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EstaPastaDeTrabalho"/>
  <mc:AlternateContent xmlns:mc="http://schemas.openxmlformats.org/markup-compatibility/2006">
    <mc:Choice Requires="x15">
      <x15ac:absPath xmlns:x15ac="http://schemas.microsoft.com/office/spreadsheetml/2010/11/ac" url="M:\DTVM\ServicosFiduciarios\Deb\Planilhas-Excel\Web\"/>
    </mc:Choice>
  </mc:AlternateContent>
  <xr:revisionPtr revIDLastSave="0" documentId="13_ncr:1_{E2DF99C1-5DD7-4D91-B53B-5D4E5FA62D14}" xr6:coauthVersionLast="47" xr6:coauthVersionMax="47" xr10:uidLastSave="{00000000-0000-0000-0000-000000000000}"/>
  <bookViews>
    <workbookView xWindow="-120" yWindow="-120" windowWidth="29040" windowHeight="15840" xr2:uid="{00000000-000D-0000-FFFF-FFFF00000000}"/>
  </bookViews>
  <sheets>
    <sheet name="Plan1" sheetId="1" r:id="rId1"/>
  </sheets>
  <externalReferences>
    <externalReference r:id="rId2"/>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513" i="1" l="1"/>
  <c r="T513" i="1"/>
  <c r="U512" i="1"/>
  <c r="T512" i="1"/>
  <c r="U511" i="1"/>
  <c r="T511" i="1"/>
  <c r="U510" i="1"/>
  <c r="T510" i="1"/>
  <c r="U509" i="1"/>
  <c r="T509" i="1"/>
  <c r="U508" i="1"/>
  <c r="T508" i="1"/>
  <c r="U507" i="1"/>
  <c r="T507" i="1"/>
  <c r="U506" i="1"/>
  <c r="T506" i="1"/>
  <c r="U505" i="1"/>
  <c r="T505" i="1"/>
  <c r="U504" i="1"/>
  <c r="T504" i="1"/>
  <c r="U503" i="1"/>
  <c r="T503" i="1"/>
  <c r="U502" i="1"/>
  <c r="T502" i="1"/>
  <c r="U501" i="1"/>
  <c r="T501" i="1"/>
  <c r="U500" i="1"/>
  <c r="T500" i="1"/>
  <c r="U499" i="1"/>
  <c r="T499" i="1"/>
  <c r="U498" i="1"/>
  <c r="T498" i="1"/>
  <c r="U497" i="1"/>
  <c r="T497" i="1"/>
  <c r="U496" i="1"/>
  <c r="T496" i="1"/>
  <c r="U495" i="1"/>
  <c r="T495" i="1"/>
  <c r="U494" i="1"/>
  <c r="T494" i="1"/>
  <c r="U493" i="1"/>
  <c r="T493" i="1"/>
  <c r="U492" i="1"/>
  <c r="T492" i="1"/>
  <c r="U491" i="1"/>
  <c r="T491" i="1"/>
  <c r="U490" i="1"/>
  <c r="T490" i="1"/>
  <c r="U489" i="1"/>
  <c r="T489" i="1"/>
  <c r="U488" i="1"/>
  <c r="T488" i="1"/>
  <c r="U487" i="1"/>
  <c r="T487" i="1"/>
  <c r="U486" i="1"/>
  <c r="T486" i="1"/>
  <c r="U485" i="1"/>
  <c r="T485" i="1"/>
  <c r="U484" i="1"/>
  <c r="T484" i="1"/>
  <c r="U483" i="1"/>
  <c r="T483" i="1"/>
  <c r="U482" i="1"/>
  <c r="T482" i="1"/>
  <c r="U481" i="1"/>
  <c r="T481" i="1"/>
  <c r="U480" i="1"/>
  <c r="T480" i="1"/>
  <c r="U479" i="1"/>
  <c r="T479" i="1"/>
  <c r="U478" i="1"/>
  <c r="T478" i="1"/>
  <c r="U477" i="1"/>
  <c r="T477" i="1"/>
  <c r="U476" i="1"/>
  <c r="T476" i="1"/>
  <c r="U475" i="1"/>
  <c r="T475" i="1"/>
  <c r="U474" i="1"/>
  <c r="T474" i="1"/>
  <c r="U473" i="1"/>
  <c r="T473" i="1"/>
  <c r="U472" i="1"/>
  <c r="T472" i="1"/>
  <c r="U471" i="1"/>
  <c r="T471" i="1"/>
  <c r="U470" i="1"/>
  <c r="T470" i="1"/>
  <c r="U469" i="1"/>
  <c r="T469" i="1"/>
  <c r="U468" i="1"/>
  <c r="T468" i="1"/>
  <c r="U467" i="1"/>
  <c r="T467" i="1"/>
  <c r="U466" i="1"/>
  <c r="T466" i="1"/>
  <c r="U465" i="1"/>
  <c r="T465" i="1"/>
  <c r="U464" i="1"/>
  <c r="T464" i="1"/>
  <c r="U463" i="1"/>
  <c r="T463" i="1"/>
  <c r="U462" i="1"/>
  <c r="T462" i="1"/>
  <c r="U461" i="1"/>
  <c r="T461" i="1"/>
  <c r="U460" i="1"/>
  <c r="T460" i="1"/>
  <c r="U459" i="1"/>
  <c r="T459" i="1"/>
  <c r="U458" i="1"/>
  <c r="T458" i="1"/>
  <c r="U457" i="1"/>
  <c r="T457" i="1"/>
  <c r="U456" i="1"/>
  <c r="T456" i="1"/>
  <c r="U455" i="1"/>
  <c r="T455" i="1"/>
  <c r="U454" i="1"/>
  <c r="T454" i="1"/>
  <c r="U453" i="1"/>
  <c r="T453" i="1"/>
  <c r="U452" i="1"/>
  <c r="T452" i="1"/>
  <c r="U451" i="1"/>
  <c r="T451" i="1"/>
  <c r="U450" i="1"/>
  <c r="T450" i="1"/>
  <c r="U449" i="1"/>
  <c r="T449" i="1"/>
  <c r="U448" i="1"/>
  <c r="T448" i="1"/>
  <c r="U447" i="1"/>
  <c r="T447" i="1"/>
  <c r="U446" i="1"/>
  <c r="T446" i="1"/>
  <c r="U445" i="1"/>
  <c r="T445" i="1"/>
  <c r="U444" i="1"/>
  <c r="T444" i="1"/>
  <c r="U443" i="1"/>
  <c r="T443" i="1"/>
  <c r="U442" i="1"/>
  <c r="T442" i="1"/>
  <c r="U441" i="1"/>
  <c r="T441" i="1"/>
  <c r="U440" i="1"/>
  <c r="T440" i="1"/>
  <c r="U439" i="1"/>
  <c r="T439" i="1"/>
  <c r="U438" i="1"/>
  <c r="T438" i="1"/>
  <c r="U437" i="1"/>
  <c r="T437" i="1"/>
  <c r="U436" i="1"/>
  <c r="T436" i="1"/>
  <c r="U435" i="1"/>
  <c r="T435" i="1"/>
  <c r="U434" i="1"/>
  <c r="T434" i="1"/>
  <c r="U433" i="1"/>
  <c r="T433" i="1"/>
  <c r="U432" i="1"/>
  <c r="T432" i="1"/>
  <c r="U431" i="1"/>
  <c r="T431" i="1"/>
  <c r="U430" i="1"/>
  <c r="T430" i="1"/>
  <c r="U429" i="1"/>
  <c r="T429" i="1"/>
  <c r="U428" i="1"/>
  <c r="T428" i="1"/>
  <c r="U427" i="1"/>
  <c r="T427" i="1"/>
  <c r="U426" i="1"/>
  <c r="T426" i="1"/>
  <c r="U425" i="1"/>
  <c r="T425" i="1"/>
  <c r="U424" i="1"/>
  <c r="T424" i="1"/>
  <c r="U423" i="1"/>
  <c r="T423" i="1"/>
  <c r="U422" i="1"/>
  <c r="T422" i="1"/>
  <c r="U421" i="1"/>
  <c r="T421" i="1"/>
  <c r="U420" i="1"/>
  <c r="T420" i="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AF10" i="1"/>
  <c r="AL10" i="1" s="1"/>
  <c r="M10" i="1"/>
  <c r="N10" i="1" s="1"/>
  <c r="C11" i="1" s="1"/>
  <c r="AG2744" i="1"/>
  <c r="AS2742" i="1"/>
  <c r="AR2742" i="1"/>
  <c r="AQ2742" i="1"/>
  <c r="AP2742" i="1"/>
  <c r="AO2742" i="1"/>
  <c r="AN2742" i="1"/>
  <c r="AM2742" i="1"/>
  <c r="AL2742" i="1"/>
  <c r="AK2742" i="1"/>
  <c r="AJ2742" i="1"/>
  <c r="AI2742" i="1"/>
  <c r="AH2742" i="1"/>
  <c r="AG2742" i="1"/>
  <c r="AF2742" i="1"/>
  <c r="AG2707" i="1"/>
  <c r="AS2705" i="1"/>
  <c r="AR2705" i="1"/>
  <c r="AQ2705" i="1"/>
  <c r="AP2705" i="1"/>
  <c r="AO2705" i="1"/>
  <c r="AN2705" i="1"/>
  <c r="AM2705" i="1"/>
  <c r="AL2705" i="1"/>
  <c r="AK2705" i="1"/>
  <c r="AJ2705" i="1"/>
  <c r="AI2705" i="1"/>
  <c r="AH2705" i="1"/>
  <c r="AG2705" i="1"/>
  <c r="AF2705" i="1"/>
  <c r="AG2670" i="1"/>
  <c r="AS2668" i="1"/>
  <c r="AR2668" i="1"/>
  <c r="AQ2668" i="1"/>
  <c r="AP2668" i="1"/>
  <c r="AO2668" i="1"/>
  <c r="AN2668" i="1"/>
  <c r="AM2668" i="1"/>
  <c r="AL2668" i="1"/>
  <c r="AK2668" i="1"/>
  <c r="AJ2668" i="1"/>
  <c r="AI2668" i="1"/>
  <c r="AH2668" i="1"/>
  <c r="AG2668" i="1"/>
  <c r="AF2668" i="1"/>
  <c r="AG2633" i="1"/>
  <c r="AS2631" i="1"/>
  <c r="AR2631" i="1"/>
  <c r="AQ2631" i="1"/>
  <c r="AP2631" i="1"/>
  <c r="AO2631" i="1"/>
  <c r="AN2631" i="1"/>
  <c r="AM2631" i="1"/>
  <c r="AL2631" i="1"/>
  <c r="AK2631" i="1"/>
  <c r="AJ2631" i="1"/>
  <c r="AI2631" i="1"/>
  <c r="AH2631" i="1"/>
  <c r="AG2631" i="1"/>
  <c r="AF2631" i="1"/>
  <c r="AG2596" i="1"/>
  <c r="AS2594" i="1"/>
  <c r="AR2594" i="1"/>
  <c r="AQ2594" i="1"/>
  <c r="AP2594" i="1"/>
  <c r="AO2594" i="1"/>
  <c r="AN2594" i="1"/>
  <c r="AM2594" i="1"/>
  <c r="AL2594" i="1"/>
  <c r="AK2594" i="1"/>
  <c r="AJ2594" i="1"/>
  <c r="AI2594" i="1"/>
  <c r="AH2594" i="1"/>
  <c r="AG2594" i="1"/>
  <c r="AF2594" i="1"/>
  <c r="AG2559" i="1"/>
  <c r="AS2557" i="1"/>
  <c r="AR2557" i="1"/>
  <c r="AQ2557" i="1"/>
  <c r="AP2557" i="1"/>
  <c r="AO2557" i="1"/>
  <c r="AN2557" i="1"/>
  <c r="AM2557" i="1"/>
  <c r="AL2557" i="1"/>
  <c r="AK2557" i="1"/>
  <c r="AJ2557" i="1"/>
  <c r="AI2557" i="1"/>
  <c r="AH2557" i="1"/>
  <c r="AG2557" i="1"/>
  <c r="AF2557" i="1"/>
  <c r="AG2522" i="1"/>
  <c r="AS2520" i="1"/>
  <c r="AR2520" i="1"/>
  <c r="AQ2520" i="1"/>
  <c r="AP2520" i="1"/>
  <c r="AO2520" i="1"/>
  <c r="AN2520" i="1"/>
  <c r="AM2520" i="1"/>
  <c r="AL2520" i="1"/>
  <c r="AK2520" i="1"/>
  <c r="AJ2520" i="1"/>
  <c r="AI2520" i="1"/>
  <c r="AH2520" i="1"/>
  <c r="AG2520" i="1"/>
  <c r="AF2520" i="1"/>
  <c r="AG2485" i="1"/>
  <c r="AS2483" i="1"/>
  <c r="AR2483" i="1"/>
  <c r="AQ2483" i="1"/>
  <c r="AP2483" i="1"/>
  <c r="AO2483" i="1"/>
  <c r="AN2483" i="1"/>
  <c r="AM2483" i="1"/>
  <c r="AL2483" i="1"/>
  <c r="AK2483" i="1"/>
  <c r="AJ2483" i="1"/>
  <c r="AI2483" i="1"/>
  <c r="AH2483" i="1"/>
  <c r="AG2483" i="1"/>
  <c r="AF2483" i="1"/>
  <c r="AG2448" i="1"/>
  <c r="AS2446" i="1"/>
  <c r="AR2446" i="1"/>
  <c r="AQ2446" i="1"/>
  <c r="AP2446" i="1"/>
  <c r="AO2446" i="1"/>
  <c r="AN2446" i="1"/>
  <c r="AM2446" i="1"/>
  <c r="AL2446" i="1"/>
  <c r="AK2446" i="1"/>
  <c r="AJ2446" i="1"/>
  <c r="AI2446" i="1"/>
  <c r="AH2446" i="1"/>
  <c r="AG2446" i="1"/>
  <c r="AF2446" i="1"/>
  <c r="AG2411" i="1"/>
  <c r="AS2409" i="1"/>
  <c r="AR2409" i="1"/>
  <c r="AQ2409" i="1"/>
  <c r="AP2409" i="1"/>
  <c r="AO2409" i="1"/>
  <c r="AN2409" i="1"/>
  <c r="AM2409" i="1"/>
  <c r="AL2409" i="1"/>
  <c r="AK2409" i="1"/>
  <c r="AJ2409" i="1"/>
  <c r="AI2409" i="1"/>
  <c r="AH2409" i="1"/>
  <c r="AG2409" i="1"/>
  <c r="AF2409" i="1"/>
  <c r="AG2374" i="1"/>
  <c r="AS2372" i="1"/>
  <c r="AR2372" i="1"/>
  <c r="AQ2372" i="1"/>
  <c r="AP2372" i="1"/>
  <c r="AO2372" i="1"/>
  <c r="AN2372" i="1"/>
  <c r="AM2372" i="1"/>
  <c r="AL2372" i="1"/>
  <c r="AK2372" i="1"/>
  <c r="AJ2372" i="1"/>
  <c r="AI2372" i="1"/>
  <c r="AH2372" i="1"/>
  <c r="AG2372" i="1"/>
  <c r="AF2372" i="1"/>
  <c r="AG2337" i="1"/>
  <c r="AS2335" i="1"/>
  <c r="AR2335" i="1"/>
  <c r="AQ2335" i="1"/>
  <c r="AP2335" i="1"/>
  <c r="AO2335" i="1"/>
  <c r="AN2335" i="1"/>
  <c r="AM2335" i="1"/>
  <c r="AL2335" i="1"/>
  <c r="AK2335" i="1"/>
  <c r="AJ2335" i="1"/>
  <c r="AI2335" i="1"/>
  <c r="AH2335" i="1"/>
  <c r="AG2335" i="1"/>
  <c r="AF2335" i="1"/>
  <c r="AG2300" i="1"/>
  <c r="AS2298" i="1"/>
  <c r="AR2298" i="1"/>
  <c r="AQ2298" i="1"/>
  <c r="AP2298" i="1"/>
  <c r="AO2298" i="1"/>
  <c r="AN2298" i="1"/>
  <c r="AM2298" i="1"/>
  <c r="AL2298" i="1"/>
  <c r="AK2298" i="1"/>
  <c r="AJ2298" i="1"/>
  <c r="AI2298" i="1"/>
  <c r="AH2298" i="1"/>
  <c r="AG2298" i="1"/>
  <c r="AF2298" i="1"/>
  <c r="AG2263" i="1"/>
  <c r="AS2261" i="1"/>
  <c r="AR2261" i="1"/>
  <c r="AQ2261" i="1"/>
  <c r="AP2261" i="1"/>
  <c r="AO2261" i="1"/>
  <c r="AN2261" i="1"/>
  <c r="AM2261" i="1"/>
  <c r="AL2261" i="1"/>
  <c r="AK2261" i="1"/>
  <c r="AJ2261" i="1"/>
  <c r="AI2261" i="1"/>
  <c r="AH2261" i="1"/>
  <c r="AG2261" i="1"/>
  <c r="AF2261" i="1"/>
  <c r="AG2226" i="1"/>
  <c r="AS2224" i="1"/>
  <c r="AR2224" i="1"/>
  <c r="AQ2224" i="1"/>
  <c r="AP2224" i="1"/>
  <c r="AO2224" i="1"/>
  <c r="AN2224" i="1"/>
  <c r="AM2224" i="1"/>
  <c r="AL2224" i="1"/>
  <c r="AK2224" i="1"/>
  <c r="AJ2224" i="1"/>
  <c r="AI2224" i="1"/>
  <c r="AH2224" i="1"/>
  <c r="AG2224" i="1"/>
  <c r="AF2224" i="1"/>
  <c r="AG2189" i="1"/>
  <c r="AS2187" i="1"/>
  <c r="AR2187" i="1"/>
  <c r="AQ2187" i="1"/>
  <c r="AP2187" i="1"/>
  <c r="AO2187" i="1"/>
  <c r="AN2187" i="1"/>
  <c r="AM2187" i="1"/>
  <c r="AL2187" i="1"/>
  <c r="AK2187" i="1"/>
  <c r="AJ2187" i="1"/>
  <c r="AI2187" i="1"/>
  <c r="AH2187" i="1"/>
  <c r="AG2187" i="1"/>
  <c r="AF2187" i="1"/>
  <c r="AG2152" i="1"/>
  <c r="AS2150" i="1"/>
  <c r="AR2150" i="1"/>
  <c r="AQ2150" i="1"/>
  <c r="AP2150" i="1"/>
  <c r="AO2150" i="1"/>
  <c r="AN2150" i="1"/>
  <c r="AM2150" i="1"/>
  <c r="AL2150" i="1"/>
  <c r="AK2150" i="1"/>
  <c r="AJ2150" i="1"/>
  <c r="AI2150" i="1"/>
  <c r="AH2150" i="1"/>
  <c r="AG2150" i="1"/>
  <c r="AF2150" i="1"/>
  <c r="AG2115" i="1"/>
  <c r="AS2113" i="1"/>
  <c r="AR2113" i="1"/>
  <c r="AQ2113" i="1"/>
  <c r="AP2113" i="1"/>
  <c r="AO2113" i="1"/>
  <c r="AN2113" i="1"/>
  <c r="AM2113" i="1"/>
  <c r="AL2113" i="1"/>
  <c r="AK2113" i="1"/>
  <c r="AJ2113" i="1"/>
  <c r="AI2113" i="1"/>
  <c r="AH2113" i="1"/>
  <c r="AG2113" i="1"/>
  <c r="AF2113" i="1"/>
  <c r="AG2078" i="1"/>
  <c r="AS2076" i="1"/>
  <c r="AR2076" i="1"/>
  <c r="AQ2076" i="1"/>
  <c r="AP2076" i="1"/>
  <c r="AO2076" i="1"/>
  <c r="AN2076" i="1"/>
  <c r="AM2076" i="1"/>
  <c r="AL2076" i="1"/>
  <c r="AK2076" i="1"/>
  <c r="AJ2076" i="1"/>
  <c r="AI2076" i="1"/>
  <c r="AH2076" i="1"/>
  <c r="AG2076" i="1"/>
  <c r="AF2076" i="1"/>
  <c r="AG2041" i="1"/>
  <c r="AS2039" i="1"/>
  <c r="AR2039" i="1"/>
  <c r="AQ2039" i="1"/>
  <c r="AP2039" i="1"/>
  <c r="AO2039" i="1"/>
  <c r="AN2039" i="1"/>
  <c r="AM2039" i="1"/>
  <c r="AL2039" i="1"/>
  <c r="AK2039" i="1"/>
  <c r="AJ2039" i="1"/>
  <c r="AI2039" i="1"/>
  <c r="AH2039" i="1"/>
  <c r="AG2039" i="1"/>
  <c r="AF2039" i="1"/>
  <c r="AG2004" i="1"/>
  <c r="AS2002" i="1"/>
  <c r="AR2002" i="1"/>
  <c r="AQ2002" i="1"/>
  <c r="AP2002" i="1"/>
  <c r="AO2002" i="1"/>
  <c r="AN2002" i="1"/>
  <c r="AM2002" i="1"/>
  <c r="AL2002" i="1"/>
  <c r="AK2002" i="1"/>
  <c r="AJ2002" i="1"/>
  <c r="AI2002" i="1"/>
  <c r="AH2002" i="1"/>
  <c r="AG2002" i="1"/>
  <c r="AF2002" i="1"/>
  <c r="AG1967" i="1"/>
  <c r="AS1965" i="1"/>
  <c r="AR1965" i="1"/>
  <c r="AQ1965" i="1"/>
  <c r="AP1965" i="1"/>
  <c r="AO1965" i="1"/>
  <c r="AN1965" i="1"/>
  <c r="AM1965" i="1"/>
  <c r="AL1965" i="1"/>
  <c r="AK1965" i="1"/>
  <c r="AJ1965" i="1"/>
  <c r="AI1965" i="1"/>
  <c r="AH1965" i="1"/>
  <c r="AG1965" i="1"/>
  <c r="AF1965" i="1"/>
  <c r="AG1930" i="1"/>
  <c r="AS1928" i="1"/>
  <c r="AR1928" i="1"/>
  <c r="AQ1928" i="1"/>
  <c r="AP1928" i="1"/>
  <c r="AO1928" i="1"/>
  <c r="AN1928" i="1"/>
  <c r="AM1928" i="1"/>
  <c r="AL1928" i="1"/>
  <c r="AK1928" i="1"/>
  <c r="AJ1928" i="1"/>
  <c r="AI1928" i="1"/>
  <c r="AH1928" i="1"/>
  <c r="AG1928" i="1"/>
  <c r="AF1928" i="1"/>
  <c r="AG1893" i="1"/>
  <c r="AS1891" i="1"/>
  <c r="AR1891" i="1"/>
  <c r="AQ1891" i="1"/>
  <c r="AP1891" i="1"/>
  <c r="AO1891" i="1"/>
  <c r="AN1891" i="1"/>
  <c r="AM1891" i="1"/>
  <c r="AL1891" i="1"/>
  <c r="AK1891" i="1"/>
  <c r="AJ1891" i="1"/>
  <c r="AI1891" i="1"/>
  <c r="AH1891" i="1"/>
  <c r="AG1891" i="1"/>
  <c r="AF1891" i="1"/>
  <c r="AG1856" i="1"/>
  <c r="AS1854" i="1"/>
  <c r="AR1854" i="1"/>
  <c r="AQ1854" i="1"/>
  <c r="AP1854" i="1"/>
  <c r="AO1854" i="1"/>
  <c r="AN1854" i="1"/>
  <c r="AM1854" i="1"/>
  <c r="AL1854" i="1"/>
  <c r="AK1854" i="1"/>
  <c r="AJ1854" i="1"/>
  <c r="AI1854" i="1"/>
  <c r="AH1854" i="1"/>
  <c r="AG1854" i="1"/>
  <c r="AF1854" i="1"/>
  <c r="AG1819" i="1"/>
  <c r="AS1817" i="1"/>
  <c r="AR1817" i="1"/>
  <c r="AQ1817" i="1"/>
  <c r="AP1817" i="1"/>
  <c r="AO1817" i="1"/>
  <c r="AN1817" i="1"/>
  <c r="AM1817" i="1"/>
  <c r="AL1817" i="1"/>
  <c r="AK1817" i="1"/>
  <c r="AJ1817" i="1"/>
  <c r="AI1817" i="1"/>
  <c r="AH1817" i="1"/>
  <c r="AG1817" i="1"/>
  <c r="AF1817" i="1"/>
  <c r="AG1782" i="1"/>
  <c r="AS1780" i="1"/>
  <c r="AR1780" i="1"/>
  <c r="AQ1780" i="1"/>
  <c r="AP1780" i="1"/>
  <c r="AO1780" i="1"/>
  <c r="AN1780" i="1"/>
  <c r="AM1780" i="1"/>
  <c r="AL1780" i="1"/>
  <c r="AK1780" i="1"/>
  <c r="AJ1780" i="1"/>
  <c r="AI1780" i="1"/>
  <c r="AH1780" i="1"/>
  <c r="AG1780" i="1"/>
  <c r="AF1780" i="1"/>
  <c r="AG1745" i="1"/>
  <c r="AS1743" i="1"/>
  <c r="AR1743" i="1"/>
  <c r="AQ1743" i="1"/>
  <c r="AP1743" i="1"/>
  <c r="AO1743" i="1"/>
  <c r="AN1743" i="1"/>
  <c r="AM1743" i="1"/>
  <c r="AL1743" i="1"/>
  <c r="AK1743" i="1"/>
  <c r="AJ1743" i="1"/>
  <c r="AI1743" i="1"/>
  <c r="AH1743" i="1"/>
  <c r="AG1743" i="1"/>
  <c r="AF1743" i="1"/>
  <c r="AG1708" i="1"/>
  <c r="AS1706" i="1"/>
  <c r="AR1706" i="1"/>
  <c r="AQ1706" i="1"/>
  <c r="AP1706" i="1"/>
  <c r="AO1706" i="1"/>
  <c r="AN1706" i="1"/>
  <c r="AM1706" i="1"/>
  <c r="AL1706" i="1"/>
  <c r="AK1706" i="1"/>
  <c r="AJ1706" i="1"/>
  <c r="AI1706" i="1"/>
  <c r="AH1706" i="1"/>
  <c r="AG1706" i="1"/>
  <c r="AF1706" i="1"/>
  <c r="AG1671" i="1"/>
  <c r="AS1669" i="1"/>
  <c r="AR1669" i="1"/>
  <c r="AQ1669" i="1"/>
  <c r="AP1669" i="1"/>
  <c r="AO1669" i="1"/>
  <c r="AN1669" i="1"/>
  <c r="AM1669" i="1"/>
  <c r="AL1669" i="1"/>
  <c r="AK1669" i="1"/>
  <c r="AJ1669" i="1"/>
  <c r="AI1669" i="1"/>
  <c r="AH1669" i="1"/>
  <c r="AG1669" i="1"/>
  <c r="AF1669" i="1"/>
  <c r="AG1634" i="1"/>
  <c r="AS1632" i="1"/>
  <c r="AR1632" i="1"/>
  <c r="AQ1632" i="1"/>
  <c r="AP1632" i="1"/>
  <c r="AO1632" i="1"/>
  <c r="AN1632" i="1"/>
  <c r="AM1632" i="1"/>
  <c r="AL1632" i="1"/>
  <c r="AK1632" i="1"/>
  <c r="AJ1632" i="1"/>
  <c r="AI1632" i="1"/>
  <c r="AH1632" i="1"/>
  <c r="AG1632" i="1"/>
  <c r="AF1632" i="1"/>
  <c r="AG1597" i="1"/>
  <c r="AS1595" i="1"/>
  <c r="AR1595" i="1"/>
  <c r="AQ1595" i="1"/>
  <c r="AP1595" i="1"/>
  <c r="AO1595" i="1"/>
  <c r="AN1595" i="1"/>
  <c r="AM1595" i="1"/>
  <c r="AL1595" i="1"/>
  <c r="AK1595" i="1"/>
  <c r="AJ1595" i="1"/>
  <c r="AI1595" i="1"/>
  <c r="AH1595" i="1"/>
  <c r="AG1595" i="1"/>
  <c r="AF1595" i="1"/>
  <c r="AG1560" i="1"/>
  <c r="AS1558" i="1"/>
  <c r="AR1558" i="1"/>
  <c r="AQ1558" i="1"/>
  <c r="AP1558" i="1"/>
  <c r="AO1558" i="1"/>
  <c r="AN1558" i="1"/>
  <c r="AM1558" i="1"/>
  <c r="AL1558" i="1"/>
  <c r="AK1558" i="1"/>
  <c r="AJ1558" i="1"/>
  <c r="AI1558" i="1"/>
  <c r="AH1558" i="1"/>
  <c r="AG1558" i="1"/>
  <c r="AF1558" i="1"/>
  <c r="AG1523" i="1"/>
  <c r="AS1521" i="1"/>
  <c r="AR1521" i="1"/>
  <c r="AQ1521" i="1"/>
  <c r="AP1521" i="1"/>
  <c r="AO1521" i="1"/>
  <c r="AN1521" i="1"/>
  <c r="AM1521" i="1"/>
  <c r="AL1521" i="1"/>
  <c r="AK1521" i="1"/>
  <c r="AJ1521" i="1"/>
  <c r="AI1521" i="1"/>
  <c r="AH1521" i="1"/>
  <c r="AG1521" i="1"/>
  <c r="AF1521" i="1"/>
  <c r="AG1486" i="1"/>
  <c r="AS1484" i="1"/>
  <c r="AR1484" i="1"/>
  <c r="AQ1484" i="1"/>
  <c r="AP1484" i="1"/>
  <c r="AO1484" i="1"/>
  <c r="AN1484" i="1"/>
  <c r="AM1484" i="1"/>
  <c r="AL1484" i="1"/>
  <c r="AK1484" i="1"/>
  <c r="AJ1484" i="1"/>
  <c r="AI1484" i="1"/>
  <c r="AH1484" i="1"/>
  <c r="AG1484" i="1"/>
  <c r="AF1484" i="1"/>
  <c r="AG1449" i="1"/>
  <c r="AS1447" i="1"/>
  <c r="AR1447" i="1"/>
  <c r="AQ1447" i="1"/>
  <c r="AP1447" i="1"/>
  <c r="AO1447" i="1"/>
  <c r="AN1447" i="1"/>
  <c r="AM1447" i="1"/>
  <c r="AL1447" i="1"/>
  <c r="AK1447" i="1"/>
  <c r="AJ1447" i="1"/>
  <c r="AI1447" i="1"/>
  <c r="AH1447" i="1"/>
  <c r="AG1447" i="1"/>
  <c r="AF1447" i="1"/>
  <c r="AG1412" i="1"/>
  <c r="AS1410" i="1"/>
  <c r="AR1410" i="1"/>
  <c r="AQ1410" i="1"/>
  <c r="AP1410" i="1"/>
  <c r="AO1410" i="1"/>
  <c r="AN1410" i="1"/>
  <c r="AM1410" i="1"/>
  <c r="AL1410" i="1"/>
  <c r="AK1410" i="1"/>
  <c r="AJ1410" i="1"/>
  <c r="AI1410" i="1"/>
  <c r="AH1410" i="1"/>
  <c r="AG1410" i="1"/>
  <c r="AF1410" i="1"/>
  <c r="AG1375" i="1"/>
  <c r="AS1373" i="1"/>
  <c r="AR1373" i="1"/>
  <c r="AQ1373" i="1"/>
  <c r="AP1373" i="1"/>
  <c r="AO1373" i="1"/>
  <c r="AN1373" i="1"/>
  <c r="AM1373" i="1"/>
  <c r="AL1373" i="1"/>
  <c r="AK1373" i="1"/>
  <c r="AJ1373" i="1"/>
  <c r="AI1373" i="1"/>
  <c r="AH1373" i="1"/>
  <c r="AG1373" i="1"/>
  <c r="AF1373" i="1"/>
  <c r="AG1338" i="1"/>
  <c r="AS1336" i="1"/>
  <c r="AR1336" i="1"/>
  <c r="AQ1336" i="1"/>
  <c r="AP1336" i="1"/>
  <c r="AO1336" i="1"/>
  <c r="AN1336" i="1"/>
  <c r="AM1336" i="1"/>
  <c r="AL1336" i="1"/>
  <c r="AK1336" i="1"/>
  <c r="AJ1336" i="1"/>
  <c r="AI1336" i="1"/>
  <c r="AH1336" i="1"/>
  <c r="AG1336" i="1"/>
  <c r="AF1336" i="1"/>
  <c r="AG1301" i="1"/>
  <c r="AS1299" i="1"/>
  <c r="AR1299" i="1"/>
  <c r="AQ1299" i="1"/>
  <c r="AP1299" i="1"/>
  <c r="AO1299" i="1"/>
  <c r="AN1299" i="1"/>
  <c r="AM1299" i="1"/>
  <c r="AL1299" i="1"/>
  <c r="AK1299" i="1"/>
  <c r="AJ1299" i="1"/>
  <c r="AI1299" i="1"/>
  <c r="AH1299" i="1"/>
  <c r="AG1299" i="1"/>
  <c r="AF1299" i="1"/>
  <c r="AG1264" i="1"/>
  <c r="AS1262" i="1"/>
  <c r="AR1262" i="1"/>
  <c r="AQ1262" i="1"/>
  <c r="AP1262" i="1"/>
  <c r="AO1262" i="1"/>
  <c r="AN1262" i="1"/>
  <c r="AM1262" i="1"/>
  <c r="AL1262" i="1"/>
  <c r="AK1262" i="1"/>
  <c r="AJ1262" i="1"/>
  <c r="AI1262" i="1"/>
  <c r="AH1262" i="1"/>
  <c r="AG1262" i="1"/>
  <c r="AF1262" i="1"/>
  <c r="AG1227" i="1"/>
  <c r="AS1225" i="1"/>
  <c r="AR1225" i="1"/>
  <c r="AQ1225" i="1"/>
  <c r="AP1225" i="1"/>
  <c r="AO1225" i="1"/>
  <c r="AN1225" i="1"/>
  <c r="AM1225" i="1"/>
  <c r="AL1225" i="1"/>
  <c r="AK1225" i="1"/>
  <c r="AJ1225" i="1"/>
  <c r="AI1225" i="1"/>
  <c r="AH1225" i="1"/>
  <c r="AG1225" i="1"/>
  <c r="AF1225" i="1"/>
  <c r="AG1190" i="1"/>
  <c r="AS1188" i="1"/>
  <c r="AR1188" i="1"/>
  <c r="AQ1188" i="1"/>
  <c r="AP1188" i="1"/>
  <c r="AO1188" i="1"/>
  <c r="AN1188" i="1"/>
  <c r="AM1188" i="1"/>
  <c r="AL1188" i="1"/>
  <c r="AK1188" i="1"/>
  <c r="AJ1188" i="1"/>
  <c r="AI1188" i="1"/>
  <c r="AH1188" i="1"/>
  <c r="AG1188" i="1"/>
  <c r="AF1188" i="1"/>
  <c r="AG1153" i="1"/>
  <c r="AS1151" i="1"/>
  <c r="AR1151" i="1"/>
  <c r="AQ1151" i="1"/>
  <c r="AP1151" i="1"/>
  <c r="AO1151" i="1"/>
  <c r="AN1151" i="1"/>
  <c r="AM1151" i="1"/>
  <c r="AL1151" i="1"/>
  <c r="AK1151" i="1"/>
  <c r="AJ1151" i="1"/>
  <c r="AI1151" i="1"/>
  <c r="AH1151" i="1"/>
  <c r="AG1151" i="1"/>
  <c r="AF1151" i="1"/>
  <c r="AG1116" i="1"/>
  <c r="AS1114" i="1"/>
  <c r="AR1114" i="1"/>
  <c r="AQ1114" i="1"/>
  <c r="AP1114" i="1"/>
  <c r="AO1114" i="1"/>
  <c r="AN1114" i="1"/>
  <c r="AM1114" i="1"/>
  <c r="AL1114" i="1"/>
  <c r="AK1114" i="1"/>
  <c r="AJ1114" i="1"/>
  <c r="AI1114" i="1"/>
  <c r="AH1114" i="1"/>
  <c r="AG1114" i="1"/>
  <c r="AF1114" i="1"/>
  <c r="AG1079" i="1"/>
  <c r="AS1077" i="1"/>
  <c r="AR1077" i="1"/>
  <c r="AQ1077" i="1"/>
  <c r="AP1077" i="1"/>
  <c r="AO1077" i="1"/>
  <c r="AN1077" i="1"/>
  <c r="AM1077" i="1"/>
  <c r="AL1077" i="1"/>
  <c r="AK1077" i="1"/>
  <c r="AJ1077" i="1"/>
  <c r="AI1077" i="1"/>
  <c r="AH1077" i="1"/>
  <c r="AG1077" i="1"/>
  <c r="AF1077" i="1"/>
  <c r="AG1042" i="1"/>
  <c r="AS1040" i="1"/>
  <c r="AR1040" i="1"/>
  <c r="AQ1040" i="1"/>
  <c r="AP1040" i="1"/>
  <c r="AO1040" i="1"/>
  <c r="AN1040" i="1"/>
  <c r="AM1040" i="1"/>
  <c r="AL1040" i="1"/>
  <c r="AK1040" i="1"/>
  <c r="AJ1040" i="1"/>
  <c r="AI1040" i="1"/>
  <c r="AH1040" i="1"/>
  <c r="AG1040" i="1"/>
  <c r="AF1040" i="1"/>
  <c r="AG1005" i="1"/>
  <c r="AS1003" i="1"/>
  <c r="AR1003" i="1"/>
  <c r="AQ1003" i="1"/>
  <c r="AP1003" i="1"/>
  <c r="AO1003" i="1"/>
  <c r="AN1003" i="1"/>
  <c r="AM1003" i="1"/>
  <c r="AL1003" i="1"/>
  <c r="AK1003" i="1"/>
  <c r="AJ1003" i="1"/>
  <c r="AI1003" i="1"/>
  <c r="AH1003" i="1"/>
  <c r="AG1003" i="1"/>
  <c r="AF1003" i="1"/>
  <c r="AG968" i="1"/>
  <c r="AS966" i="1"/>
  <c r="AR966" i="1"/>
  <c r="AQ966" i="1"/>
  <c r="AP966" i="1"/>
  <c r="AO966" i="1"/>
  <c r="AN966" i="1"/>
  <c r="AM966" i="1"/>
  <c r="AL966" i="1"/>
  <c r="AK966" i="1"/>
  <c r="AJ966" i="1"/>
  <c r="AI966" i="1"/>
  <c r="AH966" i="1"/>
  <c r="AG966" i="1"/>
  <c r="AF966" i="1"/>
  <c r="AG931" i="1"/>
  <c r="AS929" i="1"/>
  <c r="AR929" i="1"/>
  <c r="AQ929" i="1"/>
  <c r="AP929" i="1"/>
  <c r="AO929" i="1"/>
  <c r="AN929" i="1"/>
  <c r="AM929" i="1"/>
  <c r="AL929" i="1"/>
  <c r="AK929" i="1"/>
  <c r="AJ929" i="1"/>
  <c r="AI929" i="1"/>
  <c r="AH929" i="1"/>
  <c r="AG929" i="1"/>
  <c r="AF929" i="1"/>
  <c r="AG894" i="1"/>
  <c r="AS892" i="1"/>
  <c r="AR892" i="1"/>
  <c r="AQ892" i="1"/>
  <c r="AP892" i="1"/>
  <c r="AO892" i="1"/>
  <c r="AN892" i="1"/>
  <c r="AM892" i="1"/>
  <c r="AL892" i="1"/>
  <c r="AK892" i="1"/>
  <c r="AJ892" i="1"/>
  <c r="AI892" i="1"/>
  <c r="AH892" i="1"/>
  <c r="AG892" i="1"/>
  <c r="AF892" i="1"/>
  <c r="AG857" i="1"/>
  <c r="AS855" i="1"/>
  <c r="AR855" i="1"/>
  <c r="AQ855" i="1"/>
  <c r="AP855" i="1"/>
  <c r="AO855" i="1"/>
  <c r="AN855" i="1"/>
  <c r="AM855" i="1"/>
  <c r="AL855" i="1"/>
  <c r="AK855" i="1"/>
  <c r="AJ855" i="1"/>
  <c r="AI855" i="1"/>
  <c r="AH855" i="1"/>
  <c r="AG855" i="1"/>
  <c r="AF855" i="1"/>
  <c r="AG820" i="1"/>
  <c r="AS818" i="1"/>
  <c r="AR818" i="1"/>
  <c r="AQ818" i="1"/>
  <c r="AP818" i="1"/>
  <c r="AO818" i="1"/>
  <c r="AN818" i="1"/>
  <c r="AM818" i="1"/>
  <c r="AL818" i="1"/>
  <c r="AK818" i="1"/>
  <c r="AJ818" i="1"/>
  <c r="AI818" i="1"/>
  <c r="AH818" i="1"/>
  <c r="AG818" i="1"/>
  <c r="AF818" i="1"/>
  <c r="T800" i="1"/>
  <c r="U800" i="1" s="1"/>
  <c r="AG783" i="1"/>
  <c r="AS781" i="1"/>
  <c r="AR781" i="1"/>
  <c r="AQ781" i="1"/>
  <c r="AP781" i="1"/>
  <c r="AO781" i="1"/>
  <c r="AN781" i="1"/>
  <c r="AM781" i="1"/>
  <c r="AL781" i="1"/>
  <c r="AK781" i="1"/>
  <c r="AJ781" i="1"/>
  <c r="AI781" i="1"/>
  <c r="AH781" i="1"/>
  <c r="AG781" i="1"/>
  <c r="AF781" i="1"/>
  <c r="AG746" i="1"/>
  <c r="AS744" i="1"/>
  <c r="AR744" i="1"/>
  <c r="AQ744" i="1"/>
  <c r="AP744" i="1"/>
  <c r="AO744" i="1"/>
  <c r="AN744" i="1"/>
  <c r="AM744" i="1"/>
  <c r="AL744" i="1"/>
  <c r="AK744" i="1"/>
  <c r="AJ744" i="1"/>
  <c r="AI744" i="1"/>
  <c r="AH744" i="1"/>
  <c r="AG744" i="1"/>
  <c r="AF744" i="1"/>
  <c r="T738" i="1"/>
  <c r="U738" i="1" s="1"/>
  <c r="AG709" i="1"/>
  <c r="AS707" i="1"/>
  <c r="AR707" i="1"/>
  <c r="AQ707" i="1"/>
  <c r="AP707" i="1"/>
  <c r="AO707" i="1"/>
  <c r="AN707" i="1"/>
  <c r="AM707" i="1"/>
  <c r="AL707" i="1"/>
  <c r="AK707" i="1"/>
  <c r="AJ707" i="1"/>
  <c r="AI707" i="1"/>
  <c r="AH707" i="1"/>
  <c r="AG707" i="1"/>
  <c r="AF707" i="1"/>
  <c r="AG672" i="1"/>
  <c r="AS670" i="1"/>
  <c r="AR670" i="1"/>
  <c r="AQ670" i="1"/>
  <c r="AP670" i="1"/>
  <c r="AO670" i="1"/>
  <c r="AN670" i="1"/>
  <c r="AM670" i="1"/>
  <c r="AL670" i="1"/>
  <c r="AK670" i="1"/>
  <c r="AJ670" i="1"/>
  <c r="AI670" i="1"/>
  <c r="AH670" i="1"/>
  <c r="AG670" i="1"/>
  <c r="AF670" i="1"/>
  <c r="AG635" i="1"/>
  <c r="AS633" i="1"/>
  <c r="AR633" i="1"/>
  <c r="AQ633" i="1"/>
  <c r="AP633" i="1"/>
  <c r="AO633" i="1"/>
  <c r="AN633" i="1"/>
  <c r="AM633" i="1"/>
  <c r="AL633" i="1"/>
  <c r="AK633" i="1"/>
  <c r="AJ633" i="1"/>
  <c r="AI633" i="1"/>
  <c r="AH633" i="1"/>
  <c r="AG633" i="1"/>
  <c r="AF633" i="1"/>
  <c r="AG598" i="1"/>
  <c r="AS596" i="1"/>
  <c r="AR596" i="1"/>
  <c r="AQ596" i="1"/>
  <c r="AP596" i="1"/>
  <c r="AO596" i="1"/>
  <c r="AN596" i="1"/>
  <c r="AM596" i="1"/>
  <c r="AL596" i="1"/>
  <c r="AK596" i="1"/>
  <c r="AJ596" i="1"/>
  <c r="AI596" i="1"/>
  <c r="AH596" i="1"/>
  <c r="AG596" i="1"/>
  <c r="AF596" i="1"/>
  <c r="AG561" i="1"/>
  <c r="AS559" i="1"/>
  <c r="AR559" i="1"/>
  <c r="AQ559" i="1"/>
  <c r="AP559" i="1"/>
  <c r="AO559" i="1"/>
  <c r="AN559" i="1"/>
  <c r="AM559" i="1"/>
  <c r="AL559" i="1"/>
  <c r="AK559" i="1"/>
  <c r="AJ559" i="1"/>
  <c r="AI559" i="1"/>
  <c r="AH559" i="1"/>
  <c r="AG559" i="1"/>
  <c r="AF559" i="1"/>
  <c r="AG524" i="1"/>
  <c r="AS522" i="1"/>
  <c r="AR522" i="1"/>
  <c r="AQ522" i="1"/>
  <c r="AP522" i="1"/>
  <c r="AO522" i="1"/>
  <c r="AN522" i="1"/>
  <c r="AM522" i="1"/>
  <c r="AL522" i="1"/>
  <c r="AK522" i="1"/>
  <c r="AJ522" i="1"/>
  <c r="AI522" i="1"/>
  <c r="AH522" i="1"/>
  <c r="AG522" i="1"/>
  <c r="AF522" i="1"/>
  <c r="AG487" i="1"/>
  <c r="AS485" i="1"/>
  <c r="AR485" i="1"/>
  <c r="AQ485" i="1"/>
  <c r="AP485" i="1"/>
  <c r="AO485" i="1"/>
  <c r="AN485" i="1"/>
  <c r="AM485" i="1"/>
  <c r="AL485" i="1"/>
  <c r="AK485" i="1"/>
  <c r="AJ485" i="1"/>
  <c r="AI485" i="1"/>
  <c r="AH485" i="1"/>
  <c r="AG485" i="1"/>
  <c r="AF485" i="1"/>
  <c r="AG450" i="1"/>
  <c r="AS448" i="1"/>
  <c r="AR448" i="1"/>
  <c r="AQ448" i="1"/>
  <c r="AP448" i="1"/>
  <c r="AO448" i="1"/>
  <c r="AN448" i="1"/>
  <c r="AM448" i="1"/>
  <c r="AL448" i="1"/>
  <c r="AK448" i="1"/>
  <c r="AJ448" i="1"/>
  <c r="AI448" i="1"/>
  <c r="AH448" i="1"/>
  <c r="AG448" i="1"/>
  <c r="AF448" i="1"/>
  <c r="AG413" i="1"/>
  <c r="AS411" i="1"/>
  <c r="AR411" i="1"/>
  <c r="AQ411" i="1"/>
  <c r="AP411" i="1"/>
  <c r="AO411" i="1"/>
  <c r="AN411" i="1"/>
  <c r="AM411" i="1"/>
  <c r="AL411" i="1"/>
  <c r="AK411" i="1"/>
  <c r="AJ411" i="1"/>
  <c r="AI411" i="1"/>
  <c r="AH411" i="1"/>
  <c r="AG411" i="1"/>
  <c r="AF411" i="1"/>
  <c r="AG376" i="1"/>
  <c r="AS374" i="1"/>
  <c r="AR374" i="1"/>
  <c r="AQ374" i="1"/>
  <c r="AP374" i="1"/>
  <c r="AO374" i="1"/>
  <c r="AN374" i="1"/>
  <c r="AM374" i="1"/>
  <c r="AL374" i="1"/>
  <c r="AK374" i="1"/>
  <c r="AJ374" i="1"/>
  <c r="AI374" i="1"/>
  <c r="AH374" i="1"/>
  <c r="AG374" i="1"/>
  <c r="AF374" i="1"/>
  <c r="AG339" i="1"/>
  <c r="AS337" i="1"/>
  <c r="AR337" i="1"/>
  <c r="AQ337" i="1"/>
  <c r="AP337" i="1"/>
  <c r="AO337" i="1"/>
  <c r="AN337" i="1"/>
  <c r="AM337" i="1"/>
  <c r="AL337" i="1"/>
  <c r="AK337" i="1"/>
  <c r="AJ337" i="1"/>
  <c r="AI337" i="1"/>
  <c r="AH337" i="1"/>
  <c r="AG337" i="1"/>
  <c r="AF337" i="1"/>
  <c r="AG302" i="1"/>
  <c r="AS300" i="1"/>
  <c r="AR300" i="1"/>
  <c r="AQ300" i="1"/>
  <c r="AP300" i="1"/>
  <c r="AO300" i="1"/>
  <c r="AN300" i="1"/>
  <c r="AM300" i="1"/>
  <c r="AL300" i="1"/>
  <c r="AK300" i="1"/>
  <c r="AJ300" i="1"/>
  <c r="AI300" i="1"/>
  <c r="AH300" i="1"/>
  <c r="AG300" i="1"/>
  <c r="AF300" i="1"/>
  <c r="AG265" i="1"/>
  <c r="AS263" i="1"/>
  <c r="AR263" i="1"/>
  <c r="AQ263" i="1"/>
  <c r="AP263" i="1"/>
  <c r="AO263" i="1"/>
  <c r="AN263" i="1"/>
  <c r="AM263" i="1"/>
  <c r="AL263" i="1"/>
  <c r="AK263" i="1"/>
  <c r="AJ263" i="1"/>
  <c r="AI263" i="1"/>
  <c r="AH263" i="1"/>
  <c r="AG263" i="1"/>
  <c r="AF263" i="1"/>
  <c r="AG228" i="1"/>
  <c r="AS226" i="1"/>
  <c r="AR226" i="1"/>
  <c r="AQ226" i="1"/>
  <c r="AP226" i="1"/>
  <c r="AO226" i="1"/>
  <c r="AN226" i="1"/>
  <c r="AM226" i="1"/>
  <c r="AL226" i="1"/>
  <c r="AK226" i="1"/>
  <c r="AJ226" i="1"/>
  <c r="AI226" i="1"/>
  <c r="AH226" i="1"/>
  <c r="AG226" i="1"/>
  <c r="AF226" i="1"/>
  <c r="AG191" i="1"/>
  <c r="AS189" i="1"/>
  <c r="AR189" i="1"/>
  <c r="AQ189" i="1"/>
  <c r="AP189" i="1"/>
  <c r="AO189" i="1"/>
  <c r="AN189" i="1"/>
  <c r="AM189" i="1"/>
  <c r="AL189" i="1"/>
  <c r="AK189" i="1"/>
  <c r="AJ189" i="1"/>
  <c r="AI189" i="1"/>
  <c r="AH189" i="1"/>
  <c r="AG189" i="1"/>
  <c r="AF189" i="1"/>
  <c r="AG154" i="1"/>
  <c r="AS152" i="1"/>
  <c r="AR152" i="1"/>
  <c r="AQ152" i="1"/>
  <c r="AP152" i="1"/>
  <c r="AO152" i="1"/>
  <c r="AN152" i="1"/>
  <c r="AM152" i="1"/>
  <c r="AL152" i="1"/>
  <c r="AK152" i="1"/>
  <c r="AJ152" i="1"/>
  <c r="AI152" i="1"/>
  <c r="AH152" i="1"/>
  <c r="AG152" i="1"/>
  <c r="AF152" i="1"/>
  <c r="X131" i="1"/>
  <c r="Y131" i="1" s="1"/>
  <c r="Y130" i="1"/>
  <c r="X129" i="1"/>
  <c r="Y129" i="1" s="1"/>
  <c r="AG117" i="1"/>
  <c r="AS115" i="1"/>
  <c r="AR115" i="1"/>
  <c r="AQ115" i="1"/>
  <c r="AP115" i="1"/>
  <c r="AO115" i="1"/>
  <c r="AN115" i="1"/>
  <c r="AM115" i="1"/>
  <c r="AL115" i="1"/>
  <c r="AK115" i="1"/>
  <c r="AJ115" i="1"/>
  <c r="AI115" i="1"/>
  <c r="AH115" i="1"/>
  <c r="AG115" i="1"/>
  <c r="AF115" i="1"/>
  <c r="AG80" i="1"/>
  <c r="AS78" i="1"/>
  <c r="AR78" i="1"/>
  <c r="AQ78" i="1"/>
  <c r="AP78" i="1"/>
  <c r="AO78" i="1"/>
  <c r="AN78" i="1"/>
  <c r="AM78" i="1"/>
  <c r="AL78" i="1"/>
  <c r="AK78" i="1"/>
  <c r="AJ78" i="1"/>
  <c r="AI78" i="1"/>
  <c r="AH78" i="1"/>
  <c r="AG78" i="1"/>
  <c r="AF78" i="1"/>
  <c r="AG43" i="1"/>
  <c r="AS41" i="1"/>
  <c r="AR41" i="1"/>
  <c r="AQ41" i="1"/>
  <c r="AP41" i="1"/>
  <c r="AO41" i="1"/>
  <c r="AN41" i="1"/>
  <c r="AM41" i="1"/>
  <c r="AL41" i="1"/>
  <c r="AK41" i="1"/>
  <c r="AJ41" i="1"/>
  <c r="AI41" i="1"/>
  <c r="AH41" i="1"/>
  <c r="AG41" i="1"/>
  <c r="AF41" i="1"/>
  <c r="AV39" i="1"/>
  <c r="AV34" i="1"/>
  <c r="AV33" i="1"/>
  <c r="AV32" i="1"/>
  <c r="AV31" i="1"/>
  <c r="AV30" i="1"/>
  <c r="AV14" i="1"/>
  <c r="T13" i="1"/>
  <c r="AB13" i="1" s="1"/>
  <c r="AB12" i="1"/>
  <c r="V12" i="1"/>
  <c r="Y18" i="1" s="1"/>
  <c r="I11" i="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F158" i="1" s="1"/>
  <c r="F159" i="1" s="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F210" i="1" s="1"/>
  <c r="F211" i="1" s="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F262" i="1" s="1"/>
  <c r="F263" i="1" s="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F314" i="1" s="1"/>
  <c r="F315" i="1" s="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F366" i="1" s="1"/>
  <c r="F367" i="1" s="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F418" i="1" s="1"/>
  <c r="F419" i="1" s="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F470" i="1" s="1"/>
  <c r="F471" i="1" s="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F522" i="1" s="1"/>
  <c r="F523" i="1" s="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F548" i="1" s="1"/>
  <c r="F549" i="1" s="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F574" i="1" s="1"/>
  <c r="F575" i="1" s="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F626" i="1" s="1"/>
  <c r="F627" i="1" s="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F678" i="1" s="1"/>
  <c r="F679" i="1" s="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F730" i="1" s="1"/>
  <c r="F731" i="1" s="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F782" i="1" s="1"/>
  <c r="F783" i="1" s="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F834" i="1" s="1"/>
  <c r="F835" i="1" s="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F886" i="1" s="1"/>
  <c r="F887" i="1" s="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F938" i="1" s="1"/>
  <c r="F939" i="1" s="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F990" i="1" s="1"/>
  <c r="F991" i="1" s="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F1042" i="1" s="1"/>
  <c r="F1043" i="1" s="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F1094" i="1" s="1"/>
  <c r="F1095" i="1" s="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F1146" i="1" s="1"/>
  <c r="F1147" i="1" s="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J10" i="1"/>
  <c r="K10" i="1" s="1"/>
  <c r="B10" i="1" s="1"/>
  <c r="A10" i="1"/>
  <c r="A11" i="1" s="1"/>
  <c r="A12" i="1" s="1"/>
  <c r="AG6" i="1"/>
  <c r="AS4" i="1"/>
  <c r="AR4" i="1"/>
  <c r="AQ4" i="1"/>
  <c r="AP4" i="1"/>
  <c r="AO4" i="1"/>
  <c r="AN4" i="1"/>
  <c r="AM4" i="1"/>
  <c r="AL4" i="1"/>
  <c r="AK4" i="1"/>
  <c r="AJ4" i="1"/>
  <c r="AI4" i="1"/>
  <c r="AH4" i="1"/>
  <c r="AG4" i="1"/>
  <c r="AF4" i="1"/>
  <c r="P11" i="1"/>
  <c r="B1" i="1" l="1"/>
  <c r="Z129" i="1"/>
  <c r="U12" i="1" s="1"/>
  <c r="Z130" i="1"/>
  <c r="U13" i="1" s="1"/>
  <c r="AD12" i="1" s="1"/>
  <c r="Q10" i="1" s="1"/>
  <c r="Q11" i="1" s="1"/>
  <c r="Z131" i="1"/>
  <c r="U14" i="1" s="1"/>
  <c r="AD13" i="1" s="1"/>
  <c r="AF11" i="1"/>
  <c r="AL11" i="1" s="1"/>
  <c r="Y19" i="1"/>
  <c r="AF47" i="1"/>
  <c r="AF48" i="1" s="1"/>
  <c r="T14" i="1"/>
  <c r="AB14" i="1" s="1"/>
  <c r="Y20" i="1"/>
  <c r="Y13" i="1"/>
  <c r="V13" i="1" s="1"/>
  <c r="A13" i="1"/>
  <c r="O10" i="1"/>
  <c r="Y22" i="1"/>
  <c r="Y16" i="1"/>
  <c r="Y15" i="1"/>
  <c r="Y14" i="1"/>
  <c r="Y21" i="1"/>
  <c r="Y17" i="1"/>
  <c r="X132" i="1"/>
  <c r="W13" i="1" l="1"/>
  <c r="X13" i="1" s="1"/>
  <c r="W14" i="1"/>
  <c r="X14" i="1" s="1"/>
  <c r="D11" i="1"/>
  <c r="E11" i="1" s="1"/>
  <c r="G11" i="1" s="1"/>
  <c r="D10" i="1"/>
  <c r="E10" i="1" s="1"/>
  <c r="G10" i="1" s="1"/>
  <c r="H11" i="1" s="1"/>
  <c r="J11" i="1" s="1"/>
  <c r="K11" i="1" s="1"/>
  <c r="D13" i="1"/>
  <c r="E13" i="1" s="1"/>
  <c r="D12" i="1"/>
  <c r="E12" i="1" s="1"/>
  <c r="AF12" i="1"/>
  <c r="AF13" i="1" s="1"/>
  <c r="AL13" i="1" s="1"/>
  <c r="T15" i="1"/>
  <c r="T16" i="1" s="1"/>
  <c r="AL47" i="1"/>
  <c r="V14" i="1"/>
  <c r="V15" i="1" s="1"/>
  <c r="V16" i="1" s="1"/>
  <c r="V17" i="1" s="1"/>
  <c r="V18" i="1" s="1"/>
  <c r="V19" i="1" s="1"/>
  <c r="V20" i="1" s="1"/>
  <c r="V21" i="1" s="1"/>
  <c r="V22" i="1" s="1"/>
  <c r="Y132" i="1"/>
  <c r="Z132" i="1" s="1"/>
  <c r="U15" i="1" s="1"/>
  <c r="X133" i="1"/>
  <c r="A14" i="1"/>
  <c r="D14" i="1" s="1"/>
  <c r="AL48" i="1"/>
  <c r="AF49" i="1"/>
  <c r="H12" i="1" l="1"/>
  <c r="AL12" i="1"/>
  <c r="AF14" i="1"/>
  <c r="AF15" i="1" s="1"/>
  <c r="AL15" i="1" s="1"/>
  <c r="AB15" i="1"/>
  <c r="AB16" i="1"/>
  <c r="T17" i="1"/>
  <c r="A15" i="1"/>
  <c r="D15" i="1" s="1"/>
  <c r="E14" i="1"/>
  <c r="G14" i="1" s="1"/>
  <c r="AL49" i="1"/>
  <c r="AF50" i="1"/>
  <c r="X134" i="1"/>
  <c r="Y133" i="1"/>
  <c r="Z133" i="1" s="1"/>
  <c r="U16" i="1" s="1"/>
  <c r="W16" i="1" s="1"/>
  <c r="X16" i="1" s="1"/>
  <c r="AD14" i="1"/>
  <c r="W15" i="1"/>
  <c r="X15" i="1" s="1"/>
  <c r="G13" i="1"/>
  <c r="G12" i="1"/>
  <c r="B11" i="1"/>
  <c r="AF16" i="1" l="1"/>
  <c r="AL16" i="1" s="1"/>
  <c r="AL14" i="1"/>
  <c r="X135" i="1"/>
  <c r="Y134" i="1"/>
  <c r="Z134" i="1" s="1"/>
  <c r="U17" i="1" s="1"/>
  <c r="W17" i="1" s="1"/>
  <c r="X17" i="1" s="1"/>
  <c r="AL50" i="1"/>
  <c r="AF51" i="1"/>
  <c r="A16" i="1"/>
  <c r="D16" i="1" s="1"/>
  <c r="E15" i="1"/>
  <c r="G15" i="1" s="1"/>
  <c r="AD15" i="1"/>
  <c r="T18" i="1"/>
  <c r="AB17" i="1"/>
  <c r="H14" i="1"/>
  <c r="H13" i="1"/>
  <c r="H15" i="1"/>
  <c r="AF17" i="1" l="1"/>
  <c r="AF18" i="1" s="1"/>
  <c r="AB18" i="1"/>
  <c r="T19" i="1"/>
  <c r="A17" i="1"/>
  <c r="D17" i="1" s="1"/>
  <c r="E16" i="1"/>
  <c r="G16" i="1" s="1"/>
  <c r="AD16" i="1"/>
  <c r="H16" i="1"/>
  <c r="AF52" i="1"/>
  <c r="AL51" i="1"/>
  <c r="Y135" i="1"/>
  <c r="Z135" i="1" s="1"/>
  <c r="U18" i="1" s="1"/>
  <c r="X136" i="1"/>
  <c r="AL17" i="1" l="1"/>
  <c r="AF53" i="1"/>
  <c r="AL52" i="1"/>
  <c r="Y136" i="1"/>
  <c r="Z136" i="1" s="1"/>
  <c r="U19" i="1" s="1"/>
  <c r="W19" i="1" s="1"/>
  <c r="X19" i="1" s="1"/>
  <c r="X137" i="1"/>
  <c r="L17" i="1"/>
  <c r="A18" i="1"/>
  <c r="D18" i="1" s="1"/>
  <c r="E17" i="1"/>
  <c r="G17" i="1" s="1"/>
  <c r="AD17" i="1"/>
  <c r="L11" i="1"/>
  <c r="L12" i="1"/>
  <c r="L13" i="1"/>
  <c r="L14" i="1"/>
  <c r="L15" i="1"/>
  <c r="H17" i="1"/>
  <c r="AB19" i="1"/>
  <c r="T20" i="1"/>
  <c r="W18" i="1"/>
  <c r="X18" i="1" s="1"/>
  <c r="L16" i="1"/>
  <c r="AF19" i="1"/>
  <c r="AL18" i="1"/>
  <c r="M13" i="1" l="1"/>
  <c r="N13" i="1" s="1"/>
  <c r="M17" i="1"/>
  <c r="N17" i="1" s="1"/>
  <c r="M16" i="1"/>
  <c r="N16" i="1" s="1"/>
  <c r="M12" i="1"/>
  <c r="N12" i="1" s="1"/>
  <c r="M15" i="1"/>
  <c r="N15" i="1" s="1"/>
  <c r="Q12" i="1"/>
  <c r="Q13" i="1" s="1"/>
  <c r="Q14" i="1" s="1"/>
  <c r="Q15" i="1" s="1"/>
  <c r="Q16" i="1" s="1"/>
  <c r="Q17" i="1" s="1"/>
  <c r="Q18" i="1" s="1"/>
  <c r="I12" i="1"/>
  <c r="J12" i="1" s="1"/>
  <c r="M11" i="1"/>
  <c r="N11" i="1" s="1"/>
  <c r="P12" i="1"/>
  <c r="P13" i="1" s="1"/>
  <c r="P14" i="1" s="1"/>
  <c r="P15" i="1" s="1"/>
  <c r="P16" i="1" s="1"/>
  <c r="P17" i="1" s="1"/>
  <c r="P18" i="1" s="1"/>
  <c r="H18" i="1"/>
  <c r="X138" i="1"/>
  <c r="Y137" i="1"/>
  <c r="Z137" i="1" s="1"/>
  <c r="U20" i="1" s="1"/>
  <c r="AL53" i="1"/>
  <c r="AF54" i="1"/>
  <c r="AB20" i="1"/>
  <c r="T21" i="1"/>
  <c r="M14" i="1"/>
  <c r="N14" i="1" s="1"/>
  <c r="L18" i="1"/>
  <c r="A19" i="1"/>
  <c r="D19" i="1" s="1"/>
  <c r="E18" i="1"/>
  <c r="G18" i="1" s="1"/>
  <c r="AD18" i="1"/>
  <c r="AF20" i="1"/>
  <c r="AL19" i="1"/>
  <c r="W20" i="1" l="1"/>
  <c r="X20" i="1" s="1"/>
  <c r="I13" i="1"/>
  <c r="J13" i="1" s="1"/>
  <c r="AB21" i="1"/>
  <c r="T22" i="1"/>
  <c r="AB22" i="1" s="1"/>
  <c r="AL54" i="1"/>
  <c r="AF55" i="1"/>
  <c r="E19" i="1"/>
  <c r="G19" i="1" s="1"/>
  <c r="A20" i="1"/>
  <c r="D20" i="1" s="1"/>
  <c r="L19" i="1"/>
  <c r="AD19" i="1"/>
  <c r="C12" i="1"/>
  <c r="O11" i="1"/>
  <c r="Q19" i="1"/>
  <c r="M18" i="1"/>
  <c r="N18" i="1" s="1"/>
  <c r="P19" i="1"/>
  <c r="X139" i="1"/>
  <c r="Y139" i="1" s="1"/>
  <c r="Z139" i="1" s="1"/>
  <c r="U22" i="1" s="1"/>
  <c r="AD21" i="1" s="1"/>
  <c r="Y138" i="1"/>
  <c r="Z138" i="1" s="1"/>
  <c r="U21" i="1" s="1"/>
  <c r="H19" i="1"/>
  <c r="AL20" i="1"/>
  <c r="AF21" i="1"/>
  <c r="AV16" i="1" l="1"/>
  <c r="I14" i="1"/>
  <c r="J14" i="1" s="1"/>
  <c r="AL55" i="1"/>
  <c r="AF56" i="1"/>
  <c r="AD20" i="1"/>
  <c r="W22" i="1"/>
  <c r="X22" i="1" s="1"/>
  <c r="H20" i="1"/>
  <c r="E20" i="1"/>
  <c r="G20" i="1" s="1"/>
  <c r="A21" i="1"/>
  <c r="D21" i="1" s="1"/>
  <c r="L20" i="1"/>
  <c r="C13" i="1"/>
  <c r="K12" i="1"/>
  <c r="O12" i="1" s="1"/>
  <c r="W21" i="1"/>
  <c r="X21" i="1" s="1"/>
  <c r="P20" i="1"/>
  <c r="M19" i="1"/>
  <c r="N19" i="1" s="1"/>
  <c r="Q20" i="1"/>
  <c r="AF22" i="1"/>
  <c r="AL21" i="1"/>
  <c r="I15" i="1" l="1"/>
  <c r="J15" i="1" s="1"/>
  <c r="C14" i="1"/>
  <c r="K13" i="1"/>
  <c r="O13" i="1" s="1"/>
  <c r="H21" i="1"/>
  <c r="AL56" i="1"/>
  <c r="AF57" i="1"/>
  <c r="M20" i="1"/>
  <c r="N20" i="1" s="1"/>
  <c r="Q21" i="1"/>
  <c r="P21" i="1"/>
  <c r="B12" i="1"/>
  <c r="A22" i="1"/>
  <c r="D22" i="1" s="1"/>
  <c r="L21" i="1"/>
  <c r="E21" i="1"/>
  <c r="G21" i="1" s="1"/>
  <c r="H22" i="1" s="1"/>
  <c r="AL22" i="1"/>
  <c r="AF23" i="1"/>
  <c r="I16" i="1" l="1"/>
  <c r="J16" i="1" s="1"/>
  <c r="B13" i="1"/>
  <c r="AF58" i="1"/>
  <c r="AL57" i="1"/>
  <c r="M21" i="1"/>
  <c r="N21" i="1" s="1"/>
  <c r="Q22" i="1"/>
  <c r="P22" i="1"/>
  <c r="L22" i="1"/>
  <c r="A23" i="1"/>
  <c r="D23" i="1" s="1"/>
  <c r="E22" i="1"/>
  <c r="G22" i="1" s="1"/>
  <c r="H23" i="1" s="1"/>
  <c r="C15" i="1"/>
  <c r="K14" i="1"/>
  <c r="O14" i="1" s="1"/>
  <c r="AF24" i="1"/>
  <c r="AL23" i="1"/>
  <c r="I17" i="1" l="1"/>
  <c r="J17" i="1" s="1"/>
  <c r="C16" i="1"/>
  <c r="K15" i="1"/>
  <c r="O15" i="1" s="1"/>
  <c r="A24" i="1"/>
  <c r="D24" i="1" s="1"/>
  <c r="L23" i="1"/>
  <c r="E23" i="1"/>
  <c r="G23" i="1" s="1"/>
  <c r="H24" i="1" s="1"/>
  <c r="Q23" i="1"/>
  <c r="P23" i="1"/>
  <c r="M22" i="1"/>
  <c r="N22" i="1" s="1"/>
  <c r="B14" i="1"/>
  <c r="AL58" i="1"/>
  <c r="AF59" i="1"/>
  <c r="AF25" i="1"/>
  <c r="AL24" i="1"/>
  <c r="I18" i="1" l="1"/>
  <c r="I19" i="1" s="1"/>
  <c r="C17" i="1"/>
  <c r="K16" i="1"/>
  <c r="O16" i="1" s="1"/>
  <c r="AF60" i="1"/>
  <c r="AL59" i="1"/>
  <c r="L24" i="1"/>
  <c r="A25" i="1"/>
  <c r="D25" i="1" s="1"/>
  <c r="E24" i="1"/>
  <c r="G24" i="1" s="1"/>
  <c r="H25" i="1" s="1"/>
  <c r="P24" i="1"/>
  <c r="M23" i="1"/>
  <c r="N23" i="1" s="1"/>
  <c r="Q24" i="1"/>
  <c r="B15" i="1"/>
  <c r="AF26" i="1"/>
  <c r="AL25" i="1"/>
  <c r="J18" i="1" l="1"/>
  <c r="AF61" i="1"/>
  <c r="AL60" i="1"/>
  <c r="I20" i="1"/>
  <c r="J19" i="1"/>
  <c r="A26" i="1"/>
  <c r="D26" i="1" s="1"/>
  <c r="L25" i="1"/>
  <c r="E25" i="1"/>
  <c r="G25" i="1" s="1"/>
  <c r="H26" i="1" s="1"/>
  <c r="B16" i="1"/>
  <c r="Q25" i="1"/>
  <c r="M24" i="1"/>
  <c r="N24" i="1" s="1"/>
  <c r="P25" i="1"/>
  <c r="C18" i="1"/>
  <c r="K17" i="1"/>
  <c r="O17" i="1" s="1"/>
  <c r="AF27" i="1"/>
  <c r="AL26" i="1"/>
  <c r="B17" i="1" l="1"/>
  <c r="I21" i="1"/>
  <c r="J20" i="1"/>
  <c r="C19" i="1"/>
  <c r="K18" i="1"/>
  <c r="O18" i="1" s="1"/>
  <c r="M25" i="1"/>
  <c r="N25" i="1" s="1"/>
  <c r="Q26" i="1"/>
  <c r="P26" i="1"/>
  <c r="L26" i="1"/>
  <c r="A27" i="1"/>
  <c r="D27" i="1" s="1"/>
  <c r="E26" i="1"/>
  <c r="G26" i="1" s="1"/>
  <c r="H27" i="1" s="1"/>
  <c r="AF62" i="1"/>
  <c r="AL61" i="1"/>
  <c r="AF28" i="1"/>
  <c r="AL27" i="1"/>
  <c r="Q27" i="1" l="1"/>
  <c r="P27" i="1"/>
  <c r="M26" i="1"/>
  <c r="N26" i="1" s="1"/>
  <c r="B18" i="1"/>
  <c r="L27" i="1"/>
  <c r="A28" i="1"/>
  <c r="D28" i="1" s="1"/>
  <c r="E27" i="1"/>
  <c r="G27" i="1" s="1"/>
  <c r="H28" i="1" s="1"/>
  <c r="J21" i="1"/>
  <c r="I22" i="1"/>
  <c r="AF63" i="1"/>
  <c r="AL62" i="1"/>
  <c r="C20" i="1"/>
  <c r="K19" i="1"/>
  <c r="O19" i="1" s="1"/>
  <c r="AL28" i="1"/>
  <c r="AF29" i="1"/>
  <c r="C21" i="1" l="1"/>
  <c r="K20" i="1"/>
  <c r="O20" i="1" s="1"/>
  <c r="AF64" i="1"/>
  <c r="AL63" i="1"/>
  <c r="B19" i="1"/>
  <c r="J22" i="1"/>
  <c r="I23" i="1"/>
  <c r="L28" i="1"/>
  <c r="A29" i="1"/>
  <c r="D29" i="1" s="1"/>
  <c r="E28" i="1"/>
  <c r="G28" i="1" s="1"/>
  <c r="H29" i="1" s="1"/>
  <c r="P28" i="1"/>
  <c r="M27" i="1"/>
  <c r="N27" i="1" s="1"/>
  <c r="Q28" i="1"/>
  <c r="AF30" i="1"/>
  <c r="AL29" i="1"/>
  <c r="AF65" i="1" l="1"/>
  <c r="AL64" i="1"/>
  <c r="C22" i="1"/>
  <c r="K21" i="1"/>
  <c r="O21" i="1" s="1"/>
  <c r="J23" i="1"/>
  <c r="I24" i="1"/>
  <c r="B20" i="1"/>
  <c r="E29" i="1"/>
  <c r="G29" i="1" s="1"/>
  <c r="H30" i="1" s="1"/>
  <c r="A30" i="1"/>
  <c r="D30" i="1" s="1"/>
  <c r="L29" i="1"/>
  <c r="P29" i="1"/>
  <c r="M28" i="1"/>
  <c r="N28" i="1" s="1"/>
  <c r="Q29" i="1"/>
  <c r="AF31" i="1"/>
  <c r="AL30" i="1"/>
  <c r="B21" i="1" l="1"/>
  <c r="M29" i="1"/>
  <c r="N29" i="1" s="1"/>
  <c r="Q30" i="1"/>
  <c r="P30" i="1"/>
  <c r="E30" i="1"/>
  <c r="G30" i="1" s="1"/>
  <c r="H31" i="1" s="1"/>
  <c r="L30" i="1"/>
  <c r="A31" i="1"/>
  <c r="D31" i="1" s="1"/>
  <c r="J24" i="1"/>
  <c r="I25" i="1"/>
  <c r="C23" i="1"/>
  <c r="K22" i="1"/>
  <c r="O22" i="1" s="1"/>
  <c r="AF66" i="1"/>
  <c r="AL65" i="1"/>
  <c r="AF32" i="1"/>
  <c r="AL31" i="1"/>
  <c r="B22" i="1" l="1"/>
  <c r="M30" i="1"/>
  <c r="N30" i="1" s="1"/>
  <c r="P31" i="1"/>
  <c r="Q31" i="1"/>
  <c r="J25" i="1"/>
  <c r="I26" i="1"/>
  <c r="AF67" i="1"/>
  <c r="AL66" i="1"/>
  <c r="C24" i="1"/>
  <c r="K23" i="1"/>
  <c r="O23" i="1" s="1"/>
  <c r="A32" i="1"/>
  <c r="D32" i="1" s="1"/>
  <c r="L31" i="1"/>
  <c r="E31" i="1"/>
  <c r="G31" i="1" s="1"/>
  <c r="H32" i="1" s="1"/>
  <c r="AL32" i="1"/>
  <c r="AF33" i="1"/>
  <c r="B23" i="1" l="1"/>
  <c r="J26" i="1"/>
  <c r="I27" i="1"/>
  <c r="M31" i="1"/>
  <c r="N31" i="1" s="1"/>
  <c r="P32" i="1"/>
  <c r="Q32" i="1"/>
  <c r="C25" i="1"/>
  <c r="K24" i="1"/>
  <c r="O24" i="1" s="1"/>
  <c r="L32" i="1"/>
  <c r="A33" i="1"/>
  <c r="D33" i="1" s="1"/>
  <c r="E32" i="1"/>
  <c r="G32" i="1" s="1"/>
  <c r="H33" i="1" s="1"/>
  <c r="AF68" i="1"/>
  <c r="AL67" i="1"/>
  <c r="AL33" i="1"/>
  <c r="AF34" i="1"/>
  <c r="B24" i="1" l="1"/>
  <c r="AL68" i="1"/>
  <c r="AF69" i="1"/>
  <c r="M32" i="1"/>
  <c r="N32" i="1" s="1"/>
  <c r="P33" i="1"/>
  <c r="Q33" i="1"/>
  <c r="J27" i="1"/>
  <c r="I28" i="1"/>
  <c r="E33" i="1"/>
  <c r="G33" i="1" s="1"/>
  <c r="H34" i="1" s="1"/>
  <c r="A34" i="1"/>
  <c r="D34" i="1" s="1"/>
  <c r="L33" i="1"/>
  <c r="C26" i="1"/>
  <c r="K25" i="1"/>
  <c r="O25" i="1" s="1"/>
  <c r="AF35" i="1"/>
  <c r="AL34" i="1"/>
  <c r="B25" i="1" l="1"/>
  <c r="E34" i="1"/>
  <c r="G34" i="1" s="1"/>
  <c r="H35" i="1" s="1"/>
  <c r="A35" i="1"/>
  <c r="D35" i="1" s="1"/>
  <c r="L34" i="1"/>
  <c r="C27" i="1"/>
  <c r="K26" i="1"/>
  <c r="O26" i="1" s="1"/>
  <c r="J28" i="1"/>
  <c r="I29" i="1"/>
  <c r="AL69" i="1"/>
  <c r="AF70" i="1"/>
  <c r="M33" i="1"/>
  <c r="N33" i="1" s="1"/>
  <c r="P34" i="1"/>
  <c r="Q34" i="1"/>
  <c r="AF36" i="1"/>
  <c r="AL35" i="1"/>
  <c r="B26" i="1" l="1"/>
  <c r="J29" i="1"/>
  <c r="I30" i="1"/>
  <c r="C28" i="1"/>
  <c r="K27" i="1"/>
  <c r="O27" i="1" s="1"/>
  <c r="AL70" i="1"/>
  <c r="AF71" i="1"/>
  <c r="M34" i="1"/>
  <c r="N34" i="1" s="1"/>
  <c r="Q35" i="1"/>
  <c r="P35" i="1"/>
  <c r="A36" i="1"/>
  <c r="D36" i="1" s="1"/>
  <c r="L35" i="1"/>
  <c r="E35" i="1"/>
  <c r="G35" i="1" s="1"/>
  <c r="H36" i="1" s="1"/>
  <c r="AL36" i="1"/>
  <c r="AF37" i="1"/>
  <c r="B27" i="1" l="1"/>
  <c r="C29" i="1"/>
  <c r="K28" i="1"/>
  <c r="O28" i="1" s="1"/>
  <c r="Q36" i="1"/>
  <c r="P36" i="1"/>
  <c r="M35" i="1"/>
  <c r="N35" i="1" s="1"/>
  <c r="L36" i="1"/>
  <c r="A37" i="1"/>
  <c r="D37" i="1" s="1"/>
  <c r="E36" i="1"/>
  <c r="G36" i="1" s="1"/>
  <c r="H37" i="1" s="1"/>
  <c r="J30" i="1"/>
  <c r="I31" i="1"/>
  <c r="AF72" i="1"/>
  <c r="AL71" i="1"/>
  <c r="AF38" i="1"/>
  <c r="AL37" i="1"/>
  <c r="B28" i="1" l="1"/>
  <c r="AF73" i="1"/>
  <c r="AL72" i="1"/>
  <c r="J31" i="1"/>
  <c r="I32" i="1"/>
  <c r="P37" i="1"/>
  <c r="M36" i="1"/>
  <c r="N36" i="1" s="1"/>
  <c r="Q37" i="1"/>
  <c r="E37" i="1"/>
  <c r="G37" i="1" s="1"/>
  <c r="H38" i="1" s="1"/>
  <c r="A38" i="1"/>
  <c r="D38" i="1" s="1"/>
  <c r="L37" i="1"/>
  <c r="C30" i="1"/>
  <c r="K29" i="1"/>
  <c r="O29" i="1" s="1"/>
  <c r="AL38" i="1"/>
  <c r="AF39" i="1"/>
  <c r="B29" i="1" l="1"/>
  <c r="M37" i="1"/>
  <c r="N37" i="1" s="1"/>
  <c r="Q38" i="1"/>
  <c r="P38" i="1"/>
  <c r="J32" i="1"/>
  <c r="I33" i="1"/>
  <c r="L38" i="1"/>
  <c r="E38" i="1"/>
  <c r="G38" i="1" s="1"/>
  <c r="H39" i="1" s="1"/>
  <c r="A39" i="1"/>
  <c r="D39" i="1" s="1"/>
  <c r="C31" i="1"/>
  <c r="K30" i="1"/>
  <c r="O30" i="1" s="1"/>
  <c r="AL73" i="1"/>
  <c r="AF74" i="1"/>
  <c r="AL39" i="1"/>
  <c r="B30" i="1" l="1"/>
  <c r="L39" i="1"/>
  <c r="A40" i="1"/>
  <c r="D40" i="1" s="1"/>
  <c r="E39" i="1"/>
  <c r="G39" i="1" s="1"/>
  <c r="H40" i="1" s="1"/>
  <c r="AF75" i="1"/>
  <c r="AL74" i="1"/>
  <c r="J33" i="1"/>
  <c r="I34" i="1"/>
  <c r="C32" i="1"/>
  <c r="K31" i="1"/>
  <c r="O31" i="1" s="1"/>
  <c r="M38" i="1"/>
  <c r="N38" i="1" s="1"/>
  <c r="P39" i="1"/>
  <c r="Q39" i="1"/>
  <c r="B31" i="1" l="1"/>
  <c r="C33" i="1"/>
  <c r="K32" i="1"/>
  <c r="O32" i="1" s="1"/>
  <c r="AL75" i="1"/>
  <c r="AF76" i="1"/>
  <c r="M39" i="1"/>
  <c r="N39" i="1" s="1"/>
  <c r="P40" i="1"/>
  <c r="Q40" i="1"/>
  <c r="L40" i="1"/>
  <c r="A41" i="1"/>
  <c r="D41" i="1" s="1"/>
  <c r="E40" i="1"/>
  <c r="G40" i="1" s="1"/>
  <c r="H41" i="1" s="1"/>
  <c r="J34" i="1"/>
  <c r="I35" i="1"/>
  <c r="J35" i="1" l="1"/>
  <c r="I36" i="1"/>
  <c r="E41" i="1"/>
  <c r="G41" i="1" s="1"/>
  <c r="H42" i="1" s="1"/>
  <c r="A42" i="1"/>
  <c r="D42" i="1" s="1"/>
  <c r="L41" i="1"/>
  <c r="B32" i="1"/>
  <c r="M40" i="1"/>
  <c r="N40" i="1" s="1"/>
  <c r="Q41" i="1"/>
  <c r="P41" i="1"/>
  <c r="AF84" i="1"/>
  <c r="AL76" i="1"/>
  <c r="C34" i="1"/>
  <c r="K33" i="1"/>
  <c r="O33" i="1" s="1"/>
  <c r="B33" i="1" l="1"/>
  <c r="C35" i="1"/>
  <c r="K34" i="1"/>
  <c r="O34" i="1" s="1"/>
  <c r="M41" i="1"/>
  <c r="N41" i="1" s="1"/>
  <c r="P42" i="1"/>
  <c r="Q42" i="1"/>
  <c r="AL84" i="1"/>
  <c r="AF85" i="1"/>
  <c r="E42" i="1"/>
  <c r="G42" i="1" s="1"/>
  <c r="H43" i="1" s="1"/>
  <c r="A43" i="1"/>
  <c r="D43" i="1" s="1"/>
  <c r="L42" i="1"/>
  <c r="J36" i="1"/>
  <c r="I37" i="1"/>
  <c r="B34" i="1" l="1"/>
  <c r="AL85" i="1"/>
  <c r="AF86" i="1"/>
  <c r="C36" i="1"/>
  <c r="K35" i="1"/>
  <c r="O35" i="1" s="1"/>
  <c r="J37" i="1"/>
  <c r="I38" i="1"/>
  <c r="M42" i="1"/>
  <c r="N42" i="1" s="1"/>
  <c r="P43" i="1"/>
  <c r="Q43" i="1"/>
  <c r="A44" i="1"/>
  <c r="D44" i="1" s="1"/>
  <c r="L43" i="1"/>
  <c r="E43" i="1"/>
  <c r="G43" i="1" s="1"/>
  <c r="H44" i="1" s="1"/>
  <c r="C37" i="1" l="1"/>
  <c r="K36" i="1"/>
  <c r="O36" i="1" s="1"/>
  <c r="J38" i="1"/>
  <c r="I39" i="1"/>
  <c r="AF87" i="1"/>
  <c r="AL86" i="1"/>
  <c r="M43" i="1"/>
  <c r="N43" i="1" s="1"/>
  <c r="P44" i="1"/>
  <c r="Q44" i="1"/>
  <c r="A45" i="1"/>
  <c r="D45" i="1" s="1"/>
  <c r="L44" i="1"/>
  <c r="E44" i="1"/>
  <c r="G44" i="1" s="1"/>
  <c r="H45" i="1" s="1"/>
  <c r="B35" i="1"/>
  <c r="B36" i="1" l="1"/>
  <c r="E45" i="1"/>
  <c r="G45" i="1" s="1"/>
  <c r="H46" i="1" s="1"/>
  <c r="A46" i="1"/>
  <c r="D46" i="1" s="1"/>
  <c r="L45" i="1"/>
  <c r="AF88" i="1"/>
  <c r="AL87" i="1"/>
  <c r="M44" i="1"/>
  <c r="N44" i="1" s="1"/>
  <c r="Q45" i="1"/>
  <c r="P45" i="1"/>
  <c r="J39" i="1"/>
  <c r="I40" i="1"/>
  <c r="C38" i="1"/>
  <c r="K37" i="1"/>
  <c r="O37" i="1" s="1"/>
  <c r="P46" i="1" l="1"/>
  <c r="M45" i="1"/>
  <c r="N45" i="1" s="1"/>
  <c r="Q46" i="1"/>
  <c r="C39" i="1"/>
  <c r="K38" i="1"/>
  <c r="O38" i="1" s="1"/>
  <c r="E46" i="1"/>
  <c r="G46" i="1" s="1"/>
  <c r="H47" i="1" s="1"/>
  <c r="A47" i="1"/>
  <c r="D47" i="1" s="1"/>
  <c r="L46" i="1"/>
  <c r="AF89" i="1"/>
  <c r="AL88" i="1"/>
  <c r="J40" i="1"/>
  <c r="I41" i="1"/>
  <c r="B37" i="1"/>
  <c r="J41" i="1" l="1"/>
  <c r="I42" i="1"/>
  <c r="B38" i="1"/>
  <c r="P47" i="1"/>
  <c r="Q47" i="1"/>
  <c r="M46" i="1"/>
  <c r="N46" i="1" s="1"/>
  <c r="AL89" i="1"/>
  <c r="AF90" i="1"/>
  <c r="A48" i="1"/>
  <c r="D48" i="1" s="1"/>
  <c r="E47" i="1"/>
  <c r="G47" i="1" s="1"/>
  <c r="H48" i="1" s="1"/>
  <c r="L47" i="1"/>
  <c r="C40" i="1"/>
  <c r="K39" i="1"/>
  <c r="O39" i="1" s="1"/>
  <c r="B39" i="1" l="1"/>
  <c r="J42" i="1"/>
  <c r="I43" i="1"/>
  <c r="P48" i="1"/>
  <c r="M47" i="1"/>
  <c r="N47" i="1" s="1"/>
  <c r="Q48" i="1"/>
  <c r="C41" i="1"/>
  <c r="K40" i="1"/>
  <c r="O40" i="1" s="1"/>
  <c r="E48" i="1"/>
  <c r="G48" i="1" s="1"/>
  <c r="H49" i="1" s="1"/>
  <c r="A49" i="1"/>
  <c r="D49" i="1" s="1"/>
  <c r="L48" i="1"/>
  <c r="AF91" i="1"/>
  <c r="AL90" i="1"/>
  <c r="C42" i="1" l="1"/>
  <c r="K41" i="1"/>
  <c r="O41" i="1" s="1"/>
  <c r="AF92" i="1"/>
  <c r="AL91" i="1"/>
  <c r="B40" i="1"/>
  <c r="J43" i="1"/>
  <c r="I44" i="1"/>
  <c r="P49" i="1"/>
  <c r="M48" i="1"/>
  <c r="N48" i="1" s="1"/>
  <c r="Q49" i="1"/>
  <c r="A50" i="1"/>
  <c r="D50" i="1" s="1"/>
  <c r="E49" i="1"/>
  <c r="G49" i="1" s="1"/>
  <c r="H50" i="1" s="1"/>
  <c r="L49" i="1"/>
  <c r="B41" i="1" l="1"/>
  <c r="AL92" i="1"/>
  <c r="AF93" i="1"/>
  <c r="J44" i="1"/>
  <c r="I45" i="1"/>
  <c r="E50" i="1"/>
  <c r="G50" i="1" s="1"/>
  <c r="H51" i="1" s="1"/>
  <c r="A51" i="1"/>
  <c r="D51" i="1" s="1"/>
  <c r="L50" i="1"/>
  <c r="P50" i="1"/>
  <c r="M49" i="1"/>
  <c r="N49" i="1" s="1"/>
  <c r="Q50" i="1"/>
  <c r="C43" i="1"/>
  <c r="K42" i="1"/>
  <c r="O42" i="1" s="1"/>
  <c r="B42" i="1" l="1"/>
  <c r="C44" i="1"/>
  <c r="K43" i="1"/>
  <c r="O43" i="1" s="1"/>
  <c r="Q51" i="1"/>
  <c r="P51" i="1"/>
  <c r="M50" i="1"/>
  <c r="N50" i="1" s="1"/>
  <c r="J45" i="1"/>
  <c r="I46" i="1"/>
  <c r="E51" i="1"/>
  <c r="G51" i="1" s="1"/>
  <c r="H52" i="1" s="1"/>
  <c r="A52" i="1"/>
  <c r="D52" i="1" s="1"/>
  <c r="L51" i="1"/>
  <c r="AL93" i="1"/>
  <c r="AF94" i="1"/>
  <c r="Q52" i="1" l="1"/>
  <c r="M51" i="1"/>
  <c r="N51" i="1" s="1"/>
  <c r="P52" i="1"/>
  <c r="AF95" i="1"/>
  <c r="AL94" i="1"/>
  <c r="E52" i="1"/>
  <c r="G52" i="1" s="1"/>
  <c r="H53" i="1" s="1"/>
  <c r="A53" i="1"/>
  <c r="D53" i="1" s="1"/>
  <c r="L52" i="1"/>
  <c r="B43" i="1"/>
  <c r="J46" i="1"/>
  <c r="I47" i="1"/>
  <c r="C45" i="1"/>
  <c r="K44" i="1"/>
  <c r="O44" i="1" s="1"/>
  <c r="B44" i="1" l="1"/>
  <c r="C46" i="1"/>
  <c r="K45" i="1"/>
  <c r="O45" i="1" s="1"/>
  <c r="Q53" i="1"/>
  <c r="M52" i="1"/>
  <c r="N52" i="1" s="1"/>
  <c r="P53" i="1"/>
  <c r="J47" i="1"/>
  <c r="I48" i="1"/>
  <c r="E53" i="1"/>
  <c r="G53" i="1" s="1"/>
  <c r="H54" i="1" s="1"/>
  <c r="A54" i="1"/>
  <c r="D54" i="1" s="1"/>
  <c r="L53" i="1"/>
  <c r="AF96" i="1"/>
  <c r="AL95" i="1"/>
  <c r="Q54" i="1" l="1"/>
  <c r="P54" i="1"/>
  <c r="M53" i="1"/>
  <c r="N53" i="1" s="1"/>
  <c r="B45" i="1"/>
  <c r="J48" i="1"/>
  <c r="I49" i="1"/>
  <c r="AF97" i="1"/>
  <c r="AL96" i="1"/>
  <c r="A55" i="1"/>
  <c r="D55" i="1" s="1"/>
  <c r="E54" i="1"/>
  <c r="G54" i="1" s="1"/>
  <c r="H55" i="1" s="1"/>
  <c r="L54" i="1"/>
  <c r="C47" i="1"/>
  <c r="K46" i="1"/>
  <c r="O46" i="1" s="1"/>
  <c r="B46" i="1" l="1"/>
  <c r="M54" i="1"/>
  <c r="N54" i="1" s="1"/>
  <c r="P55" i="1"/>
  <c r="Q55" i="1"/>
  <c r="J49" i="1"/>
  <c r="I50" i="1"/>
  <c r="C48" i="1"/>
  <c r="K47" i="1"/>
  <c r="O47" i="1" s="1"/>
  <c r="E55" i="1"/>
  <c r="G55" i="1" s="1"/>
  <c r="H56" i="1" s="1"/>
  <c r="L55" i="1"/>
  <c r="A56" i="1"/>
  <c r="D56" i="1" s="1"/>
  <c r="AF98" i="1"/>
  <c r="AL97" i="1"/>
  <c r="B47" i="1" l="1"/>
  <c r="J50" i="1"/>
  <c r="I51" i="1"/>
  <c r="E56" i="1"/>
  <c r="G56" i="1" s="1"/>
  <c r="H57" i="1" s="1"/>
  <c r="L56" i="1"/>
  <c r="A57" i="1"/>
  <c r="D57" i="1" s="1"/>
  <c r="AL98" i="1"/>
  <c r="AF99" i="1"/>
  <c r="M55" i="1"/>
  <c r="N55" i="1" s="1"/>
  <c r="P56" i="1"/>
  <c r="Q56" i="1"/>
  <c r="C49" i="1"/>
  <c r="K48" i="1"/>
  <c r="O48" i="1" s="1"/>
  <c r="B48" i="1" l="1"/>
  <c r="J51" i="1"/>
  <c r="I52" i="1"/>
  <c r="E57" i="1"/>
  <c r="G57" i="1" s="1"/>
  <c r="H58" i="1" s="1"/>
  <c r="L57" i="1"/>
  <c r="A58" i="1"/>
  <c r="D58" i="1" s="1"/>
  <c r="C50" i="1"/>
  <c r="K49" i="1"/>
  <c r="O49" i="1" s="1"/>
  <c r="AL99" i="1"/>
  <c r="AF100" i="1"/>
  <c r="P57" i="1"/>
  <c r="M56" i="1"/>
  <c r="N56" i="1" s="1"/>
  <c r="Q57" i="1"/>
  <c r="J52" i="1" l="1"/>
  <c r="I53" i="1"/>
  <c r="AF101" i="1"/>
  <c r="AL100" i="1"/>
  <c r="C51" i="1"/>
  <c r="K50" i="1"/>
  <c r="O50" i="1" s="1"/>
  <c r="B49" i="1"/>
  <c r="A59" i="1"/>
  <c r="D59" i="1" s="1"/>
  <c r="E58" i="1"/>
  <c r="G58" i="1" s="1"/>
  <c r="H59" i="1" s="1"/>
  <c r="L58" i="1"/>
  <c r="M57" i="1"/>
  <c r="N57" i="1" s="1"/>
  <c r="Q58" i="1"/>
  <c r="P58" i="1"/>
  <c r="E59" i="1" l="1"/>
  <c r="G59" i="1" s="1"/>
  <c r="H60" i="1" s="1"/>
  <c r="A60" i="1"/>
  <c r="D60" i="1" s="1"/>
  <c r="L59" i="1"/>
  <c r="AF102" i="1"/>
  <c r="AL101" i="1"/>
  <c r="C52" i="1"/>
  <c r="K51" i="1"/>
  <c r="O51" i="1" s="1"/>
  <c r="M58" i="1"/>
  <c r="N58" i="1" s="1"/>
  <c r="Q59" i="1"/>
  <c r="P59" i="1"/>
  <c r="B50" i="1"/>
  <c r="J53" i="1"/>
  <c r="I54" i="1"/>
  <c r="B51" i="1" l="1"/>
  <c r="J54" i="1"/>
  <c r="I55" i="1"/>
  <c r="C53" i="1"/>
  <c r="K52" i="1"/>
  <c r="O52" i="1" s="1"/>
  <c r="M59" i="1"/>
  <c r="N59" i="1" s="1"/>
  <c r="Q60" i="1"/>
  <c r="P60" i="1"/>
  <c r="AF103" i="1"/>
  <c r="AL102" i="1"/>
  <c r="A61" i="1"/>
  <c r="D61" i="1" s="1"/>
  <c r="E60" i="1"/>
  <c r="G60" i="1" s="1"/>
  <c r="H61" i="1" s="1"/>
  <c r="L60" i="1"/>
  <c r="B52" i="1" l="1"/>
  <c r="M60" i="1"/>
  <c r="N60" i="1" s="1"/>
  <c r="P61" i="1"/>
  <c r="Q61" i="1"/>
  <c r="C54" i="1"/>
  <c r="K53" i="1"/>
  <c r="O53" i="1" s="1"/>
  <c r="J55" i="1"/>
  <c r="I56" i="1"/>
  <c r="A62" i="1"/>
  <c r="D62" i="1" s="1"/>
  <c r="E61" i="1"/>
  <c r="G61" i="1" s="1"/>
  <c r="H62" i="1" s="1"/>
  <c r="L61" i="1"/>
  <c r="AF104" i="1"/>
  <c r="AL103" i="1"/>
  <c r="J56" i="1" l="1"/>
  <c r="I57" i="1"/>
  <c r="AF105" i="1"/>
  <c r="AL104" i="1"/>
  <c r="E62" i="1"/>
  <c r="G62" i="1" s="1"/>
  <c r="H63" i="1" s="1"/>
  <c r="A63" i="1"/>
  <c r="D63" i="1" s="1"/>
  <c r="L62" i="1"/>
  <c r="B53" i="1"/>
  <c r="M61" i="1"/>
  <c r="N61" i="1" s="1"/>
  <c r="Q62" i="1"/>
  <c r="P62" i="1"/>
  <c r="C55" i="1"/>
  <c r="K54" i="1"/>
  <c r="O54" i="1" s="1"/>
  <c r="B54" i="1" l="1"/>
  <c r="AL105" i="1"/>
  <c r="AF106" i="1"/>
  <c r="M62" i="1"/>
  <c r="N62" i="1" s="1"/>
  <c r="P63" i="1"/>
  <c r="Q63" i="1"/>
  <c r="J57" i="1"/>
  <c r="I58" i="1"/>
  <c r="C56" i="1"/>
  <c r="K55" i="1"/>
  <c r="O55" i="1" s="1"/>
  <c r="A64" i="1"/>
  <c r="D64" i="1" s="1"/>
  <c r="E63" i="1"/>
  <c r="G63" i="1" s="1"/>
  <c r="H64" i="1" s="1"/>
  <c r="L63" i="1"/>
  <c r="E64" i="1" l="1"/>
  <c r="G64" i="1" s="1"/>
  <c r="H65" i="1" s="1"/>
  <c r="A65" i="1"/>
  <c r="D65" i="1" s="1"/>
  <c r="L64" i="1"/>
  <c r="B55" i="1"/>
  <c r="J58" i="1"/>
  <c r="I59" i="1"/>
  <c r="M63" i="1"/>
  <c r="N63" i="1" s="1"/>
  <c r="Q64" i="1"/>
  <c r="P64" i="1"/>
  <c r="AF107" i="1"/>
  <c r="AL106" i="1"/>
  <c r="C57" i="1"/>
  <c r="K56" i="1"/>
  <c r="O56" i="1" s="1"/>
  <c r="E65" i="1" l="1"/>
  <c r="G65" i="1" s="1"/>
  <c r="H66" i="1" s="1"/>
  <c r="A66" i="1"/>
  <c r="D66" i="1" s="1"/>
  <c r="L65" i="1"/>
  <c r="B56" i="1"/>
  <c r="AF108" i="1"/>
  <c r="AL107" i="1"/>
  <c r="C58" i="1"/>
  <c r="K57" i="1"/>
  <c r="O57" i="1" s="1"/>
  <c r="J59" i="1"/>
  <c r="I60" i="1"/>
  <c r="M64" i="1"/>
  <c r="N64" i="1" s="1"/>
  <c r="Q65" i="1"/>
  <c r="P65" i="1"/>
  <c r="J60" i="1" l="1"/>
  <c r="I61" i="1"/>
  <c r="C59" i="1"/>
  <c r="K58" i="1"/>
  <c r="O58" i="1" s="1"/>
  <c r="AF109" i="1"/>
  <c r="AL108" i="1"/>
  <c r="M65" i="1"/>
  <c r="N65" i="1" s="1"/>
  <c r="P66" i="1"/>
  <c r="Q66" i="1"/>
  <c r="B57" i="1"/>
  <c r="A67" i="1"/>
  <c r="D67" i="1" s="1"/>
  <c r="E66" i="1"/>
  <c r="G66" i="1" s="1"/>
  <c r="H67" i="1" s="1"/>
  <c r="L66" i="1"/>
  <c r="M66" i="1" l="1"/>
  <c r="N66" i="1" s="1"/>
  <c r="P67" i="1"/>
  <c r="Q67" i="1"/>
  <c r="C60" i="1"/>
  <c r="K59" i="1"/>
  <c r="O59" i="1" s="1"/>
  <c r="AF110" i="1"/>
  <c r="AL109" i="1"/>
  <c r="J61" i="1"/>
  <c r="I62" i="1"/>
  <c r="E67" i="1"/>
  <c r="G67" i="1" s="1"/>
  <c r="H68" i="1" s="1"/>
  <c r="A68" i="1"/>
  <c r="D68" i="1" s="1"/>
  <c r="L67" i="1"/>
  <c r="B58" i="1"/>
  <c r="J62" i="1" l="1"/>
  <c r="I63" i="1"/>
  <c r="B59" i="1"/>
  <c r="M67" i="1"/>
  <c r="N67" i="1" s="1"/>
  <c r="Q68" i="1"/>
  <c r="P68" i="1"/>
  <c r="A69" i="1"/>
  <c r="D69" i="1" s="1"/>
  <c r="E68" i="1"/>
  <c r="G68" i="1" s="1"/>
  <c r="H69" i="1" s="1"/>
  <c r="L68" i="1"/>
  <c r="AF111" i="1"/>
  <c r="AL110" i="1"/>
  <c r="C61" i="1"/>
  <c r="K60" i="1"/>
  <c r="O60" i="1" s="1"/>
  <c r="C62" i="1" l="1"/>
  <c r="K61" i="1"/>
  <c r="O61" i="1" s="1"/>
  <c r="L69" i="1"/>
  <c r="A70" i="1"/>
  <c r="D70" i="1" s="1"/>
  <c r="E69" i="1"/>
  <c r="G69" i="1" s="1"/>
  <c r="H70" i="1" s="1"/>
  <c r="B60" i="1"/>
  <c r="M68" i="1"/>
  <c r="N68" i="1" s="1"/>
  <c r="P69" i="1"/>
  <c r="Q69" i="1"/>
  <c r="J63" i="1"/>
  <c r="I64" i="1"/>
  <c r="AL111" i="1"/>
  <c r="AF112" i="1"/>
  <c r="M69" i="1" l="1"/>
  <c r="N69" i="1" s="1"/>
  <c r="Q70" i="1"/>
  <c r="P70" i="1"/>
  <c r="J64" i="1"/>
  <c r="I65" i="1"/>
  <c r="B61" i="1"/>
  <c r="AF113" i="1"/>
  <c r="AL112" i="1"/>
  <c r="L70" i="1"/>
  <c r="A71" i="1"/>
  <c r="D71" i="1" s="1"/>
  <c r="E70" i="1"/>
  <c r="G70" i="1" s="1"/>
  <c r="H71" i="1" s="1"/>
  <c r="C63" i="1"/>
  <c r="K62" i="1"/>
  <c r="O62" i="1" s="1"/>
  <c r="B62" i="1" l="1"/>
  <c r="L71" i="1"/>
  <c r="A72" i="1"/>
  <c r="D72" i="1" s="1"/>
  <c r="E71" i="1"/>
  <c r="G71" i="1" s="1"/>
  <c r="H72" i="1" s="1"/>
  <c r="C64" i="1"/>
  <c r="K63" i="1"/>
  <c r="O63" i="1" s="1"/>
  <c r="P71" i="1"/>
  <c r="M70" i="1"/>
  <c r="N70" i="1" s="1"/>
  <c r="Q71" i="1"/>
  <c r="J65" i="1"/>
  <c r="I66" i="1"/>
  <c r="AF121" i="1"/>
  <c r="AL113" i="1"/>
  <c r="J66" i="1" l="1"/>
  <c r="I67" i="1"/>
  <c r="C65" i="1"/>
  <c r="K64" i="1"/>
  <c r="O64" i="1" s="1"/>
  <c r="L72" i="1"/>
  <c r="A73" i="1"/>
  <c r="D73" i="1" s="1"/>
  <c r="E72" i="1"/>
  <c r="G72" i="1" s="1"/>
  <c r="H73" i="1" s="1"/>
  <c r="AF122" i="1"/>
  <c r="AL121" i="1"/>
  <c r="M71" i="1"/>
  <c r="N71" i="1" s="1"/>
  <c r="Q72" i="1"/>
  <c r="P72" i="1"/>
  <c r="B63" i="1"/>
  <c r="L73" i="1" l="1"/>
  <c r="A74" i="1"/>
  <c r="D74" i="1" s="1"/>
  <c r="E73" i="1"/>
  <c r="G73" i="1" s="1"/>
  <c r="H74" i="1" s="1"/>
  <c r="AF123" i="1"/>
  <c r="AL122" i="1"/>
  <c r="M72" i="1"/>
  <c r="N72" i="1" s="1"/>
  <c r="P73" i="1"/>
  <c r="Q73" i="1"/>
  <c r="J67" i="1"/>
  <c r="I68" i="1"/>
  <c r="C66" i="1"/>
  <c r="K65" i="1"/>
  <c r="O65" i="1" s="1"/>
  <c r="B64" i="1"/>
  <c r="B65" i="1" l="1"/>
  <c r="C67" i="1"/>
  <c r="K66" i="1"/>
  <c r="O66" i="1" s="1"/>
  <c r="AF124" i="1"/>
  <c r="AL123" i="1"/>
  <c r="J68" i="1"/>
  <c r="I69" i="1"/>
  <c r="L74" i="1"/>
  <c r="A75" i="1"/>
  <c r="D75" i="1" s="1"/>
  <c r="E74" i="1"/>
  <c r="G74" i="1" s="1"/>
  <c r="H75" i="1" s="1"/>
  <c r="M73" i="1"/>
  <c r="N73" i="1" s="1"/>
  <c r="Q74" i="1"/>
  <c r="P74" i="1"/>
  <c r="B66" i="1" l="1"/>
  <c r="AF125" i="1"/>
  <c r="AL124" i="1"/>
  <c r="L75" i="1"/>
  <c r="E75" i="1"/>
  <c r="G75" i="1" s="1"/>
  <c r="H76" i="1" s="1"/>
  <c r="A76" i="1"/>
  <c r="D76" i="1" s="1"/>
  <c r="M74" i="1"/>
  <c r="N74" i="1" s="1"/>
  <c r="P75" i="1"/>
  <c r="Q75" i="1"/>
  <c r="J69" i="1"/>
  <c r="I70" i="1"/>
  <c r="C68" i="1"/>
  <c r="K67" i="1"/>
  <c r="O67" i="1" s="1"/>
  <c r="B67" i="1" l="1"/>
  <c r="C69" i="1"/>
  <c r="K68" i="1"/>
  <c r="O68" i="1" s="1"/>
  <c r="AF126" i="1"/>
  <c r="AL125" i="1"/>
  <c r="M75" i="1"/>
  <c r="N75" i="1" s="1"/>
  <c r="Q76" i="1"/>
  <c r="P76" i="1"/>
  <c r="J70" i="1"/>
  <c r="I71" i="1"/>
  <c r="L76" i="1"/>
  <c r="A77" i="1"/>
  <c r="D77" i="1" s="1"/>
  <c r="E76" i="1"/>
  <c r="G76" i="1" s="1"/>
  <c r="H77" i="1" s="1"/>
  <c r="J71" i="1" l="1"/>
  <c r="I72" i="1"/>
  <c r="B68" i="1"/>
  <c r="L77" i="1"/>
  <c r="A78" i="1"/>
  <c r="D78" i="1" s="1"/>
  <c r="E77" i="1"/>
  <c r="G77" i="1" s="1"/>
  <c r="H78" i="1" s="1"/>
  <c r="C70" i="1"/>
  <c r="K69" i="1"/>
  <c r="O69" i="1" s="1"/>
  <c r="M76" i="1"/>
  <c r="N76" i="1" s="1"/>
  <c r="P77" i="1"/>
  <c r="Q77" i="1"/>
  <c r="AF127" i="1"/>
  <c r="AL126" i="1"/>
  <c r="B69" i="1" l="1"/>
  <c r="AF128" i="1"/>
  <c r="AL127" i="1"/>
  <c r="L78" i="1"/>
  <c r="A79" i="1"/>
  <c r="D79" i="1" s="1"/>
  <c r="E78" i="1"/>
  <c r="G78" i="1" s="1"/>
  <c r="H79" i="1" s="1"/>
  <c r="J72" i="1"/>
  <c r="I73" i="1"/>
  <c r="C71" i="1"/>
  <c r="K70" i="1"/>
  <c r="O70" i="1" s="1"/>
  <c r="P78" i="1"/>
  <c r="M77" i="1"/>
  <c r="N77" i="1" s="1"/>
  <c r="Q78" i="1"/>
  <c r="C72" i="1" l="1"/>
  <c r="K71" i="1"/>
  <c r="O71" i="1" s="1"/>
  <c r="P79" i="1"/>
  <c r="M78" i="1"/>
  <c r="N78" i="1" s="1"/>
  <c r="Q79" i="1"/>
  <c r="B70" i="1"/>
  <c r="J73" i="1"/>
  <c r="I74" i="1"/>
  <c r="L79" i="1"/>
  <c r="E79" i="1"/>
  <c r="G79" i="1" s="1"/>
  <c r="H80" i="1" s="1"/>
  <c r="A80" i="1"/>
  <c r="D80" i="1" s="1"/>
  <c r="AL128" i="1"/>
  <c r="AF129" i="1"/>
  <c r="B71" i="1" l="1"/>
  <c r="M79" i="1"/>
  <c r="N79" i="1" s="1"/>
  <c r="Q80" i="1"/>
  <c r="P80" i="1"/>
  <c r="J74" i="1"/>
  <c r="I75" i="1"/>
  <c r="AF130" i="1"/>
  <c r="AL129" i="1"/>
  <c r="L80" i="1"/>
  <c r="A81" i="1"/>
  <c r="D81" i="1" s="1"/>
  <c r="E80" i="1"/>
  <c r="G80" i="1" s="1"/>
  <c r="H81" i="1" s="1"/>
  <c r="C73" i="1"/>
  <c r="K72" i="1"/>
  <c r="O72" i="1" s="1"/>
  <c r="B72" i="1" l="1"/>
  <c r="AF131" i="1"/>
  <c r="AL130" i="1"/>
  <c r="C74" i="1"/>
  <c r="K73" i="1"/>
  <c r="O73" i="1" s="1"/>
  <c r="L81" i="1"/>
  <c r="A82" i="1"/>
  <c r="D82" i="1" s="1"/>
  <c r="E81" i="1"/>
  <c r="G81" i="1" s="1"/>
  <c r="H82" i="1" s="1"/>
  <c r="J75" i="1"/>
  <c r="I76" i="1"/>
  <c r="M80" i="1"/>
  <c r="N80" i="1" s="1"/>
  <c r="Q81" i="1"/>
  <c r="P81" i="1"/>
  <c r="J76" i="1" l="1"/>
  <c r="I77" i="1"/>
  <c r="L82" i="1"/>
  <c r="E82" i="1"/>
  <c r="G82" i="1" s="1"/>
  <c r="H83" i="1" s="1"/>
  <c r="A83" i="1"/>
  <c r="D83" i="1" s="1"/>
  <c r="M81" i="1"/>
  <c r="N81" i="1" s="1"/>
  <c r="Q82" i="1"/>
  <c r="P82" i="1"/>
  <c r="C75" i="1"/>
  <c r="K74" i="1"/>
  <c r="O74" i="1" s="1"/>
  <c r="AL131" i="1"/>
  <c r="AF132" i="1"/>
  <c r="B73" i="1"/>
  <c r="M82" i="1" l="1"/>
  <c r="N82" i="1" s="1"/>
  <c r="Q83" i="1"/>
  <c r="P83" i="1"/>
  <c r="C76" i="1"/>
  <c r="K75" i="1"/>
  <c r="O75" i="1" s="1"/>
  <c r="J77" i="1"/>
  <c r="I78" i="1"/>
  <c r="AL132" i="1"/>
  <c r="AF133" i="1"/>
  <c r="B74" i="1"/>
  <c r="L83" i="1"/>
  <c r="A84" i="1"/>
  <c r="D84" i="1" s="1"/>
  <c r="E83" i="1"/>
  <c r="G83" i="1" s="1"/>
  <c r="H84" i="1" s="1"/>
  <c r="B75" i="1" l="1"/>
  <c r="C77" i="1"/>
  <c r="K76" i="1"/>
  <c r="O76" i="1" s="1"/>
  <c r="L84" i="1"/>
  <c r="A85" i="1"/>
  <c r="D85" i="1" s="1"/>
  <c r="E84" i="1"/>
  <c r="G84" i="1" s="1"/>
  <c r="H85" i="1" s="1"/>
  <c r="P84" i="1"/>
  <c r="M83" i="1"/>
  <c r="N83" i="1" s="1"/>
  <c r="Q84" i="1"/>
  <c r="J78" i="1"/>
  <c r="I79" i="1"/>
  <c r="AL133" i="1"/>
  <c r="AF134" i="1"/>
  <c r="B76" i="1" l="1"/>
  <c r="J79" i="1"/>
  <c r="I80" i="1"/>
  <c r="L85" i="1"/>
  <c r="A86" i="1"/>
  <c r="D86" i="1" s="1"/>
  <c r="E85" i="1"/>
  <c r="G85" i="1" s="1"/>
  <c r="H86" i="1" s="1"/>
  <c r="C78" i="1"/>
  <c r="K77" i="1"/>
  <c r="O77" i="1" s="1"/>
  <c r="AF135" i="1"/>
  <c r="AL134" i="1"/>
  <c r="M84" i="1"/>
  <c r="N84" i="1" s="1"/>
  <c r="Q85" i="1"/>
  <c r="P85" i="1"/>
  <c r="B77" i="1" l="1"/>
  <c r="AF136" i="1"/>
  <c r="AL135" i="1"/>
  <c r="L86" i="1"/>
  <c r="A87" i="1"/>
  <c r="D87" i="1" s="1"/>
  <c r="E86" i="1"/>
  <c r="G86" i="1" s="1"/>
  <c r="H87" i="1" s="1"/>
  <c r="J80" i="1"/>
  <c r="I81" i="1"/>
  <c r="C79" i="1"/>
  <c r="K78" i="1"/>
  <c r="O78" i="1" s="1"/>
  <c r="M85" i="1"/>
  <c r="N85" i="1" s="1"/>
  <c r="Q86" i="1"/>
  <c r="P86" i="1"/>
  <c r="B78" i="1" l="1"/>
  <c r="M86" i="1"/>
  <c r="N86" i="1" s="1"/>
  <c r="P87" i="1"/>
  <c r="Q87" i="1"/>
  <c r="C80" i="1"/>
  <c r="K79" i="1"/>
  <c r="O79" i="1" s="1"/>
  <c r="AL136" i="1"/>
  <c r="AF137" i="1"/>
  <c r="J81" i="1"/>
  <c r="I82" i="1"/>
  <c r="L87" i="1"/>
  <c r="A88" i="1"/>
  <c r="D88" i="1" s="1"/>
  <c r="E87" i="1"/>
  <c r="G87" i="1" s="1"/>
  <c r="H88" i="1" s="1"/>
  <c r="B79" i="1" l="1"/>
  <c r="J82" i="1"/>
  <c r="I83" i="1"/>
  <c r="L88" i="1"/>
  <c r="A89" i="1"/>
  <c r="D89" i="1" s="1"/>
  <c r="E88" i="1"/>
  <c r="G88" i="1" s="1"/>
  <c r="H89" i="1" s="1"/>
  <c r="AL137" i="1"/>
  <c r="AF138" i="1"/>
  <c r="C81" i="1"/>
  <c r="K80" i="1"/>
  <c r="O80" i="1" s="1"/>
  <c r="M87" i="1"/>
  <c r="N87" i="1" s="1"/>
  <c r="Q88" i="1"/>
  <c r="P88" i="1"/>
  <c r="B80" i="1" l="1"/>
  <c r="C82" i="1"/>
  <c r="K81" i="1"/>
  <c r="O81" i="1" s="1"/>
  <c r="AL138" i="1"/>
  <c r="AF139" i="1"/>
  <c r="L89" i="1"/>
  <c r="E89" i="1"/>
  <c r="G89" i="1" s="1"/>
  <c r="H90" i="1" s="1"/>
  <c r="A90" i="1"/>
  <c r="D90" i="1" s="1"/>
  <c r="J83" i="1"/>
  <c r="I84" i="1"/>
  <c r="M88" i="1"/>
  <c r="N88" i="1" s="1"/>
  <c r="P89" i="1"/>
  <c r="Q89" i="1"/>
  <c r="B81" i="1" l="1"/>
  <c r="J84" i="1"/>
  <c r="I85" i="1"/>
  <c r="M89" i="1"/>
  <c r="N89" i="1" s="1"/>
  <c r="Q90" i="1"/>
  <c r="P90" i="1"/>
  <c r="AF140" i="1"/>
  <c r="AL139" i="1"/>
  <c r="C83" i="1"/>
  <c r="K82" i="1"/>
  <c r="O82" i="1" s="1"/>
  <c r="L90" i="1"/>
  <c r="A91" i="1"/>
  <c r="D91" i="1" s="1"/>
  <c r="E90" i="1"/>
  <c r="G90" i="1" s="1"/>
  <c r="H91" i="1" s="1"/>
  <c r="Q91" i="1" l="1"/>
  <c r="M90" i="1"/>
  <c r="N90" i="1" s="1"/>
  <c r="P91" i="1"/>
  <c r="AF141" i="1"/>
  <c r="AL140" i="1"/>
  <c r="B82" i="1"/>
  <c r="J85" i="1"/>
  <c r="I86" i="1"/>
  <c r="L91" i="1"/>
  <c r="A92" i="1"/>
  <c r="D92" i="1" s="1"/>
  <c r="E91" i="1"/>
  <c r="G91" i="1" s="1"/>
  <c r="H92" i="1" s="1"/>
  <c r="C84" i="1"/>
  <c r="K83" i="1"/>
  <c r="O83" i="1" s="1"/>
  <c r="B83" i="1" l="1"/>
  <c r="J86" i="1"/>
  <c r="I87" i="1"/>
  <c r="L92" i="1"/>
  <c r="A93" i="1"/>
  <c r="D93" i="1" s="1"/>
  <c r="E92" i="1"/>
  <c r="G92" i="1" s="1"/>
  <c r="H93" i="1" s="1"/>
  <c r="M91" i="1"/>
  <c r="N91" i="1" s="1"/>
  <c r="Q92" i="1"/>
  <c r="P92" i="1"/>
  <c r="C85" i="1"/>
  <c r="K84" i="1"/>
  <c r="O84" i="1" s="1"/>
  <c r="AF142" i="1"/>
  <c r="AL141" i="1"/>
  <c r="B84" i="1" l="1"/>
  <c r="J87" i="1"/>
  <c r="I88" i="1"/>
  <c r="C86" i="1"/>
  <c r="K85" i="1"/>
  <c r="O85" i="1" s="1"/>
  <c r="L93" i="1"/>
  <c r="A94" i="1"/>
  <c r="D94" i="1" s="1"/>
  <c r="E93" i="1"/>
  <c r="G93" i="1" s="1"/>
  <c r="H94" i="1" s="1"/>
  <c r="AF143" i="1"/>
  <c r="AL142" i="1"/>
  <c r="M92" i="1"/>
  <c r="N92" i="1" s="1"/>
  <c r="Q93" i="1"/>
  <c r="P93" i="1"/>
  <c r="B85" i="1" l="1"/>
  <c r="AF144" i="1"/>
  <c r="AL143" i="1"/>
  <c r="M93" i="1"/>
  <c r="N93" i="1" s="1"/>
  <c r="Q94" i="1"/>
  <c r="P94" i="1"/>
  <c r="J88" i="1"/>
  <c r="I89" i="1"/>
  <c r="L94" i="1"/>
  <c r="A95" i="1"/>
  <c r="D95" i="1" s="1"/>
  <c r="E94" i="1"/>
  <c r="G94" i="1" s="1"/>
  <c r="H95" i="1" s="1"/>
  <c r="C87" i="1"/>
  <c r="K86" i="1"/>
  <c r="O86" i="1" s="1"/>
  <c r="B86" i="1" l="1"/>
  <c r="L95" i="1"/>
  <c r="A96" i="1"/>
  <c r="D96" i="1" s="1"/>
  <c r="E95" i="1"/>
  <c r="G95" i="1" s="1"/>
  <c r="H96" i="1" s="1"/>
  <c r="M94" i="1"/>
  <c r="N94" i="1" s="1"/>
  <c r="Q95" i="1"/>
  <c r="P95" i="1"/>
  <c r="J89" i="1"/>
  <c r="I90" i="1"/>
  <c r="C88" i="1"/>
  <c r="K87" i="1"/>
  <c r="O87" i="1" s="1"/>
  <c r="AL144" i="1"/>
  <c r="AF145" i="1"/>
  <c r="B87" i="1" l="1"/>
  <c r="AF146" i="1"/>
  <c r="AL145" i="1"/>
  <c r="C89" i="1"/>
  <c r="K88" i="1"/>
  <c r="O88" i="1" s="1"/>
  <c r="J90" i="1"/>
  <c r="I91" i="1"/>
  <c r="L96" i="1"/>
  <c r="A97" i="1"/>
  <c r="D97" i="1" s="1"/>
  <c r="E96" i="1"/>
  <c r="G96" i="1" s="1"/>
  <c r="H97" i="1" s="1"/>
  <c r="Q96" i="1"/>
  <c r="M95" i="1"/>
  <c r="N95" i="1" s="1"/>
  <c r="P96" i="1"/>
  <c r="M96" i="1" l="1"/>
  <c r="N96" i="1" s="1"/>
  <c r="Q97" i="1"/>
  <c r="P97" i="1"/>
  <c r="B88" i="1"/>
  <c r="J91" i="1"/>
  <c r="I92" i="1"/>
  <c r="C90" i="1"/>
  <c r="K89" i="1"/>
  <c r="O89" i="1" s="1"/>
  <c r="L97" i="1"/>
  <c r="A98" i="1"/>
  <c r="D98" i="1" s="1"/>
  <c r="E97" i="1"/>
  <c r="G97" i="1" s="1"/>
  <c r="H98" i="1" s="1"/>
  <c r="AF147" i="1"/>
  <c r="AL146" i="1"/>
  <c r="AF148" i="1" l="1"/>
  <c r="AL147" i="1"/>
  <c r="M97" i="1"/>
  <c r="N97" i="1" s="1"/>
  <c r="Q98" i="1"/>
  <c r="P98" i="1"/>
  <c r="B89" i="1"/>
  <c r="J92" i="1"/>
  <c r="I93" i="1"/>
  <c r="L98" i="1"/>
  <c r="A99" i="1"/>
  <c r="D99" i="1" s="1"/>
  <c r="E98" i="1"/>
  <c r="G98" i="1" s="1"/>
  <c r="H99" i="1" s="1"/>
  <c r="C91" i="1"/>
  <c r="K90" i="1"/>
  <c r="O90" i="1" s="1"/>
  <c r="B90" i="1" l="1"/>
  <c r="J93" i="1"/>
  <c r="I94" i="1"/>
  <c r="C92" i="1"/>
  <c r="K91" i="1"/>
  <c r="O91" i="1" s="1"/>
  <c r="E99" i="1"/>
  <c r="G99" i="1" s="1"/>
  <c r="H100" i="1" s="1"/>
  <c r="A100" i="1"/>
  <c r="D100" i="1" s="1"/>
  <c r="L99" i="1"/>
  <c r="M98" i="1"/>
  <c r="N98" i="1" s="1"/>
  <c r="P99" i="1"/>
  <c r="Q99" i="1"/>
  <c r="AL148" i="1"/>
  <c r="AF149" i="1"/>
  <c r="B91" i="1" l="1"/>
  <c r="C93" i="1"/>
  <c r="K92" i="1"/>
  <c r="O92" i="1" s="1"/>
  <c r="J94" i="1"/>
  <c r="I95" i="1"/>
  <c r="P100" i="1"/>
  <c r="M99" i="1"/>
  <c r="N99" i="1" s="1"/>
  <c r="Q100" i="1"/>
  <c r="AF150" i="1"/>
  <c r="AL149" i="1"/>
  <c r="E100" i="1"/>
  <c r="G100" i="1" s="1"/>
  <c r="H101" i="1" s="1"/>
  <c r="A101" i="1"/>
  <c r="D101" i="1" s="1"/>
  <c r="L100" i="1"/>
  <c r="AL150" i="1" l="1"/>
  <c r="AF158" i="1"/>
  <c r="B92" i="1"/>
  <c r="M100" i="1"/>
  <c r="N100" i="1" s="1"/>
  <c r="P101" i="1"/>
  <c r="Q101" i="1"/>
  <c r="A102" i="1"/>
  <c r="D102" i="1" s="1"/>
  <c r="E101" i="1"/>
  <c r="G101" i="1" s="1"/>
  <c r="H102" i="1" s="1"/>
  <c r="L101" i="1"/>
  <c r="J95" i="1"/>
  <c r="I96" i="1"/>
  <c r="C94" i="1"/>
  <c r="K93" i="1"/>
  <c r="O93" i="1" s="1"/>
  <c r="B93" i="1" l="1"/>
  <c r="J96" i="1"/>
  <c r="I97" i="1"/>
  <c r="AF159" i="1"/>
  <c r="AL158" i="1"/>
  <c r="E102" i="1"/>
  <c r="G102" i="1" s="1"/>
  <c r="H103" i="1" s="1"/>
  <c r="L102" i="1"/>
  <c r="A103" i="1"/>
  <c r="D103" i="1" s="1"/>
  <c r="C95" i="1"/>
  <c r="K94" i="1"/>
  <c r="O94" i="1" s="1"/>
  <c r="Q102" i="1"/>
  <c r="M101" i="1"/>
  <c r="N101" i="1" s="1"/>
  <c r="P102" i="1"/>
  <c r="P103" i="1" l="1"/>
  <c r="Q103" i="1"/>
  <c r="M102" i="1"/>
  <c r="N102" i="1" s="1"/>
  <c r="J97" i="1"/>
  <c r="I98" i="1"/>
  <c r="C96" i="1"/>
  <c r="K95" i="1"/>
  <c r="O95" i="1" s="1"/>
  <c r="B94" i="1"/>
  <c r="E103" i="1"/>
  <c r="G103" i="1" s="1"/>
  <c r="H104" i="1" s="1"/>
  <c r="A104" i="1"/>
  <c r="D104" i="1" s="1"/>
  <c r="L103" i="1"/>
  <c r="AF160" i="1"/>
  <c r="AL159" i="1"/>
  <c r="B95" i="1" l="1"/>
  <c r="C97" i="1"/>
  <c r="K96" i="1"/>
  <c r="O96" i="1" s="1"/>
  <c r="J98" i="1"/>
  <c r="I99" i="1"/>
  <c r="AF161" i="1"/>
  <c r="AL160" i="1"/>
  <c r="Q104" i="1"/>
  <c r="M103" i="1"/>
  <c r="N103" i="1" s="1"/>
  <c r="P104" i="1"/>
  <c r="E104" i="1"/>
  <c r="G104" i="1" s="1"/>
  <c r="H105" i="1" s="1"/>
  <c r="L104" i="1"/>
  <c r="A105" i="1"/>
  <c r="D105" i="1" s="1"/>
  <c r="B96" i="1" l="1"/>
  <c r="E105" i="1"/>
  <c r="G105" i="1" s="1"/>
  <c r="H106" i="1" s="1"/>
  <c r="A106" i="1"/>
  <c r="D106" i="1" s="1"/>
  <c r="L105" i="1"/>
  <c r="AF162" i="1"/>
  <c r="AL161" i="1"/>
  <c r="P105" i="1"/>
  <c r="M104" i="1"/>
  <c r="N104" i="1" s="1"/>
  <c r="Q105" i="1"/>
  <c r="J99" i="1"/>
  <c r="I100" i="1"/>
  <c r="C98" i="1"/>
  <c r="K97" i="1"/>
  <c r="O97" i="1" s="1"/>
  <c r="AL162" i="1" l="1"/>
  <c r="AF163" i="1"/>
  <c r="B97" i="1"/>
  <c r="J100" i="1"/>
  <c r="I101" i="1"/>
  <c r="P106" i="1"/>
  <c r="M105" i="1"/>
  <c r="N105" i="1" s="1"/>
  <c r="Q106" i="1"/>
  <c r="C99" i="1"/>
  <c r="K98" i="1"/>
  <c r="O98" i="1" s="1"/>
  <c r="A107" i="1"/>
  <c r="D107" i="1" s="1"/>
  <c r="E106" i="1"/>
  <c r="G106" i="1" s="1"/>
  <c r="H107" i="1" s="1"/>
  <c r="L106" i="1"/>
  <c r="B98" i="1" l="1"/>
  <c r="E107" i="1"/>
  <c r="G107" i="1" s="1"/>
  <c r="H108" i="1" s="1"/>
  <c r="L107" i="1"/>
  <c r="A108" i="1"/>
  <c r="D108" i="1" s="1"/>
  <c r="J101" i="1"/>
  <c r="I102" i="1"/>
  <c r="P107" i="1"/>
  <c r="Q107" i="1"/>
  <c r="M106" i="1"/>
  <c r="N106" i="1" s="1"/>
  <c r="AF164" i="1"/>
  <c r="AL163" i="1"/>
  <c r="C100" i="1"/>
  <c r="K99" i="1"/>
  <c r="O99" i="1" s="1"/>
  <c r="B99" i="1" l="1"/>
  <c r="AF165" i="1"/>
  <c r="AL164" i="1"/>
  <c r="C101" i="1"/>
  <c r="K100" i="1"/>
  <c r="O100" i="1" s="1"/>
  <c r="E108" i="1"/>
  <c r="G108" i="1" s="1"/>
  <c r="H109" i="1" s="1"/>
  <c r="L108" i="1"/>
  <c r="A109" i="1"/>
  <c r="D109" i="1" s="1"/>
  <c r="J102" i="1"/>
  <c r="I103" i="1"/>
  <c r="Q108" i="1"/>
  <c r="P108" i="1"/>
  <c r="M107" i="1"/>
  <c r="N107" i="1" s="1"/>
  <c r="E109" i="1" l="1"/>
  <c r="G109" i="1" s="1"/>
  <c r="H110" i="1" s="1"/>
  <c r="A110" i="1"/>
  <c r="D110" i="1" s="1"/>
  <c r="L109" i="1"/>
  <c r="J103" i="1"/>
  <c r="I104" i="1"/>
  <c r="Q109" i="1"/>
  <c r="M108" i="1"/>
  <c r="N108" i="1" s="1"/>
  <c r="P109" i="1"/>
  <c r="C102" i="1"/>
  <c r="K101" i="1"/>
  <c r="O101" i="1" s="1"/>
  <c r="AF166" i="1"/>
  <c r="AL165" i="1"/>
  <c r="B100" i="1"/>
  <c r="B101" i="1" l="1"/>
  <c r="AF167" i="1"/>
  <c r="AL166" i="1"/>
  <c r="C103" i="1"/>
  <c r="K102" i="1"/>
  <c r="O102" i="1" s="1"/>
  <c r="P110" i="1"/>
  <c r="M109" i="1"/>
  <c r="N109" i="1" s="1"/>
  <c r="Q110" i="1"/>
  <c r="J104" i="1"/>
  <c r="I105" i="1"/>
  <c r="E110" i="1"/>
  <c r="G110" i="1" s="1"/>
  <c r="H111" i="1" s="1"/>
  <c r="L110" i="1"/>
  <c r="A111" i="1"/>
  <c r="D111" i="1" s="1"/>
  <c r="B102" i="1" l="1"/>
  <c r="J105" i="1"/>
  <c r="I106" i="1"/>
  <c r="C104" i="1"/>
  <c r="K103" i="1"/>
  <c r="O103" i="1" s="1"/>
  <c r="E111" i="1"/>
  <c r="G111" i="1" s="1"/>
  <c r="H112" i="1" s="1"/>
  <c r="L111" i="1"/>
  <c r="A112" i="1"/>
  <c r="D112" i="1" s="1"/>
  <c r="AL167" i="1"/>
  <c r="AF168" i="1"/>
  <c r="P111" i="1"/>
  <c r="Q111" i="1"/>
  <c r="M110" i="1"/>
  <c r="N110" i="1" s="1"/>
  <c r="A113" i="1" l="1"/>
  <c r="D113" i="1" s="1"/>
  <c r="E112" i="1"/>
  <c r="G112" i="1" s="1"/>
  <c r="H113" i="1" s="1"/>
  <c r="L112" i="1"/>
  <c r="AL168" i="1"/>
  <c r="AF169" i="1"/>
  <c r="P112" i="1"/>
  <c r="M111" i="1"/>
  <c r="N111" i="1" s="1"/>
  <c r="Q112" i="1"/>
  <c r="C105" i="1"/>
  <c r="K104" i="1"/>
  <c r="O104" i="1" s="1"/>
  <c r="J106" i="1"/>
  <c r="I107" i="1"/>
  <c r="B103" i="1"/>
  <c r="J107" i="1" l="1"/>
  <c r="I108" i="1"/>
  <c r="B104" i="1"/>
  <c r="Q113" i="1"/>
  <c r="P113" i="1"/>
  <c r="M112" i="1"/>
  <c r="N112" i="1" s="1"/>
  <c r="C106" i="1"/>
  <c r="K105" i="1"/>
  <c r="O105" i="1" s="1"/>
  <c r="AF170" i="1"/>
  <c r="AL169" i="1"/>
  <c r="E113" i="1"/>
  <c r="G113" i="1" s="1"/>
  <c r="H114" i="1" s="1"/>
  <c r="L113" i="1"/>
  <c r="A114" i="1"/>
  <c r="D114" i="1" s="1"/>
  <c r="B105" i="1" l="1"/>
  <c r="E114" i="1"/>
  <c r="G114" i="1" s="1"/>
  <c r="H115" i="1" s="1"/>
  <c r="L114" i="1"/>
  <c r="A115" i="1"/>
  <c r="D115" i="1" s="1"/>
  <c r="P114" i="1"/>
  <c r="M113" i="1"/>
  <c r="N113" i="1" s="1"/>
  <c r="Q114" i="1"/>
  <c r="C107" i="1"/>
  <c r="K106" i="1"/>
  <c r="O106" i="1" s="1"/>
  <c r="J108" i="1"/>
  <c r="I109" i="1"/>
  <c r="AF171" i="1"/>
  <c r="AL170" i="1"/>
  <c r="J109" i="1" l="1"/>
  <c r="I110" i="1"/>
  <c r="C108" i="1"/>
  <c r="K107" i="1"/>
  <c r="O107" i="1" s="1"/>
  <c r="E115" i="1"/>
  <c r="G115" i="1" s="1"/>
  <c r="H116" i="1" s="1"/>
  <c r="L115" i="1"/>
  <c r="A116" i="1"/>
  <c r="D116" i="1" s="1"/>
  <c r="AF172" i="1"/>
  <c r="AL171" i="1"/>
  <c r="B106" i="1"/>
  <c r="P115" i="1"/>
  <c r="M114" i="1"/>
  <c r="N114" i="1" s="1"/>
  <c r="Q115" i="1"/>
  <c r="E116" i="1" l="1"/>
  <c r="G116" i="1" s="1"/>
  <c r="H117" i="1" s="1"/>
  <c r="A117" i="1"/>
  <c r="D117" i="1" s="1"/>
  <c r="L116" i="1"/>
  <c r="Q116" i="1"/>
  <c r="M115" i="1"/>
  <c r="N115" i="1" s="1"/>
  <c r="P116" i="1"/>
  <c r="C109" i="1"/>
  <c r="K108" i="1"/>
  <c r="O108" i="1" s="1"/>
  <c r="J110" i="1"/>
  <c r="I111" i="1"/>
  <c r="AF173" i="1"/>
  <c r="AL172" i="1"/>
  <c r="B107" i="1"/>
  <c r="AL173" i="1" l="1"/>
  <c r="AF174" i="1"/>
  <c r="B108" i="1"/>
  <c r="P117" i="1"/>
  <c r="M116" i="1"/>
  <c r="N116" i="1" s="1"/>
  <c r="Q117" i="1"/>
  <c r="J111" i="1"/>
  <c r="I112" i="1"/>
  <c r="C110" i="1"/>
  <c r="K109" i="1"/>
  <c r="O109" i="1" s="1"/>
  <c r="E117" i="1"/>
  <c r="G117" i="1" s="1"/>
  <c r="H118" i="1" s="1"/>
  <c r="L117" i="1"/>
  <c r="A118" i="1"/>
  <c r="D118" i="1" s="1"/>
  <c r="B109" i="1" l="1"/>
  <c r="E118" i="1"/>
  <c r="G118" i="1" s="1"/>
  <c r="H119" i="1" s="1"/>
  <c r="A119" i="1"/>
  <c r="D119" i="1" s="1"/>
  <c r="L118" i="1"/>
  <c r="Q118" i="1"/>
  <c r="P118" i="1"/>
  <c r="M117" i="1"/>
  <c r="N117" i="1" s="1"/>
  <c r="C111" i="1"/>
  <c r="K110" i="1"/>
  <c r="O110" i="1" s="1"/>
  <c r="AL174" i="1"/>
  <c r="AF175" i="1"/>
  <c r="J112" i="1"/>
  <c r="I113" i="1"/>
  <c r="B110" i="1" l="1"/>
  <c r="P119" i="1"/>
  <c r="Q119" i="1"/>
  <c r="M118" i="1"/>
  <c r="N118" i="1" s="1"/>
  <c r="AF176" i="1"/>
  <c r="AL175" i="1"/>
  <c r="E119" i="1"/>
  <c r="G119" i="1" s="1"/>
  <c r="H120" i="1" s="1"/>
  <c r="A120" i="1"/>
  <c r="D120" i="1" s="1"/>
  <c r="L119" i="1"/>
  <c r="C112" i="1"/>
  <c r="K111" i="1"/>
  <c r="O111" i="1" s="1"/>
  <c r="J113" i="1"/>
  <c r="I114" i="1"/>
  <c r="J114" i="1" l="1"/>
  <c r="I115" i="1"/>
  <c r="C113" i="1"/>
  <c r="K112" i="1"/>
  <c r="O112" i="1" s="1"/>
  <c r="E120" i="1"/>
  <c r="G120" i="1" s="1"/>
  <c r="H121" i="1" s="1"/>
  <c r="L120" i="1"/>
  <c r="A121" i="1"/>
  <c r="D121" i="1" s="1"/>
  <c r="B111" i="1"/>
  <c r="AL176" i="1"/>
  <c r="AF177" i="1"/>
  <c r="Q120" i="1"/>
  <c r="M119" i="1"/>
  <c r="N119" i="1" s="1"/>
  <c r="P120" i="1"/>
  <c r="E121" i="1" l="1"/>
  <c r="G121" i="1" s="1"/>
  <c r="H122" i="1" s="1"/>
  <c r="A122" i="1"/>
  <c r="D122" i="1" s="1"/>
  <c r="L121" i="1"/>
  <c r="Q121" i="1"/>
  <c r="P121" i="1"/>
  <c r="M120" i="1"/>
  <c r="N120" i="1" s="1"/>
  <c r="C114" i="1"/>
  <c r="K113" i="1"/>
  <c r="O113" i="1" s="1"/>
  <c r="J115" i="1"/>
  <c r="I116" i="1"/>
  <c r="AF178" i="1"/>
  <c r="AL177" i="1"/>
  <c r="B112" i="1"/>
  <c r="AL178" i="1" l="1"/>
  <c r="AF179" i="1"/>
  <c r="B113" i="1"/>
  <c r="Q122" i="1"/>
  <c r="M121" i="1"/>
  <c r="N121" i="1" s="1"/>
  <c r="P122" i="1"/>
  <c r="J116" i="1"/>
  <c r="I117" i="1"/>
  <c r="C115" i="1"/>
  <c r="K114" i="1"/>
  <c r="O114" i="1" s="1"/>
  <c r="E122" i="1"/>
  <c r="G122" i="1" s="1"/>
  <c r="H123" i="1" s="1"/>
  <c r="A123" i="1"/>
  <c r="D123" i="1" s="1"/>
  <c r="L122" i="1"/>
  <c r="B114" i="1" l="1"/>
  <c r="Q123" i="1"/>
  <c r="P123" i="1"/>
  <c r="M122" i="1"/>
  <c r="N122" i="1" s="1"/>
  <c r="AF180" i="1"/>
  <c r="AL179" i="1"/>
  <c r="E123" i="1"/>
  <c r="G123" i="1" s="1"/>
  <c r="H124" i="1" s="1"/>
  <c r="A124" i="1"/>
  <c r="D124" i="1" s="1"/>
  <c r="L123" i="1"/>
  <c r="C116" i="1"/>
  <c r="K115" i="1"/>
  <c r="O115" i="1" s="1"/>
  <c r="J117" i="1"/>
  <c r="I118" i="1"/>
  <c r="B115" i="1" l="1"/>
  <c r="C117" i="1"/>
  <c r="K116" i="1"/>
  <c r="O116" i="1" s="1"/>
  <c r="AL180" i="1"/>
  <c r="AF181" i="1"/>
  <c r="P124" i="1"/>
  <c r="Q124" i="1"/>
  <c r="M123" i="1"/>
  <c r="N123" i="1" s="1"/>
  <c r="J118" i="1"/>
  <c r="I119" i="1"/>
  <c r="E124" i="1"/>
  <c r="G124" i="1" s="1"/>
  <c r="H125" i="1" s="1"/>
  <c r="L124" i="1"/>
  <c r="A125" i="1"/>
  <c r="D125" i="1" s="1"/>
  <c r="B116" i="1" l="1"/>
  <c r="J119" i="1"/>
  <c r="I120" i="1"/>
  <c r="A126" i="1"/>
  <c r="D126" i="1" s="1"/>
  <c r="E125" i="1"/>
  <c r="G125" i="1" s="1"/>
  <c r="H126" i="1" s="1"/>
  <c r="L125" i="1"/>
  <c r="Q125" i="1"/>
  <c r="P125" i="1"/>
  <c r="M124" i="1"/>
  <c r="N124" i="1" s="1"/>
  <c r="AF182" i="1"/>
  <c r="AL181" i="1"/>
  <c r="C118" i="1"/>
  <c r="K117" i="1"/>
  <c r="O117" i="1" s="1"/>
  <c r="AF183" i="1" l="1"/>
  <c r="AL182" i="1"/>
  <c r="E126" i="1"/>
  <c r="G126" i="1" s="1"/>
  <c r="H127" i="1" s="1"/>
  <c r="A127" i="1"/>
  <c r="D127" i="1" s="1"/>
  <c r="L126" i="1"/>
  <c r="C119" i="1"/>
  <c r="K118" i="1"/>
  <c r="O118" i="1" s="1"/>
  <c r="B117" i="1"/>
  <c r="P126" i="1"/>
  <c r="Q126" i="1"/>
  <c r="M125" i="1"/>
  <c r="N125" i="1" s="1"/>
  <c r="J120" i="1"/>
  <c r="I121" i="1"/>
  <c r="B118" i="1" l="1"/>
  <c r="Q127" i="1"/>
  <c r="P127" i="1"/>
  <c r="M126" i="1"/>
  <c r="N126" i="1" s="1"/>
  <c r="J121" i="1"/>
  <c r="I122" i="1"/>
  <c r="E127" i="1"/>
  <c r="G127" i="1" s="1"/>
  <c r="H128" i="1" s="1"/>
  <c r="L127" i="1"/>
  <c r="A128" i="1"/>
  <c r="D128" i="1" s="1"/>
  <c r="C120" i="1"/>
  <c r="K119" i="1"/>
  <c r="O119" i="1" s="1"/>
  <c r="AL183" i="1"/>
  <c r="AF184" i="1"/>
  <c r="B119" i="1" l="1"/>
  <c r="J122" i="1"/>
  <c r="I123" i="1"/>
  <c r="AF185" i="1"/>
  <c r="AL184" i="1"/>
  <c r="A129" i="1"/>
  <c r="D129" i="1" s="1"/>
  <c r="E128" i="1"/>
  <c r="G128" i="1" s="1"/>
  <c r="H129" i="1" s="1"/>
  <c r="L128" i="1"/>
  <c r="C121" i="1"/>
  <c r="K120" i="1"/>
  <c r="O120" i="1" s="1"/>
  <c r="Q128" i="1"/>
  <c r="M127" i="1"/>
  <c r="N127" i="1" s="1"/>
  <c r="P128" i="1"/>
  <c r="B120" i="1" l="1"/>
  <c r="Q129" i="1"/>
  <c r="P129" i="1"/>
  <c r="M128" i="1"/>
  <c r="N128" i="1" s="1"/>
  <c r="J123" i="1"/>
  <c r="I124" i="1"/>
  <c r="C122" i="1"/>
  <c r="K121" i="1"/>
  <c r="O121" i="1" s="1"/>
  <c r="E129" i="1"/>
  <c r="G129" i="1" s="1"/>
  <c r="H130" i="1" s="1"/>
  <c r="A130" i="1"/>
  <c r="D130" i="1" s="1"/>
  <c r="L129" i="1"/>
  <c r="AF186" i="1"/>
  <c r="AL185" i="1"/>
  <c r="B121" i="1" l="1"/>
  <c r="Q130" i="1"/>
  <c r="P130" i="1"/>
  <c r="M129" i="1"/>
  <c r="N129" i="1" s="1"/>
  <c r="J124" i="1"/>
  <c r="I125" i="1"/>
  <c r="AL186" i="1"/>
  <c r="AF187" i="1"/>
  <c r="A131" i="1"/>
  <c r="D131" i="1" s="1"/>
  <c r="E130" i="1"/>
  <c r="G130" i="1" s="1"/>
  <c r="H131" i="1" s="1"/>
  <c r="L130" i="1"/>
  <c r="C123" i="1"/>
  <c r="K122" i="1"/>
  <c r="O122" i="1" s="1"/>
  <c r="B122" i="1" l="1"/>
  <c r="Q131" i="1"/>
  <c r="P131" i="1"/>
  <c r="M130" i="1"/>
  <c r="N130" i="1" s="1"/>
  <c r="J125" i="1"/>
  <c r="I126" i="1"/>
  <c r="C124" i="1"/>
  <c r="K123" i="1"/>
  <c r="O123" i="1" s="1"/>
  <c r="A132" i="1"/>
  <c r="D132" i="1" s="1"/>
  <c r="E131" i="1"/>
  <c r="G131" i="1" s="1"/>
  <c r="H132" i="1" s="1"/>
  <c r="L131" i="1"/>
  <c r="AL187" i="1"/>
  <c r="AF195" i="1"/>
  <c r="B123" i="1" l="1"/>
  <c r="AF196" i="1"/>
  <c r="AL195" i="1"/>
  <c r="A133" i="1"/>
  <c r="D133" i="1" s="1"/>
  <c r="E132" i="1"/>
  <c r="G132" i="1" s="1"/>
  <c r="H133" i="1" s="1"/>
  <c r="L132" i="1"/>
  <c r="P132" i="1"/>
  <c r="Q132" i="1"/>
  <c r="M131" i="1"/>
  <c r="N131" i="1" s="1"/>
  <c r="J126" i="1"/>
  <c r="I127" i="1"/>
  <c r="C125" i="1"/>
  <c r="K124" i="1"/>
  <c r="O124" i="1" s="1"/>
  <c r="B124" i="1" l="1"/>
  <c r="Q133" i="1"/>
  <c r="M132" i="1"/>
  <c r="N132" i="1" s="1"/>
  <c r="P133" i="1"/>
  <c r="J127" i="1"/>
  <c r="I128" i="1"/>
  <c r="C126" i="1"/>
  <c r="K125" i="1"/>
  <c r="O125" i="1" s="1"/>
  <c r="A134" i="1"/>
  <c r="D134" i="1" s="1"/>
  <c r="E133" i="1"/>
  <c r="G133" i="1" s="1"/>
  <c r="H134" i="1" s="1"/>
  <c r="L133" i="1"/>
  <c r="AF197" i="1"/>
  <c r="AL196" i="1"/>
  <c r="B125" i="1" l="1"/>
  <c r="AF198" i="1"/>
  <c r="AL197" i="1"/>
  <c r="E134" i="1"/>
  <c r="G134" i="1" s="1"/>
  <c r="H135" i="1" s="1"/>
  <c r="L134" i="1"/>
  <c r="A135" i="1"/>
  <c r="D135" i="1" s="1"/>
  <c r="J128" i="1"/>
  <c r="I129" i="1"/>
  <c r="P134" i="1"/>
  <c r="M133" i="1"/>
  <c r="N133" i="1" s="1"/>
  <c r="Q134" i="1"/>
  <c r="C127" i="1"/>
  <c r="K126" i="1"/>
  <c r="O126" i="1" s="1"/>
  <c r="B126" i="1" l="1"/>
  <c r="E135" i="1"/>
  <c r="G135" i="1" s="1"/>
  <c r="H136" i="1" s="1"/>
  <c r="A136" i="1"/>
  <c r="D136" i="1" s="1"/>
  <c r="L135" i="1"/>
  <c r="J129" i="1"/>
  <c r="I130" i="1"/>
  <c r="Q135" i="1"/>
  <c r="P135" i="1"/>
  <c r="M134" i="1"/>
  <c r="N134" i="1" s="1"/>
  <c r="C128" i="1"/>
  <c r="K127" i="1"/>
  <c r="O127" i="1" s="1"/>
  <c r="AF199" i="1"/>
  <c r="AL198" i="1"/>
  <c r="AL199" i="1" l="1"/>
  <c r="AF200" i="1"/>
  <c r="P136" i="1"/>
  <c r="M135" i="1"/>
  <c r="N135" i="1" s="1"/>
  <c r="Q136" i="1"/>
  <c r="B127" i="1"/>
  <c r="J130" i="1"/>
  <c r="I131" i="1"/>
  <c r="E136" i="1"/>
  <c r="G136" i="1" s="1"/>
  <c r="H137" i="1" s="1"/>
  <c r="L136" i="1"/>
  <c r="A137" i="1"/>
  <c r="D137" i="1" s="1"/>
  <c r="C129" i="1"/>
  <c r="K128" i="1"/>
  <c r="O128" i="1" s="1"/>
  <c r="B128" i="1" l="1"/>
  <c r="C130" i="1"/>
  <c r="K129" i="1"/>
  <c r="O129" i="1" s="1"/>
  <c r="J131" i="1"/>
  <c r="I132" i="1"/>
  <c r="E137" i="1"/>
  <c r="G137" i="1" s="1"/>
  <c r="H138" i="1" s="1"/>
  <c r="L137" i="1"/>
  <c r="A138" i="1"/>
  <c r="D138" i="1" s="1"/>
  <c r="P137" i="1"/>
  <c r="Q137" i="1"/>
  <c r="M136" i="1"/>
  <c r="N136" i="1" s="1"/>
  <c r="AF201" i="1"/>
  <c r="AL200" i="1"/>
  <c r="B129" i="1" l="1"/>
  <c r="AF202" i="1"/>
  <c r="AL201" i="1"/>
  <c r="Q138" i="1"/>
  <c r="M137" i="1"/>
  <c r="N137" i="1" s="1"/>
  <c r="P138" i="1"/>
  <c r="J132" i="1"/>
  <c r="I133" i="1"/>
  <c r="E138" i="1"/>
  <c r="G138" i="1" s="1"/>
  <c r="H139" i="1" s="1"/>
  <c r="L138" i="1"/>
  <c r="A139" i="1"/>
  <c r="D139" i="1" s="1"/>
  <c r="C131" i="1"/>
  <c r="K130" i="1"/>
  <c r="O130" i="1" s="1"/>
  <c r="B130" i="1" l="1"/>
  <c r="E139" i="1"/>
  <c r="G139" i="1" s="1"/>
  <c r="H140" i="1" s="1"/>
  <c r="A140" i="1"/>
  <c r="D140" i="1" s="1"/>
  <c r="L139" i="1"/>
  <c r="Q139" i="1"/>
  <c r="P139" i="1"/>
  <c r="M138" i="1"/>
  <c r="N138" i="1" s="1"/>
  <c r="C132" i="1"/>
  <c r="K131" i="1"/>
  <c r="O131" i="1" s="1"/>
  <c r="J133" i="1"/>
  <c r="I134" i="1"/>
  <c r="AF203" i="1"/>
  <c r="AL202" i="1"/>
  <c r="AF204" i="1" l="1"/>
  <c r="AL203" i="1"/>
  <c r="Q140" i="1"/>
  <c r="M139" i="1"/>
  <c r="N139" i="1" s="1"/>
  <c r="P140" i="1"/>
  <c r="J134" i="1"/>
  <c r="I135" i="1"/>
  <c r="C133" i="1"/>
  <c r="K132" i="1"/>
  <c r="O132" i="1" s="1"/>
  <c r="E140" i="1"/>
  <c r="G140" i="1" s="1"/>
  <c r="H141" i="1" s="1"/>
  <c r="L140" i="1"/>
  <c r="A141" i="1"/>
  <c r="D141" i="1" s="1"/>
  <c r="B131" i="1"/>
  <c r="B132" i="1" l="1"/>
  <c r="Q141" i="1"/>
  <c r="P141" i="1"/>
  <c r="M140" i="1"/>
  <c r="N140" i="1" s="1"/>
  <c r="C134" i="1"/>
  <c r="K133" i="1"/>
  <c r="O133" i="1" s="1"/>
  <c r="J135" i="1"/>
  <c r="I136" i="1"/>
  <c r="A142" i="1"/>
  <c r="D142" i="1" s="1"/>
  <c r="E141" i="1"/>
  <c r="G141" i="1" s="1"/>
  <c r="H142" i="1" s="1"/>
  <c r="L141" i="1"/>
  <c r="AF205" i="1"/>
  <c r="AL204" i="1"/>
  <c r="B133" i="1" l="1"/>
  <c r="P142" i="1"/>
  <c r="Q142" i="1"/>
  <c r="M141" i="1"/>
  <c r="N141" i="1" s="1"/>
  <c r="J136" i="1"/>
  <c r="I137" i="1"/>
  <c r="AF206" i="1"/>
  <c r="AL205" i="1"/>
  <c r="E142" i="1"/>
  <c r="G142" i="1" s="1"/>
  <c r="H143" i="1" s="1"/>
  <c r="A143" i="1"/>
  <c r="D143" i="1" s="1"/>
  <c r="L142" i="1"/>
  <c r="C135" i="1"/>
  <c r="K134" i="1"/>
  <c r="O134" i="1" s="1"/>
  <c r="B134" i="1" l="1"/>
  <c r="J137" i="1"/>
  <c r="I138" i="1"/>
  <c r="Q143" i="1"/>
  <c r="P143" i="1"/>
  <c r="M142" i="1"/>
  <c r="N142" i="1" s="1"/>
  <c r="E143" i="1"/>
  <c r="G143" i="1" s="1"/>
  <c r="H144" i="1" s="1"/>
  <c r="L143" i="1"/>
  <c r="A144" i="1"/>
  <c r="D144" i="1" s="1"/>
  <c r="C136" i="1"/>
  <c r="K135" i="1"/>
  <c r="O135" i="1" s="1"/>
  <c r="AL206" i="1"/>
  <c r="AF207" i="1"/>
  <c r="C137" i="1" l="1"/>
  <c r="K136" i="1"/>
  <c r="O136" i="1" s="1"/>
  <c r="AF208" i="1"/>
  <c r="AL207" i="1"/>
  <c r="B135" i="1"/>
  <c r="E144" i="1"/>
  <c r="G144" i="1" s="1"/>
  <c r="H145" i="1" s="1"/>
  <c r="A145" i="1"/>
  <c r="D145" i="1" s="1"/>
  <c r="L144" i="1"/>
  <c r="J138" i="1"/>
  <c r="I139" i="1"/>
  <c r="Q144" i="1"/>
  <c r="M143" i="1"/>
  <c r="N143" i="1" s="1"/>
  <c r="P144" i="1"/>
  <c r="B136" i="1" l="1"/>
  <c r="Q145" i="1"/>
  <c r="M144" i="1"/>
  <c r="N144" i="1" s="1"/>
  <c r="P145" i="1"/>
  <c r="AF209" i="1"/>
  <c r="AL208" i="1"/>
  <c r="J139" i="1"/>
  <c r="I140" i="1"/>
  <c r="E145" i="1"/>
  <c r="G145" i="1" s="1"/>
  <c r="H146" i="1" s="1"/>
  <c r="A146" i="1"/>
  <c r="D146" i="1" s="1"/>
  <c r="L145" i="1"/>
  <c r="C138" i="1"/>
  <c r="K137" i="1"/>
  <c r="O137" i="1" s="1"/>
  <c r="C139" i="1" l="1"/>
  <c r="K138" i="1"/>
  <c r="O138" i="1" s="1"/>
  <c r="J140" i="1"/>
  <c r="I141" i="1"/>
  <c r="P146" i="1"/>
  <c r="Q146" i="1"/>
  <c r="M145" i="1"/>
  <c r="N145" i="1" s="1"/>
  <c r="B137" i="1"/>
  <c r="E146" i="1"/>
  <c r="G146" i="1" s="1"/>
  <c r="H147" i="1" s="1"/>
  <c r="L146" i="1"/>
  <c r="A147" i="1"/>
  <c r="D147" i="1" s="1"/>
  <c r="AF210" i="1"/>
  <c r="AL209" i="1"/>
  <c r="B138" i="1" l="1"/>
  <c r="AF211" i="1"/>
  <c r="AL210" i="1"/>
  <c r="E147" i="1"/>
  <c r="G147" i="1" s="1"/>
  <c r="H148" i="1" s="1"/>
  <c r="L147" i="1"/>
  <c r="A148" i="1"/>
  <c r="D148" i="1" s="1"/>
  <c r="J141" i="1"/>
  <c r="I142" i="1"/>
  <c r="C140" i="1"/>
  <c r="K139" i="1"/>
  <c r="O139" i="1" s="1"/>
  <c r="Q147" i="1"/>
  <c r="P147" i="1"/>
  <c r="M146" i="1"/>
  <c r="N146" i="1" s="1"/>
  <c r="B139" i="1" l="1"/>
  <c r="AL211" i="1"/>
  <c r="AF212" i="1"/>
  <c r="C141" i="1"/>
  <c r="K140" i="1"/>
  <c r="O140" i="1" s="1"/>
  <c r="A149" i="1"/>
  <c r="D149" i="1" s="1"/>
  <c r="E148" i="1"/>
  <c r="G148" i="1" s="1"/>
  <c r="H149" i="1" s="1"/>
  <c r="L148" i="1"/>
  <c r="J142" i="1"/>
  <c r="I143" i="1"/>
  <c r="P148" i="1"/>
  <c r="M147" i="1"/>
  <c r="N147" i="1" s="1"/>
  <c r="Q148" i="1"/>
  <c r="B140" i="1" l="1"/>
  <c r="P149" i="1"/>
  <c r="M148" i="1"/>
  <c r="N148" i="1" s="1"/>
  <c r="Q149" i="1"/>
  <c r="C142" i="1"/>
  <c r="K141" i="1"/>
  <c r="O141" i="1" s="1"/>
  <c r="AF213" i="1"/>
  <c r="AL212" i="1"/>
  <c r="J143" i="1"/>
  <c r="I144" i="1"/>
  <c r="E149" i="1"/>
  <c r="G149" i="1" s="1"/>
  <c r="H150" i="1" s="1"/>
  <c r="L149" i="1"/>
  <c r="A150" i="1"/>
  <c r="D150" i="1" s="1"/>
  <c r="J144" i="1" l="1"/>
  <c r="I145" i="1"/>
  <c r="E150" i="1"/>
  <c r="G150" i="1" s="1"/>
  <c r="H151" i="1" s="1"/>
  <c r="L150" i="1"/>
  <c r="A151" i="1"/>
  <c r="D151" i="1" s="1"/>
  <c r="C143" i="1"/>
  <c r="K142" i="1"/>
  <c r="O142" i="1" s="1"/>
  <c r="P150" i="1"/>
  <c r="M149" i="1"/>
  <c r="N149" i="1" s="1"/>
  <c r="Q150" i="1"/>
  <c r="AF214" i="1"/>
  <c r="AL213" i="1"/>
  <c r="B141" i="1"/>
  <c r="Q151" i="1" l="1"/>
  <c r="P151" i="1"/>
  <c r="M150" i="1"/>
  <c r="N150" i="1" s="1"/>
  <c r="AF215" i="1"/>
  <c r="AL214" i="1"/>
  <c r="J145" i="1"/>
  <c r="I146" i="1"/>
  <c r="C144" i="1"/>
  <c r="K143" i="1"/>
  <c r="O143" i="1" s="1"/>
  <c r="B142" i="1"/>
  <c r="E151" i="1"/>
  <c r="G151" i="1" s="1"/>
  <c r="H152" i="1" s="1"/>
  <c r="A152" i="1"/>
  <c r="D152" i="1" s="1"/>
  <c r="L151" i="1"/>
  <c r="B143" i="1" l="1"/>
  <c r="J146" i="1"/>
  <c r="I147" i="1"/>
  <c r="Q152" i="1"/>
  <c r="P152" i="1"/>
  <c r="M151" i="1"/>
  <c r="N151" i="1" s="1"/>
  <c r="E152" i="1"/>
  <c r="G152" i="1" s="1"/>
  <c r="H153" i="1" s="1"/>
  <c r="L152" i="1"/>
  <c r="A153" i="1"/>
  <c r="D153" i="1" s="1"/>
  <c r="C145" i="1"/>
  <c r="K144" i="1"/>
  <c r="O144" i="1" s="1"/>
  <c r="AL215" i="1"/>
  <c r="AF216" i="1"/>
  <c r="B144" i="1" l="1"/>
  <c r="J147" i="1"/>
  <c r="I148" i="1"/>
  <c r="E153" i="1"/>
  <c r="G153" i="1" s="1"/>
  <c r="H154" i="1" s="1"/>
  <c r="L153" i="1"/>
  <c r="A154" i="1"/>
  <c r="D154" i="1" s="1"/>
  <c r="AL216" i="1"/>
  <c r="AF217" i="1"/>
  <c r="C146" i="1"/>
  <c r="K145" i="1"/>
  <c r="O145" i="1" s="1"/>
  <c r="P153" i="1"/>
  <c r="Q153" i="1"/>
  <c r="M152" i="1"/>
  <c r="N152" i="1" s="1"/>
  <c r="B145" i="1" l="1"/>
  <c r="J148" i="1"/>
  <c r="I149" i="1"/>
  <c r="E154" i="1"/>
  <c r="G154" i="1" s="1"/>
  <c r="H155" i="1" s="1"/>
  <c r="A155" i="1"/>
  <c r="D155" i="1" s="1"/>
  <c r="L154" i="1"/>
  <c r="C147" i="1"/>
  <c r="K146" i="1"/>
  <c r="O146" i="1" s="1"/>
  <c r="AF218" i="1"/>
  <c r="AL217" i="1"/>
  <c r="P154" i="1"/>
  <c r="Q154" i="1"/>
  <c r="M153" i="1"/>
  <c r="N153" i="1" s="1"/>
  <c r="B146" i="1" l="1"/>
  <c r="C148" i="1"/>
  <c r="K147" i="1"/>
  <c r="O147" i="1" s="1"/>
  <c r="AF219" i="1"/>
  <c r="AL218" i="1"/>
  <c r="J149" i="1"/>
  <c r="I150" i="1"/>
  <c r="Q155" i="1"/>
  <c r="P155" i="1"/>
  <c r="M154" i="1"/>
  <c r="N154" i="1" s="1"/>
  <c r="E155" i="1"/>
  <c r="G155" i="1" s="1"/>
  <c r="H156" i="1" s="1"/>
  <c r="L155" i="1"/>
  <c r="A156" i="1"/>
  <c r="D156" i="1" s="1"/>
  <c r="B147" i="1" l="1"/>
  <c r="E156" i="1"/>
  <c r="G156" i="1" s="1"/>
  <c r="H157" i="1" s="1"/>
  <c r="A157" i="1"/>
  <c r="D157" i="1" s="1"/>
  <c r="L156" i="1"/>
  <c r="J150" i="1"/>
  <c r="I151" i="1"/>
  <c r="Q156" i="1"/>
  <c r="P156" i="1"/>
  <c r="M155" i="1"/>
  <c r="N155" i="1" s="1"/>
  <c r="C149" i="1"/>
  <c r="K148" i="1"/>
  <c r="O148" i="1" s="1"/>
  <c r="AF220" i="1"/>
  <c r="AL219" i="1"/>
  <c r="B148" i="1" l="1"/>
  <c r="C150" i="1"/>
  <c r="K149" i="1"/>
  <c r="O149" i="1" s="1"/>
  <c r="Q157" i="1"/>
  <c r="M156" i="1"/>
  <c r="N156" i="1" s="1"/>
  <c r="P157" i="1"/>
  <c r="AL220" i="1"/>
  <c r="AF221" i="1"/>
  <c r="J151" i="1"/>
  <c r="I152" i="1"/>
  <c r="E157" i="1"/>
  <c r="G157" i="1" s="1"/>
  <c r="H158" i="1" s="1"/>
  <c r="L157" i="1"/>
  <c r="A158" i="1"/>
  <c r="D158" i="1" s="1"/>
  <c r="B149" i="1" l="1"/>
  <c r="P158" i="1"/>
  <c r="M157" i="1"/>
  <c r="N157" i="1" s="1"/>
  <c r="Q158" i="1"/>
  <c r="J152" i="1"/>
  <c r="I153" i="1"/>
  <c r="E158" i="1"/>
  <c r="G158" i="1" s="1"/>
  <c r="H159" i="1" s="1"/>
  <c r="A159" i="1"/>
  <c r="D159" i="1" s="1"/>
  <c r="L158" i="1"/>
  <c r="AL221" i="1"/>
  <c r="AF222" i="1"/>
  <c r="C151" i="1"/>
  <c r="K150" i="1"/>
  <c r="O150" i="1" s="1"/>
  <c r="B150" i="1" l="1"/>
  <c r="J153" i="1"/>
  <c r="I154" i="1"/>
  <c r="Q159" i="1"/>
  <c r="P159" i="1"/>
  <c r="M158" i="1"/>
  <c r="N158" i="1" s="1"/>
  <c r="C152" i="1"/>
  <c r="K151" i="1"/>
  <c r="O151" i="1" s="1"/>
  <c r="AF223" i="1"/>
  <c r="AL222" i="1"/>
  <c r="A160" i="1"/>
  <c r="D160" i="1" s="1"/>
  <c r="E159" i="1"/>
  <c r="G159" i="1" s="1"/>
  <c r="H160" i="1" s="1"/>
  <c r="L159" i="1"/>
  <c r="B151" i="1" l="1"/>
  <c r="A161" i="1"/>
  <c r="D161" i="1" s="1"/>
  <c r="E160" i="1"/>
  <c r="G160" i="1" s="1"/>
  <c r="H161" i="1" s="1"/>
  <c r="L160" i="1"/>
  <c r="C153" i="1"/>
  <c r="K152" i="1"/>
  <c r="O152" i="1" s="1"/>
  <c r="AF224" i="1"/>
  <c r="AL223" i="1"/>
  <c r="J154" i="1"/>
  <c r="I155" i="1"/>
  <c r="P160" i="1"/>
  <c r="Q160" i="1"/>
  <c r="M159" i="1"/>
  <c r="N159" i="1" s="1"/>
  <c r="AF232" i="1" l="1"/>
  <c r="AL224" i="1"/>
  <c r="B152" i="1"/>
  <c r="M160" i="1"/>
  <c r="N160" i="1" s="1"/>
  <c r="Q161" i="1"/>
  <c r="P161" i="1"/>
  <c r="J155" i="1"/>
  <c r="I156" i="1"/>
  <c r="C154" i="1"/>
  <c r="K153" i="1"/>
  <c r="O153" i="1" s="1"/>
  <c r="A162" i="1"/>
  <c r="D162" i="1" s="1"/>
  <c r="E161" i="1"/>
  <c r="G161" i="1" s="1"/>
  <c r="H162" i="1" s="1"/>
  <c r="L161" i="1"/>
  <c r="B153" i="1" l="1"/>
  <c r="M161" i="1"/>
  <c r="N161" i="1" s="1"/>
  <c r="P162" i="1"/>
  <c r="Q162" i="1"/>
  <c r="C155" i="1"/>
  <c r="K154" i="1"/>
  <c r="O154" i="1" s="1"/>
  <c r="E162" i="1"/>
  <c r="G162" i="1" s="1"/>
  <c r="H163" i="1" s="1"/>
  <c r="A163" i="1"/>
  <c r="D163" i="1" s="1"/>
  <c r="L162" i="1"/>
  <c r="J156" i="1"/>
  <c r="I157" i="1"/>
  <c r="AL232" i="1"/>
  <c r="AF233" i="1"/>
  <c r="B154" i="1" l="1"/>
  <c r="J157" i="1"/>
  <c r="I158" i="1"/>
  <c r="E163" i="1"/>
  <c r="G163" i="1" s="1"/>
  <c r="H164" i="1" s="1"/>
  <c r="A164" i="1"/>
  <c r="D164" i="1" s="1"/>
  <c r="L163" i="1"/>
  <c r="C156" i="1"/>
  <c r="K155" i="1"/>
  <c r="O155" i="1" s="1"/>
  <c r="AL233" i="1"/>
  <c r="AF234" i="1"/>
  <c r="M162" i="1"/>
  <c r="N162" i="1" s="1"/>
  <c r="Q163" i="1"/>
  <c r="P163" i="1"/>
  <c r="B155" i="1" l="1"/>
  <c r="AF235" i="1"/>
  <c r="AL234" i="1"/>
  <c r="A165" i="1"/>
  <c r="D165" i="1" s="1"/>
  <c r="E164" i="1"/>
  <c r="G164" i="1" s="1"/>
  <c r="H165" i="1" s="1"/>
  <c r="L164" i="1"/>
  <c r="C157" i="1"/>
  <c r="K156" i="1"/>
  <c r="O156" i="1" s="1"/>
  <c r="J158" i="1"/>
  <c r="I159" i="1"/>
  <c r="M163" i="1"/>
  <c r="N163" i="1" s="1"/>
  <c r="Q164" i="1"/>
  <c r="P164" i="1"/>
  <c r="M164" i="1" l="1"/>
  <c r="N164" i="1" s="1"/>
  <c r="Q165" i="1"/>
  <c r="P165" i="1"/>
  <c r="C158" i="1"/>
  <c r="K157" i="1"/>
  <c r="O157" i="1" s="1"/>
  <c r="E165" i="1"/>
  <c r="G165" i="1" s="1"/>
  <c r="H166" i="1" s="1"/>
  <c r="A166" i="1"/>
  <c r="D166" i="1" s="1"/>
  <c r="L165" i="1"/>
  <c r="J159" i="1"/>
  <c r="I160" i="1"/>
  <c r="B156" i="1"/>
  <c r="AL235" i="1"/>
  <c r="AF236" i="1"/>
  <c r="B157" i="1" l="1"/>
  <c r="M165" i="1"/>
  <c r="N165" i="1" s="1"/>
  <c r="P166" i="1"/>
  <c r="Q166" i="1"/>
  <c r="AL236" i="1"/>
  <c r="AF237" i="1"/>
  <c r="J160" i="1"/>
  <c r="I161" i="1"/>
  <c r="E166" i="1"/>
  <c r="G166" i="1" s="1"/>
  <c r="H167" i="1" s="1"/>
  <c r="A167" i="1"/>
  <c r="D167" i="1" s="1"/>
  <c r="L166" i="1"/>
  <c r="C159" i="1"/>
  <c r="K158" i="1"/>
  <c r="O158" i="1" s="1"/>
  <c r="M166" i="1" l="1"/>
  <c r="N166" i="1" s="1"/>
  <c r="Q167" i="1"/>
  <c r="P167" i="1"/>
  <c r="E167" i="1"/>
  <c r="G167" i="1" s="1"/>
  <c r="H168" i="1" s="1"/>
  <c r="A168" i="1"/>
  <c r="D168" i="1" s="1"/>
  <c r="L167" i="1"/>
  <c r="AF238" i="1"/>
  <c r="AL237" i="1"/>
  <c r="B158" i="1"/>
  <c r="C160" i="1"/>
  <c r="K159" i="1"/>
  <c r="O159" i="1" s="1"/>
  <c r="J161" i="1"/>
  <c r="I162" i="1"/>
  <c r="J162" i="1" l="1"/>
  <c r="I163" i="1"/>
  <c r="C161" i="1"/>
  <c r="K160" i="1"/>
  <c r="O160" i="1" s="1"/>
  <c r="M167" i="1"/>
  <c r="N167" i="1" s="1"/>
  <c r="P168" i="1"/>
  <c r="Q168" i="1"/>
  <c r="AF239" i="1"/>
  <c r="AL238" i="1"/>
  <c r="B159" i="1"/>
  <c r="A169" i="1"/>
  <c r="D169" i="1" s="1"/>
  <c r="E168" i="1"/>
  <c r="G168" i="1" s="1"/>
  <c r="H169" i="1" s="1"/>
  <c r="L168" i="1"/>
  <c r="M168" i="1" l="1"/>
  <c r="N168" i="1" s="1"/>
  <c r="Q169" i="1"/>
  <c r="P169" i="1"/>
  <c r="AF240" i="1"/>
  <c r="AL239" i="1"/>
  <c r="C162" i="1"/>
  <c r="K161" i="1"/>
  <c r="O161" i="1" s="1"/>
  <c r="J163" i="1"/>
  <c r="I164" i="1"/>
  <c r="A170" i="1"/>
  <c r="D170" i="1" s="1"/>
  <c r="E169" i="1"/>
  <c r="G169" i="1" s="1"/>
  <c r="H170" i="1" s="1"/>
  <c r="L169" i="1"/>
  <c r="B160" i="1"/>
  <c r="B161" i="1" l="1"/>
  <c r="J164" i="1"/>
  <c r="I165" i="1"/>
  <c r="M169" i="1"/>
  <c r="N169" i="1" s="1"/>
  <c r="P170" i="1"/>
  <c r="Q170" i="1"/>
  <c r="C163" i="1"/>
  <c r="K162" i="1"/>
  <c r="O162" i="1" s="1"/>
  <c r="E170" i="1"/>
  <c r="G170" i="1" s="1"/>
  <c r="H171" i="1" s="1"/>
  <c r="A171" i="1"/>
  <c r="D171" i="1" s="1"/>
  <c r="L170" i="1"/>
  <c r="AF241" i="1"/>
  <c r="AL240" i="1"/>
  <c r="AF242" i="1" l="1"/>
  <c r="AL241" i="1"/>
  <c r="J165" i="1"/>
  <c r="I166" i="1"/>
  <c r="C164" i="1"/>
  <c r="K163" i="1"/>
  <c r="O163" i="1" s="1"/>
  <c r="M170" i="1"/>
  <c r="N170" i="1" s="1"/>
  <c r="Q171" i="1"/>
  <c r="P171" i="1"/>
  <c r="A172" i="1"/>
  <c r="D172" i="1" s="1"/>
  <c r="E171" i="1"/>
  <c r="G171" i="1" s="1"/>
  <c r="H172" i="1" s="1"/>
  <c r="L171" i="1"/>
  <c r="B162" i="1"/>
  <c r="M171" i="1" l="1"/>
  <c r="N171" i="1" s="1"/>
  <c r="P172" i="1"/>
  <c r="Q172" i="1"/>
  <c r="C165" i="1"/>
  <c r="K164" i="1"/>
  <c r="O164" i="1" s="1"/>
  <c r="A173" i="1"/>
  <c r="D173" i="1" s="1"/>
  <c r="E172" i="1"/>
  <c r="G172" i="1" s="1"/>
  <c r="H173" i="1" s="1"/>
  <c r="L172" i="1"/>
  <c r="J166" i="1"/>
  <c r="I167" i="1"/>
  <c r="B163" i="1"/>
  <c r="AF243" i="1"/>
  <c r="AL242" i="1"/>
  <c r="B164" i="1" l="1"/>
  <c r="M172" i="1"/>
  <c r="N172" i="1" s="1"/>
  <c r="Q173" i="1"/>
  <c r="P173" i="1"/>
  <c r="J167" i="1"/>
  <c r="I168" i="1"/>
  <c r="AL243" i="1"/>
  <c r="AF244" i="1"/>
  <c r="A174" i="1"/>
  <c r="D174" i="1" s="1"/>
  <c r="E173" i="1"/>
  <c r="G173" i="1" s="1"/>
  <c r="H174" i="1" s="1"/>
  <c r="L173" i="1"/>
  <c r="C166" i="1"/>
  <c r="K165" i="1"/>
  <c r="O165" i="1" s="1"/>
  <c r="B165" i="1" l="1"/>
  <c r="C167" i="1"/>
  <c r="K166" i="1"/>
  <c r="O166" i="1" s="1"/>
  <c r="E174" i="1"/>
  <c r="G174" i="1" s="1"/>
  <c r="H175" i="1" s="1"/>
  <c r="A175" i="1"/>
  <c r="D175" i="1" s="1"/>
  <c r="L174" i="1"/>
  <c r="AF245" i="1"/>
  <c r="AL244" i="1"/>
  <c r="M173" i="1"/>
  <c r="N173" i="1" s="1"/>
  <c r="Q174" i="1"/>
  <c r="P174" i="1"/>
  <c r="J168" i="1"/>
  <c r="I169" i="1"/>
  <c r="B166" i="1" l="1"/>
  <c r="J169" i="1"/>
  <c r="I170" i="1"/>
  <c r="AL245" i="1"/>
  <c r="AF246" i="1"/>
  <c r="M174" i="1"/>
  <c r="N174" i="1" s="1"/>
  <c r="Q175" i="1"/>
  <c r="P175" i="1"/>
  <c r="A176" i="1"/>
  <c r="D176" i="1" s="1"/>
  <c r="E175" i="1"/>
  <c r="G175" i="1" s="1"/>
  <c r="H176" i="1" s="1"/>
  <c r="L175" i="1"/>
  <c r="C168" i="1"/>
  <c r="K167" i="1"/>
  <c r="O167" i="1" s="1"/>
  <c r="B167" i="1" l="1"/>
  <c r="M175" i="1"/>
  <c r="N175" i="1" s="1"/>
  <c r="Q176" i="1"/>
  <c r="P176" i="1"/>
  <c r="J170" i="1"/>
  <c r="I171" i="1"/>
  <c r="C169" i="1"/>
  <c r="K168" i="1"/>
  <c r="O168" i="1" s="1"/>
  <c r="E176" i="1"/>
  <c r="G176" i="1" s="1"/>
  <c r="H177" i="1" s="1"/>
  <c r="A177" i="1"/>
  <c r="D177" i="1" s="1"/>
  <c r="L176" i="1"/>
  <c r="AF247" i="1"/>
  <c r="AL246" i="1"/>
  <c r="B168" i="1" l="1"/>
  <c r="J171" i="1"/>
  <c r="I172" i="1"/>
  <c r="AF248" i="1"/>
  <c r="AL247" i="1"/>
  <c r="A178" i="1"/>
  <c r="D178" i="1" s="1"/>
  <c r="E177" i="1"/>
  <c r="G177" i="1" s="1"/>
  <c r="H178" i="1" s="1"/>
  <c r="L177" i="1"/>
  <c r="C170" i="1"/>
  <c r="K169" i="1"/>
  <c r="O169" i="1" s="1"/>
  <c r="M176" i="1"/>
  <c r="N176" i="1" s="1"/>
  <c r="P177" i="1"/>
  <c r="Q177" i="1"/>
  <c r="B169" i="1" l="1"/>
  <c r="J172" i="1"/>
  <c r="I173" i="1"/>
  <c r="AF249" i="1"/>
  <c r="AL248" i="1"/>
  <c r="E178" i="1"/>
  <c r="G178" i="1" s="1"/>
  <c r="H179" i="1" s="1"/>
  <c r="A179" i="1"/>
  <c r="D179" i="1" s="1"/>
  <c r="L178" i="1"/>
  <c r="M177" i="1"/>
  <c r="N177" i="1" s="1"/>
  <c r="P178" i="1"/>
  <c r="Q178" i="1"/>
  <c r="C171" i="1"/>
  <c r="K170" i="1"/>
  <c r="O170" i="1" s="1"/>
  <c r="B170" i="1" l="1"/>
  <c r="A180" i="1"/>
  <c r="D180" i="1" s="1"/>
  <c r="E179" i="1"/>
  <c r="G179" i="1" s="1"/>
  <c r="H180" i="1" s="1"/>
  <c r="L179" i="1"/>
  <c r="J173" i="1"/>
  <c r="I174" i="1"/>
  <c r="M178" i="1"/>
  <c r="N178" i="1" s="1"/>
  <c r="Q179" i="1"/>
  <c r="P179" i="1"/>
  <c r="C172" i="1"/>
  <c r="K171" i="1"/>
  <c r="O171" i="1" s="1"/>
  <c r="AF250" i="1"/>
  <c r="AL249" i="1"/>
  <c r="B171" i="1" l="1"/>
  <c r="M179" i="1"/>
  <c r="N179" i="1" s="1"/>
  <c r="P180" i="1"/>
  <c r="Q180" i="1"/>
  <c r="I180" i="1"/>
  <c r="A181" i="1"/>
  <c r="D181" i="1" s="1"/>
  <c r="E180" i="1"/>
  <c r="G180" i="1" s="1"/>
  <c r="H181" i="1" s="1"/>
  <c r="L180" i="1"/>
  <c r="AF251" i="1"/>
  <c r="AL250" i="1"/>
  <c r="J174" i="1"/>
  <c r="I175" i="1"/>
  <c r="C173" i="1"/>
  <c r="K172" i="1"/>
  <c r="O172" i="1" s="1"/>
  <c r="B172" i="1" l="1"/>
  <c r="C174" i="1"/>
  <c r="K173" i="1"/>
  <c r="O173" i="1" s="1"/>
  <c r="AF252" i="1"/>
  <c r="AL251" i="1"/>
  <c r="E181" i="1"/>
  <c r="G181" i="1" s="1"/>
  <c r="H182" i="1" s="1"/>
  <c r="A182" i="1"/>
  <c r="D182" i="1" s="1"/>
  <c r="L181" i="1"/>
  <c r="M180" i="1"/>
  <c r="N180" i="1" s="1"/>
  <c r="Q181" i="1"/>
  <c r="P181" i="1"/>
  <c r="J175" i="1"/>
  <c r="I176" i="1"/>
  <c r="I181" i="1"/>
  <c r="J180" i="1"/>
  <c r="I182" i="1" l="1"/>
  <c r="J182" i="1" s="1"/>
  <c r="C175" i="1"/>
  <c r="K174" i="1"/>
  <c r="O174" i="1" s="1"/>
  <c r="J176" i="1"/>
  <c r="I177" i="1"/>
  <c r="AF253" i="1"/>
  <c r="AL252" i="1"/>
  <c r="E182" i="1"/>
  <c r="G182" i="1" s="1"/>
  <c r="H183" i="1" s="1"/>
  <c r="A183" i="1"/>
  <c r="D183" i="1" s="1"/>
  <c r="L182" i="1"/>
  <c r="M181" i="1"/>
  <c r="N181" i="1" s="1"/>
  <c r="Q182" i="1"/>
  <c r="P182" i="1"/>
  <c r="B173" i="1"/>
  <c r="J181" i="1"/>
  <c r="I183" i="1" l="1"/>
  <c r="J183" i="1" s="1"/>
  <c r="B174" i="1"/>
  <c r="M182" i="1"/>
  <c r="N182" i="1" s="1"/>
  <c r="P183" i="1"/>
  <c r="Q183" i="1"/>
  <c r="AL253" i="1"/>
  <c r="AF254" i="1"/>
  <c r="E183" i="1"/>
  <c r="G183" i="1" s="1"/>
  <c r="H184" i="1" s="1"/>
  <c r="A184" i="1"/>
  <c r="D184" i="1" s="1"/>
  <c r="L183" i="1"/>
  <c r="J177" i="1"/>
  <c r="I178" i="1"/>
  <c r="C176" i="1"/>
  <c r="K175" i="1"/>
  <c r="O175" i="1" s="1"/>
  <c r="B175" i="1" l="1"/>
  <c r="M183" i="1"/>
  <c r="N183" i="1" s="1"/>
  <c r="Q184" i="1"/>
  <c r="P184" i="1"/>
  <c r="AL254" i="1"/>
  <c r="AF255" i="1"/>
  <c r="C177" i="1"/>
  <c r="K176" i="1"/>
  <c r="O176" i="1" s="1"/>
  <c r="J178" i="1"/>
  <c r="I179" i="1"/>
  <c r="J179" i="1" s="1"/>
  <c r="E184" i="1"/>
  <c r="G184" i="1" s="1"/>
  <c r="H185" i="1" s="1"/>
  <c r="L184" i="1"/>
  <c r="A185" i="1"/>
  <c r="D185" i="1" s="1"/>
  <c r="I184" i="1"/>
  <c r="B176" i="1" l="1"/>
  <c r="I185" i="1"/>
  <c r="J185" i="1" s="1"/>
  <c r="J184" i="1"/>
  <c r="M184" i="1"/>
  <c r="N184" i="1" s="1"/>
  <c r="Q185" i="1"/>
  <c r="P185" i="1"/>
  <c r="C178" i="1"/>
  <c r="K177" i="1"/>
  <c r="O177" i="1" s="1"/>
  <c r="AF256" i="1"/>
  <c r="AL255" i="1"/>
  <c r="E185" i="1"/>
  <c r="G185" i="1" s="1"/>
  <c r="H186" i="1" s="1"/>
  <c r="L185" i="1"/>
  <c r="A186" i="1"/>
  <c r="D186" i="1" s="1"/>
  <c r="C179" i="1" l="1"/>
  <c r="K178" i="1"/>
  <c r="O178" i="1" s="1"/>
  <c r="E186" i="1"/>
  <c r="G186" i="1" s="1"/>
  <c r="H187" i="1" s="1"/>
  <c r="L186" i="1"/>
  <c r="A187" i="1"/>
  <c r="D187" i="1" s="1"/>
  <c r="AL256" i="1"/>
  <c r="AF257" i="1"/>
  <c r="M185" i="1"/>
  <c r="N185" i="1" s="1"/>
  <c r="P186" i="1"/>
  <c r="Q186" i="1"/>
  <c r="B177" i="1"/>
  <c r="I186" i="1"/>
  <c r="B178" i="1" l="1"/>
  <c r="I187" i="1"/>
  <c r="J187" i="1" s="1"/>
  <c r="A188" i="1"/>
  <c r="D188" i="1" s="1"/>
  <c r="E187" i="1"/>
  <c r="G187" i="1" s="1"/>
  <c r="H188" i="1" s="1"/>
  <c r="L187" i="1"/>
  <c r="AF258" i="1"/>
  <c r="AL257" i="1"/>
  <c r="P187" i="1"/>
  <c r="Q187" i="1"/>
  <c r="M186" i="1"/>
  <c r="N186" i="1" s="1"/>
  <c r="C180" i="1"/>
  <c r="K179" i="1"/>
  <c r="O179" i="1" s="1"/>
  <c r="J186" i="1"/>
  <c r="I188" i="1" l="1"/>
  <c r="J188" i="1" s="1"/>
  <c r="C181" i="1"/>
  <c r="K180" i="1"/>
  <c r="O180" i="1" s="1"/>
  <c r="AF259" i="1"/>
  <c r="AL258" i="1"/>
  <c r="L188" i="1"/>
  <c r="A189" i="1"/>
  <c r="D189" i="1" s="1"/>
  <c r="E188" i="1"/>
  <c r="G188" i="1" s="1"/>
  <c r="H189" i="1" s="1"/>
  <c r="B179" i="1"/>
  <c r="M187" i="1"/>
  <c r="N187" i="1" s="1"/>
  <c r="P188" i="1"/>
  <c r="Q188" i="1"/>
  <c r="B180" i="1" l="1"/>
  <c r="E189" i="1"/>
  <c r="G189" i="1" s="1"/>
  <c r="H190" i="1" s="1"/>
  <c r="A190" i="1"/>
  <c r="D190" i="1" s="1"/>
  <c r="L189" i="1"/>
  <c r="M188" i="1"/>
  <c r="N188" i="1" s="1"/>
  <c r="Q189" i="1"/>
  <c r="P189" i="1"/>
  <c r="C182" i="1"/>
  <c r="K181" i="1"/>
  <c r="O181" i="1" s="1"/>
  <c r="AF260" i="1"/>
  <c r="AL259" i="1"/>
  <c r="I189" i="1"/>
  <c r="B181" i="1" l="1"/>
  <c r="I190" i="1"/>
  <c r="J190" i="1" s="1"/>
  <c r="L190" i="1"/>
  <c r="E190" i="1"/>
  <c r="G190" i="1" s="1"/>
  <c r="H191" i="1" s="1"/>
  <c r="A191" i="1"/>
  <c r="D191" i="1" s="1"/>
  <c r="AL260" i="1"/>
  <c r="AF261" i="1"/>
  <c r="C183" i="1"/>
  <c r="K182" i="1"/>
  <c r="O182" i="1" s="1"/>
  <c r="M189" i="1"/>
  <c r="N189" i="1" s="1"/>
  <c r="P190" i="1"/>
  <c r="Q190" i="1"/>
  <c r="J189" i="1"/>
  <c r="I191" i="1" l="1"/>
  <c r="J191" i="1" s="1"/>
  <c r="E191" i="1"/>
  <c r="G191" i="1" s="1"/>
  <c r="H192" i="1" s="1"/>
  <c r="L191" i="1"/>
  <c r="A192" i="1"/>
  <c r="D192" i="1" s="1"/>
  <c r="C184" i="1"/>
  <c r="K183" i="1"/>
  <c r="O183" i="1" s="1"/>
  <c r="M190" i="1"/>
  <c r="N190" i="1" s="1"/>
  <c r="P191" i="1"/>
  <c r="Q191" i="1"/>
  <c r="AF269" i="1"/>
  <c r="AL261" i="1"/>
  <c r="B182" i="1"/>
  <c r="I192" i="1" l="1"/>
  <c r="J192" i="1" s="1"/>
  <c r="C185" i="1"/>
  <c r="K184" i="1"/>
  <c r="O184" i="1" s="1"/>
  <c r="B183" i="1"/>
  <c r="E192" i="1"/>
  <c r="G192" i="1" s="1"/>
  <c r="H193" i="1" s="1"/>
  <c r="L192" i="1"/>
  <c r="A193" i="1"/>
  <c r="D193" i="1" s="1"/>
  <c r="AF270" i="1"/>
  <c r="AL269" i="1"/>
  <c r="Q192" i="1"/>
  <c r="P192" i="1"/>
  <c r="M191" i="1"/>
  <c r="N191" i="1" s="1"/>
  <c r="B184" i="1" l="1"/>
  <c r="Q193" i="1"/>
  <c r="M192" i="1"/>
  <c r="N192" i="1" s="1"/>
  <c r="P193" i="1"/>
  <c r="C186" i="1"/>
  <c r="K185" i="1"/>
  <c r="O185" i="1" s="1"/>
  <c r="AF271" i="1"/>
  <c r="AL270" i="1"/>
  <c r="E193" i="1"/>
  <c r="G193" i="1" s="1"/>
  <c r="H194" i="1" s="1"/>
  <c r="A194" i="1"/>
  <c r="D194" i="1" s="1"/>
  <c r="L193" i="1"/>
  <c r="I193" i="1"/>
  <c r="I194" i="1" l="1"/>
  <c r="J194" i="1" s="1"/>
  <c r="B185" i="1"/>
  <c r="E194" i="1"/>
  <c r="G194" i="1" s="1"/>
  <c r="H195" i="1" s="1"/>
  <c r="L194" i="1"/>
  <c r="A195" i="1"/>
  <c r="D195" i="1" s="1"/>
  <c r="AF272" i="1"/>
  <c r="AL271" i="1"/>
  <c r="C187" i="1"/>
  <c r="K186" i="1"/>
  <c r="O186" i="1" s="1"/>
  <c r="P194" i="1"/>
  <c r="M193" i="1"/>
  <c r="N193" i="1" s="1"/>
  <c r="Q194" i="1"/>
  <c r="J193" i="1"/>
  <c r="I195" i="1" l="1"/>
  <c r="J195" i="1" s="1"/>
  <c r="B186" i="1"/>
  <c r="C188" i="1"/>
  <c r="K187" i="1"/>
  <c r="O187" i="1" s="1"/>
  <c r="AF273" i="1"/>
  <c r="AL272" i="1"/>
  <c r="E195" i="1"/>
  <c r="G195" i="1" s="1"/>
  <c r="H196" i="1" s="1"/>
  <c r="L195" i="1"/>
  <c r="A196" i="1"/>
  <c r="D196" i="1" s="1"/>
  <c r="P195" i="1"/>
  <c r="Q195" i="1"/>
  <c r="M194" i="1"/>
  <c r="N194" i="1" s="1"/>
  <c r="I196" i="1" l="1"/>
  <c r="J196" i="1" s="1"/>
  <c r="B187" i="1"/>
  <c r="AF274" i="1"/>
  <c r="AL273" i="1"/>
  <c r="E196" i="1"/>
  <c r="G196" i="1" s="1"/>
  <c r="H197" i="1" s="1"/>
  <c r="L196" i="1"/>
  <c r="A197" i="1"/>
  <c r="D197" i="1" s="1"/>
  <c r="Q196" i="1"/>
  <c r="P196" i="1"/>
  <c r="M195" i="1"/>
  <c r="N195" i="1" s="1"/>
  <c r="C189" i="1"/>
  <c r="K188" i="1"/>
  <c r="O188" i="1" s="1"/>
  <c r="P197" i="1" l="1"/>
  <c r="M196" i="1"/>
  <c r="N196" i="1" s="1"/>
  <c r="Q197" i="1"/>
  <c r="C190" i="1"/>
  <c r="K189" i="1"/>
  <c r="O189" i="1" s="1"/>
  <c r="I197" i="1"/>
  <c r="B188" i="1"/>
  <c r="L197" i="1"/>
  <c r="A198" i="1"/>
  <c r="D198" i="1" s="1"/>
  <c r="E197" i="1"/>
  <c r="G197" i="1" s="1"/>
  <c r="H198" i="1" s="1"/>
  <c r="AF275" i="1"/>
  <c r="AL274" i="1"/>
  <c r="B189" i="1" l="1"/>
  <c r="I198" i="1"/>
  <c r="J197" i="1"/>
  <c r="L198" i="1"/>
  <c r="E198" i="1"/>
  <c r="G198" i="1" s="1"/>
  <c r="H199" i="1" s="1"/>
  <c r="A199" i="1"/>
  <c r="D199" i="1" s="1"/>
  <c r="AF276" i="1"/>
  <c r="AL275" i="1"/>
  <c r="M197" i="1"/>
  <c r="N197" i="1" s="1"/>
  <c r="Q198" i="1"/>
  <c r="P198" i="1"/>
  <c r="C191" i="1"/>
  <c r="K190" i="1"/>
  <c r="O190" i="1" s="1"/>
  <c r="B190" i="1" l="1"/>
  <c r="AF277" i="1"/>
  <c r="AL276" i="1"/>
  <c r="M198" i="1"/>
  <c r="N198" i="1" s="1"/>
  <c r="P199" i="1"/>
  <c r="Q199" i="1"/>
  <c r="C192" i="1"/>
  <c r="K191" i="1"/>
  <c r="O191" i="1" s="1"/>
  <c r="A200" i="1"/>
  <c r="D200" i="1" s="1"/>
  <c r="L199" i="1"/>
  <c r="E199" i="1"/>
  <c r="G199" i="1" s="1"/>
  <c r="H200" i="1" s="1"/>
  <c r="I199" i="1"/>
  <c r="J199" i="1" s="1"/>
  <c r="J198" i="1"/>
  <c r="B191" i="1" l="1"/>
  <c r="M199" i="1"/>
  <c r="N199" i="1" s="1"/>
  <c r="Q200" i="1"/>
  <c r="P200" i="1"/>
  <c r="C193" i="1"/>
  <c r="K192" i="1"/>
  <c r="O192" i="1" s="1"/>
  <c r="I200" i="1"/>
  <c r="J200" i="1" s="1"/>
  <c r="E200" i="1"/>
  <c r="G200" i="1" s="1"/>
  <c r="H201" i="1" s="1"/>
  <c r="A201" i="1"/>
  <c r="D201" i="1" s="1"/>
  <c r="L200" i="1"/>
  <c r="AF278" i="1"/>
  <c r="AL277" i="1"/>
  <c r="B192" i="1" l="1"/>
  <c r="M200" i="1"/>
  <c r="N200" i="1" s="1"/>
  <c r="Q201" i="1"/>
  <c r="P201" i="1"/>
  <c r="E201" i="1"/>
  <c r="G201" i="1" s="1"/>
  <c r="H202" i="1" s="1"/>
  <c r="A202" i="1"/>
  <c r="D202" i="1" s="1"/>
  <c r="L201" i="1"/>
  <c r="AF279" i="1"/>
  <c r="AL278" i="1"/>
  <c r="I201" i="1"/>
  <c r="C194" i="1"/>
  <c r="K193" i="1"/>
  <c r="O193" i="1" s="1"/>
  <c r="B193" i="1" l="1"/>
  <c r="I202" i="1"/>
  <c r="J202" i="1" s="1"/>
  <c r="Q202" i="1"/>
  <c r="P202" i="1"/>
  <c r="M201" i="1"/>
  <c r="N201" i="1" s="1"/>
  <c r="C195" i="1"/>
  <c r="K194" i="1"/>
  <c r="O194" i="1" s="1"/>
  <c r="AF280" i="1"/>
  <c r="AL279" i="1"/>
  <c r="J201" i="1"/>
  <c r="L202" i="1"/>
  <c r="A203" i="1"/>
  <c r="D203" i="1" s="1"/>
  <c r="E202" i="1"/>
  <c r="G202" i="1" s="1"/>
  <c r="H203" i="1" s="1"/>
  <c r="B194" i="1" l="1"/>
  <c r="E203" i="1"/>
  <c r="G203" i="1" s="1"/>
  <c r="H204" i="1" s="1"/>
  <c r="L203" i="1"/>
  <c r="A204" i="1"/>
  <c r="D204" i="1" s="1"/>
  <c r="Q203" i="1"/>
  <c r="M202" i="1"/>
  <c r="N202" i="1" s="1"/>
  <c r="P203" i="1"/>
  <c r="AF281" i="1"/>
  <c r="AL280" i="1"/>
  <c r="C196" i="1"/>
  <c r="K195" i="1"/>
  <c r="O195" i="1" s="1"/>
  <c r="I203" i="1"/>
  <c r="I204" i="1" l="1"/>
  <c r="J204" i="1" s="1"/>
  <c r="B195" i="1"/>
  <c r="J203" i="1"/>
  <c r="C197" i="1"/>
  <c r="K196" i="1"/>
  <c r="O196" i="1" s="1"/>
  <c r="A205" i="1"/>
  <c r="D205" i="1" s="1"/>
  <c r="E204" i="1"/>
  <c r="G204" i="1" s="1"/>
  <c r="H205" i="1" s="1"/>
  <c r="L204" i="1"/>
  <c r="AF282" i="1"/>
  <c r="AL281" i="1"/>
  <c r="M203" i="1"/>
  <c r="N203" i="1" s="1"/>
  <c r="Q204" i="1"/>
  <c r="P204" i="1"/>
  <c r="M204" i="1" l="1"/>
  <c r="N204" i="1" s="1"/>
  <c r="P205" i="1"/>
  <c r="Q205" i="1"/>
  <c r="C198" i="1"/>
  <c r="K197" i="1"/>
  <c r="O197" i="1" s="1"/>
  <c r="I205" i="1"/>
  <c r="A206" i="1"/>
  <c r="D206" i="1" s="1"/>
  <c r="E205" i="1"/>
  <c r="G205" i="1" s="1"/>
  <c r="H206" i="1" s="1"/>
  <c r="L205" i="1"/>
  <c r="AF283" i="1"/>
  <c r="AL282" i="1"/>
  <c r="B196" i="1"/>
  <c r="B197" i="1" l="1"/>
  <c r="I206" i="1"/>
  <c r="J206" i="1" s="1"/>
  <c r="J205" i="1"/>
  <c r="M205" i="1"/>
  <c r="N205" i="1" s="1"/>
  <c r="Q206" i="1"/>
  <c r="P206" i="1"/>
  <c r="AL283" i="1"/>
  <c r="AF284" i="1"/>
  <c r="A207" i="1"/>
  <c r="D207" i="1" s="1"/>
  <c r="E206" i="1"/>
  <c r="G206" i="1" s="1"/>
  <c r="H207" i="1" s="1"/>
  <c r="L206" i="1"/>
  <c r="C199" i="1"/>
  <c r="K198" i="1"/>
  <c r="O198" i="1" s="1"/>
  <c r="B198" i="1" l="1"/>
  <c r="M206" i="1"/>
  <c r="N206" i="1" s="1"/>
  <c r="P207" i="1"/>
  <c r="Q207" i="1"/>
  <c r="C200" i="1"/>
  <c r="K199" i="1"/>
  <c r="O199" i="1" s="1"/>
  <c r="E207" i="1"/>
  <c r="G207" i="1" s="1"/>
  <c r="H208" i="1" s="1"/>
  <c r="L207" i="1"/>
  <c r="A208" i="1"/>
  <c r="D208" i="1" s="1"/>
  <c r="AF285" i="1"/>
  <c r="AL284" i="1"/>
  <c r="I207" i="1"/>
  <c r="I208" i="1" l="1"/>
  <c r="J208" i="1" s="1"/>
  <c r="B199" i="1"/>
  <c r="J207" i="1"/>
  <c r="AF286" i="1"/>
  <c r="AL285" i="1"/>
  <c r="A209" i="1"/>
  <c r="D209" i="1" s="1"/>
  <c r="E208" i="1"/>
  <c r="G208" i="1" s="1"/>
  <c r="H209" i="1" s="1"/>
  <c r="L208" i="1"/>
  <c r="M207" i="1"/>
  <c r="N207" i="1" s="1"/>
  <c r="Q208" i="1"/>
  <c r="P208" i="1"/>
  <c r="C201" i="1"/>
  <c r="K200" i="1"/>
  <c r="O200" i="1" s="1"/>
  <c r="I209" i="1" l="1"/>
  <c r="J209" i="1" s="1"/>
  <c r="B200" i="1"/>
  <c r="C202" i="1"/>
  <c r="K201" i="1"/>
  <c r="O201" i="1" s="1"/>
  <c r="M208" i="1"/>
  <c r="N208" i="1" s="1"/>
  <c r="P209" i="1"/>
  <c r="Q209" i="1"/>
  <c r="AL286" i="1"/>
  <c r="AF287" i="1"/>
  <c r="A210" i="1"/>
  <c r="D210" i="1" s="1"/>
  <c r="E209" i="1"/>
  <c r="G209" i="1" s="1"/>
  <c r="H210" i="1" s="1"/>
  <c r="L209" i="1"/>
  <c r="B201" i="1" l="1"/>
  <c r="A211" i="1"/>
  <c r="D211" i="1" s="1"/>
  <c r="E210" i="1"/>
  <c r="G210" i="1" s="1"/>
  <c r="H211" i="1" s="1"/>
  <c r="L210" i="1"/>
  <c r="AF288" i="1"/>
  <c r="AL287" i="1"/>
  <c r="C203" i="1"/>
  <c r="K202" i="1"/>
  <c r="O202" i="1" s="1"/>
  <c r="M209" i="1"/>
  <c r="N209" i="1" s="1"/>
  <c r="P210" i="1"/>
  <c r="Q210" i="1"/>
  <c r="I210" i="1"/>
  <c r="I211" i="1" l="1"/>
  <c r="J211" i="1" s="1"/>
  <c r="C204" i="1"/>
  <c r="K203" i="1"/>
  <c r="O203" i="1" s="1"/>
  <c r="AF289" i="1"/>
  <c r="AL288" i="1"/>
  <c r="A212" i="1"/>
  <c r="D212" i="1" s="1"/>
  <c r="E211" i="1"/>
  <c r="G211" i="1" s="1"/>
  <c r="H212" i="1" s="1"/>
  <c r="L211" i="1"/>
  <c r="B202" i="1"/>
  <c r="J210" i="1"/>
  <c r="M210" i="1"/>
  <c r="N210" i="1" s="1"/>
  <c r="Q211" i="1"/>
  <c r="P211" i="1"/>
  <c r="B203" i="1" l="1"/>
  <c r="AF290" i="1"/>
  <c r="AL289" i="1"/>
  <c r="M211" i="1"/>
  <c r="N211" i="1" s="1"/>
  <c r="P212" i="1"/>
  <c r="Q212" i="1"/>
  <c r="I212" i="1"/>
  <c r="E212" i="1"/>
  <c r="G212" i="1" s="1"/>
  <c r="H213" i="1" s="1"/>
  <c r="L212" i="1"/>
  <c r="A213" i="1"/>
  <c r="D213" i="1" s="1"/>
  <c r="C205" i="1"/>
  <c r="K204" i="1"/>
  <c r="O204" i="1" s="1"/>
  <c r="I213" i="1" l="1"/>
  <c r="J213" i="1" s="1"/>
  <c r="C206" i="1"/>
  <c r="K205" i="1"/>
  <c r="O205" i="1" s="1"/>
  <c r="B204" i="1"/>
  <c r="E213" i="1"/>
  <c r="G213" i="1" s="1"/>
  <c r="H214" i="1" s="1"/>
  <c r="L213" i="1"/>
  <c r="A214" i="1"/>
  <c r="D214" i="1" s="1"/>
  <c r="J212" i="1"/>
  <c r="M212" i="1"/>
  <c r="N212" i="1" s="1"/>
  <c r="Q213" i="1"/>
  <c r="P213" i="1"/>
  <c r="AF291" i="1"/>
  <c r="AL290" i="1"/>
  <c r="B205" i="1" l="1"/>
  <c r="E214" i="1"/>
  <c r="G214" i="1" s="1"/>
  <c r="H215" i="1" s="1"/>
  <c r="L214" i="1"/>
  <c r="A215" i="1"/>
  <c r="D215" i="1" s="1"/>
  <c r="AF292" i="1"/>
  <c r="AL291" i="1"/>
  <c r="Q214" i="1"/>
  <c r="M213" i="1"/>
  <c r="N213" i="1" s="1"/>
  <c r="P214" i="1"/>
  <c r="C207" i="1"/>
  <c r="K206" i="1"/>
  <c r="O206" i="1" s="1"/>
  <c r="I214" i="1"/>
  <c r="I215" i="1" l="1"/>
  <c r="J215" i="1" s="1"/>
  <c r="B206" i="1"/>
  <c r="J214" i="1"/>
  <c r="C208" i="1"/>
  <c r="K207" i="1"/>
  <c r="O207" i="1" s="1"/>
  <c r="E215" i="1"/>
  <c r="G215" i="1" s="1"/>
  <c r="H216" i="1" s="1"/>
  <c r="L215" i="1"/>
  <c r="A216" i="1"/>
  <c r="D216" i="1" s="1"/>
  <c r="AF293" i="1"/>
  <c r="AL292" i="1"/>
  <c r="P215" i="1"/>
  <c r="Q215" i="1"/>
  <c r="M214" i="1"/>
  <c r="N214" i="1" s="1"/>
  <c r="E216" i="1" l="1"/>
  <c r="G216" i="1" s="1"/>
  <c r="H217" i="1" s="1"/>
  <c r="L216" i="1"/>
  <c r="A217" i="1"/>
  <c r="D217" i="1" s="1"/>
  <c r="Q216" i="1"/>
  <c r="P216" i="1"/>
  <c r="M215" i="1"/>
  <c r="N215" i="1" s="1"/>
  <c r="C209" i="1"/>
  <c r="K208" i="1"/>
  <c r="O208" i="1" s="1"/>
  <c r="I216" i="1"/>
  <c r="AL293" i="1"/>
  <c r="AF294" i="1"/>
  <c r="B207" i="1"/>
  <c r="I217" i="1" l="1"/>
  <c r="J217" i="1" s="1"/>
  <c r="C210" i="1"/>
  <c r="K209" i="1"/>
  <c r="O209" i="1" s="1"/>
  <c r="J216" i="1"/>
  <c r="E217" i="1"/>
  <c r="G217" i="1" s="1"/>
  <c r="H218" i="1" s="1"/>
  <c r="L217" i="1"/>
  <c r="A218" i="1"/>
  <c r="D218" i="1" s="1"/>
  <c r="AL294" i="1"/>
  <c r="AF295" i="1"/>
  <c r="B208" i="1"/>
  <c r="M216" i="1"/>
  <c r="N216" i="1" s="1"/>
  <c r="P217" i="1"/>
  <c r="Q217" i="1"/>
  <c r="B209" i="1" l="1"/>
  <c r="Q218" i="1"/>
  <c r="P218" i="1"/>
  <c r="M217" i="1"/>
  <c r="N217" i="1" s="1"/>
  <c r="AF296" i="1"/>
  <c r="AL295" i="1"/>
  <c r="C211" i="1"/>
  <c r="K210" i="1"/>
  <c r="O210" i="1" s="1"/>
  <c r="L218" i="1"/>
  <c r="A219" i="1"/>
  <c r="D219" i="1" s="1"/>
  <c r="E218" i="1"/>
  <c r="G218" i="1" s="1"/>
  <c r="H219" i="1" s="1"/>
  <c r="I218" i="1"/>
  <c r="L219" i="1" l="1"/>
  <c r="A220" i="1"/>
  <c r="D220" i="1" s="1"/>
  <c r="E219" i="1"/>
  <c r="G219" i="1" s="1"/>
  <c r="H220" i="1" s="1"/>
  <c r="Q219" i="1"/>
  <c r="M218" i="1"/>
  <c r="N218" i="1" s="1"/>
  <c r="P219" i="1"/>
  <c r="C212" i="1"/>
  <c r="K211" i="1"/>
  <c r="O211" i="1" s="1"/>
  <c r="I219" i="1"/>
  <c r="AL296" i="1"/>
  <c r="AF297" i="1"/>
  <c r="B210" i="1"/>
  <c r="J218" i="1"/>
  <c r="I220" i="1" l="1"/>
  <c r="J220" i="1" s="1"/>
  <c r="J219" i="1"/>
  <c r="C213" i="1"/>
  <c r="K212" i="1"/>
  <c r="O212" i="1" s="1"/>
  <c r="B211" i="1"/>
  <c r="E220" i="1"/>
  <c r="G220" i="1" s="1"/>
  <c r="H221" i="1" s="1"/>
  <c r="L220" i="1"/>
  <c r="A221" i="1"/>
  <c r="D221" i="1" s="1"/>
  <c r="AF298" i="1"/>
  <c r="AL297" i="1"/>
  <c r="P220" i="1"/>
  <c r="M219" i="1"/>
  <c r="N219" i="1" s="1"/>
  <c r="Q220" i="1"/>
  <c r="B212" i="1" l="1"/>
  <c r="AL298" i="1"/>
  <c r="AF306" i="1"/>
  <c r="A222" i="1"/>
  <c r="D222" i="1" s="1"/>
  <c r="E221" i="1"/>
  <c r="G221" i="1" s="1"/>
  <c r="H222" i="1" s="1"/>
  <c r="L221" i="1"/>
  <c r="C214" i="1"/>
  <c r="K213" i="1"/>
  <c r="O213" i="1" s="1"/>
  <c r="M220" i="1"/>
  <c r="N220" i="1" s="1"/>
  <c r="Q221" i="1"/>
  <c r="P221" i="1"/>
  <c r="I221" i="1"/>
  <c r="I222" i="1" l="1"/>
  <c r="J222" i="1" s="1"/>
  <c r="B213" i="1"/>
  <c r="AL306" i="1"/>
  <c r="AF307" i="1"/>
  <c r="M221" i="1"/>
  <c r="N221" i="1" s="1"/>
  <c r="P222" i="1"/>
  <c r="Q222" i="1"/>
  <c r="C215" i="1"/>
  <c r="K214" i="1"/>
  <c r="O214" i="1" s="1"/>
  <c r="E222" i="1"/>
  <c r="G222" i="1" s="1"/>
  <c r="H223" i="1" s="1"/>
  <c r="L222" i="1"/>
  <c r="A223" i="1"/>
  <c r="D223" i="1" s="1"/>
  <c r="J221" i="1"/>
  <c r="P223" i="1" l="1"/>
  <c r="Q223" i="1"/>
  <c r="M222" i="1"/>
  <c r="N222" i="1" s="1"/>
  <c r="C216" i="1"/>
  <c r="K215" i="1"/>
  <c r="O215" i="1" s="1"/>
  <c r="AF308" i="1"/>
  <c r="AL307" i="1"/>
  <c r="A224" i="1"/>
  <c r="D224" i="1" s="1"/>
  <c r="E223" i="1"/>
  <c r="G223" i="1" s="1"/>
  <c r="H224" i="1" s="1"/>
  <c r="L223" i="1"/>
  <c r="B214" i="1"/>
  <c r="I223" i="1"/>
  <c r="J223" i="1" s="1"/>
  <c r="B215" i="1" l="1"/>
  <c r="C217" i="1"/>
  <c r="K216" i="1"/>
  <c r="O216" i="1" s="1"/>
  <c r="P224" i="1"/>
  <c r="M223" i="1"/>
  <c r="N223" i="1" s="1"/>
  <c r="Q224" i="1"/>
  <c r="AL308" i="1"/>
  <c r="AF309" i="1"/>
  <c r="I224" i="1"/>
  <c r="J224" i="1" s="1"/>
  <c r="E224" i="1"/>
  <c r="G224" i="1" s="1"/>
  <c r="H225" i="1" s="1"/>
  <c r="L224" i="1"/>
  <c r="A225" i="1"/>
  <c r="D225" i="1" s="1"/>
  <c r="B216" i="1" l="1"/>
  <c r="AF310" i="1"/>
  <c r="AL309" i="1"/>
  <c r="E225" i="1"/>
  <c r="G225" i="1" s="1"/>
  <c r="H226" i="1" s="1"/>
  <c r="L225" i="1"/>
  <c r="A226" i="1"/>
  <c r="D226" i="1" s="1"/>
  <c r="I225" i="1"/>
  <c r="M224" i="1"/>
  <c r="N224" i="1" s="1"/>
  <c r="P225" i="1"/>
  <c r="Q225" i="1"/>
  <c r="C218" i="1"/>
  <c r="K217" i="1"/>
  <c r="O217" i="1" s="1"/>
  <c r="I226" i="1" l="1"/>
  <c r="J226" i="1" s="1"/>
  <c r="C219" i="1"/>
  <c r="K218" i="1"/>
  <c r="O218" i="1" s="1"/>
  <c r="B217" i="1"/>
  <c r="L226" i="1"/>
  <c r="A227" i="1"/>
  <c r="D227" i="1" s="1"/>
  <c r="E226" i="1"/>
  <c r="G226" i="1" s="1"/>
  <c r="H227" i="1" s="1"/>
  <c r="AF311" i="1"/>
  <c r="AL310" i="1"/>
  <c r="M225" i="1"/>
  <c r="N225" i="1" s="1"/>
  <c r="P226" i="1"/>
  <c r="Q226" i="1"/>
  <c r="J225" i="1"/>
  <c r="B218" i="1" l="1"/>
  <c r="L227" i="1"/>
  <c r="E227" i="1"/>
  <c r="G227" i="1" s="1"/>
  <c r="H228" i="1" s="1"/>
  <c r="A228" i="1"/>
  <c r="D228" i="1" s="1"/>
  <c r="M226" i="1"/>
  <c r="N226" i="1" s="1"/>
  <c r="P227" i="1"/>
  <c r="Q227" i="1"/>
  <c r="C220" i="1"/>
  <c r="K219" i="1"/>
  <c r="O219" i="1" s="1"/>
  <c r="AF312" i="1"/>
  <c r="AL311" i="1"/>
  <c r="I227" i="1"/>
  <c r="I228" i="1" l="1"/>
  <c r="J228" i="1" s="1"/>
  <c r="B219" i="1"/>
  <c r="Q228" i="1"/>
  <c r="P228" i="1"/>
  <c r="M227" i="1"/>
  <c r="N227" i="1" s="1"/>
  <c r="C221" i="1"/>
  <c r="K220" i="1"/>
  <c r="O220" i="1" s="1"/>
  <c r="AL312" i="1"/>
  <c r="AF313" i="1"/>
  <c r="E228" i="1"/>
  <c r="G228" i="1" s="1"/>
  <c r="H229" i="1" s="1"/>
  <c r="L228" i="1"/>
  <c r="A229" i="1"/>
  <c r="D229" i="1" s="1"/>
  <c r="J227" i="1"/>
  <c r="B220" i="1" l="1"/>
  <c r="E229" i="1"/>
  <c r="G229" i="1" s="1"/>
  <c r="H230" i="1" s="1"/>
  <c r="A230" i="1"/>
  <c r="D230" i="1" s="1"/>
  <c r="L229" i="1"/>
  <c r="M228" i="1"/>
  <c r="N228" i="1" s="1"/>
  <c r="P229" i="1"/>
  <c r="Q229" i="1"/>
  <c r="AF314" i="1"/>
  <c r="AL313" i="1"/>
  <c r="C222" i="1"/>
  <c r="K221" i="1"/>
  <c r="O221" i="1" s="1"/>
  <c r="I229" i="1"/>
  <c r="B221" i="1" l="1"/>
  <c r="I230" i="1"/>
  <c r="J230" i="1" s="1"/>
  <c r="J229" i="1"/>
  <c r="M229" i="1"/>
  <c r="N229" i="1" s="1"/>
  <c r="Q230" i="1"/>
  <c r="P230" i="1"/>
  <c r="C223" i="1"/>
  <c r="K222" i="1"/>
  <c r="O222" i="1" s="1"/>
  <c r="AL314" i="1"/>
  <c r="AF315" i="1"/>
  <c r="A231" i="1"/>
  <c r="D231" i="1" s="1"/>
  <c r="L230" i="1"/>
  <c r="E230" i="1"/>
  <c r="G230" i="1" s="1"/>
  <c r="H231" i="1" s="1"/>
  <c r="I231" i="1" l="1"/>
  <c r="J231" i="1" s="1"/>
  <c r="B222" i="1"/>
  <c r="P231" i="1"/>
  <c r="M230" i="1"/>
  <c r="N230" i="1" s="1"/>
  <c r="Q231" i="1"/>
  <c r="L231" i="1"/>
  <c r="A232" i="1"/>
  <c r="D232" i="1" s="1"/>
  <c r="E231" i="1"/>
  <c r="G231" i="1" s="1"/>
  <c r="H232" i="1" s="1"/>
  <c r="AL315" i="1"/>
  <c r="AF316" i="1"/>
  <c r="C224" i="1"/>
  <c r="K223" i="1"/>
  <c r="O223" i="1" s="1"/>
  <c r="C225" i="1" l="1"/>
  <c r="K224" i="1"/>
  <c r="O224" i="1" s="1"/>
  <c r="AF317" i="1"/>
  <c r="AL316" i="1"/>
  <c r="E232" i="1"/>
  <c r="G232" i="1" s="1"/>
  <c r="H233" i="1" s="1"/>
  <c r="A233" i="1"/>
  <c r="D233" i="1" s="1"/>
  <c r="L232" i="1"/>
  <c r="P232" i="1"/>
  <c r="M231" i="1"/>
  <c r="N231" i="1" s="1"/>
  <c r="Q232" i="1"/>
  <c r="B223" i="1"/>
  <c r="I232" i="1"/>
  <c r="J232" i="1" s="1"/>
  <c r="B224" i="1" l="1"/>
  <c r="AL317" i="1"/>
  <c r="AF318" i="1"/>
  <c r="M232" i="1"/>
  <c r="N232" i="1" s="1"/>
  <c r="Q233" i="1"/>
  <c r="P233" i="1"/>
  <c r="I233" i="1"/>
  <c r="J233" i="1" s="1"/>
  <c r="E233" i="1"/>
  <c r="G233" i="1" s="1"/>
  <c r="H234" i="1" s="1"/>
  <c r="A234" i="1"/>
  <c r="D234" i="1" s="1"/>
  <c r="L233" i="1"/>
  <c r="C226" i="1"/>
  <c r="K225" i="1"/>
  <c r="O225" i="1" s="1"/>
  <c r="B225" i="1" l="1"/>
  <c r="I234" i="1"/>
  <c r="AF319" i="1"/>
  <c r="AL318" i="1"/>
  <c r="M233" i="1"/>
  <c r="N233" i="1" s="1"/>
  <c r="Q234" i="1"/>
  <c r="P234" i="1"/>
  <c r="C227" i="1"/>
  <c r="K226" i="1"/>
  <c r="O226" i="1" s="1"/>
  <c r="A235" i="1"/>
  <c r="D235" i="1" s="1"/>
  <c r="E234" i="1"/>
  <c r="G234" i="1" s="1"/>
  <c r="H235" i="1" s="1"/>
  <c r="L234" i="1"/>
  <c r="B226" i="1" l="1"/>
  <c r="C228" i="1"/>
  <c r="K227" i="1"/>
  <c r="O227" i="1" s="1"/>
  <c r="E235" i="1"/>
  <c r="G235" i="1" s="1"/>
  <c r="H236" i="1" s="1"/>
  <c r="L235" i="1"/>
  <c r="A236" i="1"/>
  <c r="D236" i="1" s="1"/>
  <c r="AL319" i="1"/>
  <c r="AF320" i="1"/>
  <c r="I235" i="1"/>
  <c r="M234" i="1"/>
  <c r="N234" i="1" s="1"/>
  <c r="P235" i="1"/>
  <c r="Q235" i="1"/>
  <c r="J234" i="1"/>
  <c r="I236" i="1" l="1"/>
  <c r="J236" i="1" s="1"/>
  <c r="B227" i="1"/>
  <c r="E236" i="1"/>
  <c r="G236" i="1" s="1"/>
  <c r="H237" i="1" s="1"/>
  <c r="L236" i="1"/>
  <c r="A237" i="1"/>
  <c r="D237" i="1" s="1"/>
  <c r="AF321" i="1"/>
  <c r="AL320" i="1"/>
  <c r="Q236" i="1"/>
  <c r="P236" i="1"/>
  <c r="M235" i="1"/>
  <c r="N235" i="1" s="1"/>
  <c r="C229" i="1"/>
  <c r="K228" i="1"/>
  <c r="O228" i="1" s="1"/>
  <c r="J235" i="1"/>
  <c r="P237" i="1" l="1"/>
  <c r="Q237" i="1"/>
  <c r="M236" i="1"/>
  <c r="N236" i="1" s="1"/>
  <c r="I237" i="1"/>
  <c r="J237" i="1" s="1"/>
  <c r="C230" i="1"/>
  <c r="K229" i="1"/>
  <c r="O229" i="1" s="1"/>
  <c r="AL321" i="1"/>
  <c r="AF322" i="1"/>
  <c r="B228" i="1"/>
  <c r="E237" i="1"/>
  <c r="G237" i="1" s="1"/>
  <c r="H238" i="1" s="1"/>
  <c r="A238" i="1"/>
  <c r="D238" i="1" s="1"/>
  <c r="L237" i="1"/>
  <c r="B229" i="1" l="1"/>
  <c r="L238" i="1"/>
  <c r="E238" i="1"/>
  <c r="G238" i="1" s="1"/>
  <c r="H239" i="1" s="1"/>
  <c r="A239" i="1"/>
  <c r="D239" i="1" s="1"/>
  <c r="AL322" i="1"/>
  <c r="AF323" i="1"/>
  <c r="C231" i="1"/>
  <c r="K230" i="1"/>
  <c r="O230" i="1" s="1"/>
  <c r="Q238" i="1"/>
  <c r="P238" i="1"/>
  <c r="M237" i="1"/>
  <c r="N237" i="1" s="1"/>
  <c r="I238" i="1"/>
  <c r="I239" i="1" l="1"/>
  <c r="J239" i="1" s="1"/>
  <c r="B230" i="1"/>
  <c r="P239" i="1"/>
  <c r="M238" i="1"/>
  <c r="N238" i="1" s="1"/>
  <c r="Q239" i="1"/>
  <c r="J238" i="1"/>
  <c r="C232" i="1"/>
  <c r="K231" i="1"/>
  <c r="O231" i="1" s="1"/>
  <c r="AF324" i="1"/>
  <c r="AL323" i="1"/>
  <c r="L239" i="1"/>
  <c r="A240" i="1"/>
  <c r="D240" i="1" s="1"/>
  <c r="E239" i="1"/>
  <c r="G239" i="1" s="1"/>
  <c r="H240" i="1" s="1"/>
  <c r="I240" i="1" l="1"/>
  <c r="J240" i="1" s="1"/>
  <c r="A241" i="1"/>
  <c r="D241" i="1" s="1"/>
  <c r="L240" i="1"/>
  <c r="E240" i="1"/>
  <c r="G240" i="1" s="1"/>
  <c r="H241" i="1" s="1"/>
  <c r="Q240" i="1"/>
  <c r="M239" i="1"/>
  <c r="N239" i="1" s="1"/>
  <c r="P240" i="1"/>
  <c r="C233" i="1"/>
  <c r="K232" i="1"/>
  <c r="O232" i="1" s="1"/>
  <c r="AF325" i="1"/>
  <c r="AL324" i="1"/>
  <c r="B231" i="1"/>
  <c r="B232" i="1" l="1"/>
  <c r="M240" i="1"/>
  <c r="N240" i="1" s="1"/>
  <c r="P241" i="1"/>
  <c r="Q241" i="1"/>
  <c r="AF326" i="1"/>
  <c r="AL325" i="1"/>
  <c r="L241" i="1"/>
  <c r="E241" i="1"/>
  <c r="G241" i="1" s="1"/>
  <c r="H242" i="1" s="1"/>
  <c r="A242" i="1"/>
  <c r="D242" i="1" s="1"/>
  <c r="C234" i="1"/>
  <c r="K233" i="1"/>
  <c r="O233" i="1" s="1"/>
  <c r="I241" i="1"/>
  <c r="M241" i="1" l="1"/>
  <c r="N241" i="1" s="1"/>
  <c r="Q242" i="1"/>
  <c r="P242" i="1"/>
  <c r="C235" i="1"/>
  <c r="K234" i="1"/>
  <c r="O234" i="1" s="1"/>
  <c r="I242" i="1"/>
  <c r="J242" i="1" s="1"/>
  <c r="B233" i="1"/>
  <c r="A243" i="1"/>
  <c r="D243" i="1" s="1"/>
  <c r="L242" i="1"/>
  <c r="E242" i="1"/>
  <c r="G242" i="1" s="1"/>
  <c r="H243" i="1" s="1"/>
  <c r="AL326" i="1"/>
  <c r="AF327" i="1"/>
  <c r="J241" i="1"/>
  <c r="B234" i="1" l="1"/>
  <c r="C236" i="1"/>
  <c r="K235" i="1"/>
  <c r="O235" i="1" s="1"/>
  <c r="I243" i="1"/>
  <c r="M242" i="1"/>
  <c r="N242" i="1" s="1"/>
  <c r="Q243" i="1"/>
  <c r="P243" i="1"/>
  <c r="AL327" i="1"/>
  <c r="AF328" i="1"/>
  <c r="A244" i="1"/>
  <c r="D244" i="1" s="1"/>
  <c r="L243" i="1"/>
  <c r="E243" i="1"/>
  <c r="G243" i="1" s="1"/>
  <c r="H244" i="1" s="1"/>
  <c r="B235" i="1" l="1"/>
  <c r="E244" i="1"/>
  <c r="G244" i="1" s="1"/>
  <c r="H245" i="1" s="1"/>
  <c r="A245" i="1"/>
  <c r="D245" i="1" s="1"/>
  <c r="L244" i="1"/>
  <c r="AF329" i="1"/>
  <c r="AL328" i="1"/>
  <c r="I244" i="1"/>
  <c r="C237" i="1"/>
  <c r="K236" i="1"/>
  <c r="O236" i="1" s="1"/>
  <c r="M243" i="1"/>
  <c r="N243" i="1" s="1"/>
  <c r="Q244" i="1"/>
  <c r="P244" i="1"/>
  <c r="J243" i="1"/>
  <c r="I245" i="1" l="1"/>
  <c r="J245" i="1" s="1"/>
  <c r="B236" i="1"/>
  <c r="J244" i="1"/>
  <c r="AL329" i="1"/>
  <c r="AF330" i="1"/>
  <c r="Q245" i="1"/>
  <c r="M244" i="1"/>
  <c r="N244" i="1" s="1"/>
  <c r="P245" i="1"/>
  <c r="C238" i="1"/>
  <c r="K237" i="1"/>
  <c r="O237" i="1" s="1"/>
  <c r="E245" i="1"/>
  <c r="G245" i="1" s="1"/>
  <c r="H246" i="1" s="1"/>
  <c r="A246" i="1"/>
  <c r="D246" i="1" s="1"/>
  <c r="L245" i="1"/>
  <c r="B237" i="1" l="1"/>
  <c r="M245" i="1"/>
  <c r="N245" i="1" s="1"/>
  <c r="Q246" i="1"/>
  <c r="P246" i="1"/>
  <c r="L246" i="1"/>
  <c r="A247" i="1"/>
  <c r="D247" i="1" s="1"/>
  <c r="E246" i="1"/>
  <c r="G246" i="1" s="1"/>
  <c r="H247" i="1" s="1"/>
  <c r="C239" i="1"/>
  <c r="K238" i="1"/>
  <c r="O238" i="1" s="1"/>
  <c r="I246" i="1"/>
  <c r="AL330" i="1"/>
  <c r="AF331" i="1"/>
  <c r="I247" i="1" l="1"/>
  <c r="J247" i="1" s="1"/>
  <c r="B238" i="1"/>
  <c r="AL331" i="1"/>
  <c r="AF332" i="1"/>
  <c r="C240" i="1"/>
  <c r="K239" i="1"/>
  <c r="O239" i="1" s="1"/>
  <c r="L247" i="1"/>
  <c r="A248" i="1"/>
  <c r="D248" i="1" s="1"/>
  <c r="E247" i="1"/>
  <c r="G247" i="1" s="1"/>
  <c r="H248" i="1" s="1"/>
  <c r="J246" i="1"/>
  <c r="Q247" i="1"/>
  <c r="M246" i="1"/>
  <c r="N246" i="1" s="1"/>
  <c r="P247" i="1"/>
  <c r="A249" i="1" l="1"/>
  <c r="D249" i="1" s="1"/>
  <c r="E248" i="1"/>
  <c r="G248" i="1" s="1"/>
  <c r="H249" i="1" s="1"/>
  <c r="L248" i="1"/>
  <c r="C241" i="1"/>
  <c r="K240" i="1"/>
  <c r="O240" i="1" s="1"/>
  <c r="AL332" i="1"/>
  <c r="AF333" i="1"/>
  <c r="M247" i="1"/>
  <c r="N247" i="1" s="1"/>
  <c r="Q248" i="1"/>
  <c r="P248" i="1"/>
  <c r="I248" i="1"/>
  <c r="B239" i="1"/>
  <c r="B240" i="1" l="1"/>
  <c r="M248" i="1"/>
  <c r="N248" i="1" s="1"/>
  <c r="P249" i="1"/>
  <c r="Q249" i="1"/>
  <c r="AF334" i="1"/>
  <c r="AL333" i="1"/>
  <c r="C242" i="1"/>
  <c r="K241" i="1"/>
  <c r="O241" i="1" s="1"/>
  <c r="A250" i="1"/>
  <c r="D250" i="1" s="1"/>
  <c r="E249" i="1"/>
  <c r="G249" i="1" s="1"/>
  <c r="H250" i="1" s="1"/>
  <c r="L249" i="1"/>
  <c r="I249" i="1"/>
  <c r="J248" i="1"/>
  <c r="B241" i="1" l="1"/>
  <c r="C243" i="1"/>
  <c r="K242" i="1"/>
  <c r="O242" i="1" s="1"/>
  <c r="I250" i="1"/>
  <c r="A251" i="1"/>
  <c r="D251" i="1" s="1"/>
  <c r="E250" i="1"/>
  <c r="G250" i="1" s="1"/>
  <c r="H251" i="1" s="1"/>
  <c r="L250" i="1"/>
  <c r="AL334" i="1"/>
  <c r="AF335" i="1"/>
  <c r="M249" i="1"/>
  <c r="N249" i="1" s="1"/>
  <c r="Q250" i="1"/>
  <c r="P250" i="1"/>
  <c r="J249" i="1"/>
  <c r="B242" i="1" l="1"/>
  <c r="M250" i="1"/>
  <c r="N250" i="1" s="1"/>
  <c r="Q251" i="1"/>
  <c r="P251" i="1"/>
  <c r="AF343" i="1"/>
  <c r="AL335" i="1"/>
  <c r="A252" i="1"/>
  <c r="D252" i="1" s="1"/>
  <c r="E251" i="1"/>
  <c r="G251" i="1" s="1"/>
  <c r="H252" i="1" s="1"/>
  <c r="L251" i="1"/>
  <c r="C244" i="1"/>
  <c r="K243" i="1"/>
  <c r="O243" i="1" s="1"/>
  <c r="I251" i="1"/>
  <c r="J250" i="1"/>
  <c r="B243" i="1" l="1"/>
  <c r="C245" i="1"/>
  <c r="K244" i="1"/>
  <c r="O244" i="1" s="1"/>
  <c r="E252" i="1"/>
  <c r="G252" i="1" s="1"/>
  <c r="H253" i="1" s="1"/>
  <c r="L252" i="1"/>
  <c r="A253" i="1"/>
  <c r="D253" i="1" s="1"/>
  <c r="I252" i="1"/>
  <c r="AF344" i="1"/>
  <c r="AL343" i="1"/>
  <c r="M251" i="1"/>
  <c r="N251" i="1" s="1"/>
  <c r="Q252" i="1"/>
  <c r="P252" i="1"/>
  <c r="J251" i="1"/>
  <c r="I253" i="1" l="1"/>
  <c r="J253" i="1" s="1"/>
  <c r="B244" i="1"/>
  <c r="A254" i="1"/>
  <c r="D254" i="1" s="1"/>
  <c r="E253" i="1"/>
  <c r="G253" i="1" s="1"/>
  <c r="H254" i="1" s="1"/>
  <c r="L253" i="1"/>
  <c r="AF345" i="1"/>
  <c r="AL344" i="1"/>
  <c r="Q253" i="1"/>
  <c r="M252" i="1"/>
  <c r="N252" i="1" s="1"/>
  <c r="P253" i="1"/>
  <c r="C246" i="1"/>
  <c r="K245" i="1"/>
  <c r="O245" i="1" s="1"/>
  <c r="J252" i="1"/>
  <c r="C247" i="1" l="1"/>
  <c r="K246" i="1"/>
  <c r="O246" i="1" s="1"/>
  <c r="AF346" i="1"/>
  <c r="AL345" i="1"/>
  <c r="E254" i="1"/>
  <c r="G254" i="1" s="1"/>
  <c r="H255" i="1" s="1"/>
  <c r="L254" i="1"/>
  <c r="A255" i="1"/>
  <c r="D255" i="1" s="1"/>
  <c r="B245" i="1"/>
  <c r="Q254" i="1"/>
  <c r="P254" i="1"/>
  <c r="M253" i="1"/>
  <c r="N253" i="1" s="1"/>
  <c r="I254" i="1"/>
  <c r="B246" i="1" l="1"/>
  <c r="A256" i="1"/>
  <c r="D256" i="1" s="1"/>
  <c r="E255" i="1"/>
  <c r="G255" i="1" s="1"/>
  <c r="H256" i="1" s="1"/>
  <c r="L255" i="1"/>
  <c r="P255" i="1"/>
  <c r="Q255" i="1"/>
  <c r="M254" i="1"/>
  <c r="N254" i="1" s="1"/>
  <c r="C248" i="1"/>
  <c r="K247" i="1"/>
  <c r="O247" i="1" s="1"/>
  <c r="I255" i="1"/>
  <c r="AF347" i="1"/>
  <c r="AL346" i="1"/>
  <c r="J254" i="1"/>
  <c r="B247" i="1" l="1"/>
  <c r="AF348" i="1"/>
  <c r="AL347" i="1"/>
  <c r="Q256" i="1"/>
  <c r="M255" i="1"/>
  <c r="N255" i="1" s="1"/>
  <c r="P256" i="1"/>
  <c r="C249" i="1"/>
  <c r="K248" i="1"/>
  <c r="O248" i="1" s="1"/>
  <c r="I256" i="1"/>
  <c r="J255" i="1"/>
  <c r="E256" i="1"/>
  <c r="G256" i="1" s="1"/>
  <c r="H257" i="1" s="1"/>
  <c r="L256" i="1"/>
  <c r="A257" i="1"/>
  <c r="D257" i="1" s="1"/>
  <c r="C250" i="1" l="1"/>
  <c r="K249" i="1"/>
  <c r="O249" i="1" s="1"/>
  <c r="E257" i="1"/>
  <c r="G257" i="1" s="1"/>
  <c r="H258" i="1" s="1"/>
  <c r="L257" i="1"/>
  <c r="A258" i="1"/>
  <c r="D258" i="1" s="1"/>
  <c r="I257" i="1"/>
  <c r="J256" i="1"/>
  <c r="AL348" i="1"/>
  <c r="AF349" i="1"/>
  <c r="P257" i="1"/>
  <c r="M256" i="1"/>
  <c r="N256" i="1" s="1"/>
  <c r="Q257" i="1"/>
  <c r="B248" i="1"/>
  <c r="B249" i="1" l="1"/>
  <c r="I258" i="1"/>
  <c r="J258" i="1" s="1"/>
  <c r="AL349" i="1"/>
  <c r="AF350" i="1"/>
  <c r="E258" i="1"/>
  <c r="G258" i="1" s="1"/>
  <c r="H259" i="1" s="1"/>
  <c r="L258" i="1"/>
  <c r="A259" i="1"/>
  <c r="D259" i="1" s="1"/>
  <c r="Q258" i="1"/>
  <c r="M257" i="1"/>
  <c r="N257" i="1" s="1"/>
  <c r="P258" i="1"/>
  <c r="C251" i="1"/>
  <c r="K250" i="1"/>
  <c r="O250" i="1" s="1"/>
  <c r="J257" i="1"/>
  <c r="C252" i="1" l="1"/>
  <c r="K251" i="1"/>
  <c r="O251" i="1" s="1"/>
  <c r="E259" i="1"/>
  <c r="G259" i="1" s="1"/>
  <c r="H260" i="1" s="1"/>
  <c r="L259" i="1"/>
  <c r="A260" i="1"/>
  <c r="D260" i="1" s="1"/>
  <c r="AL350" i="1"/>
  <c r="AF351" i="1"/>
  <c r="B250" i="1"/>
  <c r="P259" i="1"/>
  <c r="M258" i="1"/>
  <c r="N258" i="1" s="1"/>
  <c r="Q259" i="1"/>
  <c r="I259" i="1"/>
  <c r="B251" i="1" l="1"/>
  <c r="I260" i="1"/>
  <c r="J260" i="1" s="1"/>
  <c r="J259" i="1"/>
  <c r="L260" i="1"/>
  <c r="A261" i="1"/>
  <c r="D261" i="1" s="1"/>
  <c r="E260" i="1"/>
  <c r="G260" i="1" s="1"/>
  <c r="H261" i="1" s="1"/>
  <c r="AL351" i="1"/>
  <c r="AF352" i="1"/>
  <c r="Q260" i="1"/>
  <c r="P260" i="1"/>
  <c r="M259" i="1"/>
  <c r="N259" i="1" s="1"/>
  <c r="C253" i="1"/>
  <c r="K252" i="1"/>
  <c r="O252" i="1" s="1"/>
  <c r="AF353" i="1" l="1"/>
  <c r="AL352" i="1"/>
  <c r="C254" i="1"/>
  <c r="K253" i="1"/>
  <c r="O253" i="1" s="1"/>
  <c r="L261" i="1"/>
  <c r="A262" i="1"/>
  <c r="D262" i="1" s="1"/>
  <c r="E261" i="1"/>
  <c r="G261" i="1" s="1"/>
  <c r="H262" i="1" s="1"/>
  <c r="M260" i="1"/>
  <c r="N260" i="1" s="1"/>
  <c r="Q261" i="1"/>
  <c r="P261" i="1"/>
  <c r="B252" i="1"/>
  <c r="I261" i="1"/>
  <c r="I262" i="1" l="1"/>
  <c r="J262" i="1" s="1"/>
  <c r="B253" i="1"/>
  <c r="J261" i="1"/>
  <c r="L262" i="1"/>
  <c r="A263" i="1"/>
  <c r="D263" i="1" s="1"/>
  <c r="E262" i="1"/>
  <c r="G262" i="1" s="1"/>
  <c r="H263" i="1" s="1"/>
  <c r="C255" i="1"/>
  <c r="K254" i="1"/>
  <c r="O254" i="1" s="1"/>
  <c r="P262" i="1"/>
  <c r="M261" i="1"/>
  <c r="N261" i="1" s="1"/>
  <c r="Q262" i="1"/>
  <c r="AL353" i="1"/>
  <c r="AF354" i="1"/>
  <c r="B254" i="1" l="1"/>
  <c r="AL354" i="1"/>
  <c r="AF355" i="1"/>
  <c r="C256" i="1"/>
  <c r="K255" i="1"/>
  <c r="O255" i="1" s="1"/>
  <c r="Q263" i="1"/>
  <c r="M262" i="1"/>
  <c r="N262" i="1" s="1"/>
  <c r="P263" i="1"/>
  <c r="I263" i="1"/>
  <c r="L263" i="1"/>
  <c r="E263" i="1"/>
  <c r="G263" i="1" s="1"/>
  <c r="H264" i="1" s="1"/>
  <c r="A264" i="1"/>
  <c r="D264" i="1" s="1"/>
  <c r="B255" i="1" l="1"/>
  <c r="Q264" i="1"/>
  <c r="M263" i="1"/>
  <c r="N263" i="1" s="1"/>
  <c r="P264" i="1"/>
  <c r="C257" i="1"/>
  <c r="K256" i="1"/>
  <c r="O256" i="1" s="1"/>
  <c r="AL355" i="1"/>
  <c r="AF356" i="1"/>
  <c r="I264" i="1"/>
  <c r="A265" i="1"/>
  <c r="D265" i="1" s="1"/>
  <c r="E264" i="1"/>
  <c r="G264" i="1" s="1"/>
  <c r="H265" i="1" s="1"/>
  <c r="L264" i="1"/>
  <c r="J263" i="1"/>
  <c r="B256" i="1" l="1"/>
  <c r="A266" i="1"/>
  <c r="D266" i="1" s="1"/>
  <c r="E265" i="1"/>
  <c r="G265" i="1" s="1"/>
  <c r="H266" i="1" s="1"/>
  <c r="L265" i="1"/>
  <c r="I265" i="1"/>
  <c r="AF357" i="1"/>
  <c r="AL356" i="1"/>
  <c r="C258" i="1"/>
  <c r="K257" i="1"/>
  <c r="O257" i="1" s="1"/>
  <c r="M264" i="1"/>
  <c r="N264" i="1" s="1"/>
  <c r="P265" i="1"/>
  <c r="Q265" i="1"/>
  <c r="J264" i="1"/>
  <c r="B257" i="1" l="1"/>
  <c r="AL357" i="1"/>
  <c r="AF358" i="1"/>
  <c r="I266" i="1"/>
  <c r="E266" i="1"/>
  <c r="G266" i="1" s="1"/>
  <c r="H267" i="1" s="1"/>
  <c r="L266" i="1"/>
  <c r="A267" i="1"/>
  <c r="D267" i="1" s="1"/>
  <c r="C259" i="1"/>
  <c r="K258" i="1"/>
  <c r="O258" i="1" s="1"/>
  <c r="M265" i="1"/>
  <c r="N265" i="1" s="1"/>
  <c r="P266" i="1"/>
  <c r="Q266" i="1"/>
  <c r="J265" i="1"/>
  <c r="I267" i="1" l="1"/>
  <c r="J267" i="1" s="1"/>
  <c r="C260" i="1"/>
  <c r="K259" i="1"/>
  <c r="O259" i="1" s="1"/>
  <c r="B258" i="1"/>
  <c r="E267" i="1"/>
  <c r="G267" i="1" s="1"/>
  <c r="H268" i="1" s="1"/>
  <c r="L267" i="1"/>
  <c r="A268" i="1"/>
  <c r="D268" i="1" s="1"/>
  <c r="AL358" i="1"/>
  <c r="AF359" i="1"/>
  <c r="Q267" i="1"/>
  <c r="P267" i="1"/>
  <c r="M266" i="1"/>
  <c r="N266" i="1" s="1"/>
  <c r="J266" i="1"/>
  <c r="B259" i="1" l="1"/>
  <c r="E268" i="1"/>
  <c r="G268" i="1" s="1"/>
  <c r="H269" i="1" s="1"/>
  <c r="L268" i="1"/>
  <c r="A269" i="1"/>
  <c r="D269" i="1" s="1"/>
  <c r="AL359" i="1"/>
  <c r="AF360" i="1"/>
  <c r="Q268" i="1"/>
  <c r="M267" i="1"/>
  <c r="N267" i="1" s="1"/>
  <c r="P268" i="1"/>
  <c r="C261" i="1"/>
  <c r="K260" i="1"/>
  <c r="O260" i="1" s="1"/>
  <c r="I268" i="1"/>
  <c r="I269" i="1" l="1"/>
  <c r="J269" i="1" s="1"/>
  <c r="B260" i="1"/>
  <c r="J268" i="1"/>
  <c r="C262" i="1"/>
  <c r="K261" i="1"/>
  <c r="O261" i="1" s="1"/>
  <c r="AL360" i="1"/>
  <c r="AF361" i="1"/>
  <c r="E269" i="1"/>
  <c r="G269" i="1" s="1"/>
  <c r="H270" i="1" s="1"/>
  <c r="L269" i="1"/>
  <c r="A270" i="1"/>
  <c r="D270" i="1" s="1"/>
  <c r="P269" i="1"/>
  <c r="M268" i="1"/>
  <c r="N268" i="1" s="1"/>
  <c r="Q269" i="1"/>
  <c r="P270" i="1" l="1"/>
  <c r="Q270" i="1"/>
  <c r="M269" i="1"/>
  <c r="N269" i="1" s="1"/>
  <c r="AL361" i="1"/>
  <c r="AF362" i="1"/>
  <c r="C263" i="1"/>
  <c r="K262" i="1"/>
  <c r="O262" i="1" s="1"/>
  <c r="I270" i="1"/>
  <c r="J270" i="1" s="1"/>
  <c r="L270" i="1"/>
  <c r="A271" i="1"/>
  <c r="D271" i="1" s="1"/>
  <c r="E270" i="1"/>
  <c r="G270" i="1" s="1"/>
  <c r="H271" i="1" s="1"/>
  <c r="B261" i="1"/>
  <c r="B262" i="1" l="1"/>
  <c r="L271" i="1"/>
  <c r="A272" i="1"/>
  <c r="D272" i="1" s="1"/>
  <c r="E271" i="1"/>
  <c r="G271" i="1" s="1"/>
  <c r="H272" i="1" s="1"/>
  <c r="Q271" i="1"/>
  <c r="M270" i="1"/>
  <c r="N270" i="1" s="1"/>
  <c r="P271" i="1"/>
  <c r="C264" i="1"/>
  <c r="K263" i="1"/>
  <c r="O263" i="1" s="1"/>
  <c r="AF363" i="1"/>
  <c r="AL362" i="1"/>
  <c r="I271" i="1"/>
  <c r="I272" i="1" l="1"/>
  <c r="J272" i="1" s="1"/>
  <c r="AL363" i="1"/>
  <c r="AF364" i="1"/>
  <c r="B263" i="1"/>
  <c r="E272" i="1"/>
  <c r="G272" i="1" s="1"/>
  <c r="H273" i="1" s="1"/>
  <c r="A273" i="1"/>
  <c r="D273" i="1" s="1"/>
  <c r="L272" i="1"/>
  <c r="Q272" i="1"/>
  <c r="M271" i="1"/>
  <c r="N271" i="1" s="1"/>
  <c r="P272" i="1"/>
  <c r="C265" i="1"/>
  <c r="K264" i="1"/>
  <c r="O264" i="1" s="1"/>
  <c r="J271" i="1"/>
  <c r="I273" i="1" l="1"/>
  <c r="J273" i="1" s="1"/>
  <c r="B264" i="1"/>
  <c r="A274" i="1"/>
  <c r="D274" i="1" s="1"/>
  <c r="E273" i="1"/>
  <c r="G273" i="1" s="1"/>
  <c r="H274" i="1" s="1"/>
  <c r="L273" i="1"/>
  <c r="C266" i="1"/>
  <c r="K265" i="1"/>
  <c r="O265" i="1" s="1"/>
  <c r="AL364" i="1"/>
  <c r="AF365" i="1"/>
  <c r="M272" i="1"/>
  <c r="N272" i="1" s="1"/>
  <c r="P273" i="1"/>
  <c r="Q273" i="1"/>
  <c r="I274" i="1" l="1"/>
  <c r="J274" i="1" s="1"/>
  <c r="B265" i="1"/>
  <c r="AL365" i="1"/>
  <c r="AF366" i="1"/>
  <c r="M273" i="1"/>
  <c r="N273" i="1" s="1"/>
  <c r="P274" i="1"/>
  <c r="Q274" i="1"/>
  <c r="C267" i="1"/>
  <c r="K266" i="1"/>
  <c r="O266" i="1" s="1"/>
  <c r="E274" i="1"/>
  <c r="G274" i="1" s="1"/>
  <c r="H275" i="1" s="1"/>
  <c r="L274" i="1"/>
  <c r="A275" i="1"/>
  <c r="D275" i="1" s="1"/>
  <c r="B266" i="1" l="1"/>
  <c r="C268" i="1"/>
  <c r="K267" i="1"/>
  <c r="O267" i="1" s="1"/>
  <c r="AL366" i="1"/>
  <c r="AF367" i="1"/>
  <c r="M274" i="1"/>
  <c r="N274" i="1" s="1"/>
  <c r="Q275" i="1"/>
  <c r="P275" i="1"/>
  <c r="A276" i="1"/>
  <c r="D276" i="1" s="1"/>
  <c r="E275" i="1"/>
  <c r="G275" i="1" s="1"/>
  <c r="H276" i="1" s="1"/>
  <c r="L275" i="1"/>
  <c r="I275" i="1"/>
  <c r="J275" i="1" s="1"/>
  <c r="B267" i="1" l="1"/>
  <c r="M275" i="1"/>
  <c r="N275" i="1" s="1"/>
  <c r="P276" i="1"/>
  <c r="Q276" i="1"/>
  <c r="I276" i="1"/>
  <c r="J276" i="1" s="1"/>
  <c r="A277" i="1"/>
  <c r="D277" i="1" s="1"/>
  <c r="E276" i="1"/>
  <c r="G276" i="1" s="1"/>
  <c r="H277" i="1" s="1"/>
  <c r="L276" i="1"/>
  <c r="AL367" i="1"/>
  <c r="AF368" i="1"/>
  <c r="C269" i="1"/>
  <c r="K268" i="1"/>
  <c r="O268" i="1" s="1"/>
  <c r="Q277" i="1" l="1"/>
  <c r="P277" i="1"/>
  <c r="M276" i="1"/>
  <c r="N276" i="1" s="1"/>
  <c r="AL368" i="1"/>
  <c r="AF369" i="1"/>
  <c r="B268" i="1"/>
  <c r="E277" i="1"/>
  <c r="G277" i="1" s="1"/>
  <c r="H278" i="1" s="1"/>
  <c r="L277" i="1"/>
  <c r="A278" i="1"/>
  <c r="D278" i="1" s="1"/>
  <c r="C270" i="1"/>
  <c r="K269" i="1"/>
  <c r="O269" i="1" s="1"/>
  <c r="I277" i="1"/>
  <c r="J277" i="1" s="1"/>
  <c r="P278" i="1" l="1"/>
  <c r="Q278" i="1"/>
  <c r="M277" i="1"/>
  <c r="N277" i="1" s="1"/>
  <c r="C271" i="1"/>
  <c r="K270" i="1"/>
  <c r="O270" i="1" s="1"/>
  <c r="AL369" i="1"/>
  <c r="AF370" i="1"/>
  <c r="I278" i="1"/>
  <c r="J278" i="1" s="1"/>
  <c r="B269" i="1"/>
  <c r="L278" i="1"/>
  <c r="A279" i="1"/>
  <c r="D279" i="1" s="1"/>
  <c r="E278" i="1"/>
  <c r="G278" i="1" s="1"/>
  <c r="H279" i="1" s="1"/>
  <c r="B270" i="1" l="1"/>
  <c r="Q279" i="1"/>
  <c r="M278" i="1"/>
  <c r="N278" i="1" s="1"/>
  <c r="P279" i="1"/>
  <c r="I279" i="1"/>
  <c r="J279" i="1" s="1"/>
  <c r="AL370" i="1"/>
  <c r="AF371" i="1"/>
  <c r="L279" i="1"/>
  <c r="A280" i="1"/>
  <c r="D280" i="1" s="1"/>
  <c r="E279" i="1"/>
  <c r="G279" i="1" s="1"/>
  <c r="H280" i="1" s="1"/>
  <c r="C272" i="1"/>
  <c r="K271" i="1"/>
  <c r="O271" i="1" s="1"/>
  <c r="B271" i="1" l="1"/>
  <c r="AF372" i="1"/>
  <c r="AL371" i="1"/>
  <c r="A281" i="1"/>
  <c r="D281" i="1" s="1"/>
  <c r="E280" i="1"/>
  <c r="G280" i="1" s="1"/>
  <c r="H281" i="1" s="1"/>
  <c r="L280" i="1"/>
  <c r="C273" i="1"/>
  <c r="K272" i="1"/>
  <c r="O272" i="1" s="1"/>
  <c r="P280" i="1"/>
  <c r="M279" i="1"/>
  <c r="N279" i="1" s="1"/>
  <c r="Q280" i="1"/>
  <c r="I280" i="1"/>
  <c r="J280" i="1" s="1"/>
  <c r="B272" i="1" l="1"/>
  <c r="C274" i="1"/>
  <c r="K273" i="1"/>
  <c r="O273" i="1" s="1"/>
  <c r="E281" i="1"/>
  <c r="G281" i="1" s="1"/>
  <c r="H282" i="1" s="1"/>
  <c r="L281" i="1"/>
  <c r="A282" i="1"/>
  <c r="D282" i="1" s="1"/>
  <c r="M280" i="1"/>
  <c r="N280" i="1" s="1"/>
  <c r="Q281" i="1"/>
  <c r="P281" i="1"/>
  <c r="I281" i="1"/>
  <c r="J281" i="1" s="1"/>
  <c r="AF380" i="1"/>
  <c r="AL372" i="1"/>
  <c r="B273" i="1" l="1"/>
  <c r="AF381" i="1"/>
  <c r="AL380" i="1"/>
  <c r="E282" i="1"/>
  <c r="G282" i="1" s="1"/>
  <c r="H283" i="1" s="1"/>
  <c r="A283" i="1"/>
  <c r="D283" i="1" s="1"/>
  <c r="L282" i="1"/>
  <c r="P282" i="1"/>
  <c r="Q282" i="1"/>
  <c r="M281" i="1"/>
  <c r="N281" i="1" s="1"/>
  <c r="I282" i="1"/>
  <c r="J282" i="1" s="1"/>
  <c r="C275" i="1"/>
  <c r="K274" i="1"/>
  <c r="O274" i="1" s="1"/>
  <c r="B274" i="1" l="1"/>
  <c r="C276" i="1"/>
  <c r="K275" i="1"/>
  <c r="O275" i="1" s="1"/>
  <c r="AF382" i="1"/>
  <c r="AL381" i="1"/>
  <c r="Q283" i="1"/>
  <c r="M282" i="1"/>
  <c r="N282" i="1" s="1"/>
  <c r="P283" i="1"/>
  <c r="I283" i="1"/>
  <c r="J283" i="1" s="1"/>
  <c r="E283" i="1"/>
  <c r="G283" i="1" s="1"/>
  <c r="H284" i="1" s="1"/>
  <c r="L283" i="1"/>
  <c r="A284" i="1"/>
  <c r="D284" i="1" s="1"/>
  <c r="B275" i="1" l="1"/>
  <c r="Q284" i="1"/>
  <c r="M283" i="1"/>
  <c r="N283" i="1" s="1"/>
  <c r="P284" i="1"/>
  <c r="I284" i="1"/>
  <c r="J284" i="1" s="1"/>
  <c r="C277" i="1"/>
  <c r="K276" i="1"/>
  <c r="O276" i="1" s="1"/>
  <c r="E284" i="1"/>
  <c r="G284" i="1" s="1"/>
  <c r="H285" i="1" s="1"/>
  <c r="L284" i="1"/>
  <c r="A285" i="1"/>
  <c r="D285" i="1" s="1"/>
  <c r="AF383" i="1"/>
  <c r="AL382" i="1"/>
  <c r="B276" i="1" l="1"/>
  <c r="L285" i="1"/>
  <c r="A286" i="1"/>
  <c r="D286" i="1" s="1"/>
  <c r="E285" i="1"/>
  <c r="G285" i="1" s="1"/>
  <c r="H286" i="1" s="1"/>
  <c r="P285" i="1"/>
  <c r="M284" i="1"/>
  <c r="N284" i="1" s="1"/>
  <c r="Q285" i="1"/>
  <c r="I285" i="1"/>
  <c r="J285" i="1" s="1"/>
  <c r="C278" i="1"/>
  <c r="K277" i="1"/>
  <c r="O277" i="1" s="1"/>
  <c r="AF384" i="1"/>
  <c r="AL383" i="1"/>
  <c r="B277" i="1" l="1"/>
  <c r="C279" i="1"/>
  <c r="K278" i="1"/>
  <c r="O278" i="1" s="1"/>
  <c r="AF385" i="1"/>
  <c r="AL384" i="1"/>
  <c r="L286" i="1"/>
  <c r="A287" i="1"/>
  <c r="D287" i="1" s="1"/>
  <c r="E286" i="1"/>
  <c r="G286" i="1" s="1"/>
  <c r="H287" i="1" s="1"/>
  <c r="Q286" i="1"/>
  <c r="M285" i="1"/>
  <c r="N285" i="1" s="1"/>
  <c r="P286" i="1"/>
  <c r="I286" i="1"/>
  <c r="J286" i="1" s="1"/>
  <c r="B278" i="1" l="1"/>
  <c r="E287" i="1"/>
  <c r="G287" i="1" s="1"/>
  <c r="H288" i="1" s="1"/>
  <c r="A288" i="1"/>
  <c r="D288" i="1" s="1"/>
  <c r="L287" i="1"/>
  <c r="P287" i="1"/>
  <c r="M286" i="1"/>
  <c r="N286" i="1" s="1"/>
  <c r="Q287" i="1"/>
  <c r="I287" i="1"/>
  <c r="J287" i="1" s="1"/>
  <c r="C280" i="1"/>
  <c r="K279" i="1"/>
  <c r="O279" i="1" s="1"/>
  <c r="AF386" i="1"/>
  <c r="AL385" i="1"/>
  <c r="B279" i="1" l="1"/>
  <c r="M287" i="1"/>
  <c r="N287" i="1" s="1"/>
  <c r="P288" i="1"/>
  <c r="Q288" i="1"/>
  <c r="I288" i="1"/>
  <c r="J288" i="1" s="1"/>
  <c r="A289" i="1"/>
  <c r="D289" i="1" s="1"/>
  <c r="E288" i="1"/>
  <c r="G288" i="1" s="1"/>
  <c r="H289" i="1" s="1"/>
  <c r="L288" i="1"/>
  <c r="AF387" i="1"/>
  <c r="AL386" i="1"/>
  <c r="C281" i="1"/>
  <c r="K280" i="1"/>
  <c r="O280" i="1" s="1"/>
  <c r="B280" i="1" l="1"/>
  <c r="M288" i="1"/>
  <c r="N288" i="1" s="1"/>
  <c r="Q289" i="1"/>
  <c r="P289" i="1"/>
  <c r="I289" i="1"/>
  <c r="J289" i="1" s="1"/>
  <c r="C282" i="1"/>
  <c r="K281" i="1"/>
  <c r="O281" i="1" s="1"/>
  <c r="E289" i="1"/>
  <c r="G289" i="1" s="1"/>
  <c r="H290" i="1" s="1"/>
  <c r="L289" i="1"/>
  <c r="A290" i="1"/>
  <c r="D290" i="1" s="1"/>
  <c r="AF388" i="1"/>
  <c r="AL387" i="1"/>
  <c r="B281" i="1" l="1"/>
  <c r="E290" i="1"/>
  <c r="G290" i="1" s="1"/>
  <c r="H291" i="1" s="1"/>
  <c r="L290" i="1"/>
  <c r="A291" i="1"/>
  <c r="D291" i="1" s="1"/>
  <c r="Q290" i="1"/>
  <c r="M289" i="1"/>
  <c r="N289" i="1" s="1"/>
  <c r="P290" i="1"/>
  <c r="I290" i="1"/>
  <c r="J290" i="1" s="1"/>
  <c r="C283" i="1"/>
  <c r="K282" i="1"/>
  <c r="O282" i="1" s="1"/>
  <c r="AF389" i="1"/>
  <c r="AL388" i="1"/>
  <c r="B282" i="1" l="1"/>
  <c r="C284" i="1"/>
  <c r="K283" i="1"/>
  <c r="O283" i="1" s="1"/>
  <c r="E291" i="1"/>
  <c r="G291" i="1" s="1"/>
  <c r="H292" i="1" s="1"/>
  <c r="L291" i="1"/>
  <c r="A292" i="1"/>
  <c r="D292" i="1" s="1"/>
  <c r="AL389" i="1"/>
  <c r="AF390" i="1"/>
  <c r="Q291" i="1"/>
  <c r="M290" i="1"/>
  <c r="N290" i="1" s="1"/>
  <c r="P291" i="1"/>
  <c r="I291" i="1"/>
  <c r="J291" i="1" s="1"/>
  <c r="B283" i="1" l="1"/>
  <c r="E292" i="1"/>
  <c r="G292" i="1" s="1"/>
  <c r="H293" i="1" s="1"/>
  <c r="L292" i="1"/>
  <c r="A293" i="1"/>
  <c r="D293" i="1" s="1"/>
  <c r="AF391" i="1"/>
  <c r="AL390" i="1"/>
  <c r="M291" i="1"/>
  <c r="N291" i="1" s="1"/>
  <c r="P292" i="1"/>
  <c r="Q292" i="1"/>
  <c r="I292" i="1"/>
  <c r="J292" i="1" s="1"/>
  <c r="C285" i="1"/>
  <c r="K284" i="1"/>
  <c r="O284" i="1" s="1"/>
  <c r="L293" i="1" l="1"/>
  <c r="A294" i="1"/>
  <c r="D294" i="1" s="1"/>
  <c r="E293" i="1"/>
  <c r="G293" i="1" s="1"/>
  <c r="H294" i="1" s="1"/>
  <c r="C286" i="1"/>
  <c r="K285" i="1"/>
  <c r="O285" i="1" s="1"/>
  <c r="Q293" i="1"/>
  <c r="P293" i="1"/>
  <c r="M292" i="1"/>
  <c r="N292" i="1" s="1"/>
  <c r="I293" i="1"/>
  <c r="J293" i="1" s="1"/>
  <c r="AL391" i="1"/>
  <c r="AF392" i="1"/>
  <c r="B284" i="1"/>
  <c r="B285" i="1" l="1"/>
  <c r="AF393" i="1"/>
  <c r="AL392" i="1"/>
  <c r="L294" i="1"/>
  <c r="A295" i="1"/>
  <c r="D295" i="1" s="1"/>
  <c r="E294" i="1"/>
  <c r="G294" i="1" s="1"/>
  <c r="H295" i="1" s="1"/>
  <c r="C287" i="1"/>
  <c r="K286" i="1"/>
  <c r="O286" i="1" s="1"/>
  <c r="P294" i="1"/>
  <c r="M293" i="1"/>
  <c r="N293" i="1" s="1"/>
  <c r="Q294" i="1"/>
  <c r="I294" i="1"/>
  <c r="J294" i="1" s="1"/>
  <c r="B286" i="1" l="1"/>
  <c r="AL393" i="1"/>
  <c r="AF394" i="1"/>
  <c r="E295" i="1"/>
  <c r="G295" i="1" s="1"/>
  <c r="H296" i="1" s="1"/>
  <c r="L295" i="1"/>
  <c r="A296" i="1"/>
  <c r="D296" i="1" s="1"/>
  <c r="C288" i="1"/>
  <c r="K287" i="1"/>
  <c r="O287" i="1" s="1"/>
  <c r="P295" i="1"/>
  <c r="M294" i="1"/>
  <c r="N294" i="1" s="1"/>
  <c r="Q295" i="1"/>
  <c r="I295" i="1"/>
  <c r="J295" i="1" s="1"/>
  <c r="C289" i="1" l="1"/>
  <c r="K288" i="1"/>
  <c r="O288" i="1" s="1"/>
  <c r="B287" i="1"/>
  <c r="A297" i="1"/>
  <c r="D297" i="1" s="1"/>
  <c r="E296" i="1"/>
  <c r="G296" i="1" s="1"/>
  <c r="H297" i="1" s="1"/>
  <c r="L296" i="1"/>
  <c r="AF395" i="1"/>
  <c r="AL394" i="1"/>
  <c r="M295" i="1"/>
  <c r="N295" i="1" s="1"/>
  <c r="Q296" i="1"/>
  <c r="P296" i="1"/>
  <c r="I296" i="1"/>
  <c r="J296" i="1" s="1"/>
  <c r="B288" i="1" l="1"/>
  <c r="M296" i="1"/>
  <c r="N296" i="1" s="1"/>
  <c r="P297" i="1"/>
  <c r="Q297" i="1"/>
  <c r="I297" i="1"/>
  <c r="J297" i="1" s="1"/>
  <c r="AF396" i="1"/>
  <c r="AL395" i="1"/>
  <c r="E297" i="1"/>
  <c r="G297" i="1" s="1"/>
  <c r="H298" i="1" s="1"/>
  <c r="L297" i="1"/>
  <c r="A298" i="1"/>
  <c r="D298" i="1" s="1"/>
  <c r="C290" i="1"/>
  <c r="K289" i="1"/>
  <c r="O289" i="1" s="1"/>
  <c r="C291" i="1" l="1"/>
  <c r="K290" i="1"/>
  <c r="O290" i="1" s="1"/>
  <c r="AF397" i="1"/>
  <c r="AL396" i="1"/>
  <c r="B289" i="1"/>
  <c r="E298" i="1"/>
  <c r="G298" i="1" s="1"/>
  <c r="H299" i="1" s="1"/>
  <c r="A299" i="1"/>
  <c r="D299" i="1" s="1"/>
  <c r="L298" i="1"/>
  <c r="M297" i="1"/>
  <c r="N297" i="1" s="1"/>
  <c r="P298" i="1"/>
  <c r="Q298" i="1"/>
  <c r="I298" i="1"/>
  <c r="J298" i="1" s="1"/>
  <c r="B290" i="1" l="1"/>
  <c r="E299" i="1"/>
  <c r="G299" i="1" s="1"/>
  <c r="H300" i="1" s="1"/>
  <c r="L299" i="1"/>
  <c r="A300" i="1"/>
  <c r="D300" i="1" s="1"/>
  <c r="C292" i="1"/>
  <c r="K291" i="1"/>
  <c r="O291" i="1" s="1"/>
  <c r="M298" i="1"/>
  <c r="N298" i="1" s="1"/>
  <c r="Q299" i="1"/>
  <c r="P299" i="1"/>
  <c r="I299" i="1"/>
  <c r="J299" i="1" s="1"/>
  <c r="AL397" i="1"/>
  <c r="AF398" i="1"/>
  <c r="AL398" i="1" l="1"/>
  <c r="AF399" i="1"/>
  <c r="C293" i="1"/>
  <c r="K292" i="1"/>
  <c r="O292" i="1" s="1"/>
  <c r="E300" i="1"/>
  <c r="G300" i="1" s="1"/>
  <c r="H301" i="1" s="1"/>
  <c r="L300" i="1"/>
  <c r="A301" i="1"/>
  <c r="D301" i="1" s="1"/>
  <c r="B291" i="1"/>
  <c r="Q300" i="1"/>
  <c r="P300" i="1"/>
  <c r="M299" i="1"/>
  <c r="N299" i="1" s="1"/>
  <c r="I300" i="1"/>
  <c r="J300" i="1" s="1"/>
  <c r="B292" i="1" l="1"/>
  <c r="E301" i="1"/>
  <c r="G301" i="1" s="1"/>
  <c r="H302" i="1" s="1"/>
  <c r="L301" i="1"/>
  <c r="A302" i="1"/>
  <c r="D302" i="1" s="1"/>
  <c r="P301" i="1"/>
  <c r="M300" i="1"/>
  <c r="N300" i="1" s="1"/>
  <c r="Q301" i="1"/>
  <c r="I301" i="1"/>
  <c r="J301" i="1" s="1"/>
  <c r="C294" i="1"/>
  <c r="K293" i="1"/>
  <c r="O293" i="1" s="1"/>
  <c r="AF400" i="1"/>
  <c r="AL399" i="1"/>
  <c r="M301" i="1" l="1"/>
  <c r="N301" i="1" s="1"/>
  <c r="P302" i="1"/>
  <c r="Q302" i="1"/>
  <c r="I302" i="1"/>
  <c r="J302" i="1" s="1"/>
  <c r="C295" i="1"/>
  <c r="K294" i="1"/>
  <c r="O294" i="1" s="1"/>
  <c r="AF401" i="1"/>
  <c r="AL400" i="1"/>
  <c r="B293" i="1"/>
  <c r="E302" i="1"/>
  <c r="G302" i="1" s="1"/>
  <c r="H303" i="1" s="1"/>
  <c r="L302" i="1"/>
  <c r="A303" i="1"/>
  <c r="D303" i="1" s="1"/>
  <c r="B294" i="1" l="1"/>
  <c r="M302" i="1"/>
  <c r="N302" i="1" s="1"/>
  <c r="P303" i="1"/>
  <c r="Q303" i="1"/>
  <c r="I303" i="1"/>
  <c r="J303" i="1" s="1"/>
  <c r="C296" i="1"/>
  <c r="K295" i="1"/>
  <c r="O295" i="1" s="1"/>
  <c r="L303" i="1"/>
  <c r="A304" i="1"/>
  <c r="D304" i="1" s="1"/>
  <c r="E303" i="1"/>
  <c r="G303" i="1" s="1"/>
  <c r="H304" i="1" s="1"/>
  <c r="AF402" i="1"/>
  <c r="AL401" i="1"/>
  <c r="L304" i="1" l="1"/>
  <c r="A305" i="1"/>
  <c r="D305" i="1" s="1"/>
  <c r="E304" i="1"/>
  <c r="G304" i="1" s="1"/>
  <c r="H305" i="1" s="1"/>
  <c r="M303" i="1"/>
  <c r="N303" i="1" s="1"/>
  <c r="Q304" i="1"/>
  <c r="P304" i="1"/>
  <c r="I304" i="1"/>
  <c r="J304" i="1" s="1"/>
  <c r="C297" i="1"/>
  <c r="K296" i="1"/>
  <c r="O296" i="1" s="1"/>
  <c r="AF403" i="1"/>
  <c r="AL402" i="1"/>
  <c r="B295" i="1"/>
  <c r="B296" i="1" l="1"/>
  <c r="AF404" i="1"/>
  <c r="AL403" i="1"/>
  <c r="L305" i="1"/>
  <c r="A306" i="1"/>
  <c r="D306" i="1" s="1"/>
  <c r="E305" i="1"/>
  <c r="G305" i="1" s="1"/>
  <c r="H306" i="1" s="1"/>
  <c r="C298" i="1"/>
  <c r="K297" i="1"/>
  <c r="O297" i="1" s="1"/>
  <c r="M304" i="1"/>
  <c r="N304" i="1" s="1"/>
  <c r="P305" i="1"/>
  <c r="Q305" i="1"/>
  <c r="I305" i="1"/>
  <c r="J305" i="1" s="1"/>
  <c r="B297" i="1" l="1"/>
  <c r="Q306" i="1"/>
  <c r="M305" i="1"/>
  <c r="N305" i="1" s="1"/>
  <c r="P306" i="1"/>
  <c r="I306" i="1"/>
  <c r="J306" i="1" s="1"/>
  <c r="C299" i="1"/>
  <c r="K298" i="1"/>
  <c r="O298" i="1" s="1"/>
  <c r="L306" i="1"/>
  <c r="A307" i="1"/>
  <c r="D307" i="1" s="1"/>
  <c r="E306" i="1"/>
  <c r="G306" i="1" s="1"/>
  <c r="H307" i="1" s="1"/>
  <c r="AF405" i="1"/>
  <c r="AL404" i="1"/>
  <c r="A308" i="1" l="1"/>
  <c r="D308" i="1" s="1"/>
  <c r="E307" i="1"/>
  <c r="G307" i="1" s="1"/>
  <c r="H308" i="1" s="1"/>
  <c r="L307" i="1"/>
  <c r="C300" i="1"/>
  <c r="K299" i="1"/>
  <c r="O299" i="1" s="1"/>
  <c r="M306" i="1"/>
  <c r="N306" i="1" s="1"/>
  <c r="Q307" i="1"/>
  <c r="P307" i="1"/>
  <c r="I307" i="1"/>
  <c r="J307" i="1" s="1"/>
  <c r="AF406" i="1"/>
  <c r="AL405" i="1"/>
  <c r="B298" i="1"/>
  <c r="B299" i="1" l="1"/>
  <c r="M307" i="1"/>
  <c r="N307" i="1" s="1"/>
  <c r="Q308" i="1"/>
  <c r="P308" i="1"/>
  <c r="I308" i="1"/>
  <c r="J308" i="1" s="1"/>
  <c r="C301" i="1"/>
  <c r="K300" i="1"/>
  <c r="O300" i="1" s="1"/>
  <c r="E308" i="1"/>
  <c r="G308" i="1" s="1"/>
  <c r="H309" i="1" s="1"/>
  <c r="A309" i="1"/>
  <c r="D309" i="1" s="1"/>
  <c r="L308" i="1"/>
  <c r="AL406" i="1"/>
  <c r="AF407" i="1"/>
  <c r="M308" i="1" l="1"/>
  <c r="N308" i="1" s="1"/>
  <c r="Q309" i="1"/>
  <c r="P309" i="1"/>
  <c r="I309" i="1"/>
  <c r="J309" i="1" s="1"/>
  <c r="AL407" i="1"/>
  <c r="AF408" i="1"/>
  <c r="A310" i="1"/>
  <c r="D310" i="1" s="1"/>
  <c r="E309" i="1"/>
  <c r="G309" i="1" s="1"/>
  <c r="H310" i="1" s="1"/>
  <c r="L309" i="1"/>
  <c r="C302" i="1"/>
  <c r="K301" i="1"/>
  <c r="O301" i="1" s="1"/>
  <c r="B300" i="1"/>
  <c r="B301" i="1" l="1"/>
  <c r="P310" i="1"/>
  <c r="M309" i="1"/>
  <c r="N309" i="1" s="1"/>
  <c r="Q310" i="1"/>
  <c r="I310" i="1"/>
  <c r="J310" i="1" s="1"/>
  <c r="C303" i="1"/>
  <c r="K302" i="1"/>
  <c r="O302" i="1" s="1"/>
  <c r="E310" i="1"/>
  <c r="G310" i="1" s="1"/>
  <c r="H311" i="1" s="1"/>
  <c r="L310" i="1"/>
  <c r="A311" i="1"/>
  <c r="D311" i="1" s="1"/>
  <c r="AF409" i="1"/>
  <c r="AL408" i="1"/>
  <c r="B302" i="1" l="1"/>
  <c r="Q311" i="1"/>
  <c r="P311" i="1"/>
  <c r="M310" i="1"/>
  <c r="N310" i="1" s="1"/>
  <c r="I311" i="1"/>
  <c r="J311" i="1" s="1"/>
  <c r="C304" i="1"/>
  <c r="K303" i="1"/>
  <c r="O303" i="1" s="1"/>
  <c r="AL409" i="1"/>
  <c r="AF417" i="1"/>
  <c r="E311" i="1"/>
  <c r="G311" i="1" s="1"/>
  <c r="H312" i="1" s="1"/>
  <c r="L311" i="1"/>
  <c r="A312" i="1"/>
  <c r="D312" i="1" s="1"/>
  <c r="B303" i="1" l="1"/>
  <c r="M311" i="1"/>
  <c r="N311" i="1" s="1"/>
  <c r="Q312" i="1"/>
  <c r="P312" i="1"/>
  <c r="I312" i="1"/>
  <c r="J312" i="1" s="1"/>
  <c r="AF418" i="1"/>
  <c r="AL417" i="1"/>
  <c r="E312" i="1"/>
  <c r="G312" i="1" s="1"/>
  <c r="H313" i="1" s="1"/>
  <c r="L312" i="1"/>
  <c r="A313" i="1"/>
  <c r="D313" i="1" s="1"/>
  <c r="C305" i="1"/>
  <c r="K304" i="1"/>
  <c r="O304" i="1" s="1"/>
  <c r="C306" i="1" l="1"/>
  <c r="K305" i="1"/>
  <c r="O305" i="1" s="1"/>
  <c r="B304" i="1"/>
  <c r="E313" i="1"/>
  <c r="G313" i="1" s="1"/>
  <c r="H314" i="1" s="1"/>
  <c r="L313" i="1"/>
  <c r="A314" i="1"/>
  <c r="D314" i="1" s="1"/>
  <c r="AF419" i="1"/>
  <c r="AL418" i="1"/>
  <c r="Q313" i="1"/>
  <c r="M312" i="1"/>
  <c r="N312" i="1" s="1"/>
  <c r="P313" i="1"/>
  <c r="I313" i="1"/>
  <c r="J313" i="1" s="1"/>
  <c r="B305" i="1" l="1"/>
  <c r="E314" i="1"/>
  <c r="G314" i="1" s="1"/>
  <c r="H315" i="1" s="1"/>
  <c r="L314" i="1"/>
  <c r="A315" i="1"/>
  <c r="D315" i="1" s="1"/>
  <c r="M313" i="1"/>
  <c r="N313" i="1" s="1"/>
  <c r="Q314" i="1"/>
  <c r="P314" i="1"/>
  <c r="I314" i="1"/>
  <c r="J314" i="1" s="1"/>
  <c r="C307" i="1"/>
  <c r="K306" i="1"/>
  <c r="O306" i="1" s="1"/>
  <c r="AF420" i="1"/>
  <c r="AL419" i="1"/>
  <c r="B306" i="1" l="1"/>
  <c r="C308" i="1"/>
  <c r="K307" i="1"/>
  <c r="O307" i="1" s="1"/>
  <c r="L315" i="1"/>
  <c r="A316" i="1"/>
  <c r="D316" i="1" s="1"/>
  <c r="E315" i="1"/>
  <c r="G315" i="1" s="1"/>
  <c r="H316" i="1" s="1"/>
  <c r="AF421" i="1"/>
  <c r="AL420" i="1"/>
  <c r="P315" i="1"/>
  <c r="M314" i="1"/>
  <c r="N314" i="1" s="1"/>
  <c r="Q315" i="1"/>
  <c r="I315" i="1"/>
  <c r="J315" i="1" s="1"/>
  <c r="B307" i="1" l="1"/>
  <c r="Q316" i="1"/>
  <c r="M315" i="1"/>
  <c r="N315" i="1" s="1"/>
  <c r="P316" i="1"/>
  <c r="I316" i="1"/>
  <c r="J316" i="1" s="1"/>
  <c r="AF422" i="1"/>
  <c r="AL421" i="1"/>
  <c r="L316" i="1"/>
  <c r="A317" i="1"/>
  <c r="D317" i="1" s="1"/>
  <c r="E316" i="1"/>
  <c r="G316" i="1" s="1"/>
  <c r="H317" i="1" s="1"/>
  <c r="C309" i="1"/>
  <c r="K308" i="1"/>
  <c r="O308" i="1" s="1"/>
  <c r="B308" i="1" l="1"/>
  <c r="C310" i="1"/>
  <c r="K309" i="1"/>
  <c r="O309" i="1" s="1"/>
  <c r="AL422" i="1"/>
  <c r="AF423" i="1"/>
  <c r="Q317" i="1"/>
  <c r="M316" i="1"/>
  <c r="N316" i="1" s="1"/>
  <c r="P317" i="1"/>
  <c r="I317" i="1"/>
  <c r="J317" i="1" s="1"/>
  <c r="L317" i="1"/>
  <c r="A318" i="1"/>
  <c r="D318" i="1" s="1"/>
  <c r="E317" i="1"/>
  <c r="G317" i="1" s="1"/>
  <c r="H318" i="1" s="1"/>
  <c r="B309" i="1" l="1"/>
  <c r="L318" i="1"/>
  <c r="E318" i="1"/>
  <c r="G318" i="1" s="1"/>
  <c r="H319" i="1" s="1"/>
  <c r="A319" i="1"/>
  <c r="D319" i="1" s="1"/>
  <c r="P318" i="1"/>
  <c r="M317" i="1"/>
  <c r="N317" i="1" s="1"/>
  <c r="Q318" i="1"/>
  <c r="I318" i="1"/>
  <c r="J318" i="1" s="1"/>
  <c r="AL423" i="1"/>
  <c r="AF424" i="1"/>
  <c r="C311" i="1"/>
  <c r="K310" i="1"/>
  <c r="O310" i="1" s="1"/>
  <c r="B310" i="1" l="1"/>
  <c r="C312" i="1"/>
  <c r="K311" i="1"/>
  <c r="O311" i="1" s="1"/>
  <c r="AF425" i="1"/>
  <c r="AL424" i="1"/>
  <c r="E319" i="1"/>
  <c r="G319" i="1" s="1"/>
  <c r="H320" i="1" s="1"/>
  <c r="A320" i="1"/>
  <c r="D320" i="1" s="1"/>
  <c r="L319" i="1"/>
  <c r="P319" i="1"/>
  <c r="M318" i="1"/>
  <c r="N318" i="1" s="1"/>
  <c r="Q319" i="1"/>
  <c r="I319" i="1"/>
  <c r="J319" i="1" s="1"/>
  <c r="B311" i="1" l="1"/>
  <c r="M319" i="1"/>
  <c r="N319" i="1" s="1"/>
  <c r="Q320" i="1"/>
  <c r="P320" i="1"/>
  <c r="I320" i="1"/>
  <c r="J320" i="1" s="1"/>
  <c r="A321" i="1"/>
  <c r="D321" i="1" s="1"/>
  <c r="E320" i="1"/>
  <c r="G320" i="1" s="1"/>
  <c r="H321" i="1" s="1"/>
  <c r="L320" i="1"/>
  <c r="C313" i="1"/>
  <c r="K312" i="1"/>
  <c r="O312" i="1" s="1"/>
  <c r="AF426" i="1"/>
  <c r="AL425" i="1"/>
  <c r="B312" i="1" l="1"/>
  <c r="M320" i="1"/>
  <c r="N320" i="1" s="1"/>
  <c r="P321" i="1"/>
  <c r="Q321" i="1"/>
  <c r="I321" i="1"/>
  <c r="J321" i="1" s="1"/>
  <c r="AF427" i="1"/>
  <c r="AL426" i="1"/>
  <c r="C314" i="1"/>
  <c r="K313" i="1"/>
  <c r="O313" i="1" s="1"/>
  <c r="A322" i="1"/>
  <c r="D322" i="1" s="1"/>
  <c r="E321" i="1"/>
  <c r="G321" i="1" s="1"/>
  <c r="H322" i="1" s="1"/>
  <c r="L321" i="1"/>
  <c r="B313" i="1" l="1"/>
  <c r="C315" i="1"/>
  <c r="K314" i="1"/>
  <c r="O314" i="1" s="1"/>
  <c r="E322" i="1"/>
  <c r="G322" i="1" s="1"/>
  <c r="H323" i="1" s="1"/>
  <c r="L322" i="1"/>
  <c r="A323" i="1"/>
  <c r="D323" i="1" s="1"/>
  <c r="AF428" i="1"/>
  <c r="AL427" i="1"/>
  <c r="M321" i="1"/>
  <c r="N321" i="1" s="1"/>
  <c r="Q322" i="1"/>
  <c r="P322" i="1"/>
  <c r="I322" i="1"/>
  <c r="J322" i="1" s="1"/>
  <c r="B314" i="1" l="1"/>
  <c r="AF429" i="1"/>
  <c r="AL428" i="1"/>
  <c r="E323" i="1"/>
  <c r="G323" i="1" s="1"/>
  <c r="H324" i="1" s="1"/>
  <c r="L323" i="1"/>
  <c r="A324" i="1"/>
  <c r="D324" i="1" s="1"/>
  <c r="M322" i="1"/>
  <c r="N322" i="1" s="1"/>
  <c r="Q323" i="1"/>
  <c r="P323" i="1"/>
  <c r="I323" i="1"/>
  <c r="J323" i="1" s="1"/>
  <c r="C316" i="1"/>
  <c r="K315" i="1"/>
  <c r="O315" i="1" s="1"/>
  <c r="C317" i="1" l="1"/>
  <c r="K316" i="1"/>
  <c r="O316" i="1" s="1"/>
  <c r="B315" i="1"/>
  <c r="E324" i="1"/>
  <c r="G324" i="1" s="1"/>
  <c r="H325" i="1" s="1"/>
  <c r="L324" i="1"/>
  <c r="A325" i="1"/>
  <c r="D325" i="1" s="1"/>
  <c r="P324" i="1"/>
  <c r="M323" i="1"/>
  <c r="N323" i="1" s="1"/>
  <c r="Q324" i="1"/>
  <c r="I324" i="1"/>
  <c r="J324" i="1" s="1"/>
  <c r="AF430" i="1"/>
  <c r="AL429" i="1"/>
  <c r="B316" i="1" l="1"/>
  <c r="E325" i="1"/>
  <c r="G325" i="1" s="1"/>
  <c r="H326" i="1" s="1"/>
  <c r="A326" i="1"/>
  <c r="D326" i="1" s="1"/>
  <c r="L325" i="1"/>
  <c r="AF431" i="1"/>
  <c r="AL430" i="1"/>
  <c r="P325" i="1"/>
  <c r="M324" i="1"/>
  <c r="N324" i="1" s="1"/>
  <c r="Q325" i="1"/>
  <c r="I325" i="1"/>
  <c r="J325" i="1" s="1"/>
  <c r="C318" i="1"/>
  <c r="K317" i="1"/>
  <c r="O317" i="1" s="1"/>
  <c r="P326" i="1" l="1"/>
  <c r="M325" i="1"/>
  <c r="N325" i="1" s="1"/>
  <c r="Q326" i="1"/>
  <c r="I326" i="1"/>
  <c r="J326" i="1" s="1"/>
  <c r="B317" i="1"/>
  <c r="AF432" i="1"/>
  <c r="AL431" i="1"/>
  <c r="E326" i="1"/>
  <c r="G326" i="1" s="1"/>
  <c r="H327" i="1" s="1"/>
  <c r="A327" i="1"/>
  <c r="D327" i="1" s="1"/>
  <c r="L326" i="1"/>
  <c r="C319" i="1"/>
  <c r="K318" i="1"/>
  <c r="O318" i="1" s="1"/>
  <c r="E327" i="1" l="1"/>
  <c r="G327" i="1" s="1"/>
  <c r="H328" i="1" s="1"/>
  <c r="L327" i="1"/>
  <c r="A328" i="1"/>
  <c r="D328" i="1" s="1"/>
  <c r="B318" i="1"/>
  <c r="AL432" i="1"/>
  <c r="AF433" i="1"/>
  <c r="C320" i="1"/>
  <c r="K319" i="1"/>
  <c r="O319" i="1" s="1"/>
  <c r="Q327" i="1"/>
  <c r="P327" i="1"/>
  <c r="M326" i="1"/>
  <c r="N326" i="1" s="1"/>
  <c r="I327" i="1"/>
  <c r="J327" i="1" s="1"/>
  <c r="B319" i="1" l="1"/>
  <c r="AL433" i="1"/>
  <c r="AF434" i="1"/>
  <c r="E328" i="1"/>
  <c r="G328" i="1" s="1"/>
  <c r="H329" i="1" s="1"/>
  <c r="L328" i="1"/>
  <c r="A329" i="1"/>
  <c r="D329" i="1" s="1"/>
  <c r="Q328" i="1"/>
  <c r="M327" i="1"/>
  <c r="N327" i="1" s="1"/>
  <c r="P328" i="1"/>
  <c r="I328" i="1"/>
  <c r="J328" i="1" s="1"/>
  <c r="C321" i="1"/>
  <c r="K320" i="1"/>
  <c r="O320" i="1" s="1"/>
  <c r="L329" i="1" l="1"/>
  <c r="E329" i="1"/>
  <c r="G329" i="1" s="1"/>
  <c r="H330" i="1" s="1"/>
  <c r="A330" i="1"/>
  <c r="D330" i="1" s="1"/>
  <c r="C322" i="1"/>
  <c r="K321" i="1"/>
  <c r="O321" i="1" s="1"/>
  <c r="Q329" i="1"/>
  <c r="P329" i="1"/>
  <c r="M328" i="1"/>
  <c r="N328" i="1" s="1"/>
  <c r="I329" i="1"/>
  <c r="J329" i="1" s="1"/>
  <c r="AF435" i="1"/>
  <c r="AL434" i="1"/>
  <c r="B320" i="1"/>
  <c r="B321" i="1" l="1"/>
  <c r="L330" i="1"/>
  <c r="A331" i="1"/>
  <c r="D331" i="1" s="1"/>
  <c r="E330" i="1"/>
  <c r="G330" i="1" s="1"/>
  <c r="H331" i="1" s="1"/>
  <c r="AF436" i="1"/>
  <c r="AL435" i="1"/>
  <c r="C323" i="1"/>
  <c r="K322" i="1"/>
  <c r="O322" i="1" s="1"/>
  <c r="M329" i="1"/>
  <c r="N329" i="1" s="1"/>
  <c r="P330" i="1"/>
  <c r="Q330" i="1"/>
  <c r="I330" i="1"/>
  <c r="J330" i="1" s="1"/>
  <c r="AL436" i="1" l="1"/>
  <c r="AF437" i="1"/>
  <c r="B322" i="1"/>
  <c r="A332" i="1"/>
  <c r="D332" i="1" s="1"/>
  <c r="E331" i="1"/>
  <c r="G331" i="1" s="1"/>
  <c r="H332" i="1" s="1"/>
  <c r="L331" i="1"/>
  <c r="P331" i="1"/>
  <c r="M330" i="1"/>
  <c r="N330" i="1" s="1"/>
  <c r="Q331" i="1"/>
  <c r="I331" i="1"/>
  <c r="J331" i="1" s="1"/>
  <c r="C324" i="1"/>
  <c r="K323" i="1"/>
  <c r="O323" i="1" s="1"/>
  <c r="A333" i="1" l="1"/>
  <c r="D333" i="1" s="1"/>
  <c r="E332" i="1"/>
  <c r="G332" i="1" s="1"/>
  <c r="H333" i="1" s="1"/>
  <c r="L332" i="1"/>
  <c r="B323" i="1"/>
  <c r="AF438" i="1"/>
  <c r="AL437" i="1"/>
  <c r="C325" i="1"/>
  <c r="K324" i="1"/>
  <c r="O324" i="1" s="1"/>
  <c r="M331" i="1"/>
  <c r="N331" i="1" s="1"/>
  <c r="Q332" i="1"/>
  <c r="P332" i="1"/>
  <c r="I332" i="1"/>
  <c r="J332" i="1" s="1"/>
  <c r="B324" i="1" l="1"/>
  <c r="M332" i="1"/>
  <c r="N332" i="1" s="1"/>
  <c r="P333" i="1"/>
  <c r="Q333" i="1"/>
  <c r="I333" i="1"/>
  <c r="J333" i="1" s="1"/>
  <c r="A334" i="1"/>
  <c r="D334" i="1" s="1"/>
  <c r="E333" i="1"/>
  <c r="G333" i="1" s="1"/>
  <c r="H334" i="1" s="1"/>
  <c r="L333" i="1"/>
  <c r="AF439" i="1"/>
  <c r="AL438" i="1"/>
  <c r="C326" i="1"/>
  <c r="K325" i="1"/>
  <c r="O325" i="1" s="1"/>
  <c r="C327" i="1" l="1"/>
  <c r="K326" i="1"/>
  <c r="O326" i="1" s="1"/>
  <c r="AL439" i="1"/>
  <c r="AF440" i="1"/>
  <c r="E334" i="1"/>
  <c r="G334" i="1" s="1"/>
  <c r="H335" i="1" s="1"/>
  <c r="A335" i="1"/>
  <c r="D335" i="1" s="1"/>
  <c r="L334" i="1"/>
  <c r="B325" i="1"/>
  <c r="M333" i="1"/>
  <c r="N333" i="1" s="1"/>
  <c r="Q334" i="1"/>
  <c r="P334" i="1"/>
  <c r="I334" i="1"/>
  <c r="J334" i="1" s="1"/>
  <c r="B326" i="1" l="1"/>
  <c r="M334" i="1"/>
  <c r="N334" i="1" s="1"/>
  <c r="Q335" i="1"/>
  <c r="P335" i="1"/>
  <c r="I335" i="1"/>
  <c r="J335" i="1" s="1"/>
  <c r="E335" i="1"/>
  <c r="G335" i="1" s="1"/>
  <c r="H336" i="1" s="1"/>
  <c r="L335" i="1"/>
  <c r="A336" i="1"/>
  <c r="D336" i="1" s="1"/>
  <c r="AF441" i="1"/>
  <c r="AL440" i="1"/>
  <c r="C328" i="1"/>
  <c r="K327" i="1"/>
  <c r="O327" i="1" s="1"/>
  <c r="B327" i="1" l="1"/>
  <c r="AL441" i="1"/>
  <c r="AF442" i="1"/>
  <c r="Q336" i="1"/>
  <c r="M335" i="1"/>
  <c r="N335" i="1" s="1"/>
  <c r="P336" i="1"/>
  <c r="I336" i="1"/>
  <c r="J336" i="1" s="1"/>
  <c r="C329" i="1"/>
  <c r="K328" i="1"/>
  <c r="O328" i="1" s="1"/>
  <c r="A337" i="1"/>
  <c r="D337" i="1" s="1"/>
  <c r="E336" i="1"/>
  <c r="G336" i="1" s="1"/>
  <c r="H337" i="1" s="1"/>
  <c r="L336" i="1"/>
  <c r="B328" i="1" l="1"/>
  <c r="C330" i="1"/>
  <c r="K329" i="1"/>
  <c r="O329" i="1" s="1"/>
  <c r="E337" i="1"/>
  <c r="G337" i="1" s="1"/>
  <c r="H338" i="1" s="1"/>
  <c r="L337" i="1"/>
  <c r="A338" i="1"/>
  <c r="D338" i="1" s="1"/>
  <c r="AF443" i="1"/>
  <c r="AL442" i="1"/>
  <c r="P337" i="1"/>
  <c r="Q337" i="1"/>
  <c r="M336" i="1"/>
  <c r="N336" i="1" s="1"/>
  <c r="I337" i="1"/>
  <c r="J337" i="1" s="1"/>
  <c r="B329" i="1" l="1"/>
  <c r="E338" i="1"/>
  <c r="G338" i="1" s="1"/>
  <c r="H339" i="1" s="1"/>
  <c r="L338" i="1"/>
  <c r="A339" i="1"/>
  <c r="D339" i="1" s="1"/>
  <c r="AF444" i="1"/>
  <c r="AL443" i="1"/>
  <c r="Q338" i="1"/>
  <c r="M337" i="1"/>
  <c r="N337" i="1" s="1"/>
  <c r="P338" i="1"/>
  <c r="I338" i="1"/>
  <c r="J338" i="1" s="1"/>
  <c r="C331" i="1"/>
  <c r="K330" i="1"/>
  <c r="O330" i="1" s="1"/>
  <c r="L339" i="1" l="1"/>
  <c r="A340" i="1"/>
  <c r="D340" i="1" s="1"/>
  <c r="E339" i="1"/>
  <c r="G339" i="1" s="1"/>
  <c r="H340" i="1" s="1"/>
  <c r="P339" i="1"/>
  <c r="M338" i="1"/>
  <c r="N338" i="1" s="1"/>
  <c r="Q339" i="1"/>
  <c r="I339" i="1"/>
  <c r="J339" i="1" s="1"/>
  <c r="C332" i="1"/>
  <c r="K331" i="1"/>
  <c r="O331" i="1" s="1"/>
  <c r="AF445" i="1"/>
  <c r="AL444" i="1"/>
  <c r="B330" i="1"/>
  <c r="B331" i="1" l="1"/>
  <c r="C333" i="1"/>
  <c r="K332" i="1"/>
  <c r="O332" i="1" s="1"/>
  <c r="L340" i="1"/>
  <c r="A341" i="1"/>
  <c r="D341" i="1" s="1"/>
  <c r="E340" i="1"/>
  <c r="G340" i="1" s="1"/>
  <c r="H341" i="1" s="1"/>
  <c r="AL445" i="1"/>
  <c r="AF446" i="1"/>
  <c r="M339" i="1"/>
  <c r="N339" i="1" s="1"/>
  <c r="P340" i="1"/>
  <c r="Q340" i="1"/>
  <c r="I340" i="1"/>
  <c r="J340" i="1" s="1"/>
  <c r="AL446" i="1" l="1"/>
  <c r="AF454" i="1"/>
  <c r="A342" i="1"/>
  <c r="D342" i="1" s="1"/>
  <c r="E341" i="1"/>
  <c r="G341" i="1" s="1"/>
  <c r="H342" i="1" s="1"/>
  <c r="L341" i="1"/>
  <c r="C334" i="1"/>
  <c r="K333" i="1"/>
  <c r="O333" i="1" s="1"/>
  <c r="Q341" i="1"/>
  <c r="M340" i="1"/>
  <c r="N340" i="1" s="1"/>
  <c r="P341" i="1"/>
  <c r="I341" i="1"/>
  <c r="J341" i="1" s="1"/>
  <c r="B332" i="1"/>
  <c r="B333" i="1" l="1"/>
  <c r="M341" i="1"/>
  <c r="N341" i="1" s="1"/>
  <c r="P342" i="1"/>
  <c r="Q342" i="1"/>
  <c r="I342" i="1"/>
  <c r="J342" i="1" s="1"/>
  <c r="C335" i="1"/>
  <c r="K334" i="1"/>
  <c r="O334" i="1" s="1"/>
  <c r="A343" i="1"/>
  <c r="D343" i="1" s="1"/>
  <c r="E342" i="1"/>
  <c r="G342" i="1" s="1"/>
  <c r="H343" i="1" s="1"/>
  <c r="L342" i="1"/>
  <c r="AF455" i="1"/>
  <c r="AL454" i="1"/>
  <c r="M342" i="1" l="1"/>
  <c r="N342" i="1" s="1"/>
  <c r="P343" i="1"/>
  <c r="Q343" i="1"/>
  <c r="I343" i="1"/>
  <c r="J343" i="1" s="1"/>
  <c r="C336" i="1"/>
  <c r="K335" i="1"/>
  <c r="O335" i="1" s="1"/>
  <c r="AF456" i="1"/>
  <c r="AL455" i="1"/>
  <c r="E343" i="1"/>
  <c r="G343" i="1" s="1"/>
  <c r="H344" i="1" s="1"/>
  <c r="A344" i="1"/>
  <c r="D344" i="1" s="1"/>
  <c r="L343" i="1"/>
  <c r="B334" i="1"/>
  <c r="B335" i="1" l="1"/>
  <c r="E344" i="1"/>
  <c r="G344" i="1" s="1"/>
  <c r="H345" i="1" s="1"/>
  <c r="L344" i="1"/>
  <c r="A345" i="1"/>
  <c r="D345" i="1" s="1"/>
  <c r="C337" i="1"/>
  <c r="K336" i="1"/>
  <c r="O336" i="1" s="1"/>
  <c r="P344" i="1"/>
  <c r="M343" i="1"/>
  <c r="N343" i="1" s="1"/>
  <c r="Q344" i="1"/>
  <c r="I344" i="1"/>
  <c r="J344" i="1" s="1"/>
  <c r="AF457" i="1"/>
  <c r="AL456" i="1"/>
  <c r="E345" i="1" l="1"/>
  <c r="G345" i="1" s="1"/>
  <c r="H346" i="1" s="1"/>
  <c r="L345" i="1"/>
  <c r="A346" i="1"/>
  <c r="D346" i="1" s="1"/>
  <c r="AL457" i="1"/>
  <c r="AF458" i="1"/>
  <c r="C338" i="1"/>
  <c r="K337" i="1"/>
  <c r="O337" i="1" s="1"/>
  <c r="P345" i="1"/>
  <c r="Q345" i="1"/>
  <c r="M344" i="1"/>
  <c r="N344" i="1" s="1"/>
  <c r="I345" i="1"/>
  <c r="J345" i="1" s="1"/>
  <c r="B336" i="1"/>
  <c r="B337" i="1" l="1"/>
  <c r="E346" i="1"/>
  <c r="G346" i="1" s="1"/>
  <c r="H347" i="1" s="1"/>
  <c r="L346" i="1"/>
  <c r="A347" i="1"/>
  <c r="D347" i="1" s="1"/>
  <c r="C339" i="1"/>
  <c r="K338" i="1"/>
  <c r="O338" i="1" s="1"/>
  <c r="AF459" i="1"/>
  <c r="AL458" i="1"/>
  <c r="Q346" i="1"/>
  <c r="M345" i="1"/>
  <c r="N345" i="1" s="1"/>
  <c r="P346" i="1"/>
  <c r="I346" i="1"/>
  <c r="J346" i="1" s="1"/>
  <c r="B338" i="1" l="1"/>
  <c r="AF460" i="1"/>
  <c r="AL459" i="1"/>
  <c r="E347" i="1"/>
  <c r="G347" i="1" s="1"/>
  <c r="H348" i="1" s="1"/>
  <c r="L347" i="1"/>
  <c r="A348" i="1"/>
  <c r="D348" i="1" s="1"/>
  <c r="C340" i="1"/>
  <c r="K339" i="1"/>
  <c r="O339" i="1" s="1"/>
  <c r="P347" i="1"/>
  <c r="Q347" i="1"/>
  <c r="M346" i="1"/>
  <c r="N346" i="1" s="1"/>
  <c r="I347" i="1"/>
  <c r="J347" i="1" s="1"/>
  <c r="B339" i="1" l="1"/>
  <c r="E348" i="1"/>
  <c r="G348" i="1" s="1"/>
  <c r="H349" i="1" s="1"/>
  <c r="L348" i="1"/>
  <c r="A349" i="1"/>
  <c r="D349" i="1" s="1"/>
  <c r="Q348" i="1"/>
  <c r="M347" i="1"/>
  <c r="N347" i="1" s="1"/>
  <c r="P348" i="1"/>
  <c r="I348" i="1"/>
  <c r="J348" i="1" s="1"/>
  <c r="C341" i="1"/>
  <c r="K340" i="1"/>
  <c r="O340" i="1" s="1"/>
  <c r="AF461" i="1"/>
  <c r="AL460" i="1"/>
  <c r="B340" i="1" l="1"/>
  <c r="L349" i="1"/>
  <c r="A350" i="1"/>
  <c r="D350" i="1" s="1"/>
  <c r="E349" i="1"/>
  <c r="G349" i="1" s="1"/>
  <c r="H350" i="1" s="1"/>
  <c r="C342" i="1"/>
  <c r="K341" i="1"/>
  <c r="O341" i="1" s="1"/>
  <c r="P349" i="1"/>
  <c r="M348" i="1"/>
  <c r="N348" i="1" s="1"/>
  <c r="Q349" i="1"/>
  <c r="I349" i="1"/>
  <c r="J349" i="1" s="1"/>
  <c r="AF462" i="1"/>
  <c r="AL461" i="1"/>
  <c r="B341" i="1" l="1"/>
  <c r="L350" i="1"/>
  <c r="A351" i="1"/>
  <c r="D351" i="1" s="1"/>
  <c r="E350" i="1"/>
  <c r="G350" i="1" s="1"/>
  <c r="H351" i="1" s="1"/>
  <c r="AF463" i="1"/>
  <c r="AL462" i="1"/>
  <c r="C343" i="1"/>
  <c r="K342" i="1"/>
  <c r="O342" i="1" s="1"/>
  <c r="M349" i="1"/>
  <c r="N349" i="1" s="1"/>
  <c r="Q350" i="1"/>
  <c r="P350" i="1"/>
  <c r="I350" i="1"/>
  <c r="J350" i="1" s="1"/>
  <c r="C344" i="1" l="1"/>
  <c r="K343" i="1"/>
  <c r="O343" i="1" s="1"/>
  <c r="L351" i="1"/>
  <c r="E351" i="1"/>
  <c r="G351" i="1" s="1"/>
  <c r="H352" i="1" s="1"/>
  <c r="A352" i="1"/>
  <c r="D352" i="1" s="1"/>
  <c r="AF464" i="1"/>
  <c r="AL463" i="1"/>
  <c r="M350" i="1"/>
  <c r="N350" i="1" s="1"/>
  <c r="Q351" i="1"/>
  <c r="P351" i="1"/>
  <c r="I351" i="1"/>
  <c r="J351" i="1" s="1"/>
  <c r="B342" i="1"/>
  <c r="B343" i="1" l="1"/>
  <c r="AF465" i="1"/>
  <c r="AL464" i="1"/>
  <c r="Q352" i="1"/>
  <c r="M351" i="1"/>
  <c r="N351" i="1" s="1"/>
  <c r="P352" i="1"/>
  <c r="I352" i="1"/>
  <c r="J352" i="1" s="1"/>
  <c r="L352" i="1"/>
  <c r="A353" i="1"/>
  <c r="D353" i="1" s="1"/>
  <c r="E352" i="1"/>
  <c r="G352" i="1" s="1"/>
  <c r="H353" i="1" s="1"/>
  <c r="C345" i="1"/>
  <c r="K344" i="1"/>
  <c r="O344" i="1" s="1"/>
  <c r="B344" i="1" l="1"/>
  <c r="P353" i="1"/>
  <c r="M352" i="1"/>
  <c r="N352" i="1" s="1"/>
  <c r="Q353" i="1"/>
  <c r="I353" i="1"/>
  <c r="J353" i="1" s="1"/>
  <c r="C346" i="1"/>
  <c r="K345" i="1"/>
  <c r="O345" i="1" s="1"/>
  <c r="E353" i="1"/>
  <c r="G353" i="1" s="1"/>
  <c r="H354" i="1" s="1"/>
  <c r="A354" i="1"/>
  <c r="D354" i="1" s="1"/>
  <c r="L353" i="1"/>
  <c r="AF466" i="1"/>
  <c r="AL465" i="1"/>
  <c r="M353" i="1" l="1"/>
  <c r="N353" i="1" s="1"/>
  <c r="Q354" i="1"/>
  <c r="P354" i="1"/>
  <c r="I354" i="1"/>
  <c r="J354" i="1" s="1"/>
  <c r="A355" i="1"/>
  <c r="D355" i="1" s="1"/>
  <c r="E354" i="1"/>
  <c r="G354" i="1" s="1"/>
  <c r="H355" i="1" s="1"/>
  <c r="L354" i="1"/>
  <c r="C347" i="1"/>
  <c r="K346" i="1"/>
  <c r="O346" i="1" s="1"/>
  <c r="AL466" i="1"/>
  <c r="AF467" i="1"/>
  <c r="B345" i="1"/>
  <c r="B346" i="1" l="1"/>
  <c r="M354" i="1"/>
  <c r="N354" i="1" s="1"/>
  <c r="P355" i="1"/>
  <c r="Q355" i="1"/>
  <c r="I355" i="1"/>
  <c r="J355" i="1" s="1"/>
  <c r="AL467" i="1"/>
  <c r="AF468" i="1"/>
  <c r="C348" i="1"/>
  <c r="K347" i="1"/>
  <c r="O347" i="1" s="1"/>
  <c r="L355" i="1"/>
  <c r="E355" i="1"/>
  <c r="G355" i="1" s="1"/>
  <c r="H356" i="1" s="1"/>
  <c r="A356" i="1"/>
  <c r="D356" i="1" s="1"/>
  <c r="B347" i="1" l="1"/>
  <c r="M355" i="1"/>
  <c r="N355" i="1" s="1"/>
  <c r="Q356" i="1"/>
  <c r="P356" i="1"/>
  <c r="I356" i="1"/>
  <c r="J356" i="1" s="1"/>
  <c r="E356" i="1"/>
  <c r="G356" i="1" s="1"/>
  <c r="H357" i="1" s="1"/>
  <c r="L356" i="1"/>
  <c r="A357" i="1"/>
  <c r="D357" i="1" s="1"/>
  <c r="C349" i="1"/>
  <c r="K348" i="1"/>
  <c r="O348" i="1" s="1"/>
  <c r="AF469" i="1"/>
  <c r="AL468" i="1"/>
  <c r="A358" i="1" l="1"/>
  <c r="D358" i="1" s="1"/>
  <c r="E357" i="1"/>
  <c r="G357" i="1" s="1"/>
  <c r="H358" i="1" s="1"/>
  <c r="L357" i="1"/>
  <c r="C350" i="1"/>
  <c r="K349" i="1"/>
  <c r="O349" i="1" s="1"/>
  <c r="M356" i="1"/>
  <c r="N356" i="1" s="1"/>
  <c r="P357" i="1"/>
  <c r="Q357" i="1"/>
  <c r="I357" i="1"/>
  <c r="J357" i="1" s="1"/>
  <c r="AF470" i="1"/>
  <c r="AL469" i="1"/>
  <c r="B348" i="1"/>
  <c r="B349" i="1" l="1"/>
  <c r="M357" i="1"/>
  <c r="N357" i="1" s="1"/>
  <c r="P358" i="1"/>
  <c r="Q358" i="1"/>
  <c r="I358" i="1"/>
  <c r="J358" i="1" s="1"/>
  <c r="AF471" i="1"/>
  <c r="AL470" i="1"/>
  <c r="C351" i="1"/>
  <c r="K350" i="1"/>
  <c r="O350" i="1" s="1"/>
  <c r="A359" i="1"/>
  <c r="D359" i="1" s="1"/>
  <c r="E358" i="1"/>
  <c r="G358" i="1" s="1"/>
  <c r="H359" i="1" s="1"/>
  <c r="L358" i="1"/>
  <c r="B350" i="1" l="1"/>
  <c r="A360" i="1"/>
  <c r="D360" i="1" s="1"/>
  <c r="E359" i="1"/>
  <c r="G359" i="1" s="1"/>
  <c r="H360" i="1" s="1"/>
  <c r="L359" i="1"/>
  <c r="AF472" i="1"/>
  <c r="AL471" i="1"/>
  <c r="M358" i="1"/>
  <c r="N358" i="1" s="1"/>
  <c r="P359" i="1"/>
  <c r="Q359" i="1"/>
  <c r="I359" i="1"/>
  <c r="J359" i="1" s="1"/>
  <c r="C352" i="1"/>
  <c r="K351" i="1"/>
  <c r="O351" i="1" s="1"/>
  <c r="B351" i="1" l="1"/>
  <c r="C353" i="1"/>
  <c r="K352" i="1"/>
  <c r="O352" i="1" s="1"/>
  <c r="M359" i="1"/>
  <c r="N359" i="1" s="1"/>
  <c r="P360" i="1"/>
  <c r="Q360" i="1"/>
  <c r="I360" i="1"/>
  <c r="J360" i="1" s="1"/>
  <c r="AF473" i="1"/>
  <c r="AL472" i="1"/>
  <c r="E360" i="1"/>
  <c r="G360" i="1" s="1"/>
  <c r="H361" i="1" s="1"/>
  <c r="A361" i="1"/>
  <c r="D361" i="1" s="1"/>
  <c r="L360" i="1"/>
  <c r="B352" i="1" l="1"/>
  <c r="A362" i="1"/>
  <c r="D362" i="1" s="1"/>
  <c r="E361" i="1"/>
  <c r="G361" i="1" s="1"/>
  <c r="H362" i="1" s="1"/>
  <c r="L361" i="1"/>
  <c r="AL473" i="1"/>
  <c r="AF474" i="1"/>
  <c r="M360" i="1"/>
  <c r="N360" i="1" s="1"/>
  <c r="P361" i="1"/>
  <c r="Q361" i="1"/>
  <c r="I361" i="1"/>
  <c r="J361" i="1" s="1"/>
  <c r="C354" i="1"/>
  <c r="K353" i="1"/>
  <c r="O353" i="1" s="1"/>
  <c r="B353" i="1" l="1"/>
  <c r="C355" i="1"/>
  <c r="K354" i="1"/>
  <c r="O354" i="1" s="1"/>
  <c r="AL474" i="1"/>
  <c r="AF475" i="1"/>
  <c r="M361" i="1"/>
  <c r="N361" i="1" s="1"/>
  <c r="P362" i="1"/>
  <c r="Q362" i="1"/>
  <c r="I362" i="1"/>
  <c r="J362" i="1" s="1"/>
  <c r="A363" i="1"/>
  <c r="D363" i="1" s="1"/>
  <c r="E362" i="1"/>
  <c r="G362" i="1" s="1"/>
  <c r="H363" i="1" s="1"/>
  <c r="L362" i="1"/>
  <c r="B354" i="1" l="1"/>
  <c r="AF476" i="1"/>
  <c r="AL475" i="1"/>
  <c r="C356" i="1"/>
  <c r="K355" i="1"/>
  <c r="O355" i="1" s="1"/>
  <c r="E363" i="1"/>
  <c r="G363" i="1" s="1"/>
  <c r="H364" i="1" s="1"/>
  <c r="A364" i="1"/>
  <c r="D364" i="1" s="1"/>
  <c r="L363" i="1"/>
  <c r="M362" i="1"/>
  <c r="N362" i="1" s="1"/>
  <c r="P363" i="1"/>
  <c r="Q363" i="1"/>
  <c r="I363" i="1"/>
  <c r="J363" i="1" s="1"/>
  <c r="E364" i="1" l="1"/>
  <c r="G364" i="1" s="1"/>
  <c r="H365" i="1" s="1"/>
  <c r="L364" i="1"/>
  <c r="A365" i="1"/>
  <c r="D365" i="1" s="1"/>
  <c r="C357" i="1"/>
  <c r="K356" i="1"/>
  <c r="O356" i="1" s="1"/>
  <c r="AF477" i="1"/>
  <c r="AL476" i="1"/>
  <c r="B355" i="1"/>
  <c r="M363" i="1"/>
  <c r="N363" i="1" s="1"/>
  <c r="Q364" i="1"/>
  <c r="P364" i="1"/>
  <c r="I364" i="1"/>
  <c r="J364" i="1" s="1"/>
  <c r="C358" i="1" l="1"/>
  <c r="K357" i="1"/>
  <c r="O357" i="1" s="1"/>
  <c r="AF478" i="1"/>
  <c r="AL477" i="1"/>
  <c r="B356" i="1"/>
  <c r="E365" i="1"/>
  <c r="G365" i="1" s="1"/>
  <c r="H366" i="1" s="1"/>
  <c r="L365" i="1"/>
  <c r="A366" i="1"/>
  <c r="D366" i="1" s="1"/>
  <c r="Q365" i="1"/>
  <c r="M364" i="1"/>
  <c r="N364" i="1" s="1"/>
  <c r="P365" i="1"/>
  <c r="I365" i="1"/>
  <c r="J365" i="1" s="1"/>
  <c r="B357" i="1" l="1"/>
  <c r="E366" i="1"/>
  <c r="G366" i="1" s="1"/>
  <c r="H367" i="1" s="1"/>
  <c r="L366" i="1"/>
  <c r="A367" i="1"/>
  <c r="D367" i="1" s="1"/>
  <c r="AL478" i="1"/>
  <c r="AF479" i="1"/>
  <c r="Q366" i="1"/>
  <c r="M365" i="1"/>
  <c r="N365" i="1" s="1"/>
  <c r="P366" i="1"/>
  <c r="I366" i="1"/>
  <c r="C359" i="1"/>
  <c r="K358" i="1"/>
  <c r="O358" i="1" s="1"/>
  <c r="I367" i="1" l="1"/>
  <c r="J367" i="1" s="1"/>
  <c r="J366" i="1"/>
  <c r="B358" i="1"/>
  <c r="L367" i="1"/>
  <c r="A368" i="1"/>
  <c r="D368" i="1" s="1"/>
  <c r="E367" i="1"/>
  <c r="G367" i="1" s="1"/>
  <c r="H368" i="1" s="1"/>
  <c r="C360" i="1"/>
  <c r="K359" i="1"/>
  <c r="O359" i="1" s="1"/>
  <c r="AL479" i="1"/>
  <c r="AF480" i="1"/>
  <c r="Q367" i="1"/>
  <c r="M366" i="1"/>
  <c r="N366" i="1" s="1"/>
  <c r="P367" i="1"/>
  <c r="B359" i="1" l="1"/>
  <c r="A369" i="1"/>
  <c r="D369" i="1" s="1"/>
  <c r="E368" i="1"/>
  <c r="G368" i="1" s="1"/>
  <c r="H369" i="1" s="1"/>
  <c r="L368" i="1"/>
  <c r="AF481" i="1"/>
  <c r="AL480" i="1"/>
  <c r="M367" i="1"/>
  <c r="N367" i="1" s="1"/>
  <c r="Q368" i="1"/>
  <c r="P368" i="1"/>
  <c r="C361" i="1"/>
  <c r="K360" i="1"/>
  <c r="O360" i="1" s="1"/>
  <c r="I368" i="1"/>
  <c r="I369" i="1" l="1"/>
  <c r="J369" i="1" s="1"/>
  <c r="B360" i="1"/>
  <c r="M368" i="1"/>
  <c r="N368" i="1" s="1"/>
  <c r="P369" i="1"/>
  <c r="Q369" i="1"/>
  <c r="J368" i="1"/>
  <c r="C362" i="1"/>
  <c r="K361" i="1"/>
  <c r="O361" i="1" s="1"/>
  <c r="AL481" i="1"/>
  <c r="AF482" i="1"/>
  <c r="A370" i="1"/>
  <c r="D370" i="1" s="1"/>
  <c r="E369" i="1"/>
  <c r="G369" i="1" s="1"/>
  <c r="H370" i="1" s="1"/>
  <c r="L369" i="1"/>
  <c r="B361" i="1" l="1"/>
  <c r="M369" i="1"/>
  <c r="N369" i="1" s="1"/>
  <c r="Q370" i="1"/>
  <c r="P370" i="1"/>
  <c r="I370" i="1"/>
  <c r="A371" i="1"/>
  <c r="D371" i="1" s="1"/>
  <c r="E370" i="1"/>
  <c r="G370" i="1" s="1"/>
  <c r="H371" i="1" s="1"/>
  <c r="L370" i="1"/>
  <c r="AF483" i="1"/>
  <c r="AL482" i="1"/>
  <c r="C363" i="1"/>
  <c r="K362" i="1"/>
  <c r="O362" i="1" s="1"/>
  <c r="C364" i="1" l="1"/>
  <c r="K363" i="1"/>
  <c r="O363" i="1" s="1"/>
  <c r="AL483" i="1"/>
  <c r="AF491" i="1"/>
  <c r="E371" i="1"/>
  <c r="G371" i="1" s="1"/>
  <c r="H372" i="1" s="1"/>
  <c r="L371" i="1"/>
  <c r="A372" i="1"/>
  <c r="D372" i="1" s="1"/>
  <c r="B362" i="1"/>
  <c r="I371" i="1"/>
  <c r="M370" i="1"/>
  <c r="N370" i="1" s="1"/>
  <c r="P371" i="1"/>
  <c r="Q371" i="1"/>
  <c r="J370" i="1"/>
  <c r="B363" i="1" l="1"/>
  <c r="A373" i="1"/>
  <c r="D373" i="1" s="1"/>
  <c r="E372" i="1"/>
  <c r="G372" i="1" s="1"/>
  <c r="H373" i="1" s="1"/>
  <c r="L372" i="1"/>
  <c r="M371" i="1"/>
  <c r="N371" i="1" s="1"/>
  <c r="Q372" i="1"/>
  <c r="P372" i="1"/>
  <c r="AF492" i="1"/>
  <c r="AL491" i="1"/>
  <c r="C365" i="1"/>
  <c r="K364" i="1"/>
  <c r="O364" i="1" s="1"/>
  <c r="I372" i="1"/>
  <c r="J371" i="1"/>
  <c r="I373" i="1" l="1"/>
  <c r="J373" i="1" s="1"/>
  <c r="C366" i="1"/>
  <c r="K365" i="1"/>
  <c r="O365" i="1" s="1"/>
  <c r="Q373" i="1"/>
  <c r="P373" i="1"/>
  <c r="M372" i="1"/>
  <c r="N372" i="1" s="1"/>
  <c r="AF493" i="1"/>
  <c r="AL492" i="1"/>
  <c r="B364" i="1"/>
  <c r="J372" i="1"/>
  <c r="E373" i="1"/>
  <c r="G373" i="1" s="1"/>
  <c r="H374" i="1" s="1"/>
  <c r="L373" i="1"/>
  <c r="A374" i="1"/>
  <c r="D374" i="1" s="1"/>
  <c r="B365" i="1" l="1"/>
  <c r="Q374" i="1"/>
  <c r="M373" i="1"/>
  <c r="N373" i="1" s="1"/>
  <c r="P374" i="1"/>
  <c r="AF494" i="1"/>
  <c r="AL493" i="1"/>
  <c r="I374" i="1"/>
  <c r="E374" i="1"/>
  <c r="G374" i="1" s="1"/>
  <c r="H375" i="1" s="1"/>
  <c r="L374" i="1"/>
  <c r="A375" i="1"/>
  <c r="D375" i="1" s="1"/>
  <c r="C367" i="1"/>
  <c r="K366" i="1"/>
  <c r="O366" i="1" s="1"/>
  <c r="B366" i="1" l="1"/>
  <c r="AL494" i="1"/>
  <c r="AF495" i="1"/>
  <c r="E375" i="1"/>
  <c r="G375" i="1" s="1"/>
  <c r="H376" i="1" s="1"/>
  <c r="L375" i="1"/>
  <c r="A376" i="1"/>
  <c r="D376" i="1" s="1"/>
  <c r="I375" i="1"/>
  <c r="C368" i="1"/>
  <c r="K367" i="1"/>
  <c r="O367" i="1" s="1"/>
  <c r="Q375" i="1"/>
  <c r="M374" i="1"/>
  <c r="N374" i="1" s="1"/>
  <c r="P375" i="1"/>
  <c r="J374" i="1"/>
  <c r="I376" i="1" l="1"/>
  <c r="J376" i="1" s="1"/>
  <c r="B367" i="1"/>
  <c r="AL495" i="1"/>
  <c r="AF496" i="1"/>
  <c r="E376" i="1"/>
  <c r="G376" i="1" s="1"/>
  <c r="H377" i="1" s="1"/>
  <c r="A377" i="1"/>
  <c r="D377" i="1" s="1"/>
  <c r="L376" i="1"/>
  <c r="C369" i="1"/>
  <c r="K368" i="1"/>
  <c r="O368" i="1" s="1"/>
  <c r="Q376" i="1"/>
  <c r="M375" i="1"/>
  <c r="N375" i="1" s="1"/>
  <c r="P376" i="1"/>
  <c r="J375" i="1"/>
  <c r="B368" i="1" l="1"/>
  <c r="AF497" i="1"/>
  <c r="AL496" i="1"/>
  <c r="C370" i="1"/>
  <c r="K369" i="1"/>
  <c r="O369" i="1" s="1"/>
  <c r="Q377" i="1"/>
  <c r="P377" i="1"/>
  <c r="M376" i="1"/>
  <c r="N376" i="1" s="1"/>
  <c r="A378" i="1"/>
  <c r="D378" i="1" s="1"/>
  <c r="E377" i="1"/>
  <c r="G377" i="1" s="1"/>
  <c r="H378" i="1" s="1"/>
  <c r="L377" i="1"/>
  <c r="I377" i="1"/>
  <c r="M377" i="1" l="1"/>
  <c r="N377" i="1" s="1"/>
  <c r="P378" i="1"/>
  <c r="Q378" i="1"/>
  <c r="C371" i="1"/>
  <c r="K370" i="1"/>
  <c r="O370" i="1" s="1"/>
  <c r="I378" i="1"/>
  <c r="A379" i="1"/>
  <c r="D379" i="1" s="1"/>
  <c r="E378" i="1"/>
  <c r="G378" i="1" s="1"/>
  <c r="H379" i="1" s="1"/>
  <c r="L378" i="1"/>
  <c r="AF498" i="1"/>
  <c r="AL497" i="1"/>
  <c r="B369" i="1"/>
  <c r="J377" i="1"/>
  <c r="B370" i="1" l="1"/>
  <c r="I379" i="1"/>
  <c r="J379" i="1" s="1"/>
  <c r="C372" i="1"/>
  <c r="K371" i="1"/>
  <c r="O371" i="1" s="1"/>
  <c r="M378" i="1"/>
  <c r="N378" i="1" s="1"/>
  <c r="Q379" i="1"/>
  <c r="P379" i="1"/>
  <c r="J378" i="1"/>
  <c r="AF499" i="1"/>
  <c r="AL498" i="1"/>
  <c r="L379" i="1"/>
  <c r="A380" i="1"/>
  <c r="D380" i="1" s="1"/>
  <c r="E379" i="1"/>
  <c r="G379" i="1" s="1"/>
  <c r="H380" i="1" s="1"/>
  <c r="B371" i="1" l="1"/>
  <c r="AF500" i="1"/>
  <c r="AL499" i="1"/>
  <c r="A381" i="1"/>
  <c r="D381" i="1" s="1"/>
  <c r="E380" i="1"/>
  <c r="G380" i="1" s="1"/>
  <c r="H381" i="1" s="1"/>
  <c r="L380" i="1"/>
  <c r="C373" i="1"/>
  <c r="K372" i="1"/>
  <c r="O372" i="1" s="1"/>
  <c r="P380" i="1"/>
  <c r="M379" i="1"/>
  <c r="N379" i="1" s="1"/>
  <c r="Q380" i="1"/>
  <c r="I380" i="1"/>
  <c r="B372" i="1" l="1"/>
  <c r="I381" i="1"/>
  <c r="J381" i="1" s="1"/>
  <c r="C374" i="1"/>
  <c r="K373" i="1"/>
  <c r="O373" i="1" s="1"/>
  <c r="A382" i="1"/>
  <c r="D382" i="1" s="1"/>
  <c r="E381" i="1"/>
  <c r="G381" i="1" s="1"/>
  <c r="H382" i="1" s="1"/>
  <c r="L381" i="1"/>
  <c r="J380" i="1"/>
  <c r="M380" i="1"/>
  <c r="N380" i="1" s="1"/>
  <c r="P381" i="1"/>
  <c r="Q381" i="1"/>
  <c r="AF501" i="1"/>
  <c r="AL500" i="1"/>
  <c r="I382" i="1" l="1"/>
  <c r="J382" i="1" s="1"/>
  <c r="B373" i="1"/>
  <c r="E382" i="1"/>
  <c r="G382" i="1" s="1"/>
  <c r="H383" i="1" s="1"/>
  <c r="L382" i="1"/>
  <c r="A383" i="1"/>
  <c r="D383" i="1" s="1"/>
  <c r="AF502" i="1"/>
  <c r="AL501" i="1"/>
  <c r="P382" i="1"/>
  <c r="M381" i="1"/>
  <c r="N381" i="1" s="1"/>
  <c r="Q382" i="1"/>
  <c r="C375" i="1"/>
  <c r="K374" i="1"/>
  <c r="O374" i="1" s="1"/>
  <c r="I383" i="1" l="1"/>
  <c r="J383" i="1" s="1"/>
  <c r="B374" i="1"/>
  <c r="C376" i="1"/>
  <c r="K375" i="1"/>
  <c r="O375" i="1" s="1"/>
  <c r="A384" i="1"/>
  <c r="D384" i="1" s="1"/>
  <c r="E383" i="1"/>
  <c r="G383" i="1" s="1"/>
  <c r="H384" i="1" s="1"/>
  <c r="L383" i="1"/>
  <c r="AF503" i="1"/>
  <c r="AL502" i="1"/>
  <c r="P383" i="1"/>
  <c r="M382" i="1"/>
  <c r="N382" i="1" s="1"/>
  <c r="Q383" i="1"/>
  <c r="P384" i="1" l="1"/>
  <c r="M383" i="1"/>
  <c r="N383" i="1" s="1"/>
  <c r="Q384" i="1"/>
  <c r="C377" i="1"/>
  <c r="K376" i="1"/>
  <c r="O376" i="1" s="1"/>
  <c r="AL503" i="1"/>
  <c r="AF504" i="1"/>
  <c r="E384" i="1"/>
  <c r="G384" i="1" s="1"/>
  <c r="H385" i="1" s="1"/>
  <c r="L384" i="1"/>
  <c r="A385" i="1"/>
  <c r="D385" i="1" s="1"/>
  <c r="B375" i="1"/>
  <c r="I384" i="1"/>
  <c r="I385" i="1" l="1"/>
  <c r="J385" i="1" s="1"/>
  <c r="B376" i="1"/>
  <c r="J384" i="1"/>
  <c r="E385" i="1"/>
  <c r="G385" i="1" s="1"/>
  <c r="H386" i="1" s="1"/>
  <c r="L385" i="1"/>
  <c r="A386" i="1"/>
  <c r="D386" i="1" s="1"/>
  <c r="P385" i="1"/>
  <c r="Q385" i="1"/>
  <c r="M384" i="1"/>
  <c r="N384" i="1" s="1"/>
  <c r="AL504" i="1"/>
  <c r="AF505" i="1"/>
  <c r="C378" i="1"/>
  <c r="K377" i="1"/>
  <c r="O377" i="1" s="1"/>
  <c r="I386" i="1" l="1"/>
  <c r="J386" i="1" s="1"/>
  <c r="B377" i="1"/>
  <c r="C379" i="1"/>
  <c r="K378" i="1"/>
  <c r="O378" i="1" s="1"/>
  <c r="E386" i="1"/>
  <c r="G386" i="1" s="1"/>
  <c r="H387" i="1" s="1"/>
  <c r="L386" i="1"/>
  <c r="A387" i="1"/>
  <c r="D387" i="1" s="1"/>
  <c r="AL505" i="1"/>
  <c r="AF506" i="1"/>
  <c r="P386" i="1"/>
  <c r="M385" i="1"/>
  <c r="N385" i="1" s="1"/>
  <c r="Q386" i="1"/>
  <c r="B378" i="1" l="1"/>
  <c r="P387" i="1"/>
  <c r="M386" i="1"/>
  <c r="N386" i="1" s="1"/>
  <c r="Q387" i="1"/>
  <c r="C380" i="1"/>
  <c r="K379" i="1"/>
  <c r="O379" i="1" s="1"/>
  <c r="AF507" i="1"/>
  <c r="AL506" i="1"/>
  <c r="E387" i="1"/>
  <c r="G387" i="1" s="1"/>
  <c r="H388" i="1" s="1"/>
  <c r="L387" i="1"/>
  <c r="A388" i="1"/>
  <c r="D388" i="1" s="1"/>
  <c r="I387" i="1"/>
  <c r="I388" i="1" l="1"/>
  <c r="J388" i="1" s="1"/>
  <c r="L388" i="1"/>
  <c r="A389" i="1"/>
  <c r="D389" i="1" s="1"/>
  <c r="E388" i="1"/>
  <c r="G388" i="1" s="1"/>
  <c r="H389" i="1" s="1"/>
  <c r="AF508" i="1"/>
  <c r="AL507" i="1"/>
  <c r="C381" i="1"/>
  <c r="K380" i="1"/>
  <c r="O380" i="1" s="1"/>
  <c r="P388" i="1"/>
  <c r="M387" i="1"/>
  <c r="N387" i="1" s="1"/>
  <c r="Q388" i="1"/>
  <c r="J387" i="1"/>
  <c r="B379" i="1"/>
  <c r="C382" i="1" l="1"/>
  <c r="K381" i="1"/>
  <c r="O381" i="1" s="1"/>
  <c r="E389" i="1"/>
  <c r="G389" i="1" s="1"/>
  <c r="H390" i="1" s="1"/>
  <c r="L389" i="1"/>
  <c r="A390" i="1"/>
  <c r="D390" i="1" s="1"/>
  <c r="AL508" i="1"/>
  <c r="AF509" i="1"/>
  <c r="P389" i="1"/>
  <c r="M388" i="1"/>
  <c r="N388" i="1" s="1"/>
  <c r="Q389" i="1"/>
  <c r="B380" i="1"/>
  <c r="I389" i="1"/>
  <c r="I390" i="1" l="1"/>
  <c r="J390" i="1" s="1"/>
  <c r="A391" i="1"/>
  <c r="D391" i="1" s="1"/>
  <c r="E390" i="1"/>
  <c r="G390" i="1" s="1"/>
  <c r="H391" i="1" s="1"/>
  <c r="L390" i="1"/>
  <c r="AF510" i="1"/>
  <c r="AL509" i="1"/>
  <c r="M389" i="1"/>
  <c r="N389" i="1" s="1"/>
  <c r="Q390" i="1"/>
  <c r="P390" i="1"/>
  <c r="C383" i="1"/>
  <c r="K382" i="1"/>
  <c r="O382" i="1" s="1"/>
  <c r="B381" i="1"/>
  <c r="J389" i="1"/>
  <c r="B382" i="1" l="1"/>
  <c r="M390" i="1"/>
  <c r="N390" i="1" s="1"/>
  <c r="Q391" i="1"/>
  <c r="P391" i="1"/>
  <c r="C384" i="1"/>
  <c r="K383" i="1"/>
  <c r="O383" i="1" s="1"/>
  <c r="AF511" i="1"/>
  <c r="AL510" i="1"/>
  <c r="L391" i="1"/>
  <c r="A392" i="1"/>
  <c r="D392" i="1" s="1"/>
  <c r="E391" i="1"/>
  <c r="G391" i="1" s="1"/>
  <c r="H392" i="1" s="1"/>
  <c r="I391" i="1"/>
  <c r="P392" i="1" l="1"/>
  <c r="M391" i="1"/>
  <c r="N391" i="1" s="1"/>
  <c r="Q392" i="1"/>
  <c r="C385" i="1"/>
  <c r="K384" i="1"/>
  <c r="O384" i="1" s="1"/>
  <c r="E392" i="1"/>
  <c r="G392" i="1" s="1"/>
  <c r="H393" i="1" s="1"/>
  <c r="L392" i="1"/>
  <c r="A393" i="1"/>
  <c r="D393" i="1" s="1"/>
  <c r="I392" i="1"/>
  <c r="AF512" i="1"/>
  <c r="AL511" i="1"/>
  <c r="B383" i="1"/>
  <c r="J391" i="1"/>
  <c r="I393" i="1" l="1"/>
  <c r="J393" i="1" s="1"/>
  <c r="AF513" i="1"/>
  <c r="AL512" i="1"/>
  <c r="M392" i="1"/>
  <c r="N392" i="1" s="1"/>
  <c r="P393" i="1"/>
  <c r="Q393" i="1"/>
  <c r="C386" i="1"/>
  <c r="K385" i="1"/>
  <c r="O385" i="1" s="1"/>
  <c r="B384" i="1"/>
  <c r="J392" i="1"/>
  <c r="A394" i="1"/>
  <c r="D394" i="1" s="1"/>
  <c r="E393" i="1"/>
  <c r="G393" i="1" s="1"/>
  <c r="H394" i="1" s="1"/>
  <c r="L393" i="1"/>
  <c r="B385" i="1" l="1"/>
  <c r="E394" i="1"/>
  <c r="G394" i="1" s="1"/>
  <c r="H395" i="1" s="1"/>
  <c r="L394" i="1"/>
  <c r="A395" i="1"/>
  <c r="D395" i="1" s="1"/>
  <c r="Q394" i="1"/>
  <c r="P394" i="1"/>
  <c r="M393" i="1"/>
  <c r="N393" i="1" s="1"/>
  <c r="I394" i="1"/>
  <c r="C387" i="1"/>
  <c r="K386" i="1"/>
  <c r="O386" i="1" s="1"/>
  <c r="AF514" i="1"/>
  <c r="AL513" i="1"/>
  <c r="I395" i="1" l="1"/>
  <c r="J395" i="1" s="1"/>
  <c r="C388" i="1"/>
  <c r="K387" i="1"/>
  <c r="O387" i="1" s="1"/>
  <c r="AF515" i="1"/>
  <c r="AL514" i="1"/>
  <c r="A396" i="1"/>
  <c r="D396" i="1" s="1"/>
  <c r="E395" i="1"/>
  <c r="G395" i="1" s="1"/>
  <c r="H396" i="1" s="1"/>
  <c r="L395" i="1"/>
  <c r="B386" i="1"/>
  <c r="J394" i="1"/>
  <c r="Q395" i="1"/>
  <c r="M394" i="1"/>
  <c r="N394" i="1" s="1"/>
  <c r="P395" i="1"/>
  <c r="B387" i="1" l="1"/>
  <c r="Q396" i="1"/>
  <c r="M395" i="1"/>
  <c r="N395" i="1" s="1"/>
  <c r="P396" i="1"/>
  <c r="E396" i="1"/>
  <c r="G396" i="1" s="1"/>
  <c r="H397" i="1" s="1"/>
  <c r="L396" i="1"/>
  <c r="A397" i="1"/>
  <c r="D397" i="1" s="1"/>
  <c r="C389" i="1"/>
  <c r="K388" i="1"/>
  <c r="O388" i="1" s="1"/>
  <c r="AF516" i="1"/>
  <c r="AL515" i="1"/>
  <c r="I396" i="1"/>
  <c r="I397" i="1" l="1"/>
  <c r="J397" i="1" s="1"/>
  <c r="P397" i="1"/>
  <c r="Q397" i="1"/>
  <c r="M396" i="1"/>
  <c r="N396" i="1" s="1"/>
  <c r="C390" i="1"/>
  <c r="K389" i="1"/>
  <c r="O389" i="1" s="1"/>
  <c r="AL516" i="1"/>
  <c r="AF517" i="1"/>
  <c r="J396" i="1"/>
  <c r="B388" i="1"/>
  <c r="L397" i="1"/>
  <c r="A398" i="1"/>
  <c r="D398" i="1" s="1"/>
  <c r="E397" i="1"/>
  <c r="G397" i="1" s="1"/>
  <c r="H398" i="1" s="1"/>
  <c r="AF518" i="1" l="1"/>
  <c r="AL517" i="1"/>
  <c r="C391" i="1"/>
  <c r="K390" i="1"/>
  <c r="O390" i="1" s="1"/>
  <c r="P398" i="1"/>
  <c r="M397" i="1"/>
  <c r="N397" i="1" s="1"/>
  <c r="Q398" i="1"/>
  <c r="L398" i="1"/>
  <c r="A399" i="1"/>
  <c r="D399" i="1" s="1"/>
  <c r="E398" i="1"/>
  <c r="G398" i="1" s="1"/>
  <c r="H399" i="1" s="1"/>
  <c r="B389" i="1"/>
  <c r="I398" i="1"/>
  <c r="B390" i="1" l="1"/>
  <c r="P399" i="1"/>
  <c r="M398" i="1"/>
  <c r="N398" i="1" s="1"/>
  <c r="Q399" i="1"/>
  <c r="I399" i="1"/>
  <c r="J399" i="1" s="1"/>
  <c r="C392" i="1"/>
  <c r="K391" i="1"/>
  <c r="O391" i="1" s="1"/>
  <c r="J398" i="1"/>
  <c r="L399" i="1"/>
  <c r="A400" i="1"/>
  <c r="D400" i="1" s="1"/>
  <c r="E399" i="1"/>
  <c r="G399" i="1" s="1"/>
  <c r="H400" i="1" s="1"/>
  <c r="AL518" i="1"/>
  <c r="AF519" i="1"/>
  <c r="M399" i="1" l="1"/>
  <c r="N399" i="1" s="1"/>
  <c r="Q400" i="1"/>
  <c r="P400" i="1"/>
  <c r="C393" i="1"/>
  <c r="K392" i="1"/>
  <c r="O392" i="1" s="1"/>
  <c r="AF520" i="1"/>
  <c r="AL519" i="1"/>
  <c r="A401" i="1"/>
  <c r="D401" i="1" s="1"/>
  <c r="E400" i="1"/>
  <c r="G400" i="1" s="1"/>
  <c r="H401" i="1" s="1"/>
  <c r="L400" i="1"/>
  <c r="B391" i="1"/>
  <c r="I400" i="1"/>
  <c r="B392" i="1" l="1"/>
  <c r="I401" i="1"/>
  <c r="J401" i="1" s="1"/>
  <c r="AL520" i="1"/>
  <c r="AF528" i="1"/>
  <c r="C394" i="1"/>
  <c r="K393" i="1"/>
  <c r="O393" i="1" s="1"/>
  <c r="M400" i="1"/>
  <c r="N400" i="1" s="1"/>
  <c r="P401" i="1"/>
  <c r="Q401" i="1"/>
  <c r="J400" i="1"/>
  <c r="E401" i="1"/>
  <c r="G401" i="1" s="1"/>
  <c r="H402" i="1" s="1"/>
  <c r="L401" i="1"/>
  <c r="A402" i="1"/>
  <c r="D402" i="1" s="1"/>
  <c r="A403" i="1" l="1"/>
  <c r="D403" i="1" s="1"/>
  <c r="E402" i="1"/>
  <c r="G402" i="1" s="1"/>
  <c r="H403" i="1" s="1"/>
  <c r="L402" i="1"/>
  <c r="C395" i="1"/>
  <c r="K394" i="1"/>
  <c r="O394" i="1" s="1"/>
  <c r="AL528" i="1"/>
  <c r="AF529" i="1"/>
  <c r="Q402" i="1"/>
  <c r="M401" i="1"/>
  <c r="N401" i="1" s="1"/>
  <c r="P402" i="1"/>
  <c r="B393" i="1"/>
  <c r="I402" i="1"/>
  <c r="B394" i="1" l="1"/>
  <c r="I403" i="1"/>
  <c r="J403" i="1" s="1"/>
  <c r="J402" i="1"/>
  <c r="P403" i="1"/>
  <c r="Q403" i="1"/>
  <c r="M402" i="1"/>
  <c r="N402" i="1" s="1"/>
  <c r="AF530" i="1"/>
  <c r="AL529" i="1"/>
  <c r="C396" i="1"/>
  <c r="K395" i="1"/>
  <c r="O395" i="1" s="1"/>
  <c r="E403" i="1"/>
  <c r="G403" i="1" s="1"/>
  <c r="H404" i="1" s="1"/>
  <c r="L403" i="1"/>
  <c r="A404" i="1"/>
  <c r="D404" i="1" s="1"/>
  <c r="I404" i="1" l="1"/>
  <c r="J404" i="1" s="1"/>
  <c r="B395" i="1"/>
  <c r="AL530" i="1"/>
  <c r="AF531" i="1"/>
  <c r="E404" i="1"/>
  <c r="G404" i="1" s="1"/>
  <c r="H405" i="1" s="1"/>
  <c r="L404" i="1"/>
  <c r="A405" i="1"/>
  <c r="D405" i="1" s="1"/>
  <c r="Q404" i="1"/>
  <c r="P404" i="1"/>
  <c r="M403" i="1"/>
  <c r="N403" i="1" s="1"/>
  <c r="C397" i="1"/>
  <c r="K396" i="1"/>
  <c r="O396" i="1" s="1"/>
  <c r="B396" i="1" l="1"/>
  <c r="AF532" i="1"/>
  <c r="AL531" i="1"/>
  <c r="C398" i="1"/>
  <c r="K397" i="1"/>
  <c r="O397" i="1" s="1"/>
  <c r="L405" i="1"/>
  <c r="A406" i="1"/>
  <c r="D406" i="1" s="1"/>
  <c r="E405" i="1"/>
  <c r="G405" i="1" s="1"/>
  <c r="H406" i="1" s="1"/>
  <c r="P405" i="1"/>
  <c r="Q405" i="1"/>
  <c r="M404" i="1"/>
  <c r="N404" i="1" s="1"/>
  <c r="I405" i="1"/>
  <c r="I406" i="1" l="1"/>
  <c r="J406" i="1" s="1"/>
  <c r="L406" i="1"/>
  <c r="A407" i="1"/>
  <c r="D407" i="1" s="1"/>
  <c r="E406" i="1"/>
  <c r="G406" i="1" s="1"/>
  <c r="H407" i="1" s="1"/>
  <c r="C399" i="1"/>
  <c r="K398" i="1"/>
  <c r="O398" i="1" s="1"/>
  <c r="Q406" i="1"/>
  <c r="M405" i="1"/>
  <c r="N405" i="1" s="1"/>
  <c r="P406" i="1"/>
  <c r="J405" i="1"/>
  <c r="B397" i="1"/>
  <c r="AF533" i="1"/>
  <c r="AL532" i="1"/>
  <c r="I407" i="1" l="1"/>
  <c r="J407" i="1" s="1"/>
  <c r="B398" i="1"/>
  <c r="AF534" i="1"/>
  <c r="AL533" i="1"/>
  <c r="L407" i="1"/>
  <c r="A408" i="1"/>
  <c r="D408" i="1" s="1"/>
  <c r="E407" i="1"/>
  <c r="G407" i="1" s="1"/>
  <c r="H408" i="1" s="1"/>
  <c r="C400" i="1"/>
  <c r="K399" i="1"/>
  <c r="O399" i="1" s="1"/>
  <c r="M406" i="1"/>
  <c r="N406" i="1" s="1"/>
  <c r="P407" i="1"/>
  <c r="Q407" i="1"/>
  <c r="B399" i="1" l="1"/>
  <c r="M407" i="1"/>
  <c r="N407" i="1" s="1"/>
  <c r="Q408" i="1"/>
  <c r="P408" i="1"/>
  <c r="AF535" i="1"/>
  <c r="AL534" i="1"/>
  <c r="C401" i="1"/>
  <c r="K400" i="1"/>
  <c r="O400" i="1" s="1"/>
  <c r="A409" i="1"/>
  <c r="D409" i="1" s="1"/>
  <c r="E408" i="1"/>
  <c r="G408" i="1" s="1"/>
  <c r="H409" i="1" s="1"/>
  <c r="L408" i="1"/>
  <c r="I408" i="1"/>
  <c r="C402" i="1" l="1"/>
  <c r="K401" i="1"/>
  <c r="O401" i="1" s="1"/>
  <c r="I409" i="1"/>
  <c r="A410" i="1"/>
  <c r="D410" i="1" s="1"/>
  <c r="E409" i="1"/>
  <c r="G409" i="1" s="1"/>
  <c r="H410" i="1" s="1"/>
  <c r="L409" i="1"/>
  <c r="J408" i="1"/>
  <c r="M408" i="1"/>
  <c r="N408" i="1" s="1"/>
  <c r="P409" i="1"/>
  <c r="Q409" i="1"/>
  <c r="B400" i="1"/>
  <c r="AF536" i="1"/>
  <c r="AL535" i="1"/>
  <c r="B401" i="1" l="1"/>
  <c r="P410" i="1"/>
  <c r="M409" i="1"/>
  <c r="N409" i="1" s="1"/>
  <c r="Q410" i="1"/>
  <c r="E410" i="1"/>
  <c r="G410" i="1" s="1"/>
  <c r="H411" i="1" s="1"/>
  <c r="L410" i="1"/>
  <c r="A411" i="1"/>
  <c r="D411" i="1" s="1"/>
  <c r="C403" i="1"/>
  <c r="K402" i="1"/>
  <c r="O402" i="1" s="1"/>
  <c r="AF537" i="1"/>
  <c r="AL536" i="1"/>
  <c r="I410" i="1"/>
  <c r="J409" i="1"/>
  <c r="I411" i="1" l="1"/>
  <c r="J411" i="1" s="1"/>
  <c r="P411" i="1"/>
  <c r="M410" i="1"/>
  <c r="N410" i="1" s="1"/>
  <c r="Q411" i="1"/>
  <c r="AF538" i="1"/>
  <c r="AL537" i="1"/>
  <c r="C404" i="1"/>
  <c r="K403" i="1"/>
  <c r="O403" i="1" s="1"/>
  <c r="B402" i="1"/>
  <c r="E411" i="1"/>
  <c r="G411" i="1" s="1"/>
  <c r="H412" i="1" s="1"/>
  <c r="L411" i="1"/>
  <c r="A412" i="1"/>
  <c r="D412" i="1" s="1"/>
  <c r="J410" i="1"/>
  <c r="I412" i="1" l="1"/>
  <c r="J412" i="1" s="1"/>
  <c r="E412" i="1"/>
  <c r="G412" i="1" s="1"/>
  <c r="H413" i="1" s="1"/>
  <c r="L412" i="1"/>
  <c r="A413" i="1"/>
  <c r="D413" i="1" s="1"/>
  <c r="B403" i="1"/>
  <c r="P412" i="1"/>
  <c r="Q412" i="1"/>
  <c r="M411" i="1"/>
  <c r="N411" i="1" s="1"/>
  <c r="C405" i="1"/>
  <c r="K404" i="1"/>
  <c r="O404" i="1" s="1"/>
  <c r="AF539" i="1"/>
  <c r="AL538" i="1"/>
  <c r="B404" i="1" l="1"/>
  <c r="C406" i="1"/>
  <c r="K405" i="1"/>
  <c r="O405" i="1" s="1"/>
  <c r="P413" i="1"/>
  <c r="M412" i="1"/>
  <c r="N412" i="1" s="1"/>
  <c r="Q413" i="1"/>
  <c r="AF540" i="1"/>
  <c r="AL539" i="1"/>
  <c r="L413" i="1"/>
  <c r="A414" i="1"/>
  <c r="D414" i="1" s="1"/>
  <c r="E413" i="1"/>
  <c r="G413" i="1" s="1"/>
  <c r="H414" i="1" s="1"/>
  <c r="I413" i="1"/>
  <c r="B405" i="1" l="1"/>
  <c r="I414" i="1"/>
  <c r="J414" i="1" s="1"/>
  <c r="L414" i="1"/>
  <c r="A415" i="1"/>
  <c r="D415" i="1" s="1"/>
  <c r="E414" i="1"/>
  <c r="G414" i="1" s="1"/>
  <c r="H415" i="1" s="1"/>
  <c r="AF541" i="1"/>
  <c r="AL540" i="1"/>
  <c r="Q414" i="1"/>
  <c r="M413" i="1"/>
  <c r="N413" i="1" s="1"/>
  <c r="P414" i="1"/>
  <c r="J413" i="1"/>
  <c r="C407" i="1"/>
  <c r="K406" i="1"/>
  <c r="O406" i="1" s="1"/>
  <c r="B406" i="1" l="1"/>
  <c r="L415" i="1"/>
  <c r="A416" i="1"/>
  <c r="D416" i="1" s="1"/>
  <c r="E415" i="1"/>
  <c r="G415" i="1" s="1"/>
  <c r="H416" i="1" s="1"/>
  <c r="AL541" i="1"/>
  <c r="AF542" i="1"/>
  <c r="M414" i="1"/>
  <c r="N414" i="1" s="1"/>
  <c r="Q415" i="1"/>
  <c r="P415" i="1"/>
  <c r="C408" i="1"/>
  <c r="K407" i="1"/>
  <c r="O407" i="1" s="1"/>
  <c r="I415" i="1"/>
  <c r="I416" i="1" l="1"/>
  <c r="J416" i="1" s="1"/>
  <c r="B407" i="1"/>
  <c r="AF543" i="1"/>
  <c r="AL542" i="1"/>
  <c r="A417" i="1"/>
  <c r="D417" i="1" s="1"/>
  <c r="E416" i="1"/>
  <c r="G416" i="1" s="1"/>
  <c r="H417" i="1" s="1"/>
  <c r="L416" i="1"/>
  <c r="C409" i="1"/>
  <c r="K408" i="1"/>
  <c r="O408" i="1" s="1"/>
  <c r="M415" i="1"/>
  <c r="N415" i="1" s="1"/>
  <c r="Q416" i="1"/>
  <c r="P416" i="1"/>
  <c r="J415" i="1"/>
  <c r="M416" i="1" l="1"/>
  <c r="N416" i="1" s="1"/>
  <c r="Q417" i="1"/>
  <c r="P417" i="1"/>
  <c r="C410" i="1"/>
  <c r="K409" i="1"/>
  <c r="O409" i="1" s="1"/>
  <c r="E417" i="1"/>
  <c r="G417" i="1" s="1"/>
  <c r="H418" i="1" s="1"/>
  <c r="L417" i="1"/>
  <c r="A418" i="1"/>
  <c r="D418" i="1" s="1"/>
  <c r="I417" i="1"/>
  <c r="B408" i="1"/>
  <c r="AF544" i="1"/>
  <c r="AL543" i="1"/>
  <c r="B409" i="1" l="1"/>
  <c r="I418" i="1"/>
  <c r="J418" i="1" s="1"/>
  <c r="J417" i="1"/>
  <c r="AF545" i="1"/>
  <c r="AL544" i="1"/>
  <c r="E418" i="1"/>
  <c r="G418" i="1" s="1"/>
  <c r="H419" i="1" s="1"/>
  <c r="L418" i="1"/>
  <c r="A419" i="1"/>
  <c r="D419" i="1" s="1"/>
  <c r="P418" i="1"/>
  <c r="M417" i="1"/>
  <c r="N417" i="1" s="1"/>
  <c r="Q418" i="1"/>
  <c r="C411" i="1"/>
  <c r="K410" i="1"/>
  <c r="O410" i="1" s="1"/>
  <c r="AF546" i="1" l="1"/>
  <c r="AL545" i="1"/>
  <c r="C412" i="1"/>
  <c r="K411" i="1"/>
  <c r="O411" i="1" s="1"/>
  <c r="B410" i="1"/>
  <c r="A420" i="1"/>
  <c r="D420" i="1" s="1"/>
  <c r="E419" i="1"/>
  <c r="G419" i="1" s="1"/>
  <c r="H420" i="1" s="1"/>
  <c r="L419" i="1"/>
  <c r="Q419" i="1"/>
  <c r="P419" i="1"/>
  <c r="M418" i="1"/>
  <c r="N418" i="1" s="1"/>
  <c r="I419" i="1"/>
  <c r="J419" i="1" s="1"/>
  <c r="B411" i="1" l="1"/>
  <c r="E420" i="1"/>
  <c r="G420" i="1" s="1"/>
  <c r="H421" i="1" s="1"/>
  <c r="L420" i="1"/>
  <c r="A421" i="1"/>
  <c r="D421" i="1" s="1"/>
  <c r="C413" i="1"/>
  <c r="K412" i="1"/>
  <c r="O412" i="1" s="1"/>
  <c r="Q420" i="1"/>
  <c r="P420" i="1"/>
  <c r="M419" i="1"/>
  <c r="N419" i="1" s="1"/>
  <c r="I420" i="1"/>
  <c r="J420" i="1" s="1"/>
  <c r="AF547" i="1"/>
  <c r="AL546" i="1"/>
  <c r="M420" i="1" l="1"/>
  <c r="N420" i="1" s="1"/>
  <c r="Q421" i="1"/>
  <c r="P421" i="1"/>
  <c r="AF548" i="1"/>
  <c r="AL547" i="1"/>
  <c r="C414" i="1"/>
  <c r="K413" i="1"/>
  <c r="O413" i="1" s="1"/>
  <c r="I421" i="1"/>
  <c r="J421" i="1" s="1"/>
  <c r="B412" i="1"/>
  <c r="L421" i="1"/>
  <c r="A422" i="1"/>
  <c r="D422" i="1" s="1"/>
  <c r="E421" i="1"/>
  <c r="G421" i="1" s="1"/>
  <c r="H422" i="1" s="1"/>
  <c r="L422" i="1" l="1"/>
  <c r="A423" i="1"/>
  <c r="D423" i="1" s="1"/>
  <c r="E422" i="1"/>
  <c r="G422" i="1" s="1"/>
  <c r="H423" i="1" s="1"/>
  <c r="B413" i="1"/>
  <c r="M421" i="1"/>
  <c r="N421" i="1" s="1"/>
  <c r="Q422" i="1"/>
  <c r="P422" i="1"/>
  <c r="C415" i="1"/>
  <c r="K414" i="1"/>
  <c r="O414" i="1" s="1"/>
  <c r="I422" i="1"/>
  <c r="AF549" i="1"/>
  <c r="AL548" i="1"/>
  <c r="I423" i="1" l="1"/>
  <c r="J423" i="1" s="1"/>
  <c r="J422" i="1"/>
  <c r="B414" i="1"/>
  <c r="AF550" i="1"/>
  <c r="AL549" i="1"/>
  <c r="C416" i="1"/>
  <c r="K415" i="1"/>
  <c r="O415" i="1" s="1"/>
  <c r="E423" i="1"/>
  <c r="G423" i="1" s="1"/>
  <c r="H424" i="1" s="1"/>
  <c r="L423" i="1"/>
  <c r="A424" i="1"/>
  <c r="D424" i="1" s="1"/>
  <c r="M422" i="1"/>
  <c r="N422" i="1" s="1"/>
  <c r="Q423" i="1"/>
  <c r="P423" i="1"/>
  <c r="Q424" i="1" l="1"/>
  <c r="M423" i="1"/>
  <c r="N423" i="1" s="1"/>
  <c r="P424" i="1"/>
  <c r="C417" i="1"/>
  <c r="K416" i="1"/>
  <c r="O416" i="1" s="1"/>
  <c r="I424" i="1"/>
  <c r="B415" i="1"/>
  <c r="AF551" i="1"/>
  <c r="AL550" i="1"/>
  <c r="L424" i="1"/>
  <c r="A425" i="1"/>
  <c r="D425" i="1" s="1"/>
  <c r="E424" i="1"/>
  <c r="G424" i="1" s="1"/>
  <c r="H425" i="1" s="1"/>
  <c r="B416" i="1" l="1"/>
  <c r="I425" i="1"/>
  <c r="J425" i="1" s="1"/>
  <c r="C418" i="1"/>
  <c r="K417" i="1"/>
  <c r="O417" i="1" s="1"/>
  <c r="Q425" i="1"/>
  <c r="M424" i="1"/>
  <c r="N424" i="1" s="1"/>
  <c r="P425" i="1"/>
  <c r="J424" i="1"/>
  <c r="A426" i="1"/>
  <c r="D426" i="1" s="1"/>
  <c r="E425" i="1"/>
  <c r="G425" i="1" s="1"/>
  <c r="H426" i="1" s="1"/>
  <c r="L425" i="1"/>
  <c r="AF552" i="1"/>
  <c r="AL551" i="1"/>
  <c r="B417" i="1" l="1"/>
  <c r="M425" i="1"/>
  <c r="N425" i="1" s="1"/>
  <c r="Q426" i="1"/>
  <c r="P426" i="1"/>
  <c r="I426" i="1"/>
  <c r="J426" i="1" s="1"/>
  <c r="C419" i="1"/>
  <c r="K418" i="1"/>
  <c r="O418" i="1" s="1"/>
  <c r="AF553" i="1"/>
  <c r="AL552" i="1"/>
  <c r="E426" i="1"/>
  <c r="G426" i="1" s="1"/>
  <c r="H427" i="1" s="1"/>
  <c r="L426" i="1"/>
  <c r="A427" i="1"/>
  <c r="D427" i="1" s="1"/>
  <c r="C420" i="1" l="1"/>
  <c r="K419" i="1"/>
  <c r="O419" i="1" s="1"/>
  <c r="M426" i="1"/>
  <c r="N426" i="1" s="1"/>
  <c r="Q427" i="1"/>
  <c r="P427" i="1"/>
  <c r="I427" i="1"/>
  <c r="J427" i="1" s="1"/>
  <c r="AL553" i="1"/>
  <c r="AF554" i="1"/>
  <c r="A428" i="1"/>
  <c r="D428" i="1" s="1"/>
  <c r="E427" i="1"/>
  <c r="G427" i="1" s="1"/>
  <c r="H428" i="1" s="1"/>
  <c r="L427" i="1"/>
  <c r="B418" i="1"/>
  <c r="B419" i="1" l="1"/>
  <c r="M427" i="1"/>
  <c r="N427" i="1" s="1"/>
  <c r="Q428" i="1"/>
  <c r="P428" i="1"/>
  <c r="I428" i="1"/>
  <c r="J428" i="1" s="1"/>
  <c r="AL554" i="1"/>
  <c r="AF555" i="1"/>
  <c r="C421" i="1"/>
  <c r="K420" i="1"/>
  <c r="O420" i="1" s="1"/>
  <c r="A429" i="1"/>
  <c r="D429" i="1" s="1"/>
  <c r="E428" i="1"/>
  <c r="G428" i="1" s="1"/>
  <c r="H429" i="1" s="1"/>
  <c r="L428" i="1"/>
  <c r="B420" i="1" l="1"/>
  <c r="E429" i="1"/>
  <c r="G429" i="1" s="1"/>
  <c r="H430" i="1" s="1"/>
  <c r="L429" i="1"/>
  <c r="A430" i="1"/>
  <c r="D430" i="1" s="1"/>
  <c r="C422" i="1"/>
  <c r="K421" i="1"/>
  <c r="O421" i="1" s="1"/>
  <c r="AL555" i="1"/>
  <c r="AF556" i="1"/>
  <c r="Q429" i="1"/>
  <c r="P429" i="1"/>
  <c r="M428" i="1"/>
  <c r="N428" i="1" s="1"/>
  <c r="I429" i="1"/>
  <c r="J429" i="1" s="1"/>
  <c r="AF557" i="1" l="1"/>
  <c r="AL556" i="1"/>
  <c r="C423" i="1"/>
  <c r="K422" i="1"/>
  <c r="O422" i="1" s="1"/>
  <c r="B421" i="1"/>
  <c r="E430" i="1"/>
  <c r="G430" i="1" s="1"/>
  <c r="H431" i="1" s="1"/>
  <c r="L430" i="1"/>
  <c r="A431" i="1"/>
  <c r="D431" i="1" s="1"/>
  <c r="M429" i="1"/>
  <c r="N429" i="1" s="1"/>
  <c r="Q430" i="1"/>
  <c r="P430" i="1"/>
  <c r="I430" i="1"/>
  <c r="J430" i="1" s="1"/>
  <c r="B422" i="1" l="1"/>
  <c r="E431" i="1"/>
  <c r="G431" i="1" s="1"/>
  <c r="H432" i="1" s="1"/>
  <c r="L431" i="1"/>
  <c r="A432" i="1"/>
  <c r="D432" i="1" s="1"/>
  <c r="Q431" i="1"/>
  <c r="M430" i="1"/>
  <c r="N430" i="1" s="1"/>
  <c r="P431" i="1"/>
  <c r="I431" i="1"/>
  <c r="J431" i="1" s="1"/>
  <c r="C424" i="1"/>
  <c r="K423" i="1"/>
  <c r="O423" i="1" s="1"/>
  <c r="AL557" i="1"/>
  <c r="AF565" i="1"/>
  <c r="B423" i="1" l="1"/>
  <c r="AF566" i="1"/>
  <c r="AL565" i="1"/>
  <c r="C425" i="1"/>
  <c r="K424" i="1"/>
  <c r="O424" i="1" s="1"/>
  <c r="E432" i="1"/>
  <c r="G432" i="1" s="1"/>
  <c r="H433" i="1" s="1"/>
  <c r="L432" i="1"/>
  <c r="A433" i="1"/>
  <c r="D433" i="1" s="1"/>
  <c r="Q432" i="1"/>
  <c r="P432" i="1"/>
  <c r="M431" i="1"/>
  <c r="N431" i="1" s="1"/>
  <c r="I432" i="1"/>
  <c r="J432" i="1" s="1"/>
  <c r="E433" i="1" l="1"/>
  <c r="G433" i="1" s="1"/>
  <c r="H434" i="1" s="1"/>
  <c r="L433" i="1"/>
  <c r="A434" i="1"/>
  <c r="D434" i="1" s="1"/>
  <c r="Q433" i="1"/>
  <c r="M432" i="1"/>
  <c r="N432" i="1" s="1"/>
  <c r="P433" i="1"/>
  <c r="I433" i="1"/>
  <c r="J433" i="1" s="1"/>
  <c r="C426" i="1"/>
  <c r="K425" i="1"/>
  <c r="O425" i="1" s="1"/>
  <c r="AF567" i="1"/>
  <c r="AL566" i="1"/>
  <c r="B424" i="1"/>
  <c r="C427" i="1" l="1"/>
  <c r="K426" i="1"/>
  <c r="O426" i="1" s="1"/>
  <c r="AL567" i="1"/>
  <c r="AF568" i="1"/>
  <c r="B425" i="1"/>
  <c r="L434" i="1"/>
  <c r="A435" i="1"/>
  <c r="D435" i="1" s="1"/>
  <c r="M433" i="1"/>
  <c r="N433" i="1" s="1"/>
  <c r="Q434" i="1"/>
  <c r="P434" i="1"/>
  <c r="I434" i="1"/>
  <c r="J434" i="1" s="1"/>
  <c r="B426" i="1" l="1"/>
  <c r="E435" i="1"/>
  <c r="G435" i="1" s="1"/>
  <c r="L435" i="1"/>
  <c r="A436" i="1"/>
  <c r="D436" i="1" s="1"/>
  <c r="Q435" i="1"/>
  <c r="M434" i="1"/>
  <c r="N434" i="1" s="1"/>
  <c r="P435" i="1"/>
  <c r="I435" i="1"/>
  <c r="E434" i="1"/>
  <c r="G434" i="1" s="1"/>
  <c r="H435" i="1" s="1"/>
  <c r="AF569" i="1"/>
  <c r="AL568" i="1"/>
  <c r="C428" i="1"/>
  <c r="K427" i="1"/>
  <c r="O427" i="1" s="1"/>
  <c r="H436" i="1" l="1"/>
  <c r="B427" i="1"/>
  <c r="AF570" i="1"/>
  <c r="AL569" i="1"/>
  <c r="J435" i="1"/>
  <c r="L436" i="1"/>
  <c r="E436" i="1"/>
  <c r="G436" i="1" s="1"/>
  <c r="H437" i="1" s="1"/>
  <c r="A437" i="1"/>
  <c r="D437" i="1" s="1"/>
  <c r="C429" i="1"/>
  <c r="K428" i="1"/>
  <c r="O428" i="1" s="1"/>
  <c r="Q436" i="1"/>
  <c r="P436" i="1"/>
  <c r="M435" i="1"/>
  <c r="N435" i="1" s="1"/>
  <c r="I436" i="1"/>
  <c r="J436" i="1" l="1"/>
  <c r="B428" i="1"/>
  <c r="E437" i="1"/>
  <c r="G437" i="1" s="1"/>
  <c r="H438" i="1" s="1"/>
  <c r="L437" i="1"/>
  <c r="A438" i="1"/>
  <c r="D438" i="1" s="1"/>
  <c r="C430" i="1"/>
  <c r="K429" i="1"/>
  <c r="O429" i="1" s="1"/>
  <c r="Q437" i="1"/>
  <c r="M436" i="1"/>
  <c r="N436" i="1" s="1"/>
  <c r="P437" i="1"/>
  <c r="I437" i="1"/>
  <c r="J437" i="1" s="1"/>
  <c r="AF571" i="1"/>
  <c r="AL570" i="1"/>
  <c r="M437" i="1" l="1"/>
  <c r="N437" i="1" s="1"/>
  <c r="Q438" i="1"/>
  <c r="P438" i="1"/>
  <c r="I438" i="1"/>
  <c r="J438" i="1" s="1"/>
  <c r="C431" i="1"/>
  <c r="K430" i="1"/>
  <c r="O430" i="1" s="1"/>
  <c r="AF572" i="1"/>
  <c r="AL571" i="1"/>
  <c r="B429" i="1"/>
  <c r="A439" i="1"/>
  <c r="D439" i="1" s="1"/>
  <c r="L438" i="1"/>
  <c r="B430" i="1" l="1"/>
  <c r="E438" i="1"/>
  <c r="G438" i="1" s="1"/>
  <c r="H439" i="1" s="1"/>
  <c r="A440" i="1"/>
  <c r="D440" i="1" s="1"/>
  <c r="E439" i="1"/>
  <c r="G439" i="1" s="1"/>
  <c r="L439" i="1"/>
  <c r="C432" i="1"/>
  <c r="K431" i="1"/>
  <c r="O431" i="1" s="1"/>
  <c r="M438" i="1"/>
  <c r="N438" i="1" s="1"/>
  <c r="Q439" i="1"/>
  <c r="P439" i="1"/>
  <c r="I439" i="1"/>
  <c r="AL572" i="1"/>
  <c r="AF573" i="1"/>
  <c r="H440" i="1" l="1"/>
  <c r="B431" i="1"/>
  <c r="J439" i="1"/>
  <c r="AF574" i="1"/>
  <c r="AL573" i="1"/>
  <c r="C433" i="1"/>
  <c r="K432" i="1"/>
  <c r="O432" i="1" s="1"/>
  <c r="E440" i="1"/>
  <c r="G440" i="1" s="1"/>
  <c r="H441" i="1" s="1"/>
  <c r="L440" i="1"/>
  <c r="A441" i="1"/>
  <c r="D441" i="1" s="1"/>
  <c r="M439" i="1"/>
  <c r="N439" i="1" s="1"/>
  <c r="Q440" i="1"/>
  <c r="P440" i="1"/>
  <c r="I440" i="1"/>
  <c r="J440" i="1" l="1"/>
  <c r="B432" i="1"/>
  <c r="E441" i="1"/>
  <c r="G441" i="1" s="1"/>
  <c r="H442" i="1" s="1"/>
  <c r="L441" i="1"/>
  <c r="A442" i="1"/>
  <c r="D442" i="1" s="1"/>
  <c r="P441" i="1"/>
  <c r="M440" i="1"/>
  <c r="N440" i="1" s="1"/>
  <c r="Q441" i="1"/>
  <c r="I441" i="1"/>
  <c r="J441" i="1" s="1"/>
  <c r="C434" i="1"/>
  <c r="K433" i="1"/>
  <c r="O433" i="1" s="1"/>
  <c r="AL574" i="1"/>
  <c r="AF575" i="1"/>
  <c r="Q442" i="1" l="1"/>
  <c r="M441" i="1"/>
  <c r="N441" i="1" s="1"/>
  <c r="P442" i="1"/>
  <c r="I442" i="1"/>
  <c r="J442" i="1" s="1"/>
  <c r="AF576" i="1"/>
  <c r="AL575" i="1"/>
  <c r="C435" i="1"/>
  <c r="K434" i="1"/>
  <c r="O434" i="1" s="1"/>
  <c r="B433" i="1"/>
  <c r="A443" i="1"/>
  <c r="D443" i="1" s="1"/>
  <c r="E442" i="1"/>
  <c r="G442" i="1" s="1"/>
  <c r="H443" i="1" s="1"/>
  <c r="L442" i="1"/>
  <c r="E443" i="1" l="1"/>
  <c r="G443" i="1" s="1"/>
  <c r="H444" i="1" s="1"/>
  <c r="L443" i="1"/>
  <c r="A444" i="1"/>
  <c r="D444" i="1" s="1"/>
  <c r="C436" i="1"/>
  <c r="K435" i="1"/>
  <c r="O435" i="1" s="1"/>
  <c r="AF577" i="1"/>
  <c r="AL576" i="1"/>
  <c r="Q443" i="1"/>
  <c r="M442" i="1"/>
  <c r="N442" i="1" s="1"/>
  <c r="P443" i="1"/>
  <c r="I443" i="1"/>
  <c r="J443" i="1" s="1"/>
  <c r="B434" i="1"/>
  <c r="C437" i="1" l="1"/>
  <c r="K436" i="1"/>
  <c r="O436" i="1" s="1"/>
  <c r="B435" i="1"/>
  <c r="E444" i="1"/>
  <c r="G444" i="1" s="1"/>
  <c r="H445" i="1" s="1"/>
  <c r="A445" i="1"/>
  <c r="D445" i="1" s="1"/>
  <c r="L444" i="1"/>
  <c r="AF578" i="1"/>
  <c r="AL577" i="1"/>
  <c r="Q444" i="1"/>
  <c r="P444" i="1"/>
  <c r="M443" i="1"/>
  <c r="N443" i="1" s="1"/>
  <c r="I444" i="1"/>
  <c r="J444" i="1" s="1"/>
  <c r="B436" i="1" l="1"/>
  <c r="Q445" i="1"/>
  <c r="M444" i="1"/>
  <c r="N444" i="1" s="1"/>
  <c r="P445" i="1"/>
  <c r="I445" i="1"/>
  <c r="J445" i="1" s="1"/>
  <c r="L445" i="1"/>
  <c r="A446" i="1"/>
  <c r="D446" i="1" s="1"/>
  <c r="E445" i="1"/>
  <c r="G445" i="1" s="1"/>
  <c r="H446" i="1" s="1"/>
  <c r="AF579" i="1"/>
  <c r="AL578" i="1"/>
  <c r="C438" i="1"/>
  <c r="K437" i="1"/>
  <c r="O437" i="1" s="1"/>
  <c r="B437" i="1" l="1"/>
  <c r="AF580" i="1"/>
  <c r="AL579" i="1"/>
  <c r="L446" i="1"/>
  <c r="A447" i="1"/>
  <c r="D447" i="1" s="1"/>
  <c r="E446" i="1"/>
  <c r="G446" i="1" s="1"/>
  <c r="H447" i="1" s="1"/>
  <c r="C439" i="1"/>
  <c r="K438" i="1"/>
  <c r="O438" i="1" s="1"/>
  <c r="P446" i="1"/>
  <c r="M445" i="1"/>
  <c r="N445" i="1" s="1"/>
  <c r="Q446" i="1"/>
  <c r="I446" i="1"/>
  <c r="J446" i="1" s="1"/>
  <c r="B438" i="1" l="1"/>
  <c r="P447" i="1"/>
  <c r="M446" i="1"/>
  <c r="N446" i="1" s="1"/>
  <c r="Q447" i="1"/>
  <c r="I447" i="1"/>
  <c r="J447" i="1" s="1"/>
  <c r="AF581" i="1"/>
  <c r="AL580" i="1"/>
  <c r="C440" i="1"/>
  <c r="K439" i="1"/>
  <c r="O439" i="1" s="1"/>
  <c r="L447" i="1"/>
  <c r="A448" i="1"/>
  <c r="D448" i="1" s="1"/>
  <c r="E447" i="1"/>
  <c r="G447" i="1" s="1"/>
  <c r="H448" i="1" s="1"/>
  <c r="Q448" i="1" l="1"/>
  <c r="M447" i="1"/>
  <c r="N447" i="1" s="1"/>
  <c r="P448" i="1"/>
  <c r="I448" i="1"/>
  <c r="J448" i="1" s="1"/>
  <c r="C441" i="1"/>
  <c r="K440" i="1"/>
  <c r="O440" i="1" s="1"/>
  <c r="E448" i="1"/>
  <c r="G448" i="1" s="1"/>
  <c r="H449" i="1" s="1"/>
  <c r="L448" i="1"/>
  <c r="A449" i="1"/>
  <c r="D449" i="1" s="1"/>
  <c r="B439" i="1"/>
  <c r="AL581" i="1"/>
  <c r="AF582" i="1"/>
  <c r="B440" i="1" l="1"/>
  <c r="AF583" i="1"/>
  <c r="AL582" i="1"/>
  <c r="E449" i="1"/>
  <c r="G449" i="1" s="1"/>
  <c r="H450" i="1" s="1"/>
  <c r="L449" i="1"/>
  <c r="A450" i="1"/>
  <c r="D450" i="1" s="1"/>
  <c r="M448" i="1"/>
  <c r="N448" i="1" s="1"/>
  <c r="Q449" i="1"/>
  <c r="P449" i="1"/>
  <c r="I449" i="1"/>
  <c r="J449" i="1" s="1"/>
  <c r="C442" i="1"/>
  <c r="K441" i="1"/>
  <c r="O441" i="1" s="1"/>
  <c r="B441" i="1" l="1"/>
  <c r="AF584" i="1"/>
  <c r="AL583" i="1"/>
  <c r="A451" i="1"/>
  <c r="D451" i="1" s="1"/>
  <c r="E450" i="1"/>
  <c r="G450" i="1" s="1"/>
  <c r="H451" i="1" s="1"/>
  <c r="L450" i="1"/>
  <c r="C443" i="1"/>
  <c r="K442" i="1"/>
  <c r="O442" i="1" s="1"/>
  <c r="P450" i="1"/>
  <c r="M449" i="1"/>
  <c r="N449" i="1" s="1"/>
  <c r="Q450" i="1"/>
  <c r="I450" i="1"/>
  <c r="J450" i="1" s="1"/>
  <c r="B442" i="1" l="1"/>
  <c r="C444" i="1"/>
  <c r="K443" i="1"/>
  <c r="O443" i="1" s="1"/>
  <c r="E451" i="1"/>
  <c r="G451" i="1" s="1"/>
  <c r="H452" i="1" s="1"/>
  <c r="L451" i="1"/>
  <c r="A452" i="1"/>
  <c r="D452" i="1" s="1"/>
  <c r="AF585" i="1"/>
  <c r="AL584" i="1"/>
  <c r="P451" i="1"/>
  <c r="Q451" i="1"/>
  <c r="M450" i="1"/>
  <c r="N450" i="1" s="1"/>
  <c r="I451" i="1"/>
  <c r="J451" i="1" s="1"/>
  <c r="B443" i="1" l="1"/>
  <c r="AL585" i="1"/>
  <c r="AF586" i="1"/>
  <c r="E452" i="1"/>
  <c r="G452" i="1" s="1"/>
  <c r="H453" i="1" s="1"/>
  <c r="L452" i="1"/>
  <c r="A453" i="1"/>
  <c r="D453" i="1" s="1"/>
  <c r="P452" i="1"/>
  <c r="M451" i="1"/>
  <c r="N451" i="1" s="1"/>
  <c r="Q452" i="1"/>
  <c r="I452" i="1"/>
  <c r="J452" i="1" s="1"/>
  <c r="C445" i="1"/>
  <c r="K444" i="1"/>
  <c r="O444" i="1" s="1"/>
  <c r="AF587" i="1" l="1"/>
  <c r="AL586" i="1"/>
  <c r="C446" i="1"/>
  <c r="K445" i="1"/>
  <c r="O445" i="1" s="1"/>
  <c r="B444" i="1"/>
  <c r="L453" i="1"/>
  <c r="E453" i="1"/>
  <c r="G453" i="1" s="1"/>
  <c r="H454" i="1" s="1"/>
  <c r="A454" i="1"/>
  <c r="D454" i="1" s="1"/>
  <c r="P453" i="1"/>
  <c r="M452" i="1"/>
  <c r="N452" i="1" s="1"/>
  <c r="Q453" i="1"/>
  <c r="I453" i="1"/>
  <c r="J453" i="1" s="1"/>
  <c r="P454" i="1" l="1"/>
  <c r="M453" i="1"/>
  <c r="N453" i="1" s="1"/>
  <c r="Q454" i="1"/>
  <c r="I454" i="1"/>
  <c r="J454" i="1" s="1"/>
  <c r="C447" i="1"/>
  <c r="K446" i="1"/>
  <c r="O446" i="1" s="1"/>
  <c r="AL587" i="1"/>
  <c r="AF588" i="1"/>
  <c r="L454" i="1"/>
  <c r="A455" i="1"/>
  <c r="D455" i="1" s="1"/>
  <c r="E454" i="1"/>
  <c r="G454" i="1" s="1"/>
  <c r="H455" i="1" s="1"/>
  <c r="B445" i="1"/>
  <c r="B446" i="1" l="1"/>
  <c r="L455" i="1"/>
  <c r="A456" i="1"/>
  <c r="D456" i="1" s="1"/>
  <c r="E455" i="1"/>
  <c r="G455" i="1" s="1"/>
  <c r="H456" i="1" s="1"/>
  <c r="Q455" i="1"/>
  <c r="M454" i="1"/>
  <c r="N454" i="1" s="1"/>
  <c r="P455" i="1"/>
  <c r="I455" i="1"/>
  <c r="J455" i="1" s="1"/>
  <c r="AL588" i="1"/>
  <c r="AF589" i="1"/>
  <c r="C448" i="1"/>
  <c r="K447" i="1"/>
  <c r="O447" i="1" s="1"/>
  <c r="B447" i="1" l="1"/>
  <c r="E456" i="1"/>
  <c r="G456" i="1" s="1"/>
  <c r="H457" i="1" s="1"/>
  <c r="A457" i="1"/>
  <c r="D457" i="1" s="1"/>
  <c r="L456" i="1"/>
  <c r="AL589" i="1"/>
  <c r="AF590" i="1"/>
  <c r="P456" i="1"/>
  <c r="M455" i="1"/>
  <c r="N455" i="1" s="1"/>
  <c r="Q456" i="1"/>
  <c r="I456" i="1"/>
  <c r="J456" i="1" s="1"/>
  <c r="C449" i="1"/>
  <c r="K448" i="1"/>
  <c r="O448" i="1" s="1"/>
  <c r="M456" i="1" l="1"/>
  <c r="N456" i="1" s="1"/>
  <c r="P457" i="1"/>
  <c r="Q457" i="1"/>
  <c r="I457" i="1"/>
  <c r="J457" i="1" s="1"/>
  <c r="AF591" i="1"/>
  <c r="AL590" i="1"/>
  <c r="B448" i="1"/>
  <c r="A458" i="1"/>
  <c r="D458" i="1" s="1"/>
  <c r="E457" i="1"/>
  <c r="G457" i="1" s="1"/>
  <c r="H458" i="1" s="1"/>
  <c r="L457" i="1"/>
  <c r="C450" i="1"/>
  <c r="K449" i="1"/>
  <c r="O449" i="1" s="1"/>
  <c r="B449" i="1" l="1"/>
  <c r="P458" i="1"/>
  <c r="M457" i="1"/>
  <c r="N457" i="1" s="1"/>
  <c r="Q458" i="1"/>
  <c r="I458" i="1"/>
  <c r="J458" i="1" s="1"/>
  <c r="AL591" i="1"/>
  <c r="AF592" i="1"/>
  <c r="C451" i="1"/>
  <c r="K450" i="1"/>
  <c r="O450" i="1" s="1"/>
  <c r="A459" i="1"/>
  <c r="D459" i="1" s="1"/>
  <c r="E458" i="1"/>
  <c r="G458" i="1" s="1"/>
  <c r="H459" i="1" s="1"/>
  <c r="L458" i="1"/>
  <c r="B450" i="1" l="1"/>
  <c r="C452" i="1"/>
  <c r="K451" i="1"/>
  <c r="O451" i="1" s="1"/>
  <c r="P459" i="1"/>
  <c r="M458" i="1"/>
  <c r="N458" i="1" s="1"/>
  <c r="Q459" i="1"/>
  <c r="I459" i="1"/>
  <c r="J459" i="1" s="1"/>
  <c r="A460" i="1"/>
  <c r="D460" i="1" s="1"/>
  <c r="E459" i="1"/>
  <c r="G459" i="1" s="1"/>
  <c r="H460" i="1" s="1"/>
  <c r="L459" i="1"/>
  <c r="AL592" i="1"/>
  <c r="AF593" i="1"/>
  <c r="B451" i="1" l="1"/>
  <c r="C453" i="1"/>
  <c r="K452" i="1"/>
  <c r="O452" i="1" s="1"/>
  <c r="AF594" i="1"/>
  <c r="AL593" i="1"/>
  <c r="E460" i="1"/>
  <c r="G460" i="1" s="1"/>
  <c r="H461" i="1" s="1"/>
  <c r="L460" i="1"/>
  <c r="A461" i="1"/>
  <c r="D461" i="1" s="1"/>
  <c r="P460" i="1"/>
  <c r="Q460" i="1"/>
  <c r="M459" i="1"/>
  <c r="N459" i="1" s="1"/>
  <c r="I460" i="1"/>
  <c r="J460" i="1" s="1"/>
  <c r="C454" i="1" l="1"/>
  <c r="K453" i="1"/>
  <c r="O453" i="1" s="1"/>
  <c r="L461" i="1"/>
  <c r="A462" i="1"/>
  <c r="D462" i="1" s="1"/>
  <c r="E461" i="1"/>
  <c r="G461" i="1" s="1"/>
  <c r="H462" i="1" s="1"/>
  <c r="AL594" i="1"/>
  <c r="AF602" i="1"/>
  <c r="Q461" i="1"/>
  <c r="P461" i="1"/>
  <c r="M460" i="1"/>
  <c r="N460" i="1" s="1"/>
  <c r="I461" i="1"/>
  <c r="J461" i="1" s="1"/>
  <c r="B452" i="1"/>
  <c r="AL602" i="1" l="1"/>
  <c r="AF603" i="1"/>
  <c r="L462" i="1"/>
  <c r="A463" i="1"/>
  <c r="D463" i="1" s="1"/>
  <c r="E462" i="1"/>
  <c r="G462" i="1" s="1"/>
  <c r="H463" i="1" s="1"/>
  <c r="C455" i="1"/>
  <c r="K454" i="1"/>
  <c r="O454" i="1" s="1"/>
  <c r="Q462" i="1"/>
  <c r="M461" i="1"/>
  <c r="N461" i="1" s="1"/>
  <c r="P462" i="1"/>
  <c r="I462" i="1"/>
  <c r="J462" i="1" s="1"/>
  <c r="B453" i="1"/>
  <c r="B454" i="1" l="1"/>
  <c r="AF604" i="1"/>
  <c r="AL603" i="1"/>
  <c r="E463" i="1"/>
  <c r="G463" i="1" s="1"/>
  <c r="H464" i="1" s="1"/>
  <c r="L463" i="1"/>
  <c r="A464" i="1"/>
  <c r="D464" i="1" s="1"/>
  <c r="C456" i="1"/>
  <c r="K455" i="1"/>
  <c r="O455" i="1" s="1"/>
  <c r="M462" i="1"/>
  <c r="N462" i="1" s="1"/>
  <c r="Q463" i="1"/>
  <c r="P463" i="1"/>
  <c r="I463" i="1"/>
  <c r="J463" i="1" s="1"/>
  <c r="C457" i="1" l="1"/>
  <c r="K456" i="1"/>
  <c r="B456" i="1" s="1"/>
  <c r="B455" i="1"/>
  <c r="L464" i="1"/>
  <c r="A465" i="1"/>
  <c r="D465" i="1" s="1"/>
  <c r="E464" i="1"/>
  <c r="G464" i="1" s="1"/>
  <c r="H465" i="1" s="1"/>
  <c r="M463" i="1"/>
  <c r="N463" i="1" s="1"/>
  <c r="P464" i="1"/>
  <c r="Q464" i="1"/>
  <c r="I464" i="1"/>
  <c r="J464" i="1" s="1"/>
  <c r="AL604" i="1"/>
  <c r="AF605" i="1"/>
  <c r="AF606" i="1" l="1"/>
  <c r="AL605" i="1"/>
  <c r="L465" i="1"/>
  <c r="A466" i="1"/>
  <c r="D466" i="1" s="1"/>
  <c r="O456" i="1"/>
  <c r="P465" i="1"/>
  <c r="M464" i="1"/>
  <c r="N464" i="1" s="1"/>
  <c r="Q465" i="1"/>
  <c r="I465" i="1"/>
  <c r="J465" i="1" s="1"/>
  <c r="C458" i="1"/>
  <c r="K457" i="1"/>
  <c r="B457" i="1" s="1"/>
  <c r="C459" i="1" l="1"/>
  <c r="K458" i="1"/>
  <c r="B458" i="1" s="1"/>
  <c r="A467" i="1"/>
  <c r="D467" i="1" s="1"/>
  <c r="L466" i="1"/>
  <c r="AF607" i="1"/>
  <c r="AL606" i="1"/>
  <c r="M465" i="1"/>
  <c r="N465" i="1" s="1"/>
  <c r="P466" i="1"/>
  <c r="Q466" i="1"/>
  <c r="I466" i="1"/>
  <c r="E465" i="1"/>
  <c r="G465" i="1" s="1"/>
  <c r="H466" i="1" s="1"/>
  <c r="O457" i="1"/>
  <c r="J466" i="1" l="1"/>
  <c r="M466" i="1"/>
  <c r="N466" i="1" s="1"/>
  <c r="Q467" i="1"/>
  <c r="P467" i="1"/>
  <c r="I467" i="1"/>
  <c r="O458" i="1"/>
  <c r="E466" i="1"/>
  <c r="G466" i="1" s="1"/>
  <c r="H467" i="1" s="1"/>
  <c r="C460" i="1"/>
  <c r="K459" i="1"/>
  <c r="AL607" i="1"/>
  <c r="AF608" i="1"/>
  <c r="E467" i="1"/>
  <c r="G467" i="1" s="1"/>
  <c r="L467" i="1"/>
  <c r="A468" i="1"/>
  <c r="D468" i="1" s="1"/>
  <c r="H468" i="1" l="1"/>
  <c r="J467" i="1"/>
  <c r="M467" i="1"/>
  <c r="N467" i="1" s="1"/>
  <c r="P468" i="1"/>
  <c r="Q468" i="1"/>
  <c r="I468" i="1"/>
  <c r="O459" i="1"/>
  <c r="AF609" i="1"/>
  <c r="AL608" i="1"/>
  <c r="C461" i="1"/>
  <c r="K460" i="1"/>
  <c r="B460" i="1" s="1"/>
  <c r="A469" i="1"/>
  <c r="D469" i="1" s="1"/>
  <c r="E468" i="1"/>
  <c r="G468" i="1" s="1"/>
  <c r="H469" i="1" s="1"/>
  <c r="L468" i="1"/>
  <c r="B459" i="1"/>
  <c r="J468" i="1" l="1"/>
  <c r="AF610" i="1"/>
  <c r="AL609" i="1"/>
  <c r="O460" i="1"/>
  <c r="Q469" i="1"/>
  <c r="P469" i="1"/>
  <c r="M468" i="1"/>
  <c r="N468" i="1" s="1"/>
  <c r="I469" i="1"/>
  <c r="J469" i="1" s="1"/>
  <c r="E469" i="1"/>
  <c r="G469" i="1" s="1"/>
  <c r="H470" i="1" s="1"/>
  <c r="L469" i="1"/>
  <c r="A470" i="1"/>
  <c r="D470" i="1" s="1"/>
  <c r="C462" i="1"/>
  <c r="K461" i="1"/>
  <c r="C463" i="1" l="1"/>
  <c r="K462" i="1"/>
  <c r="B462" i="1" s="1"/>
  <c r="O461" i="1"/>
  <c r="B461" i="1"/>
  <c r="E470" i="1"/>
  <c r="G470" i="1" s="1"/>
  <c r="H471" i="1" s="1"/>
  <c r="L470" i="1"/>
  <c r="A471" i="1"/>
  <c r="D471" i="1" s="1"/>
  <c r="P470" i="1"/>
  <c r="Q470" i="1"/>
  <c r="M469" i="1"/>
  <c r="N469" i="1" s="1"/>
  <c r="I470" i="1"/>
  <c r="J470" i="1" s="1"/>
  <c r="AL610" i="1"/>
  <c r="AF611" i="1"/>
  <c r="O462" i="1" l="1"/>
  <c r="E471" i="1"/>
  <c r="G471" i="1" s="1"/>
  <c r="H472" i="1" s="1"/>
  <c r="L471" i="1"/>
  <c r="A472" i="1"/>
  <c r="D472" i="1" s="1"/>
  <c r="C464" i="1"/>
  <c r="K463" i="1"/>
  <c r="AF612" i="1"/>
  <c r="AL611" i="1"/>
  <c r="Q471" i="1"/>
  <c r="M470" i="1"/>
  <c r="N470" i="1" s="1"/>
  <c r="P471" i="1"/>
  <c r="I471" i="1"/>
  <c r="J471" i="1" s="1"/>
  <c r="O463" i="1" l="1"/>
  <c r="Q472" i="1"/>
  <c r="M471" i="1"/>
  <c r="N471" i="1" s="1"/>
  <c r="P472" i="1"/>
  <c r="I472" i="1"/>
  <c r="J472" i="1" s="1"/>
  <c r="AL612" i="1"/>
  <c r="AF613" i="1"/>
  <c r="C465" i="1"/>
  <c r="K464" i="1"/>
  <c r="B463" i="1"/>
  <c r="L472" i="1"/>
  <c r="E472" i="1"/>
  <c r="G472" i="1" s="1"/>
  <c r="H473" i="1" s="1"/>
  <c r="A473" i="1"/>
  <c r="D473" i="1" s="1"/>
  <c r="O464" i="1" l="1"/>
  <c r="C466" i="1"/>
  <c r="K465" i="1"/>
  <c r="B465" i="1" s="1"/>
  <c r="AF614" i="1"/>
  <c r="AL613" i="1"/>
  <c r="M472" i="1"/>
  <c r="N472" i="1" s="1"/>
  <c r="Q473" i="1"/>
  <c r="P473" i="1"/>
  <c r="I473" i="1"/>
  <c r="J473" i="1" s="1"/>
  <c r="L473" i="1"/>
  <c r="A474" i="1"/>
  <c r="D474" i="1" s="1"/>
  <c r="E473" i="1"/>
  <c r="G473" i="1" s="1"/>
  <c r="H474" i="1" s="1"/>
  <c r="B464" i="1"/>
  <c r="L474" i="1" l="1"/>
  <c r="A475" i="1"/>
  <c r="D475" i="1" s="1"/>
  <c r="E474" i="1"/>
  <c r="G474" i="1" s="1"/>
  <c r="H475" i="1" s="1"/>
  <c r="AF615" i="1"/>
  <c r="AL614" i="1"/>
  <c r="C467" i="1"/>
  <c r="K466" i="1"/>
  <c r="B466" i="1" s="1"/>
  <c r="M473" i="1"/>
  <c r="N473" i="1" s="1"/>
  <c r="P474" i="1"/>
  <c r="Q474" i="1"/>
  <c r="I474" i="1"/>
  <c r="J474" i="1" s="1"/>
  <c r="O465" i="1"/>
  <c r="C468" i="1" l="1"/>
  <c r="K467" i="1"/>
  <c r="B467" i="1" s="1"/>
  <c r="L475" i="1"/>
  <c r="A476" i="1"/>
  <c r="D476" i="1" s="1"/>
  <c r="E475" i="1"/>
  <c r="G475" i="1" s="1"/>
  <c r="H476" i="1" s="1"/>
  <c r="AF616" i="1"/>
  <c r="AL615" i="1"/>
  <c r="Q475" i="1"/>
  <c r="M474" i="1"/>
  <c r="N474" i="1" s="1"/>
  <c r="P475" i="1"/>
  <c r="I475" i="1"/>
  <c r="J475" i="1" s="1"/>
  <c r="O466" i="1"/>
  <c r="M475" i="1" l="1"/>
  <c r="N475" i="1" s="1"/>
  <c r="P476" i="1"/>
  <c r="Q476" i="1"/>
  <c r="I476" i="1"/>
  <c r="J476" i="1" s="1"/>
  <c r="O467" i="1"/>
  <c r="AF617" i="1"/>
  <c r="AL616" i="1"/>
  <c r="A477" i="1"/>
  <c r="D477" i="1" s="1"/>
  <c r="L476" i="1"/>
  <c r="C469" i="1"/>
  <c r="K468" i="1"/>
  <c r="B468" i="1" s="1"/>
  <c r="O468" i="1" l="1"/>
  <c r="C470" i="1"/>
  <c r="K469" i="1"/>
  <c r="B469" i="1" s="1"/>
  <c r="E477" i="1"/>
  <c r="G477" i="1" s="1"/>
  <c r="L477" i="1"/>
  <c r="A478" i="1"/>
  <c r="D478" i="1" s="1"/>
  <c r="M476" i="1"/>
  <c r="N476" i="1" s="1"/>
  <c r="Q477" i="1"/>
  <c r="P477" i="1"/>
  <c r="I477" i="1"/>
  <c r="AL617" i="1"/>
  <c r="AF618" i="1"/>
  <c r="E476" i="1"/>
  <c r="G476" i="1" s="1"/>
  <c r="H477" i="1" s="1"/>
  <c r="H478" i="1" l="1"/>
  <c r="J477" i="1"/>
  <c r="M477" i="1"/>
  <c r="N477" i="1" s="1"/>
  <c r="P478" i="1"/>
  <c r="Q478" i="1"/>
  <c r="I478" i="1"/>
  <c r="C471" i="1"/>
  <c r="K470" i="1"/>
  <c r="B470" i="1" s="1"/>
  <c r="AF619" i="1"/>
  <c r="AL618" i="1"/>
  <c r="A479" i="1"/>
  <c r="D479" i="1" s="1"/>
  <c r="E478" i="1"/>
  <c r="G478" i="1" s="1"/>
  <c r="H479" i="1" s="1"/>
  <c r="L478" i="1"/>
  <c r="O469" i="1"/>
  <c r="J478" i="1" l="1"/>
  <c r="A480" i="1"/>
  <c r="D480" i="1" s="1"/>
  <c r="E479" i="1"/>
  <c r="G479" i="1" s="1"/>
  <c r="H480" i="1" s="1"/>
  <c r="L479" i="1"/>
  <c r="AL619" i="1"/>
  <c r="AF620" i="1"/>
  <c r="M478" i="1"/>
  <c r="N478" i="1" s="1"/>
  <c r="Q479" i="1"/>
  <c r="P479" i="1"/>
  <c r="I479" i="1"/>
  <c r="J479" i="1" s="1"/>
  <c r="O470" i="1"/>
  <c r="C472" i="1"/>
  <c r="K471" i="1"/>
  <c r="B471" i="1" s="1"/>
  <c r="C473" i="1" l="1"/>
  <c r="K472" i="1"/>
  <c r="B472" i="1" s="1"/>
  <c r="AF621" i="1"/>
  <c r="AL620" i="1"/>
  <c r="M479" i="1"/>
  <c r="N479" i="1" s="1"/>
  <c r="P480" i="1"/>
  <c r="Q480" i="1"/>
  <c r="I480" i="1"/>
  <c r="J480" i="1" s="1"/>
  <c r="O471" i="1"/>
  <c r="A481" i="1"/>
  <c r="D481" i="1" s="1"/>
  <c r="E480" i="1"/>
  <c r="G480" i="1" s="1"/>
  <c r="H481" i="1" s="1"/>
  <c r="L480" i="1"/>
  <c r="O472" i="1" l="1"/>
  <c r="E481" i="1"/>
  <c r="G481" i="1" s="1"/>
  <c r="H482" i="1" s="1"/>
  <c r="L481" i="1"/>
  <c r="A482" i="1"/>
  <c r="D482" i="1" s="1"/>
  <c r="C474" i="1"/>
  <c r="K473" i="1"/>
  <c r="B473" i="1" s="1"/>
  <c r="Q481" i="1"/>
  <c r="P481" i="1"/>
  <c r="M480" i="1"/>
  <c r="N480" i="1" s="1"/>
  <c r="I481" i="1"/>
  <c r="J481" i="1" s="1"/>
  <c r="AF622" i="1"/>
  <c r="AL621" i="1"/>
  <c r="E482" i="1" l="1"/>
  <c r="G482" i="1" s="1"/>
  <c r="H483" i="1" s="1"/>
  <c r="L482" i="1"/>
  <c r="A483" i="1"/>
  <c r="D483" i="1" s="1"/>
  <c r="O473" i="1"/>
  <c r="P482" i="1"/>
  <c r="Q482" i="1"/>
  <c r="M481" i="1"/>
  <c r="N481" i="1" s="1"/>
  <c r="I482" i="1"/>
  <c r="J482" i="1" s="1"/>
  <c r="C475" i="1"/>
  <c r="K474" i="1"/>
  <c r="B474" i="1" s="1"/>
  <c r="AF623" i="1"/>
  <c r="AL622" i="1"/>
  <c r="M482" i="1" l="1"/>
  <c r="N482" i="1" s="1"/>
  <c r="Q483" i="1"/>
  <c r="P483" i="1"/>
  <c r="I483" i="1"/>
  <c r="J483" i="1" s="1"/>
  <c r="C476" i="1"/>
  <c r="K475" i="1"/>
  <c r="B475" i="1" s="1"/>
  <c r="O474" i="1"/>
  <c r="AF624" i="1"/>
  <c r="AL623" i="1"/>
  <c r="E483" i="1"/>
  <c r="G483" i="1" s="1"/>
  <c r="H484" i="1" s="1"/>
  <c r="A484" i="1"/>
  <c r="D484" i="1" s="1"/>
  <c r="L483" i="1"/>
  <c r="C477" i="1" l="1"/>
  <c r="K476" i="1"/>
  <c r="L484" i="1"/>
  <c r="A485" i="1"/>
  <c r="D485" i="1" s="1"/>
  <c r="E484" i="1"/>
  <c r="G484" i="1" s="1"/>
  <c r="H485" i="1" s="1"/>
  <c r="P484" i="1"/>
  <c r="Q484" i="1"/>
  <c r="M483" i="1"/>
  <c r="N483" i="1" s="1"/>
  <c r="I484" i="1"/>
  <c r="J484" i="1" s="1"/>
  <c r="AF625" i="1"/>
  <c r="AL624" i="1"/>
  <c r="O475" i="1"/>
  <c r="E485" i="1" l="1"/>
  <c r="G485" i="1" s="1"/>
  <c r="H486" i="1" s="1"/>
  <c r="L485" i="1"/>
  <c r="A486" i="1"/>
  <c r="D486" i="1" s="1"/>
  <c r="O476" i="1"/>
  <c r="AF626" i="1"/>
  <c r="AL625" i="1"/>
  <c r="M484" i="1"/>
  <c r="N484" i="1" s="1"/>
  <c r="P485" i="1"/>
  <c r="Q485" i="1"/>
  <c r="I485" i="1"/>
  <c r="J485" i="1" s="1"/>
  <c r="C478" i="1"/>
  <c r="K477" i="1"/>
  <c r="B477" i="1" s="1"/>
  <c r="B476" i="1"/>
  <c r="AF627" i="1" l="1"/>
  <c r="AL626" i="1"/>
  <c r="A487" i="1"/>
  <c r="D487" i="1" s="1"/>
  <c r="E486" i="1"/>
  <c r="G486" i="1" s="1"/>
  <c r="H487" i="1" s="1"/>
  <c r="L486" i="1"/>
  <c r="M485" i="1"/>
  <c r="N485" i="1" s="1"/>
  <c r="Q486" i="1"/>
  <c r="P486" i="1"/>
  <c r="I486" i="1"/>
  <c r="J486" i="1" s="1"/>
  <c r="O477" i="1"/>
  <c r="C479" i="1"/>
  <c r="K478" i="1"/>
  <c r="O478" i="1" l="1"/>
  <c r="M486" i="1"/>
  <c r="N486" i="1" s="1"/>
  <c r="Q487" i="1"/>
  <c r="P487" i="1"/>
  <c r="I487" i="1"/>
  <c r="J487" i="1" s="1"/>
  <c r="AF628" i="1"/>
  <c r="AL627" i="1"/>
  <c r="C480" i="1"/>
  <c r="K479" i="1"/>
  <c r="B479" i="1" s="1"/>
  <c r="B478" i="1"/>
  <c r="A488" i="1"/>
  <c r="D488" i="1" s="1"/>
  <c r="E487" i="1"/>
  <c r="G487" i="1" s="1"/>
  <c r="H488" i="1" s="1"/>
  <c r="L487" i="1"/>
  <c r="AL628" i="1" l="1"/>
  <c r="AF629" i="1"/>
  <c r="M487" i="1"/>
  <c r="N487" i="1" s="1"/>
  <c r="Q488" i="1"/>
  <c r="P488" i="1"/>
  <c r="I488" i="1"/>
  <c r="J488" i="1" s="1"/>
  <c r="O479" i="1"/>
  <c r="E488" i="1"/>
  <c r="G488" i="1" s="1"/>
  <c r="H489" i="1" s="1"/>
  <c r="L488" i="1"/>
  <c r="A489" i="1"/>
  <c r="D489" i="1" s="1"/>
  <c r="C481" i="1"/>
  <c r="K480" i="1"/>
  <c r="B480" i="1" s="1"/>
  <c r="M488" i="1" l="1"/>
  <c r="N488" i="1" s="1"/>
  <c r="Q489" i="1"/>
  <c r="P489" i="1"/>
  <c r="I489" i="1"/>
  <c r="J489" i="1" s="1"/>
  <c r="AF630" i="1"/>
  <c r="AL629" i="1"/>
  <c r="O480" i="1"/>
  <c r="C482" i="1"/>
  <c r="K481" i="1"/>
  <c r="B481" i="1" s="1"/>
  <c r="E489" i="1"/>
  <c r="G489" i="1" s="1"/>
  <c r="H490" i="1" s="1"/>
  <c r="L489" i="1"/>
  <c r="A490" i="1"/>
  <c r="D490" i="1" s="1"/>
  <c r="M489" i="1" l="1"/>
  <c r="N489" i="1" s="1"/>
  <c r="Q490" i="1"/>
  <c r="P490" i="1"/>
  <c r="I490" i="1"/>
  <c r="J490" i="1" s="1"/>
  <c r="O481" i="1"/>
  <c r="C483" i="1"/>
  <c r="K482" i="1"/>
  <c r="B482" i="1" s="1"/>
  <c r="E490" i="1"/>
  <c r="G490" i="1" s="1"/>
  <c r="H491" i="1" s="1"/>
  <c r="L490" i="1"/>
  <c r="A491" i="1"/>
  <c r="D491" i="1" s="1"/>
  <c r="AL630" i="1"/>
  <c r="AF631" i="1"/>
  <c r="AL631" i="1" l="1"/>
  <c r="AF639" i="1"/>
  <c r="E491" i="1"/>
  <c r="G491" i="1" s="1"/>
  <c r="H492" i="1" s="1"/>
  <c r="A492" i="1"/>
  <c r="D492" i="1" s="1"/>
  <c r="L491" i="1"/>
  <c r="M490" i="1"/>
  <c r="N490" i="1" s="1"/>
  <c r="Q491" i="1"/>
  <c r="P491" i="1"/>
  <c r="I491" i="1"/>
  <c r="J491" i="1" s="1"/>
  <c r="O482" i="1"/>
  <c r="C484" i="1"/>
  <c r="K483" i="1"/>
  <c r="M491" i="1" l="1"/>
  <c r="N491" i="1" s="1"/>
  <c r="P492" i="1"/>
  <c r="Q492" i="1"/>
  <c r="I492" i="1"/>
  <c r="J492" i="1" s="1"/>
  <c r="AF640" i="1"/>
  <c r="AL639" i="1"/>
  <c r="O483" i="1"/>
  <c r="C485" i="1"/>
  <c r="K484" i="1"/>
  <c r="B484" i="1" s="1"/>
  <c r="B483" i="1"/>
  <c r="A493" i="1"/>
  <c r="D493" i="1" s="1"/>
  <c r="E492" i="1"/>
  <c r="G492" i="1" s="1"/>
  <c r="H493" i="1" s="1"/>
  <c r="L492" i="1"/>
  <c r="O484" i="1" l="1"/>
  <c r="L493" i="1"/>
  <c r="A494" i="1"/>
  <c r="D494" i="1" s="1"/>
  <c r="E493" i="1"/>
  <c r="G493" i="1" s="1"/>
  <c r="H494" i="1" s="1"/>
  <c r="C486" i="1"/>
  <c r="K485" i="1"/>
  <c r="O485" i="1" s="1"/>
  <c r="AF641" i="1"/>
  <c r="AL640" i="1"/>
  <c r="M492" i="1"/>
  <c r="N492" i="1" s="1"/>
  <c r="Q493" i="1"/>
  <c r="P493" i="1"/>
  <c r="I493" i="1"/>
  <c r="J493" i="1" s="1"/>
  <c r="AL641" i="1" l="1"/>
  <c r="AF642" i="1"/>
  <c r="B485" i="1"/>
  <c r="L494" i="1"/>
  <c r="A495" i="1"/>
  <c r="D495" i="1" s="1"/>
  <c r="E494" i="1"/>
  <c r="G494" i="1" s="1"/>
  <c r="H495" i="1" s="1"/>
  <c r="C487" i="1"/>
  <c r="K486" i="1"/>
  <c r="O486" i="1" s="1"/>
  <c r="M493" i="1"/>
  <c r="N493" i="1" s="1"/>
  <c r="Q494" i="1"/>
  <c r="P494" i="1"/>
  <c r="I494" i="1"/>
  <c r="J494" i="1" s="1"/>
  <c r="B486" i="1" l="1"/>
  <c r="M494" i="1"/>
  <c r="N494" i="1" s="1"/>
  <c r="Q495" i="1"/>
  <c r="P495" i="1"/>
  <c r="I495" i="1"/>
  <c r="J495" i="1" s="1"/>
  <c r="AL642" i="1"/>
  <c r="AF643" i="1"/>
  <c r="C488" i="1"/>
  <c r="K487" i="1"/>
  <c r="L495" i="1"/>
  <c r="A496" i="1"/>
  <c r="D496" i="1" s="1"/>
  <c r="E495" i="1"/>
  <c r="G495" i="1" s="1"/>
  <c r="H496" i="1" s="1"/>
  <c r="O487" i="1" l="1"/>
  <c r="B487" i="1"/>
  <c r="C489" i="1"/>
  <c r="K488" i="1"/>
  <c r="L496" i="1"/>
  <c r="A497" i="1"/>
  <c r="D497" i="1" s="1"/>
  <c r="E496" i="1"/>
  <c r="G496" i="1" s="1"/>
  <c r="H497" i="1" s="1"/>
  <c r="AF644" i="1"/>
  <c r="AL643" i="1"/>
  <c r="M495" i="1"/>
  <c r="N495" i="1" s="1"/>
  <c r="Q496" i="1"/>
  <c r="P496" i="1"/>
  <c r="I496" i="1"/>
  <c r="J496" i="1" s="1"/>
  <c r="O488" i="1" l="1"/>
  <c r="B488" i="1"/>
  <c r="P497" i="1"/>
  <c r="M496" i="1"/>
  <c r="N496" i="1" s="1"/>
  <c r="Q497" i="1"/>
  <c r="I497" i="1"/>
  <c r="J497" i="1" s="1"/>
  <c r="AL644" i="1"/>
  <c r="AF645" i="1"/>
  <c r="L497" i="1"/>
  <c r="A498" i="1"/>
  <c r="D498" i="1" s="1"/>
  <c r="E497" i="1"/>
  <c r="G497" i="1" s="1"/>
  <c r="H498" i="1" s="1"/>
  <c r="C490" i="1"/>
  <c r="K489" i="1"/>
  <c r="O489" i="1" l="1"/>
  <c r="B489" i="1"/>
  <c r="AF646" i="1"/>
  <c r="AL645" i="1"/>
  <c r="C491" i="1"/>
  <c r="K490" i="1"/>
  <c r="L498" i="1"/>
  <c r="A499" i="1"/>
  <c r="D499" i="1" s="1"/>
  <c r="E498" i="1"/>
  <c r="G498" i="1" s="1"/>
  <c r="H499" i="1" s="1"/>
  <c r="M497" i="1"/>
  <c r="N497" i="1" s="1"/>
  <c r="Q498" i="1"/>
  <c r="P498" i="1"/>
  <c r="I498" i="1"/>
  <c r="J498" i="1" s="1"/>
  <c r="O490" i="1" l="1"/>
  <c r="B490" i="1"/>
  <c r="L499" i="1"/>
  <c r="A500" i="1"/>
  <c r="D500" i="1" s="1"/>
  <c r="E499" i="1"/>
  <c r="G499" i="1" s="1"/>
  <c r="H500" i="1" s="1"/>
  <c r="C492" i="1"/>
  <c r="K491" i="1"/>
  <c r="AL646" i="1"/>
  <c r="AF647" i="1"/>
  <c r="Q499" i="1"/>
  <c r="M498" i="1"/>
  <c r="N498" i="1" s="1"/>
  <c r="P499" i="1"/>
  <c r="I499" i="1"/>
  <c r="J499" i="1" s="1"/>
  <c r="O491" i="1" l="1"/>
  <c r="B491" i="1"/>
  <c r="AL647" i="1"/>
  <c r="AF648" i="1"/>
  <c r="L500" i="1"/>
  <c r="A501" i="1"/>
  <c r="D501" i="1" s="1"/>
  <c r="E500" i="1"/>
  <c r="G500" i="1" s="1"/>
  <c r="H501" i="1" s="1"/>
  <c r="C493" i="1"/>
  <c r="K492" i="1"/>
  <c r="O492" i="1" s="1"/>
  <c r="M499" i="1"/>
  <c r="N499" i="1" s="1"/>
  <c r="Q500" i="1"/>
  <c r="P500" i="1"/>
  <c r="I500" i="1"/>
  <c r="J500" i="1" s="1"/>
  <c r="B492" i="1" l="1"/>
  <c r="L501" i="1"/>
  <c r="A502" i="1"/>
  <c r="D502" i="1" s="1"/>
  <c r="E501" i="1"/>
  <c r="G501" i="1" s="1"/>
  <c r="H502" i="1" s="1"/>
  <c r="M500" i="1"/>
  <c r="N500" i="1" s="1"/>
  <c r="Q501" i="1"/>
  <c r="P501" i="1"/>
  <c r="I501" i="1"/>
  <c r="J501" i="1" s="1"/>
  <c r="AL648" i="1"/>
  <c r="AF649" i="1"/>
  <c r="C494" i="1"/>
  <c r="K493" i="1"/>
  <c r="O493" i="1" l="1"/>
  <c r="B493" i="1"/>
  <c r="C495" i="1"/>
  <c r="K494" i="1"/>
  <c r="AF650" i="1"/>
  <c r="AL649" i="1"/>
  <c r="L502" i="1"/>
  <c r="A503" i="1"/>
  <c r="D503" i="1" s="1"/>
  <c r="E502" i="1"/>
  <c r="G502" i="1" s="1"/>
  <c r="H503" i="1" s="1"/>
  <c r="M501" i="1"/>
  <c r="N501" i="1" s="1"/>
  <c r="Q502" i="1"/>
  <c r="P502" i="1"/>
  <c r="I502" i="1"/>
  <c r="J502" i="1" s="1"/>
  <c r="O494" i="1" l="1"/>
  <c r="B494" i="1"/>
  <c r="AL650" i="1"/>
  <c r="AF651" i="1"/>
  <c r="M502" i="1"/>
  <c r="N502" i="1" s="1"/>
  <c r="Q503" i="1"/>
  <c r="P503" i="1"/>
  <c r="I503" i="1"/>
  <c r="J503" i="1" s="1"/>
  <c r="C496" i="1"/>
  <c r="K495" i="1"/>
  <c r="O495" i="1" s="1"/>
  <c r="E503" i="1"/>
  <c r="G503" i="1" s="1"/>
  <c r="H504" i="1" s="1"/>
  <c r="L503" i="1"/>
  <c r="A504" i="1"/>
  <c r="D504" i="1" s="1"/>
  <c r="B495" i="1" l="1"/>
  <c r="E504" i="1"/>
  <c r="G504" i="1" s="1"/>
  <c r="H505" i="1" s="1"/>
  <c r="L504" i="1"/>
  <c r="A505" i="1"/>
  <c r="D505" i="1" s="1"/>
  <c r="C497" i="1"/>
  <c r="K496" i="1"/>
  <c r="Q504" i="1"/>
  <c r="M503" i="1"/>
  <c r="N503" i="1" s="1"/>
  <c r="P504" i="1"/>
  <c r="I504" i="1"/>
  <c r="J504" i="1" s="1"/>
  <c r="AL651" i="1"/>
  <c r="AF652" i="1"/>
  <c r="O496" i="1" l="1"/>
  <c r="B496" i="1"/>
  <c r="C498" i="1"/>
  <c r="K497" i="1"/>
  <c r="AL652" i="1"/>
  <c r="AF653" i="1"/>
  <c r="E505" i="1"/>
  <c r="G505" i="1" s="1"/>
  <c r="H506" i="1" s="1"/>
  <c r="L505" i="1"/>
  <c r="A506" i="1"/>
  <c r="D506" i="1" s="1"/>
  <c r="Q505" i="1"/>
  <c r="M504" i="1"/>
  <c r="N504" i="1" s="1"/>
  <c r="P505" i="1"/>
  <c r="I505" i="1"/>
  <c r="J505" i="1" s="1"/>
  <c r="O497" i="1" l="1"/>
  <c r="B497" i="1"/>
  <c r="E506" i="1"/>
  <c r="G506" i="1" s="1"/>
  <c r="H507" i="1" s="1"/>
  <c r="L506" i="1"/>
  <c r="A507" i="1"/>
  <c r="D507" i="1" s="1"/>
  <c r="AF654" i="1"/>
  <c r="AL653" i="1"/>
  <c r="P506" i="1"/>
  <c r="M505" i="1"/>
  <c r="N505" i="1" s="1"/>
  <c r="Q506" i="1"/>
  <c r="I506" i="1"/>
  <c r="J506" i="1" s="1"/>
  <c r="C499" i="1"/>
  <c r="K498" i="1"/>
  <c r="O498" i="1" l="1"/>
  <c r="B498" i="1"/>
  <c r="C500" i="1"/>
  <c r="K499" i="1"/>
  <c r="E507" i="1"/>
  <c r="G507" i="1" s="1"/>
  <c r="H508" i="1" s="1"/>
  <c r="L507" i="1"/>
  <c r="A508" i="1"/>
  <c r="D508" i="1" s="1"/>
  <c r="Q507" i="1"/>
  <c r="M506" i="1"/>
  <c r="N506" i="1" s="1"/>
  <c r="P507" i="1"/>
  <c r="I507" i="1"/>
  <c r="J507" i="1" s="1"/>
  <c r="AL654" i="1"/>
  <c r="AF655" i="1"/>
  <c r="O499" i="1" l="1"/>
  <c r="B499" i="1"/>
  <c r="M507" i="1"/>
  <c r="N507" i="1" s="1"/>
  <c r="Q508" i="1"/>
  <c r="P508" i="1"/>
  <c r="I508" i="1"/>
  <c r="J508" i="1" s="1"/>
  <c r="E508" i="1"/>
  <c r="G508" i="1" s="1"/>
  <c r="H509" i="1" s="1"/>
  <c r="L508" i="1"/>
  <c r="A509" i="1"/>
  <c r="D509" i="1" s="1"/>
  <c r="AL655" i="1"/>
  <c r="AF656" i="1"/>
  <c r="C501" i="1"/>
  <c r="K500" i="1"/>
  <c r="O500" i="1" l="1"/>
  <c r="B500" i="1"/>
  <c r="M508" i="1"/>
  <c r="N508" i="1" s="1"/>
  <c r="Q509" i="1"/>
  <c r="P509" i="1"/>
  <c r="I509" i="1"/>
  <c r="J509" i="1" s="1"/>
  <c r="C502" i="1"/>
  <c r="K501" i="1"/>
  <c r="AF657" i="1"/>
  <c r="AL656" i="1"/>
  <c r="E509" i="1"/>
  <c r="G509" i="1" s="1"/>
  <c r="H510" i="1" s="1"/>
  <c r="L509" i="1"/>
  <c r="A510" i="1"/>
  <c r="D510" i="1" s="1"/>
  <c r="O501" i="1" l="1"/>
  <c r="B501" i="1"/>
  <c r="Q510" i="1"/>
  <c r="M509" i="1"/>
  <c r="N509" i="1" s="1"/>
  <c r="P510" i="1"/>
  <c r="I510" i="1"/>
  <c r="J510" i="1" s="1"/>
  <c r="AF658" i="1"/>
  <c r="AL657" i="1"/>
  <c r="C503" i="1"/>
  <c r="K502" i="1"/>
  <c r="E510" i="1"/>
  <c r="G510" i="1" s="1"/>
  <c r="H511" i="1" s="1"/>
  <c r="A511" i="1"/>
  <c r="D511" i="1" s="1"/>
  <c r="L510" i="1"/>
  <c r="O502" i="1" l="1"/>
  <c r="B502" i="1"/>
  <c r="E511" i="1"/>
  <c r="G511" i="1" s="1"/>
  <c r="H512" i="1" s="1"/>
  <c r="L511" i="1"/>
  <c r="A512" i="1"/>
  <c r="D512" i="1" s="1"/>
  <c r="C504" i="1"/>
  <c r="K503" i="1"/>
  <c r="P511" i="1"/>
  <c r="M510" i="1"/>
  <c r="N510" i="1" s="1"/>
  <c r="Q511" i="1"/>
  <c r="I511" i="1"/>
  <c r="J511" i="1" s="1"/>
  <c r="AF659" i="1"/>
  <c r="AL658" i="1"/>
  <c r="O503" i="1" l="1"/>
  <c r="B503" i="1"/>
  <c r="C505" i="1"/>
  <c r="K504" i="1"/>
  <c r="AF660" i="1"/>
  <c r="AL659" i="1"/>
  <c r="E512" i="1"/>
  <c r="G512" i="1" s="1"/>
  <c r="H513" i="1" s="1"/>
  <c r="L512" i="1"/>
  <c r="A513" i="1"/>
  <c r="D513" i="1" s="1"/>
  <c r="P512" i="1"/>
  <c r="M511" i="1"/>
  <c r="N511" i="1" s="1"/>
  <c r="Q512" i="1"/>
  <c r="I512" i="1"/>
  <c r="J512" i="1" s="1"/>
  <c r="O504" i="1" l="1"/>
  <c r="B504" i="1"/>
  <c r="E513" i="1"/>
  <c r="G513" i="1" s="1"/>
  <c r="H514" i="1" s="1"/>
  <c r="L513" i="1"/>
  <c r="A514" i="1"/>
  <c r="D514" i="1" s="1"/>
  <c r="Q513" i="1"/>
  <c r="P513" i="1"/>
  <c r="M512" i="1"/>
  <c r="N512" i="1" s="1"/>
  <c r="I513" i="1"/>
  <c r="J513" i="1" s="1"/>
  <c r="AF661" i="1"/>
  <c r="AL660" i="1"/>
  <c r="C506" i="1"/>
  <c r="K505" i="1"/>
  <c r="O505" i="1" l="1"/>
  <c r="B505" i="1"/>
  <c r="A515" i="1"/>
  <c r="D515" i="1" s="1"/>
  <c r="E514" i="1"/>
  <c r="G514" i="1" s="1"/>
  <c r="H515" i="1" s="1"/>
  <c r="L514" i="1"/>
  <c r="C507" i="1"/>
  <c r="K506" i="1"/>
  <c r="O506" i="1" s="1"/>
  <c r="P514" i="1"/>
  <c r="M513" i="1"/>
  <c r="N513" i="1" s="1"/>
  <c r="Q514" i="1"/>
  <c r="I514" i="1"/>
  <c r="J514" i="1" s="1"/>
  <c r="AF662" i="1"/>
  <c r="AL661" i="1"/>
  <c r="B506" i="1" l="1"/>
  <c r="AF663" i="1"/>
  <c r="AL662" i="1"/>
  <c r="P515" i="1"/>
  <c r="M514" i="1"/>
  <c r="N514" i="1" s="1"/>
  <c r="Q515" i="1"/>
  <c r="I515" i="1"/>
  <c r="J515" i="1" s="1"/>
  <c r="C508" i="1"/>
  <c r="K507" i="1"/>
  <c r="E515" i="1"/>
  <c r="G515" i="1" s="1"/>
  <c r="H516" i="1" s="1"/>
  <c r="L515" i="1"/>
  <c r="A516" i="1"/>
  <c r="D516" i="1" s="1"/>
  <c r="O507" i="1" l="1"/>
  <c r="B507" i="1"/>
  <c r="M515" i="1"/>
  <c r="N515" i="1" s="1"/>
  <c r="Q516" i="1"/>
  <c r="P516" i="1"/>
  <c r="I516" i="1"/>
  <c r="J516" i="1" s="1"/>
  <c r="C509" i="1"/>
  <c r="K508" i="1"/>
  <c r="O508" i="1" s="1"/>
  <c r="A517" i="1"/>
  <c r="D517" i="1" s="1"/>
  <c r="E516" i="1"/>
  <c r="G516" i="1" s="1"/>
  <c r="H517" i="1" s="1"/>
  <c r="L516" i="1"/>
  <c r="AF664" i="1"/>
  <c r="AL663" i="1"/>
  <c r="B508" i="1" l="1"/>
  <c r="AF665" i="1"/>
  <c r="AL664" i="1"/>
  <c r="M516" i="1"/>
  <c r="N516" i="1" s="1"/>
  <c r="Q517" i="1"/>
  <c r="P517" i="1"/>
  <c r="I517" i="1"/>
  <c r="J517" i="1" s="1"/>
  <c r="E517" i="1"/>
  <c r="G517" i="1" s="1"/>
  <c r="H518" i="1" s="1"/>
  <c r="L517" i="1"/>
  <c r="A518" i="1"/>
  <c r="D518" i="1" s="1"/>
  <c r="C510" i="1"/>
  <c r="K509" i="1"/>
  <c r="O509" i="1" l="1"/>
  <c r="B509" i="1"/>
  <c r="C511" i="1"/>
  <c r="K510" i="1"/>
  <c r="A519" i="1"/>
  <c r="D519" i="1" s="1"/>
  <c r="E518" i="1"/>
  <c r="G518" i="1" s="1"/>
  <c r="H519" i="1" s="1"/>
  <c r="L518" i="1"/>
  <c r="M517" i="1"/>
  <c r="N517" i="1" s="1"/>
  <c r="Q518" i="1"/>
  <c r="P518" i="1"/>
  <c r="I518" i="1"/>
  <c r="J518" i="1" s="1"/>
  <c r="AF666" i="1"/>
  <c r="AL665" i="1"/>
  <c r="O510" i="1" l="1"/>
  <c r="B510" i="1"/>
  <c r="AF667" i="1"/>
  <c r="AL666" i="1"/>
  <c r="E519" i="1"/>
  <c r="G519" i="1" s="1"/>
  <c r="H520" i="1" s="1"/>
  <c r="L519" i="1"/>
  <c r="A520" i="1"/>
  <c r="D520" i="1" s="1"/>
  <c r="M518" i="1"/>
  <c r="N518" i="1" s="1"/>
  <c r="Q519" i="1"/>
  <c r="P519" i="1"/>
  <c r="I519" i="1"/>
  <c r="J519" i="1" s="1"/>
  <c r="C512" i="1"/>
  <c r="K511" i="1"/>
  <c r="O511" i="1" l="1"/>
  <c r="B511" i="1"/>
  <c r="C513" i="1"/>
  <c r="K512" i="1"/>
  <c r="A521" i="1"/>
  <c r="D521" i="1" s="1"/>
  <c r="E520" i="1"/>
  <c r="G520" i="1" s="1"/>
  <c r="H521" i="1" s="1"/>
  <c r="L520" i="1"/>
  <c r="M519" i="1"/>
  <c r="N519" i="1" s="1"/>
  <c r="Q520" i="1"/>
  <c r="P520" i="1"/>
  <c r="I520" i="1"/>
  <c r="J520" i="1" s="1"/>
  <c r="AF668" i="1"/>
  <c r="AL667" i="1"/>
  <c r="O512" i="1" l="1"/>
  <c r="B512" i="1"/>
  <c r="M520" i="1"/>
  <c r="N520" i="1" s="1"/>
  <c r="Q521" i="1"/>
  <c r="P521" i="1"/>
  <c r="I521" i="1"/>
  <c r="J521" i="1" s="1"/>
  <c r="C514" i="1"/>
  <c r="K513" i="1"/>
  <c r="A522" i="1"/>
  <c r="D522" i="1" s="1"/>
  <c r="E521" i="1"/>
  <c r="G521" i="1" s="1"/>
  <c r="H522" i="1" s="1"/>
  <c r="L521" i="1"/>
  <c r="AF676" i="1"/>
  <c r="AL668" i="1"/>
  <c r="O513" i="1" l="1"/>
  <c r="B513" i="1"/>
  <c r="M521" i="1"/>
  <c r="N521" i="1" s="1"/>
  <c r="P522" i="1"/>
  <c r="Q522" i="1"/>
  <c r="I522" i="1"/>
  <c r="J522" i="1" s="1"/>
  <c r="C515" i="1"/>
  <c r="K514" i="1"/>
  <c r="AF677" i="1"/>
  <c r="AL676" i="1"/>
  <c r="A523" i="1"/>
  <c r="D523" i="1" s="1"/>
  <c r="E522" i="1"/>
  <c r="G522" i="1" s="1"/>
  <c r="H523" i="1" s="1"/>
  <c r="L522" i="1"/>
  <c r="O514" i="1" l="1"/>
  <c r="B514" i="1"/>
  <c r="E523" i="1"/>
  <c r="G523" i="1" s="1"/>
  <c r="H524" i="1" s="1"/>
  <c r="A524" i="1"/>
  <c r="D524" i="1" s="1"/>
  <c r="L523" i="1"/>
  <c r="M522" i="1"/>
  <c r="N522" i="1" s="1"/>
  <c r="Q523" i="1"/>
  <c r="P523" i="1"/>
  <c r="I523" i="1"/>
  <c r="J523" i="1" s="1"/>
  <c r="C516" i="1"/>
  <c r="K515" i="1"/>
  <c r="AF678" i="1"/>
  <c r="AL677" i="1"/>
  <c r="O515" i="1" l="1"/>
  <c r="B515" i="1"/>
  <c r="AL678" i="1"/>
  <c r="AF679" i="1"/>
  <c r="M523" i="1"/>
  <c r="N523" i="1" s="1"/>
  <c r="P524" i="1"/>
  <c r="Q524" i="1"/>
  <c r="I524" i="1"/>
  <c r="J524" i="1" s="1"/>
  <c r="E524" i="1"/>
  <c r="G524" i="1" s="1"/>
  <c r="H525" i="1" s="1"/>
  <c r="L524" i="1"/>
  <c r="A525" i="1"/>
  <c r="D525" i="1" s="1"/>
  <c r="C517" i="1"/>
  <c r="K516" i="1"/>
  <c r="O516" i="1" l="1"/>
  <c r="B516" i="1"/>
  <c r="C518" i="1"/>
  <c r="K517" i="1"/>
  <c r="E525" i="1"/>
  <c r="G525" i="1" s="1"/>
  <c r="H526" i="1" s="1"/>
  <c r="L525" i="1"/>
  <c r="A526" i="1"/>
  <c r="D526" i="1" s="1"/>
  <c r="AF680" i="1"/>
  <c r="AL679" i="1"/>
  <c r="M524" i="1"/>
  <c r="N524" i="1" s="1"/>
  <c r="Q525" i="1"/>
  <c r="P525" i="1"/>
  <c r="I525" i="1"/>
  <c r="J525" i="1" s="1"/>
  <c r="O517" i="1" l="1"/>
  <c r="B517" i="1"/>
  <c r="AL680" i="1"/>
  <c r="AF681" i="1"/>
  <c r="A527" i="1"/>
  <c r="D527" i="1" s="1"/>
  <c r="E526" i="1"/>
  <c r="G526" i="1" s="1"/>
  <c r="H527" i="1" s="1"/>
  <c r="L526" i="1"/>
  <c r="M525" i="1"/>
  <c r="N525" i="1" s="1"/>
  <c r="P526" i="1"/>
  <c r="Q526" i="1"/>
  <c r="I526" i="1"/>
  <c r="J526" i="1" s="1"/>
  <c r="C519" i="1"/>
  <c r="K518" i="1"/>
  <c r="O518" i="1" l="1"/>
  <c r="B518" i="1"/>
  <c r="A528" i="1"/>
  <c r="D528" i="1" s="1"/>
  <c r="E527" i="1"/>
  <c r="G527" i="1" s="1"/>
  <c r="H528" i="1" s="1"/>
  <c r="L527" i="1"/>
  <c r="C520" i="1"/>
  <c r="K519" i="1"/>
  <c r="M526" i="1"/>
  <c r="N526" i="1" s="1"/>
  <c r="P527" i="1"/>
  <c r="Q527" i="1"/>
  <c r="I527" i="1"/>
  <c r="J527" i="1" s="1"/>
  <c r="AF682" i="1"/>
  <c r="AL681" i="1"/>
  <c r="O519" i="1" l="1"/>
  <c r="B519" i="1"/>
  <c r="M527" i="1"/>
  <c r="N527" i="1" s="1"/>
  <c r="Q528" i="1"/>
  <c r="P528" i="1"/>
  <c r="I528" i="1"/>
  <c r="J528" i="1" s="1"/>
  <c r="AL682" i="1"/>
  <c r="AF683" i="1"/>
  <c r="C521" i="1"/>
  <c r="K520" i="1"/>
  <c r="A529" i="1"/>
  <c r="D529" i="1" s="1"/>
  <c r="E528" i="1"/>
  <c r="G528" i="1" s="1"/>
  <c r="H529" i="1" s="1"/>
  <c r="L528" i="1"/>
  <c r="O520" i="1" l="1"/>
  <c r="B520" i="1"/>
  <c r="C522" i="1"/>
  <c r="K521" i="1"/>
  <c r="AL683" i="1"/>
  <c r="AF684" i="1"/>
  <c r="E529" i="1"/>
  <c r="G529" i="1" s="1"/>
  <c r="H530" i="1" s="1"/>
  <c r="L529" i="1"/>
  <c r="A530" i="1"/>
  <c r="D530" i="1" s="1"/>
  <c r="M528" i="1"/>
  <c r="N528" i="1" s="1"/>
  <c r="Q529" i="1"/>
  <c r="P529" i="1"/>
  <c r="I529" i="1"/>
  <c r="J529" i="1" s="1"/>
  <c r="O521" i="1" l="1"/>
  <c r="B521" i="1"/>
  <c r="M529" i="1"/>
  <c r="N529" i="1" s="1"/>
  <c r="Q530" i="1"/>
  <c r="P530" i="1"/>
  <c r="I530" i="1"/>
  <c r="J530" i="1" s="1"/>
  <c r="A531" i="1"/>
  <c r="D531" i="1" s="1"/>
  <c r="E530" i="1"/>
  <c r="G530" i="1" s="1"/>
  <c r="H531" i="1" s="1"/>
  <c r="L530" i="1"/>
  <c r="AL684" i="1"/>
  <c r="AF685" i="1"/>
  <c r="C523" i="1"/>
  <c r="K522" i="1"/>
  <c r="O522" i="1" l="1"/>
  <c r="B522" i="1"/>
  <c r="AF686" i="1"/>
  <c r="AL685" i="1"/>
  <c r="L531" i="1"/>
  <c r="A532" i="1"/>
  <c r="D532" i="1" s="1"/>
  <c r="E531" i="1"/>
  <c r="G531" i="1" s="1"/>
  <c r="H532" i="1" s="1"/>
  <c r="C524" i="1"/>
  <c r="K523" i="1"/>
  <c r="M530" i="1"/>
  <c r="N530" i="1" s="1"/>
  <c r="P531" i="1"/>
  <c r="Q531" i="1"/>
  <c r="I531" i="1"/>
  <c r="J531" i="1" s="1"/>
  <c r="O523" i="1" l="1"/>
  <c r="B523" i="1"/>
  <c r="M531" i="1"/>
  <c r="N531" i="1" s="1"/>
  <c r="Q532" i="1"/>
  <c r="P532" i="1"/>
  <c r="I532" i="1"/>
  <c r="J532" i="1" s="1"/>
  <c r="AF687" i="1"/>
  <c r="AL686" i="1"/>
  <c r="C525" i="1"/>
  <c r="K524" i="1"/>
  <c r="L532" i="1"/>
  <c r="A533" i="1"/>
  <c r="D533" i="1" s="1"/>
  <c r="E532" i="1"/>
  <c r="G532" i="1" s="1"/>
  <c r="H533" i="1" s="1"/>
  <c r="O524" i="1" l="1"/>
  <c r="B524" i="1"/>
  <c r="L533" i="1"/>
  <c r="E533" i="1"/>
  <c r="G533" i="1" s="1"/>
  <c r="H534" i="1" s="1"/>
  <c r="A534" i="1"/>
  <c r="D534" i="1" s="1"/>
  <c r="C526" i="1"/>
  <c r="K525" i="1"/>
  <c r="M532" i="1"/>
  <c r="N532" i="1" s="1"/>
  <c r="P533" i="1"/>
  <c r="Q533" i="1"/>
  <c r="I533" i="1"/>
  <c r="J533" i="1" s="1"/>
  <c r="AF688" i="1"/>
  <c r="AL687" i="1"/>
  <c r="O525" i="1" l="1"/>
  <c r="B525" i="1"/>
  <c r="AL688" i="1"/>
  <c r="AF689" i="1"/>
  <c r="L534" i="1"/>
  <c r="A535" i="1"/>
  <c r="D535" i="1" s="1"/>
  <c r="E534" i="1"/>
  <c r="G534" i="1" s="1"/>
  <c r="H535" i="1" s="1"/>
  <c r="C527" i="1"/>
  <c r="K526" i="1"/>
  <c r="M533" i="1"/>
  <c r="N533" i="1" s="1"/>
  <c r="Q534" i="1"/>
  <c r="P534" i="1"/>
  <c r="I534" i="1"/>
  <c r="J534" i="1" s="1"/>
  <c r="O526" i="1" l="1"/>
  <c r="B526" i="1"/>
  <c r="P535" i="1"/>
  <c r="M534" i="1"/>
  <c r="N534" i="1" s="1"/>
  <c r="Q535" i="1"/>
  <c r="I535" i="1"/>
  <c r="J535" i="1" s="1"/>
  <c r="AF690" i="1"/>
  <c r="AL689" i="1"/>
  <c r="C528" i="1"/>
  <c r="K527" i="1"/>
  <c r="L535" i="1"/>
  <c r="A536" i="1"/>
  <c r="D536" i="1" s="1"/>
  <c r="E535" i="1"/>
  <c r="G535" i="1" s="1"/>
  <c r="H536" i="1" s="1"/>
  <c r="O527" i="1" l="1"/>
  <c r="B527" i="1"/>
  <c r="M535" i="1"/>
  <c r="N535" i="1" s="1"/>
  <c r="Q536" i="1"/>
  <c r="P536" i="1"/>
  <c r="I536" i="1"/>
  <c r="J536" i="1" s="1"/>
  <c r="AF691" i="1"/>
  <c r="AL690" i="1"/>
  <c r="L536" i="1"/>
  <c r="A537" i="1"/>
  <c r="D537" i="1" s="1"/>
  <c r="E536" i="1"/>
  <c r="G536" i="1" s="1"/>
  <c r="H537" i="1" s="1"/>
  <c r="C529" i="1"/>
  <c r="K528" i="1"/>
  <c r="O528" i="1" l="1"/>
  <c r="B528" i="1"/>
  <c r="L537" i="1"/>
  <c r="A538" i="1"/>
  <c r="D538" i="1" s="1"/>
  <c r="E537" i="1"/>
  <c r="G537" i="1" s="1"/>
  <c r="H538" i="1" s="1"/>
  <c r="Q537" i="1"/>
  <c r="M536" i="1"/>
  <c r="N536" i="1" s="1"/>
  <c r="P537" i="1"/>
  <c r="I537" i="1"/>
  <c r="J537" i="1" s="1"/>
  <c r="C530" i="1"/>
  <c r="K529" i="1"/>
  <c r="AF692" i="1"/>
  <c r="AL691" i="1"/>
  <c r="O529" i="1" l="1"/>
  <c r="B529" i="1"/>
  <c r="AL692" i="1"/>
  <c r="AF693" i="1"/>
  <c r="C531" i="1"/>
  <c r="K530" i="1"/>
  <c r="L538" i="1"/>
  <c r="A539" i="1"/>
  <c r="D539" i="1" s="1"/>
  <c r="E538" i="1"/>
  <c r="G538" i="1" s="1"/>
  <c r="H539" i="1" s="1"/>
  <c r="M537" i="1"/>
  <c r="N537" i="1" s="1"/>
  <c r="Q538" i="1"/>
  <c r="P538" i="1"/>
  <c r="I538" i="1"/>
  <c r="J538" i="1" s="1"/>
  <c r="O530" i="1" l="1"/>
  <c r="B530" i="1"/>
  <c r="Q539" i="1"/>
  <c r="M538" i="1"/>
  <c r="N538" i="1" s="1"/>
  <c r="P539" i="1"/>
  <c r="I539" i="1"/>
  <c r="J539" i="1" s="1"/>
  <c r="AL693" i="1"/>
  <c r="AF694" i="1"/>
  <c r="L539" i="1"/>
  <c r="A540" i="1"/>
  <c r="D540" i="1" s="1"/>
  <c r="E539" i="1"/>
  <c r="G539" i="1" s="1"/>
  <c r="H540" i="1" s="1"/>
  <c r="C532" i="1"/>
  <c r="K531" i="1"/>
  <c r="O531" i="1" l="1"/>
  <c r="B531" i="1"/>
  <c r="L540" i="1"/>
  <c r="A541" i="1"/>
  <c r="D541" i="1" s="1"/>
  <c r="E540" i="1"/>
  <c r="G540" i="1" s="1"/>
  <c r="H541" i="1" s="1"/>
  <c r="Q540" i="1"/>
  <c r="M539" i="1"/>
  <c r="N539" i="1" s="1"/>
  <c r="P540" i="1"/>
  <c r="I540" i="1"/>
  <c r="J540" i="1" s="1"/>
  <c r="AL694" i="1"/>
  <c r="AF695" i="1"/>
  <c r="C533" i="1"/>
  <c r="K532" i="1"/>
  <c r="O532" i="1" l="1"/>
  <c r="B532" i="1"/>
  <c r="AF696" i="1"/>
  <c r="AL695" i="1"/>
  <c r="L541" i="1"/>
  <c r="A542" i="1"/>
  <c r="D542" i="1" s="1"/>
  <c r="E541" i="1"/>
  <c r="G541" i="1" s="1"/>
  <c r="H542" i="1" s="1"/>
  <c r="C534" i="1"/>
  <c r="K533" i="1"/>
  <c r="Q541" i="1"/>
  <c r="M540" i="1"/>
  <c r="N540" i="1" s="1"/>
  <c r="P541" i="1"/>
  <c r="I541" i="1"/>
  <c r="J541" i="1" s="1"/>
  <c r="O533" i="1" l="1"/>
  <c r="B533" i="1"/>
  <c r="M541" i="1"/>
  <c r="N541" i="1" s="1"/>
  <c r="Q542" i="1"/>
  <c r="P542" i="1"/>
  <c r="I542" i="1"/>
  <c r="J542" i="1" s="1"/>
  <c r="AL696" i="1"/>
  <c r="AF697" i="1"/>
  <c r="C535" i="1"/>
  <c r="K534" i="1"/>
  <c r="L542" i="1"/>
  <c r="E542" i="1"/>
  <c r="G542" i="1" s="1"/>
  <c r="H543" i="1" s="1"/>
  <c r="A543" i="1"/>
  <c r="D543" i="1" s="1"/>
  <c r="O534" i="1" l="1"/>
  <c r="B534" i="1"/>
  <c r="AF698" i="1"/>
  <c r="AL697" i="1"/>
  <c r="M542" i="1"/>
  <c r="N542" i="1" s="1"/>
  <c r="P543" i="1"/>
  <c r="Q543" i="1"/>
  <c r="I543" i="1"/>
  <c r="J543" i="1" s="1"/>
  <c r="C536" i="1"/>
  <c r="K535" i="1"/>
  <c r="L543" i="1"/>
  <c r="A544" i="1"/>
  <c r="D544" i="1" s="1"/>
  <c r="E543" i="1"/>
  <c r="G543" i="1" s="1"/>
  <c r="H544" i="1" s="1"/>
  <c r="O535" i="1" l="1"/>
  <c r="B535" i="1"/>
  <c r="L544" i="1"/>
  <c r="I545" i="1" s="1"/>
  <c r="A545" i="1"/>
  <c r="D545" i="1" s="1"/>
  <c r="E544" i="1"/>
  <c r="G544" i="1" s="1"/>
  <c r="H545" i="1" s="1"/>
  <c r="C537" i="1"/>
  <c r="K536" i="1"/>
  <c r="Q544" i="1"/>
  <c r="M543" i="1"/>
  <c r="N543" i="1" s="1"/>
  <c r="P544" i="1"/>
  <c r="I544" i="1"/>
  <c r="J544" i="1" s="1"/>
  <c r="AF699" i="1"/>
  <c r="AL698" i="1"/>
  <c r="O536" i="1" l="1"/>
  <c r="B536" i="1"/>
  <c r="J545" i="1"/>
  <c r="AL699" i="1"/>
  <c r="AF700" i="1"/>
  <c r="E545" i="1"/>
  <c r="G545" i="1" s="1"/>
  <c r="H546" i="1" s="1"/>
  <c r="L545" i="1"/>
  <c r="I546" i="1" s="1"/>
  <c r="A546" i="1"/>
  <c r="D546" i="1" s="1"/>
  <c r="C538" i="1"/>
  <c r="K537" i="1"/>
  <c r="M544" i="1"/>
  <c r="N544" i="1" s="1"/>
  <c r="P545" i="1"/>
  <c r="Q545" i="1"/>
  <c r="O537" i="1" l="1"/>
  <c r="B537" i="1"/>
  <c r="J546" i="1"/>
  <c r="E546" i="1"/>
  <c r="G546" i="1" s="1"/>
  <c r="H547" i="1" s="1"/>
  <c r="A547" i="1"/>
  <c r="D547" i="1" s="1"/>
  <c r="L546" i="1"/>
  <c r="AF701" i="1"/>
  <c r="AL700" i="1"/>
  <c r="C539" i="1"/>
  <c r="K538" i="1"/>
  <c r="Q546" i="1"/>
  <c r="M545" i="1"/>
  <c r="N545" i="1" s="1"/>
  <c r="P546" i="1"/>
  <c r="O538" i="1" l="1"/>
  <c r="B538" i="1"/>
  <c r="AL701" i="1"/>
  <c r="AF702" i="1"/>
  <c r="E547" i="1"/>
  <c r="G547" i="1" s="1"/>
  <c r="H548" i="1" s="1"/>
  <c r="L547" i="1"/>
  <c r="A548" i="1"/>
  <c r="D548" i="1" s="1"/>
  <c r="C540" i="1"/>
  <c r="K539" i="1"/>
  <c r="Q547" i="1"/>
  <c r="M546" i="1"/>
  <c r="N546" i="1" s="1"/>
  <c r="P547" i="1"/>
  <c r="I547" i="1"/>
  <c r="O539" i="1" l="1"/>
  <c r="B539" i="1"/>
  <c r="I548" i="1"/>
  <c r="J548" i="1" s="1"/>
  <c r="C541" i="1"/>
  <c r="K540" i="1"/>
  <c r="J547" i="1"/>
  <c r="E548" i="1"/>
  <c r="G548" i="1" s="1"/>
  <c r="H549" i="1" s="1"/>
  <c r="A549" i="1"/>
  <c r="D549" i="1" s="1"/>
  <c r="L548" i="1"/>
  <c r="AL702" i="1"/>
  <c r="AF703" i="1"/>
  <c r="Q548" i="1"/>
  <c r="M547" i="1"/>
  <c r="N547" i="1" s="1"/>
  <c r="P548" i="1"/>
  <c r="I549" i="1" l="1"/>
  <c r="J549" i="1" s="1"/>
  <c r="O540" i="1"/>
  <c r="B540" i="1"/>
  <c r="AL703" i="1"/>
  <c r="AF704" i="1"/>
  <c r="E549" i="1"/>
  <c r="G549" i="1" s="1"/>
  <c r="H550" i="1" s="1"/>
  <c r="A550" i="1"/>
  <c r="D550" i="1" s="1"/>
  <c r="L549" i="1"/>
  <c r="C542" i="1"/>
  <c r="K541" i="1"/>
  <c r="Q549" i="1"/>
  <c r="M548" i="1"/>
  <c r="N548" i="1" s="1"/>
  <c r="P549" i="1"/>
  <c r="O541" i="1" l="1"/>
  <c r="B541" i="1"/>
  <c r="C543" i="1"/>
  <c r="K542" i="1"/>
  <c r="E550" i="1"/>
  <c r="G550" i="1" s="1"/>
  <c r="H551" i="1" s="1"/>
  <c r="L550" i="1"/>
  <c r="A551" i="1"/>
  <c r="D551" i="1" s="1"/>
  <c r="AL704" i="1"/>
  <c r="AF705" i="1"/>
  <c r="Q550" i="1"/>
  <c r="M549" i="1"/>
  <c r="N549" i="1" s="1"/>
  <c r="P550" i="1"/>
  <c r="I550" i="1"/>
  <c r="O542" i="1" l="1"/>
  <c r="B542" i="1"/>
  <c r="I551" i="1"/>
  <c r="J551" i="1" s="1"/>
  <c r="J550" i="1"/>
  <c r="E551" i="1"/>
  <c r="G551" i="1" s="1"/>
  <c r="H552" i="1" s="1"/>
  <c r="L551" i="1"/>
  <c r="A552" i="1"/>
  <c r="D552" i="1" s="1"/>
  <c r="AL705" i="1"/>
  <c r="AF713" i="1"/>
  <c r="Q551" i="1"/>
  <c r="M550" i="1"/>
  <c r="N550" i="1" s="1"/>
  <c r="P551" i="1"/>
  <c r="C544" i="1"/>
  <c r="K543" i="1"/>
  <c r="O543" i="1" l="1"/>
  <c r="B543" i="1"/>
  <c r="AF714" i="1"/>
  <c r="AL713" i="1"/>
  <c r="Q552" i="1"/>
  <c r="M551" i="1"/>
  <c r="N551" i="1" s="1"/>
  <c r="P552" i="1"/>
  <c r="I552" i="1"/>
  <c r="C545" i="1"/>
  <c r="K544" i="1"/>
  <c r="E552" i="1"/>
  <c r="G552" i="1" s="1"/>
  <c r="H553" i="1" s="1"/>
  <c r="L552" i="1"/>
  <c r="A553" i="1"/>
  <c r="D553" i="1" s="1"/>
  <c r="O544" i="1" l="1"/>
  <c r="B544" i="1"/>
  <c r="C546" i="1"/>
  <c r="K545" i="1"/>
  <c r="O545" i="1" s="1"/>
  <c r="I553" i="1"/>
  <c r="J553" i="1" s="1"/>
  <c r="J552" i="1"/>
  <c r="M552" i="1"/>
  <c r="N552" i="1" s="1"/>
  <c r="P553" i="1"/>
  <c r="Q553" i="1"/>
  <c r="A554" i="1"/>
  <c r="D554" i="1" s="1"/>
  <c r="E553" i="1"/>
  <c r="G553" i="1" s="1"/>
  <c r="H554" i="1" s="1"/>
  <c r="L553" i="1"/>
  <c r="AL714" i="1"/>
  <c r="AF715" i="1"/>
  <c r="B545" i="1" l="1"/>
  <c r="Q554" i="1"/>
  <c r="P554" i="1"/>
  <c r="M553" i="1"/>
  <c r="N553" i="1" s="1"/>
  <c r="I554" i="1"/>
  <c r="J554" i="1" s="1"/>
  <c r="AF716" i="1"/>
  <c r="AL715" i="1"/>
  <c r="A555" i="1"/>
  <c r="D555" i="1" s="1"/>
  <c r="E554" i="1"/>
  <c r="G554" i="1" s="1"/>
  <c r="H555" i="1" s="1"/>
  <c r="L554" i="1"/>
  <c r="C547" i="1"/>
  <c r="K546" i="1"/>
  <c r="O546" i="1" s="1"/>
  <c r="B546" i="1" l="1"/>
  <c r="C548" i="1"/>
  <c r="K547" i="1"/>
  <c r="O547" i="1" s="1"/>
  <c r="E555" i="1"/>
  <c r="G555" i="1" s="1"/>
  <c r="H556" i="1" s="1"/>
  <c r="L555" i="1"/>
  <c r="A556" i="1"/>
  <c r="D556" i="1" s="1"/>
  <c r="P555" i="1"/>
  <c r="Q555" i="1"/>
  <c r="M554" i="1"/>
  <c r="N554" i="1" s="1"/>
  <c r="AL716" i="1"/>
  <c r="AF717" i="1"/>
  <c r="I555" i="1"/>
  <c r="B547" i="1" l="1"/>
  <c r="I556" i="1"/>
  <c r="J556" i="1" s="1"/>
  <c r="J555" i="1"/>
  <c r="A557" i="1"/>
  <c r="D557" i="1" s="1"/>
  <c r="E556" i="1"/>
  <c r="G556" i="1" s="1"/>
  <c r="H557" i="1" s="1"/>
  <c r="L556" i="1"/>
  <c r="AF718" i="1"/>
  <c r="AL717" i="1"/>
  <c r="Q556" i="1"/>
  <c r="M555" i="1"/>
  <c r="N555" i="1" s="1"/>
  <c r="P556" i="1"/>
  <c r="C549" i="1"/>
  <c r="K548" i="1"/>
  <c r="O548" i="1" l="1"/>
  <c r="B548" i="1"/>
  <c r="P557" i="1"/>
  <c r="M556" i="1"/>
  <c r="N556" i="1" s="1"/>
  <c r="Q557" i="1"/>
  <c r="C550" i="1"/>
  <c r="K549" i="1"/>
  <c r="AF719" i="1"/>
  <c r="AL718" i="1"/>
  <c r="A558" i="1"/>
  <c r="D558" i="1" s="1"/>
  <c r="E557" i="1"/>
  <c r="G557" i="1" s="1"/>
  <c r="H558" i="1" s="1"/>
  <c r="L557" i="1"/>
  <c r="I557" i="1"/>
  <c r="J557" i="1" s="1"/>
  <c r="O549" i="1" l="1"/>
  <c r="B549" i="1"/>
  <c r="Q558" i="1"/>
  <c r="M557" i="1"/>
  <c r="N557" i="1" s="1"/>
  <c r="P558" i="1"/>
  <c r="AF720" i="1"/>
  <c r="AL719" i="1"/>
  <c r="I558" i="1"/>
  <c r="A559" i="1"/>
  <c r="D559" i="1" s="1"/>
  <c r="E558" i="1"/>
  <c r="G558" i="1" s="1"/>
  <c r="H559" i="1" s="1"/>
  <c r="L558" i="1"/>
  <c r="C551" i="1"/>
  <c r="K550" i="1"/>
  <c r="O550" i="1" l="1"/>
  <c r="B550" i="1"/>
  <c r="P559" i="1"/>
  <c r="M558" i="1"/>
  <c r="N558" i="1" s="1"/>
  <c r="Q559" i="1"/>
  <c r="I559" i="1"/>
  <c r="J558" i="1"/>
  <c r="C552" i="1"/>
  <c r="K551" i="1"/>
  <c r="E559" i="1"/>
  <c r="G559" i="1" s="1"/>
  <c r="H560" i="1" s="1"/>
  <c r="L559" i="1"/>
  <c r="A560" i="1"/>
  <c r="D560" i="1" s="1"/>
  <c r="AF721" i="1"/>
  <c r="AL720" i="1"/>
  <c r="O551" i="1" l="1"/>
  <c r="B551" i="1"/>
  <c r="A561" i="1"/>
  <c r="D561" i="1" s="1"/>
  <c r="E560" i="1"/>
  <c r="G560" i="1" s="1"/>
  <c r="H561" i="1" s="1"/>
  <c r="L560" i="1"/>
  <c r="I560" i="1"/>
  <c r="J560" i="1" s="1"/>
  <c r="Q560" i="1"/>
  <c r="M559" i="1"/>
  <c r="N559" i="1" s="1"/>
  <c r="P560" i="1"/>
  <c r="C553" i="1"/>
  <c r="K552" i="1"/>
  <c r="J559" i="1"/>
  <c r="AF722" i="1"/>
  <c r="AL721" i="1"/>
  <c r="O552" i="1" l="1"/>
  <c r="B552" i="1"/>
  <c r="M560" i="1"/>
  <c r="N560" i="1" s="1"/>
  <c r="P561" i="1"/>
  <c r="Q561" i="1"/>
  <c r="AF723" i="1"/>
  <c r="AL722" i="1"/>
  <c r="C554" i="1"/>
  <c r="K553" i="1"/>
  <c r="I561" i="1"/>
  <c r="J561" i="1" s="1"/>
  <c r="E561" i="1"/>
  <c r="G561" i="1" s="1"/>
  <c r="H562" i="1" s="1"/>
  <c r="L561" i="1"/>
  <c r="A562" i="1"/>
  <c r="D562" i="1" s="1"/>
  <c r="O553" i="1" l="1"/>
  <c r="B553" i="1"/>
  <c r="M561" i="1"/>
  <c r="N561" i="1" s="1"/>
  <c r="Q562" i="1"/>
  <c r="P562" i="1"/>
  <c r="C555" i="1"/>
  <c r="K554" i="1"/>
  <c r="E562" i="1"/>
  <c r="G562" i="1" s="1"/>
  <c r="H563" i="1" s="1"/>
  <c r="L562" i="1"/>
  <c r="A563" i="1"/>
  <c r="D563" i="1" s="1"/>
  <c r="I562" i="1"/>
  <c r="AF724" i="1"/>
  <c r="AL723" i="1"/>
  <c r="O554" i="1" l="1"/>
  <c r="B554" i="1"/>
  <c r="I563" i="1"/>
  <c r="J563" i="1" s="1"/>
  <c r="C556" i="1"/>
  <c r="K555" i="1"/>
  <c r="AF725" i="1"/>
  <c r="AL724" i="1"/>
  <c r="E563" i="1"/>
  <c r="G563" i="1" s="1"/>
  <c r="H564" i="1" s="1"/>
  <c r="A564" i="1"/>
  <c r="D564" i="1" s="1"/>
  <c r="L563" i="1"/>
  <c r="J562" i="1"/>
  <c r="M562" i="1"/>
  <c r="N562" i="1" s="1"/>
  <c r="Q563" i="1"/>
  <c r="P563" i="1"/>
  <c r="I564" i="1" l="1"/>
  <c r="J564" i="1" s="1"/>
  <c r="O555" i="1"/>
  <c r="B555" i="1"/>
  <c r="A565" i="1"/>
  <c r="D565" i="1" s="1"/>
  <c r="E564" i="1"/>
  <c r="G564" i="1" s="1"/>
  <c r="H565" i="1" s="1"/>
  <c r="L564" i="1"/>
  <c r="AF726" i="1"/>
  <c r="AL725" i="1"/>
  <c r="M563" i="1"/>
  <c r="N563" i="1" s="1"/>
  <c r="Q564" i="1"/>
  <c r="P564" i="1"/>
  <c r="C557" i="1"/>
  <c r="K556" i="1"/>
  <c r="O556" i="1" l="1"/>
  <c r="B556" i="1"/>
  <c r="C558" i="1"/>
  <c r="K557" i="1"/>
  <c r="AL726" i="1"/>
  <c r="AF727" i="1"/>
  <c r="A566" i="1"/>
  <c r="D566" i="1" s="1"/>
  <c r="E565" i="1"/>
  <c r="G565" i="1" s="1"/>
  <c r="H566" i="1" s="1"/>
  <c r="L565" i="1"/>
  <c r="M564" i="1"/>
  <c r="N564" i="1" s="1"/>
  <c r="P565" i="1"/>
  <c r="Q565" i="1"/>
  <c r="I565" i="1"/>
  <c r="O557" i="1" l="1"/>
  <c r="B557" i="1"/>
  <c r="I566" i="1"/>
  <c r="J566" i="1" s="1"/>
  <c r="A567" i="1"/>
  <c r="D567" i="1" s="1"/>
  <c r="E566" i="1"/>
  <c r="G566" i="1" s="1"/>
  <c r="H567" i="1" s="1"/>
  <c r="L566" i="1"/>
  <c r="C559" i="1"/>
  <c r="K558" i="1"/>
  <c r="M565" i="1"/>
  <c r="N565" i="1" s="1"/>
  <c r="P566" i="1"/>
  <c r="Q566" i="1"/>
  <c r="AF728" i="1"/>
  <c r="AL727" i="1"/>
  <c r="J565" i="1"/>
  <c r="I567" i="1" l="1"/>
  <c r="J567" i="1" s="1"/>
  <c r="O558" i="1"/>
  <c r="B558" i="1"/>
  <c r="M566" i="1"/>
  <c r="N566" i="1" s="1"/>
  <c r="P567" i="1"/>
  <c r="Q567" i="1"/>
  <c r="AL728" i="1"/>
  <c r="AF729" i="1"/>
  <c r="C560" i="1"/>
  <c r="K559" i="1"/>
  <c r="E567" i="1"/>
  <c r="G567" i="1" s="1"/>
  <c r="H568" i="1" s="1"/>
  <c r="A568" i="1"/>
  <c r="D568" i="1" s="1"/>
  <c r="L567" i="1"/>
  <c r="O559" i="1" l="1"/>
  <c r="B559" i="1"/>
  <c r="M567" i="1"/>
  <c r="N567" i="1" s="1"/>
  <c r="Q568" i="1"/>
  <c r="P568" i="1"/>
  <c r="E568" i="1"/>
  <c r="G568" i="1" s="1"/>
  <c r="H569" i="1" s="1"/>
  <c r="A569" i="1"/>
  <c r="D569" i="1" s="1"/>
  <c r="L568" i="1"/>
  <c r="C561" i="1"/>
  <c r="K560" i="1"/>
  <c r="I568" i="1"/>
  <c r="AF730" i="1"/>
  <c r="AL729" i="1"/>
  <c r="O560" i="1" l="1"/>
  <c r="B560" i="1"/>
  <c r="I569" i="1"/>
  <c r="J569" i="1" s="1"/>
  <c r="M568" i="1"/>
  <c r="N568" i="1" s="1"/>
  <c r="Q569" i="1"/>
  <c r="P569" i="1"/>
  <c r="C562" i="1"/>
  <c r="K561" i="1"/>
  <c r="J568" i="1"/>
  <c r="AF731" i="1"/>
  <c r="AL730" i="1"/>
  <c r="L569" i="1"/>
  <c r="A570" i="1"/>
  <c r="D570" i="1" s="1"/>
  <c r="E569" i="1"/>
  <c r="G569" i="1" s="1"/>
  <c r="H570" i="1" s="1"/>
  <c r="O561" i="1" l="1"/>
  <c r="B561" i="1"/>
  <c r="L570" i="1"/>
  <c r="E570" i="1"/>
  <c r="G570" i="1" s="1"/>
  <c r="H571" i="1" s="1"/>
  <c r="A571" i="1"/>
  <c r="D571" i="1" s="1"/>
  <c r="AF732" i="1"/>
  <c r="AL731" i="1"/>
  <c r="C563" i="1"/>
  <c r="K562" i="1"/>
  <c r="Q570" i="1"/>
  <c r="M569" i="1"/>
  <c r="N569" i="1" s="1"/>
  <c r="P570" i="1"/>
  <c r="I570" i="1"/>
  <c r="O562" i="1" l="1"/>
  <c r="B562" i="1"/>
  <c r="I571" i="1"/>
  <c r="J571" i="1" s="1"/>
  <c r="J570" i="1"/>
  <c r="L571" i="1"/>
  <c r="E571" i="1"/>
  <c r="G571" i="1" s="1"/>
  <c r="H572" i="1" s="1"/>
  <c r="A572" i="1"/>
  <c r="D572" i="1" s="1"/>
  <c r="C564" i="1"/>
  <c r="K563" i="1"/>
  <c r="AF733" i="1"/>
  <c r="AL732" i="1"/>
  <c r="M570" i="1"/>
  <c r="N570" i="1" s="1"/>
  <c r="Q571" i="1"/>
  <c r="P571" i="1"/>
  <c r="O563" i="1" l="1"/>
  <c r="B563" i="1"/>
  <c r="Q572" i="1"/>
  <c r="M571" i="1"/>
  <c r="N571" i="1" s="1"/>
  <c r="P572" i="1"/>
  <c r="C565" i="1"/>
  <c r="K564" i="1"/>
  <c r="AF734" i="1"/>
  <c r="AL733" i="1"/>
  <c r="L572" i="1"/>
  <c r="E572" i="1"/>
  <c r="G572" i="1" s="1"/>
  <c r="H573" i="1" s="1"/>
  <c r="A573" i="1"/>
  <c r="D573" i="1" s="1"/>
  <c r="I572" i="1"/>
  <c r="O564" i="1" l="1"/>
  <c r="B564" i="1"/>
  <c r="I573" i="1"/>
  <c r="J573" i="1" s="1"/>
  <c r="M572" i="1"/>
  <c r="N572" i="1" s="1"/>
  <c r="Q573" i="1"/>
  <c r="P573" i="1"/>
  <c r="C566" i="1"/>
  <c r="K565" i="1"/>
  <c r="J572" i="1"/>
  <c r="L573" i="1"/>
  <c r="A574" i="1"/>
  <c r="D574" i="1" s="1"/>
  <c r="E573" i="1"/>
  <c r="G573" i="1" s="1"/>
  <c r="H574" i="1" s="1"/>
  <c r="AF735" i="1"/>
  <c r="AL734" i="1"/>
  <c r="I574" i="1" l="1"/>
  <c r="J574" i="1" s="1"/>
  <c r="O565" i="1"/>
  <c r="B565" i="1"/>
  <c r="AF736" i="1"/>
  <c r="AL735" i="1"/>
  <c r="L574" i="1"/>
  <c r="A575" i="1"/>
  <c r="D575" i="1" s="1"/>
  <c r="E574" i="1"/>
  <c r="G574" i="1" s="1"/>
  <c r="H575" i="1" s="1"/>
  <c r="Q574" i="1"/>
  <c r="M573" i="1"/>
  <c r="N573" i="1" s="1"/>
  <c r="P574" i="1"/>
  <c r="C567" i="1"/>
  <c r="K566" i="1"/>
  <c r="O566" i="1" l="1"/>
  <c r="B566" i="1"/>
  <c r="AF737" i="1"/>
  <c r="AL736" i="1"/>
  <c r="L575" i="1"/>
  <c r="A576" i="1"/>
  <c r="D576" i="1" s="1"/>
  <c r="E575" i="1"/>
  <c r="G575" i="1" s="1"/>
  <c r="H576" i="1" s="1"/>
  <c r="Q575" i="1"/>
  <c r="M574" i="1"/>
  <c r="N574" i="1" s="1"/>
  <c r="P575" i="1"/>
  <c r="C568" i="1"/>
  <c r="K567" i="1"/>
  <c r="I575" i="1"/>
  <c r="O567" i="1" l="1"/>
  <c r="B567" i="1"/>
  <c r="I576" i="1"/>
  <c r="J576" i="1" s="1"/>
  <c r="L576" i="1"/>
  <c r="A577" i="1"/>
  <c r="D577" i="1" s="1"/>
  <c r="E576" i="1"/>
  <c r="G576" i="1" s="1"/>
  <c r="H577" i="1" s="1"/>
  <c r="Q576" i="1"/>
  <c r="M575" i="1"/>
  <c r="N575" i="1" s="1"/>
  <c r="P576" i="1"/>
  <c r="AL737" i="1"/>
  <c r="AF738" i="1"/>
  <c r="C569" i="1"/>
  <c r="K568" i="1"/>
  <c r="J575" i="1"/>
  <c r="O568" i="1" l="1"/>
  <c r="B568" i="1"/>
  <c r="I577" i="1"/>
  <c r="J577" i="1" s="1"/>
  <c r="C570" i="1"/>
  <c r="K569" i="1"/>
  <c r="L577" i="1"/>
  <c r="A578" i="1"/>
  <c r="D578" i="1" s="1"/>
  <c r="E577" i="1"/>
  <c r="G577" i="1" s="1"/>
  <c r="H578" i="1" s="1"/>
  <c r="AF739" i="1"/>
  <c r="AL738" i="1"/>
  <c r="M576" i="1"/>
  <c r="N576" i="1" s="1"/>
  <c r="Q577" i="1"/>
  <c r="P577" i="1"/>
  <c r="O569" i="1" l="1"/>
  <c r="B569" i="1"/>
  <c r="I578" i="1"/>
  <c r="J578" i="1" s="1"/>
  <c r="M577" i="1"/>
  <c r="N577" i="1" s="1"/>
  <c r="Q578" i="1"/>
  <c r="P578" i="1"/>
  <c r="AF740" i="1"/>
  <c r="AL739" i="1"/>
  <c r="L578" i="1"/>
  <c r="A579" i="1"/>
  <c r="D579" i="1" s="1"/>
  <c r="E578" i="1"/>
  <c r="G578" i="1" s="1"/>
  <c r="H579" i="1" s="1"/>
  <c r="C571" i="1"/>
  <c r="K570" i="1"/>
  <c r="O570" i="1" l="1"/>
  <c r="B570" i="1"/>
  <c r="C572" i="1"/>
  <c r="K571" i="1"/>
  <c r="Q579" i="1"/>
  <c r="M578" i="1"/>
  <c r="N578" i="1" s="1"/>
  <c r="P579" i="1"/>
  <c r="L579" i="1"/>
  <c r="E579" i="1"/>
  <c r="G579" i="1" s="1"/>
  <c r="H580" i="1" s="1"/>
  <c r="A580" i="1"/>
  <c r="D580" i="1" s="1"/>
  <c r="AF741" i="1"/>
  <c r="AL740" i="1"/>
  <c r="I579" i="1"/>
  <c r="O571" i="1" l="1"/>
  <c r="B571" i="1"/>
  <c r="I580" i="1"/>
  <c r="J580" i="1" s="1"/>
  <c r="M579" i="1"/>
  <c r="N579" i="1" s="1"/>
  <c r="Q580" i="1"/>
  <c r="P580" i="1"/>
  <c r="AF742" i="1"/>
  <c r="AL741" i="1"/>
  <c r="L580" i="1"/>
  <c r="A581" i="1"/>
  <c r="D581" i="1" s="1"/>
  <c r="E580" i="1"/>
  <c r="G580" i="1" s="1"/>
  <c r="H581" i="1" s="1"/>
  <c r="J579" i="1"/>
  <c r="C573" i="1"/>
  <c r="K572" i="1"/>
  <c r="O572" i="1" l="1"/>
  <c r="B572" i="1"/>
  <c r="C574" i="1"/>
  <c r="K573" i="1"/>
  <c r="P581" i="1"/>
  <c r="M580" i="1"/>
  <c r="N580" i="1" s="1"/>
  <c r="Q581" i="1"/>
  <c r="L581" i="1"/>
  <c r="A582" i="1"/>
  <c r="D582" i="1" s="1"/>
  <c r="E581" i="1"/>
  <c r="G581" i="1" s="1"/>
  <c r="H582" i="1" s="1"/>
  <c r="AL742" i="1"/>
  <c r="AF750" i="1"/>
  <c r="I581" i="1"/>
  <c r="J581" i="1" s="1"/>
  <c r="O573" i="1" l="1"/>
  <c r="B573" i="1"/>
  <c r="P582" i="1"/>
  <c r="M581" i="1"/>
  <c r="N581" i="1" s="1"/>
  <c r="Q582" i="1"/>
  <c r="AF751" i="1"/>
  <c r="AL750" i="1"/>
  <c r="I582" i="1"/>
  <c r="E582" i="1"/>
  <c r="G582" i="1" s="1"/>
  <c r="H583" i="1" s="1"/>
  <c r="L582" i="1"/>
  <c r="A583" i="1"/>
  <c r="D583" i="1" s="1"/>
  <c r="C575" i="1"/>
  <c r="K574" i="1"/>
  <c r="O574" i="1" l="1"/>
  <c r="B574" i="1"/>
  <c r="I583" i="1"/>
  <c r="J583" i="1" s="1"/>
  <c r="E583" i="1"/>
  <c r="G583" i="1" s="1"/>
  <c r="H584" i="1" s="1"/>
  <c r="L583" i="1"/>
  <c r="A584" i="1"/>
  <c r="D584" i="1" s="1"/>
  <c r="C576" i="1"/>
  <c r="K575" i="1"/>
  <c r="M582" i="1"/>
  <c r="N582" i="1" s="1"/>
  <c r="Q583" i="1"/>
  <c r="P583" i="1"/>
  <c r="AF752" i="1"/>
  <c r="AL751" i="1"/>
  <c r="J582" i="1"/>
  <c r="O575" i="1" l="1"/>
  <c r="B575" i="1"/>
  <c r="AL752" i="1"/>
  <c r="AF753" i="1"/>
  <c r="Q584" i="1"/>
  <c r="P584" i="1"/>
  <c r="M583" i="1"/>
  <c r="N583" i="1" s="1"/>
  <c r="C577" i="1"/>
  <c r="K576" i="1"/>
  <c r="E584" i="1"/>
  <c r="G584" i="1" s="1"/>
  <c r="H585" i="1" s="1"/>
  <c r="L584" i="1"/>
  <c r="A585" i="1"/>
  <c r="D585" i="1" s="1"/>
  <c r="I584" i="1"/>
  <c r="J584" i="1" s="1"/>
  <c r="O576" i="1" l="1"/>
  <c r="B576" i="1"/>
  <c r="P585" i="1"/>
  <c r="M584" i="1"/>
  <c r="N584" i="1" s="1"/>
  <c r="Q585" i="1"/>
  <c r="C578" i="1"/>
  <c r="K577" i="1"/>
  <c r="AF754" i="1"/>
  <c r="AL753" i="1"/>
  <c r="E585" i="1"/>
  <c r="G585" i="1" s="1"/>
  <c r="H586" i="1" s="1"/>
  <c r="L585" i="1"/>
  <c r="A586" i="1"/>
  <c r="D586" i="1" s="1"/>
  <c r="I585" i="1"/>
  <c r="O577" i="1" l="1"/>
  <c r="B577" i="1"/>
  <c r="I586" i="1"/>
  <c r="J586" i="1" s="1"/>
  <c r="C579" i="1"/>
  <c r="K578" i="1"/>
  <c r="E586" i="1"/>
  <c r="G586" i="1" s="1"/>
  <c r="H587" i="1" s="1"/>
  <c r="L586" i="1"/>
  <c r="A587" i="1"/>
  <c r="D587" i="1" s="1"/>
  <c r="AL754" i="1"/>
  <c r="AF755" i="1"/>
  <c r="M585" i="1"/>
  <c r="N585" i="1" s="1"/>
  <c r="Q586" i="1"/>
  <c r="P586" i="1"/>
  <c r="J585" i="1"/>
  <c r="I587" i="1" l="1"/>
  <c r="J587" i="1" s="1"/>
  <c r="O578" i="1"/>
  <c r="B578" i="1"/>
  <c r="E587" i="1"/>
  <c r="G587" i="1" s="1"/>
  <c r="H588" i="1" s="1"/>
  <c r="L587" i="1"/>
  <c r="A588" i="1"/>
  <c r="D588" i="1" s="1"/>
  <c r="C580" i="1"/>
  <c r="K579" i="1"/>
  <c r="AF756" i="1"/>
  <c r="AL755" i="1"/>
  <c r="M586" i="1"/>
  <c r="N586" i="1" s="1"/>
  <c r="P587" i="1"/>
  <c r="Q587" i="1"/>
  <c r="I588" i="1" l="1"/>
  <c r="J588" i="1" s="1"/>
  <c r="O579" i="1"/>
  <c r="B579" i="1"/>
  <c r="Q588" i="1"/>
  <c r="P588" i="1"/>
  <c r="M587" i="1"/>
  <c r="N587" i="1" s="1"/>
  <c r="AL756" i="1"/>
  <c r="AF757" i="1"/>
  <c r="A589" i="1"/>
  <c r="D589" i="1" s="1"/>
  <c r="E588" i="1"/>
  <c r="G588" i="1" s="1"/>
  <c r="H589" i="1" s="1"/>
  <c r="L588" i="1"/>
  <c r="C581" i="1"/>
  <c r="K580" i="1"/>
  <c r="O580" i="1" l="1"/>
  <c r="B580" i="1"/>
  <c r="A590" i="1"/>
  <c r="D590" i="1" s="1"/>
  <c r="E589" i="1"/>
  <c r="G589" i="1" s="1"/>
  <c r="H590" i="1" s="1"/>
  <c r="L589" i="1"/>
  <c r="C582" i="1"/>
  <c r="K581" i="1"/>
  <c r="M588" i="1"/>
  <c r="N588" i="1" s="1"/>
  <c r="P589" i="1"/>
  <c r="Q589" i="1"/>
  <c r="I589" i="1"/>
  <c r="AL757" i="1"/>
  <c r="AF758" i="1"/>
  <c r="O581" i="1" l="1"/>
  <c r="B581" i="1"/>
  <c r="I590" i="1"/>
  <c r="J590" i="1" s="1"/>
  <c r="J589" i="1"/>
  <c r="C583" i="1"/>
  <c r="K582" i="1"/>
  <c r="E590" i="1"/>
  <c r="G590" i="1" s="1"/>
  <c r="H591" i="1" s="1"/>
  <c r="L590" i="1"/>
  <c r="A591" i="1"/>
  <c r="D591" i="1" s="1"/>
  <c r="AF759" i="1"/>
  <c r="AL758" i="1"/>
  <c r="M589" i="1"/>
  <c r="N589" i="1" s="1"/>
  <c r="Q590" i="1"/>
  <c r="P590" i="1"/>
  <c r="O582" i="1" l="1"/>
  <c r="B582" i="1"/>
  <c r="A592" i="1"/>
  <c r="D592" i="1" s="1"/>
  <c r="E591" i="1"/>
  <c r="G591" i="1" s="1"/>
  <c r="H592" i="1" s="1"/>
  <c r="L591" i="1"/>
  <c r="M590" i="1"/>
  <c r="N590" i="1" s="1"/>
  <c r="Q591" i="1"/>
  <c r="P591" i="1"/>
  <c r="C584" i="1"/>
  <c r="K583" i="1"/>
  <c r="AF760" i="1"/>
  <c r="AL759" i="1"/>
  <c r="I591" i="1"/>
  <c r="J591" i="1" s="1"/>
  <c r="O583" i="1" l="1"/>
  <c r="B583" i="1"/>
  <c r="M591" i="1"/>
  <c r="N591" i="1" s="1"/>
  <c r="Q592" i="1"/>
  <c r="P592" i="1"/>
  <c r="AF761" i="1"/>
  <c r="AL760" i="1"/>
  <c r="A593" i="1"/>
  <c r="D593" i="1" s="1"/>
  <c r="E592" i="1"/>
  <c r="G592" i="1" s="1"/>
  <c r="H593" i="1" s="1"/>
  <c r="L592" i="1"/>
  <c r="C585" i="1"/>
  <c r="K584" i="1"/>
  <c r="I592" i="1"/>
  <c r="O584" i="1" l="1"/>
  <c r="B584" i="1"/>
  <c r="I593" i="1"/>
  <c r="J593" i="1" s="1"/>
  <c r="C586" i="1"/>
  <c r="K585" i="1"/>
  <c r="L593" i="1"/>
  <c r="A594" i="1"/>
  <c r="D594" i="1" s="1"/>
  <c r="E593" i="1"/>
  <c r="G593" i="1" s="1"/>
  <c r="H594" i="1" s="1"/>
  <c r="M592" i="1"/>
  <c r="N592" i="1" s="1"/>
  <c r="Q593" i="1"/>
  <c r="P593" i="1"/>
  <c r="AF762" i="1"/>
  <c r="AL761" i="1"/>
  <c r="J592" i="1"/>
  <c r="O585" i="1" l="1"/>
  <c r="B585" i="1"/>
  <c r="I594" i="1"/>
  <c r="J594" i="1" s="1"/>
  <c r="AF763" i="1"/>
  <c r="AL762" i="1"/>
  <c r="M593" i="1"/>
  <c r="N593" i="1" s="1"/>
  <c r="Q594" i="1"/>
  <c r="P594" i="1"/>
  <c r="L594" i="1"/>
  <c r="A595" i="1"/>
  <c r="D595" i="1" s="1"/>
  <c r="E594" i="1"/>
  <c r="G594" i="1" s="1"/>
  <c r="H595" i="1" s="1"/>
  <c r="C587" i="1"/>
  <c r="K586" i="1"/>
  <c r="O586" i="1" l="1"/>
  <c r="B586" i="1"/>
  <c r="C588" i="1"/>
  <c r="K587" i="1"/>
  <c r="L595" i="1"/>
  <c r="A596" i="1"/>
  <c r="D596" i="1" s="1"/>
  <c r="E595" i="1"/>
  <c r="G595" i="1" s="1"/>
  <c r="H596" i="1" s="1"/>
  <c r="P595" i="1"/>
  <c r="M594" i="1"/>
  <c r="N594" i="1" s="1"/>
  <c r="Q595" i="1"/>
  <c r="I595" i="1"/>
  <c r="J595" i="1" s="1"/>
  <c r="AL763" i="1"/>
  <c r="AF764" i="1"/>
  <c r="O587" i="1" l="1"/>
  <c r="B587" i="1"/>
  <c r="Q596" i="1"/>
  <c r="M595" i="1"/>
  <c r="N595" i="1" s="1"/>
  <c r="P596" i="1"/>
  <c r="I596" i="1"/>
  <c r="J596" i="1" s="1"/>
  <c r="AL764" i="1"/>
  <c r="AF765" i="1"/>
  <c r="L596" i="1"/>
  <c r="A597" i="1"/>
  <c r="D597" i="1" s="1"/>
  <c r="E596" i="1"/>
  <c r="G596" i="1" s="1"/>
  <c r="H597" i="1" s="1"/>
  <c r="C589" i="1"/>
  <c r="K588" i="1"/>
  <c r="O588" i="1" l="1"/>
  <c r="B588" i="1"/>
  <c r="M596" i="1"/>
  <c r="N596" i="1" s="1"/>
  <c r="Q597" i="1"/>
  <c r="P597" i="1"/>
  <c r="AL765" i="1"/>
  <c r="AF766" i="1"/>
  <c r="C590" i="1"/>
  <c r="K589" i="1"/>
  <c r="L597" i="1"/>
  <c r="E597" i="1"/>
  <c r="G597" i="1" s="1"/>
  <c r="H598" i="1" s="1"/>
  <c r="A598" i="1"/>
  <c r="D598" i="1" s="1"/>
  <c r="I597" i="1"/>
  <c r="O589" i="1" l="1"/>
  <c r="B589" i="1"/>
  <c r="I598" i="1"/>
  <c r="J598" i="1" s="1"/>
  <c r="J597" i="1"/>
  <c r="C591" i="1"/>
  <c r="K590" i="1"/>
  <c r="O590" i="1" s="1"/>
  <c r="L598" i="1"/>
  <c r="A599" i="1"/>
  <c r="D599" i="1" s="1"/>
  <c r="E598" i="1"/>
  <c r="G598" i="1" s="1"/>
  <c r="H599" i="1" s="1"/>
  <c r="M597" i="1"/>
  <c r="N597" i="1" s="1"/>
  <c r="Q598" i="1"/>
  <c r="P598" i="1"/>
  <c r="AF767" i="1"/>
  <c r="AL766" i="1"/>
  <c r="B590" i="1" l="1"/>
  <c r="I599" i="1"/>
  <c r="J599" i="1" s="1"/>
  <c r="AL767" i="1"/>
  <c r="AF768" i="1"/>
  <c r="M598" i="1"/>
  <c r="N598" i="1" s="1"/>
  <c r="P599" i="1"/>
  <c r="Q599" i="1"/>
  <c r="L599" i="1"/>
  <c r="A600" i="1"/>
  <c r="D600" i="1" s="1"/>
  <c r="E599" i="1"/>
  <c r="G599" i="1" s="1"/>
  <c r="H600" i="1" s="1"/>
  <c r="C592" i="1"/>
  <c r="K591" i="1"/>
  <c r="O591" i="1" l="1"/>
  <c r="B591" i="1"/>
  <c r="P600" i="1"/>
  <c r="M599" i="1"/>
  <c r="N599" i="1" s="1"/>
  <c r="Q600" i="1"/>
  <c r="AL768" i="1"/>
  <c r="AF769" i="1"/>
  <c r="L600" i="1"/>
  <c r="A601" i="1"/>
  <c r="D601" i="1" s="1"/>
  <c r="E600" i="1"/>
  <c r="G600" i="1" s="1"/>
  <c r="H601" i="1" s="1"/>
  <c r="C593" i="1"/>
  <c r="K592" i="1"/>
  <c r="I600" i="1"/>
  <c r="J600" i="1" s="1"/>
  <c r="O592" i="1" l="1"/>
  <c r="B592" i="1"/>
  <c r="C594" i="1"/>
  <c r="K593" i="1"/>
  <c r="E601" i="1"/>
  <c r="G601" i="1" s="1"/>
  <c r="H602" i="1" s="1"/>
  <c r="L601" i="1"/>
  <c r="A602" i="1"/>
  <c r="D602" i="1" s="1"/>
  <c r="M600" i="1"/>
  <c r="N600" i="1" s="1"/>
  <c r="P601" i="1"/>
  <c r="Q601" i="1"/>
  <c r="AF770" i="1"/>
  <c r="AL769" i="1"/>
  <c r="I601" i="1"/>
  <c r="O593" i="1" l="1"/>
  <c r="B593" i="1"/>
  <c r="I602" i="1"/>
  <c r="J602" i="1" s="1"/>
  <c r="AL770" i="1"/>
  <c r="AF771" i="1"/>
  <c r="J601" i="1"/>
  <c r="E602" i="1"/>
  <c r="G602" i="1" s="1"/>
  <c r="H603" i="1" s="1"/>
  <c r="L602" i="1"/>
  <c r="A603" i="1"/>
  <c r="D603" i="1" s="1"/>
  <c r="M601" i="1"/>
  <c r="N601" i="1" s="1"/>
  <c r="P602" i="1"/>
  <c r="Q602" i="1"/>
  <c r="C595" i="1"/>
  <c r="K594" i="1"/>
  <c r="O594" i="1" l="1"/>
  <c r="B594" i="1"/>
  <c r="I603" i="1"/>
  <c r="J603" i="1" s="1"/>
  <c r="E603" i="1"/>
  <c r="G603" i="1" s="1"/>
  <c r="H604" i="1" s="1"/>
  <c r="L603" i="1"/>
  <c r="A604" i="1"/>
  <c r="D604" i="1" s="1"/>
  <c r="C596" i="1"/>
  <c r="K595" i="1"/>
  <c r="Q603" i="1"/>
  <c r="M602" i="1"/>
  <c r="N602" i="1" s="1"/>
  <c r="P603" i="1"/>
  <c r="AL771" i="1"/>
  <c r="AF772" i="1"/>
  <c r="O595" i="1" l="1"/>
  <c r="B595" i="1"/>
  <c r="P604" i="1"/>
  <c r="M603" i="1"/>
  <c r="N603" i="1" s="1"/>
  <c r="Q604" i="1"/>
  <c r="C597" i="1"/>
  <c r="K596" i="1"/>
  <c r="AL772" i="1"/>
  <c r="AF773" i="1"/>
  <c r="E604" i="1"/>
  <c r="G604" i="1" s="1"/>
  <c r="H605" i="1" s="1"/>
  <c r="L604" i="1"/>
  <c r="A605" i="1"/>
  <c r="D605" i="1" s="1"/>
  <c r="I604" i="1"/>
  <c r="J604" i="1" s="1"/>
  <c r="O596" i="1" l="1"/>
  <c r="B596" i="1"/>
  <c r="AL773" i="1"/>
  <c r="AF774" i="1"/>
  <c r="I605" i="1"/>
  <c r="J605" i="1" s="1"/>
  <c r="E605" i="1"/>
  <c r="G605" i="1" s="1"/>
  <c r="H606" i="1" s="1"/>
  <c r="L605" i="1"/>
  <c r="A606" i="1"/>
  <c r="D606" i="1" s="1"/>
  <c r="M604" i="1"/>
  <c r="N604" i="1" s="1"/>
  <c r="Q605" i="1"/>
  <c r="P605" i="1"/>
  <c r="C598" i="1"/>
  <c r="K597" i="1"/>
  <c r="O597" i="1" s="1"/>
  <c r="B597" i="1" l="1"/>
  <c r="E606" i="1"/>
  <c r="G606" i="1" s="1"/>
  <c r="H607" i="1" s="1"/>
  <c r="L606" i="1"/>
  <c r="A607" i="1"/>
  <c r="D607" i="1" s="1"/>
  <c r="I606" i="1"/>
  <c r="AL774" i="1"/>
  <c r="AF775" i="1"/>
  <c r="C599" i="1"/>
  <c r="K598" i="1"/>
  <c r="M605" i="1"/>
  <c r="N605" i="1" s="1"/>
  <c r="P606" i="1"/>
  <c r="Q606" i="1"/>
  <c r="O598" i="1" l="1"/>
  <c r="B598" i="1"/>
  <c r="I607" i="1"/>
  <c r="J607" i="1" s="1"/>
  <c r="Q607" i="1"/>
  <c r="M606" i="1"/>
  <c r="N606" i="1" s="1"/>
  <c r="P607" i="1"/>
  <c r="C600" i="1"/>
  <c r="K599" i="1"/>
  <c r="E607" i="1"/>
  <c r="G607" i="1" s="1"/>
  <c r="H608" i="1" s="1"/>
  <c r="L607" i="1"/>
  <c r="A608" i="1"/>
  <c r="D608" i="1" s="1"/>
  <c r="AF776" i="1"/>
  <c r="AL775" i="1"/>
  <c r="J606" i="1"/>
  <c r="O599" i="1" l="1"/>
  <c r="B599" i="1"/>
  <c r="AF777" i="1"/>
  <c r="AL776" i="1"/>
  <c r="E608" i="1"/>
  <c r="G608" i="1" s="1"/>
  <c r="H609" i="1" s="1"/>
  <c r="L608" i="1"/>
  <c r="A609" i="1"/>
  <c r="D609" i="1" s="1"/>
  <c r="C601" i="1"/>
  <c r="K600" i="1"/>
  <c r="Q608" i="1"/>
  <c r="M607" i="1"/>
  <c r="N607" i="1" s="1"/>
  <c r="P608" i="1"/>
  <c r="I608" i="1"/>
  <c r="O600" i="1" l="1"/>
  <c r="B600" i="1"/>
  <c r="I609" i="1"/>
  <c r="J609" i="1" s="1"/>
  <c r="C602" i="1"/>
  <c r="K601" i="1"/>
  <c r="A610" i="1"/>
  <c r="D610" i="1" s="1"/>
  <c r="E609" i="1"/>
  <c r="G609" i="1" s="1"/>
  <c r="H610" i="1" s="1"/>
  <c r="L609" i="1"/>
  <c r="AF778" i="1"/>
  <c r="AL777" i="1"/>
  <c r="M608" i="1"/>
  <c r="N608" i="1" s="1"/>
  <c r="Q609" i="1"/>
  <c r="P609" i="1"/>
  <c r="J608" i="1"/>
  <c r="O601" i="1" l="1"/>
  <c r="B601" i="1"/>
  <c r="AL778" i="1"/>
  <c r="AF779" i="1"/>
  <c r="E610" i="1"/>
  <c r="G610" i="1" s="1"/>
  <c r="H611" i="1" s="1"/>
  <c r="L610" i="1"/>
  <c r="A611" i="1"/>
  <c r="D611" i="1" s="1"/>
  <c r="P610" i="1"/>
  <c r="M609" i="1"/>
  <c r="N609" i="1" s="1"/>
  <c r="Q610" i="1"/>
  <c r="C603" i="1"/>
  <c r="K602" i="1"/>
  <c r="I610" i="1"/>
  <c r="J610" i="1" s="1"/>
  <c r="O602" i="1" l="1"/>
  <c r="B602" i="1"/>
  <c r="C604" i="1"/>
  <c r="K603" i="1"/>
  <c r="I611" i="1"/>
  <c r="A612" i="1"/>
  <c r="D612" i="1" s="1"/>
  <c r="E611" i="1"/>
  <c r="G611" i="1" s="1"/>
  <c r="H612" i="1" s="1"/>
  <c r="L611" i="1"/>
  <c r="AL779" i="1"/>
  <c r="AF787" i="1"/>
  <c r="Q611" i="1"/>
  <c r="M610" i="1"/>
  <c r="N610" i="1" s="1"/>
  <c r="P611" i="1"/>
  <c r="O603" i="1" l="1"/>
  <c r="B603" i="1"/>
  <c r="I612" i="1"/>
  <c r="J612" i="1" s="1"/>
  <c r="P612" i="1"/>
  <c r="M611" i="1"/>
  <c r="N611" i="1" s="1"/>
  <c r="Q612" i="1"/>
  <c r="C605" i="1"/>
  <c r="K604" i="1"/>
  <c r="AF788" i="1"/>
  <c r="AL787" i="1"/>
  <c r="E612" i="1"/>
  <c r="G612" i="1" s="1"/>
  <c r="H613" i="1" s="1"/>
  <c r="L612" i="1"/>
  <c r="A613" i="1"/>
  <c r="D613" i="1" s="1"/>
  <c r="J611" i="1"/>
  <c r="O604" i="1" l="1"/>
  <c r="B604" i="1"/>
  <c r="Q613" i="1"/>
  <c r="M612" i="1"/>
  <c r="N612" i="1" s="1"/>
  <c r="P613" i="1"/>
  <c r="AF789" i="1"/>
  <c r="AL788" i="1"/>
  <c r="C606" i="1"/>
  <c r="K605" i="1"/>
  <c r="A614" i="1"/>
  <c r="D614" i="1" s="1"/>
  <c r="E613" i="1"/>
  <c r="G613" i="1" s="1"/>
  <c r="H614" i="1" s="1"/>
  <c r="L613" i="1"/>
  <c r="I613" i="1"/>
  <c r="J613" i="1" s="1"/>
  <c r="O605" i="1" l="1"/>
  <c r="B605" i="1"/>
  <c r="AF790" i="1"/>
  <c r="AL789" i="1"/>
  <c r="C607" i="1"/>
  <c r="K606" i="1"/>
  <c r="P614" i="1"/>
  <c r="M613" i="1"/>
  <c r="N613" i="1" s="1"/>
  <c r="Q614" i="1"/>
  <c r="I614" i="1"/>
  <c r="E614" i="1"/>
  <c r="G614" i="1" s="1"/>
  <c r="H615" i="1" s="1"/>
  <c r="L614" i="1"/>
  <c r="A615" i="1"/>
  <c r="D615" i="1" s="1"/>
  <c r="O606" i="1" l="1"/>
  <c r="B606" i="1"/>
  <c r="Q615" i="1"/>
  <c r="M614" i="1"/>
  <c r="N614" i="1" s="1"/>
  <c r="P615" i="1"/>
  <c r="C608" i="1"/>
  <c r="K607" i="1"/>
  <c r="A616" i="1"/>
  <c r="D616" i="1" s="1"/>
  <c r="E615" i="1"/>
  <c r="G615" i="1" s="1"/>
  <c r="H616" i="1" s="1"/>
  <c r="L615" i="1"/>
  <c r="I615" i="1"/>
  <c r="J614" i="1"/>
  <c r="AF791" i="1"/>
  <c r="AL790" i="1"/>
  <c r="O607" i="1" l="1"/>
  <c r="B607" i="1"/>
  <c r="C609" i="1"/>
  <c r="K608" i="1"/>
  <c r="I616" i="1"/>
  <c r="E616" i="1"/>
  <c r="G616" i="1" s="1"/>
  <c r="H617" i="1" s="1"/>
  <c r="L616" i="1"/>
  <c r="A617" i="1"/>
  <c r="D617" i="1" s="1"/>
  <c r="J615" i="1"/>
  <c r="AF792" i="1"/>
  <c r="AL791" i="1"/>
  <c r="P616" i="1"/>
  <c r="M615" i="1"/>
  <c r="N615" i="1" s="1"/>
  <c r="Q616" i="1"/>
  <c r="O608" i="1" l="1"/>
  <c r="B608" i="1"/>
  <c r="A618" i="1"/>
  <c r="D618" i="1" s="1"/>
  <c r="E617" i="1"/>
  <c r="G617" i="1" s="1"/>
  <c r="H618" i="1" s="1"/>
  <c r="L617" i="1"/>
  <c r="I617" i="1"/>
  <c r="J617" i="1" s="1"/>
  <c r="Q617" i="1"/>
  <c r="M616" i="1"/>
  <c r="N616" i="1" s="1"/>
  <c r="P617" i="1"/>
  <c r="C610" i="1"/>
  <c r="K609" i="1"/>
  <c r="AF793" i="1"/>
  <c r="AL792" i="1"/>
  <c r="J616" i="1"/>
  <c r="O609" i="1" l="1"/>
  <c r="B609" i="1"/>
  <c r="AF794" i="1"/>
  <c r="AL793" i="1"/>
  <c r="Q618" i="1"/>
  <c r="M617" i="1"/>
  <c r="N617" i="1" s="1"/>
  <c r="P618" i="1"/>
  <c r="C611" i="1"/>
  <c r="K610" i="1"/>
  <c r="I618" i="1"/>
  <c r="J618" i="1" s="1"/>
  <c r="E618" i="1"/>
  <c r="G618" i="1" s="1"/>
  <c r="H619" i="1" s="1"/>
  <c r="L618" i="1"/>
  <c r="A619" i="1"/>
  <c r="D619" i="1" s="1"/>
  <c r="O610" i="1" l="1"/>
  <c r="B610" i="1"/>
  <c r="C612" i="1"/>
  <c r="K611" i="1"/>
  <c r="M618" i="1"/>
  <c r="N618" i="1" s="1"/>
  <c r="P619" i="1"/>
  <c r="Q619" i="1"/>
  <c r="A620" i="1"/>
  <c r="D620" i="1" s="1"/>
  <c r="E619" i="1"/>
  <c r="G619" i="1" s="1"/>
  <c r="H620" i="1" s="1"/>
  <c r="L619" i="1"/>
  <c r="I619" i="1"/>
  <c r="AF795" i="1"/>
  <c r="AL794" i="1"/>
  <c r="O611" i="1" l="1"/>
  <c r="B611" i="1"/>
  <c r="I620" i="1"/>
  <c r="J620" i="1" s="1"/>
  <c r="AL795" i="1"/>
  <c r="AF796" i="1"/>
  <c r="E620" i="1"/>
  <c r="G620" i="1" s="1"/>
  <c r="H621" i="1" s="1"/>
  <c r="L620" i="1"/>
  <c r="A621" i="1"/>
  <c r="D621" i="1" s="1"/>
  <c r="M619" i="1"/>
  <c r="N619" i="1" s="1"/>
  <c r="Q620" i="1"/>
  <c r="P620" i="1"/>
  <c r="C613" i="1"/>
  <c r="K612" i="1"/>
  <c r="J619" i="1"/>
  <c r="O612" i="1" l="1"/>
  <c r="B612" i="1"/>
  <c r="I621" i="1"/>
  <c r="J621" i="1" s="1"/>
  <c r="C614" i="1"/>
  <c r="K613" i="1"/>
  <c r="O613" i="1" s="1"/>
  <c r="A622" i="1"/>
  <c r="D622" i="1" s="1"/>
  <c r="E621" i="1"/>
  <c r="G621" i="1" s="1"/>
  <c r="H622" i="1" s="1"/>
  <c r="L621" i="1"/>
  <c r="AF797" i="1"/>
  <c r="AL796" i="1"/>
  <c r="M620" i="1"/>
  <c r="N620" i="1" s="1"/>
  <c r="P621" i="1"/>
  <c r="Q621" i="1"/>
  <c r="B613" i="1" l="1"/>
  <c r="M621" i="1"/>
  <c r="N621" i="1" s="1"/>
  <c r="P622" i="1"/>
  <c r="Q622" i="1"/>
  <c r="C615" i="1"/>
  <c r="K614" i="1"/>
  <c r="E622" i="1"/>
  <c r="G622" i="1" s="1"/>
  <c r="H623" i="1" s="1"/>
  <c r="L622" i="1"/>
  <c r="A623" i="1"/>
  <c r="D623" i="1" s="1"/>
  <c r="AL797" i="1"/>
  <c r="AF798" i="1"/>
  <c r="I622" i="1"/>
  <c r="O614" i="1" l="1"/>
  <c r="B614" i="1"/>
  <c r="I623" i="1"/>
  <c r="J623" i="1" s="1"/>
  <c r="J622" i="1"/>
  <c r="AF799" i="1"/>
  <c r="AL798" i="1"/>
  <c r="L623" i="1"/>
  <c r="A624" i="1"/>
  <c r="D624" i="1" s="1"/>
  <c r="E623" i="1"/>
  <c r="G623" i="1" s="1"/>
  <c r="H624" i="1" s="1"/>
  <c r="M622" i="1"/>
  <c r="N622" i="1" s="1"/>
  <c r="Q623" i="1"/>
  <c r="P623" i="1"/>
  <c r="C616" i="1"/>
  <c r="K615" i="1"/>
  <c r="O615" i="1" l="1"/>
  <c r="B615" i="1"/>
  <c r="C617" i="1"/>
  <c r="K616" i="1"/>
  <c r="L624" i="1"/>
  <c r="A625" i="1"/>
  <c r="D625" i="1" s="1"/>
  <c r="E624" i="1"/>
  <c r="G624" i="1" s="1"/>
  <c r="H625" i="1" s="1"/>
  <c r="AL799" i="1"/>
  <c r="AF800" i="1"/>
  <c r="M623" i="1"/>
  <c r="N623" i="1" s="1"/>
  <c r="P624" i="1"/>
  <c r="Q624" i="1"/>
  <c r="I624" i="1"/>
  <c r="O616" i="1" l="1"/>
  <c r="B616" i="1"/>
  <c r="P625" i="1"/>
  <c r="M624" i="1"/>
  <c r="N624" i="1" s="1"/>
  <c r="Q625" i="1"/>
  <c r="C618" i="1"/>
  <c r="K617" i="1"/>
  <c r="I625" i="1"/>
  <c r="AL800" i="1"/>
  <c r="AF801" i="1"/>
  <c r="L625" i="1"/>
  <c r="A626" i="1"/>
  <c r="D626" i="1" s="1"/>
  <c r="E625" i="1"/>
  <c r="G625" i="1" s="1"/>
  <c r="H626" i="1" s="1"/>
  <c r="J624" i="1"/>
  <c r="O617" i="1" l="1"/>
  <c r="B617" i="1"/>
  <c r="I626" i="1"/>
  <c r="J626" i="1" s="1"/>
  <c r="J625" i="1"/>
  <c r="M625" i="1"/>
  <c r="N625" i="1" s="1"/>
  <c r="P626" i="1"/>
  <c r="Q626" i="1"/>
  <c r="AF802" i="1"/>
  <c r="AL801" i="1"/>
  <c r="C619" i="1"/>
  <c r="K618" i="1"/>
  <c r="L626" i="1"/>
  <c r="A627" i="1"/>
  <c r="D627" i="1" s="1"/>
  <c r="E626" i="1"/>
  <c r="G626" i="1" s="1"/>
  <c r="H627" i="1" s="1"/>
  <c r="O618" i="1" l="1"/>
  <c r="B618" i="1"/>
  <c r="L627" i="1"/>
  <c r="A628" i="1"/>
  <c r="D628" i="1" s="1"/>
  <c r="E627" i="1"/>
  <c r="G627" i="1" s="1"/>
  <c r="H628" i="1" s="1"/>
  <c r="C620" i="1"/>
  <c r="K619" i="1"/>
  <c r="Q627" i="1"/>
  <c r="M626" i="1"/>
  <c r="N626" i="1" s="1"/>
  <c r="P627" i="1"/>
  <c r="AL802" i="1"/>
  <c r="AF803" i="1"/>
  <c r="I627" i="1"/>
  <c r="O619" i="1" l="1"/>
  <c r="B619" i="1"/>
  <c r="I628" i="1"/>
  <c r="J628" i="1" s="1"/>
  <c r="J627" i="1"/>
  <c r="AF804" i="1"/>
  <c r="AL803" i="1"/>
  <c r="L628" i="1"/>
  <c r="A629" i="1"/>
  <c r="D629" i="1" s="1"/>
  <c r="E628" i="1"/>
  <c r="G628" i="1" s="1"/>
  <c r="H629" i="1" s="1"/>
  <c r="C621" i="1"/>
  <c r="K620" i="1"/>
  <c r="P628" i="1"/>
  <c r="M627" i="1"/>
  <c r="N627" i="1" s="1"/>
  <c r="Q628" i="1"/>
  <c r="O620" i="1" l="1"/>
  <c r="B620" i="1"/>
  <c r="I629" i="1"/>
  <c r="J629" i="1" s="1"/>
  <c r="C622" i="1"/>
  <c r="K621" i="1"/>
  <c r="L629" i="1"/>
  <c r="A630" i="1"/>
  <c r="D630" i="1" s="1"/>
  <c r="E629" i="1"/>
  <c r="G629" i="1" s="1"/>
  <c r="H630" i="1" s="1"/>
  <c r="Q629" i="1"/>
  <c r="M628" i="1"/>
  <c r="N628" i="1" s="1"/>
  <c r="P629" i="1"/>
  <c r="AF805" i="1"/>
  <c r="AL804" i="1"/>
  <c r="I630" i="1" l="1"/>
  <c r="J630" i="1" s="1"/>
  <c r="O621" i="1"/>
  <c r="B621" i="1"/>
  <c r="L630" i="1"/>
  <c r="A631" i="1"/>
  <c r="D631" i="1" s="1"/>
  <c r="E630" i="1"/>
  <c r="G630" i="1" s="1"/>
  <c r="H631" i="1" s="1"/>
  <c r="AF806" i="1"/>
  <c r="AL805" i="1"/>
  <c r="M629" i="1"/>
  <c r="N629" i="1" s="1"/>
  <c r="P630" i="1"/>
  <c r="Q630" i="1"/>
  <c r="C623" i="1"/>
  <c r="K622" i="1"/>
  <c r="I631" i="1" l="1"/>
  <c r="J631" i="1" s="1"/>
  <c r="O622" i="1"/>
  <c r="B622" i="1"/>
  <c r="C624" i="1"/>
  <c r="K623" i="1"/>
  <c r="L631" i="1"/>
  <c r="A632" i="1"/>
  <c r="D632" i="1" s="1"/>
  <c r="E631" i="1"/>
  <c r="G631" i="1" s="1"/>
  <c r="H632" i="1" s="1"/>
  <c r="AF807" i="1"/>
  <c r="AL806" i="1"/>
  <c r="Q631" i="1"/>
  <c r="M630" i="1"/>
  <c r="N630" i="1" s="1"/>
  <c r="P631" i="1"/>
  <c r="O623" i="1" l="1"/>
  <c r="B623" i="1"/>
  <c r="P632" i="1"/>
  <c r="M631" i="1"/>
  <c r="N631" i="1" s="1"/>
  <c r="Q632" i="1"/>
  <c r="I632" i="1"/>
  <c r="J632" i="1" s="1"/>
  <c r="E632" i="1"/>
  <c r="G632" i="1" s="1"/>
  <c r="H633" i="1" s="1"/>
  <c r="L632" i="1"/>
  <c r="A633" i="1"/>
  <c r="D633" i="1" s="1"/>
  <c r="AF808" i="1"/>
  <c r="AL807" i="1"/>
  <c r="C625" i="1"/>
  <c r="K624" i="1"/>
  <c r="O624" i="1" l="1"/>
  <c r="B624" i="1"/>
  <c r="C626" i="1"/>
  <c r="K625" i="1"/>
  <c r="P633" i="1"/>
  <c r="M632" i="1"/>
  <c r="N632" i="1" s="1"/>
  <c r="Q633" i="1"/>
  <c r="AF809" i="1"/>
  <c r="AL808" i="1"/>
  <c r="E633" i="1"/>
  <c r="G633" i="1" s="1"/>
  <c r="H634" i="1" s="1"/>
  <c r="L633" i="1"/>
  <c r="A634" i="1"/>
  <c r="D634" i="1" s="1"/>
  <c r="I633" i="1"/>
  <c r="O625" i="1" l="1"/>
  <c r="B625" i="1"/>
  <c r="I634" i="1"/>
  <c r="J634" i="1" s="1"/>
  <c r="E634" i="1"/>
  <c r="G634" i="1" s="1"/>
  <c r="H635" i="1" s="1"/>
  <c r="L634" i="1"/>
  <c r="A635" i="1"/>
  <c r="D635" i="1" s="1"/>
  <c r="P634" i="1"/>
  <c r="M633" i="1"/>
  <c r="N633" i="1" s="1"/>
  <c r="Q634" i="1"/>
  <c r="AL809" i="1"/>
  <c r="AF810" i="1"/>
  <c r="J633" i="1"/>
  <c r="C627" i="1"/>
  <c r="K626" i="1"/>
  <c r="O626" i="1" l="1"/>
  <c r="B626" i="1"/>
  <c r="Q635" i="1"/>
  <c r="P635" i="1"/>
  <c r="M634" i="1"/>
  <c r="N634" i="1" s="1"/>
  <c r="C628" i="1"/>
  <c r="K627" i="1"/>
  <c r="AF811" i="1"/>
  <c r="AL810" i="1"/>
  <c r="E635" i="1"/>
  <c r="G635" i="1" s="1"/>
  <c r="H636" i="1" s="1"/>
  <c r="L635" i="1"/>
  <c r="A636" i="1"/>
  <c r="D636" i="1" s="1"/>
  <c r="I635" i="1"/>
  <c r="O627" i="1" l="1"/>
  <c r="B627" i="1"/>
  <c r="I636" i="1"/>
  <c r="J636" i="1" s="1"/>
  <c r="E636" i="1"/>
  <c r="G636" i="1" s="1"/>
  <c r="H637" i="1" s="1"/>
  <c r="L636" i="1"/>
  <c r="A637" i="1"/>
  <c r="D637" i="1" s="1"/>
  <c r="J635" i="1"/>
  <c r="AF812" i="1"/>
  <c r="AL811" i="1"/>
  <c r="Q636" i="1"/>
  <c r="P636" i="1"/>
  <c r="M635" i="1"/>
  <c r="N635" i="1" s="1"/>
  <c r="C629" i="1"/>
  <c r="K628" i="1"/>
  <c r="O628" i="1" l="1"/>
  <c r="B628" i="1"/>
  <c r="Q637" i="1"/>
  <c r="M636" i="1"/>
  <c r="N636" i="1" s="1"/>
  <c r="P637" i="1"/>
  <c r="AF813" i="1"/>
  <c r="AL812" i="1"/>
  <c r="C630" i="1"/>
  <c r="K629" i="1"/>
  <c r="E637" i="1"/>
  <c r="G637" i="1" s="1"/>
  <c r="H638" i="1" s="1"/>
  <c r="L637" i="1"/>
  <c r="A638" i="1"/>
  <c r="D638" i="1" s="1"/>
  <c r="I637" i="1"/>
  <c r="O629" i="1" l="1"/>
  <c r="B629" i="1"/>
  <c r="I638" i="1"/>
  <c r="J638" i="1" s="1"/>
  <c r="E638" i="1"/>
  <c r="G638" i="1" s="1"/>
  <c r="H639" i="1" s="1"/>
  <c r="L638" i="1"/>
  <c r="A639" i="1"/>
  <c r="D639" i="1" s="1"/>
  <c r="C631" i="1"/>
  <c r="K630" i="1"/>
  <c r="J637" i="1"/>
  <c r="Q638" i="1"/>
  <c r="M637" i="1"/>
  <c r="N637" i="1" s="1"/>
  <c r="P638" i="1"/>
  <c r="AL813" i="1"/>
  <c r="AF814" i="1"/>
  <c r="O630" i="1" l="1"/>
  <c r="B630" i="1"/>
  <c r="Q639" i="1"/>
  <c r="M638" i="1"/>
  <c r="N638" i="1" s="1"/>
  <c r="P639" i="1"/>
  <c r="AL814" i="1"/>
  <c r="AF815" i="1"/>
  <c r="C632" i="1"/>
  <c r="K631" i="1"/>
  <c r="E639" i="1"/>
  <c r="G639" i="1" s="1"/>
  <c r="H640" i="1" s="1"/>
  <c r="A640" i="1"/>
  <c r="D640" i="1" s="1"/>
  <c r="L639" i="1"/>
  <c r="I639" i="1"/>
  <c r="O631" i="1" l="1"/>
  <c r="B631" i="1"/>
  <c r="I640" i="1"/>
  <c r="J640" i="1" s="1"/>
  <c r="E640" i="1"/>
  <c r="G640" i="1" s="1"/>
  <c r="H641" i="1" s="1"/>
  <c r="A641" i="1"/>
  <c r="D641" i="1" s="1"/>
  <c r="L640" i="1"/>
  <c r="C633" i="1"/>
  <c r="K632" i="1"/>
  <c r="AL815" i="1"/>
  <c r="AF816" i="1"/>
  <c r="P640" i="1"/>
  <c r="M639" i="1"/>
  <c r="N639" i="1" s="1"/>
  <c r="Q640" i="1"/>
  <c r="J639" i="1"/>
  <c r="O632" i="1" l="1"/>
  <c r="B632" i="1"/>
  <c r="C634" i="1"/>
  <c r="K633" i="1"/>
  <c r="E641" i="1"/>
  <c r="G641" i="1" s="1"/>
  <c r="H642" i="1" s="1"/>
  <c r="L641" i="1"/>
  <c r="A642" i="1"/>
  <c r="D642" i="1" s="1"/>
  <c r="AL816" i="1"/>
  <c r="AF824" i="1"/>
  <c r="Q641" i="1"/>
  <c r="M640" i="1"/>
  <c r="N640" i="1" s="1"/>
  <c r="P641" i="1"/>
  <c r="I641" i="1"/>
  <c r="O633" i="1" l="1"/>
  <c r="B633" i="1"/>
  <c r="I642" i="1"/>
  <c r="J642" i="1" s="1"/>
  <c r="J641" i="1"/>
  <c r="E642" i="1"/>
  <c r="G642" i="1" s="1"/>
  <c r="H643" i="1" s="1"/>
  <c r="L642" i="1"/>
  <c r="A643" i="1"/>
  <c r="D643" i="1" s="1"/>
  <c r="AF825" i="1"/>
  <c r="AL824" i="1"/>
  <c r="Q642" i="1"/>
  <c r="M641" i="1"/>
  <c r="N641" i="1" s="1"/>
  <c r="P642" i="1"/>
  <c r="C635" i="1"/>
  <c r="K634" i="1"/>
  <c r="O634" i="1" l="1"/>
  <c r="B634" i="1"/>
  <c r="Q643" i="1"/>
  <c r="M642" i="1"/>
  <c r="N642" i="1" s="1"/>
  <c r="P643" i="1"/>
  <c r="C636" i="1"/>
  <c r="K635" i="1"/>
  <c r="AL825" i="1"/>
  <c r="AF826" i="1"/>
  <c r="E643" i="1"/>
  <c r="G643" i="1" s="1"/>
  <c r="H644" i="1" s="1"/>
  <c r="L643" i="1"/>
  <c r="A644" i="1"/>
  <c r="D644" i="1" s="1"/>
  <c r="I643" i="1"/>
  <c r="J643" i="1" s="1"/>
  <c r="O635" i="1" l="1"/>
  <c r="B635" i="1"/>
  <c r="P644" i="1"/>
  <c r="M643" i="1"/>
  <c r="N643" i="1" s="1"/>
  <c r="Q644" i="1"/>
  <c r="I644" i="1"/>
  <c r="E644" i="1"/>
  <c r="G644" i="1" s="1"/>
  <c r="H645" i="1" s="1"/>
  <c r="L644" i="1"/>
  <c r="A645" i="1"/>
  <c r="D645" i="1" s="1"/>
  <c r="AL826" i="1"/>
  <c r="AF827" i="1"/>
  <c r="C637" i="1"/>
  <c r="K636" i="1"/>
  <c r="O636" i="1" l="1"/>
  <c r="B636" i="1"/>
  <c r="Q645" i="1"/>
  <c r="P645" i="1"/>
  <c r="M644" i="1"/>
  <c r="N644" i="1" s="1"/>
  <c r="C638" i="1"/>
  <c r="K637" i="1"/>
  <c r="AF828" i="1"/>
  <c r="AL827" i="1"/>
  <c r="E645" i="1"/>
  <c r="G645" i="1" s="1"/>
  <c r="H646" i="1" s="1"/>
  <c r="L645" i="1"/>
  <c r="A646" i="1"/>
  <c r="D646" i="1" s="1"/>
  <c r="I645" i="1"/>
  <c r="J644" i="1"/>
  <c r="O637" i="1" l="1"/>
  <c r="B637" i="1"/>
  <c r="I646" i="1"/>
  <c r="J646" i="1" s="1"/>
  <c r="A647" i="1"/>
  <c r="D647" i="1" s="1"/>
  <c r="E646" i="1"/>
  <c r="G646" i="1" s="1"/>
  <c r="H647" i="1" s="1"/>
  <c r="L646" i="1"/>
  <c r="J645" i="1"/>
  <c r="AL828" i="1"/>
  <c r="AF829" i="1"/>
  <c r="P646" i="1"/>
  <c r="M645" i="1"/>
  <c r="N645" i="1" s="1"/>
  <c r="Q646" i="1"/>
  <c r="C639" i="1"/>
  <c r="K638" i="1"/>
  <c r="O638" i="1" l="1"/>
  <c r="B638" i="1"/>
  <c r="AF830" i="1"/>
  <c r="AL829" i="1"/>
  <c r="Q647" i="1"/>
  <c r="P647" i="1"/>
  <c r="M646" i="1"/>
  <c r="N646" i="1" s="1"/>
  <c r="E647" i="1"/>
  <c r="G647" i="1" s="1"/>
  <c r="H648" i="1" s="1"/>
  <c r="L647" i="1"/>
  <c r="A648" i="1"/>
  <c r="D648" i="1" s="1"/>
  <c r="C640" i="1"/>
  <c r="K639" i="1"/>
  <c r="I647" i="1"/>
  <c r="O639" i="1" l="1"/>
  <c r="B639" i="1"/>
  <c r="I648" i="1"/>
  <c r="J648" i="1" s="1"/>
  <c r="C641" i="1"/>
  <c r="K640" i="1"/>
  <c r="E648" i="1"/>
  <c r="G648" i="1" s="1"/>
  <c r="H649" i="1" s="1"/>
  <c r="L648" i="1"/>
  <c r="A649" i="1"/>
  <c r="D649" i="1" s="1"/>
  <c r="J647" i="1"/>
  <c r="P648" i="1"/>
  <c r="M647" i="1"/>
  <c r="N647" i="1" s="1"/>
  <c r="Q648" i="1"/>
  <c r="AL830" i="1"/>
  <c r="AF831" i="1"/>
  <c r="O640" i="1" l="1"/>
  <c r="B640" i="1"/>
  <c r="I649" i="1"/>
  <c r="J649" i="1" s="1"/>
  <c r="A650" i="1"/>
  <c r="D650" i="1" s="1"/>
  <c r="E649" i="1"/>
  <c r="G649" i="1" s="1"/>
  <c r="H650" i="1" s="1"/>
  <c r="L649" i="1"/>
  <c r="AF832" i="1"/>
  <c r="AL831" i="1"/>
  <c r="Q649" i="1"/>
  <c r="P649" i="1"/>
  <c r="M648" i="1"/>
  <c r="N648" i="1" s="1"/>
  <c r="C642" i="1"/>
  <c r="K641" i="1"/>
  <c r="O641" i="1" l="1"/>
  <c r="B641" i="1"/>
  <c r="P650" i="1"/>
  <c r="M649" i="1"/>
  <c r="N649" i="1" s="1"/>
  <c r="Q650" i="1"/>
  <c r="C643" i="1"/>
  <c r="K642" i="1"/>
  <c r="AF833" i="1"/>
  <c r="AL832" i="1"/>
  <c r="E650" i="1"/>
  <c r="G650" i="1" s="1"/>
  <c r="H651" i="1" s="1"/>
  <c r="L650" i="1"/>
  <c r="A651" i="1"/>
  <c r="D651" i="1" s="1"/>
  <c r="I650" i="1"/>
  <c r="O642" i="1" l="1"/>
  <c r="B642" i="1"/>
  <c r="I651" i="1"/>
  <c r="J651" i="1" s="1"/>
  <c r="A652" i="1"/>
  <c r="D652" i="1" s="1"/>
  <c r="E651" i="1"/>
  <c r="G651" i="1" s="1"/>
  <c r="H652" i="1" s="1"/>
  <c r="L651" i="1"/>
  <c r="J650" i="1"/>
  <c r="Q651" i="1"/>
  <c r="M650" i="1"/>
  <c r="N650" i="1" s="1"/>
  <c r="P651" i="1"/>
  <c r="AF834" i="1"/>
  <c r="AL833" i="1"/>
  <c r="C644" i="1"/>
  <c r="K643" i="1"/>
  <c r="O643" i="1" l="1"/>
  <c r="B643" i="1"/>
  <c r="Q652" i="1"/>
  <c r="M651" i="1"/>
  <c r="N651" i="1" s="1"/>
  <c r="P652" i="1"/>
  <c r="C645" i="1"/>
  <c r="K644" i="1"/>
  <c r="AF835" i="1"/>
  <c r="AL834" i="1"/>
  <c r="A653" i="1"/>
  <c r="D653" i="1" s="1"/>
  <c r="E652" i="1"/>
  <c r="G652" i="1" s="1"/>
  <c r="H653" i="1" s="1"/>
  <c r="L652" i="1"/>
  <c r="I652" i="1"/>
  <c r="O644" i="1" l="1"/>
  <c r="B644" i="1"/>
  <c r="I653" i="1"/>
  <c r="J653" i="1" s="1"/>
  <c r="A654" i="1"/>
  <c r="D654" i="1" s="1"/>
  <c r="E653" i="1"/>
  <c r="G653" i="1" s="1"/>
  <c r="H654" i="1" s="1"/>
  <c r="L653" i="1"/>
  <c r="J652" i="1"/>
  <c r="Q653" i="1"/>
  <c r="P653" i="1"/>
  <c r="M652" i="1"/>
  <c r="N652" i="1" s="1"/>
  <c r="AF836" i="1"/>
  <c r="AL835" i="1"/>
  <c r="C646" i="1"/>
  <c r="K645" i="1"/>
  <c r="O645" i="1" l="1"/>
  <c r="B645" i="1"/>
  <c r="AL836" i="1"/>
  <c r="AF837" i="1"/>
  <c r="E654" i="1"/>
  <c r="G654" i="1" s="1"/>
  <c r="H655" i="1" s="1"/>
  <c r="L654" i="1"/>
  <c r="A655" i="1"/>
  <c r="D655" i="1" s="1"/>
  <c r="C647" i="1"/>
  <c r="K646" i="1"/>
  <c r="P654" i="1"/>
  <c r="Q654" i="1"/>
  <c r="M653" i="1"/>
  <c r="N653" i="1" s="1"/>
  <c r="I654" i="1"/>
  <c r="O646" i="1" l="1"/>
  <c r="B646" i="1"/>
  <c r="I655" i="1"/>
  <c r="J655" i="1" s="1"/>
  <c r="C648" i="1"/>
  <c r="K647" i="1"/>
  <c r="A656" i="1"/>
  <c r="D656" i="1" s="1"/>
  <c r="E655" i="1"/>
  <c r="G655" i="1" s="1"/>
  <c r="H656" i="1" s="1"/>
  <c r="L655" i="1"/>
  <c r="AF838" i="1"/>
  <c r="AL837" i="1"/>
  <c r="Q655" i="1"/>
  <c r="P655" i="1"/>
  <c r="M654" i="1"/>
  <c r="N654" i="1" s="1"/>
  <c r="J654" i="1"/>
  <c r="O647" i="1" l="1"/>
  <c r="B647" i="1"/>
  <c r="AL838" i="1"/>
  <c r="AF839" i="1"/>
  <c r="A657" i="1"/>
  <c r="D657" i="1" s="1"/>
  <c r="E656" i="1"/>
  <c r="G656" i="1" s="1"/>
  <c r="H657" i="1" s="1"/>
  <c r="L656" i="1"/>
  <c r="M655" i="1"/>
  <c r="N655" i="1" s="1"/>
  <c r="P656" i="1"/>
  <c r="Q656" i="1"/>
  <c r="C649" i="1"/>
  <c r="K648" i="1"/>
  <c r="I656" i="1"/>
  <c r="O648" i="1" l="1"/>
  <c r="B648" i="1"/>
  <c r="I657" i="1"/>
  <c r="J657" i="1" s="1"/>
  <c r="J656" i="1"/>
  <c r="C650" i="1"/>
  <c r="K649" i="1"/>
  <c r="A658" i="1"/>
  <c r="D658" i="1" s="1"/>
  <c r="E657" i="1"/>
  <c r="G657" i="1" s="1"/>
  <c r="H658" i="1" s="1"/>
  <c r="L657" i="1"/>
  <c r="M656" i="1"/>
  <c r="N656" i="1" s="1"/>
  <c r="P657" i="1"/>
  <c r="Q657" i="1"/>
  <c r="AL839" i="1"/>
  <c r="AF840" i="1"/>
  <c r="O649" i="1" l="1"/>
  <c r="B649" i="1"/>
  <c r="I658" i="1"/>
  <c r="J658" i="1" s="1"/>
  <c r="AF841" i="1"/>
  <c r="AL840" i="1"/>
  <c r="L658" i="1"/>
  <c r="A659" i="1"/>
  <c r="D659" i="1" s="1"/>
  <c r="E658" i="1"/>
  <c r="G658" i="1" s="1"/>
  <c r="H659" i="1" s="1"/>
  <c r="M657" i="1"/>
  <c r="N657" i="1" s="1"/>
  <c r="P658" i="1"/>
  <c r="Q658" i="1"/>
  <c r="C651" i="1"/>
  <c r="K650" i="1"/>
  <c r="O650" i="1" l="1"/>
  <c r="B650" i="1"/>
  <c r="Q659" i="1"/>
  <c r="M658" i="1"/>
  <c r="N658" i="1" s="1"/>
  <c r="P659" i="1"/>
  <c r="C652" i="1"/>
  <c r="K651" i="1"/>
  <c r="L659" i="1"/>
  <c r="A660" i="1"/>
  <c r="D660" i="1" s="1"/>
  <c r="E659" i="1"/>
  <c r="G659" i="1" s="1"/>
  <c r="H660" i="1" s="1"/>
  <c r="AF842" i="1"/>
  <c r="AL841" i="1"/>
  <c r="I659" i="1"/>
  <c r="O651" i="1" l="1"/>
  <c r="B651" i="1"/>
  <c r="AF843" i="1"/>
  <c r="AL842" i="1"/>
  <c r="I660" i="1"/>
  <c r="J660" i="1" s="1"/>
  <c r="L660" i="1"/>
  <c r="A661" i="1"/>
  <c r="D661" i="1" s="1"/>
  <c r="E660" i="1"/>
  <c r="G660" i="1" s="1"/>
  <c r="H661" i="1" s="1"/>
  <c r="J659" i="1"/>
  <c r="P660" i="1"/>
  <c r="M659" i="1"/>
  <c r="N659" i="1" s="1"/>
  <c r="Q660" i="1"/>
  <c r="C653" i="1"/>
  <c r="K652" i="1"/>
  <c r="O652" i="1" l="1"/>
  <c r="B652" i="1"/>
  <c r="P661" i="1"/>
  <c r="M660" i="1"/>
  <c r="N660" i="1" s="1"/>
  <c r="Q661" i="1"/>
  <c r="I661" i="1"/>
  <c r="L661" i="1"/>
  <c r="A662" i="1"/>
  <c r="D662" i="1" s="1"/>
  <c r="E661" i="1"/>
  <c r="G661" i="1" s="1"/>
  <c r="H662" i="1" s="1"/>
  <c r="C654" i="1"/>
  <c r="K653" i="1"/>
  <c r="AF844" i="1"/>
  <c r="AL843" i="1"/>
  <c r="O653" i="1" l="1"/>
  <c r="B653" i="1"/>
  <c r="I662" i="1"/>
  <c r="J662" i="1" s="1"/>
  <c r="AL844" i="1"/>
  <c r="AF845" i="1"/>
  <c r="L662" i="1"/>
  <c r="A663" i="1"/>
  <c r="D663" i="1" s="1"/>
  <c r="E662" i="1"/>
  <c r="G662" i="1" s="1"/>
  <c r="H663" i="1" s="1"/>
  <c r="C655" i="1"/>
  <c r="K654" i="1"/>
  <c r="P662" i="1"/>
  <c r="M661" i="1"/>
  <c r="N661" i="1" s="1"/>
  <c r="Q662" i="1"/>
  <c r="J661" i="1"/>
  <c r="O654" i="1" l="1"/>
  <c r="B654" i="1"/>
  <c r="M662" i="1"/>
  <c r="N662" i="1" s="1"/>
  <c r="Q663" i="1"/>
  <c r="P663" i="1"/>
  <c r="AF846" i="1"/>
  <c r="AL845" i="1"/>
  <c r="C656" i="1"/>
  <c r="K655" i="1"/>
  <c r="L663" i="1"/>
  <c r="A664" i="1"/>
  <c r="D664" i="1" s="1"/>
  <c r="E663" i="1"/>
  <c r="G663" i="1" s="1"/>
  <c r="H664" i="1" s="1"/>
  <c r="I663" i="1"/>
  <c r="O655" i="1" l="1"/>
  <c r="B655" i="1"/>
  <c r="I664" i="1"/>
  <c r="J664" i="1" s="1"/>
  <c r="L664" i="1"/>
  <c r="A665" i="1"/>
  <c r="D665" i="1" s="1"/>
  <c r="E664" i="1"/>
  <c r="G664" i="1" s="1"/>
  <c r="H665" i="1" s="1"/>
  <c r="J663" i="1"/>
  <c r="C657" i="1"/>
  <c r="K656" i="1"/>
  <c r="P664" i="1"/>
  <c r="M663" i="1"/>
  <c r="N663" i="1" s="1"/>
  <c r="Q664" i="1"/>
  <c r="AF847" i="1"/>
  <c r="AL846" i="1"/>
  <c r="O656" i="1" l="1"/>
  <c r="B656" i="1"/>
  <c r="AF848" i="1"/>
  <c r="AL847" i="1"/>
  <c r="C658" i="1"/>
  <c r="K657" i="1"/>
  <c r="L665" i="1"/>
  <c r="A666" i="1"/>
  <c r="D666" i="1" s="1"/>
  <c r="E665" i="1"/>
  <c r="G665" i="1" s="1"/>
  <c r="H666" i="1" s="1"/>
  <c r="M664" i="1"/>
  <c r="N664" i="1" s="1"/>
  <c r="Q665" i="1"/>
  <c r="P665" i="1"/>
  <c r="I665" i="1"/>
  <c r="O657" i="1" l="1"/>
  <c r="B657" i="1"/>
  <c r="I666" i="1"/>
  <c r="J666" i="1" s="1"/>
  <c r="J665" i="1"/>
  <c r="C659" i="1"/>
  <c r="K658" i="1"/>
  <c r="L666" i="1"/>
  <c r="A667" i="1"/>
  <c r="D667" i="1" s="1"/>
  <c r="E666" i="1"/>
  <c r="G666" i="1" s="1"/>
  <c r="H667" i="1" s="1"/>
  <c r="P666" i="1"/>
  <c r="M665" i="1"/>
  <c r="N665" i="1" s="1"/>
  <c r="Q666" i="1"/>
  <c r="AL848" i="1"/>
  <c r="AF849" i="1"/>
  <c r="O658" i="1" l="1"/>
  <c r="B658" i="1"/>
  <c r="I667" i="1"/>
  <c r="J667" i="1" s="1"/>
  <c r="Q667" i="1"/>
  <c r="M666" i="1"/>
  <c r="N666" i="1" s="1"/>
  <c r="P667" i="1"/>
  <c r="C660" i="1"/>
  <c r="K659" i="1"/>
  <c r="AF850" i="1"/>
  <c r="AL849" i="1"/>
  <c r="L667" i="1"/>
  <c r="A668" i="1"/>
  <c r="D668" i="1" s="1"/>
  <c r="E667" i="1"/>
  <c r="G667" i="1" s="1"/>
  <c r="H668" i="1" s="1"/>
  <c r="O659" i="1" l="1"/>
  <c r="B659" i="1"/>
  <c r="L668" i="1"/>
  <c r="A669" i="1"/>
  <c r="D669" i="1" s="1"/>
  <c r="E668" i="1"/>
  <c r="G668" i="1" s="1"/>
  <c r="H669" i="1" s="1"/>
  <c r="AF851" i="1"/>
  <c r="AL850" i="1"/>
  <c r="M667" i="1"/>
  <c r="N667" i="1" s="1"/>
  <c r="P668" i="1"/>
  <c r="Q668" i="1"/>
  <c r="C661" i="1"/>
  <c r="K660" i="1"/>
  <c r="I668" i="1"/>
  <c r="O660" i="1" l="1"/>
  <c r="B660" i="1"/>
  <c r="I669" i="1"/>
  <c r="J669" i="1" s="1"/>
  <c r="C662" i="1"/>
  <c r="K661" i="1"/>
  <c r="O661" i="1" s="1"/>
  <c r="L669" i="1"/>
  <c r="A670" i="1"/>
  <c r="D670" i="1" s="1"/>
  <c r="E669" i="1"/>
  <c r="G669" i="1" s="1"/>
  <c r="H670" i="1" s="1"/>
  <c r="AL851" i="1"/>
  <c r="AF852" i="1"/>
  <c r="M668" i="1"/>
  <c r="N668" i="1" s="1"/>
  <c r="Q669" i="1"/>
  <c r="P669" i="1"/>
  <c r="J668" i="1"/>
  <c r="B661" i="1" l="1"/>
  <c r="I670" i="1"/>
  <c r="J670" i="1" s="1"/>
  <c r="M669" i="1"/>
  <c r="N669" i="1" s="1"/>
  <c r="Q670" i="1"/>
  <c r="P670" i="1"/>
  <c r="AL852" i="1"/>
  <c r="AF853" i="1"/>
  <c r="E670" i="1"/>
  <c r="G670" i="1" s="1"/>
  <c r="H671" i="1" s="1"/>
  <c r="L670" i="1"/>
  <c r="A671" i="1"/>
  <c r="D671" i="1" s="1"/>
  <c r="C663" i="1"/>
  <c r="K662" i="1"/>
  <c r="O662" i="1" l="1"/>
  <c r="B662" i="1"/>
  <c r="P671" i="1"/>
  <c r="Q671" i="1"/>
  <c r="M670" i="1"/>
  <c r="N670" i="1" s="1"/>
  <c r="C664" i="1"/>
  <c r="K663" i="1"/>
  <c r="E671" i="1"/>
  <c r="G671" i="1" s="1"/>
  <c r="H672" i="1" s="1"/>
  <c r="L671" i="1"/>
  <c r="A672" i="1"/>
  <c r="D672" i="1" s="1"/>
  <c r="AL853" i="1"/>
  <c r="AF861" i="1"/>
  <c r="I671" i="1"/>
  <c r="O663" i="1" l="1"/>
  <c r="B663" i="1"/>
  <c r="I672" i="1"/>
  <c r="J672" i="1" s="1"/>
  <c r="J671" i="1"/>
  <c r="AF862" i="1"/>
  <c r="AL861" i="1"/>
  <c r="E672" i="1"/>
  <c r="G672" i="1" s="1"/>
  <c r="H673" i="1" s="1"/>
  <c r="L672" i="1"/>
  <c r="A673" i="1"/>
  <c r="D673" i="1" s="1"/>
  <c r="P672" i="1"/>
  <c r="M671" i="1"/>
  <c r="N671" i="1" s="1"/>
  <c r="Q672" i="1"/>
  <c r="C665" i="1"/>
  <c r="K664" i="1"/>
  <c r="O664" i="1" l="1"/>
  <c r="B664" i="1"/>
  <c r="I673" i="1"/>
  <c r="J673" i="1" s="1"/>
  <c r="C666" i="1"/>
  <c r="K665" i="1"/>
  <c r="E673" i="1"/>
  <c r="G673" i="1" s="1"/>
  <c r="H674" i="1" s="1"/>
  <c r="L673" i="1"/>
  <c r="A674" i="1"/>
  <c r="D674" i="1" s="1"/>
  <c r="P673" i="1"/>
  <c r="M672" i="1"/>
  <c r="N672" i="1" s="1"/>
  <c r="Q673" i="1"/>
  <c r="AL862" i="1"/>
  <c r="AF863" i="1"/>
  <c r="O665" i="1" l="1"/>
  <c r="B665" i="1"/>
  <c r="AF864" i="1"/>
  <c r="AL863" i="1"/>
  <c r="E674" i="1"/>
  <c r="G674" i="1" s="1"/>
  <c r="H675" i="1" s="1"/>
  <c r="A675" i="1"/>
  <c r="D675" i="1" s="1"/>
  <c r="L674" i="1"/>
  <c r="C667" i="1"/>
  <c r="K666" i="1"/>
  <c r="Q674" i="1"/>
  <c r="M673" i="1"/>
  <c r="N673" i="1" s="1"/>
  <c r="P674" i="1"/>
  <c r="I674" i="1"/>
  <c r="O666" i="1" l="1"/>
  <c r="B666" i="1"/>
  <c r="C668" i="1"/>
  <c r="K667" i="1"/>
  <c r="O667" i="1" s="1"/>
  <c r="Q675" i="1"/>
  <c r="M674" i="1"/>
  <c r="N674" i="1" s="1"/>
  <c r="P675" i="1"/>
  <c r="AL864" i="1"/>
  <c r="AF865" i="1"/>
  <c r="I675" i="1"/>
  <c r="J674" i="1"/>
  <c r="E675" i="1"/>
  <c r="G675" i="1" s="1"/>
  <c r="H676" i="1" s="1"/>
  <c r="L675" i="1"/>
  <c r="A676" i="1"/>
  <c r="D676" i="1" s="1"/>
  <c r="B667" i="1" l="1"/>
  <c r="P676" i="1"/>
  <c r="M675" i="1"/>
  <c r="N675" i="1" s="1"/>
  <c r="Q676" i="1"/>
  <c r="AF866" i="1"/>
  <c r="AL865" i="1"/>
  <c r="I676" i="1"/>
  <c r="J676" i="1" s="1"/>
  <c r="C669" i="1"/>
  <c r="K668" i="1"/>
  <c r="E676" i="1"/>
  <c r="G676" i="1" s="1"/>
  <c r="H677" i="1" s="1"/>
  <c r="L676" i="1"/>
  <c r="A677" i="1"/>
  <c r="D677" i="1" s="1"/>
  <c r="J675" i="1"/>
  <c r="O668" i="1" l="1"/>
  <c r="B668" i="1"/>
  <c r="Q677" i="1"/>
  <c r="M676" i="1"/>
  <c r="N676" i="1" s="1"/>
  <c r="P677" i="1"/>
  <c r="C670" i="1"/>
  <c r="K669" i="1"/>
  <c r="AL866" i="1"/>
  <c r="AF867" i="1"/>
  <c r="I677" i="1"/>
  <c r="J677" i="1" s="1"/>
  <c r="E677" i="1"/>
  <c r="G677" i="1" s="1"/>
  <c r="H678" i="1" s="1"/>
  <c r="L677" i="1"/>
  <c r="A678" i="1"/>
  <c r="D678" i="1" s="1"/>
  <c r="O669" i="1" l="1"/>
  <c r="B669" i="1"/>
  <c r="C671" i="1"/>
  <c r="K670" i="1"/>
  <c r="Q678" i="1"/>
  <c r="M677" i="1"/>
  <c r="N677" i="1" s="1"/>
  <c r="P678" i="1"/>
  <c r="AL867" i="1"/>
  <c r="AF868" i="1"/>
  <c r="E678" i="1"/>
  <c r="G678" i="1" s="1"/>
  <c r="H679" i="1" s="1"/>
  <c r="A679" i="1"/>
  <c r="D679" i="1" s="1"/>
  <c r="L678" i="1"/>
  <c r="I678" i="1"/>
  <c r="O670" i="1" l="1"/>
  <c r="B670" i="1"/>
  <c r="I679" i="1"/>
  <c r="J679" i="1" s="1"/>
  <c r="J678" i="1"/>
  <c r="AL868" i="1"/>
  <c r="AF869" i="1"/>
  <c r="Q679" i="1"/>
  <c r="M678" i="1"/>
  <c r="N678" i="1" s="1"/>
  <c r="P679" i="1"/>
  <c r="E679" i="1"/>
  <c r="G679" i="1" s="1"/>
  <c r="H680" i="1" s="1"/>
  <c r="L679" i="1"/>
  <c r="A680" i="1"/>
  <c r="D680" i="1" s="1"/>
  <c r="C672" i="1"/>
  <c r="K671" i="1"/>
  <c r="O671" i="1" l="1"/>
  <c r="B671" i="1"/>
  <c r="E680" i="1"/>
  <c r="G680" i="1" s="1"/>
  <c r="H681" i="1" s="1"/>
  <c r="L680" i="1"/>
  <c r="A681" i="1"/>
  <c r="D681" i="1" s="1"/>
  <c r="Q680" i="1"/>
  <c r="M679" i="1"/>
  <c r="N679" i="1" s="1"/>
  <c r="P680" i="1"/>
  <c r="C673" i="1"/>
  <c r="K672" i="1"/>
  <c r="AL869" i="1"/>
  <c r="AF870" i="1"/>
  <c r="I680" i="1"/>
  <c r="O672" i="1" l="1"/>
  <c r="B672" i="1"/>
  <c r="I681" i="1"/>
  <c r="J681" i="1" s="1"/>
  <c r="AL870" i="1"/>
  <c r="AF871" i="1"/>
  <c r="C674" i="1"/>
  <c r="K673" i="1"/>
  <c r="E681" i="1"/>
  <c r="G681" i="1" s="1"/>
  <c r="H682" i="1" s="1"/>
  <c r="L681" i="1"/>
  <c r="A682" i="1"/>
  <c r="D682" i="1" s="1"/>
  <c r="Q681" i="1"/>
  <c r="M680" i="1"/>
  <c r="N680" i="1" s="1"/>
  <c r="P681" i="1"/>
  <c r="J680" i="1"/>
  <c r="O673" i="1" l="1"/>
  <c r="B673" i="1"/>
  <c r="C675" i="1"/>
  <c r="K674" i="1"/>
  <c r="M681" i="1"/>
  <c r="N681" i="1" s="1"/>
  <c r="Q682" i="1"/>
  <c r="P682" i="1"/>
  <c r="AF872" i="1"/>
  <c r="AL871" i="1"/>
  <c r="E682" i="1"/>
  <c r="G682" i="1" s="1"/>
  <c r="H683" i="1" s="1"/>
  <c r="L682" i="1"/>
  <c r="A683" i="1"/>
  <c r="D683" i="1" s="1"/>
  <c r="I682" i="1"/>
  <c r="O674" i="1" l="1"/>
  <c r="B674" i="1"/>
  <c r="I683" i="1"/>
  <c r="J683" i="1" s="1"/>
  <c r="E683" i="1"/>
  <c r="G683" i="1" s="1"/>
  <c r="H684" i="1" s="1"/>
  <c r="L683" i="1"/>
  <c r="A684" i="1"/>
  <c r="D684" i="1" s="1"/>
  <c r="J682" i="1"/>
  <c r="Q683" i="1"/>
  <c r="M682" i="1"/>
  <c r="N682" i="1" s="1"/>
  <c r="P683" i="1"/>
  <c r="AL872" i="1"/>
  <c r="AF873" i="1"/>
  <c r="C676" i="1"/>
  <c r="K675" i="1"/>
  <c r="O675" i="1" l="1"/>
  <c r="B675" i="1"/>
  <c r="AF874" i="1"/>
  <c r="AL873" i="1"/>
  <c r="P684" i="1"/>
  <c r="M683" i="1"/>
  <c r="N683" i="1" s="1"/>
  <c r="Q684" i="1"/>
  <c r="C677" i="1"/>
  <c r="K676" i="1"/>
  <c r="E684" i="1"/>
  <c r="G684" i="1" s="1"/>
  <c r="H685" i="1" s="1"/>
  <c r="L684" i="1"/>
  <c r="A685" i="1"/>
  <c r="D685" i="1" s="1"/>
  <c r="I684" i="1"/>
  <c r="O676" i="1" l="1"/>
  <c r="B676" i="1"/>
  <c r="I685" i="1"/>
  <c r="J685" i="1" s="1"/>
  <c r="E685" i="1"/>
  <c r="G685" i="1" s="1"/>
  <c r="H686" i="1" s="1"/>
  <c r="L685" i="1"/>
  <c r="A686" i="1"/>
  <c r="D686" i="1" s="1"/>
  <c r="P685" i="1"/>
  <c r="M684" i="1"/>
  <c r="N684" i="1" s="1"/>
  <c r="Q685" i="1"/>
  <c r="C678" i="1"/>
  <c r="K677" i="1"/>
  <c r="J684" i="1"/>
  <c r="AF875" i="1"/>
  <c r="AL874" i="1"/>
  <c r="O677" i="1" l="1"/>
  <c r="B677" i="1"/>
  <c r="P686" i="1"/>
  <c r="M685" i="1"/>
  <c r="N685" i="1" s="1"/>
  <c r="Q686" i="1"/>
  <c r="AF876" i="1"/>
  <c r="AL875" i="1"/>
  <c r="C679" i="1"/>
  <c r="K678" i="1"/>
  <c r="E686" i="1"/>
  <c r="G686" i="1" s="1"/>
  <c r="H687" i="1" s="1"/>
  <c r="L686" i="1"/>
  <c r="A687" i="1"/>
  <c r="D687" i="1" s="1"/>
  <c r="I686" i="1"/>
  <c r="O678" i="1" l="1"/>
  <c r="B678" i="1"/>
  <c r="I687" i="1"/>
  <c r="J687" i="1" s="1"/>
  <c r="E687" i="1"/>
  <c r="G687" i="1" s="1"/>
  <c r="H688" i="1" s="1"/>
  <c r="A688" i="1"/>
  <c r="D688" i="1" s="1"/>
  <c r="L687" i="1"/>
  <c r="J686" i="1"/>
  <c r="P687" i="1"/>
  <c r="M686" i="1"/>
  <c r="N686" i="1" s="1"/>
  <c r="Q687" i="1"/>
  <c r="C680" i="1"/>
  <c r="K679" i="1"/>
  <c r="AF877" i="1"/>
  <c r="AL876" i="1"/>
  <c r="O679" i="1" l="1"/>
  <c r="B679" i="1"/>
  <c r="E688" i="1"/>
  <c r="G688" i="1" s="1"/>
  <c r="H689" i="1" s="1"/>
  <c r="L688" i="1"/>
  <c r="A689" i="1"/>
  <c r="D689" i="1" s="1"/>
  <c r="C681" i="1"/>
  <c r="K680" i="1"/>
  <c r="AF878" i="1"/>
  <c r="AL877" i="1"/>
  <c r="P688" i="1"/>
  <c r="M687" i="1"/>
  <c r="N687" i="1" s="1"/>
  <c r="Q688" i="1"/>
  <c r="I688" i="1"/>
  <c r="O680" i="1" l="1"/>
  <c r="B680" i="1"/>
  <c r="I689" i="1"/>
  <c r="J689" i="1" s="1"/>
  <c r="J688" i="1"/>
  <c r="AF879" i="1"/>
  <c r="AL878" i="1"/>
  <c r="E689" i="1"/>
  <c r="G689" i="1" s="1"/>
  <c r="H690" i="1" s="1"/>
  <c r="A690" i="1"/>
  <c r="D690" i="1" s="1"/>
  <c r="L689" i="1"/>
  <c r="Q689" i="1"/>
  <c r="M688" i="1"/>
  <c r="N688" i="1" s="1"/>
  <c r="P689" i="1"/>
  <c r="C682" i="1"/>
  <c r="K681" i="1"/>
  <c r="O681" i="1" l="1"/>
  <c r="B681" i="1"/>
  <c r="P690" i="1"/>
  <c r="M689" i="1"/>
  <c r="N689" i="1" s="1"/>
  <c r="Q690" i="1"/>
  <c r="AF880" i="1"/>
  <c r="AL879" i="1"/>
  <c r="C683" i="1"/>
  <c r="K682" i="1"/>
  <c r="E690" i="1"/>
  <c r="G690" i="1" s="1"/>
  <c r="H691" i="1" s="1"/>
  <c r="L690" i="1"/>
  <c r="A691" i="1"/>
  <c r="D691" i="1" s="1"/>
  <c r="I690" i="1"/>
  <c r="O682" i="1" l="1"/>
  <c r="B682" i="1"/>
  <c r="AL880" i="1"/>
  <c r="AF881" i="1"/>
  <c r="I691" i="1"/>
  <c r="J690" i="1"/>
  <c r="E691" i="1"/>
  <c r="G691" i="1" s="1"/>
  <c r="H692" i="1" s="1"/>
  <c r="L691" i="1"/>
  <c r="A692" i="1"/>
  <c r="D692" i="1" s="1"/>
  <c r="Q691" i="1"/>
  <c r="M690" i="1"/>
  <c r="N690" i="1" s="1"/>
  <c r="P691" i="1"/>
  <c r="C684" i="1"/>
  <c r="K683" i="1"/>
  <c r="O683" i="1" l="1"/>
  <c r="B683" i="1"/>
  <c r="E692" i="1"/>
  <c r="G692" i="1" s="1"/>
  <c r="H693" i="1" s="1"/>
  <c r="L692" i="1"/>
  <c r="A693" i="1"/>
  <c r="D693" i="1" s="1"/>
  <c r="I692" i="1"/>
  <c r="P692" i="1"/>
  <c r="M691" i="1"/>
  <c r="N691" i="1" s="1"/>
  <c r="Q692" i="1"/>
  <c r="AL881" i="1"/>
  <c r="AF882" i="1"/>
  <c r="C685" i="1"/>
  <c r="K684" i="1"/>
  <c r="J691" i="1"/>
  <c r="O684" i="1" l="1"/>
  <c r="B684" i="1"/>
  <c r="I693" i="1"/>
  <c r="J693" i="1" s="1"/>
  <c r="C686" i="1"/>
  <c r="K685" i="1"/>
  <c r="J692" i="1"/>
  <c r="E693" i="1"/>
  <c r="G693" i="1" s="1"/>
  <c r="H694" i="1" s="1"/>
  <c r="L693" i="1"/>
  <c r="A694" i="1"/>
  <c r="D694" i="1" s="1"/>
  <c r="AF883" i="1"/>
  <c r="AL882" i="1"/>
  <c r="Q693" i="1"/>
  <c r="P693" i="1"/>
  <c r="M692" i="1"/>
  <c r="N692" i="1" s="1"/>
  <c r="O685" i="1" l="1"/>
  <c r="B685" i="1"/>
  <c r="AF884" i="1"/>
  <c r="AL883" i="1"/>
  <c r="E694" i="1"/>
  <c r="G694" i="1" s="1"/>
  <c r="H695" i="1" s="1"/>
  <c r="L694" i="1"/>
  <c r="A695" i="1"/>
  <c r="D695" i="1" s="1"/>
  <c r="Q694" i="1"/>
  <c r="M693" i="1"/>
  <c r="N693" i="1" s="1"/>
  <c r="P694" i="1"/>
  <c r="C687" i="1"/>
  <c r="K686" i="1"/>
  <c r="I694" i="1"/>
  <c r="O686" i="1" l="1"/>
  <c r="B686" i="1"/>
  <c r="I695" i="1"/>
  <c r="J695" i="1" s="1"/>
  <c r="J694" i="1"/>
  <c r="C688" i="1"/>
  <c r="K687" i="1"/>
  <c r="E695" i="1"/>
  <c r="G695" i="1" s="1"/>
  <c r="H696" i="1" s="1"/>
  <c r="A696" i="1"/>
  <c r="D696" i="1" s="1"/>
  <c r="L695" i="1"/>
  <c r="P695" i="1"/>
  <c r="M694" i="1"/>
  <c r="N694" i="1" s="1"/>
  <c r="Q695" i="1"/>
  <c r="AL884" i="1"/>
  <c r="AF885" i="1"/>
  <c r="O687" i="1" l="1"/>
  <c r="B687" i="1"/>
  <c r="P696" i="1"/>
  <c r="M695" i="1"/>
  <c r="N695" i="1" s="1"/>
  <c r="Q696" i="1"/>
  <c r="C689" i="1"/>
  <c r="K688" i="1"/>
  <c r="AF886" i="1"/>
  <c r="AL885" i="1"/>
  <c r="E696" i="1"/>
  <c r="G696" i="1" s="1"/>
  <c r="H697" i="1" s="1"/>
  <c r="L696" i="1"/>
  <c r="A697" i="1"/>
  <c r="D697" i="1" s="1"/>
  <c r="I696" i="1"/>
  <c r="O688" i="1" l="1"/>
  <c r="B688" i="1"/>
  <c r="I697" i="1"/>
  <c r="J697" i="1" s="1"/>
  <c r="J696" i="1"/>
  <c r="E697" i="1"/>
  <c r="G697" i="1" s="1"/>
  <c r="H698" i="1" s="1"/>
  <c r="L697" i="1"/>
  <c r="A698" i="1"/>
  <c r="D698" i="1" s="1"/>
  <c r="Q697" i="1"/>
  <c r="M696" i="1"/>
  <c r="N696" i="1" s="1"/>
  <c r="P697" i="1"/>
  <c r="AF887" i="1"/>
  <c r="AL886" i="1"/>
  <c r="C690" i="1"/>
  <c r="K689" i="1"/>
  <c r="O689" i="1" l="1"/>
  <c r="B689" i="1"/>
  <c r="AF888" i="1"/>
  <c r="AL887" i="1"/>
  <c r="A699" i="1"/>
  <c r="D699" i="1" s="1"/>
  <c r="E698" i="1"/>
  <c r="G698" i="1" s="1"/>
  <c r="H699" i="1" s="1"/>
  <c r="L698" i="1"/>
  <c r="C691" i="1"/>
  <c r="K690" i="1"/>
  <c r="I698" i="1"/>
  <c r="P698" i="1"/>
  <c r="M697" i="1"/>
  <c r="N697" i="1" s="1"/>
  <c r="Q698" i="1"/>
  <c r="O690" i="1" l="1"/>
  <c r="B690" i="1"/>
  <c r="I699" i="1"/>
  <c r="J699" i="1" s="1"/>
  <c r="E699" i="1"/>
  <c r="G699" i="1" s="1"/>
  <c r="H700" i="1" s="1"/>
  <c r="L699" i="1"/>
  <c r="A700" i="1"/>
  <c r="D700" i="1" s="1"/>
  <c r="C692" i="1"/>
  <c r="K691" i="1"/>
  <c r="M698" i="1"/>
  <c r="N698" i="1" s="1"/>
  <c r="Q699" i="1"/>
  <c r="P699" i="1"/>
  <c r="AF889" i="1"/>
  <c r="AL888" i="1"/>
  <c r="J698" i="1"/>
  <c r="O691" i="1" l="1"/>
  <c r="B691" i="1"/>
  <c r="AL889" i="1"/>
  <c r="AF890" i="1"/>
  <c r="M699" i="1"/>
  <c r="N699" i="1" s="1"/>
  <c r="Q700" i="1"/>
  <c r="P700" i="1"/>
  <c r="C693" i="1"/>
  <c r="K692" i="1"/>
  <c r="L700" i="1"/>
  <c r="A701" i="1"/>
  <c r="D701" i="1" s="1"/>
  <c r="E700" i="1"/>
  <c r="G700" i="1" s="1"/>
  <c r="H701" i="1" s="1"/>
  <c r="I700" i="1"/>
  <c r="O692" i="1" l="1"/>
  <c r="B692" i="1"/>
  <c r="L701" i="1"/>
  <c r="A702" i="1"/>
  <c r="D702" i="1" s="1"/>
  <c r="E701" i="1"/>
  <c r="G701" i="1" s="1"/>
  <c r="H702" i="1" s="1"/>
  <c r="Q701" i="1"/>
  <c r="M700" i="1"/>
  <c r="N700" i="1" s="1"/>
  <c r="P701" i="1"/>
  <c r="C694" i="1"/>
  <c r="K693" i="1"/>
  <c r="I701" i="1"/>
  <c r="J701" i="1" s="1"/>
  <c r="J700" i="1"/>
  <c r="AL890" i="1"/>
  <c r="AF898" i="1"/>
  <c r="O693" i="1" l="1"/>
  <c r="B693" i="1"/>
  <c r="C695" i="1"/>
  <c r="K694" i="1"/>
  <c r="I702" i="1"/>
  <c r="L702" i="1"/>
  <c r="A703" i="1"/>
  <c r="D703" i="1" s="1"/>
  <c r="E702" i="1"/>
  <c r="G702" i="1" s="1"/>
  <c r="H703" i="1" s="1"/>
  <c r="AF899" i="1"/>
  <c r="AL898" i="1"/>
  <c r="Q702" i="1"/>
  <c r="M701" i="1"/>
  <c r="N701" i="1" s="1"/>
  <c r="P702" i="1"/>
  <c r="O694" i="1" l="1"/>
  <c r="B694" i="1"/>
  <c r="I703" i="1"/>
  <c r="L703" i="1"/>
  <c r="E703" i="1"/>
  <c r="G703" i="1" s="1"/>
  <c r="H704" i="1" s="1"/>
  <c r="A704" i="1"/>
  <c r="D704" i="1" s="1"/>
  <c r="C696" i="1"/>
  <c r="K695" i="1"/>
  <c r="AL899" i="1"/>
  <c r="AF900" i="1"/>
  <c r="M702" i="1"/>
  <c r="N702" i="1" s="1"/>
  <c r="Q703" i="1"/>
  <c r="P703" i="1"/>
  <c r="J702" i="1"/>
  <c r="O695" i="1" l="1"/>
  <c r="B695" i="1"/>
  <c r="C697" i="1"/>
  <c r="K696" i="1"/>
  <c r="M703" i="1"/>
  <c r="N703" i="1" s="1"/>
  <c r="Q704" i="1"/>
  <c r="P704" i="1"/>
  <c r="AF901" i="1"/>
  <c r="AL900" i="1"/>
  <c r="L704" i="1"/>
  <c r="A705" i="1"/>
  <c r="D705" i="1" s="1"/>
  <c r="E704" i="1"/>
  <c r="G704" i="1" s="1"/>
  <c r="H705" i="1" s="1"/>
  <c r="I704" i="1"/>
  <c r="J704" i="1" s="1"/>
  <c r="J703" i="1"/>
  <c r="O696" i="1" l="1"/>
  <c r="B696" i="1"/>
  <c r="I705" i="1"/>
  <c r="L705" i="1"/>
  <c r="A706" i="1"/>
  <c r="D706" i="1" s="1"/>
  <c r="E705" i="1"/>
  <c r="G705" i="1" s="1"/>
  <c r="H706" i="1" s="1"/>
  <c r="AF902" i="1"/>
  <c r="AL901" i="1"/>
  <c r="M704" i="1"/>
  <c r="N704" i="1" s="1"/>
  <c r="Q705" i="1"/>
  <c r="P705" i="1"/>
  <c r="C698" i="1"/>
  <c r="K697" i="1"/>
  <c r="O697" i="1" l="1"/>
  <c r="B697" i="1"/>
  <c r="AF903" i="1"/>
  <c r="AL902" i="1"/>
  <c r="Q706" i="1"/>
  <c r="M705" i="1"/>
  <c r="N705" i="1" s="1"/>
  <c r="P706" i="1"/>
  <c r="I706" i="1"/>
  <c r="J705" i="1"/>
  <c r="C699" i="1"/>
  <c r="K698" i="1"/>
  <c r="L706" i="1"/>
  <c r="A707" i="1"/>
  <c r="D707" i="1" s="1"/>
  <c r="E706" i="1"/>
  <c r="G706" i="1" s="1"/>
  <c r="H707" i="1" s="1"/>
  <c r="O698" i="1" l="1"/>
  <c r="B698" i="1"/>
  <c r="C700" i="1"/>
  <c r="K699" i="1"/>
  <c r="L707" i="1"/>
  <c r="E707" i="1"/>
  <c r="G707" i="1" s="1"/>
  <c r="H708" i="1" s="1"/>
  <c r="A708" i="1"/>
  <c r="D708" i="1" s="1"/>
  <c r="Q707" i="1"/>
  <c r="M706" i="1"/>
  <c r="N706" i="1" s="1"/>
  <c r="P707" i="1"/>
  <c r="I707" i="1"/>
  <c r="J707" i="1" s="1"/>
  <c r="J706" i="1"/>
  <c r="AL903" i="1"/>
  <c r="AF904" i="1"/>
  <c r="O699" i="1" l="1"/>
  <c r="B699" i="1"/>
  <c r="Q708" i="1"/>
  <c r="M707" i="1"/>
  <c r="N707" i="1" s="1"/>
  <c r="P708" i="1"/>
  <c r="AF905" i="1"/>
  <c r="AL904" i="1"/>
  <c r="I708" i="1"/>
  <c r="J708" i="1" s="1"/>
  <c r="L708" i="1"/>
  <c r="A709" i="1"/>
  <c r="D709" i="1" s="1"/>
  <c r="E708" i="1"/>
  <c r="G708" i="1" s="1"/>
  <c r="H709" i="1" s="1"/>
  <c r="C701" i="1"/>
  <c r="K700" i="1"/>
  <c r="O700" i="1" l="1"/>
  <c r="B700" i="1"/>
  <c r="Q709" i="1"/>
  <c r="M708" i="1"/>
  <c r="N708" i="1" s="1"/>
  <c r="P709" i="1"/>
  <c r="AF906" i="1"/>
  <c r="AL905" i="1"/>
  <c r="I709" i="1"/>
  <c r="C702" i="1"/>
  <c r="K701" i="1"/>
  <c r="L709" i="1"/>
  <c r="A710" i="1"/>
  <c r="D710" i="1" s="1"/>
  <c r="E709" i="1"/>
  <c r="G709" i="1" s="1"/>
  <c r="H710" i="1" s="1"/>
  <c r="O701" i="1" l="1"/>
  <c r="B701" i="1"/>
  <c r="L710" i="1"/>
  <c r="A711" i="1"/>
  <c r="D711" i="1" s="1"/>
  <c r="E710" i="1"/>
  <c r="G710" i="1" s="1"/>
  <c r="H711" i="1" s="1"/>
  <c r="I710" i="1"/>
  <c r="AF907" i="1"/>
  <c r="AL906" i="1"/>
  <c r="P710" i="1"/>
  <c r="M709" i="1"/>
  <c r="N709" i="1" s="1"/>
  <c r="Q710" i="1"/>
  <c r="J709" i="1"/>
  <c r="C703" i="1"/>
  <c r="K702" i="1"/>
  <c r="O702" i="1" l="1"/>
  <c r="B702" i="1"/>
  <c r="I711" i="1"/>
  <c r="J711" i="1" s="1"/>
  <c r="J710" i="1"/>
  <c r="C704" i="1"/>
  <c r="K703" i="1"/>
  <c r="AL907" i="1"/>
  <c r="AF908" i="1"/>
  <c r="E711" i="1"/>
  <c r="G711" i="1" s="1"/>
  <c r="H712" i="1" s="1"/>
  <c r="A712" i="1"/>
  <c r="D712" i="1" s="1"/>
  <c r="L711" i="1"/>
  <c r="Q711" i="1"/>
  <c r="M710" i="1"/>
  <c r="N710" i="1" s="1"/>
  <c r="P711" i="1"/>
  <c r="O703" i="1" l="1"/>
  <c r="B703" i="1"/>
  <c r="M711" i="1"/>
  <c r="N711" i="1" s="1"/>
  <c r="P712" i="1"/>
  <c r="Q712" i="1"/>
  <c r="AF909" i="1"/>
  <c r="AL908" i="1"/>
  <c r="I712" i="1"/>
  <c r="J712" i="1" s="1"/>
  <c r="E712" i="1"/>
  <c r="G712" i="1" s="1"/>
  <c r="H713" i="1" s="1"/>
  <c r="L712" i="1"/>
  <c r="A713" i="1"/>
  <c r="D713" i="1" s="1"/>
  <c r="C705" i="1"/>
  <c r="K704" i="1"/>
  <c r="O704" i="1" l="1"/>
  <c r="B704" i="1"/>
  <c r="AL909" i="1"/>
  <c r="AF910" i="1"/>
  <c r="E713" i="1"/>
  <c r="G713" i="1" s="1"/>
  <c r="H714" i="1" s="1"/>
  <c r="L713" i="1"/>
  <c r="A714" i="1"/>
  <c r="D714" i="1" s="1"/>
  <c r="I713" i="1"/>
  <c r="Q713" i="1"/>
  <c r="M712" i="1"/>
  <c r="N712" i="1" s="1"/>
  <c r="P713" i="1"/>
  <c r="C706" i="1"/>
  <c r="K705" i="1"/>
  <c r="O705" i="1" l="1"/>
  <c r="B705" i="1"/>
  <c r="Q714" i="1"/>
  <c r="P714" i="1"/>
  <c r="M713" i="1"/>
  <c r="N713" i="1" s="1"/>
  <c r="AL910" i="1"/>
  <c r="AF911" i="1"/>
  <c r="C707" i="1"/>
  <c r="K706" i="1"/>
  <c r="I714" i="1"/>
  <c r="E714" i="1"/>
  <c r="G714" i="1" s="1"/>
  <c r="H715" i="1" s="1"/>
  <c r="L714" i="1"/>
  <c r="A715" i="1"/>
  <c r="D715" i="1" s="1"/>
  <c r="J713" i="1"/>
  <c r="O706" i="1" l="1"/>
  <c r="B706" i="1"/>
  <c r="I715" i="1"/>
  <c r="J715" i="1" s="1"/>
  <c r="J714" i="1"/>
  <c r="E715" i="1"/>
  <c r="G715" i="1" s="1"/>
  <c r="H716" i="1" s="1"/>
  <c r="L715" i="1"/>
  <c r="A716" i="1"/>
  <c r="D716" i="1" s="1"/>
  <c r="P715" i="1"/>
  <c r="M714" i="1"/>
  <c r="N714" i="1" s="1"/>
  <c r="Q715" i="1"/>
  <c r="C708" i="1"/>
  <c r="K707" i="1"/>
  <c r="AF912" i="1"/>
  <c r="AL911" i="1"/>
  <c r="O707" i="1" l="1"/>
  <c r="B707" i="1"/>
  <c r="AF913" i="1"/>
  <c r="AL912" i="1"/>
  <c r="Q716" i="1"/>
  <c r="M715" i="1"/>
  <c r="N715" i="1" s="1"/>
  <c r="P716" i="1"/>
  <c r="C709" i="1"/>
  <c r="K708" i="1"/>
  <c r="E716" i="1"/>
  <c r="G716" i="1" s="1"/>
  <c r="H717" i="1" s="1"/>
  <c r="L716" i="1"/>
  <c r="A717" i="1"/>
  <c r="D717" i="1" s="1"/>
  <c r="I716" i="1"/>
  <c r="J716" i="1" s="1"/>
  <c r="O708" i="1" l="1"/>
  <c r="B708" i="1"/>
  <c r="E717" i="1"/>
  <c r="G717" i="1" s="1"/>
  <c r="H718" i="1" s="1"/>
  <c r="L717" i="1"/>
  <c r="A718" i="1"/>
  <c r="D718" i="1" s="1"/>
  <c r="Q717" i="1"/>
  <c r="M716" i="1"/>
  <c r="N716" i="1" s="1"/>
  <c r="P717" i="1"/>
  <c r="C710" i="1"/>
  <c r="K709" i="1"/>
  <c r="I717" i="1"/>
  <c r="AL913" i="1"/>
  <c r="AF914" i="1"/>
  <c r="O709" i="1" l="1"/>
  <c r="B709" i="1"/>
  <c r="I718" i="1"/>
  <c r="J718" i="1" s="1"/>
  <c r="J717" i="1"/>
  <c r="C711" i="1"/>
  <c r="K710" i="1"/>
  <c r="E718" i="1"/>
  <c r="G718" i="1" s="1"/>
  <c r="H719" i="1" s="1"/>
  <c r="L718" i="1"/>
  <c r="A719" i="1"/>
  <c r="D719" i="1" s="1"/>
  <c r="M717" i="1"/>
  <c r="N717" i="1" s="1"/>
  <c r="Q718" i="1"/>
  <c r="P718" i="1"/>
  <c r="AF915" i="1"/>
  <c r="AL914" i="1"/>
  <c r="O710" i="1" l="1"/>
  <c r="B710" i="1"/>
  <c r="I719" i="1"/>
  <c r="J719" i="1" s="1"/>
  <c r="AF916" i="1"/>
  <c r="AL915" i="1"/>
  <c r="A720" i="1"/>
  <c r="D720" i="1" s="1"/>
  <c r="E719" i="1"/>
  <c r="G719" i="1" s="1"/>
  <c r="H720" i="1" s="1"/>
  <c r="L719" i="1"/>
  <c r="M718" i="1"/>
  <c r="N718" i="1" s="1"/>
  <c r="P719" i="1"/>
  <c r="Q719" i="1"/>
  <c r="C712" i="1"/>
  <c r="K711" i="1"/>
  <c r="O711" i="1" l="1"/>
  <c r="B711" i="1"/>
  <c r="E720" i="1"/>
  <c r="G720" i="1" s="1"/>
  <c r="H721" i="1" s="1"/>
  <c r="L720" i="1"/>
  <c r="A721" i="1"/>
  <c r="D721" i="1" s="1"/>
  <c r="P720" i="1"/>
  <c r="M719" i="1"/>
  <c r="N719" i="1" s="1"/>
  <c r="Q720" i="1"/>
  <c r="C713" i="1"/>
  <c r="K712" i="1"/>
  <c r="AL916" i="1"/>
  <c r="AF917" i="1"/>
  <c r="I720" i="1"/>
  <c r="O712" i="1" l="1"/>
  <c r="B712" i="1"/>
  <c r="I721" i="1"/>
  <c r="J721" i="1" s="1"/>
  <c r="J720" i="1"/>
  <c r="C714" i="1"/>
  <c r="K713" i="1"/>
  <c r="A722" i="1"/>
  <c r="D722" i="1" s="1"/>
  <c r="E721" i="1"/>
  <c r="G721" i="1" s="1"/>
  <c r="H722" i="1" s="1"/>
  <c r="L721" i="1"/>
  <c r="AL917" i="1"/>
  <c r="AF918" i="1"/>
  <c r="P721" i="1"/>
  <c r="Q721" i="1"/>
  <c r="M720" i="1"/>
  <c r="N720" i="1" s="1"/>
  <c r="O713" i="1" l="1"/>
  <c r="B713" i="1"/>
  <c r="Q722" i="1"/>
  <c r="P722" i="1"/>
  <c r="M721" i="1"/>
  <c r="N721" i="1" s="1"/>
  <c r="C715" i="1"/>
  <c r="K714" i="1"/>
  <c r="AL918" i="1"/>
  <c r="AF919" i="1"/>
  <c r="A723" i="1"/>
  <c r="D723" i="1" s="1"/>
  <c r="E722" i="1"/>
  <c r="G722" i="1" s="1"/>
  <c r="H723" i="1" s="1"/>
  <c r="L722" i="1"/>
  <c r="I722" i="1"/>
  <c r="O714" i="1" l="1"/>
  <c r="B714" i="1"/>
  <c r="I723" i="1"/>
  <c r="J723" i="1" s="1"/>
  <c r="E723" i="1"/>
  <c r="G723" i="1" s="1"/>
  <c r="H724" i="1" s="1"/>
  <c r="L723" i="1"/>
  <c r="A724" i="1"/>
  <c r="D724" i="1" s="1"/>
  <c r="AF920" i="1"/>
  <c r="AL919" i="1"/>
  <c r="C716" i="1"/>
  <c r="K715" i="1"/>
  <c r="P723" i="1"/>
  <c r="Q723" i="1"/>
  <c r="M722" i="1"/>
  <c r="N722" i="1" s="1"/>
  <c r="J722" i="1"/>
  <c r="O715" i="1" l="1"/>
  <c r="B715" i="1"/>
  <c r="C717" i="1"/>
  <c r="K716" i="1"/>
  <c r="Q724" i="1"/>
  <c r="M723" i="1"/>
  <c r="N723" i="1" s="1"/>
  <c r="P724" i="1"/>
  <c r="AF921" i="1"/>
  <c r="AL920" i="1"/>
  <c r="A725" i="1"/>
  <c r="D725" i="1" s="1"/>
  <c r="E724" i="1"/>
  <c r="G724" i="1" s="1"/>
  <c r="H725" i="1" s="1"/>
  <c r="L724" i="1"/>
  <c r="I724" i="1"/>
  <c r="O716" i="1" l="1"/>
  <c r="B716" i="1"/>
  <c r="I725" i="1"/>
  <c r="J725" i="1" s="1"/>
  <c r="AF922" i="1"/>
  <c r="AL921" i="1"/>
  <c r="P725" i="1"/>
  <c r="M724" i="1"/>
  <c r="N724" i="1" s="1"/>
  <c r="Q725" i="1"/>
  <c r="E725" i="1"/>
  <c r="G725" i="1" s="1"/>
  <c r="H726" i="1" s="1"/>
  <c r="L725" i="1"/>
  <c r="A726" i="1"/>
  <c r="D726" i="1" s="1"/>
  <c r="J724" i="1"/>
  <c r="C718" i="1"/>
  <c r="K717" i="1"/>
  <c r="O717" i="1" l="1"/>
  <c r="B717" i="1"/>
  <c r="C719" i="1"/>
  <c r="K718" i="1"/>
  <c r="A727" i="1"/>
  <c r="D727" i="1" s="1"/>
  <c r="E726" i="1"/>
  <c r="G726" i="1" s="1"/>
  <c r="H727" i="1" s="1"/>
  <c r="L726" i="1"/>
  <c r="AF923" i="1"/>
  <c r="AL922" i="1"/>
  <c r="P726" i="1"/>
  <c r="M725" i="1"/>
  <c r="N725" i="1" s="1"/>
  <c r="Q726" i="1"/>
  <c r="I726" i="1"/>
  <c r="O718" i="1" l="1"/>
  <c r="B718" i="1"/>
  <c r="I727" i="1"/>
  <c r="J727" i="1" s="1"/>
  <c r="J726" i="1"/>
  <c r="AL923" i="1"/>
  <c r="AF924" i="1"/>
  <c r="A728" i="1"/>
  <c r="D728" i="1" s="1"/>
  <c r="E727" i="1"/>
  <c r="G727" i="1" s="1"/>
  <c r="H728" i="1" s="1"/>
  <c r="L727" i="1"/>
  <c r="P727" i="1"/>
  <c r="M726" i="1"/>
  <c r="N726" i="1" s="1"/>
  <c r="Q727" i="1"/>
  <c r="C720" i="1"/>
  <c r="K719" i="1"/>
  <c r="O719" i="1" l="1"/>
  <c r="B719" i="1"/>
  <c r="P728" i="1"/>
  <c r="M727" i="1"/>
  <c r="N727" i="1" s="1"/>
  <c r="Q728" i="1"/>
  <c r="AF925" i="1"/>
  <c r="AL924" i="1"/>
  <c r="C721" i="1"/>
  <c r="K720" i="1"/>
  <c r="A729" i="1"/>
  <c r="D729" i="1" s="1"/>
  <c r="E728" i="1"/>
  <c r="G728" i="1" s="1"/>
  <c r="H729" i="1" s="1"/>
  <c r="L728" i="1"/>
  <c r="I728" i="1"/>
  <c r="J728" i="1" s="1"/>
  <c r="O720" i="1" l="1"/>
  <c r="B720" i="1"/>
  <c r="P729" i="1"/>
  <c r="M728" i="1"/>
  <c r="N728" i="1" s="1"/>
  <c r="Q729" i="1"/>
  <c r="AL925" i="1"/>
  <c r="AF926" i="1"/>
  <c r="C722" i="1"/>
  <c r="K721" i="1"/>
  <c r="I729" i="1"/>
  <c r="J729" i="1" s="1"/>
  <c r="E729" i="1"/>
  <c r="G729" i="1" s="1"/>
  <c r="H730" i="1" s="1"/>
  <c r="L729" i="1"/>
  <c r="A730" i="1"/>
  <c r="D730" i="1" s="1"/>
  <c r="O721" i="1" l="1"/>
  <c r="B721" i="1"/>
  <c r="Q730" i="1"/>
  <c r="M729" i="1"/>
  <c r="N729" i="1" s="1"/>
  <c r="P730" i="1"/>
  <c r="I730" i="1"/>
  <c r="J730" i="1" s="1"/>
  <c r="C723" i="1"/>
  <c r="K722" i="1"/>
  <c r="A731" i="1"/>
  <c r="D731" i="1" s="1"/>
  <c r="E730" i="1"/>
  <c r="G730" i="1" s="1"/>
  <c r="H731" i="1" s="1"/>
  <c r="L730" i="1"/>
  <c r="AF927" i="1"/>
  <c r="AL926" i="1"/>
  <c r="O722" i="1" l="1"/>
  <c r="B722" i="1"/>
  <c r="P731" i="1"/>
  <c r="Q731" i="1"/>
  <c r="M730" i="1"/>
  <c r="N730" i="1" s="1"/>
  <c r="I731" i="1"/>
  <c r="J731" i="1" s="1"/>
  <c r="E731" i="1"/>
  <c r="G731" i="1" s="1"/>
  <c r="H732" i="1" s="1"/>
  <c r="L731" i="1"/>
  <c r="A732" i="1"/>
  <c r="D732" i="1" s="1"/>
  <c r="C724" i="1"/>
  <c r="K723" i="1"/>
  <c r="AL927" i="1"/>
  <c r="AF935" i="1"/>
  <c r="O723" i="1" l="1"/>
  <c r="B723" i="1"/>
  <c r="AF936" i="1"/>
  <c r="AL935" i="1"/>
  <c r="A733" i="1"/>
  <c r="D733" i="1" s="1"/>
  <c r="E732" i="1"/>
  <c r="G732" i="1" s="1"/>
  <c r="H733" i="1" s="1"/>
  <c r="L732" i="1"/>
  <c r="C725" i="1"/>
  <c r="K724" i="1"/>
  <c r="Q732" i="1"/>
  <c r="M731" i="1"/>
  <c r="N731" i="1" s="1"/>
  <c r="P732" i="1"/>
  <c r="I732" i="1"/>
  <c r="O724" i="1" l="1"/>
  <c r="B724" i="1"/>
  <c r="I733" i="1"/>
  <c r="J733" i="1" s="1"/>
  <c r="C726" i="1"/>
  <c r="K725" i="1"/>
  <c r="E733" i="1"/>
  <c r="G733" i="1" s="1"/>
  <c r="H734" i="1" s="1"/>
  <c r="L733" i="1"/>
  <c r="A734" i="1"/>
  <c r="D734" i="1" s="1"/>
  <c r="P733" i="1"/>
  <c r="Q733" i="1"/>
  <c r="M732" i="1"/>
  <c r="N732" i="1" s="1"/>
  <c r="AF937" i="1"/>
  <c r="AL936" i="1"/>
  <c r="J732" i="1"/>
  <c r="O725" i="1" l="1"/>
  <c r="B725" i="1"/>
  <c r="AF938" i="1"/>
  <c r="AL937" i="1"/>
  <c r="A735" i="1"/>
  <c r="D735" i="1" s="1"/>
  <c r="E734" i="1"/>
  <c r="G734" i="1" s="1"/>
  <c r="H735" i="1" s="1"/>
  <c r="L734" i="1"/>
  <c r="M733" i="1"/>
  <c r="N733" i="1" s="1"/>
  <c r="Q734" i="1"/>
  <c r="P734" i="1"/>
  <c r="C727" i="1"/>
  <c r="K726" i="1"/>
  <c r="I734" i="1"/>
  <c r="O726" i="1" l="1"/>
  <c r="B726" i="1"/>
  <c r="I735" i="1"/>
  <c r="J735" i="1" s="1"/>
  <c r="J734" i="1"/>
  <c r="E735" i="1"/>
  <c r="G735" i="1" s="1"/>
  <c r="H736" i="1" s="1"/>
  <c r="L735" i="1"/>
  <c r="A736" i="1"/>
  <c r="D736" i="1" s="1"/>
  <c r="C728" i="1"/>
  <c r="K727" i="1"/>
  <c r="M734" i="1"/>
  <c r="N734" i="1" s="1"/>
  <c r="P735" i="1"/>
  <c r="Q735" i="1"/>
  <c r="AL938" i="1"/>
  <c r="AF939" i="1"/>
  <c r="O727" i="1" l="1"/>
  <c r="B727" i="1"/>
  <c r="AF940" i="1"/>
  <c r="AL939" i="1"/>
  <c r="A737" i="1"/>
  <c r="D737" i="1" s="1"/>
  <c r="E736" i="1"/>
  <c r="G736" i="1" s="1"/>
  <c r="H737" i="1" s="1"/>
  <c r="L736" i="1"/>
  <c r="C729" i="1"/>
  <c r="K728" i="1"/>
  <c r="M735" i="1"/>
  <c r="N735" i="1" s="1"/>
  <c r="P736" i="1"/>
  <c r="Q736" i="1"/>
  <c r="I736" i="1"/>
  <c r="O728" i="1" l="1"/>
  <c r="B728" i="1"/>
  <c r="I737" i="1"/>
  <c r="J737" i="1" s="1"/>
  <c r="C730" i="1"/>
  <c r="K729" i="1"/>
  <c r="E737" i="1"/>
  <c r="G737" i="1" s="1"/>
  <c r="H738" i="1" s="1"/>
  <c r="L737" i="1"/>
  <c r="A738" i="1"/>
  <c r="D738" i="1" s="1"/>
  <c r="M736" i="1"/>
  <c r="N736" i="1" s="1"/>
  <c r="P737" i="1"/>
  <c r="Q737" i="1"/>
  <c r="AF941" i="1"/>
  <c r="AL940" i="1"/>
  <c r="J736" i="1"/>
  <c r="O729" i="1" l="1"/>
  <c r="B729" i="1"/>
  <c r="AF942" i="1"/>
  <c r="AL941" i="1"/>
  <c r="A739" i="1"/>
  <c r="D739" i="1" s="1"/>
  <c r="E738" i="1"/>
  <c r="G738" i="1" s="1"/>
  <c r="H739" i="1" s="1"/>
  <c r="L738" i="1"/>
  <c r="M737" i="1"/>
  <c r="N737" i="1" s="1"/>
  <c r="P738" i="1"/>
  <c r="Q738" i="1"/>
  <c r="C731" i="1"/>
  <c r="K730" i="1"/>
  <c r="I738" i="1"/>
  <c r="O730" i="1" l="1"/>
  <c r="B730" i="1"/>
  <c r="M738" i="1"/>
  <c r="N738" i="1" s="1"/>
  <c r="Q739" i="1"/>
  <c r="P739" i="1"/>
  <c r="AF943" i="1"/>
  <c r="AL942" i="1"/>
  <c r="C732" i="1"/>
  <c r="K731" i="1"/>
  <c r="I739" i="1"/>
  <c r="J739" i="1" s="1"/>
  <c r="J738" i="1"/>
  <c r="E739" i="1"/>
  <c r="G739" i="1" s="1"/>
  <c r="H740" i="1" s="1"/>
  <c r="L739" i="1"/>
  <c r="A740" i="1"/>
  <c r="D740" i="1" s="1"/>
  <c r="O731" i="1" l="1"/>
  <c r="B731" i="1"/>
  <c r="M739" i="1"/>
  <c r="N739" i="1" s="1"/>
  <c r="P740" i="1"/>
  <c r="Q740" i="1"/>
  <c r="C733" i="1"/>
  <c r="K732" i="1"/>
  <c r="I740" i="1"/>
  <c r="A741" i="1"/>
  <c r="D741" i="1" s="1"/>
  <c r="E740" i="1"/>
  <c r="G740" i="1" s="1"/>
  <c r="H741" i="1" s="1"/>
  <c r="L740" i="1"/>
  <c r="AF944" i="1"/>
  <c r="AL943" i="1"/>
  <c r="O732" i="1" l="1"/>
  <c r="B732" i="1"/>
  <c r="I741" i="1"/>
  <c r="M740" i="1"/>
  <c r="N740" i="1" s="1"/>
  <c r="P741" i="1"/>
  <c r="Q741" i="1"/>
  <c r="A742" i="1"/>
  <c r="D742" i="1" s="1"/>
  <c r="E741" i="1"/>
  <c r="G741" i="1" s="1"/>
  <c r="H742" i="1" s="1"/>
  <c r="L741" i="1"/>
  <c r="AL944" i="1"/>
  <c r="AF945" i="1"/>
  <c r="C734" i="1"/>
  <c r="K733" i="1"/>
  <c r="J740" i="1"/>
  <c r="O733" i="1" l="1"/>
  <c r="B733" i="1"/>
  <c r="C735" i="1"/>
  <c r="K734" i="1"/>
  <c r="AF946" i="1"/>
  <c r="AL945" i="1"/>
  <c r="A743" i="1"/>
  <c r="D743" i="1" s="1"/>
  <c r="E742" i="1"/>
  <c r="G742" i="1" s="1"/>
  <c r="H743" i="1" s="1"/>
  <c r="L742" i="1"/>
  <c r="I742" i="1"/>
  <c r="J742" i="1" s="1"/>
  <c r="M741" i="1"/>
  <c r="N741" i="1" s="1"/>
  <c r="Q742" i="1"/>
  <c r="P742" i="1"/>
  <c r="J741" i="1"/>
  <c r="O734" i="1" l="1"/>
  <c r="B734" i="1"/>
  <c r="M742" i="1"/>
  <c r="N742" i="1" s="1"/>
  <c r="P743" i="1"/>
  <c r="Q743" i="1"/>
  <c r="AF947" i="1"/>
  <c r="AL946" i="1"/>
  <c r="C736" i="1"/>
  <c r="K735" i="1"/>
  <c r="I743" i="1"/>
  <c r="A744" i="1"/>
  <c r="D744" i="1" s="1"/>
  <c r="E743" i="1"/>
  <c r="G743" i="1" s="1"/>
  <c r="H744" i="1" s="1"/>
  <c r="L743" i="1"/>
  <c r="O735" i="1" l="1"/>
  <c r="B735" i="1"/>
  <c r="I744" i="1"/>
  <c r="J744" i="1" s="1"/>
  <c r="AL947" i="1"/>
  <c r="AF948" i="1"/>
  <c r="J743" i="1"/>
  <c r="M743" i="1"/>
  <c r="N743" i="1" s="1"/>
  <c r="P744" i="1"/>
  <c r="Q744" i="1"/>
  <c r="A745" i="1"/>
  <c r="D745" i="1" s="1"/>
  <c r="E744" i="1"/>
  <c r="G744" i="1" s="1"/>
  <c r="H745" i="1" s="1"/>
  <c r="L744" i="1"/>
  <c r="C737" i="1"/>
  <c r="K736" i="1"/>
  <c r="O736" i="1" l="1"/>
  <c r="B736" i="1"/>
  <c r="M744" i="1"/>
  <c r="N744" i="1" s="1"/>
  <c r="P745" i="1"/>
  <c r="Q745" i="1"/>
  <c r="AF949" i="1"/>
  <c r="AL948" i="1"/>
  <c r="C738" i="1"/>
  <c r="K737" i="1"/>
  <c r="E745" i="1"/>
  <c r="G745" i="1" s="1"/>
  <c r="H746" i="1" s="1"/>
  <c r="L745" i="1"/>
  <c r="A746" i="1"/>
  <c r="D746" i="1" s="1"/>
  <c r="I745" i="1"/>
  <c r="J745" i="1" s="1"/>
  <c r="O737" i="1" l="1"/>
  <c r="B737" i="1"/>
  <c r="M745" i="1"/>
  <c r="N745" i="1" s="1"/>
  <c r="P746" i="1"/>
  <c r="Q746" i="1"/>
  <c r="C739" i="1"/>
  <c r="K738" i="1"/>
  <c r="E746" i="1"/>
  <c r="G746" i="1" s="1"/>
  <c r="H747" i="1" s="1"/>
  <c r="L746" i="1"/>
  <c r="A747" i="1"/>
  <c r="D747" i="1" s="1"/>
  <c r="AF950" i="1"/>
  <c r="AL949" i="1"/>
  <c r="I746" i="1"/>
  <c r="O738" i="1" l="1"/>
  <c r="B738" i="1"/>
  <c r="I747" i="1"/>
  <c r="J747" i="1" s="1"/>
  <c r="C740" i="1"/>
  <c r="K739" i="1"/>
  <c r="AL950" i="1"/>
  <c r="AF951" i="1"/>
  <c r="A748" i="1"/>
  <c r="D748" i="1" s="1"/>
  <c r="E747" i="1"/>
  <c r="G747" i="1" s="1"/>
  <c r="H748" i="1" s="1"/>
  <c r="L747" i="1"/>
  <c r="J746" i="1"/>
  <c r="M746" i="1"/>
  <c r="N746" i="1" s="1"/>
  <c r="Q747" i="1"/>
  <c r="P747" i="1"/>
  <c r="O739" i="1" l="1"/>
  <c r="B739" i="1"/>
  <c r="I748" i="1"/>
  <c r="J748" i="1" s="1"/>
  <c r="AF952" i="1"/>
  <c r="AL951" i="1"/>
  <c r="A749" i="1"/>
  <c r="D749" i="1" s="1"/>
  <c r="E748" i="1"/>
  <c r="G748" i="1" s="1"/>
  <c r="H749" i="1" s="1"/>
  <c r="L748" i="1"/>
  <c r="M747" i="1"/>
  <c r="N747" i="1" s="1"/>
  <c r="P748" i="1"/>
  <c r="Q748" i="1"/>
  <c r="C741" i="1"/>
  <c r="K740" i="1"/>
  <c r="O740" i="1" l="1"/>
  <c r="B740" i="1"/>
  <c r="AF953" i="1"/>
  <c r="AL952" i="1"/>
  <c r="M748" i="1"/>
  <c r="N748" i="1" s="1"/>
  <c r="P749" i="1"/>
  <c r="Q749" i="1"/>
  <c r="C742" i="1"/>
  <c r="K741" i="1"/>
  <c r="A750" i="1"/>
  <c r="D750" i="1" s="1"/>
  <c r="E749" i="1"/>
  <c r="G749" i="1" s="1"/>
  <c r="H750" i="1" s="1"/>
  <c r="L749" i="1"/>
  <c r="I749" i="1"/>
  <c r="O741" i="1" l="1"/>
  <c r="B741" i="1"/>
  <c r="C743" i="1"/>
  <c r="K742" i="1"/>
  <c r="E750" i="1"/>
  <c r="G750" i="1" s="1"/>
  <c r="H751" i="1" s="1"/>
  <c r="A751" i="1"/>
  <c r="D751" i="1" s="1"/>
  <c r="L750" i="1"/>
  <c r="AF954" i="1"/>
  <c r="AL953" i="1"/>
  <c r="M749" i="1"/>
  <c r="N749" i="1" s="1"/>
  <c r="P750" i="1"/>
  <c r="Q750" i="1"/>
  <c r="I750" i="1"/>
  <c r="J749" i="1"/>
  <c r="O742" i="1" l="1"/>
  <c r="B742" i="1"/>
  <c r="I751" i="1"/>
  <c r="J751" i="1" s="1"/>
  <c r="AF955" i="1"/>
  <c r="AL954" i="1"/>
  <c r="M750" i="1"/>
  <c r="N750" i="1" s="1"/>
  <c r="Q751" i="1"/>
  <c r="P751" i="1"/>
  <c r="A752" i="1"/>
  <c r="D752" i="1" s="1"/>
  <c r="E751" i="1"/>
  <c r="G751" i="1" s="1"/>
  <c r="H752" i="1" s="1"/>
  <c r="L751" i="1"/>
  <c r="C744" i="1"/>
  <c r="K743" i="1"/>
  <c r="J750" i="1"/>
  <c r="O743" i="1" l="1"/>
  <c r="B743" i="1"/>
  <c r="C745" i="1"/>
  <c r="K744" i="1"/>
  <c r="A753" i="1"/>
  <c r="D753" i="1" s="1"/>
  <c r="E752" i="1"/>
  <c r="G752" i="1" s="1"/>
  <c r="H753" i="1" s="1"/>
  <c r="L752" i="1"/>
  <c r="M751" i="1"/>
  <c r="N751" i="1" s="1"/>
  <c r="P752" i="1"/>
  <c r="Q752" i="1"/>
  <c r="I752" i="1"/>
  <c r="AF956" i="1"/>
  <c r="AL955" i="1"/>
  <c r="O744" i="1" l="1"/>
  <c r="B744" i="1"/>
  <c r="I753" i="1"/>
  <c r="J753" i="1" s="1"/>
  <c r="J752" i="1"/>
  <c r="A754" i="1"/>
  <c r="D754" i="1" s="1"/>
  <c r="E753" i="1"/>
  <c r="G753" i="1" s="1"/>
  <c r="H754" i="1" s="1"/>
  <c r="L753" i="1"/>
  <c r="AF957" i="1"/>
  <c r="AL956" i="1"/>
  <c r="M752" i="1"/>
  <c r="N752" i="1" s="1"/>
  <c r="P753" i="1"/>
  <c r="Q753" i="1"/>
  <c r="C746" i="1"/>
  <c r="K745" i="1"/>
  <c r="O745" i="1" l="1"/>
  <c r="B745" i="1"/>
  <c r="I754" i="1"/>
  <c r="J754" i="1" s="1"/>
  <c r="A755" i="1"/>
  <c r="D755" i="1" s="1"/>
  <c r="E754" i="1"/>
  <c r="G754" i="1" s="1"/>
  <c r="H755" i="1" s="1"/>
  <c r="L754" i="1"/>
  <c r="AF958" i="1"/>
  <c r="AL957" i="1"/>
  <c r="C747" i="1"/>
  <c r="K746" i="1"/>
  <c r="M753" i="1"/>
  <c r="N753" i="1" s="1"/>
  <c r="Q754" i="1"/>
  <c r="P754" i="1"/>
  <c r="O746" i="1" l="1"/>
  <c r="B746" i="1"/>
  <c r="C748" i="1"/>
  <c r="K747" i="1"/>
  <c r="AF959" i="1"/>
  <c r="AL958" i="1"/>
  <c r="M754" i="1"/>
  <c r="N754" i="1" s="1"/>
  <c r="Q755" i="1"/>
  <c r="P755" i="1"/>
  <c r="I755" i="1"/>
  <c r="E755" i="1"/>
  <c r="G755" i="1" s="1"/>
  <c r="H756" i="1" s="1"/>
  <c r="L755" i="1"/>
  <c r="A756" i="1"/>
  <c r="D756" i="1" s="1"/>
  <c r="O747" i="1" l="1"/>
  <c r="B747" i="1"/>
  <c r="AF960" i="1"/>
  <c r="AL959" i="1"/>
  <c r="M755" i="1"/>
  <c r="N755" i="1" s="1"/>
  <c r="Q756" i="1"/>
  <c r="P756" i="1"/>
  <c r="C749" i="1"/>
  <c r="K748" i="1"/>
  <c r="A757" i="1"/>
  <c r="D757" i="1" s="1"/>
  <c r="E756" i="1"/>
  <c r="G756" i="1" s="1"/>
  <c r="H757" i="1" s="1"/>
  <c r="L756" i="1"/>
  <c r="I756" i="1"/>
  <c r="J755" i="1"/>
  <c r="O748" i="1" l="1"/>
  <c r="B748" i="1"/>
  <c r="I757" i="1"/>
  <c r="J757" i="1" s="1"/>
  <c r="M756" i="1"/>
  <c r="N756" i="1" s="1"/>
  <c r="Q757" i="1"/>
  <c r="P757" i="1"/>
  <c r="C750" i="1"/>
  <c r="K749" i="1"/>
  <c r="L757" i="1"/>
  <c r="A758" i="1"/>
  <c r="D758" i="1" s="1"/>
  <c r="E757" i="1"/>
  <c r="G757" i="1" s="1"/>
  <c r="H758" i="1" s="1"/>
  <c r="J756" i="1"/>
  <c r="AF961" i="1"/>
  <c r="AL960" i="1"/>
  <c r="O749" i="1" l="1"/>
  <c r="B749" i="1"/>
  <c r="M757" i="1"/>
  <c r="N757" i="1" s="1"/>
  <c r="Q758" i="1"/>
  <c r="P758" i="1"/>
  <c r="AF962" i="1"/>
  <c r="AL961" i="1"/>
  <c r="L758" i="1"/>
  <c r="A759" i="1"/>
  <c r="D759" i="1" s="1"/>
  <c r="E758" i="1"/>
  <c r="G758" i="1" s="1"/>
  <c r="H759" i="1" s="1"/>
  <c r="C751" i="1"/>
  <c r="K750" i="1"/>
  <c r="I758" i="1"/>
  <c r="J758" i="1" s="1"/>
  <c r="O750" i="1" l="1"/>
  <c r="B750" i="1"/>
  <c r="Q759" i="1"/>
  <c r="M758" i="1"/>
  <c r="N758" i="1" s="1"/>
  <c r="P759" i="1"/>
  <c r="C752" i="1"/>
  <c r="K751" i="1"/>
  <c r="I759" i="1"/>
  <c r="J759" i="1" s="1"/>
  <c r="L759" i="1"/>
  <c r="A760" i="1"/>
  <c r="D760" i="1" s="1"/>
  <c r="E759" i="1"/>
  <c r="G759" i="1" s="1"/>
  <c r="H760" i="1" s="1"/>
  <c r="AL962" i="1"/>
  <c r="AF963" i="1"/>
  <c r="O751" i="1" l="1"/>
  <c r="B751" i="1"/>
  <c r="M759" i="1"/>
  <c r="N759" i="1" s="1"/>
  <c r="Q760" i="1"/>
  <c r="P760" i="1"/>
  <c r="I760" i="1"/>
  <c r="J760" i="1" s="1"/>
  <c r="AF964" i="1"/>
  <c r="AL963" i="1"/>
  <c r="L760" i="1"/>
  <c r="E760" i="1"/>
  <c r="G760" i="1" s="1"/>
  <c r="H761" i="1" s="1"/>
  <c r="A761" i="1"/>
  <c r="D761" i="1" s="1"/>
  <c r="C753" i="1"/>
  <c r="K752" i="1"/>
  <c r="O752" i="1" l="1"/>
  <c r="B752" i="1"/>
  <c r="M760" i="1"/>
  <c r="N760" i="1" s="1"/>
  <c r="Q761" i="1"/>
  <c r="P761" i="1"/>
  <c r="C754" i="1"/>
  <c r="K753" i="1"/>
  <c r="L761" i="1"/>
  <c r="A762" i="1"/>
  <c r="D762" i="1" s="1"/>
  <c r="E761" i="1"/>
  <c r="G761" i="1" s="1"/>
  <c r="H762" i="1" s="1"/>
  <c r="AL964" i="1"/>
  <c r="AF972" i="1"/>
  <c r="I761" i="1"/>
  <c r="O753" i="1" l="1"/>
  <c r="B753" i="1"/>
  <c r="I762" i="1"/>
  <c r="J762" i="1" s="1"/>
  <c r="AF973" i="1"/>
  <c r="AL972" i="1"/>
  <c r="L762" i="1"/>
  <c r="A763" i="1"/>
  <c r="D763" i="1" s="1"/>
  <c r="E762" i="1"/>
  <c r="G762" i="1" s="1"/>
  <c r="H763" i="1" s="1"/>
  <c r="C755" i="1"/>
  <c r="K754" i="1"/>
  <c r="P762" i="1"/>
  <c r="M761" i="1"/>
  <c r="N761" i="1" s="1"/>
  <c r="Q762" i="1"/>
  <c r="J761" i="1"/>
  <c r="O754" i="1" l="1"/>
  <c r="B754" i="1"/>
  <c r="M762" i="1"/>
  <c r="N762" i="1" s="1"/>
  <c r="Q763" i="1"/>
  <c r="P763" i="1"/>
  <c r="C756" i="1"/>
  <c r="K755" i="1"/>
  <c r="L763" i="1"/>
  <c r="A764" i="1"/>
  <c r="D764" i="1" s="1"/>
  <c r="E763" i="1"/>
  <c r="G763" i="1" s="1"/>
  <c r="H764" i="1" s="1"/>
  <c r="AF974" i="1"/>
  <c r="AL973" i="1"/>
  <c r="I763" i="1"/>
  <c r="O755" i="1" l="1"/>
  <c r="B755" i="1"/>
  <c r="AL974" i="1"/>
  <c r="AF975" i="1"/>
  <c r="I764" i="1"/>
  <c r="J764" i="1" s="1"/>
  <c r="L764" i="1"/>
  <c r="A765" i="1"/>
  <c r="D765" i="1" s="1"/>
  <c r="E764" i="1"/>
  <c r="G764" i="1" s="1"/>
  <c r="H765" i="1" s="1"/>
  <c r="J763" i="1"/>
  <c r="M763" i="1"/>
  <c r="N763" i="1" s="1"/>
  <c r="Q764" i="1"/>
  <c r="P764" i="1"/>
  <c r="C757" i="1"/>
  <c r="K756" i="1"/>
  <c r="O756" i="1" l="1"/>
  <c r="B756" i="1"/>
  <c r="M764" i="1"/>
  <c r="N764" i="1" s="1"/>
  <c r="Q765" i="1"/>
  <c r="P765" i="1"/>
  <c r="I765" i="1"/>
  <c r="J765" i="1" s="1"/>
  <c r="AF976" i="1"/>
  <c r="AL975" i="1"/>
  <c r="C758" i="1"/>
  <c r="K757" i="1"/>
  <c r="L765" i="1"/>
  <c r="A766" i="1"/>
  <c r="D766" i="1" s="1"/>
  <c r="E765" i="1"/>
  <c r="G765" i="1" s="1"/>
  <c r="H766" i="1" s="1"/>
  <c r="O757" i="1" l="1"/>
  <c r="B757" i="1"/>
  <c r="L766" i="1"/>
  <c r="A767" i="1"/>
  <c r="D767" i="1" s="1"/>
  <c r="E766" i="1"/>
  <c r="G766" i="1" s="1"/>
  <c r="H767" i="1" s="1"/>
  <c r="C759" i="1"/>
  <c r="K758" i="1"/>
  <c r="Q766" i="1"/>
  <c r="M765" i="1"/>
  <c r="N765" i="1" s="1"/>
  <c r="P766" i="1"/>
  <c r="AF977" i="1"/>
  <c r="AL976" i="1"/>
  <c r="I766" i="1"/>
  <c r="O758" i="1" l="1"/>
  <c r="B758" i="1"/>
  <c r="I767" i="1"/>
  <c r="J767" i="1" s="1"/>
  <c r="J766" i="1"/>
  <c r="L767" i="1"/>
  <c r="A768" i="1"/>
  <c r="D768" i="1" s="1"/>
  <c r="E767" i="1"/>
  <c r="G767" i="1" s="1"/>
  <c r="H768" i="1" s="1"/>
  <c r="AL977" i="1"/>
  <c r="AF978" i="1"/>
  <c r="C760" i="1"/>
  <c r="K759" i="1"/>
  <c r="M766" i="1"/>
  <c r="N766" i="1" s="1"/>
  <c r="Q767" i="1"/>
  <c r="P767" i="1"/>
  <c r="O759" i="1" l="1"/>
  <c r="B759" i="1"/>
  <c r="C761" i="1"/>
  <c r="K760" i="1"/>
  <c r="AL978" i="1"/>
  <c r="AF979" i="1"/>
  <c r="L768" i="1"/>
  <c r="A769" i="1"/>
  <c r="D769" i="1" s="1"/>
  <c r="E768" i="1"/>
  <c r="G768" i="1" s="1"/>
  <c r="H769" i="1" s="1"/>
  <c r="M767" i="1"/>
  <c r="N767" i="1" s="1"/>
  <c r="Q768" i="1"/>
  <c r="P768" i="1"/>
  <c r="I768" i="1"/>
  <c r="O760" i="1" l="1"/>
  <c r="B760" i="1"/>
  <c r="Q769" i="1"/>
  <c r="M768" i="1"/>
  <c r="N768" i="1" s="1"/>
  <c r="P769" i="1"/>
  <c r="AL979" i="1"/>
  <c r="AF980" i="1"/>
  <c r="I769" i="1"/>
  <c r="J768" i="1"/>
  <c r="L769" i="1"/>
  <c r="E769" i="1"/>
  <c r="G769" i="1" s="1"/>
  <c r="H770" i="1" s="1"/>
  <c r="A770" i="1"/>
  <c r="D770" i="1" s="1"/>
  <c r="C762" i="1"/>
  <c r="K761" i="1"/>
  <c r="O761" i="1" l="1"/>
  <c r="B761" i="1"/>
  <c r="I770" i="1"/>
  <c r="J770" i="1" s="1"/>
  <c r="C763" i="1"/>
  <c r="K762" i="1"/>
  <c r="L770" i="1"/>
  <c r="A771" i="1"/>
  <c r="D771" i="1" s="1"/>
  <c r="E770" i="1"/>
  <c r="G770" i="1" s="1"/>
  <c r="H771" i="1" s="1"/>
  <c r="J769" i="1"/>
  <c r="M769" i="1"/>
  <c r="N769" i="1" s="1"/>
  <c r="Q770" i="1"/>
  <c r="P770" i="1"/>
  <c r="AF981" i="1"/>
  <c r="AL980" i="1"/>
  <c r="O762" i="1" l="1"/>
  <c r="B762" i="1"/>
  <c r="M770" i="1"/>
  <c r="N770" i="1" s="1"/>
  <c r="Q771" i="1"/>
  <c r="P771" i="1"/>
  <c r="I771" i="1"/>
  <c r="AL981" i="1"/>
  <c r="AF982" i="1"/>
  <c r="E771" i="1"/>
  <c r="G771" i="1" s="1"/>
  <c r="H772" i="1" s="1"/>
  <c r="L771" i="1"/>
  <c r="A772" i="1"/>
  <c r="D772" i="1" s="1"/>
  <c r="C764" i="1"/>
  <c r="K763" i="1"/>
  <c r="O763" i="1" l="1"/>
  <c r="B763" i="1"/>
  <c r="C765" i="1"/>
  <c r="K764" i="1"/>
  <c r="I772" i="1"/>
  <c r="J772" i="1" s="1"/>
  <c r="E772" i="1"/>
  <c r="G772" i="1" s="1"/>
  <c r="H773" i="1" s="1"/>
  <c r="A773" i="1"/>
  <c r="D773" i="1" s="1"/>
  <c r="L772" i="1"/>
  <c r="AL982" i="1"/>
  <c r="AF983" i="1"/>
  <c r="Q772" i="1"/>
  <c r="M771" i="1"/>
  <c r="N771" i="1" s="1"/>
  <c r="P772" i="1"/>
  <c r="J771" i="1"/>
  <c r="O764" i="1" l="1"/>
  <c r="B764" i="1"/>
  <c r="P773" i="1"/>
  <c r="M772" i="1"/>
  <c r="N772" i="1" s="1"/>
  <c r="Q773" i="1"/>
  <c r="I773" i="1"/>
  <c r="J773" i="1" s="1"/>
  <c r="AL983" i="1"/>
  <c r="AF984" i="1"/>
  <c r="E773" i="1"/>
  <c r="G773" i="1" s="1"/>
  <c r="H774" i="1" s="1"/>
  <c r="L773" i="1"/>
  <c r="A774" i="1"/>
  <c r="D774" i="1" s="1"/>
  <c r="C766" i="1"/>
  <c r="K765" i="1"/>
  <c r="O765" i="1" l="1"/>
  <c r="B765" i="1"/>
  <c r="Q774" i="1"/>
  <c r="P774" i="1"/>
  <c r="M773" i="1"/>
  <c r="N773" i="1" s="1"/>
  <c r="I774" i="1"/>
  <c r="AF985" i="1"/>
  <c r="AL984" i="1"/>
  <c r="C767" i="1"/>
  <c r="K766" i="1"/>
  <c r="E774" i="1"/>
  <c r="G774" i="1" s="1"/>
  <c r="H775" i="1" s="1"/>
  <c r="L774" i="1"/>
  <c r="A775" i="1"/>
  <c r="D775" i="1" s="1"/>
  <c r="O766" i="1" l="1"/>
  <c r="B766" i="1"/>
  <c r="I775" i="1"/>
  <c r="AL985" i="1"/>
  <c r="AF986" i="1"/>
  <c r="E775" i="1"/>
  <c r="G775" i="1" s="1"/>
  <c r="H776" i="1" s="1"/>
  <c r="A776" i="1"/>
  <c r="D776" i="1" s="1"/>
  <c r="L775" i="1"/>
  <c r="J774" i="1"/>
  <c r="M774" i="1"/>
  <c r="N774" i="1" s="1"/>
  <c r="Q775" i="1"/>
  <c r="P775" i="1"/>
  <c r="C768" i="1"/>
  <c r="K767" i="1"/>
  <c r="O767" i="1" l="1"/>
  <c r="B767" i="1"/>
  <c r="AL986" i="1"/>
  <c r="AF987" i="1"/>
  <c r="C769" i="1"/>
  <c r="K768" i="1"/>
  <c r="I776" i="1"/>
  <c r="M775" i="1"/>
  <c r="N775" i="1" s="1"/>
  <c r="Q776" i="1"/>
  <c r="P776" i="1"/>
  <c r="E776" i="1"/>
  <c r="G776" i="1" s="1"/>
  <c r="H777" i="1" s="1"/>
  <c r="A777" i="1"/>
  <c r="D777" i="1" s="1"/>
  <c r="L776" i="1"/>
  <c r="J775" i="1"/>
  <c r="O768" i="1" l="1"/>
  <c r="B768" i="1"/>
  <c r="C770" i="1"/>
  <c r="K769" i="1"/>
  <c r="E777" i="1"/>
  <c r="G777" i="1" s="1"/>
  <c r="H778" i="1" s="1"/>
  <c r="L777" i="1"/>
  <c r="A778" i="1"/>
  <c r="D778" i="1" s="1"/>
  <c r="AL987" i="1"/>
  <c r="AF988" i="1"/>
  <c r="I777" i="1"/>
  <c r="Q777" i="1"/>
  <c r="M776" i="1"/>
  <c r="N776" i="1" s="1"/>
  <c r="P777" i="1"/>
  <c r="J776" i="1"/>
  <c r="O769" i="1" l="1"/>
  <c r="B769" i="1"/>
  <c r="I778" i="1"/>
  <c r="J778" i="1" s="1"/>
  <c r="J777" i="1"/>
  <c r="AF989" i="1"/>
  <c r="AL988" i="1"/>
  <c r="E778" i="1"/>
  <c r="G778" i="1" s="1"/>
  <c r="H779" i="1" s="1"/>
  <c r="L778" i="1"/>
  <c r="A779" i="1"/>
  <c r="D779" i="1" s="1"/>
  <c r="Q778" i="1"/>
  <c r="M777" i="1"/>
  <c r="N777" i="1" s="1"/>
  <c r="P778" i="1"/>
  <c r="C771" i="1"/>
  <c r="K770" i="1"/>
  <c r="O770" i="1" l="1"/>
  <c r="B770" i="1"/>
  <c r="I779" i="1"/>
  <c r="J779" i="1" s="1"/>
  <c r="C772" i="1"/>
  <c r="K771" i="1"/>
  <c r="E779" i="1"/>
  <c r="G779" i="1" s="1"/>
  <c r="H780" i="1" s="1"/>
  <c r="L779" i="1"/>
  <c r="A780" i="1"/>
  <c r="D780" i="1" s="1"/>
  <c r="P779" i="1"/>
  <c r="M778" i="1"/>
  <c r="N778" i="1" s="1"/>
  <c r="Q779" i="1"/>
  <c r="AL989" i="1"/>
  <c r="AF990" i="1"/>
  <c r="O771" i="1" l="1"/>
  <c r="B771" i="1"/>
  <c r="AF991" i="1"/>
  <c r="AL990" i="1"/>
  <c r="A781" i="1"/>
  <c r="D781" i="1" s="1"/>
  <c r="E780" i="1"/>
  <c r="G780" i="1" s="1"/>
  <c r="H781" i="1" s="1"/>
  <c r="L780" i="1"/>
  <c r="C773" i="1"/>
  <c r="K772" i="1"/>
  <c r="P780" i="1"/>
  <c r="M779" i="1"/>
  <c r="N779" i="1" s="1"/>
  <c r="Q780" i="1"/>
  <c r="I780" i="1"/>
  <c r="O772" i="1" l="1"/>
  <c r="B772" i="1"/>
  <c r="I781" i="1"/>
  <c r="J781" i="1" s="1"/>
  <c r="J780" i="1"/>
  <c r="C774" i="1"/>
  <c r="K773" i="1"/>
  <c r="E781" i="1"/>
  <c r="G781" i="1" s="1"/>
  <c r="H782" i="1" s="1"/>
  <c r="L781" i="1"/>
  <c r="A782" i="1"/>
  <c r="D782" i="1" s="1"/>
  <c r="Q781" i="1"/>
  <c r="P781" i="1"/>
  <c r="M780" i="1"/>
  <c r="N780" i="1" s="1"/>
  <c r="AL991" i="1"/>
  <c r="AF992" i="1"/>
  <c r="O773" i="1" l="1"/>
  <c r="B773" i="1"/>
  <c r="A783" i="1"/>
  <c r="D783" i="1" s="1"/>
  <c r="E782" i="1"/>
  <c r="G782" i="1" s="1"/>
  <c r="H783" i="1" s="1"/>
  <c r="L782" i="1"/>
  <c r="Q782" i="1"/>
  <c r="M781" i="1"/>
  <c r="N781" i="1" s="1"/>
  <c r="P782" i="1"/>
  <c r="C775" i="1"/>
  <c r="K774" i="1"/>
  <c r="AL992" i="1"/>
  <c r="AF993" i="1"/>
  <c r="I782" i="1"/>
  <c r="O774" i="1" l="1"/>
  <c r="B774" i="1"/>
  <c r="I783" i="1"/>
  <c r="J783" i="1" s="1"/>
  <c r="AL993" i="1"/>
  <c r="AF994" i="1"/>
  <c r="C776" i="1"/>
  <c r="K775" i="1"/>
  <c r="Q783" i="1"/>
  <c r="P783" i="1"/>
  <c r="M782" i="1"/>
  <c r="N782" i="1" s="1"/>
  <c r="J782" i="1"/>
  <c r="E783" i="1"/>
  <c r="G783" i="1" s="1"/>
  <c r="H784" i="1" s="1"/>
  <c r="A784" i="1"/>
  <c r="D784" i="1" s="1"/>
  <c r="L783" i="1"/>
  <c r="O775" i="1" l="1"/>
  <c r="B775" i="1"/>
  <c r="Q784" i="1"/>
  <c r="M783" i="1"/>
  <c r="N783" i="1" s="1"/>
  <c r="P784" i="1"/>
  <c r="E784" i="1"/>
  <c r="G784" i="1" s="1"/>
  <c r="H785" i="1" s="1"/>
  <c r="L784" i="1"/>
  <c r="A785" i="1"/>
  <c r="D785" i="1" s="1"/>
  <c r="C777" i="1"/>
  <c r="K776" i="1"/>
  <c r="AL994" i="1"/>
  <c r="AF995" i="1"/>
  <c r="I784" i="1"/>
  <c r="O776" i="1" l="1"/>
  <c r="B776" i="1"/>
  <c r="I785" i="1"/>
  <c r="J785" i="1" s="1"/>
  <c r="AL995" i="1"/>
  <c r="AF996" i="1"/>
  <c r="C778" i="1"/>
  <c r="K777" i="1"/>
  <c r="E785" i="1"/>
  <c r="G785" i="1" s="1"/>
  <c r="H786" i="1" s="1"/>
  <c r="L785" i="1"/>
  <c r="A786" i="1"/>
  <c r="D786" i="1" s="1"/>
  <c r="J784" i="1"/>
  <c r="P785" i="1"/>
  <c r="M784" i="1"/>
  <c r="N784" i="1" s="1"/>
  <c r="Q785" i="1"/>
  <c r="O777" i="1" l="1"/>
  <c r="B777" i="1"/>
  <c r="A787" i="1"/>
  <c r="D787" i="1" s="1"/>
  <c r="E786" i="1"/>
  <c r="G786" i="1" s="1"/>
  <c r="H787" i="1" s="1"/>
  <c r="L786" i="1"/>
  <c r="P786" i="1"/>
  <c r="Q786" i="1"/>
  <c r="M785" i="1"/>
  <c r="N785" i="1" s="1"/>
  <c r="C779" i="1"/>
  <c r="K778" i="1"/>
  <c r="AF997" i="1"/>
  <c r="AL996" i="1"/>
  <c r="I786" i="1"/>
  <c r="O778" i="1" l="1"/>
  <c r="B778" i="1"/>
  <c r="I787" i="1"/>
  <c r="J787" i="1" s="1"/>
  <c r="C780" i="1"/>
  <c r="K779" i="1"/>
  <c r="Q787" i="1"/>
  <c r="M786" i="1"/>
  <c r="N786" i="1" s="1"/>
  <c r="P787" i="1"/>
  <c r="AF998" i="1"/>
  <c r="AL997" i="1"/>
  <c r="J786" i="1"/>
  <c r="E787" i="1"/>
  <c r="G787" i="1" s="1"/>
  <c r="H788" i="1" s="1"/>
  <c r="L787" i="1"/>
  <c r="A788" i="1"/>
  <c r="D788" i="1" s="1"/>
  <c r="O779" i="1" l="1"/>
  <c r="B779" i="1"/>
  <c r="I788" i="1"/>
  <c r="J788" i="1" s="1"/>
  <c r="A789" i="1"/>
  <c r="D789" i="1" s="1"/>
  <c r="E788" i="1"/>
  <c r="G788" i="1" s="1"/>
  <c r="H789" i="1" s="1"/>
  <c r="L788" i="1"/>
  <c r="Q788" i="1"/>
  <c r="P788" i="1"/>
  <c r="M787" i="1"/>
  <c r="N787" i="1" s="1"/>
  <c r="AF999" i="1"/>
  <c r="AL998" i="1"/>
  <c r="C781" i="1"/>
  <c r="K780" i="1"/>
  <c r="O780" i="1" l="1"/>
  <c r="B780" i="1"/>
  <c r="P789" i="1"/>
  <c r="Q789" i="1"/>
  <c r="M788" i="1"/>
  <c r="N788" i="1" s="1"/>
  <c r="AL999" i="1"/>
  <c r="AF1000" i="1"/>
  <c r="E789" i="1"/>
  <c r="G789" i="1" s="1"/>
  <c r="H790" i="1" s="1"/>
  <c r="L789" i="1"/>
  <c r="A790" i="1"/>
  <c r="D790" i="1" s="1"/>
  <c r="C782" i="1"/>
  <c r="K781" i="1"/>
  <c r="I789" i="1"/>
  <c r="J789" i="1" s="1"/>
  <c r="O781" i="1" l="1"/>
  <c r="B781" i="1"/>
  <c r="Q790" i="1"/>
  <c r="M789" i="1"/>
  <c r="N789" i="1" s="1"/>
  <c r="P790" i="1"/>
  <c r="I790" i="1"/>
  <c r="J790" i="1" s="1"/>
  <c r="AF1001" i="1"/>
  <c r="AL1000" i="1"/>
  <c r="C783" i="1"/>
  <c r="K782" i="1"/>
  <c r="E790" i="1"/>
  <c r="G790" i="1" s="1"/>
  <c r="H791" i="1" s="1"/>
  <c r="L790" i="1"/>
  <c r="A791" i="1"/>
  <c r="D791" i="1" s="1"/>
  <c r="O782" i="1" l="1"/>
  <c r="B782" i="1"/>
  <c r="I791" i="1"/>
  <c r="J791" i="1" s="1"/>
  <c r="C784" i="1"/>
  <c r="K783" i="1"/>
  <c r="Q791" i="1"/>
  <c r="M790" i="1"/>
  <c r="N790" i="1" s="1"/>
  <c r="P791" i="1"/>
  <c r="E791" i="1"/>
  <c r="G791" i="1" s="1"/>
  <c r="H792" i="1" s="1"/>
  <c r="A792" i="1"/>
  <c r="D792" i="1" s="1"/>
  <c r="L791" i="1"/>
  <c r="AF1009" i="1"/>
  <c r="AL1001" i="1"/>
  <c r="O783" i="1" l="1"/>
  <c r="B783" i="1"/>
  <c r="M791" i="1"/>
  <c r="N791" i="1" s="1"/>
  <c r="Q792" i="1"/>
  <c r="P792" i="1"/>
  <c r="AF1010" i="1"/>
  <c r="AL1009" i="1"/>
  <c r="A793" i="1"/>
  <c r="D793" i="1" s="1"/>
  <c r="E792" i="1"/>
  <c r="G792" i="1" s="1"/>
  <c r="H793" i="1" s="1"/>
  <c r="L792" i="1"/>
  <c r="C785" i="1"/>
  <c r="K784" i="1"/>
  <c r="I792" i="1"/>
  <c r="O784" i="1" l="1"/>
  <c r="B784" i="1"/>
  <c r="AL1010" i="1"/>
  <c r="AF1011" i="1"/>
  <c r="I793" i="1"/>
  <c r="J792" i="1"/>
  <c r="C786" i="1"/>
  <c r="K785" i="1"/>
  <c r="A794" i="1"/>
  <c r="D794" i="1" s="1"/>
  <c r="E793" i="1"/>
  <c r="G793" i="1" s="1"/>
  <c r="H794" i="1" s="1"/>
  <c r="L793" i="1"/>
  <c r="M792" i="1"/>
  <c r="N792" i="1" s="1"/>
  <c r="Q793" i="1"/>
  <c r="P793" i="1"/>
  <c r="O785" i="1" l="1"/>
  <c r="B785" i="1"/>
  <c r="A795" i="1"/>
  <c r="D795" i="1" s="1"/>
  <c r="E794" i="1"/>
  <c r="G794" i="1" s="1"/>
  <c r="H795" i="1" s="1"/>
  <c r="L794" i="1"/>
  <c r="I794" i="1"/>
  <c r="J794" i="1" s="1"/>
  <c r="M793" i="1"/>
  <c r="N793" i="1" s="1"/>
  <c r="P794" i="1"/>
  <c r="Q794" i="1"/>
  <c r="J793" i="1"/>
  <c r="C787" i="1"/>
  <c r="K786" i="1"/>
  <c r="AF1012" i="1"/>
  <c r="AL1011" i="1"/>
  <c r="O786" i="1" l="1"/>
  <c r="B786" i="1"/>
  <c r="M794" i="1"/>
  <c r="N794" i="1" s="1"/>
  <c r="P795" i="1"/>
  <c r="Q795" i="1"/>
  <c r="C788" i="1"/>
  <c r="K787" i="1"/>
  <c r="AL1012" i="1"/>
  <c r="AF1013" i="1"/>
  <c r="I795" i="1"/>
  <c r="J795" i="1" s="1"/>
  <c r="E795" i="1"/>
  <c r="G795" i="1" s="1"/>
  <c r="H796" i="1" s="1"/>
  <c r="A796" i="1"/>
  <c r="D796" i="1" s="1"/>
  <c r="L795" i="1"/>
  <c r="O787" i="1" l="1"/>
  <c r="B787" i="1"/>
  <c r="M795" i="1"/>
  <c r="N795" i="1" s="1"/>
  <c r="Q796" i="1"/>
  <c r="P796" i="1"/>
  <c r="C789" i="1"/>
  <c r="K788" i="1"/>
  <c r="I796" i="1"/>
  <c r="A797" i="1"/>
  <c r="D797" i="1" s="1"/>
  <c r="E796" i="1"/>
  <c r="G796" i="1" s="1"/>
  <c r="H797" i="1" s="1"/>
  <c r="L796" i="1"/>
  <c r="AF1014" i="1"/>
  <c r="AL1013" i="1"/>
  <c r="O788" i="1" l="1"/>
  <c r="B788" i="1"/>
  <c r="AL1014" i="1"/>
  <c r="AF1015" i="1"/>
  <c r="E797" i="1"/>
  <c r="G797" i="1" s="1"/>
  <c r="H798" i="1" s="1"/>
  <c r="A798" i="1"/>
  <c r="D798" i="1" s="1"/>
  <c r="L797" i="1"/>
  <c r="M796" i="1"/>
  <c r="N796" i="1" s="1"/>
  <c r="Q797" i="1"/>
  <c r="P797" i="1"/>
  <c r="I797" i="1"/>
  <c r="C790" i="1"/>
  <c r="K789" i="1"/>
  <c r="J796" i="1"/>
  <c r="O789" i="1" l="1"/>
  <c r="B789" i="1"/>
  <c r="I798" i="1"/>
  <c r="J798" i="1" s="1"/>
  <c r="J797" i="1"/>
  <c r="C791" i="1"/>
  <c r="K790" i="1"/>
  <c r="M797" i="1"/>
  <c r="N797" i="1" s="1"/>
  <c r="Q798" i="1"/>
  <c r="P798" i="1"/>
  <c r="AF1016" i="1"/>
  <c r="AL1015" i="1"/>
  <c r="E798" i="1"/>
  <c r="G798" i="1" s="1"/>
  <c r="H799" i="1" s="1"/>
  <c r="L798" i="1"/>
  <c r="A799" i="1"/>
  <c r="D799" i="1" s="1"/>
  <c r="O790" i="1" l="1"/>
  <c r="B790" i="1"/>
  <c r="I799" i="1"/>
  <c r="J799" i="1" s="1"/>
  <c r="A800" i="1"/>
  <c r="D800" i="1" s="1"/>
  <c r="E799" i="1"/>
  <c r="G799" i="1" s="1"/>
  <c r="H800" i="1" s="1"/>
  <c r="L799" i="1"/>
  <c r="M798" i="1"/>
  <c r="N798" i="1" s="1"/>
  <c r="P799" i="1"/>
  <c r="Q799" i="1"/>
  <c r="AF1017" i="1"/>
  <c r="AL1016" i="1"/>
  <c r="C792" i="1"/>
  <c r="K791" i="1"/>
  <c r="O791" i="1" l="1"/>
  <c r="B791" i="1"/>
  <c r="E800" i="1"/>
  <c r="G800" i="1" s="1"/>
  <c r="H801" i="1" s="1"/>
  <c r="L800" i="1"/>
  <c r="A801" i="1"/>
  <c r="D801" i="1" s="1"/>
  <c r="C793" i="1"/>
  <c r="K792" i="1"/>
  <c r="AL1017" i="1"/>
  <c r="AF1018" i="1"/>
  <c r="M799" i="1"/>
  <c r="N799" i="1" s="1"/>
  <c r="Q800" i="1"/>
  <c r="P800" i="1"/>
  <c r="I800" i="1"/>
  <c r="O792" i="1" l="1"/>
  <c r="B792" i="1"/>
  <c r="M800" i="1"/>
  <c r="N800" i="1" s="1"/>
  <c r="Q801" i="1"/>
  <c r="P801" i="1"/>
  <c r="C794" i="1"/>
  <c r="K793" i="1"/>
  <c r="I801" i="1"/>
  <c r="J801" i="1" s="1"/>
  <c r="AF1019" i="1"/>
  <c r="AL1018" i="1"/>
  <c r="A802" i="1"/>
  <c r="D802" i="1" s="1"/>
  <c r="E801" i="1"/>
  <c r="G801" i="1" s="1"/>
  <c r="H802" i="1" s="1"/>
  <c r="L801" i="1"/>
  <c r="J800" i="1"/>
  <c r="O793" i="1" l="1"/>
  <c r="B793" i="1"/>
  <c r="AL1019" i="1"/>
  <c r="AF1020" i="1"/>
  <c r="E802" i="1"/>
  <c r="G802" i="1" s="1"/>
  <c r="H803" i="1" s="1"/>
  <c r="L802" i="1"/>
  <c r="A803" i="1"/>
  <c r="D803" i="1" s="1"/>
  <c r="I802" i="1"/>
  <c r="M801" i="1"/>
  <c r="N801" i="1" s="1"/>
  <c r="P802" i="1"/>
  <c r="Q802" i="1"/>
  <c r="C795" i="1"/>
  <c r="K794" i="1"/>
  <c r="O794" i="1" l="1"/>
  <c r="B794" i="1"/>
  <c r="C796" i="1"/>
  <c r="K795" i="1"/>
  <c r="I803" i="1"/>
  <c r="J803" i="1" s="1"/>
  <c r="A804" i="1"/>
  <c r="D804" i="1" s="1"/>
  <c r="E803" i="1"/>
  <c r="G803" i="1" s="1"/>
  <c r="H804" i="1" s="1"/>
  <c r="L803" i="1"/>
  <c r="AF1021" i="1"/>
  <c r="AL1020" i="1"/>
  <c r="M802" i="1"/>
  <c r="N802" i="1" s="1"/>
  <c r="Q803" i="1"/>
  <c r="P803" i="1"/>
  <c r="J802" i="1"/>
  <c r="O795" i="1" l="1"/>
  <c r="B795" i="1"/>
  <c r="AL1021" i="1"/>
  <c r="AF1022" i="1"/>
  <c r="M803" i="1"/>
  <c r="N803" i="1" s="1"/>
  <c r="P804" i="1"/>
  <c r="Q804" i="1"/>
  <c r="I804" i="1"/>
  <c r="J804" i="1" s="1"/>
  <c r="E804" i="1"/>
  <c r="G804" i="1" s="1"/>
  <c r="H805" i="1" s="1"/>
  <c r="L804" i="1"/>
  <c r="A805" i="1"/>
  <c r="D805" i="1" s="1"/>
  <c r="C797" i="1"/>
  <c r="K796" i="1"/>
  <c r="O796" i="1" l="1"/>
  <c r="B796" i="1"/>
  <c r="C798" i="1"/>
  <c r="K797" i="1"/>
  <c r="A806" i="1"/>
  <c r="D806" i="1" s="1"/>
  <c r="E805" i="1"/>
  <c r="G805" i="1" s="1"/>
  <c r="H806" i="1" s="1"/>
  <c r="L805" i="1"/>
  <c r="M804" i="1"/>
  <c r="N804" i="1" s="1"/>
  <c r="Q805" i="1"/>
  <c r="P805" i="1"/>
  <c r="I805" i="1"/>
  <c r="AF1023" i="1"/>
  <c r="AL1022" i="1"/>
  <c r="O797" i="1" l="1"/>
  <c r="B797" i="1"/>
  <c r="I806" i="1"/>
  <c r="J806" i="1" s="1"/>
  <c r="J805" i="1"/>
  <c r="A807" i="1"/>
  <c r="D807" i="1" s="1"/>
  <c r="E806" i="1"/>
  <c r="G806" i="1" s="1"/>
  <c r="H807" i="1" s="1"/>
  <c r="L806" i="1"/>
  <c r="AF1024" i="1"/>
  <c r="AL1023" i="1"/>
  <c r="M805" i="1"/>
  <c r="N805" i="1" s="1"/>
  <c r="P806" i="1"/>
  <c r="Q806" i="1"/>
  <c r="C799" i="1"/>
  <c r="K798" i="1"/>
  <c r="O798" i="1" l="1"/>
  <c r="B798" i="1"/>
  <c r="M806" i="1"/>
  <c r="N806" i="1" s="1"/>
  <c r="P807" i="1"/>
  <c r="Q807" i="1"/>
  <c r="I807" i="1"/>
  <c r="J807" i="1" s="1"/>
  <c r="C800" i="1"/>
  <c r="K799" i="1"/>
  <c r="AF1025" i="1"/>
  <c r="AL1024" i="1"/>
  <c r="A808" i="1"/>
  <c r="D808" i="1" s="1"/>
  <c r="E807" i="1"/>
  <c r="G807" i="1" s="1"/>
  <c r="H808" i="1" s="1"/>
  <c r="L807" i="1"/>
  <c r="O799" i="1" l="1"/>
  <c r="B799" i="1"/>
  <c r="AF1026" i="1"/>
  <c r="AL1025" i="1"/>
  <c r="A809" i="1"/>
  <c r="D809" i="1" s="1"/>
  <c r="E808" i="1"/>
  <c r="G808" i="1" s="1"/>
  <c r="H809" i="1" s="1"/>
  <c r="L808" i="1"/>
  <c r="C801" i="1"/>
  <c r="K800" i="1"/>
  <c r="M807" i="1"/>
  <c r="N807" i="1" s="1"/>
  <c r="Q808" i="1"/>
  <c r="P808" i="1"/>
  <c r="I808" i="1"/>
  <c r="J808" i="1" s="1"/>
  <c r="O800" i="1" l="1"/>
  <c r="B800" i="1"/>
  <c r="C802" i="1"/>
  <c r="K801" i="1"/>
  <c r="A810" i="1"/>
  <c r="D810" i="1" s="1"/>
  <c r="E809" i="1"/>
  <c r="G809" i="1" s="1"/>
  <c r="H810" i="1" s="1"/>
  <c r="L809" i="1"/>
  <c r="M808" i="1"/>
  <c r="N808" i="1" s="1"/>
  <c r="Q809" i="1"/>
  <c r="P809" i="1"/>
  <c r="I809" i="1"/>
  <c r="J809" i="1" s="1"/>
  <c r="AF1027" i="1"/>
  <c r="AL1026" i="1"/>
  <c r="O801" i="1" l="1"/>
  <c r="B801" i="1"/>
  <c r="AF1028" i="1"/>
  <c r="AL1027" i="1"/>
  <c r="I810" i="1"/>
  <c r="J810" i="1" s="1"/>
  <c r="A811" i="1"/>
  <c r="D811" i="1" s="1"/>
  <c r="E810" i="1"/>
  <c r="G810" i="1" s="1"/>
  <c r="H811" i="1" s="1"/>
  <c r="L810" i="1"/>
  <c r="M809" i="1"/>
  <c r="N809" i="1" s="1"/>
  <c r="Q810" i="1"/>
  <c r="P810" i="1"/>
  <c r="C803" i="1"/>
  <c r="K802" i="1"/>
  <c r="O802" i="1" l="1"/>
  <c r="B802" i="1"/>
  <c r="C804" i="1"/>
  <c r="K803" i="1"/>
  <c r="I811" i="1"/>
  <c r="J811" i="1" s="1"/>
  <c r="M810" i="1"/>
  <c r="N810" i="1" s="1"/>
  <c r="Q811" i="1"/>
  <c r="P811" i="1"/>
  <c r="L811" i="1"/>
  <c r="A812" i="1"/>
  <c r="D812" i="1" s="1"/>
  <c r="E811" i="1"/>
  <c r="G811" i="1" s="1"/>
  <c r="H812" i="1" s="1"/>
  <c r="AF1029" i="1"/>
  <c r="AL1028" i="1"/>
  <c r="O803" i="1" l="1"/>
  <c r="B803" i="1"/>
  <c r="M811" i="1"/>
  <c r="N811" i="1" s="1"/>
  <c r="P812" i="1"/>
  <c r="Q812" i="1"/>
  <c r="I812" i="1"/>
  <c r="J812" i="1" s="1"/>
  <c r="L812" i="1"/>
  <c r="A813" i="1"/>
  <c r="D813" i="1" s="1"/>
  <c r="E812" i="1"/>
  <c r="G812" i="1" s="1"/>
  <c r="H813" i="1" s="1"/>
  <c r="AL1029" i="1"/>
  <c r="AF1030" i="1"/>
  <c r="C805" i="1"/>
  <c r="K804" i="1"/>
  <c r="O804" i="1" l="1"/>
  <c r="B804" i="1"/>
  <c r="C806" i="1"/>
  <c r="K805" i="1"/>
  <c r="AL1030" i="1"/>
  <c r="AF1031" i="1"/>
  <c r="L813" i="1"/>
  <c r="A814" i="1"/>
  <c r="D814" i="1" s="1"/>
  <c r="E813" i="1"/>
  <c r="G813" i="1" s="1"/>
  <c r="H814" i="1" s="1"/>
  <c r="M812" i="1"/>
  <c r="N812" i="1" s="1"/>
  <c r="Q813" i="1"/>
  <c r="P813" i="1"/>
  <c r="I813" i="1"/>
  <c r="O805" i="1" l="1"/>
  <c r="B805" i="1"/>
  <c r="I814" i="1"/>
  <c r="J814" i="1" s="1"/>
  <c r="AF1032" i="1"/>
  <c r="AL1031" i="1"/>
  <c r="J813" i="1"/>
  <c r="L814" i="1"/>
  <c r="A815" i="1"/>
  <c r="D815" i="1" s="1"/>
  <c r="E814" i="1"/>
  <c r="G814" i="1" s="1"/>
  <c r="H815" i="1" s="1"/>
  <c r="Q814" i="1"/>
  <c r="M813" i="1"/>
  <c r="N813" i="1" s="1"/>
  <c r="P814" i="1"/>
  <c r="C807" i="1"/>
  <c r="K806" i="1"/>
  <c r="O806" i="1" l="1"/>
  <c r="B806" i="1"/>
  <c r="M814" i="1"/>
  <c r="N814" i="1" s="1"/>
  <c r="Q815" i="1"/>
  <c r="P815" i="1"/>
  <c r="C808" i="1"/>
  <c r="K807" i="1"/>
  <c r="I815" i="1"/>
  <c r="J815" i="1" s="1"/>
  <c r="L815" i="1"/>
  <c r="A816" i="1"/>
  <c r="D816" i="1" s="1"/>
  <c r="E815" i="1"/>
  <c r="G815" i="1" s="1"/>
  <c r="H816" i="1" s="1"/>
  <c r="AF1033" i="1"/>
  <c r="AL1032" i="1"/>
  <c r="O807" i="1" l="1"/>
  <c r="B807" i="1"/>
  <c r="M815" i="1"/>
  <c r="N815" i="1" s="1"/>
  <c r="P816" i="1"/>
  <c r="Q816" i="1"/>
  <c r="C809" i="1"/>
  <c r="K808" i="1"/>
  <c r="I816" i="1"/>
  <c r="AF1034" i="1"/>
  <c r="AL1033" i="1"/>
  <c r="L816" i="1"/>
  <c r="A817" i="1"/>
  <c r="D817" i="1" s="1"/>
  <c r="E816" i="1"/>
  <c r="G816" i="1" s="1"/>
  <c r="H817" i="1" s="1"/>
  <c r="O808" i="1" l="1"/>
  <c r="B808" i="1"/>
  <c r="L817" i="1"/>
  <c r="A818" i="1"/>
  <c r="D818" i="1" s="1"/>
  <c r="E817" i="1"/>
  <c r="G817" i="1" s="1"/>
  <c r="H818" i="1" s="1"/>
  <c r="AL1034" i="1"/>
  <c r="AF1035" i="1"/>
  <c r="C810" i="1"/>
  <c r="K809" i="1"/>
  <c r="I817" i="1"/>
  <c r="P817" i="1"/>
  <c r="M816" i="1"/>
  <c r="N816" i="1" s="1"/>
  <c r="Q817" i="1"/>
  <c r="J816" i="1"/>
  <c r="O809" i="1" l="1"/>
  <c r="B809" i="1"/>
  <c r="I818" i="1"/>
  <c r="J818" i="1" s="1"/>
  <c r="C811" i="1"/>
  <c r="K810" i="1"/>
  <c r="J817" i="1"/>
  <c r="AF1036" i="1"/>
  <c r="AL1035" i="1"/>
  <c r="L818" i="1"/>
  <c r="E818" i="1"/>
  <c r="G818" i="1" s="1"/>
  <c r="H819" i="1" s="1"/>
  <c r="A819" i="1"/>
  <c r="D819" i="1" s="1"/>
  <c r="Q818" i="1"/>
  <c r="M817" i="1"/>
  <c r="N817" i="1" s="1"/>
  <c r="P818" i="1"/>
  <c r="O810" i="1" l="1"/>
  <c r="B810" i="1"/>
  <c r="M818" i="1"/>
  <c r="N818" i="1" s="1"/>
  <c r="P819" i="1"/>
  <c r="Q819" i="1"/>
  <c r="I819" i="1"/>
  <c r="J819" i="1" s="1"/>
  <c r="L819" i="1"/>
  <c r="A820" i="1"/>
  <c r="D820" i="1" s="1"/>
  <c r="E819" i="1"/>
  <c r="G819" i="1" s="1"/>
  <c r="H820" i="1" s="1"/>
  <c r="C812" i="1"/>
  <c r="K811" i="1"/>
  <c r="AF1037" i="1"/>
  <c r="AL1036" i="1"/>
  <c r="O811" i="1" l="1"/>
  <c r="B811" i="1"/>
  <c r="AF1038" i="1"/>
  <c r="AL1037" i="1"/>
  <c r="L820" i="1"/>
  <c r="A821" i="1"/>
  <c r="D821" i="1" s="1"/>
  <c r="E820" i="1"/>
  <c r="G820" i="1" s="1"/>
  <c r="H821" i="1" s="1"/>
  <c r="M819" i="1"/>
  <c r="N819" i="1" s="1"/>
  <c r="P820" i="1"/>
  <c r="Q820" i="1"/>
  <c r="C813" i="1"/>
  <c r="K812" i="1"/>
  <c r="I820" i="1"/>
  <c r="J820" i="1" s="1"/>
  <c r="O812" i="1" l="1"/>
  <c r="B812" i="1"/>
  <c r="I821" i="1"/>
  <c r="J821" i="1" s="1"/>
  <c r="C814" i="1"/>
  <c r="K813" i="1"/>
  <c r="L821" i="1"/>
  <c r="A822" i="1"/>
  <c r="D822" i="1" s="1"/>
  <c r="E821" i="1"/>
  <c r="G821" i="1" s="1"/>
  <c r="H822" i="1" s="1"/>
  <c r="M820" i="1"/>
  <c r="N820" i="1" s="1"/>
  <c r="Q821" i="1"/>
  <c r="P821" i="1"/>
  <c r="AL1038" i="1"/>
  <c r="AF1046" i="1"/>
  <c r="O813" i="1" l="1"/>
  <c r="B813" i="1"/>
  <c r="Q822" i="1"/>
  <c r="M821" i="1"/>
  <c r="N821" i="1" s="1"/>
  <c r="P822" i="1"/>
  <c r="I822" i="1"/>
  <c r="J822" i="1" s="1"/>
  <c r="AF1047" i="1"/>
  <c r="AL1046" i="1"/>
  <c r="L822" i="1"/>
  <c r="A823" i="1"/>
  <c r="D823" i="1" s="1"/>
  <c r="E822" i="1"/>
  <c r="G822" i="1" s="1"/>
  <c r="H823" i="1" s="1"/>
  <c r="C815" i="1"/>
  <c r="K814" i="1"/>
  <c r="O814" i="1" l="1"/>
  <c r="B814" i="1"/>
  <c r="Q823" i="1"/>
  <c r="M822" i="1"/>
  <c r="N822" i="1" s="1"/>
  <c r="P823" i="1"/>
  <c r="I823" i="1"/>
  <c r="J823" i="1" s="1"/>
  <c r="AF1048" i="1"/>
  <c r="AL1047" i="1"/>
  <c r="C816" i="1"/>
  <c r="K815" i="1"/>
  <c r="L823" i="1"/>
  <c r="A824" i="1"/>
  <c r="D824" i="1" s="1"/>
  <c r="E823" i="1"/>
  <c r="G823" i="1" s="1"/>
  <c r="H824" i="1" s="1"/>
  <c r="O815" i="1" l="1"/>
  <c r="B815" i="1"/>
  <c r="E824" i="1"/>
  <c r="G824" i="1" s="1"/>
  <c r="H825" i="1" s="1"/>
  <c r="L824" i="1"/>
  <c r="A825" i="1"/>
  <c r="D825" i="1" s="1"/>
  <c r="C817" i="1"/>
  <c r="K816" i="1"/>
  <c r="P824" i="1"/>
  <c r="M823" i="1"/>
  <c r="N823" i="1" s="1"/>
  <c r="Q824" i="1"/>
  <c r="I824" i="1"/>
  <c r="J824" i="1" s="1"/>
  <c r="AL1048" i="1"/>
  <c r="AF1049" i="1"/>
  <c r="O816" i="1" l="1"/>
  <c r="B816" i="1"/>
  <c r="C818" i="1"/>
  <c r="K817" i="1"/>
  <c r="AF1050" i="1"/>
  <c r="AL1049" i="1"/>
  <c r="E825" i="1"/>
  <c r="G825" i="1" s="1"/>
  <c r="H826" i="1" s="1"/>
  <c r="L825" i="1"/>
  <c r="A826" i="1"/>
  <c r="D826" i="1" s="1"/>
  <c r="M824" i="1"/>
  <c r="N824" i="1" s="1"/>
  <c r="Q825" i="1"/>
  <c r="P825" i="1"/>
  <c r="I825" i="1"/>
  <c r="J825" i="1" s="1"/>
  <c r="O817" i="1" l="1"/>
  <c r="B817" i="1"/>
  <c r="E826" i="1"/>
  <c r="G826" i="1" s="1"/>
  <c r="H827" i="1" s="1"/>
  <c r="L826" i="1"/>
  <c r="A827" i="1"/>
  <c r="D827" i="1" s="1"/>
  <c r="AL1050" i="1"/>
  <c r="AF1051" i="1"/>
  <c r="M825" i="1"/>
  <c r="N825" i="1" s="1"/>
  <c r="Q826" i="1"/>
  <c r="P826" i="1"/>
  <c r="I826" i="1"/>
  <c r="J826" i="1" s="1"/>
  <c r="C819" i="1"/>
  <c r="K818" i="1"/>
  <c r="O818" i="1" l="1"/>
  <c r="B818" i="1"/>
  <c r="C820" i="1"/>
  <c r="K819" i="1"/>
  <c r="E827" i="1"/>
  <c r="G827" i="1" s="1"/>
  <c r="H828" i="1" s="1"/>
  <c r="L827" i="1"/>
  <c r="A828" i="1"/>
  <c r="D828" i="1" s="1"/>
  <c r="AL1051" i="1"/>
  <c r="AF1052" i="1"/>
  <c r="Q827" i="1"/>
  <c r="M826" i="1"/>
  <c r="N826" i="1" s="1"/>
  <c r="P827" i="1"/>
  <c r="I827" i="1"/>
  <c r="J827" i="1" s="1"/>
  <c r="O819" i="1" l="1"/>
  <c r="B819" i="1"/>
  <c r="AF1053" i="1"/>
  <c r="AL1052" i="1"/>
  <c r="M827" i="1"/>
  <c r="N827" i="1" s="1"/>
  <c r="Q828" i="1"/>
  <c r="P828" i="1"/>
  <c r="I828" i="1"/>
  <c r="J828" i="1" s="1"/>
  <c r="E828" i="1"/>
  <c r="G828" i="1" s="1"/>
  <c r="H829" i="1" s="1"/>
  <c r="L828" i="1"/>
  <c r="A829" i="1"/>
  <c r="D829" i="1" s="1"/>
  <c r="C821" i="1"/>
  <c r="K820" i="1"/>
  <c r="O820" i="1" l="1"/>
  <c r="B820" i="1"/>
  <c r="C822" i="1"/>
  <c r="K821" i="1"/>
  <c r="E829" i="1"/>
  <c r="G829" i="1" s="1"/>
  <c r="H830" i="1" s="1"/>
  <c r="L829" i="1"/>
  <c r="A830" i="1"/>
  <c r="D830" i="1" s="1"/>
  <c r="P829" i="1"/>
  <c r="M828" i="1"/>
  <c r="N828" i="1" s="1"/>
  <c r="Q829" i="1"/>
  <c r="I829" i="1"/>
  <c r="J829" i="1" s="1"/>
  <c r="AL1053" i="1"/>
  <c r="AF1054" i="1"/>
  <c r="O821" i="1" l="1"/>
  <c r="B821" i="1"/>
  <c r="M829" i="1"/>
  <c r="N829" i="1" s="1"/>
  <c r="Q830" i="1"/>
  <c r="P830" i="1"/>
  <c r="I830" i="1"/>
  <c r="J830" i="1" s="1"/>
  <c r="E830" i="1"/>
  <c r="G830" i="1" s="1"/>
  <c r="H831" i="1" s="1"/>
  <c r="A831" i="1"/>
  <c r="D831" i="1" s="1"/>
  <c r="L830" i="1"/>
  <c r="AF1055" i="1"/>
  <c r="AL1054" i="1"/>
  <c r="C823" i="1"/>
  <c r="K822" i="1"/>
  <c r="O822" i="1" l="1"/>
  <c r="B822" i="1"/>
  <c r="C824" i="1"/>
  <c r="K823" i="1"/>
  <c r="E831" i="1"/>
  <c r="G831" i="1" s="1"/>
  <c r="H832" i="1" s="1"/>
  <c r="A832" i="1"/>
  <c r="D832" i="1" s="1"/>
  <c r="L831" i="1"/>
  <c r="AL1055" i="1"/>
  <c r="AF1056" i="1"/>
  <c r="Q831" i="1"/>
  <c r="P831" i="1"/>
  <c r="M830" i="1"/>
  <c r="N830" i="1" s="1"/>
  <c r="I831" i="1"/>
  <c r="J831" i="1" s="1"/>
  <c r="O823" i="1" l="1"/>
  <c r="B823" i="1"/>
  <c r="E832" i="1"/>
  <c r="G832" i="1" s="1"/>
  <c r="H833" i="1" s="1"/>
  <c r="A833" i="1"/>
  <c r="D833" i="1" s="1"/>
  <c r="L832" i="1"/>
  <c r="Q832" i="1"/>
  <c r="M831" i="1"/>
  <c r="N831" i="1" s="1"/>
  <c r="P832" i="1"/>
  <c r="I832" i="1"/>
  <c r="J832" i="1" s="1"/>
  <c r="AF1057" i="1"/>
  <c r="AL1056" i="1"/>
  <c r="C825" i="1"/>
  <c r="K824" i="1"/>
  <c r="O824" i="1" l="1"/>
  <c r="B824" i="1"/>
  <c r="Q833" i="1"/>
  <c r="P833" i="1"/>
  <c r="M832" i="1"/>
  <c r="N832" i="1" s="1"/>
  <c r="I833" i="1"/>
  <c r="J833" i="1" s="1"/>
  <c r="C826" i="1"/>
  <c r="K825" i="1"/>
  <c r="AF1058" i="1"/>
  <c r="AL1057" i="1"/>
  <c r="A834" i="1"/>
  <c r="D834" i="1" s="1"/>
  <c r="E833" i="1"/>
  <c r="G833" i="1" s="1"/>
  <c r="H834" i="1" s="1"/>
  <c r="L833" i="1"/>
  <c r="O825" i="1" l="1"/>
  <c r="B825" i="1"/>
  <c r="AL1058" i="1"/>
  <c r="AF1059" i="1"/>
  <c r="Q834" i="1"/>
  <c r="M833" i="1"/>
  <c r="N833" i="1" s="1"/>
  <c r="P834" i="1"/>
  <c r="I834" i="1"/>
  <c r="J834" i="1" s="1"/>
  <c r="E834" i="1"/>
  <c r="G834" i="1" s="1"/>
  <c r="H835" i="1" s="1"/>
  <c r="L834" i="1"/>
  <c r="A835" i="1"/>
  <c r="D835" i="1" s="1"/>
  <c r="C827" i="1"/>
  <c r="K826" i="1"/>
  <c r="O826" i="1" l="1"/>
  <c r="B826" i="1"/>
  <c r="C828" i="1"/>
  <c r="K827" i="1"/>
  <c r="E835" i="1"/>
  <c r="G835" i="1" s="1"/>
  <c r="H836" i="1" s="1"/>
  <c r="L835" i="1"/>
  <c r="A836" i="1"/>
  <c r="D836" i="1" s="1"/>
  <c r="Q835" i="1"/>
  <c r="P835" i="1"/>
  <c r="M834" i="1"/>
  <c r="N834" i="1" s="1"/>
  <c r="I835" i="1"/>
  <c r="J835" i="1" s="1"/>
  <c r="AF1060" i="1"/>
  <c r="AL1059" i="1"/>
  <c r="O827" i="1" l="1"/>
  <c r="B827" i="1"/>
  <c r="Q836" i="1"/>
  <c r="P836" i="1"/>
  <c r="M835" i="1"/>
  <c r="N835" i="1" s="1"/>
  <c r="I836" i="1"/>
  <c r="J836" i="1" s="1"/>
  <c r="AL1060" i="1"/>
  <c r="AF1061" i="1"/>
  <c r="A837" i="1"/>
  <c r="D837" i="1" s="1"/>
  <c r="E836" i="1"/>
  <c r="G836" i="1" s="1"/>
  <c r="H837" i="1" s="1"/>
  <c r="L836" i="1"/>
  <c r="C829" i="1"/>
  <c r="K828" i="1"/>
  <c r="O828" i="1" l="1"/>
  <c r="B828" i="1"/>
  <c r="C830" i="1"/>
  <c r="K829" i="1"/>
  <c r="AF1062" i="1"/>
  <c r="AL1061" i="1"/>
  <c r="P837" i="1"/>
  <c r="M836" i="1"/>
  <c r="N836" i="1" s="1"/>
  <c r="Q837" i="1"/>
  <c r="I837" i="1"/>
  <c r="J837" i="1" s="1"/>
  <c r="E837" i="1"/>
  <c r="G837" i="1" s="1"/>
  <c r="H838" i="1" s="1"/>
  <c r="L837" i="1"/>
  <c r="A838" i="1"/>
  <c r="D838" i="1" s="1"/>
  <c r="O829" i="1" l="1"/>
  <c r="B829" i="1"/>
  <c r="AF1063" i="1"/>
  <c r="AL1062" i="1"/>
  <c r="Q838" i="1"/>
  <c r="M837" i="1"/>
  <c r="N837" i="1" s="1"/>
  <c r="P838" i="1"/>
  <c r="I838" i="1"/>
  <c r="J838" i="1" s="1"/>
  <c r="A839" i="1"/>
  <c r="D839" i="1" s="1"/>
  <c r="E838" i="1"/>
  <c r="G838" i="1" s="1"/>
  <c r="H839" i="1" s="1"/>
  <c r="L838" i="1"/>
  <c r="C831" i="1"/>
  <c r="K830" i="1"/>
  <c r="O830" i="1" l="1"/>
  <c r="B830" i="1"/>
  <c r="C832" i="1"/>
  <c r="K831" i="1"/>
  <c r="E839" i="1"/>
  <c r="G839" i="1" s="1"/>
  <c r="H840" i="1" s="1"/>
  <c r="A840" i="1"/>
  <c r="D840" i="1" s="1"/>
  <c r="L839" i="1"/>
  <c r="Q839" i="1"/>
  <c r="P839" i="1"/>
  <c r="M838" i="1"/>
  <c r="N838" i="1" s="1"/>
  <c r="I839" i="1"/>
  <c r="J839" i="1" s="1"/>
  <c r="AF1064" i="1"/>
  <c r="AL1063" i="1"/>
  <c r="O831" i="1" l="1"/>
  <c r="B831" i="1"/>
  <c r="Q840" i="1"/>
  <c r="M839" i="1"/>
  <c r="N839" i="1" s="1"/>
  <c r="P840" i="1"/>
  <c r="I840" i="1"/>
  <c r="J840" i="1" s="1"/>
  <c r="AF1065" i="1"/>
  <c r="AL1064" i="1"/>
  <c r="E840" i="1"/>
  <c r="G840" i="1" s="1"/>
  <c r="H841" i="1" s="1"/>
  <c r="L840" i="1"/>
  <c r="A841" i="1"/>
  <c r="D841" i="1" s="1"/>
  <c r="C833" i="1"/>
  <c r="K832" i="1"/>
  <c r="O832" i="1" l="1"/>
  <c r="B832" i="1"/>
  <c r="C834" i="1"/>
  <c r="K833" i="1"/>
  <c r="E841" i="1"/>
  <c r="G841" i="1" s="1"/>
  <c r="H842" i="1" s="1"/>
  <c r="L841" i="1"/>
  <c r="A842" i="1"/>
  <c r="D842" i="1" s="1"/>
  <c r="AF1066" i="1"/>
  <c r="AL1065" i="1"/>
  <c r="Q841" i="1"/>
  <c r="M840" i="1"/>
  <c r="N840" i="1" s="1"/>
  <c r="P841" i="1"/>
  <c r="I841" i="1"/>
  <c r="J841" i="1" s="1"/>
  <c r="O833" i="1" l="1"/>
  <c r="B833" i="1"/>
  <c r="AL1066" i="1"/>
  <c r="AF1067" i="1"/>
  <c r="E842" i="1"/>
  <c r="G842" i="1" s="1"/>
  <c r="H843" i="1" s="1"/>
  <c r="L842" i="1"/>
  <c r="A843" i="1"/>
  <c r="D843" i="1" s="1"/>
  <c r="Q842" i="1"/>
  <c r="M841" i="1"/>
  <c r="N841" i="1" s="1"/>
  <c r="P842" i="1"/>
  <c r="I842" i="1"/>
  <c r="J842" i="1" s="1"/>
  <c r="C835" i="1"/>
  <c r="K834" i="1"/>
  <c r="O834" i="1" l="1"/>
  <c r="B834" i="1"/>
  <c r="Q843" i="1"/>
  <c r="P843" i="1"/>
  <c r="M842" i="1"/>
  <c r="N842" i="1" s="1"/>
  <c r="I843" i="1"/>
  <c r="J843" i="1" s="1"/>
  <c r="AF1068" i="1"/>
  <c r="AL1067" i="1"/>
  <c r="C836" i="1"/>
  <c r="K835" i="1"/>
  <c r="E843" i="1"/>
  <c r="G843" i="1" s="1"/>
  <c r="H844" i="1" s="1"/>
  <c r="L843" i="1"/>
  <c r="A844" i="1"/>
  <c r="D844" i="1" s="1"/>
  <c r="O835" i="1" l="1"/>
  <c r="B835" i="1"/>
  <c r="A845" i="1"/>
  <c r="D845" i="1" s="1"/>
  <c r="E844" i="1"/>
  <c r="G844" i="1" s="1"/>
  <c r="H845" i="1" s="1"/>
  <c r="L844" i="1"/>
  <c r="C837" i="1"/>
  <c r="K836" i="1"/>
  <c r="Q844" i="1"/>
  <c r="P844" i="1"/>
  <c r="M843" i="1"/>
  <c r="N843" i="1" s="1"/>
  <c r="I844" i="1"/>
  <c r="J844" i="1" s="1"/>
  <c r="AL1068" i="1"/>
  <c r="AF1069" i="1"/>
  <c r="O836" i="1" l="1"/>
  <c r="B836" i="1"/>
  <c r="Q845" i="1"/>
  <c r="P845" i="1"/>
  <c r="M844" i="1"/>
  <c r="N844" i="1" s="1"/>
  <c r="I845" i="1"/>
  <c r="J845" i="1" s="1"/>
  <c r="AL1069" i="1"/>
  <c r="AF1070" i="1"/>
  <c r="C838" i="1"/>
  <c r="K837" i="1"/>
  <c r="A846" i="1"/>
  <c r="D846" i="1" s="1"/>
  <c r="E845" i="1"/>
  <c r="G845" i="1" s="1"/>
  <c r="H846" i="1" s="1"/>
  <c r="L845" i="1"/>
  <c r="O837" i="1" l="1"/>
  <c r="B837" i="1"/>
  <c r="C839" i="1"/>
  <c r="K838" i="1"/>
  <c r="AF1071" i="1"/>
  <c r="AL1070" i="1"/>
  <c r="A847" i="1"/>
  <c r="D847" i="1" s="1"/>
  <c r="E846" i="1"/>
  <c r="G846" i="1" s="1"/>
  <c r="H847" i="1" s="1"/>
  <c r="L846" i="1"/>
  <c r="Q846" i="1"/>
  <c r="M845" i="1"/>
  <c r="N845" i="1" s="1"/>
  <c r="P846" i="1"/>
  <c r="I846" i="1"/>
  <c r="J846" i="1" s="1"/>
  <c r="O838" i="1" l="1"/>
  <c r="B838" i="1"/>
  <c r="AL1071" i="1"/>
  <c r="AF1072" i="1"/>
  <c r="E847" i="1"/>
  <c r="G847" i="1" s="1"/>
  <c r="H848" i="1" s="1"/>
  <c r="A848" i="1"/>
  <c r="D848" i="1" s="1"/>
  <c r="L847" i="1"/>
  <c r="P847" i="1"/>
  <c r="M846" i="1"/>
  <c r="N846" i="1" s="1"/>
  <c r="Q847" i="1"/>
  <c r="I847" i="1"/>
  <c r="J847" i="1" s="1"/>
  <c r="C840" i="1"/>
  <c r="K839" i="1"/>
  <c r="O839" i="1" l="1"/>
  <c r="B839" i="1"/>
  <c r="C841" i="1"/>
  <c r="K840" i="1"/>
  <c r="AF1073" i="1"/>
  <c r="AL1072" i="1"/>
  <c r="Q848" i="1"/>
  <c r="P848" i="1"/>
  <c r="M847" i="1"/>
  <c r="N847" i="1" s="1"/>
  <c r="I848" i="1"/>
  <c r="J848" i="1" s="1"/>
  <c r="A849" i="1"/>
  <c r="D849" i="1" s="1"/>
  <c r="E848" i="1"/>
  <c r="G848" i="1" s="1"/>
  <c r="H849" i="1" s="1"/>
  <c r="L848" i="1"/>
  <c r="O840" i="1" l="1"/>
  <c r="B840" i="1"/>
  <c r="AL1073" i="1"/>
  <c r="AF1074" i="1"/>
  <c r="M848" i="1"/>
  <c r="N848" i="1" s="1"/>
  <c r="P849" i="1"/>
  <c r="Q849" i="1"/>
  <c r="I849" i="1"/>
  <c r="J849" i="1" s="1"/>
  <c r="A850" i="1"/>
  <c r="D850" i="1" s="1"/>
  <c r="E849" i="1"/>
  <c r="G849" i="1" s="1"/>
  <c r="H850" i="1" s="1"/>
  <c r="L849" i="1"/>
  <c r="C842" i="1"/>
  <c r="K841" i="1"/>
  <c r="O841" i="1" l="1"/>
  <c r="B841" i="1"/>
  <c r="C843" i="1"/>
  <c r="K842" i="1"/>
  <c r="A851" i="1"/>
  <c r="D851" i="1" s="1"/>
  <c r="E850" i="1"/>
  <c r="G850" i="1" s="1"/>
  <c r="H851" i="1" s="1"/>
  <c r="L850" i="1"/>
  <c r="M849" i="1"/>
  <c r="N849" i="1" s="1"/>
  <c r="Q850" i="1"/>
  <c r="P850" i="1"/>
  <c r="I850" i="1"/>
  <c r="J850" i="1" s="1"/>
  <c r="AL1074" i="1"/>
  <c r="AF1075" i="1"/>
  <c r="O842" i="1" l="1"/>
  <c r="B842" i="1"/>
  <c r="AF1083" i="1"/>
  <c r="AL1075" i="1"/>
  <c r="E851" i="1"/>
  <c r="G851" i="1" s="1"/>
  <c r="H852" i="1" s="1"/>
  <c r="L851" i="1"/>
  <c r="A852" i="1"/>
  <c r="D852" i="1" s="1"/>
  <c r="M850" i="1"/>
  <c r="N850" i="1" s="1"/>
  <c r="Q851" i="1"/>
  <c r="P851" i="1"/>
  <c r="I851" i="1"/>
  <c r="J851" i="1" s="1"/>
  <c r="C844" i="1"/>
  <c r="K843" i="1"/>
  <c r="O843" i="1" l="1"/>
  <c r="B843" i="1"/>
  <c r="C845" i="1"/>
  <c r="K844" i="1"/>
  <c r="A853" i="1"/>
  <c r="D853" i="1" s="1"/>
  <c r="E852" i="1"/>
  <c r="G852" i="1" s="1"/>
  <c r="H853" i="1" s="1"/>
  <c r="L852" i="1"/>
  <c r="M851" i="1"/>
  <c r="N851" i="1" s="1"/>
  <c r="Q852" i="1"/>
  <c r="P852" i="1"/>
  <c r="I852" i="1"/>
  <c r="J852" i="1" s="1"/>
  <c r="AF1084" i="1"/>
  <c r="AL1083" i="1"/>
  <c r="O844" i="1" l="1"/>
  <c r="B844" i="1"/>
  <c r="AL1084" i="1"/>
  <c r="AF1085" i="1"/>
  <c r="M852" i="1"/>
  <c r="N852" i="1" s="1"/>
  <c r="Q853" i="1"/>
  <c r="P853" i="1"/>
  <c r="I853" i="1"/>
  <c r="J853" i="1" s="1"/>
  <c r="C846" i="1"/>
  <c r="K845" i="1"/>
  <c r="A854" i="1"/>
  <c r="D854" i="1" s="1"/>
  <c r="E853" i="1"/>
  <c r="G853" i="1" s="1"/>
  <c r="H854" i="1" s="1"/>
  <c r="L853" i="1"/>
  <c r="O845" i="1" l="1"/>
  <c r="B845" i="1"/>
  <c r="C847" i="1"/>
  <c r="K846" i="1"/>
  <c r="A855" i="1"/>
  <c r="D855" i="1" s="1"/>
  <c r="E854" i="1"/>
  <c r="G854" i="1" s="1"/>
  <c r="H855" i="1" s="1"/>
  <c r="L854" i="1"/>
  <c r="AF1086" i="1"/>
  <c r="AL1085" i="1"/>
  <c r="M853" i="1"/>
  <c r="N853" i="1" s="1"/>
  <c r="Q854" i="1"/>
  <c r="P854" i="1"/>
  <c r="I854" i="1"/>
  <c r="J854" i="1" s="1"/>
  <c r="O846" i="1" l="1"/>
  <c r="B846" i="1"/>
  <c r="AL1086" i="1"/>
  <c r="AF1087" i="1"/>
  <c r="A856" i="1"/>
  <c r="D856" i="1" s="1"/>
  <c r="E855" i="1"/>
  <c r="G855" i="1" s="1"/>
  <c r="H856" i="1" s="1"/>
  <c r="L855" i="1"/>
  <c r="M854" i="1"/>
  <c r="N854" i="1" s="1"/>
  <c r="Q855" i="1"/>
  <c r="P855" i="1"/>
  <c r="I855" i="1"/>
  <c r="J855" i="1" s="1"/>
  <c r="C848" i="1"/>
  <c r="K847" i="1"/>
  <c r="O847" i="1" l="1"/>
  <c r="B847" i="1"/>
  <c r="C849" i="1"/>
  <c r="K848" i="1"/>
  <c r="A857" i="1"/>
  <c r="D857" i="1" s="1"/>
  <c r="E856" i="1"/>
  <c r="G856" i="1" s="1"/>
  <c r="H857" i="1" s="1"/>
  <c r="L856" i="1"/>
  <c r="M855" i="1"/>
  <c r="N855" i="1" s="1"/>
  <c r="Q856" i="1"/>
  <c r="P856" i="1"/>
  <c r="I856" i="1"/>
  <c r="J856" i="1" s="1"/>
  <c r="AF1088" i="1"/>
  <c r="AL1087" i="1"/>
  <c r="O848" i="1" l="1"/>
  <c r="B848" i="1"/>
  <c r="AL1088" i="1"/>
  <c r="AF1089" i="1"/>
  <c r="A858" i="1"/>
  <c r="D858" i="1" s="1"/>
  <c r="E857" i="1"/>
  <c r="G857" i="1" s="1"/>
  <c r="H858" i="1" s="1"/>
  <c r="L857" i="1"/>
  <c r="M856" i="1"/>
  <c r="N856" i="1" s="1"/>
  <c r="P857" i="1"/>
  <c r="Q857" i="1"/>
  <c r="I857" i="1"/>
  <c r="J857" i="1" s="1"/>
  <c r="C850" i="1"/>
  <c r="K849" i="1"/>
  <c r="O849" i="1" l="1"/>
  <c r="B849" i="1"/>
  <c r="E858" i="1"/>
  <c r="G858" i="1" s="1"/>
  <c r="H859" i="1" s="1"/>
  <c r="A859" i="1"/>
  <c r="D859" i="1" s="1"/>
  <c r="L858" i="1"/>
  <c r="M857" i="1"/>
  <c r="N857" i="1" s="1"/>
  <c r="P858" i="1"/>
  <c r="Q858" i="1"/>
  <c r="I858" i="1"/>
  <c r="J858" i="1" s="1"/>
  <c r="AF1090" i="1"/>
  <c r="AL1089" i="1"/>
  <c r="C851" i="1"/>
  <c r="K850" i="1"/>
  <c r="O850" i="1" l="1"/>
  <c r="B850" i="1"/>
  <c r="M858" i="1"/>
  <c r="N858" i="1" s="1"/>
  <c r="Q859" i="1"/>
  <c r="P859" i="1"/>
  <c r="I859" i="1"/>
  <c r="J859" i="1" s="1"/>
  <c r="C852" i="1"/>
  <c r="K851" i="1"/>
  <c r="A860" i="1"/>
  <c r="D860" i="1" s="1"/>
  <c r="E859" i="1"/>
  <c r="G859" i="1" s="1"/>
  <c r="H860" i="1" s="1"/>
  <c r="L859" i="1"/>
  <c r="AF1091" i="1"/>
  <c r="AL1090" i="1"/>
  <c r="O851" i="1" l="1"/>
  <c r="B851" i="1"/>
  <c r="AF1092" i="1"/>
  <c r="AL1091" i="1"/>
  <c r="E860" i="1"/>
  <c r="G860" i="1" s="1"/>
  <c r="H861" i="1" s="1"/>
  <c r="A861" i="1"/>
  <c r="D861" i="1" s="1"/>
  <c r="L860" i="1"/>
  <c r="M859" i="1"/>
  <c r="N859" i="1" s="1"/>
  <c r="Q860" i="1"/>
  <c r="P860" i="1"/>
  <c r="I860" i="1"/>
  <c r="J860" i="1" s="1"/>
  <c r="C853" i="1"/>
  <c r="K852" i="1"/>
  <c r="O852" i="1" l="1"/>
  <c r="B852" i="1"/>
  <c r="M860" i="1"/>
  <c r="N860" i="1" s="1"/>
  <c r="Q861" i="1"/>
  <c r="P861" i="1"/>
  <c r="I861" i="1"/>
  <c r="J861" i="1" s="1"/>
  <c r="C854" i="1"/>
  <c r="K853" i="1"/>
  <c r="E861" i="1"/>
  <c r="G861" i="1" s="1"/>
  <c r="H862" i="1" s="1"/>
  <c r="A862" i="1"/>
  <c r="D862" i="1" s="1"/>
  <c r="L861" i="1"/>
  <c r="AF1093" i="1"/>
  <c r="AL1092" i="1"/>
  <c r="O853" i="1" l="1"/>
  <c r="B853" i="1"/>
  <c r="E862" i="1"/>
  <c r="G862" i="1" s="1"/>
  <c r="H863" i="1" s="1"/>
  <c r="A863" i="1"/>
  <c r="D863" i="1" s="1"/>
  <c r="L862" i="1"/>
  <c r="M861" i="1"/>
  <c r="N861" i="1" s="1"/>
  <c r="P862" i="1"/>
  <c r="Q862" i="1"/>
  <c r="I862" i="1"/>
  <c r="J862" i="1" s="1"/>
  <c r="AF1094" i="1"/>
  <c r="AL1093" i="1"/>
  <c r="C855" i="1"/>
  <c r="K854" i="1"/>
  <c r="O854" i="1" l="1"/>
  <c r="B854" i="1"/>
  <c r="M862" i="1"/>
  <c r="N862" i="1" s="1"/>
  <c r="P863" i="1"/>
  <c r="Q863" i="1"/>
  <c r="I863" i="1"/>
  <c r="J863" i="1" s="1"/>
  <c r="C856" i="1"/>
  <c r="K855" i="1"/>
  <c r="AF1095" i="1"/>
  <c r="AL1094" i="1"/>
  <c r="E863" i="1"/>
  <c r="G863" i="1" s="1"/>
  <c r="H864" i="1" s="1"/>
  <c r="L863" i="1"/>
  <c r="A864" i="1"/>
  <c r="D864" i="1" s="1"/>
  <c r="O855" i="1" l="1"/>
  <c r="B855" i="1"/>
  <c r="A865" i="1"/>
  <c r="D865" i="1" s="1"/>
  <c r="E864" i="1"/>
  <c r="G864" i="1" s="1"/>
  <c r="H865" i="1" s="1"/>
  <c r="L864" i="1"/>
  <c r="M863" i="1"/>
  <c r="N863" i="1" s="1"/>
  <c r="Q864" i="1"/>
  <c r="P864" i="1"/>
  <c r="I864" i="1"/>
  <c r="J864" i="1" s="1"/>
  <c r="AF1096" i="1"/>
  <c r="AL1095" i="1"/>
  <c r="C857" i="1"/>
  <c r="K856" i="1"/>
  <c r="O856" i="1" l="1"/>
  <c r="B856" i="1"/>
  <c r="M864" i="1"/>
  <c r="N864" i="1" s="1"/>
  <c r="P865" i="1"/>
  <c r="Q865" i="1"/>
  <c r="I865" i="1"/>
  <c r="J865" i="1" s="1"/>
  <c r="C858" i="1"/>
  <c r="K857" i="1"/>
  <c r="E865" i="1"/>
  <c r="G865" i="1" s="1"/>
  <c r="H866" i="1" s="1"/>
  <c r="L865" i="1"/>
  <c r="A866" i="1"/>
  <c r="D866" i="1" s="1"/>
  <c r="AF1097" i="1"/>
  <c r="AL1096" i="1"/>
  <c r="O857" i="1" l="1"/>
  <c r="B857" i="1"/>
  <c r="AF1098" i="1"/>
  <c r="AL1097" i="1"/>
  <c r="A867" i="1"/>
  <c r="D867" i="1" s="1"/>
  <c r="E866" i="1"/>
  <c r="G866" i="1" s="1"/>
  <c r="H867" i="1" s="1"/>
  <c r="L866" i="1"/>
  <c r="M865" i="1"/>
  <c r="N865" i="1" s="1"/>
  <c r="Q866" i="1"/>
  <c r="P866" i="1"/>
  <c r="I866" i="1"/>
  <c r="J866" i="1" s="1"/>
  <c r="C859" i="1"/>
  <c r="K858" i="1"/>
  <c r="O858" i="1" l="1"/>
  <c r="B858" i="1"/>
  <c r="L867" i="1"/>
  <c r="A868" i="1"/>
  <c r="D868" i="1" s="1"/>
  <c r="E867" i="1"/>
  <c r="G867" i="1" s="1"/>
  <c r="H868" i="1" s="1"/>
  <c r="C860" i="1"/>
  <c r="K859" i="1"/>
  <c r="M866" i="1"/>
  <c r="N866" i="1" s="1"/>
  <c r="P867" i="1"/>
  <c r="Q867" i="1"/>
  <c r="I867" i="1"/>
  <c r="J867" i="1" s="1"/>
  <c r="AF1099" i="1"/>
  <c r="AL1098" i="1"/>
  <c r="O859" i="1" l="1"/>
  <c r="B859" i="1"/>
  <c r="C861" i="1"/>
  <c r="K860" i="1"/>
  <c r="L868" i="1"/>
  <c r="A869" i="1"/>
  <c r="D869" i="1" s="1"/>
  <c r="E868" i="1"/>
  <c r="G868" i="1" s="1"/>
  <c r="H869" i="1" s="1"/>
  <c r="AL1099" i="1"/>
  <c r="AF1100" i="1"/>
  <c r="M867" i="1"/>
  <c r="N867" i="1" s="1"/>
  <c r="Q868" i="1"/>
  <c r="P868" i="1"/>
  <c r="I868" i="1"/>
  <c r="J868" i="1" s="1"/>
  <c r="O860" i="1" l="1"/>
  <c r="B860" i="1"/>
  <c r="P869" i="1"/>
  <c r="M868" i="1"/>
  <c r="N868" i="1" s="1"/>
  <c r="Q869" i="1"/>
  <c r="I869" i="1"/>
  <c r="J869" i="1" s="1"/>
  <c r="L869" i="1"/>
  <c r="A870" i="1"/>
  <c r="D870" i="1" s="1"/>
  <c r="E869" i="1"/>
  <c r="G869" i="1" s="1"/>
  <c r="H870" i="1" s="1"/>
  <c r="C862" i="1"/>
  <c r="K861" i="1"/>
  <c r="AF1101" i="1"/>
  <c r="AL1100" i="1"/>
  <c r="O861" i="1" l="1"/>
  <c r="B861" i="1"/>
  <c r="AF1102" i="1"/>
  <c r="AL1101" i="1"/>
  <c r="L870" i="1"/>
  <c r="A871" i="1"/>
  <c r="D871" i="1" s="1"/>
  <c r="E870" i="1"/>
  <c r="G870" i="1" s="1"/>
  <c r="H871" i="1" s="1"/>
  <c r="C863" i="1"/>
  <c r="K862" i="1"/>
  <c r="Q870" i="1"/>
  <c r="M869" i="1"/>
  <c r="N869" i="1" s="1"/>
  <c r="P870" i="1"/>
  <c r="I870" i="1"/>
  <c r="J870" i="1" s="1"/>
  <c r="O862" i="1" l="1"/>
  <c r="B862" i="1"/>
  <c r="L871" i="1"/>
  <c r="A872" i="1"/>
  <c r="D872" i="1" s="1"/>
  <c r="E871" i="1"/>
  <c r="G871" i="1" s="1"/>
  <c r="H872" i="1" s="1"/>
  <c r="P871" i="1"/>
  <c r="M870" i="1"/>
  <c r="N870" i="1" s="1"/>
  <c r="Q871" i="1"/>
  <c r="I871" i="1"/>
  <c r="J871" i="1" s="1"/>
  <c r="C864" i="1"/>
  <c r="K863" i="1"/>
  <c r="AF1103" i="1"/>
  <c r="AL1102" i="1"/>
  <c r="O863" i="1" l="1"/>
  <c r="B863" i="1"/>
  <c r="AF1104" i="1"/>
  <c r="AL1103" i="1"/>
  <c r="L872" i="1"/>
  <c r="A873" i="1"/>
  <c r="D873" i="1" s="1"/>
  <c r="E872" i="1"/>
  <c r="G872" i="1" s="1"/>
  <c r="H873" i="1" s="1"/>
  <c r="C865" i="1"/>
  <c r="K864" i="1"/>
  <c r="M871" i="1"/>
  <c r="N871" i="1" s="1"/>
  <c r="Q872" i="1"/>
  <c r="P872" i="1"/>
  <c r="I872" i="1"/>
  <c r="J872" i="1" s="1"/>
  <c r="O864" i="1" l="1"/>
  <c r="B864" i="1"/>
  <c r="Q873" i="1"/>
  <c r="M872" i="1"/>
  <c r="N872" i="1" s="1"/>
  <c r="P873" i="1"/>
  <c r="I873" i="1"/>
  <c r="J873" i="1" s="1"/>
  <c r="AF1105" i="1"/>
  <c r="AL1104" i="1"/>
  <c r="C866" i="1"/>
  <c r="K865" i="1"/>
  <c r="L873" i="1"/>
  <c r="A874" i="1"/>
  <c r="D874" i="1" s="1"/>
  <c r="E873" i="1"/>
  <c r="G873" i="1" s="1"/>
  <c r="H874" i="1" s="1"/>
  <c r="O865" i="1" l="1"/>
  <c r="B865" i="1"/>
  <c r="L874" i="1"/>
  <c r="A875" i="1"/>
  <c r="D875" i="1" s="1"/>
  <c r="E874" i="1"/>
  <c r="G874" i="1" s="1"/>
  <c r="H875" i="1" s="1"/>
  <c r="C867" i="1"/>
  <c r="K866" i="1"/>
  <c r="Q874" i="1"/>
  <c r="M873" i="1"/>
  <c r="N873" i="1" s="1"/>
  <c r="P874" i="1"/>
  <c r="I874" i="1"/>
  <c r="J874" i="1" s="1"/>
  <c r="AF1106" i="1"/>
  <c r="AL1105" i="1"/>
  <c r="O866" i="1" l="1"/>
  <c r="B866" i="1"/>
  <c r="AF1107" i="1"/>
  <c r="AL1106" i="1"/>
  <c r="L875" i="1"/>
  <c r="A876" i="1"/>
  <c r="D876" i="1" s="1"/>
  <c r="E875" i="1"/>
  <c r="G875" i="1" s="1"/>
  <c r="H876" i="1" s="1"/>
  <c r="C868" i="1"/>
  <c r="K867" i="1"/>
  <c r="Q875" i="1"/>
  <c r="M874" i="1"/>
  <c r="N874" i="1" s="1"/>
  <c r="P875" i="1"/>
  <c r="I875" i="1"/>
  <c r="J875" i="1" s="1"/>
  <c r="O867" i="1" l="1"/>
  <c r="B867" i="1"/>
  <c r="L876" i="1"/>
  <c r="A877" i="1"/>
  <c r="D877" i="1" s="1"/>
  <c r="E876" i="1"/>
  <c r="G876" i="1" s="1"/>
  <c r="H877" i="1" s="1"/>
  <c r="AF1108" i="1"/>
  <c r="AL1107" i="1"/>
  <c r="C869" i="1"/>
  <c r="K868" i="1"/>
  <c r="M875" i="1"/>
  <c r="N875" i="1" s="1"/>
  <c r="Q876" i="1"/>
  <c r="P876" i="1"/>
  <c r="I876" i="1"/>
  <c r="J876" i="1" s="1"/>
  <c r="O868" i="1" l="1"/>
  <c r="B868" i="1"/>
  <c r="C870" i="1"/>
  <c r="K869" i="1"/>
  <c r="L877" i="1"/>
  <c r="A878" i="1"/>
  <c r="D878" i="1" s="1"/>
  <c r="E877" i="1"/>
  <c r="G877" i="1" s="1"/>
  <c r="H878" i="1" s="1"/>
  <c r="AF1109" i="1"/>
  <c r="AL1108" i="1"/>
  <c r="M876" i="1"/>
  <c r="N876" i="1" s="1"/>
  <c r="P877" i="1"/>
  <c r="Q877" i="1"/>
  <c r="I877" i="1"/>
  <c r="J877" i="1" s="1"/>
  <c r="O869" i="1" l="1"/>
  <c r="B869" i="1"/>
  <c r="P878" i="1"/>
  <c r="M877" i="1"/>
  <c r="N877" i="1" s="1"/>
  <c r="Q878" i="1"/>
  <c r="I878" i="1"/>
  <c r="J878" i="1" s="1"/>
  <c r="AL1109" i="1"/>
  <c r="AF1110" i="1"/>
  <c r="L878" i="1"/>
  <c r="A879" i="1"/>
  <c r="D879" i="1" s="1"/>
  <c r="E878" i="1"/>
  <c r="G878" i="1" s="1"/>
  <c r="H879" i="1" s="1"/>
  <c r="C871" i="1"/>
  <c r="K870" i="1"/>
  <c r="O870" i="1" l="1"/>
  <c r="B870" i="1"/>
  <c r="P879" i="1"/>
  <c r="M878" i="1"/>
  <c r="N878" i="1" s="1"/>
  <c r="Q879" i="1"/>
  <c r="I879" i="1"/>
  <c r="J879" i="1" s="1"/>
  <c r="AF1111" i="1"/>
  <c r="AL1110" i="1"/>
  <c r="C872" i="1"/>
  <c r="K871" i="1"/>
  <c r="O871" i="1" s="1"/>
  <c r="E879" i="1"/>
  <c r="G879" i="1" s="1"/>
  <c r="H880" i="1" s="1"/>
  <c r="L879" i="1"/>
  <c r="A880" i="1"/>
  <c r="D880" i="1" s="1"/>
  <c r="B871" i="1" l="1"/>
  <c r="P880" i="1"/>
  <c r="M879" i="1"/>
  <c r="N879" i="1" s="1"/>
  <c r="Q880" i="1"/>
  <c r="I880" i="1"/>
  <c r="J880" i="1" s="1"/>
  <c r="C873" i="1"/>
  <c r="K872" i="1"/>
  <c r="E880" i="1"/>
  <c r="G880" i="1" s="1"/>
  <c r="H881" i="1" s="1"/>
  <c r="L880" i="1"/>
  <c r="A881" i="1"/>
  <c r="D881" i="1" s="1"/>
  <c r="AF1112" i="1"/>
  <c r="AL1111" i="1"/>
  <c r="O872" i="1" l="1"/>
  <c r="B872" i="1"/>
  <c r="AL1112" i="1"/>
  <c r="AF1120" i="1"/>
  <c r="E881" i="1"/>
  <c r="G881" i="1" s="1"/>
  <c r="H882" i="1" s="1"/>
  <c r="L881" i="1"/>
  <c r="A882" i="1"/>
  <c r="D882" i="1" s="1"/>
  <c r="P881" i="1"/>
  <c r="M880" i="1"/>
  <c r="N880" i="1" s="1"/>
  <c r="Q881" i="1"/>
  <c r="I881" i="1"/>
  <c r="J881" i="1" s="1"/>
  <c r="C874" i="1"/>
  <c r="K873" i="1"/>
  <c r="O873" i="1" l="1"/>
  <c r="B873" i="1"/>
  <c r="E882" i="1"/>
  <c r="G882" i="1" s="1"/>
  <c r="H883" i="1" s="1"/>
  <c r="L882" i="1"/>
  <c r="A883" i="1"/>
  <c r="D883" i="1" s="1"/>
  <c r="AF1121" i="1"/>
  <c r="AL1120" i="1"/>
  <c r="C875" i="1"/>
  <c r="K874" i="1"/>
  <c r="P882" i="1"/>
  <c r="M881" i="1"/>
  <c r="N881" i="1" s="1"/>
  <c r="Q882" i="1"/>
  <c r="I882" i="1"/>
  <c r="J882" i="1" s="1"/>
  <c r="O874" i="1" l="1"/>
  <c r="B874" i="1"/>
  <c r="C876" i="1"/>
  <c r="K875" i="1"/>
  <c r="Q883" i="1"/>
  <c r="M882" i="1"/>
  <c r="N882" i="1" s="1"/>
  <c r="P883" i="1"/>
  <c r="I883" i="1"/>
  <c r="J883" i="1" s="1"/>
  <c r="E883" i="1"/>
  <c r="G883" i="1" s="1"/>
  <c r="H884" i="1" s="1"/>
  <c r="L883" i="1"/>
  <c r="A884" i="1"/>
  <c r="D884" i="1" s="1"/>
  <c r="AL1121" i="1"/>
  <c r="AF1122" i="1"/>
  <c r="O875" i="1" l="1"/>
  <c r="B875" i="1"/>
  <c r="A885" i="1"/>
  <c r="D885" i="1" s="1"/>
  <c r="E884" i="1"/>
  <c r="G884" i="1" s="1"/>
  <c r="H885" i="1" s="1"/>
  <c r="L884" i="1"/>
  <c r="AF1123" i="1"/>
  <c r="AL1122" i="1"/>
  <c r="P884" i="1"/>
  <c r="M883" i="1"/>
  <c r="N883" i="1" s="1"/>
  <c r="Q884" i="1"/>
  <c r="I884" i="1"/>
  <c r="J884" i="1" s="1"/>
  <c r="C877" i="1"/>
  <c r="K876" i="1"/>
  <c r="O876" i="1" l="1"/>
  <c r="B876" i="1"/>
  <c r="P885" i="1"/>
  <c r="Q885" i="1"/>
  <c r="M884" i="1"/>
  <c r="N884" i="1" s="1"/>
  <c r="I885" i="1"/>
  <c r="J885" i="1" s="1"/>
  <c r="C878" i="1"/>
  <c r="K877" i="1"/>
  <c r="AF1124" i="1"/>
  <c r="AL1123" i="1"/>
  <c r="E885" i="1"/>
  <c r="G885" i="1" s="1"/>
  <c r="H886" i="1" s="1"/>
  <c r="L885" i="1"/>
  <c r="A886" i="1"/>
  <c r="D886" i="1" s="1"/>
  <c r="O877" i="1" l="1"/>
  <c r="B877" i="1"/>
  <c r="C879" i="1"/>
  <c r="K878" i="1"/>
  <c r="Q886" i="1"/>
  <c r="P886" i="1"/>
  <c r="M885" i="1"/>
  <c r="N885" i="1" s="1"/>
  <c r="I886" i="1"/>
  <c r="J886" i="1" s="1"/>
  <c r="AF1125" i="1"/>
  <c r="AL1124" i="1"/>
  <c r="A887" i="1"/>
  <c r="D887" i="1" s="1"/>
  <c r="E886" i="1"/>
  <c r="G886" i="1" s="1"/>
  <c r="H887" i="1" s="1"/>
  <c r="L886" i="1"/>
  <c r="O878" i="1" l="1"/>
  <c r="B878" i="1"/>
  <c r="AL1125" i="1"/>
  <c r="AF1126" i="1"/>
  <c r="A888" i="1"/>
  <c r="D888" i="1" s="1"/>
  <c r="E887" i="1"/>
  <c r="G887" i="1" s="1"/>
  <c r="H888" i="1" s="1"/>
  <c r="L887" i="1"/>
  <c r="C880" i="1"/>
  <c r="K879" i="1"/>
  <c r="P887" i="1"/>
  <c r="Q887" i="1"/>
  <c r="M886" i="1"/>
  <c r="N886" i="1" s="1"/>
  <c r="I887" i="1"/>
  <c r="J887" i="1" s="1"/>
  <c r="O879" i="1" l="1"/>
  <c r="B879" i="1"/>
  <c r="E888" i="1"/>
  <c r="G888" i="1" s="1"/>
  <c r="H889" i="1" s="1"/>
  <c r="L888" i="1"/>
  <c r="A889" i="1"/>
  <c r="D889" i="1" s="1"/>
  <c r="Q888" i="1"/>
  <c r="P888" i="1"/>
  <c r="M887" i="1"/>
  <c r="N887" i="1" s="1"/>
  <c r="I888" i="1"/>
  <c r="J888" i="1" s="1"/>
  <c r="AF1127" i="1"/>
  <c r="AL1126" i="1"/>
  <c r="C881" i="1"/>
  <c r="K880" i="1"/>
  <c r="O880" i="1" l="1"/>
  <c r="B880" i="1"/>
  <c r="C882" i="1"/>
  <c r="K881" i="1"/>
  <c r="A890" i="1"/>
  <c r="D890" i="1" s="1"/>
  <c r="E889" i="1"/>
  <c r="G889" i="1" s="1"/>
  <c r="H890" i="1" s="1"/>
  <c r="L889" i="1"/>
  <c r="P889" i="1"/>
  <c r="M888" i="1"/>
  <c r="N888" i="1" s="1"/>
  <c r="Q889" i="1"/>
  <c r="I889" i="1"/>
  <c r="J889" i="1" s="1"/>
  <c r="AL1127" i="1"/>
  <c r="AF1128" i="1"/>
  <c r="O881" i="1" l="1"/>
  <c r="B881" i="1"/>
  <c r="A891" i="1"/>
  <c r="D891" i="1" s="1"/>
  <c r="E890" i="1"/>
  <c r="G890" i="1" s="1"/>
  <c r="H891" i="1" s="1"/>
  <c r="L890" i="1"/>
  <c r="AF1129" i="1"/>
  <c r="AL1128" i="1"/>
  <c r="Q890" i="1"/>
  <c r="P890" i="1"/>
  <c r="M889" i="1"/>
  <c r="N889" i="1" s="1"/>
  <c r="I890" i="1"/>
  <c r="J890" i="1" s="1"/>
  <c r="C883" i="1"/>
  <c r="K882" i="1"/>
  <c r="O882" i="1" l="1"/>
  <c r="B882" i="1"/>
  <c r="P891" i="1"/>
  <c r="Q891" i="1"/>
  <c r="M890" i="1"/>
  <c r="N890" i="1" s="1"/>
  <c r="I891" i="1"/>
  <c r="J891" i="1" s="1"/>
  <c r="C884" i="1"/>
  <c r="K883" i="1"/>
  <c r="AL1129" i="1"/>
  <c r="AF1130" i="1"/>
  <c r="A892" i="1"/>
  <c r="D892" i="1" s="1"/>
  <c r="E891" i="1"/>
  <c r="G891" i="1" s="1"/>
  <c r="H892" i="1" s="1"/>
  <c r="L891" i="1"/>
  <c r="O883" i="1" l="1"/>
  <c r="B883" i="1"/>
  <c r="E892" i="1"/>
  <c r="G892" i="1" s="1"/>
  <c r="H893" i="1" s="1"/>
  <c r="L892" i="1"/>
  <c r="A893" i="1"/>
  <c r="D893" i="1" s="1"/>
  <c r="C885" i="1"/>
  <c r="K884" i="1"/>
  <c r="P892" i="1"/>
  <c r="Q892" i="1"/>
  <c r="M891" i="1"/>
  <c r="N891" i="1" s="1"/>
  <c r="I892" i="1"/>
  <c r="J892" i="1" s="1"/>
  <c r="AL1130" i="1"/>
  <c r="AF1131" i="1"/>
  <c r="O884" i="1" l="1"/>
  <c r="B884" i="1"/>
  <c r="Q893" i="1"/>
  <c r="P893" i="1"/>
  <c r="M892" i="1"/>
  <c r="N892" i="1" s="1"/>
  <c r="I893" i="1"/>
  <c r="J893" i="1" s="1"/>
  <c r="C886" i="1"/>
  <c r="K885" i="1"/>
  <c r="O885" i="1" s="1"/>
  <c r="AF1132" i="1"/>
  <c r="AL1131" i="1"/>
  <c r="E893" i="1"/>
  <c r="G893" i="1" s="1"/>
  <c r="H894" i="1" s="1"/>
  <c r="A894" i="1"/>
  <c r="D894" i="1" s="1"/>
  <c r="L893" i="1"/>
  <c r="B885" i="1" l="1"/>
  <c r="Q894" i="1"/>
  <c r="M893" i="1"/>
  <c r="N893" i="1" s="1"/>
  <c r="P894" i="1"/>
  <c r="I894" i="1"/>
  <c r="J894" i="1" s="1"/>
  <c r="AL1132" i="1"/>
  <c r="AF1133" i="1"/>
  <c r="E894" i="1"/>
  <c r="G894" i="1" s="1"/>
  <c r="H895" i="1" s="1"/>
  <c r="L894" i="1"/>
  <c r="A895" i="1"/>
  <c r="D895" i="1" s="1"/>
  <c r="C887" i="1"/>
  <c r="K886" i="1"/>
  <c r="O886" i="1" l="1"/>
  <c r="B886" i="1"/>
  <c r="E895" i="1"/>
  <c r="G895" i="1" s="1"/>
  <c r="H896" i="1" s="1"/>
  <c r="L895" i="1"/>
  <c r="A896" i="1"/>
  <c r="D896" i="1" s="1"/>
  <c r="AL1133" i="1"/>
  <c r="AF1134" i="1"/>
  <c r="C888" i="1"/>
  <c r="K887" i="1"/>
  <c r="O887" i="1" s="1"/>
  <c r="Q895" i="1"/>
  <c r="M894" i="1"/>
  <c r="N894" i="1" s="1"/>
  <c r="P895" i="1"/>
  <c r="I895" i="1"/>
  <c r="J895" i="1" s="1"/>
  <c r="B887" i="1" l="1"/>
  <c r="C889" i="1"/>
  <c r="K888" i="1"/>
  <c r="AF1135" i="1"/>
  <c r="AL1134" i="1"/>
  <c r="A897" i="1"/>
  <c r="D897" i="1" s="1"/>
  <c r="E896" i="1"/>
  <c r="G896" i="1" s="1"/>
  <c r="H897" i="1" s="1"/>
  <c r="L896" i="1"/>
  <c r="Q896" i="1"/>
  <c r="P896" i="1"/>
  <c r="M895" i="1"/>
  <c r="N895" i="1" s="1"/>
  <c r="I896" i="1"/>
  <c r="J896" i="1" s="1"/>
  <c r="O888" i="1" l="1"/>
  <c r="B888" i="1"/>
  <c r="Q897" i="1"/>
  <c r="P897" i="1"/>
  <c r="M896" i="1"/>
  <c r="N896" i="1" s="1"/>
  <c r="I897" i="1"/>
  <c r="J897" i="1" s="1"/>
  <c r="AL1135" i="1"/>
  <c r="AF1136" i="1"/>
  <c r="E897" i="1"/>
  <c r="G897" i="1" s="1"/>
  <c r="H898" i="1" s="1"/>
  <c r="L897" i="1"/>
  <c r="A898" i="1"/>
  <c r="D898" i="1" s="1"/>
  <c r="C890" i="1"/>
  <c r="K889" i="1"/>
  <c r="O889" i="1" l="1"/>
  <c r="B889" i="1"/>
  <c r="E898" i="1"/>
  <c r="G898" i="1" s="1"/>
  <c r="H899" i="1" s="1"/>
  <c r="L898" i="1"/>
  <c r="A899" i="1"/>
  <c r="D899" i="1" s="1"/>
  <c r="C891" i="1"/>
  <c r="K890" i="1"/>
  <c r="Q898" i="1"/>
  <c r="P898" i="1"/>
  <c r="M897" i="1"/>
  <c r="N897" i="1" s="1"/>
  <c r="I898" i="1"/>
  <c r="J898" i="1" s="1"/>
  <c r="AL1136" i="1"/>
  <c r="AF1137" i="1"/>
  <c r="O890" i="1" l="1"/>
  <c r="B890" i="1"/>
  <c r="C892" i="1"/>
  <c r="K891" i="1"/>
  <c r="AL1137" i="1"/>
  <c r="AF1138" i="1"/>
  <c r="E899" i="1"/>
  <c r="G899" i="1" s="1"/>
  <c r="H900" i="1" s="1"/>
  <c r="L899" i="1"/>
  <c r="A900" i="1"/>
  <c r="D900" i="1" s="1"/>
  <c r="Q899" i="1"/>
  <c r="P899" i="1"/>
  <c r="M898" i="1"/>
  <c r="N898" i="1" s="1"/>
  <c r="I899" i="1"/>
  <c r="J899" i="1" s="1"/>
  <c r="O891" i="1" l="1"/>
  <c r="B891" i="1"/>
  <c r="P900" i="1"/>
  <c r="M899" i="1"/>
  <c r="N899" i="1" s="1"/>
  <c r="Q900" i="1"/>
  <c r="I900" i="1"/>
  <c r="J900" i="1" s="1"/>
  <c r="E900" i="1"/>
  <c r="G900" i="1" s="1"/>
  <c r="H901" i="1" s="1"/>
  <c r="L900" i="1"/>
  <c r="A901" i="1"/>
  <c r="D901" i="1" s="1"/>
  <c r="AF1139" i="1"/>
  <c r="AL1138" i="1"/>
  <c r="C893" i="1"/>
  <c r="K892" i="1"/>
  <c r="O892" i="1" l="1"/>
  <c r="B892" i="1"/>
  <c r="P901" i="1"/>
  <c r="M900" i="1"/>
  <c r="N900" i="1" s="1"/>
  <c r="Q901" i="1"/>
  <c r="I901" i="1"/>
  <c r="J901" i="1" s="1"/>
  <c r="C894" i="1"/>
  <c r="K893" i="1"/>
  <c r="AF1140" i="1"/>
  <c r="AL1139" i="1"/>
  <c r="E901" i="1"/>
  <c r="G901" i="1" s="1"/>
  <c r="H902" i="1" s="1"/>
  <c r="L901" i="1"/>
  <c r="A902" i="1"/>
  <c r="D902" i="1" s="1"/>
  <c r="O893" i="1" l="1"/>
  <c r="B893" i="1"/>
  <c r="AF1141" i="1"/>
  <c r="AL1140" i="1"/>
  <c r="Q902" i="1"/>
  <c r="M901" i="1"/>
  <c r="N901" i="1" s="1"/>
  <c r="P902" i="1"/>
  <c r="I902" i="1"/>
  <c r="J902" i="1" s="1"/>
  <c r="C895" i="1"/>
  <c r="K894" i="1"/>
  <c r="O894" i="1" s="1"/>
  <c r="E902" i="1"/>
  <c r="G902" i="1" s="1"/>
  <c r="H903" i="1" s="1"/>
  <c r="L902" i="1"/>
  <c r="A903" i="1"/>
  <c r="D903" i="1" s="1"/>
  <c r="B894" i="1" l="1"/>
  <c r="C896" i="1"/>
  <c r="K895" i="1"/>
  <c r="Q903" i="1"/>
  <c r="M902" i="1"/>
  <c r="N902" i="1" s="1"/>
  <c r="P903" i="1"/>
  <c r="I903" i="1"/>
  <c r="J903" i="1" s="1"/>
  <c r="E903" i="1"/>
  <c r="G903" i="1" s="1"/>
  <c r="H904" i="1" s="1"/>
  <c r="A904" i="1"/>
  <c r="D904" i="1" s="1"/>
  <c r="L903" i="1"/>
  <c r="AL1141" i="1"/>
  <c r="AF1142" i="1"/>
  <c r="O895" i="1" l="1"/>
  <c r="B895" i="1"/>
  <c r="Q904" i="1"/>
  <c r="P904" i="1"/>
  <c r="M903" i="1"/>
  <c r="N903" i="1" s="1"/>
  <c r="I904" i="1"/>
  <c r="J904" i="1" s="1"/>
  <c r="AF1143" i="1"/>
  <c r="AL1142" i="1"/>
  <c r="A905" i="1"/>
  <c r="D905" i="1" s="1"/>
  <c r="E904" i="1"/>
  <c r="G904" i="1" s="1"/>
  <c r="H905" i="1" s="1"/>
  <c r="L904" i="1"/>
  <c r="C897" i="1"/>
  <c r="K896" i="1"/>
  <c r="O896" i="1" l="1"/>
  <c r="B896" i="1"/>
  <c r="C898" i="1"/>
  <c r="K897" i="1"/>
  <c r="E905" i="1"/>
  <c r="G905" i="1" s="1"/>
  <c r="H906" i="1" s="1"/>
  <c r="L905" i="1"/>
  <c r="A906" i="1"/>
  <c r="D906" i="1" s="1"/>
  <c r="M904" i="1"/>
  <c r="N904" i="1" s="1"/>
  <c r="Q905" i="1"/>
  <c r="P905" i="1"/>
  <c r="I905" i="1"/>
  <c r="J905" i="1" s="1"/>
  <c r="AL1143" i="1"/>
  <c r="AF1144" i="1"/>
  <c r="O897" i="1" l="1"/>
  <c r="B897" i="1"/>
  <c r="A907" i="1"/>
  <c r="D907" i="1" s="1"/>
  <c r="E906" i="1"/>
  <c r="G906" i="1" s="1"/>
  <c r="H907" i="1" s="1"/>
  <c r="L906" i="1"/>
  <c r="AL1144" i="1"/>
  <c r="AF1145" i="1"/>
  <c r="M905" i="1"/>
  <c r="N905" i="1" s="1"/>
  <c r="Q906" i="1"/>
  <c r="P906" i="1"/>
  <c r="I906" i="1"/>
  <c r="J906" i="1" s="1"/>
  <c r="C899" i="1"/>
  <c r="K898" i="1"/>
  <c r="O898" i="1" l="1"/>
  <c r="B898" i="1"/>
  <c r="C900" i="1"/>
  <c r="K899" i="1"/>
  <c r="AL1145" i="1"/>
  <c r="AF1146" i="1"/>
  <c r="E907" i="1"/>
  <c r="G907" i="1" s="1"/>
  <c r="H908" i="1" s="1"/>
  <c r="L907" i="1"/>
  <c r="A908" i="1"/>
  <c r="D908" i="1" s="1"/>
  <c r="M906" i="1"/>
  <c r="N906" i="1" s="1"/>
  <c r="Q907" i="1"/>
  <c r="P907" i="1"/>
  <c r="I907" i="1"/>
  <c r="J907" i="1" s="1"/>
  <c r="O899" i="1" l="1"/>
  <c r="B899" i="1"/>
  <c r="M907" i="1"/>
  <c r="N907" i="1" s="1"/>
  <c r="Q908" i="1"/>
  <c r="P908" i="1"/>
  <c r="I908" i="1"/>
  <c r="J908" i="1" s="1"/>
  <c r="C901" i="1"/>
  <c r="K900" i="1"/>
  <c r="E908" i="1"/>
  <c r="G908" i="1" s="1"/>
  <c r="H909" i="1" s="1"/>
  <c r="A909" i="1"/>
  <c r="D909" i="1" s="1"/>
  <c r="L908" i="1"/>
  <c r="AF1147" i="1"/>
  <c r="AL1146" i="1"/>
  <c r="O900" i="1" l="1"/>
  <c r="B900" i="1"/>
  <c r="AF1148" i="1"/>
  <c r="AL1147" i="1"/>
  <c r="M908" i="1"/>
  <c r="N908" i="1" s="1"/>
  <c r="P909" i="1"/>
  <c r="Q909" i="1"/>
  <c r="I909" i="1"/>
  <c r="J909" i="1" s="1"/>
  <c r="A910" i="1"/>
  <c r="D910" i="1" s="1"/>
  <c r="E909" i="1"/>
  <c r="G909" i="1" s="1"/>
  <c r="H910" i="1" s="1"/>
  <c r="L909" i="1"/>
  <c r="C902" i="1"/>
  <c r="K901" i="1"/>
  <c r="O901" i="1" l="1"/>
  <c r="B901" i="1"/>
  <c r="C903" i="1"/>
  <c r="K902" i="1"/>
  <c r="A911" i="1"/>
  <c r="D911" i="1" s="1"/>
  <c r="E910" i="1"/>
  <c r="G910" i="1" s="1"/>
  <c r="H911" i="1" s="1"/>
  <c r="L910" i="1"/>
  <c r="M909" i="1"/>
  <c r="N909" i="1" s="1"/>
  <c r="Q910" i="1"/>
  <c r="P910" i="1"/>
  <c r="I910" i="1"/>
  <c r="J910" i="1" s="1"/>
  <c r="AL1148" i="1"/>
  <c r="AF1149" i="1"/>
  <c r="O902" i="1" l="1"/>
  <c r="B902" i="1"/>
  <c r="A912" i="1"/>
  <c r="D912" i="1" s="1"/>
  <c r="E911" i="1"/>
  <c r="G911" i="1" s="1"/>
  <c r="H912" i="1" s="1"/>
  <c r="L911" i="1"/>
  <c r="M910" i="1"/>
  <c r="N910" i="1" s="1"/>
  <c r="Q911" i="1"/>
  <c r="P911" i="1"/>
  <c r="I911" i="1"/>
  <c r="J911" i="1" s="1"/>
  <c r="AF1157" i="1"/>
  <c r="AL1149" i="1"/>
  <c r="C904" i="1"/>
  <c r="K903" i="1"/>
  <c r="O903" i="1" l="1"/>
  <c r="B903" i="1"/>
  <c r="M911" i="1"/>
  <c r="N911" i="1" s="1"/>
  <c r="P912" i="1"/>
  <c r="Q912" i="1"/>
  <c r="AF1158" i="1"/>
  <c r="AL1157" i="1"/>
  <c r="C905" i="1"/>
  <c r="K904" i="1"/>
  <c r="I912" i="1"/>
  <c r="J912" i="1" s="1"/>
  <c r="A913" i="1"/>
  <c r="D913" i="1" s="1"/>
  <c r="E912" i="1"/>
  <c r="G912" i="1" s="1"/>
  <c r="H913" i="1" s="1"/>
  <c r="L912" i="1"/>
  <c r="O904" i="1" l="1"/>
  <c r="B904" i="1"/>
  <c r="A914" i="1"/>
  <c r="D914" i="1" s="1"/>
  <c r="E913" i="1"/>
  <c r="G913" i="1" s="1"/>
  <c r="H914" i="1" s="1"/>
  <c r="L913" i="1"/>
  <c r="C906" i="1"/>
  <c r="K905" i="1"/>
  <c r="M912" i="1"/>
  <c r="N912" i="1" s="1"/>
  <c r="Q913" i="1"/>
  <c r="P913" i="1"/>
  <c r="I913" i="1"/>
  <c r="AF1159" i="1"/>
  <c r="AL1158" i="1"/>
  <c r="O905" i="1" l="1"/>
  <c r="B905" i="1"/>
  <c r="I914" i="1"/>
  <c r="J914" i="1" s="1"/>
  <c r="AL1159" i="1"/>
  <c r="AF1160" i="1"/>
  <c r="C907" i="1"/>
  <c r="K906" i="1"/>
  <c r="A915" i="1"/>
  <c r="D915" i="1" s="1"/>
  <c r="E914" i="1"/>
  <c r="G914" i="1" s="1"/>
  <c r="H915" i="1" s="1"/>
  <c r="L914" i="1"/>
  <c r="M913" i="1"/>
  <c r="N913" i="1" s="1"/>
  <c r="Q914" i="1"/>
  <c r="P914" i="1"/>
  <c r="J913" i="1"/>
  <c r="O906" i="1" l="1"/>
  <c r="B906" i="1"/>
  <c r="I915" i="1"/>
  <c r="J915" i="1" s="1"/>
  <c r="E915" i="1"/>
  <c r="G915" i="1" s="1"/>
  <c r="H916" i="1" s="1"/>
  <c r="L915" i="1"/>
  <c r="A916" i="1"/>
  <c r="D916" i="1" s="1"/>
  <c r="AF1161" i="1"/>
  <c r="AL1160" i="1"/>
  <c r="M914" i="1"/>
  <c r="N914" i="1" s="1"/>
  <c r="Q915" i="1"/>
  <c r="P915" i="1"/>
  <c r="C908" i="1"/>
  <c r="K907" i="1"/>
  <c r="O907" i="1" l="1"/>
  <c r="B907" i="1"/>
  <c r="C909" i="1"/>
  <c r="K908" i="1"/>
  <c r="AF1162" i="1"/>
  <c r="AL1161" i="1"/>
  <c r="A917" i="1"/>
  <c r="D917" i="1" s="1"/>
  <c r="E916" i="1"/>
  <c r="G916" i="1" s="1"/>
  <c r="H917" i="1" s="1"/>
  <c r="L916" i="1"/>
  <c r="M915" i="1"/>
  <c r="N915" i="1" s="1"/>
  <c r="Q916" i="1"/>
  <c r="P916" i="1"/>
  <c r="I916" i="1"/>
  <c r="O908" i="1" l="1"/>
  <c r="B908" i="1"/>
  <c r="I917" i="1"/>
  <c r="J917" i="1" s="1"/>
  <c r="AF1163" i="1"/>
  <c r="AL1162" i="1"/>
  <c r="A918" i="1"/>
  <c r="D918" i="1" s="1"/>
  <c r="E917" i="1"/>
  <c r="G917" i="1" s="1"/>
  <c r="H918" i="1" s="1"/>
  <c r="L917" i="1"/>
  <c r="C910" i="1"/>
  <c r="K909" i="1"/>
  <c r="M916" i="1"/>
  <c r="N916" i="1" s="1"/>
  <c r="P917" i="1"/>
  <c r="Q917" i="1"/>
  <c r="J916" i="1"/>
  <c r="O909" i="1" l="1"/>
  <c r="B909" i="1"/>
  <c r="I918" i="1"/>
  <c r="J918" i="1" s="1"/>
  <c r="C911" i="1"/>
  <c r="K910" i="1"/>
  <c r="A919" i="1"/>
  <c r="D919" i="1" s="1"/>
  <c r="E918" i="1"/>
  <c r="G918" i="1" s="1"/>
  <c r="H919" i="1" s="1"/>
  <c r="L918" i="1"/>
  <c r="M917" i="1"/>
  <c r="N917" i="1" s="1"/>
  <c r="Q918" i="1"/>
  <c r="P918" i="1"/>
  <c r="AL1163" i="1"/>
  <c r="AF1164" i="1"/>
  <c r="O910" i="1" l="1"/>
  <c r="B910" i="1"/>
  <c r="M918" i="1"/>
  <c r="N918" i="1" s="1"/>
  <c r="Q919" i="1"/>
  <c r="P919" i="1"/>
  <c r="C912" i="1"/>
  <c r="K911" i="1"/>
  <c r="AF1165" i="1"/>
  <c r="AL1164" i="1"/>
  <c r="A920" i="1"/>
  <c r="D920" i="1" s="1"/>
  <c r="E919" i="1"/>
  <c r="G919" i="1" s="1"/>
  <c r="H920" i="1" s="1"/>
  <c r="L919" i="1"/>
  <c r="I919" i="1"/>
  <c r="J919" i="1" s="1"/>
  <c r="O911" i="1" l="1"/>
  <c r="B911" i="1"/>
  <c r="M919" i="1"/>
  <c r="N919" i="1" s="1"/>
  <c r="P920" i="1"/>
  <c r="Q920" i="1"/>
  <c r="AL1165" i="1"/>
  <c r="AF1166" i="1"/>
  <c r="I920" i="1"/>
  <c r="E920" i="1"/>
  <c r="G920" i="1" s="1"/>
  <c r="H921" i="1" s="1"/>
  <c r="A921" i="1"/>
  <c r="D921" i="1" s="1"/>
  <c r="L920" i="1"/>
  <c r="C913" i="1"/>
  <c r="K912" i="1"/>
  <c r="O912" i="1" l="1"/>
  <c r="B912" i="1"/>
  <c r="C914" i="1"/>
  <c r="K913" i="1"/>
  <c r="O913" i="1" s="1"/>
  <c r="I921" i="1"/>
  <c r="J921" i="1" s="1"/>
  <c r="M920" i="1"/>
  <c r="N920" i="1" s="1"/>
  <c r="Q921" i="1"/>
  <c r="P921" i="1"/>
  <c r="E921" i="1"/>
  <c r="G921" i="1" s="1"/>
  <c r="H922" i="1" s="1"/>
  <c r="L921" i="1"/>
  <c r="A922" i="1"/>
  <c r="D922" i="1" s="1"/>
  <c r="J920" i="1"/>
  <c r="AF1167" i="1"/>
  <c r="AL1166" i="1"/>
  <c r="B913" i="1" l="1"/>
  <c r="I922" i="1"/>
  <c r="A923" i="1"/>
  <c r="D923" i="1" s="1"/>
  <c r="E922" i="1"/>
  <c r="G922" i="1" s="1"/>
  <c r="H923" i="1" s="1"/>
  <c r="L922" i="1"/>
  <c r="AF1168" i="1"/>
  <c r="AL1167" i="1"/>
  <c r="M921" i="1"/>
  <c r="N921" i="1" s="1"/>
  <c r="Q922" i="1"/>
  <c r="P922" i="1"/>
  <c r="C915" i="1"/>
  <c r="K914" i="1"/>
  <c r="O914" i="1" l="1"/>
  <c r="B914" i="1"/>
  <c r="C916" i="1"/>
  <c r="K915" i="1"/>
  <c r="E923" i="1"/>
  <c r="G923" i="1" s="1"/>
  <c r="H924" i="1" s="1"/>
  <c r="L923" i="1"/>
  <c r="A924" i="1"/>
  <c r="D924" i="1" s="1"/>
  <c r="AL1168" i="1"/>
  <c r="AF1169" i="1"/>
  <c r="M922" i="1"/>
  <c r="N922" i="1" s="1"/>
  <c r="P923" i="1"/>
  <c r="Q923" i="1"/>
  <c r="I923" i="1"/>
  <c r="J922" i="1"/>
  <c r="O915" i="1" l="1"/>
  <c r="B915" i="1"/>
  <c r="I924" i="1"/>
  <c r="J924" i="1" s="1"/>
  <c r="AF1170" i="1"/>
  <c r="AL1169" i="1"/>
  <c r="E924" i="1"/>
  <c r="G924" i="1" s="1"/>
  <c r="H925" i="1" s="1"/>
  <c r="L924" i="1"/>
  <c r="A925" i="1"/>
  <c r="D925" i="1" s="1"/>
  <c r="J923" i="1"/>
  <c r="M923" i="1"/>
  <c r="N923" i="1" s="1"/>
  <c r="P924" i="1"/>
  <c r="Q924" i="1"/>
  <c r="C917" i="1"/>
  <c r="K916" i="1"/>
  <c r="O916" i="1" l="1"/>
  <c r="B916" i="1"/>
  <c r="C918" i="1"/>
  <c r="K917" i="1"/>
  <c r="E925" i="1"/>
  <c r="G925" i="1" s="1"/>
  <c r="H926" i="1" s="1"/>
  <c r="L925" i="1"/>
  <c r="A926" i="1"/>
  <c r="D926" i="1" s="1"/>
  <c r="M924" i="1"/>
  <c r="N924" i="1" s="1"/>
  <c r="Q925" i="1"/>
  <c r="P925" i="1"/>
  <c r="AF1171" i="1"/>
  <c r="AL1170" i="1"/>
  <c r="I925" i="1"/>
  <c r="O917" i="1" l="1"/>
  <c r="B917" i="1"/>
  <c r="I926" i="1"/>
  <c r="J926" i="1" s="1"/>
  <c r="J925" i="1"/>
  <c r="AL1171" i="1"/>
  <c r="AF1172" i="1"/>
  <c r="E926" i="1"/>
  <c r="G926" i="1" s="1"/>
  <c r="H927" i="1" s="1"/>
  <c r="L926" i="1"/>
  <c r="A927" i="1"/>
  <c r="D927" i="1" s="1"/>
  <c r="M925" i="1"/>
  <c r="N925" i="1" s="1"/>
  <c r="Q926" i="1"/>
  <c r="P926" i="1"/>
  <c r="C919" i="1"/>
  <c r="K918" i="1"/>
  <c r="O918" i="1" l="1"/>
  <c r="B918" i="1"/>
  <c r="C920" i="1"/>
  <c r="K919" i="1"/>
  <c r="O919" i="1" s="1"/>
  <c r="E927" i="1"/>
  <c r="G927" i="1" s="1"/>
  <c r="H928" i="1" s="1"/>
  <c r="L927" i="1"/>
  <c r="A928" i="1"/>
  <c r="D928" i="1" s="1"/>
  <c r="AF1173" i="1"/>
  <c r="AL1172" i="1"/>
  <c r="P927" i="1"/>
  <c r="M926" i="1"/>
  <c r="N926" i="1" s="1"/>
  <c r="Q927" i="1"/>
  <c r="I927" i="1"/>
  <c r="B919" i="1" l="1"/>
  <c r="I928" i="1"/>
  <c r="J928" i="1" s="1"/>
  <c r="AL1173" i="1"/>
  <c r="AF1174" i="1"/>
  <c r="J927" i="1"/>
  <c r="E928" i="1"/>
  <c r="G928" i="1" s="1"/>
  <c r="H929" i="1" s="1"/>
  <c r="L928" i="1"/>
  <c r="A929" i="1"/>
  <c r="D929" i="1" s="1"/>
  <c r="Q928" i="1"/>
  <c r="M927" i="1"/>
  <c r="N927" i="1" s="1"/>
  <c r="P928" i="1"/>
  <c r="C921" i="1"/>
  <c r="K920" i="1"/>
  <c r="O920" i="1" l="1"/>
  <c r="B920" i="1"/>
  <c r="C922" i="1"/>
  <c r="K921" i="1"/>
  <c r="E929" i="1"/>
  <c r="G929" i="1" s="1"/>
  <c r="H930" i="1" s="1"/>
  <c r="L929" i="1"/>
  <c r="A930" i="1"/>
  <c r="D930" i="1" s="1"/>
  <c r="AF1175" i="1"/>
  <c r="AL1174" i="1"/>
  <c r="P929" i="1"/>
  <c r="M928" i="1"/>
  <c r="N928" i="1" s="1"/>
  <c r="Q929" i="1"/>
  <c r="I929" i="1"/>
  <c r="O921" i="1" l="1"/>
  <c r="B921" i="1"/>
  <c r="I930" i="1"/>
  <c r="J930" i="1" s="1"/>
  <c r="Q930" i="1"/>
  <c r="P930" i="1"/>
  <c r="M929" i="1"/>
  <c r="N929" i="1" s="1"/>
  <c r="J929" i="1"/>
  <c r="AF1176" i="1"/>
  <c r="AL1175" i="1"/>
  <c r="E930" i="1"/>
  <c r="G930" i="1" s="1"/>
  <c r="H931" i="1" s="1"/>
  <c r="L930" i="1"/>
  <c r="A931" i="1"/>
  <c r="D931" i="1" s="1"/>
  <c r="C923" i="1"/>
  <c r="K922" i="1"/>
  <c r="O922" i="1" l="1"/>
  <c r="B922" i="1"/>
  <c r="I931" i="1"/>
  <c r="J931" i="1" s="1"/>
  <c r="C924" i="1"/>
  <c r="K923" i="1"/>
  <c r="E931" i="1"/>
  <c r="G931" i="1" s="1"/>
  <c r="H932" i="1" s="1"/>
  <c r="L931" i="1"/>
  <c r="A932" i="1"/>
  <c r="D932" i="1" s="1"/>
  <c r="Q931" i="1"/>
  <c r="P931" i="1"/>
  <c r="M930" i="1"/>
  <c r="N930" i="1" s="1"/>
  <c r="AF1177" i="1"/>
  <c r="AL1176" i="1"/>
  <c r="O923" i="1" l="1"/>
  <c r="B923" i="1"/>
  <c r="AF1178" i="1"/>
  <c r="AL1177" i="1"/>
  <c r="A933" i="1"/>
  <c r="D933" i="1" s="1"/>
  <c r="E932" i="1"/>
  <c r="G932" i="1" s="1"/>
  <c r="H933" i="1" s="1"/>
  <c r="L932" i="1"/>
  <c r="C925" i="1"/>
  <c r="K924" i="1"/>
  <c r="P932" i="1"/>
  <c r="M931" i="1"/>
  <c r="N931" i="1" s="1"/>
  <c r="Q932" i="1"/>
  <c r="I932" i="1"/>
  <c r="O924" i="1" l="1"/>
  <c r="B924" i="1"/>
  <c r="I933" i="1"/>
  <c r="J933" i="1" s="1"/>
  <c r="J932" i="1"/>
  <c r="C926" i="1"/>
  <c r="K925" i="1"/>
  <c r="E933" i="1"/>
  <c r="G933" i="1" s="1"/>
  <c r="H934" i="1" s="1"/>
  <c r="A934" i="1"/>
  <c r="D934" i="1" s="1"/>
  <c r="L933" i="1"/>
  <c r="Q933" i="1"/>
  <c r="M932" i="1"/>
  <c r="N932" i="1" s="1"/>
  <c r="P933" i="1"/>
  <c r="AF1179" i="1"/>
  <c r="AL1178" i="1"/>
  <c r="O925" i="1" l="1"/>
  <c r="B925" i="1"/>
  <c r="I934" i="1"/>
  <c r="J934" i="1" s="1"/>
  <c r="AF1180" i="1"/>
  <c r="AL1179" i="1"/>
  <c r="Q934" i="1"/>
  <c r="P934" i="1"/>
  <c r="M933" i="1"/>
  <c r="N933" i="1" s="1"/>
  <c r="E934" i="1"/>
  <c r="G934" i="1" s="1"/>
  <c r="H935" i="1" s="1"/>
  <c r="L934" i="1"/>
  <c r="A935" i="1"/>
  <c r="D935" i="1" s="1"/>
  <c r="C927" i="1"/>
  <c r="K926" i="1"/>
  <c r="O926" i="1" l="1"/>
  <c r="B926" i="1"/>
  <c r="C928" i="1"/>
  <c r="K927" i="1"/>
  <c r="A936" i="1"/>
  <c r="D936" i="1" s="1"/>
  <c r="E935" i="1"/>
  <c r="G935" i="1" s="1"/>
  <c r="H936" i="1" s="1"/>
  <c r="L935" i="1"/>
  <c r="Q935" i="1"/>
  <c r="P935" i="1"/>
  <c r="M934" i="1"/>
  <c r="N934" i="1" s="1"/>
  <c r="AF1181" i="1"/>
  <c r="AL1180" i="1"/>
  <c r="I935" i="1"/>
  <c r="O927" i="1" l="1"/>
  <c r="B927" i="1"/>
  <c r="I936" i="1"/>
  <c r="J936" i="1" s="1"/>
  <c r="E936" i="1"/>
  <c r="G936" i="1" s="1"/>
  <c r="H937" i="1" s="1"/>
  <c r="L936" i="1"/>
  <c r="A937" i="1"/>
  <c r="D937" i="1" s="1"/>
  <c r="AL1181" i="1"/>
  <c r="AF1182" i="1"/>
  <c r="P936" i="1"/>
  <c r="Q936" i="1"/>
  <c r="M935" i="1"/>
  <c r="N935" i="1" s="1"/>
  <c r="C929" i="1"/>
  <c r="K928" i="1"/>
  <c r="J935" i="1"/>
  <c r="O928" i="1" l="1"/>
  <c r="B928" i="1"/>
  <c r="Q937" i="1"/>
  <c r="P937" i="1"/>
  <c r="M936" i="1"/>
  <c r="N936" i="1" s="1"/>
  <c r="C930" i="1"/>
  <c r="K929" i="1"/>
  <c r="AL1182" i="1"/>
  <c r="AF1183" i="1"/>
  <c r="A938" i="1"/>
  <c r="D938" i="1" s="1"/>
  <c r="E937" i="1"/>
  <c r="G937" i="1" s="1"/>
  <c r="H938" i="1" s="1"/>
  <c r="L937" i="1"/>
  <c r="I937" i="1"/>
  <c r="J937" i="1" s="1"/>
  <c r="O929" i="1" l="1"/>
  <c r="B929" i="1"/>
  <c r="Q938" i="1"/>
  <c r="M937" i="1"/>
  <c r="N937" i="1" s="1"/>
  <c r="P938" i="1"/>
  <c r="I938" i="1"/>
  <c r="J938" i="1" s="1"/>
  <c r="E938" i="1"/>
  <c r="G938" i="1" s="1"/>
  <c r="H939" i="1" s="1"/>
  <c r="L938" i="1"/>
  <c r="A939" i="1"/>
  <c r="D939" i="1" s="1"/>
  <c r="C931" i="1"/>
  <c r="K930" i="1"/>
  <c r="AF1184" i="1"/>
  <c r="AL1183" i="1"/>
  <c r="O930" i="1" l="1"/>
  <c r="B930" i="1"/>
  <c r="AF1185" i="1"/>
  <c r="AL1184" i="1"/>
  <c r="A940" i="1"/>
  <c r="D940" i="1" s="1"/>
  <c r="E939" i="1"/>
  <c r="G939" i="1" s="1"/>
  <c r="H940" i="1" s="1"/>
  <c r="L939" i="1"/>
  <c r="I939" i="1"/>
  <c r="J939" i="1" s="1"/>
  <c r="Q939" i="1"/>
  <c r="P939" i="1"/>
  <c r="M938" i="1"/>
  <c r="N938" i="1" s="1"/>
  <c r="C932" i="1"/>
  <c r="K931" i="1"/>
  <c r="O931" i="1" l="1"/>
  <c r="B931" i="1"/>
  <c r="C933" i="1"/>
  <c r="K932" i="1"/>
  <c r="I940" i="1"/>
  <c r="E940" i="1"/>
  <c r="G940" i="1" s="1"/>
  <c r="H941" i="1" s="1"/>
  <c r="L940" i="1"/>
  <c r="A941" i="1"/>
  <c r="D941" i="1" s="1"/>
  <c r="P940" i="1"/>
  <c r="Q940" i="1"/>
  <c r="M939" i="1"/>
  <c r="N939" i="1" s="1"/>
  <c r="AF1186" i="1"/>
  <c r="AL1185" i="1"/>
  <c r="O932" i="1" l="1"/>
  <c r="B932" i="1"/>
  <c r="AL1186" i="1"/>
  <c r="AF1194" i="1"/>
  <c r="A942" i="1"/>
  <c r="D942" i="1" s="1"/>
  <c r="E941" i="1"/>
  <c r="G941" i="1" s="1"/>
  <c r="H942" i="1" s="1"/>
  <c r="L941" i="1"/>
  <c r="I941" i="1"/>
  <c r="J941" i="1" s="1"/>
  <c r="Q941" i="1"/>
  <c r="P941" i="1"/>
  <c r="M940" i="1"/>
  <c r="N940" i="1" s="1"/>
  <c r="C934" i="1"/>
  <c r="K933" i="1"/>
  <c r="J940" i="1"/>
  <c r="O933" i="1" l="1"/>
  <c r="B933" i="1"/>
  <c r="I942" i="1"/>
  <c r="J942" i="1" s="1"/>
  <c r="C935" i="1"/>
  <c r="K934" i="1"/>
  <c r="E942" i="1"/>
  <c r="G942" i="1" s="1"/>
  <c r="H943" i="1" s="1"/>
  <c r="L942" i="1"/>
  <c r="A943" i="1"/>
  <c r="D943" i="1" s="1"/>
  <c r="Q942" i="1"/>
  <c r="M941" i="1"/>
  <c r="N941" i="1" s="1"/>
  <c r="P942" i="1"/>
  <c r="AL1194" i="1"/>
  <c r="AF1195" i="1"/>
  <c r="O934" i="1" l="1"/>
  <c r="B934" i="1"/>
  <c r="I943" i="1"/>
  <c r="J943" i="1" s="1"/>
  <c r="A944" i="1"/>
  <c r="D944" i="1" s="1"/>
  <c r="E943" i="1"/>
  <c r="G943" i="1" s="1"/>
  <c r="H944" i="1" s="1"/>
  <c r="L943" i="1"/>
  <c r="AF1196" i="1"/>
  <c r="AL1195" i="1"/>
  <c r="Q943" i="1"/>
  <c r="M942" i="1"/>
  <c r="N942" i="1" s="1"/>
  <c r="P943" i="1"/>
  <c r="C936" i="1"/>
  <c r="K935" i="1"/>
  <c r="O935" i="1" l="1"/>
  <c r="B935" i="1"/>
  <c r="C937" i="1"/>
  <c r="K936" i="1"/>
  <c r="AF1197" i="1"/>
  <c r="AL1196" i="1"/>
  <c r="E944" i="1"/>
  <c r="G944" i="1" s="1"/>
  <c r="H945" i="1" s="1"/>
  <c r="L944" i="1"/>
  <c r="A945" i="1"/>
  <c r="D945" i="1" s="1"/>
  <c r="Q944" i="1"/>
  <c r="M943" i="1"/>
  <c r="N943" i="1" s="1"/>
  <c r="P944" i="1"/>
  <c r="I944" i="1"/>
  <c r="O936" i="1" l="1"/>
  <c r="B936" i="1"/>
  <c r="Q945" i="1"/>
  <c r="M944" i="1"/>
  <c r="N944" i="1" s="1"/>
  <c r="P945" i="1"/>
  <c r="AF1198" i="1"/>
  <c r="AL1197" i="1"/>
  <c r="C938" i="1"/>
  <c r="K937" i="1"/>
  <c r="I945" i="1"/>
  <c r="J945" i="1" s="1"/>
  <c r="A946" i="1"/>
  <c r="D946" i="1" s="1"/>
  <c r="E945" i="1"/>
  <c r="G945" i="1" s="1"/>
  <c r="H946" i="1" s="1"/>
  <c r="L945" i="1"/>
  <c r="J944" i="1"/>
  <c r="O937" i="1" l="1"/>
  <c r="B937" i="1"/>
  <c r="P946" i="1"/>
  <c r="Q946" i="1"/>
  <c r="M945" i="1"/>
  <c r="N945" i="1" s="1"/>
  <c r="AL1198" i="1"/>
  <c r="AF1199" i="1"/>
  <c r="C939" i="1"/>
  <c r="K938" i="1"/>
  <c r="E946" i="1"/>
  <c r="G946" i="1" s="1"/>
  <c r="H947" i="1" s="1"/>
  <c r="L946" i="1"/>
  <c r="A947" i="1"/>
  <c r="D947" i="1" s="1"/>
  <c r="I946" i="1"/>
  <c r="O938" i="1" l="1"/>
  <c r="B938" i="1"/>
  <c r="I947" i="1"/>
  <c r="J947" i="1" s="1"/>
  <c r="E947" i="1"/>
  <c r="G947" i="1" s="1"/>
  <c r="H948" i="1" s="1"/>
  <c r="L947" i="1"/>
  <c r="A948" i="1"/>
  <c r="D948" i="1" s="1"/>
  <c r="J946" i="1"/>
  <c r="Q947" i="1"/>
  <c r="M946" i="1"/>
  <c r="N946" i="1" s="1"/>
  <c r="P947" i="1"/>
  <c r="C940" i="1"/>
  <c r="K939" i="1"/>
  <c r="AF1200" i="1"/>
  <c r="AL1199" i="1"/>
  <c r="O939" i="1" l="1"/>
  <c r="B939" i="1"/>
  <c r="E948" i="1"/>
  <c r="G948" i="1" s="1"/>
  <c r="H949" i="1" s="1"/>
  <c r="A949" i="1"/>
  <c r="D949" i="1" s="1"/>
  <c r="L948" i="1"/>
  <c r="C941" i="1"/>
  <c r="K940" i="1"/>
  <c r="P948" i="1"/>
  <c r="M947" i="1"/>
  <c r="N947" i="1" s="1"/>
  <c r="Q948" i="1"/>
  <c r="AL1200" i="1"/>
  <c r="AF1201" i="1"/>
  <c r="I948" i="1"/>
  <c r="O940" i="1" l="1"/>
  <c r="B940" i="1"/>
  <c r="I949" i="1"/>
  <c r="J949" i="1" s="1"/>
  <c r="AF1202" i="1"/>
  <c r="AL1201" i="1"/>
  <c r="P949" i="1"/>
  <c r="M948" i="1"/>
  <c r="N948" i="1" s="1"/>
  <c r="Q949" i="1"/>
  <c r="C942" i="1"/>
  <c r="K941" i="1"/>
  <c r="J948" i="1"/>
  <c r="A950" i="1"/>
  <c r="D950" i="1" s="1"/>
  <c r="E949" i="1"/>
  <c r="G949" i="1" s="1"/>
  <c r="H950" i="1" s="1"/>
  <c r="L949" i="1"/>
  <c r="O941" i="1" l="1"/>
  <c r="B941" i="1"/>
  <c r="I950" i="1"/>
  <c r="J950" i="1" s="1"/>
  <c r="C943" i="1"/>
  <c r="K942" i="1"/>
  <c r="E950" i="1"/>
  <c r="G950" i="1" s="1"/>
  <c r="H951" i="1" s="1"/>
  <c r="L950" i="1"/>
  <c r="A951" i="1"/>
  <c r="D951" i="1" s="1"/>
  <c r="P950" i="1"/>
  <c r="M949" i="1"/>
  <c r="N949" i="1" s="1"/>
  <c r="Q950" i="1"/>
  <c r="AL1202" i="1"/>
  <c r="AF1203" i="1"/>
  <c r="O942" i="1" l="1"/>
  <c r="B942" i="1"/>
  <c r="E951" i="1"/>
  <c r="G951" i="1" s="1"/>
  <c r="H952" i="1" s="1"/>
  <c r="L951" i="1"/>
  <c r="A952" i="1"/>
  <c r="D952" i="1" s="1"/>
  <c r="Q951" i="1"/>
  <c r="M950" i="1"/>
  <c r="N950" i="1" s="1"/>
  <c r="P951" i="1"/>
  <c r="C944" i="1"/>
  <c r="K943" i="1"/>
  <c r="AF1204" i="1"/>
  <c r="AL1203" i="1"/>
  <c r="I951" i="1"/>
  <c r="O943" i="1" l="1"/>
  <c r="B943" i="1"/>
  <c r="I952" i="1"/>
  <c r="J952" i="1" s="1"/>
  <c r="J951" i="1"/>
  <c r="C945" i="1"/>
  <c r="K944" i="1"/>
  <c r="AF1205" i="1"/>
  <c r="AL1204" i="1"/>
  <c r="E952" i="1"/>
  <c r="G952" i="1" s="1"/>
  <c r="H953" i="1" s="1"/>
  <c r="A953" i="1"/>
  <c r="D953" i="1" s="1"/>
  <c r="L952" i="1"/>
  <c r="Q952" i="1"/>
  <c r="M951" i="1"/>
  <c r="N951" i="1" s="1"/>
  <c r="P952" i="1"/>
  <c r="O944" i="1" l="1"/>
  <c r="B944" i="1"/>
  <c r="C946" i="1"/>
  <c r="K945" i="1"/>
  <c r="M952" i="1"/>
  <c r="N952" i="1" s="1"/>
  <c r="P953" i="1"/>
  <c r="Q953" i="1"/>
  <c r="AF1206" i="1"/>
  <c r="AL1205" i="1"/>
  <c r="E953" i="1"/>
  <c r="G953" i="1" s="1"/>
  <c r="H954" i="1" s="1"/>
  <c r="L953" i="1"/>
  <c r="A954" i="1"/>
  <c r="D954" i="1" s="1"/>
  <c r="I953" i="1"/>
  <c r="J953" i="1" s="1"/>
  <c r="O945" i="1" l="1"/>
  <c r="B945" i="1"/>
  <c r="M953" i="1"/>
  <c r="N953" i="1" s="1"/>
  <c r="Q954" i="1"/>
  <c r="P954" i="1"/>
  <c r="C947" i="1"/>
  <c r="K946" i="1"/>
  <c r="I954" i="1"/>
  <c r="A955" i="1"/>
  <c r="D955" i="1" s="1"/>
  <c r="E954" i="1"/>
  <c r="G954" i="1" s="1"/>
  <c r="H955" i="1" s="1"/>
  <c r="L954" i="1"/>
  <c r="AL1206" i="1"/>
  <c r="AF1207" i="1"/>
  <c r="O946" i="1" l="1"/>
  <c r="B946" i="1"/>
  <c r="M954" i="1"/>
  <c r="N954" i="1" s="1"/>
  <c r="P955" i="1"/>
  <c r="Q955" i="1"/>
  <c r="I955" i="1"/>
  <c r="C948" i="1"/>
  <c r="K947" i="1"/>
  <c r="AL1207" i="1"/>
  <c r="AF1208" i="1"/>
  <c r="E955" i="1"/>
  <c r="G955" i="1" s="1"/>
  <c r="H956" i="1" s="1"/>
  <c r="L955" i="1"/>
  <c r="A956" i="1"/>
  <c r="D956" i="1" s="1"/>
  <c r="J954" i="1"/>
  <c r="O947" i="1" l="1"/>
  <c r="B947" i="1"/>
  <c r="E956" i="1"/>
  <c r="G956" i="1" s="1"/>
  <c r="H957" i="1" s="1"/>
  <c r="A957" i="1"/>
  <c r="D957" i="1" s="1"/>
  <c r="L956" i="1"/>
  <c r="I956" i="1"/>
  <c r="J956" i="1" s="1"/>
  <c r="M955" i="1"/>
  <c r="N955" i="1" s="1"/>
  <c r="P956" i="1"/>
  <c r="Q956" i="1"/>
  <c r="J955" i="1"/>
  <c r="AL1208" i="1"/>
  <c r="AF1209" i="1"/>
  <c r="C949" i="1"/>
  <c r="K948" i="1"/>
  <c r="O948" i="1" l="1"/>
  <c r="B948" i="1"/>
  <c r="AF1210" i="1"/>
  <c r="AL1209" i="1"/>
  <c r="M956" i="1"/>
  <c r="N956" i="1" s="1"/>
  <c r="Q957" i="1"/>
  <c r="P957" i="1"/>
  <c r="E957" i="1"/>
  <c r="G957" i="1" s="1"/>
  <c r="H958" i="1" s="1"/>
  <c r="L957" i="1"/>
  <c r="A958" i="1"/>
  <c r="D958" i="1" s="1"/>
  <c r="C950" i="1"/>
  <c r="K949" i="1"/>
  <c r="I957" i="1"/>
  <c r="J957" i="1" s="1"/>
  <c r="O949" i="1" l="1"/>
  <c r="B949" i="1"/>
  <c r="M957" i="1"/>
  <c r="N957" i="1" s="1"/>
  <c r="P958" i="1"/>
  <c r="Q958" i="1"/>
  <c r="C951" i="1"/>
  <c r="K950" i="1"/>
  <c r="I958" i="1"/>
  <c r="A959" i="1"/>
  <c r="D959" i="1" s="1"/>
  <c r="E958" i="1"/>
  <c r="G958" i="1" s="1"/>
  <c r="H959" i="1" s="1"/>
  <c r="L958" i="1"/>
  <c r="AL1210" i="1"/>
  <c r="AF1211" i="1"/>
  <c r="O950" i="1" l="1"/>
  <c r="B950" i="1"/>
  <c r="M958" i="1"/>
  <c r="N958" i="1" s="1"/>
  <c r="P959" i="1"/>
  <c r="Q959" i="1"/>
  <c r="I959" i="1"/>
  <c r="J959" i="1" s="1"/>
  <c r="J958" i="1"/>
  <c r="AF1212" i="1"/>
  <c r="AL1211" i="1"/>
  <c r="A960" i="1"/>
  <c r="D960" i="1" s="1"/>
  <c r="E959" i="1"/>
  <c r="G959" i="1" s="1"/>
  <c r="H960" i="1" s="1"/>
  <c r="L959" i="1"/>
  <c r="C952" i="1"/>
  <c r="K951" i="1"/>
  <c r="O951" i="1" l="1"/>
  <c r="B951" i="1"/>
  <c r="M959" i="1"/>
  <c r="N959" i="1" s="1"/>
  <c r="Q960" i="1"/>
  <c r="P960" i="1"/>
  <c r="AL1212" i="1"/>
  <c r="AF1213" i="1"/>
  <c r="C953" i="1"/>
  <c r="K952" i="1"/>
  <c r="A961" i="1"/>
  <c r="D961" i="1" s="1"/>
  <c r="E960" i="1"/>
  <c r="G960" i="1" s="1"/>
  <c r="H961" i="1" s="1"/>
  <c r="L960" i="1"/>
  <c r="I960" i="1"/>
  <c r="J960" i="1" s="1"/>
  <c r="O952" i="1" l="1"/>
  <c r="B952" i="1"/>
  <c r="M960" i="1"/>
  <c r="N960" i="1" s="1"/>
  <c r="Q961" i="1"/>
  <c r="P961" i="1"/>
  <c r="C954" i="1"/>
  <c r="K953" i="1"/>
  <c r="I961" i="1"/>
  <c r="E961" i="1"/>
  <c r="G961" i="1" s="1"/>
  <c r="H962" i="1" s="1"/>
  <c r="L961" i="1"/>
  <c r="A962" i="1"/>
  <c r="D962" i="1" s="1"/>
  <c r="AF1214" i="1"/>
  <c r="AL1213" i="1"/>
  <c r="O953" i="1" l="1"/>
  <c r="B953" i="1"/>
  <c r="AL1214" i="1"/>
  <c r="AF1215" i="1"/>
  <c r="A963" i="1"/>
  <c r="D963" i="1" s="1"/>
  <c r="E962" i="1"/>
  <c r="G962" i="1" s="1"/>
  <c r="H963" i="1" s="1"/>
  <c r="L962" i="1"/>
  <c r="I962" i="1"/>
  <c r="M961" i="1"/>
  <c r="N961" i="1" s="1"/>
  <c r="Q962" i="1"/>
  <c r="P962" i="1"/>
  <c r="C955" i="1"/>
  <c r="K954" i="1"/>
  <c r="J961" i="1"/>
  <c r="O954" i="1" l="1"/>
  <c r="B954" i="1"/>
  <c r="I963" i="1"/>
  <c r="J963" i="1" s="1"/>
  <c r="J962" i="1"/>
  <c r="C956" i="1"/>
  <c r="K955" i="1"/>
  <c r="A964" i="1"/>
  <c r="D964" i="1" s="1"/>
  <c r="E963" i="1"/>
  <c r="G963" i="1" s="1"/>
  <c r="H964" i="1" s="1"/>
  <c r="L963" i="1"/>
  <c r="M962" i="1"/>
  <c r="N962" i="1" s="1"/>
  <c r="P963" i="1"/>
  <c r="Q963" i="1"/>
  <c r="AL1215" i="1"/>
  <c r="AF1216" i="1"/>
  <c r="O955" i="1" l="1"/>
  <c r="B955" i="1"/>
  <c r="I964" i="1"/>
  <c r="J964" i="1" s="1"/>
  <c r="AF1217" i="1"/>
  <c r="AL1216" i="1"/>
  <c r="L964" i="1"/>
  <c r="A965" i="1"/>
  <c r="D965" i="1" s="1"/>
  <c r="E964" i="1"/>
  <c r="G964" i="1" s="1"/>
  <c r="H965" i="1" s="1"/>
  <c r="M963" i="1"/>
  <c r="N963" i="1" s="1"/>
  <c r="Q964" i="1"/>
  <c r="P964" i="1"/>
  <c r="C957" i="1"/>
  <c r="K956" i="1"/>
  <c r="O956" i="1" l="1"/>
  <c r="B956" i="1"/>
  <c r="P965" i="1"/>
  <c r="M964" i="1"/>
  <c r="N964" i="1" s="1"/>
  <c r="Q965" i="1"/>
  <c r="C958" i="1"/>
  <c r="K957" i="1"/>
  <c r="AF1218" i="1"/>
  <c r="AL1217" i="1"/>
  <c r="L965" i="1"/>
  <c r="A966" i="1"/>
  <c r="D966" i="1" s="1"/>
  <c r="E965" i="1"/>
  <c r="G965" i="1" s="1"/>
  <c r="H966" i="1" s="1"/>
  <c r="I965" i="1"/>
  <c r="J965" i="1" s="1"/>
  <c r="O957" i="1" l="1"/>
  <c r="B957" i="1"/>
  <c r="I966" i="1"/>
  <c r="L966" i="1"/>
  <c r="A967" i="1"/>
  <c r="D967" i="1" s="1"/>
  <c r="E966" i="1"/>
  <c r="G966" i="1" s="1"/>
  <c r="H967" i="1" s="1"/>
  <c r="AL1218" i="1"/>
  <c r="AF1219" i="1"/>
  <c r="M965" i="1"/>
  <c r="N965" i="1" s="1"/>
  <c r="P966" i="1"/>
  <c r="Q966" i="1"/>
  <c r="C959" i="1"/>
  <c r="K958" i="1"/>
  <c r="O958" i="1" l="1"/>
  <c r="B958" i="1"/>
  <c r="C960" i="1"/>
  <c r="K959" i="1"/>
  <c r="AF1220" i="1"/>
  <c r="AL1219" i="1"/>
  <c r="L967" i="1"/>
  <c r="A968" i="1"/>
  <c r="D968" i="1" s="1"/>
  <c r="E967" i="1"/>
  <c r="G967" i="1" s="1"/>
  <c r="H968" i="1" s="1"/>
  <c r="P967" i="1"/>
  <c r="M966" i="1"/>
  <c r="N966" i="1" s="1"/>
  <c r="Q967" i="1"/>
  <c r="I967" i="1"/>
  <c r="J966" i="1"/>
  <c r="O959" i="1" l="1"/>
  <c r="B959" i="1"/>
  <c r="I968" i="1"/>
  <c r="J968" i="1" s="1"/>
  <c r="AF1221" i="1"/>
  <c r="AL1220" i="1"/>
  <c r="J967" i="1"/>
  <c r="L968" i="1"/>
  <c r="A969" i="1"/>
  <c r="D969" i="1" s="1"/>
  <c r="E968" i="1"/>
  <c r="G968" i="1" s="1"/>
  <c r="H969" i="1" s="1"/>
  <c r="Q968" i="1"/>
  <c r="M967" i="1"/>
  <c r="N967" i="1" s="1"/>
  <c r="P968" i="1"/>
  <c r="C961" i="1"/>
  <c r="K960" i="1"/>
  <c r="O960" i="1" l="1"/>
  <c r="B960" i="1"/>
  <c r="I969" i="1"/>
  <c r="J969" i="1" s="1"/>
  <c r="C962" i="1"/>
  <c r="K961" i="1"/>
  <c r="L969" i="1"/>
  <c r="A970" i="1"/>
  <c r="D970" i="1" s="1"/>
  <c r="E969" i="1"/>
  <c r="G969" i="1" s="1"/>
  <c r="H970" i="1" s="1"/>
  <c r="Q969" i="1"/>
  <c r="M968" i="1"/>
  <c r="N968" i="1" s="1"/>
  <c r="P969" i="1"/>
  <c r="AF1222" i="1"/>
  <c r="AL1221" i="1"/>
  <c r="O961" i="1" l="1"/>
  <c r="B961" i="1"/>
  <c r="L970" i="1"/>
  <c r="A971" i="1"/>
  <c r="D971" i="1" s="1"/>
  <c r="E970" i="1"/>
  <c r="G970" i="1" s="1"/>
  <c r="H971" i="1" s="1"/>
  <c r="C963" i="1"/>
  <c r="K962" i="1"/>
  <c r="AL1222" i="1"/>
  <c r="AF1223" i="1"/>
  <c r="M969" i="1"/>
  <c r="N969" i="1" s="1"/>
  <c r="Q970" i="1"/>
  <c r="P970" i="1"/>
  <c r="I970" i="1"/>
  <c r="O962" i="1" l="1"/>
  <c r="B962" i="1"/>
  <c r="I971" i="1"/>
  <c r="J971" i="1" s="1"/>
  <c r="AL1223" i="1"/>
  <c r="AF1231" i="1"/>
  <c r="L971" i="1"/>
  <c r="A972" i="1"/>
  <c r="D972" i="1" s="1"/>
  <c r="E971" i="1"/>
  <c r="G971" i="1" s="1"/>
  <c r="H972" i="1" s="1"/>
  <c r="C964" i="1"/>
  <c r="K963" i="1"/>
  <c r="M970" i="1"/>
  <c r="N970" i="1" s="1"/>
  <c r="Q971" i="1"/>
  <c r="P971" i="1"/>
  <c r="J970" i="1"/>
  <c r="O963" i="1" l="1"/>
  <c r="B963" i="1"/>
  <c r="C965" i="1"/>
  <c r="K964" i="1"/>
  <c r="M971" i="1"/>
  <c r="N971" i="1" s="1"/>
  <c r="Q972" i="1"/>
  <c r="P972" i="1"/>
  <c r="AF1232" i="1"/>
  <c r="AL1231" i="1"/>
  <c r="I972" i="1"/>
  <c r="J972" i="1" s="1"/>
  <c r="L972" i="1"/>
  <c r="A973" i="1"/>
  <c r="D973" i="1" s="1"/>
  <c r="E972" i="1"/>
  <c r="G972" i="1" s="1"/>
  <c r="H973" i="1" s="1"/>
  <c r="O964" i="1" l="1"/>
  <c r="B964" i="1"/>
  <c r="L973" i="1"/>
  <c r="A974" i="1"/>
  <c r="D974" i="1" s="1"/>
  <c r="E973" i="1"/>
  <c r="G973" i="1" s="1"/>
  <c r="H974" i="1" s="1"/>
  <c r="AL1232" i="1"/>
  <c r="AF1233" i="1"/>
  <c r="M972" i="1"/>
  <c r="N972" i="1" s="1"/>
  <c r="Q973" i="1"/>
  <c r="P973" i="1"/>
  <c r="I973" i="1"/>
  <c r="C966" i="1"/>
  <c r="K965" i="1"/>
  <c r="I974" i="1" l="1"/>
  <c r="J974" i="1" s="1"/>
  <c r="O965" i="1"/>
  <c r="B965" i="1"/>
  <c r="J973" i="1"/>
  <c r="L974" i="1"/>
  <c r="A975" i="1"/>
  <c r="D975" i="1" s="1"/>
  <c r="E974" i="1"/>
  <c r="G974" i="1" s="1"/>
  <c r="H975" i="1" s="1"/>
  <c r="C967" i="1"/>
  <c r="K966" i="1"/>
  <c r="AF1234" i="1"/>
  <c r="AL1233" i="1"/>
  <c r="Q974" i="1"/>
  <c r="M973" i="1"/>
  <c r="N973" i="1" s="1"/>
  <c r="P974" i="1"/>
  <c r="O966" i="1" l="1"/>
  <c r="B966" i="1"/>
  <c r="AF1235" i="1"/>
  <c r="AL1234" i="1"/>
  <c r="L975" i="1"/>
  <c r="A976" i="1"/>
  <c r="D976" i="1" s="1"/>
  <c r="E975" i="1"/>
  <c r="G975" i="1" s="1"/>
  <c r="H976" i="1" s="1"/>
  <c r="C968" i="1"/>
  <c r="K967" i="1"/>
  <c r="Q975" i="1"/>
  <c r="M974" i="1"/>
  <c r="N974" i="1" s="1"/>
  <c r="P975" i="1"/>
  <c r="I975" i="1"/>
  <c r="J975" i="1" s="1"/>
  <c r="O967" i="1" l="1"/>
  <c r="B967" i="1"/>
  <c r="M975" i="1"/>
  <c r="N975" i="1" s="1"/>
  <c r="Q976" i="1"/>
  <c r="P976" i="1"/>
  <c r="C969" i="1"/>
  <c r="K968" i="1"/>
  <c r="I976" i="1"/>
  <c r="J976" i="1" s="1"/>
  <c r="L976" i="1"/>
  <c r="A977" i="1"/>
  <c r="D977" i="1" s="1"/>
  <c r="E976" i="1"/>
  <c r="G976" i="1" s="1"/>
  <c r="H977" i="1" s="1"/>
  <c r="AF1236" i="1"/>
  <c r="AL1235" i="1"/>
  <c r="O968" i="1" l="1"/>
  <c r="B968" i="1"/>
  <c r="AF1237" i="1"/>
  <c r="AL1236" i="1"/>
  <c r="Q977" i="1"/>
  <c r="M976" i="1"/>
  <c r="N976" i="1" s="1"/>
  <c r="P977" i="1"/>
  <c r="I977" i="1"/>
  <c r="L977" i="1"/>
  <c r="A978" i="1"/>
  <c r="D978" i="1" s="1"/>
  <c r="E977" i="1"/>
  <c r="G977" i="1" s="1"/>
  <c r="H978" i="1" s="1"/>
  <c r="C970" i="1"/>
  <c r="K969" i="1"/>
  <c r="O969" i="1" l="1"/>
  <c r="B969" i="1"/>
  <c r="Q978" i="1"/>
  <c r="M977" i="1"/>
  <c r="N977" i="1" s="1"/>
  <c r="P978" i="1"/>
  <c r="C971" i="1"/>
  <c r="K970" i="1"/>
  <c r="I978" i="1"/>
  <c r="J977" i="1"/>
  <c r="L978" i="1"/>
  <c r="A979" i="1"/>
  <c r="D979" i="1" s="1"/>
  <c r="E978" i="1"/>
  <c r="G978" i="1" s="1"/>
  <c r="H979" i="1" s="1"/>
  <c r="AL1237" i="1"/>
  <c r="AF1238" i="1"/>
  <c r="O970" i="1" l="1"/>
  <c r="B970" i="1"/>
  <c r="C972" i="1"/>
  <c r="K971" i="1"/>
  <c r="AF1239" i="1"/>
  <c r="AL1238" i="1"/>
  <c r="L979" i="1"/>
  <c r="A980" i="1"/>
  <c r="D980" i="1" s="1"/>
  <c r="E979" i="1"/>
  <c r="G979" i="1" s="1"/>
  <c r="H980" i="1" s="1"/>
  <c r="M978" i="1"/>
  <c r="N978" i="1" s="1"/>
  <c r="Q979" i="1"/>
  <c r="P979" i="1"/>
  <c r="I979" i="1"/>
  <c r="J978" i="1"/>
  <c r="O971" i="1" l="1"/>
  <c r="B971" i="1"/>
  <c r="I980" i="1"/>
  <c r="J980" i="1" s="1"/>
  <c r="M979" i="1"/>
  <c r="N979" i="1" s="1"/>
  <c r="Q980" i="1"/>
  <c r="P980" i="1"/>
  <c r="AF1240" i="1"/>
  <c r="AL1239" i="1"/>
  <c r="J979" i="1"/>
  <c r="L980" i="1"/>
  <c r="A981" i="1"/>
  <c r="D981" i="1" s="1"/>
  <c r="E980" i="1"/>
  <c r="G980" i="1" s="1"/>
  <c r="H981" i="1" s="1"/>
  <c r="C973" i="1"/>
  <c r="K972" i="1"/>
  <c r="O972" i="1" l="1"/>
  <c r="B972" i="1"/>
  <c r="M980" i="1"/>
  <c r="N980" i="1" s="1"/>
  <c r="Q981" i="1"/>
  <c r="P981" i="1"/>
  <c r="AF1241" i="1"/>
  <c r="AL1240" i="1"/>
  <c r="C974" i="1"/>
  <c r="K973" i="1"/>
  <c r="E981" i="1"/>
  <c r="G981" i="1" s="1"/>
  <c r="H982" i="1" s="1"/>
  <c r="L981" i="1"/>
  <c r="A982" i="1"/>
  <c r="D982" i="1" s="1"/>
  <c r="I981" i="1"/>
  <c r="O973" i="1" l="1"/>
  <c r="B973" i="1"/>
  <c r="I982" i="1"/>
  <c r="J982" i="1" s="1"/>
  <c r="E982" i="1"/>
  <c r="G982" i="1" s="1"/>
  <c r="H983" i="1" s="1"/>
  <c r="L982" i="1"/>
  <c r="A983" i="1"/>
  <c r="D983" i="1" s="1"/>
  <c r="AF1242" i="1"/>
  <c r="AL1241" i="1"/>
  <c r="Q982" i="1"/>
  <c r="M981" i="1"/>
  <c r="N981" i="1" s="1"/>
  <c r="P982" i="1"/>
  <c r="C975" i="1"/>
  <c r="K974" i="1"/>
  <c r="J981" i="1"/>
  <c r="O974" i="1" l="1"/>
  <c r="B974" i="1"/>
  <c r="AL1242" i="1"/>
  <c r="AF1243" i="1"/>
  <c r="E983" i="1"/>
  <c r="G983" i="1" s="1"/>
  <c r="H984" i="1" s="1"/>
  <c r="A984" i="1"/>
  <c r="D984" i="1" s="1"/>
  <c r="L983" i="1"/>
  <c r="C976" i="1"/>
  <c r="K975" i="1"/>
  <c r="Q983" i="1"/>
  <c r="M982" i="1"/>
  <c r="N982" i="1" s="1"/>
  <c r="P983" i="1"/>
  <c r="I983" i="1"/>
  <c r="O975" i="1" l="1"/>
  <c r="B975" i="1"/>
  <c r="I984" i="1"/>
  <c r="J984" i="1" s="1"/>
  <c r="J983" i="1"/>
  <c r="E984" i="1"/>
  <c r="G984" i="1" s="1"/>
  <c r="H985" i="1" s="1"/>
  <c r="L984" i="1"/>
  <c r="A985" i="1"/>
  <c r="D985" i="1" s="1"/>
  <c r="C977" i="1"/>
  <c r="K976" i="1"/>
  <c r="AF1244" i="1"/>
  <c r="AL1243" i="1"/>
  <c r="P984" i="1"/>
  <c r="M983" i="1"/>
  <c r="N983" i="1" s="1"/>
  <c r="Q984" i="1"/>
  <c r="O976" i="1" l="1"/>
  <c r="B976" i="1"/>
  <c r="I985" i="1"/>
  <c r="J985" i="1" s="1"/>
  <c r="AF1245" i="1"/>
  <c r="AL1244" i="1"/>
  <c r="Q985" i="1"/>
  <c r="P985" i="1"/>
  <c r="M984" i="1"/>
  <c r="N984" i="1" s="1"/>
  <c r="C978" i="1"/>
  <c r="K977" i="1"/>
  <c r="E985" i="1"/>
  <c r="G985" i="1" s="1"/>
  <c r="H986" i="1" s="1"/>
  <c r="L985" i="1"/>
  <c r="A986" i="1"/>
  <c r="D986" i="1" s="1"/>
  <c r="O977" i="1" l="1"/>
  <c r="B977" i="1"/>
  <c r="Q986" i="1"/>
  <c r="M985" i="1"/>
  <c r="N985" i="1" s="1"/>
  <c r="P986" i="1"/>
  <c r="C979" i="1"/>
  <c r="K978" i="1"/>
  <c r="I986" i="1"/>
  <c r="E986" i="1"/>
  <c r="G986" i="1" s="1"/>
  <c r="H987" i="1" s="1"/>
  <c r="L986" i="1"/>
  <c r="A987" i="1"/>
  <c r="D987" i="1" s="1"/>
  <c r="AF1246" i="1"/>
  <c r="AL1245" i="1"/>
  <c r="O978" i="1" l="1"/>
  <c r="B978" i="1"/>
  <c r="C980" i="1"/>
  <c r="K979" i="1"/>
  <c r="I987" i="1"/>
  <c r="AL1246" i="1"/>
  <c r="AF1247" i="1"/>
  <c r="E987" i="1"/>
  <c r="G987" i="1" s="1"/>
  <c r="H988" i="1" s="1"/>
  <c r="L987" i="1"/>
  <c r="A988" i="1"/>
  <c r="D988" i="1" s="1"/>
  <c r="J986" i="1"/>
  <c r="P987" i="1"/>
  <c r="M986" i="1"/>
  <c r="N986" i="1" s="1"/>
  <c r="Q987" i="1"/>
  <c r="O979" i="1" l="1"/>
  <c r="B979" i="1"/>
  <c r="I988" i="1"/>
  <c r="J988" i="1" s="1"/>
  <c r="M987" i="1"/>
  <c r="N987" i="1" s="1"/>
  <c r="Q988" i="1"/>
  <c r="P988" i="1"/>
  <c r="E988" i="1"/>
  <c r="G988" i="1" s="1"/>
  <c r="H989" i="1" s="1"/>
  <c r="A989" i="1"/>
  <c r="D989" i="1" s="1"/>
  <c r="L988" i="1"/>
  <c r="AF1248" i="1"/>
  <c r="AL1247" i="1"/>
  <c r="C981" i="1"/>
  <c r="K980" i="1"/>
  <c r="J987" i="1"/>
  <c r="O980" i="1" l="1"/>
  <c r="B980" i="1"/>
  <c r="C982" i="1"/>
  <c r="K981" i="1"/>
  <c r="E989" i="1"/>
  <c r="G989" i="1" s="1"/>
  <c r="H990" i="1" s="1"/>
  <c r="L989" i="1"/>
  <c r="A990" i="1"/>
  <c r="D990" i="1" s="1"/>
  <c r="AF1249" i="1"/>
  <c r="AL1248" i="1"/>
  <c r="P989" i="1"/>
  <c r="M988" i="1"/>
  <c r="N988" i="1" s="1"/>
  <c r="Q989" i="1"/>
  <c r="I989" i="1"/>
  <c r="O981" i="1" l="1"/>
  <c r="B981" i="1"/>
  <c r="I990" i="1"/>
  <c r="J990" i="1" s="1"/>
  <c r="AL1249" i="1"/>
  <c r="AF1250" i="1"/>
  <c r="J989" i="1"/>
  <c r="E990" i="1"/>
  <c r="G990" i="1" s="1"/>
  <c r="H991" i="1" s="1"/>
  <c r="L990" i="1"/>
  <c r="A991" i="1"/>
  <c r="D991" i="1" s="1"/>
  <c r="M989" i="1"/>
  <c r="N989" i="1" s="1"/>
  <c r="Q990" i="1"/>
  <c r="P990" i="1"/>
  <c r="C983" i="1"/>
  <c r="K982" i="1"/>
  <c r="O982" i="1" l="1"/>
  <c r="B982" i="1"/>
  <c r="I991" i="1"/>
  <c r="J991" i="1" s="1"/>
  <c r="C984" i="1"/>
  <c r="K983" i="1"/>
  <c r="E991" i="1"/>
  <c r="G991" i="1" s="1"/>
  <c r="H992" i="1" s="1"/>
  <c r="L991" i="1"/>
  <c r="A992" i="1"/>
  <c r="D992" i="1" s="1"/>
  <c r="AL1250" i="1"/>
  <c r="AF1251" i="1"/>
  <c r="M990" i="1"/>
  <c r="N990" i="1" s="1"/>
  <c r="Q991" i="1"/>
  <c r="P991" i="1"/>
  <c r="O983" i="1" l="1"/>
  <c r="B983" i="1"/>
  <c r="C985" i="1"/>
  <c r="K984" i="1"/>
  <c r="AF1252" i="1"/>
  <c r="AL1251" i="1"/>
  <c r="Q992" i="1"/>
  <c r="M991" i="1"/>
  <c r="N991" i="1" s="1"/>
  <c r="P992" i="1"/>
  <c r="E992" i="1"/>
  <c r="G992" i="1" s="1"/>
  <c r="H993" i="1" s="1"/>
  <c r="L992" i="1"/>
  <c r="A993" i="1"/>
  <c r="D993" i="1" s="1"/>
  <c r="I992" i="1"/>
  <c r="O984" i="1" l="1"/>
  <c r="B984" i="1"/>
  <c r="I993" i="1"/>
  <c r="J993" i="1" s="1"/>
  <c r="J992" i="1"/>
  <c r="E993" i="1"/>
  <c r="G993" i="1" s="1"/>
  <c r="H994" i="1" s="1"/>
  <c r="A994" i="1"/>
  <c r="D994" i="1" s="1"/>
  <c r="L993" i="1"/>
  <c r="AL1252" i="1"/>
  <c r="AF1253" i="1"/>
  <c r="Q993" i="1"/>
  <c r="M992" i="1"/>
  <c r="N992" i="1" s="1"/>
  <c r="P993" i="1"/>
  <c r="C986" i="1"/>
  <c r="K985" i="1"/>
  <c r="O985" i="1" l="1"/>
  <c r="B985" i="1"/>
  <c r="AF1254" i="1"/>
  <c r="AL1253" i="1"/>
  <c r="E994" i="1"/>
  <c r="G994" i="1" s="1"/>
  <c r="H995" i="1" s="1"/>
  <c r="A995" i="1"/>
  <c r="D995" i="1" s="1"/>
  <c r="L994" i="1"/>
  <c r="C987" i="1"/>
  <c r="K986" i="1"/>
  <c r="P994" i="1"/>
  <c r="M993" i="1"/>
  <c r="N993" i="1" s="1"/>
  <c r="Q994" i="1"/>
  <c r="I994" i="1"/>
  <c r="O986" i="1" l="1"/>
  <c r="B986" i="1"/>
  <c r="I995" i="1"/>
  <c r="J995" i="1" s="1"/>
  <c r="J994" i="1"/>
  <c r="C988" i="1"/>
  <c r="K987" i="1"/>
  <c r="E995" i="1"/>
  <c r="G995" i="1" s="1"/>
  <c r="H996" i="1" s="1"/>
  <c r="L995" i="1"/>
  <c r="A996" i="1"/>
  <c r="D996" i="1" s="1"/>
  <c r="Q995" i="1"/>
  <c r="P995" i="1"/>
  <c r="M994" i="1"/>
  <c r="N994" i="1" s="1"/>
  <c r="AF1255" i="1"/>
  <c r="AL1254" i="1"/>
  <c r="O987" i="1" l="1"/>
  <c r="B987" i="1"/>
  <c r="AF1256" i="1"/>
  <c r="AL1255" i="1"/>
  <c r="E996" i="1"/>
  <c r="G996" i="1" s="1"/>
  <c r="H997" i="1" s="1"/>
  <c r="L996" i="1"/>
  <c r="A997" i="1"/>
  <c r="D997" i="1" s="1"/>
  <c r="P996" i="1"/>
  <c r="M995" i="1"/>
  <c r="N995" i="1" s="1"/>
  <c r="Q996" i="1"/>
  <c r="C989" i="1"/>
  <c r="K988" i="1"/>
  <c r="I996" i="1"/>
  <c r="O988" i="1" l="1"/>
  <c r="B988" i="1"/>
  <c r="I997" i="1"/>
  <c r="J997" i="1" s="1"/>
  <c r="C990" i="1"/>
  <c r="K989" i="1"/>
  <c r="E997" i="1"/>
  <c r="G997" i="1" s="1"/>
  <c r="H998" i="1" s="1"/>
  <c r="L997" i="1"/>
  <c r="A998" i="1"/>
  <c r="D998" i="1" s="1"/>
  <c r="Q997" i="1"/>
  <c r="M996" i="1"/>
  <c r="N996" i="1" s="1"/>
  <c r="P997" i="1"/>
  <c r="AF1257" i="1"/>
  <c r="AL1256" i="1"/>
  <c r="J996" i="1"/>
  <c r="O989" i="1" l="1"/>
  <c r="B989" i="1"/>
  <c r="AL1257" i="1"/>
  <c r="AF1258" i="1"/>
  <c r="E998" i="1"/>
  <c r="G998" i="1" s="1"/>
  <c r="H999" i="1" s="1"/>
  <c r="L998" i="1"/>
  <c r="A999" i="1"/>
  <c r="D999" i="1" s="1"/>
  <c r="C991" i="1"/>
  <c r="K990" i="1"/>
  <c r="Q998" i="1"/>
  <c r="M997" i="1"/>
  <c r="N997" i="1" s="1"/>
  <c r="P998" i="1"/>
  <c r="I998" i="1"/>
  <c r="O990" i="1" l="1"/>
  <c r="B990" i="1"/>
  <c r="I999" i="1"/>
  <c r="J999" i="1" s="1"/>
  <c r="C992" i="1"/>
  <c r="K991" i="1"/>
  <c r="AL1258" i="1"/>
  <c r="AF1259" i="1"/>
  <c r="A1000" i="1"/>
  <c r="D1000" i="1" s="1"/>
  <c r="E999" i="1"/>
  <c r="G999" i="1" s="1"/>
  <c r="H1000" i="1" s="1"/>
  <c r="L999" i="1"/>
  <c r="Q999" i="1"/>
  <c r="P999" i="1"/>
  <c r="M998" i="1"/>
  <c r="N998" i="1" s="1"/>
  <c r="J998" i="1"/>
  <c r="O991" i="1" l="1"/>
  <c r="B991" i="1"/>
  <c r="AF1260" i="1"/>
  <c r="AL1259" i="1"/>
  <c r="E1000" i="1"/>
  <c r="G1000" i="1" s="1"/>
  <c r="H1001" i="1" s="1"/>
  <c r="L1000" i="1"/>
  <c r="A1001" i="1"/>
  <c r="D1001" i="1" s="1"/>
  <c r="P1000" i="1"/>
  <c r="M999" i="1"/>
  <c r="N999" i="1" s="1"/>
  <c r="Q1000" i="1"/>
  <c r="I1000" i="1"/>
  <c r="C993" i="1"/>
  <c r="K992" i="1"/>
  <c r="O992" i="1" l="1"/>
  <c r="B992" i="1"/>
  <c r="I1001" i="1"/>
  <c r="J1001" i="1" s="1"/>
  <c r="C994" i="1"/>
  <c r="K993" i="1"/>
  <c r="E1001" i="1"/>
  <c r="G1001" i="1" s="1"/>
  <c r="H1002" i="1" s="1"/>
  <c r="A1002" i="1"/>
  <c r="D1002" i="1" s="1"/>
  <c r="L1001" i="1"/>
  <c r="J1000" i="1"/>
  <c r="P1001" i="1"/>
  <c r="M1000" i="1"/>
  <c r="N1000" i="1" s="1"/>
  <c r="Q1001" i="1"/>
  <c r="AL1260" i="1"/>
  <c r="AF1268" i="1"/>
  <c r="O993" i="1" l="1"/>
  <c r="B993" i="1"/>
  <c r="I1002" i="1"/>
  <c r="J1002" i="1" s="1"/>
  <c r="Q1002" i="1"/>
  <c r="P1002" i="1"/>
  <c r="M1001" i="1"/>
  <c r="N1001" i="1" s="1"/>
  <c r="AL1268" i="1"/>
  <c r="AF1269" i="1"/>
  <c r="E1002" i="1"/>
  <c r="G1002" i="1" s="1"/>
  <c r="H1003" i="1" s="1"/>
  <c r="A1003" i="1"/>
  <c r="D1003" i="1" s="1"/>
  <c r="L1002" i="1"/>
  <c r="C995" i="1"/>
  <c r="K994" i="1"/>
  <c r="O994" i="1" l="1"/>
  <c r="B994" i="1"/>
  <c r="C996" i="1"/>
  <c r="K995" i="1"/>
  <c r="P1003" i="1"/>
  <c r="M1002" i="1"/>
  <c r="N1002" i="1" s="1"/>
  <c r="Q1003" i="1"/>
  <c r="AF1270" i="1"/>
  <c r="AL1269" i="1"/>
  <c r="E1003" i="1"/>
  <c r="G1003" i="1" s="1"/>
  <c r="H1004" i="1" s="1"/>
  <c r="L1003" i="1"/>
  <c r="A1004" i="1"/>
  <c r="D1004" i="1" s="1"/>
  <c r="I1003" i="1"/>
  <c r="O995" i="1" l="1"/>
  <c r="B995" i="1"/>
  <c r="I1004" i="1"/>
  <c r="J1004" i="1" s="1"/>
  <c r="A1005" i="1"/>
  <c r="D1005" i="1" s="1"/>
  <c r="E1004" i="1"/>
  <c r="G1004" i="1" s="1"/>
  <c r="H1005" i="1" s="1"/>
  <c r="L1004" i="1"/>
  <c r="J1003" i="1"/>
  <c r="Q1004" i="1"/>
  <c r="M1003" i="1"/>
  <c r="N1003" i="1" s="1"/>
  <c r="P1004" i="1"/>
  <c r="AF1271" i="1"/>
  <c r="AL1270" i="1"/>
  <c r="C997" i="1"/>
  <c r="K996" i="1"/>
  <c r="O996" i="1" l="1"/>
  <c r="B996" i="1"/>
  <c r="Q1005" i="1"/>
  <c r="M1004" i="1"/>
  <c r="N1004" i="1" s="1"/>
  <c r="P1005" i="1"/>
  <c r="AL1271" i="1"/>
  <c r="AF1272" i="1"/>
  <c r="A1006" i="1"/>
  <c r="D1006" i="1" s="1"/>
  <c r="E1005" i="1"/>
  <c r="G1005" i="1" s="1"/>
  <c r="H1006" i="1" s="1"/>
  <c r="L1005" i="1"/>
  <c r="C998" i="1"/>
  <c r="K997" i="1"/>
  <c r="I1005" i="1"/>
  <c r="O997" i="1" l="1"/>
  <c r="B997" i="1"/>
  <c r="I1006" i="1"/>
  <c r="J1006" i="1" s="1"/>
  <c r="J1005" i="1"/>
  <c r="C999" i="1"/>
  <c r="K998" i="1"/>
  <c r="A1007" i="1"/>
  <c r="D1007" i="1" s="1"/>
  <c r="E1006" i="1"/>
  <c r="G1006" i="1" s="1"/>
  <c r="H1007" i="1" s="1"/>
  <c r="L1006" i="1"/>
  <c r="Q1006" i="1"/>
  <c r="M1005" i="1"/>
  <c r="N1005" i="1" s="1"/>
  <c r="P1006" i="1"/>
  <c r="AF1273" i="1"/>
  <c r="AL1272" i="1"/>
  <c r="O998" i="1" l="1"/>
  <c r="B998" i="1"/>
  <c r="I1007" i="1"/>
  <c r="J1007" i="1" s="1"/>
  <c r="AF1274" i="1"/>
  <c r="AL1273" i="1"/>
  <c r="E1007" i="1"/>
  <c r="G1007" i="1" s="1"/>
  <c r="H1008" i="1" s="1"/>
  <c r="L1007" i="1"/>
  <c r="A1008" i="1"/>
  <c r="D1008" i="1" s="1"/>
  <c r="Q1007" i="1"/>
  <c r="M1006" i="1"/>
  <c r="N1006" i="1" s="1"/>
  <c r="P1007" i="1"/>
  <c r="C1000" i="1"/>
  <c r="K999" i="1"/>
  <c r="O999" i="1" l="1"/>
  <c r="B999" i="1"/>
  <c r="C1001" i="1"/>
  <c r="K1000" i="1"/>
  <c r="A1009" i="1"/>
  <c r="D1009" i="1" s="1"/>
  <c r="E1008" i="1"/>
  <c r="G1008" i="1" s="1"/>
  <c r="H1009" i="1" s="1"/>
  <c r="L1008" i="1"/>
  <c r="M1007" i="1"/>
  <c r="N1007" i="1" s="1"/>
  <c r="Q1008" i="1"/>
  <c r="P1008" i="1"/>
  <c r="AF1275" i="1"/>
  <c r="AL1274" i="1"/>
  <c r="I1008" i="1"/>
  <c r="O1000" i="1" l="1"/>
  <c r="B1000" i="1"/>
  <c r="I1009" i="1"/>
  <c r="J1009" i="1" s="1"/>
  <c r="J1008" i="1"/>
  <c r="E1009" i="1"/>
  <c r="G1009" i="1" s="1"/>
  <c r="H1010" i="1" s="1"/>
  <c r="L1009" i="1"/>
  <c r="A1010" i="1"/>
  <c r="D1010" i="1" s="1"/>
  <c r="AF1276" i="1"/>
  <c r="AL1275" i="1"/>
  <c r="M1008" i="1"/>
  <c r="N1008" i="1" s="1"/>
  <c r="Q1009" i="1"/>
  <c r="P1009" i="1"/>
  <c r="C1002" i="1"/>
  <c r="K1001" i="1"/>
  <c r="O1001" i="1" l="1"/>
  <c r="B1001" i="1"/>
  <c r="M1009" i="1"/>
  <c r="N1009" i="1" s="1"/>
  <c r="P1010" i="1"/>
  <c r="Q1010" i="1"/>
  <c r="AL1276" i="1"/>
  <c r="AF1277" i="1"/>
  <c r="I1010" i="1"/>
  <c r="J1010" i="1" s="1"/>
  <c r="C1003" i="1"/>
  <c r="K1002" i="1"/>
  <c r="A1011" i="1"/>
  <c r="D1011" i="1" s="1"/>
  <c r="E1010" i="1"/>
  <c r="G1010" i="1" s="1"/>
  <c r="H1011" i="1" s="1"/>
  <c r="L1010" i="1"/>
  <c r="O1002" i="1" l="1"/>
  <c r="B1002" i="1"/>
  <c r="C1004" i="1"/>
  <c r="K1003" i="1"/>
  <c r="L1011" i="1"/>
  <c r="A1012" i="1"/>
  <c r="D1012" i="1" s="1"/>
  <c r="E1011" i="1"/>
  <c r="G1011" i="1" s="1"/>
  <c r="H1012" i="1" s="1"/>
  <c r="I1011" i="1"/>
  <c r="AL1277" i="1"/>
  <c r="AF1278" i="1"/>
  <c r="M1010" i="1"/>
  <c r="N1010" i="1" s="1"/>
  <c r="P1011" i="1"/>
  <c r="Q1011" i="1"/>
  <c r="O1003" i="1" l="1"/>
  <c r="B1003" i="1"/>
  <c r="I1012" i="1"/>
  <c r="J1012" i="1" s="1"/>
  <c r="M1011" i="1"/>
  <c r="N1011" i="1" s="1"/>
  <c r="P1012" i="1"/>
  <c r="Q1012" i="1"/>
  <c r="AF1279" i="1"/>
  <c r="AL1278" i="1"/>
  <c r="L1012" i="1"/>
  <c r="A1013" i="1"/>
  <c r="D1013" i="1" s="1"/>
  <c r="E1012" i="1"/>
  <c r="G1012" i="1" s="1"/>
  <c r="H1013" i="1" s="1"/>
  <c r="C1005" i="1"/>
  <c r="K1004" i="1"/>
  <c r="J1011" i="1"/>
  <c r="O1004" i="1" l="1"/>
  <c r="B1004" i="1"/>
  <c r="I1013" i="1"/>
  <c r="J1013" i="1" s="1"/>
  <c r="AL1279" i="1"/>
  <c r="AF1280" i="1"/>
  <c r="L1013" i="1"/>
  <c r="A1014" i="1"/>
  <c r="D1014" i="1" s="1"/>
  <c r="E1013" i="1"/>
  <c r="G1013" i="1" s="1"/>
  <c r="H1014" i="1" s="1"/>
  <c r="C1006" i="1"/>
  <c r="K1005" i="1"/>
  <c r="P1013" i="1"/>
  <c r="M1012" i="1"/>
  <c r="N1012" i="1" s="1"/>
  <c r="Q1013" i="1"/>
  <c r="O1005" i="1" l="1"/>
  <c r="B1005" i="1"/>
  <c r="M1013" i="1"/>
  <c r="N1013" i="1" s="1"/>
  <c r="P1014" i="1"/>
  <c r="Q1014" i="1"/>
  <c r="AF1281" i="1"/>
  <c r="AL1280" i="1"/>
  <c r="C1007" i="1"/>
  <c r="K1006" i="1"/>
  <c r="L1014" i="1"/>
  <c r="A1015" i="1"/>
  <c r="D1015" i="1" s="1"/>
  <c r="E1014" i="1"/>
  <c r="G1014" i="1" s="1"/>
  <c r="H1015" i="1" s="1"/>
  <c r="I1014" i="1"/>
  <c r="J1014" i="1" s="1"/>
  <c r="O1006" i="1" l="1"/>
  <c r="B1006" i="1"/>
  <c r="C1008" i="1"/>
  <c r="K1007" i="1"/>
  <c r="I1015" i="1"/>
  <c r="L1015" i="1"/>
  <c r="A1016" i="1"/>
  <c r="D1016" i="1" s="1"/>
  <c r="E1015" i="1"/>
  <c r="G1015" i="1" s="1"/>
  <c r="H1016" i="1" s="1"/>
  <c r="Q1015" i="1"/>
  <c r="M1014" i="1"/>
  <c r="N1014" i="1" s="1"/>
  <c r="P1015" i="1"/>
  <c r="AL1281" i="1"/>
  <c r="AF1282" i="1"/>
  <c r="O1007" i="1" l="1"/>
  <c r="B1007" i="1"/>
  <c r="I1016" i="1"/>
  <c r="J1016" i="1" s="1"/>
  <c r="L1016" i="1"/>
  <c r="A1017" i="1"/>
  <c r="D1017" i="1" s="1"/>
  <c r="E1016" i="1"/>
  <c r="G1016" i="1" s="1"/>
  <c r="H1017" i="1" s="1"/>
  <c r="C1009" i="1"/>
  <c r="K1008" i="1"/>
  <c r="AL1282" i="1"/>
  <c r="AF1283" i="1"/>
  <c r="P1016" i="1"/>
  <c r="M1015" i="1"/>
  <c r="N1015" i="1" s="1"/>
  <c r="Q1016" i="1"/>
  <c r="J1015" i="1"/>
  <c r="O1008" i="1" l="1"/>
  <c r="B1008" i="1"/>
  <c r="I1017" i="1"/>
  <c r="J1017" i="1" s="1"/>
  <c r="E1017" i="1"/>
  <c r="G1017" i="1" s="1"/>
  <c r="H1018" i="1" s="1"/>
  <c r="L1017" i="1"/>
  <c r="A1018" i="1"/>
  <c r="D1018" i="1" s="1"/>
  <c r="AL1283" i="1"/>
  <c r="AF1284" i="1"/>
  <c r="C1010" i="1"/>
  <c r="K1009" i="1"/>
  <c r="P1017" i="1"/>
  <c r="M1016" i="1"/>
  <c r="N1016" i="1" s="1"/>
  <c r="Q1017" i="1"/>
  <c r="O1009" i="1" l="1"/>
  <c r="B1009" i="1"/>
  <c r="C1011" i="1"/>
  <c r="K1010" i="1"/>
  <c r="AF1285" i="1"/>
  <c r="AL1284" i="1"/>
  <c r="Q1018" i="1"/>
  <c r="M1017" i="1"/>
  <c r="N1017" i="1" s="1"/>
  <c r="P1018" i="1"/>
  <c r="E1018" i="1"/>
  <c r="G1018" i="1" s="1"/>
  <c r="H1019" i="1" s="1"/>
  <c r="L1018" i="1"/>
  <c r="A1019" i="1"/>
  <c r="D1019" i="1" s="1"/>
  <c r="I1018" i="1"/>
  <c r="O1010" i="1" l="1"/>
  <c r="B1010" i="1"/>
  <c r="E1019" i="1"/>
  <c r="G1019" i="1" s="1"/>
  <c r="H1020" i="1" s="1"/>
  <c r="A1020" i="1"/>
  <c r="D1020" i="1" s="1"/>
  <c r="L1019" i="1"/>
  <c r="Q1019" i="1"/>
  <c r="M1018" i="1"/>
  <c r="N1018" i="1" s="1"/>
  <c r="P1019" i="1"/>
  <c r="AF1286" i="1"/>
  <c r="AL1285" i="1"/>
  <c r="I1019" i="1"/>
  <c r="J1018" i="1"/>
  <c r="C1012" i="1"/>
  <c r="K1011" i="1"/>
  <c r="O1011" i="1" l="1"/>
  <c r="B1011" i="1"/>
  <c r="I1020" i="1"/>
  <c r="J1020" i="1" s="1"/>
  <c r="C1013" i="1"/>
  <c r="K1012" i="1"/>
  <c r="P1020" i="1"/>
  <c r="M1019" i="1"/>
  <c r="N1019" i="1" s="1"/>
  <c r="Q1020" i="1"/>
  <c r="AF1287" i="1"/>
  <c r="AL1286" i="1"/>
  <c r="J1019" i="1"/>
  <c r="E1020" i="1"/>
  <c r="G1020" i="1" s="1"/>
  <c r="H1021" i="1" s="1"/>
  <c r="L1020" i="1"/>
  <c r="A1021" i="1"/>
  <c r="D1021" i="1" s="1"/>
  <c r="O1012" i="1" l="1"/>
  <c r="B1012" i="1"/>
  <c r="AL1287" i="1"/>
  <c r="AF1288" i="1"/>
  <c r="Q1021" i="1"/>
  <c r="M1020" i="1"/>
  <c r="N1020" i="1" s="1"/>
  <c r="P1021" i="1"/>
  <c r="I1021" i="1"/>
  <c r="E1021" i="1"/>
  <c r="G1021" i="1" s="1"/>
  <c r="H1022" i="1" s="1"/>
  <c r="L1021" i="1"/>
  <c r="A1022" i="1"/>
  <c r="D1022" i="1" s="1"/>
  <c r="C1014" i="1"/>
  <c r="K1013" i="1"/>
  <c r="O1013" i="1" l="1"/>
  <c r="B1013" i="1"/>
  <c r="E1022" i="1"/>
  <c r="G1022" i="1" s="1"/>
  <c r="H1023" i="1" s="1"/>
  <c r="L1022" i="1"/>
  <c r="A1023" i="1"/>
  <c r="D1023" i="1" s="1"/>
  <c r="I1022" i="1"/>
  <c r="J1022" i="1" s="1"/>
  <c r="AF1289" i="1"/>
  <c r="AL1288" i="1"/>
  <c r="C1015" i="1"/>
  <c r="K1014" i="1"/>
  <c r="Q1022" i="1"/>
  <c r="M1021" i="1"/>
  <c r="N1021" i="1" s="1"/>
  <c r="P1022" i="1"/>
  <c r="J1021" i="1"/>
  <c r="O1014" i="1" l="1"/>
  <c r="B1014" i="1"/>
  <c r="C1016" i="1"/>
  <c r="K1015" i="1"/>
  <c r="E1023" i="1"/>
  <c r="G1023" i="1" s="1"/>
  <c r="H1024" i="1" s="1"/>
  <c r="L1023" i="1"/>
  <c r="A1024" i="1"/>
  <c r="D1024" i="1" s="1"/>
  <c r="Q1023" i="1"/>
  <c r="P1023" i="1"/>
  <c r="M1022" i="1"/>
  <c r="N1022" i="1" s="1"/>
  <c r="AL1289" i="1"/>
  <c r="AF1290" i="1"/>
  <c r="I1023" i="1"/>
  <c r="J1023" i="1" s="1"/>
  <c r="O1015" i="1" l="1"/>
  <c r="B1015" i="1"/>
  <c r="P1024" i="1"/>
  <c r="Q1024" i="1"/>
  <c r="M1023" i="1"/>
  <c r="N1023" i="1" s="1"/>
  <c r="E1024" i="1"/>
  <c r="G1024" i="1" s="1"/>
  <c r="H1025" i="1" s="1"/>
  <c r="L1024" i="1"/>
  <c r="A1025" i="1"/>
  <c r="D1025" i="1" s="1"/>
  <c r="AF1291" i="1"/>
  <c r="AL1290" i="1"/>
  <c r="I1024" i="1"/>
  <c r="C1017" i="1"/>
  <c r="K1016" i="1"/>
  <c r="O1016" i="1" l="1"/>
  <c r="B1016" i="1"/>
  <c r="I1025" i="1"/>
  <c r="J1025" i="1" s="1"/>
  <c r="C1018" i="1"/>
  <c r="K1017" i="1"/>
  <c r="E1025" i="1"/>
  <c r="G1025" i="1" s="1"/>
  <c r="H1026" i="1" s="1"/>
  <c r="L1025" i="1"/>
  <c r="A1026" i="1"/>
  <c r="D1026" i="1" s="1"/>
  <c r="M1024" i="1"/>
  <c r="N1024" i="1" s="1"/>
  <c r="Q1025" i="1"/>
  <c r="P1025" i="1"/>
  <c r="AL1291" i="1"/>
  <c r="AF1292" i="1"/>
  <c r="J1024" i="1"/>
  <c r="O1017" i="1" l="1"/>
  <c r="B1017" i="1"/>
  <c r="I1026" i="1"/>
  <c r="J1026" i="1" s="1"/>
  <c r="E1026" i="1"/>
  <c r="G1026" i="1" s="1"/>
  <c r="H1027" i="1" s="1"/>
  <c r="L1026" i="1"/>
  <c r="A1027" i="1"/>
  <c r="D1027" i="1" s="1"/>
  <c r="AL1292" i="1"/>
  <c r="AF1293" i="1"/>
  <c r="P1026" i="1"/>
  <c r="Q1026" i="1"/>
  <c r="M1025" i="1"/>
  <c r="N1025" i="1" s="1"/>
  <c r="C1019" i="1"/>
  <c r="K1018" i="1"/>
  <c r="O1018" i="1" l="1"/>
  <c r="B1018" i="1"/>
  <c r="C1020" i="1"/>
  <c r="K1019" i="1"/>
  <c r="AL1293" i="1"/>
  <c r="AF1294" i="1"/>
  <c r="E1027" i="1"/>
  <c r="G1027" i="1" s="1"/>
  <c r="H1028" i="1" s="1"/>
  <c r="L1027" i="1"/>
  <c r="A1028" i="1"/>
  <c r="D1028" i="1" s="1"/>
  <c r="M1026" i="1"/>
  <c r="N1026" i="1" s="1"/>
  <c r="Q1027" i="1"/>
  <c r="P1027" i="1"/>
  <c r="I1027" i="1"/>
  <c r="O1019" i="1" l="1"/>
  <c r="B1019" i="1"/>
  <c r="P1028" i="1"/>
  <c r="M1027" i="1"/>
  <c r="N1027" i="1" s="1"/>
  <c r="Q1028" i="1"/>
  <c r="C1021" i="1"/>
  <c r="K1020" i="1"/>
  <c r="I1028" i="1"/>
  <c r="E1028" i="1"/>
  <c r="G1028" i="1" s="1"/>
  <c r="H1029" i="1" s="1"/>
  <c r="L1028" i="1"/>
  <c r="A1029" i="1"/>
  <c r="D1029" i="1" s="1"/>
  <c r="AL1294" i="1"/>
  <c r="AF1295" i="1"/>
  <c r="J1027" i="1"/>
  <c r="O1020" i="1" l="1"/>
  <c r="B1020" i="1"/>
  <c r="C1022" i="1"/>
  <c r="K1021" i="1"/>
  <c r="E1029" i="1"/>
  <c r="G1029" i="1" s="1"/>
  <c r="H1030" i="1" s="1"/>
  <c r="L1029" i="1"/>
  <c r="A1030" i="1"/>
  <c r="D1030" i="1" s="1"/>
  <c r="I1029" i="1"/>
  <c r="J1028" i="1"/>
  <c r="AL1295" i="1"/>
  <c r="AF1296" i="1"/>
  <c r="P1029" i="1"/>
  <c r="M1028" i="1"/>
  <c r="N1028" i="1" s="1"/>
  <c r="Q1029" i="1"/>
  <c r="O1021" i="1" l="1"/>
  <c r="B1021" i="1"/>
  <c r="I1030" i="1"/>
  <c r="J1030" i="1" s="1"/>
  <c r="AF1297" i="1"/>
  <c r="AL1296" i="1"/>
  <c r="E1030" i="1"/>
  <c r="G1030" i="1" s="1"/>
  <c r="H1031" i="1" s="1"/>
  <c r="L1030" i="1"/>
  <c r="A1031" i="1"/>
  <c r="D1031" i="1" s="1"/>
  <c r="P1030" i="1"/>
  <c r="Q1030" i="1"/>
  <c r="M1029" i="1"/>
  <c r="N1029" i="1" s="1"/>
  <c r="C1023" i="1"/>
  <c r="K1022" i="1"/>
  <c r="J1029" i="1"/>
  <c r="O1022" i="1" l="1"/>
  <c r="B1022" i="1"/>
  <c r="I1031" i="1"/>
  <c r="J1031" i="1" s="1"/>
  <c r="C1024" i="1"/>
  <c r="K1023" i="1"/>
  <c r="E1031" i="1"/>
  <c r="G1031" i="1" s="1"/>
  <c r="H1032" i="1" s="1"/>
  <c r="L1031" i="1"/>
  <c r="A1032" i="1"/>
  <c r="D1032" i="1" s="1"/>
  <c r="P1031" i="1"/>
  <c r="M1030" i="1"/>
  <c r="N1030" i="1" s="1"/>
  <c r="Q1031" i="1"/>
  <c r="AF1305" i="1"/>
  <c r="AL1297" i="1"/>
  <c r="O1023" i="1" l="1"/>
  <c r="B1023" i="1"/>
  <c r="E1032" i="1"/>
  <c r="G1032" i="1" s="1"/>
  <c r="H1033" i="1" s="1"/>
  <c r="A1033" i="1"/>
  <c r="D1033" i="1" s="1"/>
  <c r="L1032" i="1"/>
  <c r="C1025" i="1"/>
  <c r="K1024" i="1"/>
  <c r="AL1305" i="1"/>
  <c r="AF1306" i="1"/>
  <c r="M1031" i="1"/>
  <c r="N1031" i="1" s="1"/>
  <c r="P1032" i="1"/>
  <c r="Q1032" i="1"/>
  <c r="I1032" i="1"/>
  <c r="O1024" i="1" l="1"/>
  <c r="B1024" i="1"/>
  <c r="I1033" i="1"/>
  <c r="J1033" i="1" s="1"/>
  <c r="C1026" i="1"/>
  <c r="K1025" i="1"/>
  <c r="J1032" i="1"/>
  <c r="AL1306" i="1"/>
  <c r="AF1307" i="1"/>
  <c r="M1032" i="1"/>
  <c r="N1032" i="1" s="1"/>
  <c r="Q1033" i="1"/>
  <c r="P1033" i="1"/>
  <c r="E1033" i="1"/>
  <c r="G1033" i="1" s="1"/>
  <c r="H1034" i="1" s="1"/>
  <c r="L1033" i="1"/>
  <c r="A1034" i="1"/>
  <c r="D1034" i="1" s="1"/>
  <c r="O1025" i="1" l="1"/>
  <c r="B1025" i="1"/>
  <c r="M1033" i="1"/>
  <c r="N1033" i="1" s="1"/>
  <c r="P1034" i="1"/>
  <c r="Q1034" i="1"/>
  <c r="A1035" i="1"/>
  <c r="D1035" i="1" s="1"/>
  <c r="E1034" i="1"/>
  <c r="G1034" i="1" s="1"/>
  <c r="H1035" i="1" s="1"/>
  <c r="L1034" i="1"/>
  <c r="I1034" i="1"/>
  <c r="AF1308" i="1"/>
  <c r="AL1307" i="1"/>
  <c r="C1027" i="1"/>
  <c r="K1026" i="1"/>
  <c r="O1026" i="1" l="1"/>
  <c r="B1026" i="1"/>
  <c r="C1028" i="1"/>
  <c r="K1027" i="1"/>
  <c r="Q1035" i="1"/>
  <c r="M1034" i="1"/>
  <c r="N1034" i="1" s="1"/>
  <c r="P1035" i="1"/>
  <c r="AF1309" i="1"/>
  <c r="AL1308" i="1"/>
  <c r="I1035" i="1"/>
  <c r="J1035" i="1" s="1"/>
  <c r="A1036" i="1"/>
  <c r="D1036" i="1" s="1"/>
  <c r="E1035" i="1"/>
  <c r="G1035" i="1" s="1"/>
  <c r="H1036" i="1" s="1"/>
  <c r="L1035" i="1"/>
  <c r="J1034" i="1"/>
  <c r="O1027" i="1" l="1"/>
  <c r="B1027" i="1"/>
  <c r="AF1310" i="1"/>
  <c r="AL1309" i="1"/>
  <c r="A1037" i="1"/>
  <c r="D1037" i="1" s="1"/>
  <c r="E1036" i="1"/>
  <c r="G1036" i="1" s="1"/>
  <c r="H1037" i="1" s="1"/>
  <c r="L1036" i="1"/>
  <c r="P1036" i="1"/>
  <c r="Q1036" i="1"/>
  <c r="M1035" i="1"/>
  <c r="N1035" i="1" s="1"/>
  <c r="I1036" i="1"/>
  <c r="C1029" i="1"/>
  <c r="K1028" i="1"/>
  <c r="O1028" i="1" l="1"/>
  <c r="B1028" i="1"/>
  <c r="I1037" i="1"/>
  <c r="J1037" i="1" s="1"/>
  <c r="C1030" i="1"/>
  <c r="K1029" i="1"/>
  <c r="E1037" i="1"/>
  <c r="G1037" i="1" s="1"/>
  <c r="H1038" i="1" s="1"/>
  <c r="L1037" i="1"/>
  <c r="A1038" i="1"/>
  <c r="D1038" i="1" s="1"/>
  <c r="Q1037" i="1"/>
  <c r="P1037" i="1"/>
  <c r="M1036" i="1"/>
  <c r="N1036" i="1" s="1"/>
  <c r="J1036" i="1"/>
  <c r="AL1310" i="1"/>
  <c r="AF1311" i="1"/>
  <c r="O1029" i="1" l="1"/>
  <c r="B1029" i="1"/>
  <c r="AF1312" i="1"/>
  <c r="AL1311" i="1"/>
  <c r="A1039" i="1"/>
  <c r="D1039" i="1" s="1"/>
  <c r="E1038" i="1"/>
  <c r="G1038" i="1" s="1"/>
  <c r="H1039" i="1" s="1"/>
  <c r="L1038" i="1"/>
  <c r="P1038" i="1"/>
  <c r="Q1038" i="1"/>
  <c r="M1037" i="1"/>
  <c r="N1037" i="1" s="1"/>
  <c r="C1031" i="1"/>
  <c r="K1030" i="1"/>
  <c r="I1038" i="1"/>
  <c r="O1030" i="1" l="1"/>
  <c r="B1030" i="1"/>
  <c r="I1039" i="1"/>
  <c r="J1039" i="1" s="1"/>
  <c r="J1038" i="1"/>
  <c r="E1039" i="1"/>
  <c r="G1039" i="1" s="1"/>
  <c r="H1040" i="1" s="1"/>
  <c r="L1039" i="1"/>
  <c r="A1040" i="1"/>
  <c r="D1040" i="1" s="1"/>
  <c r="C1032" i="1"/>
  <c r="K1031" i="1"/>
  <c r="Q1039" i="1"/>
  <c r="M1038" i="1"/>
  <c r="N1038" i="1" s="1"/>
  <c r="P1039" i="1"/>
  <c r="AL1312" i="1"/>
  <c r="AF1313" i="1"/>
  <c r="O1031" i="1" l="1"/>
  <c r="B1031" i="1"/>
  <c r="C1033" i="1"/>
  <c r="K1032" i="1"/>
  <c r="A1041" i="1"/>
  <c r="D1041" i="1" s="1"/>
  <c r="E1040" i="1"/>
  <c r="G1040" i="1" s="1"/>
  <c r="H1041" i="1" s="1"/>
  <c r="L1040" i="1"/>
  <c r="AF1314" i="1"/>
  <c r="AL1313" i="1"/>
  <c r="Q1040" i="1"/>
  <c r="M1039" i="1"/>
  <c r="N1039" i="1" s="1"/>
  <c r="P1040" i="1"/>
  <c r="I1040" i="1"/>
  <c r="O1032" i="1" l="1"/>
  <c r="B1032" i="1"/>
  <c r="I1041" i="1"/>
  <c r="J1041" i="1" s="1"/>
  <c r="AL1314" i="1"/>
  <c r="AF1315" i="1"/>
  <c r="E1041" i="1"/>
  <c r="G1041" i="1" s="1"/>
  <c r="H1042" i="1" s="1"/>
  <c r="L1041" i="1"/>
  <c r="A1042" i="1"/>
  <c r="D1042" i="1" s="1"/>
  <c r="Q1041" i="1"/>
  <c r="M1040" i="1"/>
  <c r="N1040" i="1" s="1"/>
  <c r="P1041" i="1"/>
  <c r="C1034" i="1"/>
  <c r="K1033" i="1"/>
  <c r="J1040" i="1"/>
  <c r="O1033" i="1" l="1"/>
  <c r="B1033" i="1"/>
  <c r="C1035" i="1"/>
  <c r="K1034" i="1"/>
  <c r="E1042" i="1"/>
  <c r="G1042" i="1" s="1"/>
  <c r="H1043" i="1" s="1"/>
  <c r="L1042" i="1"/>
  <c r="A1043" i="1"/>
  <c r="D1043" i="1" s="1"/>
  <c r="AF1316" i="1"/>
  <c r="AL1315" i="1"/>
  <c r="P1042" i="1"/>
  <c r="Q1042" i="1"/>
  <c r="M1041" i="1"/>
  <c r="N1041" i="1" s="1"/>
  <c r="I1042" i="1"/>
  <c r="J1042" i="1" s="1"/>
  <c r="O1034" i="1" l="1"/>
  <c r="B1034" i="1"/>
  <c r="Q1043" i="1"/>
  <c r="M1042" i="1"/>
  <c r="N1042" i="1" s="1"/>
  <c r="P1043" i="1"/>
  <c r="AF1317" i="1"/>
  <c r="AL1316" i="1"/>
  <c r="I1043" i="1"/>
  <c r="A1044" i="1"/>
  <c r="D1044" i="1" s="1"/>
  <c r="E1043" i="1"/>
  <c r="G1043" i="1" s="1"/>
  <c r="H1044" i="1" s="1"/>
  <c r="L1043" i="1"/>
  <c r="C1036" i="1"/>
  <c r="K1035" i="1"/>
  <c r="O1035" i="1" l="1"/>
  <c r="B1035" i="1"/>
  <c r="I1044" i="1"/>
  <c r="J1044" i="1" s="1"/>
  <c r="C1037" i="1"/>
  <c r="K1036" i="1"/>
  <c r="A1045" i="1"/>
  <c r="D1045" i="1" s="1"/>
  <c r="E1044" i="1"/>
  <c r="G1044" i="1" s="1"/>
  <c r="H1045" i="1" s="1"/>
  <c r="L1044" i="1"/>
  <c r="J1043" i="1"/>
  <c r="Q1044" i="1"/>
  <c r="M1043" i="1"/>
  <c r="N1043" i="1" s="1"/>
  <c r="P1044" i="1"/>
  <c r="AF1318" i="1"/>
  <c r="AL1317" i="1"/>
  <c r="O1036" i="1" l="1"/>
  <c r="B1036" i="1"/>
  <c r="I1045" i="1"/>
  <c r="J1045" i="1" s="1"/>
  <c r="AL1318" i="1"/>
  <c r="AF1319" i="1"/>
  <c r="E1045" i="1"/>
  <c r="G1045" i="1" s="1"/>
  <c r="H1046" i="1" s="1"/>
  <c r="L1045" i="1"/>
  <c r="A1046" i="1"/>
  <c r="D1046" i="1" s="1"/>
  <c r="Q1045" i="1"/>
  <c r="M1044" i="1"/>
  <c r="N1044" i="1" s="1"/>
  <c r="P1045" i="1"/>
  <c r="C1038" i="1"/>
  <c r="K1037" i="1"/>
  <c r="O1037" i="1" l="1"/>
  <c r="B1037" i="1"/>
  <c r="C1039" i="1"/>
  <c r="K1038" i="1"/>
  <c r="A1047" i="1"/>
  <c r="D1047" i="1" s="1"/>
  <c r="E1046" i="1"/>
  <c r="G1046" i="1" s="1"/>
  <c r="H1047" i="1" s="1"/>
  <c r="L1046" i="1"/>
  <c r="AF1320" i="1"/>
  <c r="AL1319" i="1"/>
  <c r="Q1046" i="1"/>
  <c r="M1045" i="1"/>
  <c r="N1045" i="1" s="1"/>
  <c r="P1046" i="1"/>
  <c r="I1046" i="1"/>
  <c r="O1038" i="1" l="1"/>
  <c r="B1038" i="1"/>
  <c r="I1047" i="1"/>
  <c r="J1047" i="1" s="1"/>
  <c r="AF1321" i="1"/>
  <c r="AL1320" i="1"/>
  <c r="A1048" i="1"/>
  <c r="D1048" i="1" s="1"/>
  <c r="E1047" i="1"/>
  <c r="G1047" i="1" s="1"/>
  <c r="H1048" i="1" s="1"/>
  <c r="L1047" i="1"/>
  <c r="J1046" i="1"/>
  <c r="Q1047" i="1"/>
  <c r="P1047" i="1"/>
  <c r="M1046" i="1"/>
  <c r="N1046" i="1" s="1"/>
  <c r="C1040" i="1"/>
  <c r="K1039" i="1"/>
  <c r="O1039" i="1" l="1"/>
  <c r="B1039" i="1"/>
  <c r="C1041" i="1"/>
  <c r="K1040" i="1"/>
  <c r="E1048" i="1"/>
  <c r="G1048" i="1" s="1"/>
  <c r="H1049" i="1" s="1"/>
  <c r="A1049" i="1"/>
  <c r="D1049" i="1" s="1"/>
  <c r="L1048" i="1"/>
  <c r="M1047" i="1"/>
  <c r="N1047" i="1" s="1"/>
  <c r="P1048" i="1"/>
  <c r="Q1048" i="1"/>
  <c r="AF1322" i="1"/>
  <c r="AL1321" i="1"/>
  <c r="I1048" i="1"/>
  <c r="J1048" i="1" s="1"/>
  <c r="O1040" i="1" l="1"/>
  <c r="B1040" i="1"/>
  <c r="M1048" i="1"/>
  <c r="N1048" i="1" s="1"/>
  <c r="Q1049" i="1"/>
  <c r="P1049" i="1"/>
  <c r="AF1323" i="1"/>
  <c r="AL1322" i="1"/>
  <c r="I1049" i="1"/>
  <c r="A1050" i="1"/>
  <c r="D1050" i="1" s="1"/>
  <c r="E1049" i="1"/>
  <c r="G1049" i="1" s="1"/>
  <c r="H1050" i="1" s="1"/>
  <c r="L1049" i="1"/>
  <c r="C1042" i="1"/>
  <c r="K1041" i="1"/>
  <c r="O1041" i="1" l="1"/>
  <c r="B1041" i="1"/>
  <c r="C1043" i="1"/>
  <c r="K1042" i="1"/>
  <c r="A1051" i="1"/>
  <c r="D1051" i="1" s="1"/>
  <c r="E1050" i="1"/>
  <c r="G1050" i="1" s="1"/>
  <c r="H1051" i="1" s="1"/>
  <c r="L1050" i="1"/>
  <c r="M1049" i="1"/>
  <c r="N1049" i="1" s="1"/>
  <c r="Q1050" i="1"/>
  <c r="P1050" i="1"/>
  <c r="I1050" i="1"/>
  <c r="AF1324" i="1"/>
  <c r="AL1323" i="1"/>
  <c r="J1049" i="1"/>
  <c r="O1042" i="1" l="1"/>
  <c r="B1042" i="1"/>
  <c r="I1051" i="1"/>
  <c r="J1051" i="1" s="1"/>
  <c r="AF1325" i="1"/>
  <c r="AL1324" i="1"/>
  <c r="J1050" i="1"/>
  <c r="A1052" i="1"/>
  <c r="D1052" i="1" s="1"/>
  <c r="E1051" i="1"/>
  <c r="G1051" i="1" s="1"/>
  <c r="H1052" i="1" s="1"/>
  <c r="L1051" i="1"/>
  <c r="M1050" i="1"/>
  <c r="N1050" i="1" s="1"/>
  <c r="Q1051" i="1"/>
  <c r="P1051" i="1"/>
  <c r="C1044" i="1"/>
  <c r="K1043" i="1"/>
  <c r="O1043" i="1" l="1"/>
  <c r="B1043" i="1"/>
  <c r="I1052" i="1"/>
  <c r="J1052" i="1" s="1"/>
  <c r="C1045" i="1"/>
  <c r="K1044" i="1"/>
  <c r="E1052" i="1"/>
  <c r="G1052" i="1" s="1"/>
  <c r="H1053" i="1" s="1"/>
  <c r="L1052" i="1"/>
  <c r="A1053" i="1"/>
  <c r="D1053" i="1" s="1"/>
  <c r="M1051" i="1"/>
  <c r="N1051" i="1" s="1"/>
  <c r="Q1052" i="1"/>
  <c r="P1052" i="1"/>
  <c r="AF1326" i="1"/>
  <c r="AL1325" i="1"/>
  <c r="O1044" i="1" l="1"/>
  <c r="B1044" i="1"/>
  <c r="AF1327" i="1"/>
  <c r="AL1326" i="1"/>
  <c r="A1054" i="1"/>
  <c r="D1054" i="1" s="1"/>
  <c r="E1053" i="1"/>
  <c r="G1053" i="1" s="1"/>
  <c r="H1054" i="1" s="1"/>
  <c r="L1053" i="1"/>
  <c r="M1052" i="1"/>
  <c r="N1052" i="1" s="1"/>
  <c r="Q1053" i="1"/>
  <c r="P1053" i="1"/>
  <c r="C1046" i="1"/>
  <c r="K1045" i="1"/>
  <c r="I1053" i="1"/>
  <c r="O1045" i="1" l="1"/>
  <c r="B1045" i="1"/>
  <c r="I1054" i="1"/>
  <c r="J1054" i="1" s="1"/>
  <c r="J1053" i="1"/>
  <c r="E1054" i="1"/>
  <c r="G1054" i="1" s="1"/>
  <c r="H1055" i="1" s="1"/>
  <c r="L1054" i="1"/>
  <c r="A1055" i="1"/>
  <c r="D1055" i="1" s="1"/>
  <c r="C1047" i="1"/>
  <c r="K1046" i="1"/>
  <c r="M1053" i="1"/>
  <c r="N1053" i="1" s="1"/>
  <c r="Q1054" i="1"/>
  <c r="P1054" i="1"/>
  <c r="AL1327" i="1"/>
  <c r="AF1328" i="1"/>
  <c r="O1046" i="1" l="1"/>
  <c r="B1046" i="1"/>
  <c r="C1048" i="1"/>
  <c r="K1047" i="1"/>
  <c r="A1056" i="1"/>
  <c r="D1056" i="1" s="1"/>
  <c r="E1055" i="1"/>
  <c r="G1055" i="1" s="1"/>
  <c r="H1056" i="1" s="1"/>
  <c r="L1055" i="1"/>
  <c r="AF1329" i="1"/>
  <c r="AL1328" i="1"/>
  <c r="M1054" i="1"/>
  <c r="N1054" i="1" s="1"/>
  <c r="Q1055" i="1"/>
  <c r="P1055" i="1"/>
  <c r="I1055" i="1"/>
  <c r="O1047" i="1" l="1"/>
  <c r="B1047" i="1"/>
  <c r="AF1330" i="1"/>
  <c r="AL1329" i="1"/>
  <c r="M1055" i="1"/>
  <c r="N1055" i="1" s="1"/>
  <c r="P1056" i="1"/>
  <c r="Q1056" i="1"/>
  <c r="C1049" i="1"/>
  <c r="K1048" i="1"/>
  <c r="I1056" i="1"/>
  <c r="J1056" i="1" s="1"/>
  <c r="A1057" i="1"/>
  <c r="D1057" i="1" s="1"/>
  <c r="E1056" i="1"/>
  <c r="G1056" i="1" s="1"/>
  <c r="H1057" i="1" s="1"/>
  <c r="L1056" i="1"/>
  <c r="J1055" i="1"/>
  <c r="O1048" i="1" l="1"/>
  <c r="B1048" i="1"/>
  <c r="A1058" i="1"/>
  <c r="D1058" i="1" s="1"/>
  <c r="E1057" i="1"/>
  <c r="G1057" i="1" s="1"/>
  <c r="H1058" i="1" s="1"/>
  <c r="L1057" i="1"/>
  <c r="C1050" i="1"/>
  <c r="K1049" i="1"/>
  <c r="M1056" i="1"/>
  <c r="N1056" i="1" s="1"/>
  <c r="Q1057" i="1"/>
  <c r="P1057" i="1"/>
  <c r="I1057" i="1"/>
  <c r="AL1330" i="1"/>
  <c r="AF1331" i="1"/>
  <c r="O1049" i="1" l="1"/>
  <c r="B1049" i="1"/>
  <c r="I1058" i="1"/>
  <c r="J1058" i="1" s="1"/>
  <c r="C1051" i="1"/>
  <c r="K1050" i="1"/>
  <c r="L1058" i="1"/>
  <c r="A1059" i="1"/>
  <c r="D1059" i="1" s="1"/>
  <c r="E1058" i="1"/>
  <c r="G1058" i="1" s="1"/>
  <c r="H1059" i="1" s="1"/>
  <c r="AL1331" i="1"/>
  <c r="AF1332" i="1"/>
  <c r="M1057" i="1"/>
  <c r="N1057" i="1" s="1"/>
  <c r="Q1058" i="1"/>
  <c r="P1058" i="1"/>
  <c r="J1057" i="1"/>
  <c r="O1050" i="1" l="1"/>
  <c r="B1050" i="1"/>
  <c r="M1058" i="1"/>
  <c r="N1058" i="1" s="1"/>
  <c r="Q1059" i="1"/>
  <c r="P1059" i="1"/>
  <c r="L1059" i="1"/>
  <c r="A1060" i="1"/>
  <c r="D1060" i="1" s="1"/>
  <c r="E1059" i="1"/>
  <c r="G1059" i="1" s="1"/>
  <c r="H1060" i="1" s="1"/>
  <c r="C1052" i="1"/>
  <c r="K1051" i="1"/>
  <c r="AF1333" i="1"/>
  <c r="AL1332" i="1"/>
  <c r="I1059" i="1"/>
  <c r="O1051" i="1" l="1"/>
  <c r="B1051" i="1"/>
  <c r="I1060" i="1"/>
  <c r="J1060" i="1" s="1"/>
  <c r="J1059" i="1"/>
  <c r="AL1333" i="1"/>
  <c r="AF1334" i="1"/>
  <c r="L1060" i="1"/>
  <c r="A1061" i="1"/>
  <c r="D1061" i="1" s="1"/>
  <c r="E1060" i="1"/>
  <c r="G1060" i="1" s="1"/>
  <c r="H1061" i="1" s="1"/>
  <c r="C1053" i="1"/>
  <c r="K1052" i="1"/>
  <c r="M1059" i="1"/>
  <c r="N1059" i="1" s="1"/>
  <c r="Q1060" i="1"/>
  <c r="P1060" i="1"/>
  <c r="O1052" i="1" l="1"/>
  <c r="B1052" i="1"/>
  <c r="M1060" i="1"/>
  <c r="N1060" i="1" s="1"/>
  <c r="Q1061" i="1"/>
  <c r="P1061" i="1"/>
  <c r="AL1334" i="1"/>
  <c r="AF1342" i="1"/>
  <c r="C1054" i="1"/>
  <c r="K1053" i="1"/>
  <c r="I1061" i="1"/>
  <c r="J1061" i="1" s="1"/>
  <c r="L1061" i="1"/>
  <c r="A1062" i="1"/>
  <c r="D1062" i="1" s="1"/>
  <c r="E1061" i="1"/>
  <c r="G1061" i="1" s="1"/>
  <c r="H1062" i="1" s="1"/>
  <c r="O1053" i="1" l="1"/>
  <c r="B1053" i="1"/>
  <c r="L1062" i="1"/>
  <c r="A1063" i="1"/>
  <c r="D1063" i="1" s="1"/>
  <c r="E1062" i="1"/>
  <c r="G1062" i="1" s="1"/>
  <c r="H1063" i="1" s="1"/>
  <c r="C1055" i="1"/>
  <c r="K1054" i="1"/>
  <c r="P1062" i="1"/>
  <c r="M1061" i="1"/>
  <c r="N1061" i="1" s="1"/>
  <c r="Q1062" i="1"/>
  <c r="AF1343" i="1"/>
  <c r="AL1342" i="1"/>
  <c r="I1062" i="1"/>
  <c r="O1054" i="1" l="1"/>
  <c r="B1054" i="1"/>
  <c r="I1063" i="1"/>
  <c r="J1063" i="1" s="1"/>
  <c r="J1062" i="1"/>
  <c r="L1063" i="1"/>
  <c r="A1064" i="1"/>
  <c r="D1064" i="1" s="1"/>
  <c r="E1063" i="1"/>
  <c r="G1063" i="1" s="1"/>
  <c r="H1064" i="1" s="1"/>
  <c r="AF1344" i="1"/>
  <c r="AL1343" i="1"/>
  <c r="C1056" i="1"/>
  <c r="K1055" i="1"/>
  <c r="M1062" i="1"/>
  <c r="N1062" i="1" s="1"/>
  <c r="Q1063" i="1"/>
  <c r="P1063" i="1"/>
  <c r="O1055" i="1" l="1"/>
  <c r="B1055" i="1"/>
  <c r="I1064" i="1"/>
  <c r="J1064" i="1" s="1"/>
  <c r="C1057" i="1"/>
  <c r="K1056" i="1"/>
  <c r="L1064" i="1"/>
  <c r="A1065" i="1"/>
  <c r="D1065" i="1" s="1"/>
  <c r="E1064" i="1"/>
  <c r="G1064" i="1" s="1"/>
  <c r="H1065" i="1" s="1"/>
  <c r="AL1344" i="1"/>
  <c r="AF1345" i="1"/>
  <c r="M1063" i="1"/>
  <c r="N1063" i="1" s="1"/>
  <c r="Q1064" i="1"/>
  <c r="P1064" i="1"/>
  <c r="O1056" i="1" l="1"/>
  <c r="B1056" i="1"/>
  <c r="M1064" i="1"/>
  <c r="N1064" i="1" s="1"/>
  <c r="Q1065" i="1"/>
  <c r="P1065" i="1"/>
  <c r="I1065" i="1"/>
  <c r="J1065" i="1" s="1"/>
  <c r="AF1346" i="1"/>
  <c r="AL1345" i="1"/>
  <c r="L1065" i="1"/>
  <c r="A1066" i="1"/>
  <c r="D1066" i="1" s="1"/>
  <c r="E1065" i="1"/>
  <c r="G1065" i="1" s="1"/>
  <c r="H1066" i="1" s="1"/>
  <c r="C1058" i="1"/>
  <c r="K1057" i="1"/>
  <c r="O1057" i="1" l="1"/>
  <c r="B1057" i="1"/>
  <c r="Q1066" i="1"/>
  <c r="M1065" i="1"/>
  <c r="N1065" i="1" s="1"/>
  <c r="P1066" i="1"/>
  <c r="C1059" i="1"/>
  <c r="K1058" i="1"/>
  <c r="L1066" i="1"/>
  <c r="E1066" i="1"/>
  <c r="G1066" i="1" s="1"/>
  <c r="H1067" i="1" s="1"/>
  <c r="A1067" i="1"/>
  <c r="D1067" i="1" s="1"/>
  <c r="AL1346" i="1"/>
  <c r="AF1347" i="1"/>
  <c r="I1066" i="1"/>
  <c r="O1058" i="1" l="1"/>
  <c r="B1058" i="1"/>
  <c r="I1067" i="1"/>
  <c r="J1067" i="1" s="1"/>
  <c r="AF1348" i="1"/>
  <c r="AL1347" i="1"/>
  <c r="J1066" i="1"/>
  <c r="Q1067" i="1"/>
  <c r="M1066" i="1"/>
  <c r="N1066" i="1" s="1"/>
  <c r="P1067" i="1"/>
  <c r="L1067" i="1"/>
  <c r="A1068" i="1"/>
  <c r="D1068" i="1" s="1"/>
  <c r="E1067" i="1"/>
  <c r="G1067" i="1" s="1"/>
  <c r="H1068" i="1" s="1"/>
  <c r="C1060" i="1"/>
  <c r="K1059" i="1"/>
  <c r="O1059" i="1" s="1"/>
  <c r="B1059" i="1" l="1"/>
  <c r="I1068" i="1"/>
  <c r="J1068" i="1" s="1"/>
  <c r="C1061" i="1"/>
  <c r="K1060" i="1"/>
  <c r="L1068" i="1"/>
  <c r="A1069" i="1"/>
  <c r="D1069" i="1" s="1"/>
  <c r="E1068" i="1"/>
  <c r="G1068" i="1" s="1"/>
  <c r="H1069" i="1" s="1"/>
  <c r="M1067" i="1"/>
  <c r="N1067" i="1" s="1"/>
  <c r="Q1068" i="1"/>
  <c r="P1068" i="1"/>
  <c r="AF1349" i="1"/>
  <c r="AL1348" i="1"/>
  <c r="O1060" i="1" l="1"/>
  <c r="B1060" i="1"/>
  <c r="AF1350" i="1"/>
  <c r="AL1349" i="1"/>
  <c r="L1069" i="1"/>
  <c r="A1070" i="1"/>
  <c r="D1070" i="1" s="1"/>
  <c r="E1069" i="1"/>
  <c r="G1069" i="1" s="1"/>
  <c r="H1070" i="1" s="1"/>
  <c r="C1062" i="1"/>
  <c r="K1061" i="1"/>
  <c r="M1068" i="1"/>
  <c r="N1068" i="1" s="1"/>
  <c r="Q1069" i="1"/>
  <c r="P1069" i="1"/>
  <c r="I1069" i="1"/>
  <c r="O1061" i="1" l="1"/>
  <c r="B1061" i="1"/>
  <c r="I1070" i="1"/>
  <c r="J1070" i="1" s="1"/>
  <c r="J1069" i="1"/>
  <c r="C1063" i="1"/>
  <c r="K1062" i="1"/>
  <c r="O1062" i="1" s="1"/>
  <c r="L1070" i="1"/>
  <c r="A1071" i="1"/>
  <c r="D1071" i="1" s="1"/>
  <c r="E1070" i="1"/>
  <c r="G1070" i="1" s="1"/>
  <c r="H1071" i="1" s="1"/>
  <c r="P1070" i="1"/>
  <c r="M1069" i="1"/>
  <c r="N1069" i="1" s="1"/>
  <c r="Q1070" i="1"/>
  <c r="AF1351" i="1"/>
  <c r="AL1350" i="1"/>
  <c r="B1062" i="1" l="1"/>
  <c r="I1071" i="1"/>
  <c r="J1071" i="1" s="1"/>
  <c r="P1071" i="1"/>
  <c r="M1070" i="1"/>
  <c r="N1070" i="1" s="1"/>
  <c r="Q1071" i="1"/>
  <c r="AF1352" i="1"/>
  <c r="AL1351" i="1"/>
  <c r="L1071" i="1"/>
  <c r="A1072" i="1"/>
  <c r="D1072" i="1" s="1"/>
  <c r="E1071" i="1"/>
  <c r="G1071" i="1" s="1"/>
  <c r="H1072" i="1" s="1"/>
  <c r="C1064" i="1"/>
  <c r="K1063" i="1"/>
  <c r="O1063" i="1" l="1"/>
  <c r="B1063" i="1"/>
  <c r="E1072" i="1"/>
  <c r="G1072" i="1" s="1"/>
  <c r="H1073" i="1" s="1"/>
  <c r="L1072" i="1"/>
  <c r="A1073" i="1"/>
  <c r="D1073" i="1" s="1"/>
  <c r="P1072" i="1"/>
  <c r="M1071" i="1"/>
  <c r="N1071" i="1" s="1"/>
  <c r="Q1072" i="1"/>
  <c r="C1065" i="1"/>
  <c r="K1064" i="1"/>
  <c r="AL1352" i="1"/>
  <c r="AF1353" i="1"/>
  <c r="I1072" i="1"/>
  <c r="O1064" i="1" l="1"/>
  <c r="B1064" i="1"/>
  <c r="I1073" i="1"/>
  <c r="J1073" i="1" s="1"/>
  <c r="C1066" i="1"/>
  <c r="K1065" i="1"/>
  <c r="J1072" i="1"/>
  <c r="AL1353" i="1"/>
  <c r="AF1354" i="1"/>
  <c r="E1073" i="1"/>
  <c r="G1073" i="1" s="1"/>
  <c r="H1074" i="1" s="1"/>
  <c r="L1073" i="1"/>
  <c r="A1074" i="1"/>
  <c r="D1074" i="1" s="1"/>
  <c r="Q1073" i="1"/>
  <c r="M1072" i="1"/>
  <c r="N1072" i="1" s="1"/>
  <c r="P1073" i="1"/>
  <c r="O1065" i="1" l="1"/>
  <c r="B1065" i="1"/>
  <c r="P1074" i="1"/>
  <c r="M1073" i="1"/>
  <c r="N1073" i="1" s="1"/>
  <c r="Q1074" i="1"/>
  <c r="I1074" i="1"/>
  <c r="E1074" i="1"/>
  <c r="G1074" i="1" s="1"/>
  <c r="H1075" i="1" s="1"/>
  <c r="L1074" i="1"/>
  <c r="A1075" i="1"/>
  <c r="D1075" i="1" s="1"/>
  <c r="AL1354" i="1"/>
  <c r="AF1355" i="1"/>
  <c r="C1067" i="1"/>
  <c r="K1066" i="1"/>
  <c r="O1066" i="1" l="1"/>
  <c r="B1066" i="1"/>
  <c r="C1068" i="1"/>
  <c r="K1067" i="1"/>
  <c r="E1075" i="1"/>
  <c r="G1075" i="1" s="1"/>
  <c r="H1076" i="1" s="1"/>
  <c r="L1075" i="1"/>
  <c r="A1076" i="1"/>
  <c r="D1076" i="1" s="1"/>
  <c r="I1075" i="1"/>
  <c r="AF1356" i="1"/>
  <c r="AL1355" i="1"/>
  <c r="M1074" i="1"/>
  <c r="N1074" i="1" s="1"/>
  <c r="Q1075" i="1"/>
  <c r="P1075" i="1"/>
  <c r="J1074" i="1"/>
  <c r="O1067" i="1" l="1"/>
  <c r="B1067" i="1"/>
  <c r="I1076" i="1"/>
  <c r="J1076" i="1" s="1"/>
  <c r="AL1356" i="1"/>
  <c r="AF1357" i="1"/>
  <c r="Q1076" i="1"/>
  <c r="M1075" i="1"/>
  <c r="N1075" i="1" s="1"/>
  <c r="P1076" i="1"/>
  <c r="E1076" i="1"/>
  <c r="G1076" i="1" s="1"/>
  <c r="H1077" i="1" s="1"/>
  <c r="L1076" i="1"/>
  <c r="A1077" i="1"/>
  <c r="D1077" i="1" s="1"/>
  <c r="J1075" i="1"/>
  <c r="C1069" i="1"/>
  <c r="K1068" i="1"/>
  <c r="O1068" i="1" l="1"/>
  <c r="B1068" i="1"/>
  <c r="P1077" i="1"/>
  <c r="M1076" i="1"/>
  <c r="N1076" i="1" s="1"/>
  <c r="Q1077" i="1"/>
  <c r="AL1357" i="1"/>
  <c r="AF1358" i="1"/>
  <c r="C1070" i="1"/>
  <c r="K1069" i="1"/>
  <c r="I1077" i="1"/>
  <c r="J1077" i="1" s="1"/>
  <c r="E1077" i="1"/>
  <c r="G1077" i="1" s="1"/>
  <c r="H1078" i="1" s="1"/>
  <c r="L1077" i="1"/>
  <c r="A1078" i="1"/>
  <c r="D1078" i="1" s="1"/>
  <c r="O1069" i="1" l="1"/>
  <c r="B1069" i="1"/>
  <c r="C1071" i="1"/>
  <c r="K1070" i="1"/>
  <c r="M1077" i="1"/>
  <c r="N1077" i="1" s="1"/>
  <c r="Q1078" i="1"/>
  <c r="P1078" i="1"/>
  <c r="AL1358" i="1"/>
  <c r="AF1359" i="1"/>
  <c r="I1078" i="1"/>
  <c r="E1078" i="1"/>
  <c r="G1078" i="1" s="1"/>
  <c r="H1079" i="1" s="1"/>
  <c r="L1078" i="1"/>
  <c r="A1079" i="1"/>
  <c r="D1079" i="1" s="1"/>
  <c r="O1070" i="1" l="1"/>
  <c r="B1070" i="1"/>
  <c r="E1079" i="1"/>
  <c r="G1079" i="1" s="1"/>
  <c r="H1080" i="1" s="1"/>
  <c r="L1079" i="1"/>
  <c r="A1080" i="1"/>
  <c r="D1080" i="1" s="1"/>
  <c r="I1079" i="1"/>
  <c r="J1079" i="1" s="1"/>
  <c r="J1078" i="1"/>
  <c r="AF1360" i="1"/>
  <c r="AL1359" i="1"/>
  <c r="P1079" i="1"/>
  <c r="M1078" i="1"/>
  <c r="N1078" i="1" s="1"/>
  <c r="Q1079" i="1"/>
  <c r="C1072" i="1"/>
  <c r="K1071" i="1"/>
  <c r="O1071" i="1" l="1"/>
  <c r="B1071" i="1"/>
  <c r="E1080" i="1"/>
  <c r="G1080" i="1" s="1"/>
  <c r="H1081" i="1" s="1"/>
  <c r="L1080" i="1"/>
  <c r="A1081" i="1"/>
  <c r="D1081" i="1" s="1"/>
  <c r="AL1360" i="1"/>
  <c r="AF1361" i="1"/>
  <c r="P1080" i="1"/>
  <c r="Q1080" i="1"/>
  <c r="M1079" i="1"/>
  <c r="N1079" i="1" s="1"/>
  <c r="C1073" i="1"/>
  <c r="K1072" i="1"/>
  <c r="I1080" i="1"/>
  <c r="O1072" i="1" l="1"/>
  <c r="B1072" i="1"/>
  <c r="I1081" i="1"/>
  <c r="J1081" i="1" s="1"/>
  <c r="C1074" i="1"/>
  <c r="K1073" i="1"/>
  <c r="E1081" i="1"/>
  <c r="G1081" i="1" s="1"/>
  <c r="H1082" i="1" s="1"/>
  <c r="L1081" i="1"/>
  <c r="A1082" i="1"/>
  <c r="D1082" i="1" s="1"/>
  <c r="J1080" i="1"/>
  <c r="AF1362" i="1"/>
  <c r="AL1361" i="1"/>
  <c r="P1081" i="1"/>
  <c r="M1080" i="1"/>
  <c r="N1080" i="1" s="1"/>
  <c r="Q1081" i="1"/>
  <c r="O1073" i="1" l="1"/>
  <c r="B1073" i="1"/>
  <c r="E1082" i="1"/>
  <c r="G1082" i="1" s="1"/>
  <c r="H1083" i="1" s="1"/>
  <c r="L1082" i="1"/>
  <c r="A1083" i="1"/>
  <c r="D1083" i="1" s="1"/>
  <c r="C1075" i="1"/>
  <c r="K1074" i="1"/>
  <c r="AF1363" i="1"/>
  <c r="AL1362" i="1"/>
  <c r="Q1082" i="1"/>
  <c r="M1081" i="1"/>
  <c r="N1081" i="1" s="1"/>
  <c r="P1082" i="1"/>
  <c r="I1082" i="1"/>
  <c r="O1074" i="1" l="1"/>
  <c r="B1074" i="1"/>
  <c r="M1082" i="1"/>
  <c r="N1082" i="1" s="1"/>
  <c r="P1083" i="1"/>
  <c r="Q1083" i="1"/>
  <c r="C1076" i="1"/>
  <c r="K1075" i="1"/>
  <c r="I1083" i="1"/>
  <c r="AL1363" i="1"/>
  <c r="AF1364" i="1"/>
  <c r="E1083" i="1"/>
  <c r="G1083" i="1" s="1"/>
  <c r="H1084" i="1" s="1"/>
  <c r="L1083" i="1"/>
  <c r="A1084" i="1"/>
  <c r="D1084" i="1" s="1"/>
  <c r="J1082" i="1"/>
  <c r="O1075" i="1" l="1"/>
  <c r="B1075" i="1"/>
  <c r="I1084" i="1"/>
  <c r="J1084" i="1" s="1"/>
  <c r="Q1084" i="1"/>
  <c r="P1084" i="1"/>
  <c r="M1083" i="1"/>
  <c r="N1083" i="1" s="1"/>
  <c r="AL1364" i="1"/>
  <c r="AF1365" i="1"/>
  <c r="C1077" i="1"/>
  <c r="K1076" i="1"/>
  <c r="E1084" i="1"/>
  <c r="G1084" i="1" s="1"/>
  <c r="H1085" i="1" s="1"/>
  <c r="L1084" i="1"/>
  <c r="A1085" i="1"/>
  <c r="D1085" i="1" s="1"/>
  <c r="J1083" i="1"/>
  <c r="O1076" i="1" l="1"/>
  <c r="B1076" i="1"/>
  <c r="P1085" i="1"/>
  <c r="Q1085" i="1"/>
  <c r="M1084" i="1"/>
  <c r="N1084" i="1" s="1"/>
  <c r="C1078" i="1"/>
  <c r="K1077" i="1"/>
  <c r="AF1366" i="1"/>
  <c r="AL1365" i="1"/>
  <c r="E1085" i="1"/>
  <c r="G1085" i="1" s="1"/>
  <c r="H1086" i="1" s="1"/>
  <c r="L1085" i="1"/>
  <c r="A1086" i="1"/>
  <c r="D1086" i="1" s="1"/>
  <c r="I1085" i="1"/>
  <c r="O1077" i="1" l="1"/>
  <c r="B1077" i="1"/>
  <c r="I1086" i="1"/>
  <c r="J1086" i="1" s="1"/>
  <c r="E1086" i="1"/>
  <c r="G1086" i="1" s="1"/>
  <c r="H1087" i="1" s="1"/>
  <c r="L1086" i="1"/>
  <c r="A1087" i="1"/>
  <c r="D1087" i="1" s="1"/>
  <c r="J1085" i="1"/>
  <c r="C1079" i="1"/>
  <c r="K1078" i="1"/>
  <c r="Q1086" i="1"/>
  <c r="M1085" i="1"/>
  <c r="N1085" i="1" s="1"/>
  <c r="P1086" i="1"/>
  <c r="AF1367" i="1"/>
  <c r="AL1366" i="1"/>
  <c r="O1078" i="1" l="1"/>
  <c r="B1078" i="1"/>
  <c r="Q1087" i="1"/>
  <c r="M1086" i="1"/>
  <c r="N1086" i="1" s="1"/>
  <c r="P1087" i="1"/>
  <c r="AF1368" i="1"/>
  <c r="AL1367" i="1"/>
  <c r="C1080" i="1"/>
  <c r="K1079" i="1"/>
  <c r="E1087" i="1"/>
  <c r="G1087" i="1" s="1"/>
  <c r="H1088" i="1" s="1"/>
  <c r="L1087" i="1"/>
  <c r="A1088" i="1"/>
  <c r="D1088" i="1" s="1"/>
  <c r="I1087" i="1"/>
  <c r="J1087" i="1" s="1"/>
  <c r="O1079" i="1" l="1"/>
  <c r="B1079" i="1"/>
  <c r="M1087" i="1"/>
  <c r="N1087" i="1" s="1"/>
  <c r="Q1088" i="1"/>
  <c r="P1088" i="1"/>
  <c r="E1088" i="1"/>
  <c r="G1088" i="1" s="1"/>
  <c r="H1089" i="1" s="1"/>
  <c r="L1088" i="1"/>
  <c r="A1089" i="1"/>
  <c r="D1089" i="1" s="1"/>
  <c r="C1081" i="1"/>
  <c r="K1080" i="1"/>
  <c r="I1088" i="1"/>
  <c r="J1088" i="1" s="1"/>
  <c r="AL1368" i="1"/>
  <c r="AF1369" i="1"/>
  <c r="O1080" i="1" l="1"/>
  <c r="B1080" i="1"/>
  <c r="C1082" i="1"/>
  <c r="K1081" i="1"/>
  <c r="AF1370" i="1"/>
  <c r="AL1369" i="1"/>
  <c r="I1089" i="1"/>
  <c r="J1089" i="1" s="1"/>
  <c r="E1089" i="1"/>
  <c r="G1089" i="1" s="1"/>
  <c r="H1090" i="1" s="1"/>
  <c r="L1089" i="1"/>
  <c r="A1090" i="1"/>
  <c r="D1090" i="1" s="1"/>
  <c r="Q1089" i="1"/>
  <c r="M1088" i="1"/>
  <c r="N1088" i="1" s="1"/>
  <c r="P1089" i="1"/>
  <c r="O1081" i="1" l="1"/>
  <c r="B1081" i="1"/>
  <c r="M1089" i="1"/>
  <c r="N1089" i="1" s="1"/>
  <c r="Q1090" i="1"/>
  <c r="P1090" i="1"/>
  <c r="AL1370" i="1"/>
  <c r="AF1371" i="1"/>
  <c r="E1090" i="1"/>
  <c r="G1090" i="1" s="1"/>
  <c r="H1091" i="1" s="1"/>
  <c r="L1090" i="1"/>
  <c r="A1091" i="1"/>
  <c r="D1091" i="1" s="1"/>
  <c r="I1090" i="1"/>
  <c r="C1083" i="1"/>
  <c r="K1082" i="1"/>
  <c r="O1082" i="1" l="1"/>
  <c r="B1082" i="1"/>
  <c r="C1084" i="1"/>
  <c r="K1083" i="1"/>
  <c r="I1091" i="1"/>
  <c r="E1091" i="1"/>
  <c r="G1091" i="1" s="1"/>
  <c r="H1092" i="1" s="1"/>
  <c r="L1091" i="1"/>
  <c r="A1092" i="1"/>
  <c r="D1092" i="1" s="1"/>
  <c r="J1090" i="1"/>
  <c r="M1090" i="1"/>
  <c r="N1090" i="1" s="1"/>
  <c r="P1091" i="1"/>
  <c r="Q1091" i="1"/>
  <c r="AL1371" i="1"/>
  <c r="AF1379" i="1"/>
  <c r="O1083" i="1" l="1"/>
  <c r="B1083" i="1"/>
  <c r="I1092" i="1"/>
  <c r="J1092" i="1" s="1"/>
  <c r="Q1092" i="1"/>
  <c r="M1091" i="1"/>
  <c r="N1091" i="1" s="1"/>
  <c r="P1092" i="1"/>
  <c r="C1085" i="1"/>
  <c r="K1084" i="1"/>
  <c r="AF1380" i="1"/>
  <c r="AL1379" i="1"/>
  <c r="E1092" i="1"/>
  <c r="G1092" i="1" s="1"/>
  <c r="H1093" i="1" s="1"/>
  <c r="L1092" i="1"/>
  <c r="A1093" i="1"/>
  <c r="D1093" i="1" s="1"/>
  <c r="J1091" i="1"/>
  <c r="O1084" i="1" l="1"/>
  <c r="B1084" i="1"/>
  <c r="A1094" i="1"/>
  <c r="D1094" i="1" s="1"/>
  <c r="E1093" i="1"/>
  <c r="G1093" i="1" s="1"/>
  <c r="H1094" i="1" s="1"/>
  <c r="L1093" i="1"/>
  <c r="AL1380" i="1"/>
  <c r="AF1381" i="1"/>
  <c r="P1093" i="1"/>
  <c r="M1092" i="1"/>
  <c r="N1092" i="1" s="1"/>
  <c r="Q1093" i="1"/>
  <c r="C1086" i="1"/>
  <c r="K1085" i="1"/>
  <c r="I1093" i="1"/>
  <c r="O1085" i="1" l="1"/>
  <c r="B1085" i="1"/>
  <c r="I1094" i="1"/>
  <c r="J1094" i="1" s="1"/>
  <c r="Q1094" i="1"/>
  <c r="P1094" i="1"/>
  <c r="M1093" i="1"/>
  <c r="N1093" i="1" s="1"/>
  <c r="C1087" i="1"/>
  <c r="K1086" i="1"/>
  <c r="J1093" i="1"/>
  <c r="AL1381" i="1"/>
  <c r="AF1382" i="1"/>
  <c r="A1095" i="1"/>
  <c r="D1095" i="1" s="1"/>
  <c r="E1094" i="1"/>
  <c r="G1094" i="1" s="1"/>
  <c r="H1095" i="1" s="1"/>
  <c r="L1094" i="1"/>
  <c r="O1086" i="1" l="1"/>
  <c r="B1086" i="1"/>
  <c r="AF1383" i="1"/>
  <c r="AL1382" i="1"/>
  <c r="C1088" i="1"/>
  <c r="K1087" i="1"/>
  <c r="P1095" i="1"/>
  <c r="Q1095" i="1"/>
  <c r="M1094" i="1"/>
  <c r="N1094" i="1" s="1"/>
  <c r="I1095" i="1"/>
  <c r="E1095" i="1"/>
  <c r="G1095" i="1" s="1"/>
  <c r="H1096" i="1" s="1"/>
  <c r="L1095" i="1"/>
  <c r="A1096" i="1"/>
  <c r="D1096" i="1" s="1"/>
  <c r="O1087" i="1" l="1"/>
  <c r="B1087" i="1"/>
  <c r="Q1096" i="1"/>
  <c r="P1096" i="1"/>
  <c r="M1095" i="1"/>
  <c r="N1095" i="1" s="1"/>
  <c r="I1096" i="1"/>
  <c r="C1089" i="1"/>
  <c r="K1088" i="1"/>
  <c r="E1096" i="1"/>
  <c r="G1096" i="1" s="1"/>
  <c r="H1097" i="1" s="1"/>
  <c r="L1096" i="1"/>
  <c r="A1097" i="1"/>
  <c r="D1097" i="1" s="1"/>
  <c r="J1095" i="1"/>
  <c r="AF1384" i="1"/>
  <c r="AL1383" i="1"/>
  <c r="O1088" i="1" l="1"/>
  <c r="B1088" i="1"/>
  <c r="I1097" i="1"/>
  <c r="J1097" i="1" s="1"/>
  <c r="AF1385" i="1"/>
  <c r="AL1384" i="1"/>
  <c r="E1097" i="1"/>
  <c r="G1097" i="1" s="1"/>
  <c r="H1098" i="1" s="1"/>
  <c r="L1097" i="1"/>
  <c r="A1098" i="1"/>
  <c r="D1098" i="1" s="1"/>
  <c r="J1096" i="1"/>
  <c r="P1097" i="1"/>
  <c r="Q1097" i="1"/>
  <c r="M1096" i="1"/>
  <c r="N1096" i="1" s="1"/>
  <c r="C1090" i="1"/>
  <c r="K1089" i="1"/>
  <c r="O1089" i="1" l="1"/>
  <c r="B1089" i="1"/>
  <c r="E1098" i="1"/>
  <c r="G1098" i="1" s="1"/>
  <c r="H1099" i="1" s="1"/>
  <c r="L1098" i="1"/>
  <c r="A1099" i="1"/>
  <c r="D1099" i="1" s="1"/>
  <c r="C1091" i="1"/>
  <c r="K1090" i="1"/>
  <c r="AF1386" i="1"/>
  <c r="AL1385" i="1"/>
  <c r="P1098" i="1"/>
  <c r="M1097" i="1"/>
  <c r="N1097" i="1" s="1"/>
  <c r="Q1098" i="1"/>
  <c r="I1098" i="1"/>
  <c r="O1090" i="1" l="1"/>
  <c r="B1090" i="1"/>
  <c r="AF1387" i="1"/>
  <c r="AL1386" i="1"/>
  <c r="Q1099" i="1"/>
  <c r="M1098" i="1"/>
  <c r="N1098" i="1" s="1"/>
  <c r="P1099" i="1"/>
  <c r="C1092" i="1"/>
  <c r="K1091" i="1"/>
  <c r="I1099" i="1"/>
  <c r="J1099" i="1" s="1"/>
  <c r="E1099" i="1"/>
  <c r="G1099" i="1" s="1"/>
  <c r="H1100" i="1" s="1"/>
  <c r="A1100" i="1"/>
  <c r="D1100" i="1" s="1"/>
  <c r="L1099" i="1"/>
  <c r="J1098" i="1"/>
  <c r="O1091" i="1" l="1"/>
  <c r="B1091" i="1"/>
  <c r="Q1100" i="1"/>
  <c r="M1099" i="1"/>
  <c r="N1099" i="1" s="1"/>
  <c r="P1100" i="1"/>
  <c r="A1101" i="1"/>
  <c r="D1101" i="1" s="1"/>
  <c r="E1100" i="1"/>
  <c r="G1100" i="1" s="1"/>
  <c r="H1101" i="1" s="1"/>
  <c r="L1100" i="1"/>
  <c r="C1093" i="1"/>
  <c r="K1092" i="1"/>
  <c r="I1100" i="1"/>
  <c r="AF1388" i="1"/>
  <c r="AL1387" i="1"/>
  <c r="O1092" i="1" l="1"/>
  <c r="B1092" i="1"/>
  <c r="I1101" i="1"/>
  <c r="J1101" i="1" s="1"/>
  <c r="AL1388" i="1"/>
  <c r="AF1389" i="1"/>
  <c r="C1094" i="1"/>
  <c r="K1093" i="1"/>
  <c r="A1102" i="1"/>
  <c r="D1102" i="1" s="1"/>
  <c r="E1101" i="1"/>
  <c r="G1101" i="1" s="1"/>
  <c r="H1102" i="1" s="1"/>
  <c r="L1101" i="1"/>
  <c r="P1101" i="1"/>
  <c r="M1100" i="1"/>
  <c r="N1100" i="1" s="1"/>
  <c r="Q1101" i="1"/>
  <c r="J1100" i="1"/>
  <c r="O1093" i="1" l="1"/>
  <c r="B1093" i="1"/>
  <c r="C1095" i="1"/>
  <c r="K1094" i="1"/>
  <c r="AF1390" i="1"/>
  <c r="AL1389" i="1"/>
  <c r="Q1102" i="1"/>
  <c r="M1101" i="1"/>
  <c r="N1101" i="1" s="1"/>
  <c r="P1102" i="1"/>
  <c r="I1102" i="1"/>
  <c r="E1102" i="1"/>
  <c r="G1102" i="1" s="1"/>
  <c r="H1103" i="1" s="1"/>
  <c r="L1102" i="1"/>
  <c r="A1103" i="1"/>
  <c r="D1103" i="1" s="1"/>
  <c r="O1094" i="1" l="1"/>
  <c r="B1094" i="1"/>
  <c r="AF1391" i="1"/>
  <c r="AL1390" i="1"/>
  <c r="P1103" i="1"/>
  <c r="M1102" i="1"/>
  <c r="N1102" i="1" s="1"/>
  <c r="Q1103" i="1"/>
  <c r="C1096" i="1"/>
  <c r="K1095" i="1"/>
  <c r="A1104" i="1"/>
  <c r="D1104" i="1" s="1"/>
  <c r="E1103" i="1"/>
  <c r="G1103" i="1" s="1"/>
  <c r="H1104" i="1" s="1"/>
  <c r="L1103" i="1"/>
  <c r="I1103" i="1"/>
  <c r="J1103" i="1" s="1"/>
  <c r="J1102" i="1"/>
  <c r="O1095" i="1" l="1"/>
  <c r="B1095" i="1"/>
  <c r="P1104" i="1"/>
  <c r="M1103" i="1"/>
  <c r="N1103" i="1" s="1"/>
  <c r="Q1104" i="1"/>
  <c r="C1097" i="1"/>
  <c r="K1096" i="1"/>
  <c r="I1104" i="1"/>
  <c r="J1104" i="1" s="1"/>
  <c r="E1104" i="1"/>
  <c r="G1104" i="1" s="1"/>
  <c r="H1105" i="1" s="1"/>
  <c r="L1104" i="1"/>
  <c r="A1105" i="1"/>
  <c r="D1105" i="1" s="1"/>
  <c r="AF1392" i="1"/>
  <c r="AL1391" i="1"/>
  <c r="O1096" i="1" l="1"/>
  <c r="B1096" i="1"/>
  <c r="AF1393" i="1"/>
  <c r="AL1392" i="1"/>
  <c r="A1106" i="1"/>
  <c r="D1106" i="1" s="1"/>
  <c r="E1105" i="1"/>
  <c r="G1105" i="1" s="1"/>
  <c r="H1106" i="1" s="1"/>
  <c r="L1105" i="1"/>
  <c r="I1105" i="1"/>
  <c r="J1105" i="1" s="1"/>
  <c r="P1105" i="1"/>
  <c r="M1104" i="1"/>
  <c r="N1104" i="1" s="1"/>
  <c r="Q1105" i="1"/>
  <c r="C1098" i="1"/>
  <c r="K1097" i="1"/>
  <c r="O1097" i="1" l="1"/>
  <c r="B1097" i="1"/>
  <c r="C1099" i="1"/>
  <c r="K1098" i="1"/>
  <c r="I1106" i="1"/>
  <c r="E1106" i="1"/>
  <c r="G1106" i="1" s="1"/>
  <c r="H1107" i="1" s="1"/>
  <c r="L1106" i="1"/>
  <c r="A1107" i="1"/>
  <c r="D1107" i="1" s="1"/>
  <c r="P1106" i="1"/>
  <c r="M1105" i="1"/>
  <c r="N1105" i="1" s="1"/>
  <c r="Q1106" i="1"/>
  <c r="AF1394" i="1"/>
  <c r="AL1393" i="1"/>
  <c r="O1098" i="1" l="1"/>
  <c r="B1098" i="1"/>
  <c r="AF1395" i="1"/>
  <c r="AL1394" i="1"/>
  <c r="A1108" i="1"/>
  <c r="D1108" i="1" s="1"/>
  <c r="E1107" i="1"/>
  <c r="G1107" i="1" s="1"/>
  <c r="H1108" i="1" s="1"/>
  <c r="L1107" i="1"/>
  <c r="I1107" i="1"/>
  <c r="M1106" i="1"/>
  <c r="N1106" i="1" s="1"/>
  <c r="Q1107" i="1"/>
  <c r="P1107" i="1"/>
  <c r="C1100" i="1"/>
  <c r="K1099" i="1"/>
  <c r="J1106" i="1"/>
  <c r="O1099" i="1" l="1"/>
  <c r="B1099" i="1"/>
  <c r="I1108" i="1"/>
  <c r="J1108" i="1" s="1"/>
  <c r="J1107" i="1"/>
  <c r="C1101" i="1"/>
  <c r="K1100" i="1"/>
  <c r="E1108" i="1"/>
  <c r="G1108" i="1" s="1"/>
  <c r="H1109" i="1" s="1"/>
  <c r="L1108" i="1"/>
  <c r="A1109" i="1"/>
  <c r="D1109" i="1" s="1"/>
  <c r="M1107" i="1"/>
  <c r="N1107" i="1" s="1"/>
  <c r="Q1108" i="1"/>
  <c r="P1108" i="1"/>
  <c r="AF1396" i="1"/>
  <c r="AL1395" i="1"/>
  <c r="O1100" i="1" l="1"/>
  <c r="B1100" i="1"/>
  <c r="I1109" i="1"/>
  <c r="J1109" i="1" s="1"/>
  <c r="AF1397" i="1"/>
  <c r="AL1396" i="1"/>
  <c r="A1110" i="1"/>
  <c r="D1110" i="1" s="1"/>
  <c r="E1109" i="1"/>
  <c r="G1109" i="1" s="1"/>
  <c r="H1110" i="1" s="1"/>
  <c r="L1109" i="1"/>
  <c r="M1108" i="1"/>
  <c r="N1108" i="1" s="1"/>
  <c r="P1109" i="1"/>
  <c r="Q1109" i="1"/>
  <c r="C1102" i="1"/>
  <c r="K1101" i="1"/>
  <c r="O1101" i="1" l="1"/>
  <c r="B1101" i="1"/>
  <c r="M1109" i="1"/>
  <c r="N1109" i="1" s="1"/>
  <c r="P1110" i="1"/>
  <c r="Q1110" i="1"/>
  <c r="AF1398" i="1"/>
  <c r="AL1397" i="1"/>
  <c r="C1103" i="1"/>
  <c r="K1102" i="1"/>
  <c r="E1110" i="1"/>
  <c r="G1110" i="1" s="1"/>
  <c r="H1111" i="1" s="1"/>
  <c r="L1110" i="1"/>
  <c r="A1111" i="1"/>
  <c r="D1111" i="1" s="1"/>
  <c r="I1110" i="1"/>
  <c r="O1102" i="1" l="1"/>
  <c r="B1102" i="1"/>
  <c r="I1111" i="1"/>
  <c r="J1111" i="1" s="1"/>
  <c r="A1112" i="1"/>
  <c r="D1112" i="1" s="1"/>
  <c r="E1111" i="1"/>
  <c r="G1111" i="1" s="1"/>
  <c r="H1112" i="1" s="1"/>
  <c r="L1111" i="1"/>
  <c r="J1110" i="1"/>
  <c r="M1110" i="1"/>
  <c r="N1110" i="1" s="1"/>
  <c r="Q1111" i="1"/>
  <c r="P1111" i="1"/>
  <c r="C1104" i="1"/>
  <c r="K1103" i="1"/>
  <c r="AF1399" i="1"/>
  <c r="AL1398" i="1"/>
  <c r="O1103" i="1" l="1"/>
  <c r="B1103" i="1"/>
  <c r="E1112" i="1"/>
  <c r="G1112" i="1" s="1"/>
  <c r="H1113" i="1" s="1"/>
  <c r="L1112" i="1"/>
  <c r="A1113" i="1"/>
  <c r="D1113" i="1" s="1"/>
  <c r="C1105" i="1"/>
  <c r="K1104" i="1"/>
  <c r="AF1400" i="1"/>
  <c r="AL1399" i="1"/>
  <c r="M1111" i="1"/>
  <c r="N1111" i="1" s="1"/>
  <c r="Q1112" i="1"/>
  <c r="P1112" i="1"/>
  <c r="I1112" i="1"/>
  <c r="O1104" i="1" l="1"/>
  <c r="B1104" i="1"/>
  <c r="AF1401" i="1"/>
  <c r="AL1400" i="1"/>
  <c r="M1112" i="1"/>
  <c r="N1112" i="1" s="1"/>
  <c r="P1113" i="1"/>
  <c r="Q1113" i="1"/>
  <c r="C1106" i="1"/>
  <c r="K1105" i="1"/>
  <c r="I1113" i="1"/>
  <c r="A1114" i="1"/>
  <c r="D1114" i="1" s="1"/>
  <c r="E1113" i="1"/>
  <c r="G1113" i="1" s="1"/>
  <c r="H1114" i="1" s="1"/>
  <c r="L1113" i="1"/>
  <c r="J1112" i="1"/>
  <c r="O1105" i="1" l="1"/>
  <c r="B1105" i="1"/>
  <c r="E1114" i="1"/>
  <c r="G1114" i="1" s="1"/>
  <c r="H1115" i="1" s="1"/>
  <c r="L1114" i="1"/>
  <c r="A1115" i="1"/>
  <c r="D1115" i="1" s="1"/>
  <c r="C1107" i="1"/>
  <c r="K1106" i="1"/>
  <c r="M1113" i="1"/>
  <c r="N1113" i="1" s="1"/>
  <c r="Q1114" i="1"/>
  <c r="P1114" i="1"/>
  <c r="I1114" i="1"/>
  <c r="J1113" i="1"/>
  <c r="AF1402" i="1"/>
  <c r="AL1401" i="1"/>
  <c r="O1106" i="1" l="1"/>
  <c r="B1106" i="1"/>
  <c r="I1115" i="1"/>
  <c r="J1115" i="1" s="1"/>
  <c r="J1114" i="1"/>
  <c r="A1116" i="1"/>
  <c r="D1116" i="1" s="1"/>
  <c r="E1115" i="1"/>
  <c r="G1115" i="1" s="1"/>
  <c r="H1116" i="1" s="1"/>
  <c r="L1115" i="1"/>
  <c r="M1114" i="1"/>
  <c r="N1114" i="1" s="1"/>
  <c r="Q1115" i="1"/>
  <c r="P1115" i="1"/>
  <c r="AF1403" i="1"/>
  <c r="AL1402" i="1"/>
  <c r="C1108" i="1"/>
  <c r="K1107" i="1"/>
  <c r="O1107" i="1" l="1"/>
  <c r="B1107" i="1"/>
  <c r="I1116" i="1"/>
  <c r="J1116" i="1" s="1"/>
  <c r="C1109" i="1"/>
  <c r="K1108" i="1"/>
  <c r="A1117" i="1"/>
  <c r="D1117" i="1" s="1"/>
  <c r="E1116" i="1"/>
  <c r="G1116" i="1" s="1"/>
  <c r="H1117" i="1" s="1"/>
  <c r="L1116" i="1"/>
  <c r="AF1404" i="1"/>
  <c r="AL1403" i="1"/>
  <c r="M1115" i="1"/>
  <c r="N1115" i="1" s="1"/>
  <c r="Q1116" i="1"/>
  <c r="P1116" i="1"/>
  <c r="O1108" i="1" l="1"/>
  <c r="B1108" i="1"/>
  <c r="I1117" i="1"/>
  <c r="J1117" i="1" s="1"/>
  <c r="AF1405" i="1"/>
  <c r="AL1404" i="1"/>
  <c r="A1118" i="1"/>
  <c r="D1118" i="1" s="1"/>
  <c r="E1117" i="1"/>
  <c r="G1117" i="1" s="1"/>
  <c r="H1118" i="1" s="1"/>
  <c r="L1117" i="1"/>
  <c r="M1116" i="1"/>
  <c r="N1116" i="1" s="1"/>
  <c r="Q1117" i="1"/>
  <c r="P1117" i="1"/>
  <c r="C1110" i="1"/>
  <c r="K1109" i="1"/>
  <c r="O1109" i="1" l="1"/>
  <c r="B1109" i="1"/>
  <c r="L1118" i="1"/>
  <c r="A1119" i="1"/>
  <c r="D1119" i="1" s="1"/>
  <c r="E1118" i="1"/>
  <c r="G1118" i="1" s="1"/>
  <c r="H1119" i="1" s="1"/>
  <c r="M1117" i="1"/>
  <c r="N1117" i="1" s="1"/>
  <c r="P1118" i="1"/>
  <c r="Q1118" i="1"/>
  <c r="AL1405" i="1"/>
  <c r="AF1406" i="1"/>
  <c r="C1111" i="1"/>
  <c r="K1110" i="1"/>
  <c r="I1118" i="1"/>
  <c r="O1110" i="1" l="1"/>
  <c r="B1110" i="1"/>
  <c r="I1119" i="1"/>
  <c r="J1119" i="1" s="1"/>
  <c r="J1118" i="1"/>
  <c r="C1112" i="1"/>
  <c r="K1111" i="1"/>
  <c r="AF1407" i="1"/>
  <c r="AL1406" i="1"/>
  <c r="L1119" i="1"/>
  <c r="E1119" i="1"/>
  <c r="G1119" i="1" s="1"/>
  <c r="H1120" i="1" s="1"/>
  <c r="A1120" i="1"/>
  <c r="D1120" i="1" s="1"/>
  <c r="M1118" i="1"/>
  <c r="N1118" i="1" s="1"/>
  <c r="Q1119" i="1"/>
  <c r="P1119" i="1"/>
  <c r="O1111" i="1" l="1"/>
  <c r="B1111" i="1"/>
  <c r="AF1408" i="1"/>
  <c r="AL1407" i="1"/>
  <c r="Q1120" i="1"/>
  <c r="M1119" i="1"/>
  <c r="N1119" i="1" s="1"/>
  <c r="P1120" i="1"/>
  <c r="C1113" i="1"/>
  <c r="K1112" i="1"/>
  <c r="I1120" i="1"/>
  <c r="L1120" i="1"/>
  <c r="A1121" i="1"/>
  <c r="D1121" i="1" s="1"/>
  <c r="E1120" i="1"/>
  <c r="G1120" i="1" s="1"/>
  <c r="H1121" i="1" s="1"/>
  <c r="O1112" i="1" l="1"/>
  <c r="B1112" i="1"/>
  <c r="L1121" i="1"/>
  <c r="E1121" i="1"/>
  <c r="G1121" i="1" s="1"/>
  <c r="H1122" i="1" s="1"/>
  <c r="A1122" i="1"/>
  <c r="D1122" i="1" s="1"/>
  <c r="M1120" i="1"/>
  <c r="N1120" i="1" s="1"/>
  <c r="Q1121" i="1"/>
  <c r="P1121" i="1"/>
  <c r="C1114" i="1"/>
  <c r="K1113" i="1"/>
  <c r="AL1408" i="1"/>
  <c r="AF1416" i="1"/>
  <c r="I1121" i="1"/>
  <c r="J1120" i="1"/>
  <c r="O1113" i="1" l="1"/>
  <c r="B1113" i="1"/>
  <c r="I1122" i="1"/>
  <c r="J1122" i="1" s="1"/>
  <c r="J1121" i="1"/>
  <c r="C1115" i="1"/>
  <c r="K1114" i="1"/>
  <c r="L1122" i="1"/>
  <c r="A1123" i="1"/>
  <c r="D1123" i="1" s="1"/>
  <c r="E1122" i="1"/>
  <c r="G1122" i="1" s="1"/>
  <c r="H1123" i="1" s="1"/>
  <c r="AF1417" i="1"/>
  <c r="AL1416" i="1"/>
  <c r="M1121" i="1"/>
  <c r="N1121" i="1" s="1"/>
  <c r="Q1122" i="1"/>
  <c r="P1122" i="1"/>
  <c r="O1114" i="1" l="1"/>
  <c r="B1114" i="1"/>
  <c r="L1123" i="1"/>
  <c r="E1123" i="1"/>
  <c r="G1123" i="1" s="1"/>
  <c r="H1124" i="1" s="1"/>
  <c r="A1124" i="1"/>
  <c r="D1124" i="1" s="1"/>
  <c r="C1116" i="1"/>
  <c r="K1115" i="1"/>
  <c r="M1122" i="1"/>
  <c r="N1122" i="1" s="1"/>
  <c r="Q1123" i="1"/>
  <c r="P1123" i="1"/>
  <c r="AL1417" i="1"/>
  <c r="AF1418" i="1"/>
  <c r="I1123" i="1"/>
  <c r="O1115" i="1" l="1"/>
  <c r="B1115" i="1"/>
  <c r="Q1124" i="1"/>
  <c r="M1123" i="1"/>
  <c r="N1123" i="1" s="1"/>
  <c r="P1124" i="1"/>
  <c r="AF1419" i="1"/>
  <c r="AL1418" i="1"/>
  <c r="C1117" i="1"/>
  <c r="K1116" i="1"/>
  <c r="I1124" i="1"/>
  <c r="L1124" i="1"/>
  <c r="A1125" i="1"/>
  <c r="D1125" i="1" s="1"/>
  <c r="E1124" i="1"/>
  <c r="G1124" i="1" s="1"/>
  <c r="H1125" i="1" s="1"/>
  <c r="J1123" i="1"/>
  <c r="O1116" i="1" l="1"/>
  <c r="B1116" i="1"/>
  <c r="L1125" i="1"/>
  <c r="A1126" i="1"/>
  <c r="D1126" i="1" s="1"/>
  <c r="E1125" i="1"/>
  <c r="G1125" i="1" s="1"/>
  <c r="H1126" i="1" s="1"/>
  <c r="Q1125" i="1"/>
  <c r="M1124" i="1"/>
  <c r="N1124" i="1" s="1"/>
  <c r="P1125" i="1"/>
  <c r="C1118" i="1"/>
  <c r="K1117" i="1"/>
  <c r="I1125" i="1"/>
  <c r="AF1420" i="1"/>
  <c r="AL1419" i="1"/>
  <c r="J1124" i="1"/>
  <c r="O1117" i="1" l="1"/>
  <c r="B1117" i="1"/>
  <c r="I1126" i="1"/>
  <c r="J1126" i="1" s="1"/>
  <c r="AL1420" i="1"/>
  <c r="AF1421" i="1"/>
  <c r="C1119" i="1"/>
  <c r="K1118" i="1"/>
  <c r="J1125" i="1"/>
  <c r="L1126" i="1"/>
  <c r="A1127" i="1"/>
  <c r="D1127" i="1" s="1"/>
  <c r="E1126" i="1"/>
  <c r="G1126" i="1" s="1"/>
  <c r="H1127" i="1" s="1"/>
  <c r="M1125" i="1"/>
  <c r="N1125" i="1" s="1"/>
  <c r="Q1126" i="1"/>
  <c r="P1126" i="1"/>
  <c r="O1118" i="1" l="1"/>
  <c r="B1118" i="1"/>
  <c r="L1127" i="1"/>
  <c r="E1127" i="1"/>
  <c r="G1127" i="1" s="1"/>
  <c r="H1128" i="1" s="1"/>
  <c r="A1128" i="1"/>
  <c r="D1128" i="1" s="1"/>
  <c r="C1120" i="1"/>
  <c r="K1119" i="1"/>
  <c r="Q1127" i="1"/>
  <c r="M1126" i="1"/>
  <c r="N1126" i="1" s="1"/>
  <c r="P1127" i="1"/>
  <c r="I1127" i="1"/>
  <c r="AL1421" i="1"/>
  <c r="AF1422" i="1"/>
  <c r="O1119" i="1" l="1"/>
  <c r="B1119" i="1"/>
  <c r="I1128" i="1"/>
  <c r="J1128" i="1" s="1"/>
  <c r="J1127" i="1"/>
  <c r="AF1423" i="1"/>
  <c r="AL1422" i="1"/>
  <c r="L1128" i="1"/>
  <c r="A1129" i="1"/>
  <c r="D1129" i="1" s="1"/>
  <c r="E1128" i="1"/>
  <c r="G1128" i="1" s="1"/>
  <c r="H1129" i="1" s="1"/>
  <c r="C1121" i="1"/>
  <c r="K1120" i="1"/>
  <c r="Q1128" i="1"/>
  <c r="M1127" i="1"/>
  <c r="N1127" i="1" s="1"/>
  <c r="P1128" i="1"/>
  <c r="O1120" i="1" l="1"/>
  <c r="B1120" i="1"/>
  <c r="Q1129" i="1"/>
  <c r="M1128" i="1"/>
  <c r="N1128" i="1" s="1"/>
  <c r="P1129" i="1"/>
  <c r="C1122" i="1"/>
  <c r="K1121" i="1"/>
  <c r="I1129" i="1"/>
  <c r="J1129" i="1" s="1"/>
  <c r="L1129" i="1"/>
  <c r="E1129" i="1"/>
  <c r="G1129" i="1" s="1"/>
  <c r="H1130" i="1" s="1"/>
  <c r="A1130" i="1"/>
  <c r="D1130" i="1" s="1"/>
  <c r="AL1423" i="1"/>
  <c r="AF1424" i="1"/>
  <c r="O1121" i="1" l="1"/>
  <c r="B1121" i="1"/>
  <c r="P1130" i="1"/>
  <c r="M1129" i="1"/>
  <c r="N1129" i="1" s="1"/>
  <c r="Q1130" i="1"/>
  <c r="L1130" i="1"/>
  <c r="A1131" i="1"/>
  <c r="D1131" i="1" s="1"/>
  <c r="E1130" i="1"/>
  <c r="G1130" i="1" s="1"/>
  <c r="H1131" i="1" s="1"/>
  <c r="I1130" i="1"/>
  <c r="AF1425" i="1"/>
  <c r="AL1424" i="1"/>
  <c r="C1123" i="1"/>
  <c r="K1122" i="1"/>
  <c r="O1122" i="1" l="1"/>
  <c r="B1122" i="1"/>
  <c r="I1131" i="1"/>
  <c r="J1131" i="1" s="1"/>
  <c r="C1124" i="1"/>
  <c r="K1123" i="1"/>
  <c r="AL1425" i="1"/>
  <c r="AF1426" i="1"/>
  <c r="L1131" i="1"/>
  <c r="A1132" i="1"/>
  <c r="D1132" i="1" s="1"/>
  <c r="E1131" i="1"/>
  <c r="G1131" i="1" s="1"/>
  <c r="H1132" i="1" s="1"/>
  <c r="J1130" i="1"/>
  <c r="Q1131" i="1"/>
  <c r="M1130" i="1"/>
  <c r="N1130" i="1" s="1"/>
  <c r="P1131" i="1"/>
  <c r="O1123" i="1" l="1"/>
  <c r="B1123" i="1"/>
  <c r="L1132" i="1"/>
  <c r="A1133" i="1"/>
  <c r="D1133" i="1" s="1"/>
  <c r="E1132" i="1"/>
  <c r="G1132" i="1" s="1"/>
  <c r="H1133" i="1" s="1"/>
  <c r="P1132" i="1"/>
  <c r="M1131" i="1"/>
  <c r="N1131" i="1" s="1"/>
  <c r="Q1132" i="1"/>
  <c r="I1132" i="1"/>
  <c r="AF1427" i="1"/>
  <c r="AL1426" i="1"/>
  <c r="C1125" i="1"/>
  <c r="K1124" i="1"/>
  <c r="O1124" i="1" l="1"/>
  <c r="B1124" i="1"/>
  <c r="I1133" i="1"/>
  <c r="J1133" i="1" s="1"/>
  <c r="C1126" i="1"/>
  <c r="K1125" i="1"/>
  <c r="AF1428" i="1"/>
  <c r="AL1427" i="1"/>
  <c r="L1133" i="1"/>
  <c r="A1134" i="1"/>
  <c r="D1134" i="1" s="1"/>
  <c r="E1133" i="1"/>
  <c r="G1133" i="1" s="1"/>
  <c r="H1134" i="1" s="1"/>
  <c r="J1132" i="1"/>
  <c r="M1132" i="1"/>
  <c r="N1132" i="1" s="1"/>
  <c r="Q1133" i="1"/>
  <c r="P1133" i="1"/>
  <c r="O1125" i="1" l="1"/>
  <c r="B1125" i="1"/>
  <c r="AL1428" i="1"/>
  <c r="AF1429" i="1"/>
  <c r="L1134" i="1"/>
  <c r="E1134" i="1"/>
  <c r="G1134" i="1" s="1"/>
  <c r="H1135" i="1" s="1"/>
  <c r="A1135" i="1"/>
  <c r="D1135" i="1" s="1"/>
  <c r="M1133" i="1"/>
  <c r="N1133" i="1" s="1"/>
  <c r="Q1134" i="1"/>
  <c r="P1134" i="1"/>
  <c r="C1127" i="1"/>
  <c r="K1126" i="1"/>
  <c r="I1134" i="1"/>
  <c r="O1126" i="1" l="1"/>
  <c r="B1126" i="1"/>
  <c r="I1135" i="1"/>
  <c r="J1135" i="1" s="1"/>
  <c r="M1134" i="1"/>
  <c r="N1134" i="1" s="1"/>
  <c r="Q1135" i="1"/>
  <c r="P1135" i="1"/>
  <c r="J1134" i="1"/>
  <c r="C1128" i="1"/>
  <c r="K1127" i="1"/>
  <c r="L1135" i="1"/>
  <c r="A1136" i="1"/>
  <c r="D1136" i="1" s="1"/>
  <c r="E1135" i="1"/>
  <c r="G1135" i="1" s="1"/>
  <c r="H1136" i="1" s="1"/>
  <c r="AL1429" i="1"/>
  <c r="AF1430" i="1"/>
  <c r="O1127" i="1" l="1"/>
  <c r="B1127" i="1"/>
  <c r="I1136" i="1"/>
  <c r="J1136" i="1" s="1"/>
  <c r="L1136" i="1"/>
  <c r="A1137" i="1"/>
  <c r="D1137" i="1" s="1"/>
  <c r="E1136" i="1"/>
  <c r="G1136" i="1" s="1"/>
  <c r="H1137" i="1" s="1"/>
  <c r="C1129" i="1"/>
  <c r="K1128" i="1"/>
  <c r="AL1430" i="1"/>
  <c r="AF1431" i="1"/>
  <c r="M1135" i="1"/>
  <c r="N1135" i="1" s="1"/>
  <c r="Q1136" i="1"/>
  <c r="P1136" i="1"/>
  <c r="O1128" i="1" l="1"/>
  <c r="B1128" i="1"/>
  <c r="Q1137" i="1"/>
  <c r="M1136" i="1"/>
  <c r="N1136" i="1" s="1"/>
  <c r="P1137" i="1"/>
  <c r="C1130" i="1"/>
  <c r="K1129" i="1"/>
  <c r="AL1431" i="1"/>
  <c r="AF1432" i="1"/>
  <c r="L1137" i="1"/>
  <c r="E1137" i="1"/>
  <c r="G1137" i="1" s="1"/>
  <c r="H1138" i="1" s="1"/>
  <c r="A1138" i="1"/>
  <c r="D1138" i="1" s="1"/>
  <c r="I1137" i="1"/>
  <c r="O1129" i="1" l="1"/>
  <c r="B1129" i="1"/>
  <c r="I1138" i="1"/>
  <c r="J1138" i="1" s="1"/>
  <c r="E1138" i="1"/>
  <c r="G1138" i="1" s="1"/>
  <c r="H1139" i="1" s="1"/>
  <c r="L1138" i="1"/>
  <c r="A1139" i="1"/>
  <c r="D1139" i="1" s="1"/>
  <c r="AF1433" i="1"/>
  <c r="AL1432" i="1"/>
  <c r="J1137" i="1"/>
  <c r="Q1138" i="1"/>
  <c r="M1137" i="1"/>
  <c r="N1137" i="1" s="1"/>
  <c r="P1138" i="1"/>
  <c r="C1131" i="1"/>
  <c r="K1130" i="1"/>
  <c r="O1130" i="1" l="1"/>
  <c r="B1130" i="1"/>
  <c r="P1139" i="1"/>
  <c r="M1138" i="1"/>
  <c r="N1138" i="1" s="1"/>
  <c r="Q1139" i="1"/>
  <c r="AL1433" i="1"/>
  <c r="AF1434" i="1"/>
  <c r="C1132" i="1"/>
  <c r="K1131" i="1"/>
  <c r="E1139" i="1"/>
  <c r="G1139" i="1" s="1"/>
  <c r="H1140" i="1" s="1"/>
  <c r="L1139" i="1"/>
  <c r="A1140" i="1"/>
  <c r="D1140" i="1" s="1"/>
  <c r="I1139" i="1"/>
  <c r="J1139" i="1" s="1"/>
  <c r="O1131" i="1" l="1"/>
  <c r="B1131" i="1"/>
  <c r="P1140" i="1"/>
  <c r="M1139" i="1"/>
  <c r="N1139" i="1" s="1"/>
  <c r="Q1140" i="1"/>
  <c r="C1133" i="1"/>
  <c r="K1132" i="1"/>
  <c r="AF1435" i="1"/>
  <c r="AL1434" i="1"/>
  <c r="I1140" i="1"/>
  <c r="J1140" i="1" s="1"/>
  <c r="E1140" i="1"/>
  <c r="G1140" i="1" s="1"/>
  <c r="H1141" i="1" s="1"/>
  <c r="L1140" i="1"/>
  <c r="A1141" i="1"/>
  <c r="D1141" i="1" s="1"/>
  <c r="O1132" i="1" l="1"/>
  <c r="B1132" i="1"/>
  <c r="AF1436" i="1"/>
  <c r="AL1435" i="1"/>
  <c r="C1134" i="1"/>
  <c r="K1133" i="1"/>
  <c r="M1140" i="1"/>
  <c r="N1140" i="1" s="1"/>
  <c r="Q1141" i="1"/>
  <c r="P1141" i="1"/>
  <c r="E1141" i="1"/>
  <c r="G1141" i="1" s="1"/>
  <c r="H1142" i="1" s="1"/>
  <c r="L1141" i="1"/>
  <c r="A1142" i="1"/>
  <c r="D1142" i="1" s="1"/>
  <c r="I1141" i="1"/>
  <c r="J1141" i="1" s="1"/>
  <c r="O1133" i="1" l="1"/>
  <c r="B1133" i="1"/>
  <c r="I1142" i="1"/>
  <c r="J1142" i="1" s="1"/>
  <c r="E1142" i="1"/>
  <c r="G1142" i="1" s="1"/>
  <c r="H1143" i="1" s="1"/>
  <c r="L1142" i="1"/>
  <c r="A1143" i="1"/>
  <c r="D1143" i="1" s="1"/>
  <c r="Q1142" i="1"/>
  <c r="M1141" i="1"/>
  <c r="N1141" i="1" s="1"/>
  <c r="P1142" i="1"/>
  <c r="C1135" i="1"/>
  <c r="K1134" i="1"/>
  <c r="AF1437" i="1"/>
  <c r="AL1436" i="1"/>
  <c r="O1134" i="1" l="1"/>
  <c r="B1134" i="1"/>
  <c r="AF1438" i="1"/>
  <c r="AL1437" i="1"/>
  <c r="P1143" i="1"/>
  <c r="M1142" i="1"/>
  <c r="N1142" i="1" s="1"/>
  <c r="Q1143" i="1"/>
  <c r="C1136" i="1"/>
  <c r="K1135" i="1"/>
  <c r="E1143" i="1"/>
  <c r="G1143" i="1" s="1"/>
  <c r="H1144" i="1" s="1"/>
  <c r="L1143" i="1"/>
  <c r="A1144" i="1"/>
  <c r="D1144" i="1" s="1"/>
  <c r="I1143" i="1"/>
  <c r="J1143" i="1" s="1"/>
  <c r="O1135" i="1" l="1"/>
  <c r="B1135" i="1"/>
  <c r="E1144" i="1"/>
  <c r="G1144" i="1" s="1"/>
  <c r="H1145" i="1" s="1"/>
  <c r="L1144" i="1"/>
  <c r="A1145" i="1"/>
  <c r="D1145" i="1" s="1"/>
  <c r="P1144" i="1"/>
  <c r="M1143" i="1"/>
  <c r="N1143" i="1" s="1"/>
  <c r="Q1144" i="1"/>
  <c r="C1137" i="1"/>
  <c r="K1136" i="1"/>
  <c r="I1144" i="1"/>
  <c r="J1144" i="1" s="1"/>
  <c r="AF1439" i="1"/>
  <c r="AL1438" i="1"/>
  <c r="O1136" i="1" l="1"/>
  <c r="B1136" i="1"/>
  <c r="C1138" i="1"/>
  <c r="K1137" i="1"/>
  <c r="AL1439" i="1"/>
  <c r="AF1440" i="1"/>
  <c r="I1145" i="1"/>
  <c r="J1145" i="1" s="1"/>
  <c r="E1145" i="1"/>
  <c r="G1145" i="1" s="1"/>
  <c r="H1146" i="1" s="1"/>
  <c r="L1145" i="1"/>
  <c r="A1146" i="1"/>
  <c r="D1146" i="1" s="1"/>
  <c r="P1145" i="1"/>
  <c r="M1144" i="1"/>
  <c r="N1144" i="1" s="1"/>
  <c r="Q1145" i="1"/>
  <c r="O1137" i="1" l="1"/>
  <c r="B1137" i="1"/>
  <c r="E1146" i="1"/>
  <c r="G1146" i="1" s="1"/>
  <c r="H1147" i="1" s="1"/>
  <c r="L1146" i="1"/>
  <c r="A1147" i="1"/>
  <c r="D1147" i="1" s="1"/>
  <c r="AL1440" i="1"/>
  <c r="AF1441" i="1"/>
  <c r="M1145" i="1"/>
  <c r="N1145" i="1" s="1"/>
  <c r="Q1146" i="1"/>
  <c r="P1146" i="1"/>
  <c r="I1146" i="1"/>
  <c r="C1139" i="1"/>
  <c r="K1138" i="1"/>
  <c r="O1138" i="1" l="1"/>
  <c r="B1138" i="1"/>
  <c r="I1147" i="1"/>
  <c r="J1147" i="1" s="1"/>
  <c r="C1140" i="1"/>
  <c r="K1139" i="1"/>
  <c r="E1147" i="1"/>
  <c r="G1147" i="1" s="1"/>
  <c r="H1148" i="1" s="1"/>
  <c r="L1147" i="1"/>
  <c r="A1148" i="1"/>
  <c r="D1148" i="1" s="1"/>
  <c r="J1146" i="1"/>
  <c r="AL1441" i="1"/>
  <c r="AF1442" i="1"/>
  <c r="Q1147" i="1"/>
  <c r="M1146" i="1"/>
  <c r="N1146" i="1" s="1"/>
  <c r="P1147" i="1"/>
  <c r="O1139" i="1" l="1"/>
  <c r="B1139" i="1"/>
  <c r="I1148" i="1"/>
  <c r="J1148" i="1" s="1"/>
  <c r="AL1442" i="1"/>
  <c r="AF1443" i="1"/>
  <c r="E1148" i="1"/>
  <c r="G1148" i="1" s="1"/>
  <c r="H1149" i="1" s="1"/>
  <c r="L1148" i="1"/>
  <c r="A1149" i="1"/>
  <c r="D1149" i="1" s="1"/>
  <c r="P1148" i="1"/>
  <c r="M1147" i="1"/>
  <c r="N1147" i="1" s="1"/>
  <c r="Q1148" i="1"/>
  <c r="C1141" i="1"/>
  <c r="K1140" i="1"/>
  <c r="O1140" i="1" l="1"/>
  <c r="B1140" i="1"/>
  <c r="C1142" i="1"/>
  <c r="K1141" i="1"/>
  <c r="AF1444" i="1"/>
  <c r="AL1443" i="1"/>
  <c r="E1149" i="1"/>
  <c r="G1149" i="1" s="1"/>
  <c r="H1150" i="1" s="1"/>
  <c r="L1149" i="1"/>
  <c r="A1150" i="1"/>
  <c r="D1150" i="1" s="1"/>
  <c r="Q1149" i="1"/>
  <c r="M1148" i="1"/>
  <c r="N1148" i="1" s="1"/>
  <c r="P1149" i="1"/>
  <c r="I1149" i="1"/>
  <c r="O1141" i="1" l="1"/>
  <c r="B1141" i="1"/>
  <c r="AF1445" i="1"/>
  <c r="AL1444" i="1"/>
  <c r="C1143" i="1"/>
  <c r="K1142" i="1"/>
  <c r="M1149" i="1"/>
  <c r="N1149" i="1" s="1"/>
  <c r="Q1150" i="1"/>
  <c r="P1150" i="1"/>
  <c r="I1150" i="1"/>
  <c r="J1150" i="1" s="1"/>
  <c r="E1150" i="1"/>
  <c r="G1150" i="1" s="1"/>
  <c r="H1151" i="1" s="1"/>
  <c r="A1151" i="1"/>
  <c r="D1151" i="1" s="1"/>
  <c r="L1150" i="1"/>
  <c r="J1149" i="1"/>
  <c r="O1142" i="1" l="1"/>
  <c r="B1142" i="1"/>
  <c r="E1151" i="1"/>
  <c r="G1151" i="1" s="1"/>
  <c r="H1152" i="1" s="1"/>
  <c r="L1151" i="1"/>
  <c r="A1152" i="1"/>
  <c r="D1152" i="1" s="1"/>
  <c r="C1144" i="1"/>
  <c r="K1143" i="1"/>
  <c r="M1150" i="1"/>
  <c r="N1150" i="1" s="1"/>
  <c r="Q1151" i="1"/>
  <c r="P1151" i="1"/>
  <c r="I1151" i="1"/>
  <c r="AL1445" i="1"/>
  <c r="AF1453" i="1"/>
  <c r="O1143" i="1" l="1"/>
  <c r="B1143" i="1"/>
  <c r="I1152" i="1"/>
  <c r="J1152" i="1" s="1"/>
  <c r="M1151" i="1"/>
  <c r="N1151" i="1" s="1"/>
  <c r="Q1152" i="1"/>
  <c r="P1152" i="1"/>
  <c r="C1145" i="1"/>
  <c r="K1144" i="1"/>
  <c r="AF1454" i="1"/>
  <c r="AL1453" i="1"/>
  <c r="E1152" i="1"/>
  <c r="G1152" i="1" s="1"/>
  <c r="H1153" i="1" s="1"/>
  <c r="A1153" i="1"/>
  <c r="D1153" i="1" s="1"/>
  <c r="L1152" i="1"/>
  <c r="J1151" i="1"/>
  <c r="O1144" i="1" l="1"/>
  <c r="B1144" i="1"/>
  <c r="A1154" i="1"/>
  <c r="D1154" i="1" s="1"/>
  <c r="E1153" i="1"/>
  <c r="G1153" i="1" s="1"/>
  <c r="H1154" i="1" s="1"/>
  <c r="L1153" i="1"/>
  <c r="C1146" i="1"/>
  <c r="K1145" i="1"/>
  <c r="AL1454" i="1"/>
  <c r="AF1455" i="1"/>
  <c r="Q1153" i="1"/>
  <c r="P1153" i="1"/>
  <c r="M1152" i="1"/>
  <c r="N1152" i="1" s="1"/>
  <c r="I1153" i="1"/>
  <c r="O1145" i="1" l="1"/>
  <c r="B1145" i="1"/>
  <c r="I1154" i="1"/>
  <c r="J1154" i="1" s="1"/>
  <c r="C1147" i="1"/>
  <c r="K1146" i="1"/>
  <c r="E1154" i="1"/>
  <c r="G1154" i="1" s="1"/>
  <c r="H1155" i="1" s="1"/>
  <c r="L1154" i="1"/>
  <c r="A1155" i="1"/>
  <c r="D1155" i="1" s="1"/>
  <c r="AF1456" i="1"/>
  <c r="AL1455" i="1"/>
  <c r="Q1154" i="1"/>
  <c r="M1153" i="1"/>
  <c r="N1153" i="1" s="1"/>
  <c r="P1154" i="1"/>
  <c r="J1153" i="1"/>
  <c r="O1146" i="1" l="1"/>
  <c r="B1146" i="1"/>
  <c r="I1155" i="1"/>
  <c r="J1155" i="1" s="1"/>
  <c r="AF1457" i="1"/>
  <c r="AL1456" i="1"/>
  <c r="E1155" i="1"/>
  <c r="G1155" i="1" s="1"/>
  <c r="H1156" i="1" s="1"/>
  <c r="L1155" i="1"/>
  <c r="A1156" i="1"/>
  <c r="D1156" i="1" s="1"/>
  <c r="Q1155" i="1"/>
  <c r="P1155" i="1"/>
  <c r="M1154" i="1"/>
  <c r="N1154" i="1" s="1"/>
  <c r="C1148" i="1"/>
  <c r="K1147" i="1"/>
  <c r="O1147" i="1" l="1"/>
  <c r="B1147" i="1"/>
  <c r="I1156" i="1"/>
  <c r="J1156" i="1" s="1"/>
  <c r="C1149" i="1"/>
  <c r="K1148" i="1"/>
  <c r="A1157" i="1"/>
  <c r="D1157" i="1" s="1"/>
  <c r="E1156" i="1"/>
  <c r="G1156" i="1" s="1"/>
  <c r="H1157" i="1" s="1"/>
  <c r="L1156" i="1"/>
  <c r="P1156" i="1"/>
  <c r="M1155" i="1"/>
  <c r="N1155" i="1" s="1"/>
  <c r="Q1156" i="1"/>
  <c r="AF1458" i="1"/>
  <c r="AL1457" i="1"/>
  <c r="O1148" i="1" l="1"/>
  <c r="B1148" i="1"/>
  <c r="AL1458" i="1"/>
  <c r="AF1459" i="1"/>
  <c r="M1156" i="1"/>
  <c r="N1156" i="1" s="1"/>
  <c r="Q1157" i="1"/>
  <c r="P1157" i="1"/>
  <c r="C1150" i="1"/>
  <c r="K1149" i="1"/>
  <c r="A1158" i="1"/>
  <c r="D1158" i="1" s="1"/>
  <c r="E1157" i="1"/>
  <c r="G1157" i="1" s="1"/>
  <c r="H1158" i="1" s="1"/>
  <c r="L1157" i="1"/>
  <c r="I1157" i="1"/>
  <c r="J1157" i="1" s="1"/>
  <c r="O1149" i="1" l="1"/>
  <c r="B1149" i="1"/>
  <c r="M1157" i="1"/>
  <c r="N1157" i="1" s="1"/>
  <c r="Q1158" i="1"/>
  <c r="P1158" i="1"/>
  <c r="AL1459" i="1"/>
  <c r="AF1460" i="1"/>
  <c r="C1151" i="1"/>
  <c r="K1150" i="1"/>
  <c r="I1158" i="1"/>
  <c r="A1159" i="1"/>
  <c r="D1159" i="1" s="1"/>
  <c r="E1158" i="1"/>
  <c r="G1158" i="1" s="1"/>
  <c r="H1159" i="1" s="1"/>
  <c r="L1158" i="1"/>
  <c r="O1150" i="1" l="1"/>
  <c r="B1150" i="1"/>
  <c r="C1152" i="1"/>
  <c r="K1151" i="1"/>
  <c r="A1160" i="1"/>
  <c r="D1160" i="1" s="1"/>
  <c r="E1159" i="1"/>
  <c r="G1159" i="1" s="1"/>
  <c r="H1160" i="1" s="1"/>
  <c r="L1159" i="1"/>
  <c r="AF1461" i="1"/>
  <c r="AL1460" i="1"/>
  <c r="M1158" i="1"/>
  <c r="N1158" i="1" s="1"/>
  <c r="Q1159" i="1"/>
  <c r="P1159" i="1"/>
  <c r="I1159" i="1"/>
  <c r="J1158" i="1"/>
  <c r="O1151" i="1" l="1"/>
  <c r="B1151" i="1"/>
  <c r="I1160" i="1"/>
  <c r="J1160" i="1" s="1"/>
  <c r="AF1462" i="1"/>
  <c r="AL1461" i="1"/>
  <c r="A1161" i="1"/>
  <c r="D1161" i="1" s="1"/>
  <c r="E1160" i="1"/>
  <c r="G1160" i="1" s="1"/>
  <c r="H1161" i="1" s="1"/>
  <c r="L1160" i="1"/>
  <c r="J1159" i="1"/>
  <c r="M1159" i="1"/>
  <c r="N1159" i="1" s="1"/>
  <c r="Q1160" i="1"/>
  <c r="P1160" i="1"/>
  <c r="C1153" i="1"/>
  <c r="K1152" i="1"/>
  <c r="O1152" i="1" l="1"/>
  <c r="B1152" i="1"/>
  <c r="I1161" i="1"/>
  <c r="J1161" i="1" s="1"/>
  <c r="C1154" i="1"/>
  <c r="K1153" i="1"/>
  <c r="A1162" i="1"/>
  <c r="D1162" i="1" s="1"/>
  <c r="E1161" i="1"/>
  <c r="G1161" i="1" s="1"/>
  <c r="H1162" i="1" s="1"/>
  <c r="L1161" i="1"/>
  <c r="M1160" i="1"/>
  <c r="N1160" i="1" s="1"/>
  <c r="P1161" i="1"/>
  <c r="Q1161" i="1"/>
  <c r="AF1463" i="1"/>
  <c r="AL1462" i="1"/>
  <c r="O1153" i="1" l="1"/>
  <c r="B1153" i="1"/>
  <c r="AL1463" i="1"/>
  <c r="AF1464" i="1"/>
  <c r="M1161" i="1"/>
  <c r="N1161" i="1" s="1"/>
  <c r="P1162" i="1"/>
  <c r="Q1162" i="1"/>
  <c r="C1155" i="1"/>
  <c r="K1154" i="1"/>
  <c r="A1163" i="1"/>
  <c r="D1163" i="1" s="1"/>
  <c r="E1162" i="1"/>
  <c r="G1162" i="1" s="1"/>
  <c r="H1163" i="1" s="1"/>
  <c r="L1162" i="1"/>
  <c r="I1162" i="1"/>
  <c r="J1162" i="1" s="1"/>
  <c r="O1154" i="1" l="1"/>
  <c r="B1154" i="1"/>
  <c r="M1162" i="1"/>
  <c r="N1162" i="1" s="1"/>
  <c r="Q1163" i="1"/>
  <c r="P1163" i="1"/>
  <c r="AF1465" i="1"/>
  <c r="AL1464" i="1"/>
  <c r="C1156" i="1"/>
  <c r="K1155" i="1"/>
  <c r="I1163" i="1"/>
  <c r="J1163" i="1" s="1"/>
  <c r="A1164" i="1"/>
  <c r="D1164" i="1" s="1"/>
  <c r="E1163" i="1"/>
  <c r="G1163" i="1" s="1"/>
  <c r="H1164" i="1" s="1"/>
  <c r="L1163" i="1"/>
  <c r="O1155" i="1" l="1"/>
  <c r="B1155" i="1"/>
  <c r="AL1465" i="1"/>
  <c r="AF1466" i="1"/>
  <c r="C1157" i="1"/>
  <c r="K1156" i="1"/>
  <c r="E1164" i="1"/>
  <c r="G1164" i="1" s="1"/>
  <c r="H1165" i="1" s="1"/>
  <c r="A1165" i="1"/>
  <c r="D1165" i="1" s="1"/>
  <c r="L1164" i="1"/>
  <c r="M1163" i="1"/>
  <c r="N1163" i="1" s="1"/>
  <c r="P1164" i="1"/>
  <c r="Q1164" i="1"/>
  <c r="I1164" i="1"/>
  <c r="O1156" i="1" l="1"/>
  <c r="B1156" i="1"/>
  <c r="I1165" i="1"/>
  <c r="J1165" i="1" s="1"/>
  <c r="AF1467" i="1"/>
  <c r="AL1466" i="1"/>
  <c r="E1165" i="1"/>
  <c r="G1165" i="1" s="1"/>
  <c r="H1166" i="1" s="1"/>
  <c r="L1165" i="1"/>
  <c r="A1166" i="1"/>
  <c r="D1166" i="1" s="1"/>
  <c r="C1158" i="1"/>
  <c r="K1157" i="1"/>
  <c r="M1164" i="1"/>
  <c r="N1164" i="1" s="1"/>
  <c r="Q1165" i="1"/>
  <c r="P1165" i="1"/>
  <c r="J1164" i="1"/>
  <c r="O1157" i="1" l="1"/>
  <c r="B1157" i="1"/>
  <c r="I1166" i="1"/>
  <c r="J1166" i="1" s="1"/>
  <c r="C1159" i="1"/>
  <c r="K1158" i="1"/>
  <c r="A1167" i="1"/>
  <c r="D1167" i="1" s="1"/>
  <c r="E1166" i="1"/>
  <c r="G1166" i="1" s="1"/>
  <c r="H1167" i="1" s="1"/>
  <c r="L1166" i="1"/>
  <c r="M1165" i="1"/>
  <c r="N1165" i="1" s="1"/>
  <c r="P1166" i="1"/>
  <c r="Q1166" i="1"/>
  <c r="AL1467" i="1"/>
  <c r="AF1468" i="1"/>
  <c r="O1158" i="1" l="1"/>
  <c r="B1158" i="1"/>
  <c r="I1167" i="1"/>
  <c r="J1167" i="1" s="1"/>
  <c r="AF1469" i="1"/>
  <c r="AL1468" i="1"/>
  <c r="A1168" i="1"/>
  <c r="D1168" i="1" s="1"/>
  <c r="E1167" i="1"/>
  <c r="G1167" i="1" s="1"/>
  <c r="H1168" i="1" s="1"/>
  <c r="L1167" i="1"/>
  <c r="M1166" i="1"/>
  <c r="N1166" i="1" s="1"/>
  <c r="Q1167" i="1"/>
  <c r="P1167" i="1"/>
  <c r="C1160" i="1"/>
  <c r="K1159" i="1"/>
  <c r="O1159" i="1" l="1"/>
  <c r="B1159" i="1"/>
  <c r="M1167" i="1"/>
  <c r="N1167" i="1" s="1"/>
  <c r="Q1168" i="1"/>
  <c r="P1168" i="1"/>
  <c r="AL1469" i="1"/>
  <c r="AF1470" i="1"/>
  <c r="C1161" i="1"/>
  <c r="K1160" i="1"/>
  <c r="E1168" i="1"/>
  <c r="G1168" i="1" s="1"/>
  <c r="H1169" i="1" s="1"/>
  <c r="L1168" i="1"/>
  <c r="A1169" i="1"/>
  <c r="D1169" i="1" s="1"/>
  <c r="I1168" i="1"/>
  <c r="J1168" i="1" s="1"/>
  <c r="O1160" i="1" l="1"/>
  <c r="B1160" i="1"/>
  <c r="E1169" i="1"/>
  <c r="G1169" i="1" s="1"/>
  <c r="H1170" i="1" s="1"/>
  <c r="L1169" i="1"/>
  <c r="A1170" i="1"/>
  <c r="D1170" i="1" s="1"/>
  <c r="C1162" i="1"/>
  <c r="K1161" i="1"/>
  <c r="AF1471" i="1"/>
  <c r="AL1470" i="1"/>
  <c r="M1168" i="1"/>
  <c r="N1168" i="1" s="1"/>
  <c r="P1169" i="1"/>
  <c r="Q1169" i="1"/>
  <c r="I1169" i="1"/>
  <c r="J1169" i="1" s="1"/>
  <c r="O1161" i="1" l="1"/>
  <c r="B1161" i="1"/>
  <c r="AL1471" i="1"/>
  <c r="AF1472" i="1"/>
  <c r="E1170" i="1"/>
  <c r="G1170" i="1" s="1"/>
  <c r="H1171" i="1" s="1"/>
  <c r="A1171" i="1"/>
  <c r="D1171" i="1" s="1"/>
  <c r="L1170" i="1"/>
  <c r="M1169" i="1"/>
  <c r="N1169" i="1" s="1"/>
  <c r="Q1170" i="1"/>
  <c r="P1170" i="1"/>
  <c r="I1170" i="1"/>
  <c r="J1170" i="1" s="1"/>
  <c r="C1163" i="1"/>
  <c r="K1162" i="1"/>
  <c r="O1162" i="1" l="1"/>
  <c r="B1162" i="1"/>
  <c r="M1170" i="1"/>
  <c r="N1170" i="1" s="1"/>
  <c r="Q1171" i="1"/>
  <c r="P1171" i="1"/>
  <c r="I1171" i="1"/>
  <c r="J1171" i="1" s="1"/>
  <c r="AF1473" i="1"/>
  <c r="AL1472" i="1"/>
  <c r="C1164" i="1"/>
  <c r="K1163" i="1"/>
  <c r="A1172" i="1"/>
  <c r="D1172" i="1" s="1"/>
  <c r="E1171" i="1"/>
  <c r="G1171" i="1" s="1"/>
  <c r="H1172" i="1" s="1"/>
  <c r="L1171" i="1"/>
  <c r="O1163" i="1" l="1"/>
  <c r="B1163" i="1"/>
  <c r="C1165" i="1"/>
  <c r="K1164" i="1"/>
  <c r="L1172" i="1"/>
  <c r="A1173" i="1"/>
  <c r="D1173" i="1" s="1"/>
  <c r="E1172" i="1"/>
  <c r="G1172" i="1" s="1"/>
  <c r="H1173" i="1" s="1"/>
  <c r="AF1474" i="1"/>
  <c r="AL1473" i="1"/>
  <c r="M1171" i="1"/>
  <c r="N1171" i="1" s="1"/>
  <c r="P1172" i="1"/>
  <c r="Q1172" i="1"/>
  <c r="I1172" i="1"/>
  <c r="J1172" i="1" s="1"/>
  <c r="O1164" i="1" l="1"/>
  <c r="B1164" i="1"/>
  <c r="Q1173" i="1"/>
  <c r="M1172" i="1"/>
  <c r="N1172" i="1" s="1"/>
  <c r="P1173" i="1"/>
  <c r="I1173" i="1"/>
  <c r="J1173" i="1" s="1"/>
  <c r="L1173" i="1"/>
  <c r="A1174" i="1"/>
  <c r="D1174" i="1" s="1"/>
  <c r="E1173" i="1"/>
  <c r="G1173" i="1" s="1"/>
  <c r="H1174" i="1" s="1"/>
  <c r="C1166" i="1"/>
  <c r="K1165" i="1"/>
  <c r="AF1475" i="1"/>
  <c r="AL1474" i="1"/>
  <c r="O1165" i="1" l="1"/>
  <c r="B1165" i="1"/>
  <c r="AL1475" i="1"/>
  <c r="AF1476" i="1"/>
  <c r="L1174" i="1"/>
  <c r="A1175" i="1"/>
  <c r="D1175" i="1" s="1"/>
  <c r="E1174" i="1"/>
  <c r="G1174" i="1" s="1"/>
  <c r="H1175" i="1" s="1"/>
  <c r="C1167" i="1"/>
  <c r="K1166" i="1"/>
  <c r="M1173" i="1"/>
  <c r="N1173" i="1" s="1"/>
  <c r="P1174" i="1"/>
  <c r="Q1174" i="1"/>
  <c r="I1174" i="1"/>
  <c r="J1174" i="1" s="1"/>
  <c r="O1166" i="1" l="1"/>
  <c r="B1166" i="1"/>
  <c r="L1175" i="1"/>
  <c r="A1176" i="1"/>
  <c r="D1176" i="1" s="1"/>
  <c r="E1175" i="1"/>
  <c r="G1175" i="1" s="1"/>
  <c r="H1176" i="1" s="1"/>
  <c r="M1174" i="1"/>
  <c r="N1174" i="1" s="1"/>
  <c r="Q1175" i="1"/>
  <c r="P1175" i="1"/>
  <c r="I1175" i="1"/>
  <c r="J1175" i="1" s="1"/>
  <c r="AL1476" i="1"/>
  <c r="AF1477" i="1"/>
  <c r="C1168" i="1"/>
  <c r="K1167" i="1"/>
  <c r="O1167" i="1" l="1"/>
  <c r="B1167" i="1"/>
  <c r="AL1477" i="1"/>
  <c r="AF1478" i="1"/>
  <c r="L1176" i="1"/>
  <c r="A1177" i="1"/>
  <c r="D1177" i="1" s="1"/>
  <c r="E1176" i="1"/>
  <c r="G1176" i="1" s="1"/>
  <c r="H1177" i="1" s="1"/>
  <c r="C1169" i="1"/>
  <c r="K1168" i="1"/>
  <c r="M1175" i="1"/>
  <c r="N1175" i="1" s="1"/>
  <c r="P1176" i="1"/>
  <c r="Q1176" i="1"/>
  <c r="I1176" i="1"/>
  <c r="J1176" i="1" s="1"/>
  <c r="O1168" i="1" l="1"/>
  <c r="B1168" i="1"/>
  <c r="M1176" i="1"/>
  <c r="N1176" i="1" s="1"/>
  <c r="Q1177" i="1"/>
  <c r="P1177" i="1"/>
  <c r="I1177" i="1"/>
  <c r="J1177" i="1" s="1"/>
  <c r="AL1478" i="1"/>
  <c r="AF1479" i="1"/>
  <c r="C1170" i="1"/>
  <c r="K1169" i="1"/>
  <c r="L1177" i="1"/>
  <c r="A1178" i="1"/>
  <c r="D1178" i="1" s="1"/>
  <c r="E1177" i="1"/>
  <c r="G1177" i="1" s="1"/>
  <c r="H1178" i="1" s="1"/>
  <c r="O1169" i="1" l="1"/>
  <c r="B1169" i="1"/>
  <c r="L1178" i="1"/>
  <c r="A1179" i="1"/>
  <c r="D1179" i="1" s="1"/>
  <c r="E1178" i="1"/>
  <c r="G1178" i="1" s="1"/>
  <c r="H1179" i="1" s="1"/>
  <c r="C1171" i="1"/>
  <c r="K1170" i="1"/>
  <c r="AL1479" i="1"/>
  <c r="AF1480" i="1"/>
  <c r="Q1178" i="1"/>
  <c r="M1177" i="1"/>
  <c r="N1177" i="1" s="1"/>
  <c r="P1178" i="1"/>
  <c r="I1178" i="1"/>
  <c r="J1178" i="1" s="1"/>
  <c r="O1170" i="1" l="1"/>
  <c r="B1170" i="1"/>
  <c r="AF1481" i="1"/>
  <c r="AL1480" i="1"/>
  <c r="L1179" i="1"/>
  <c r="A1180" i="1"/>
  <c r="D1180" i="1" s="1"/>
  <c r="E1179" i="1"/>
  <c r="G1179" i="1" s="1"/>
  <c r="H1180" i="1" s="1"/>
  <c r="C1172" i="1"/>
  <c r="K1171" i="1"/>
  <c r="M1178" i="1"/>
  <c r="N1178" i="1" s="1"/>
  <c r="Q1179" i="1"/>
  <c r="P1179" i="1"/>
  <c r="I1179" i="1"/>
  <c r="J1179" i="1" s="1"/>
  <c r="O1171" i="1" l="1"/>
  <c r="B1171" i="1"/>
  <c r="M1179" i="1"/>
  <c r="N1179" i="1" s="1"/>
  <c r="P1180" i="1"/>
  <c r="Q1180" i="1"/>
  <c r="I1180" i="1"/>
  <c r="J1180" i="1" s="1"/>
  <c r="AF1482" i="1"/>
  <c r="AL1481" i="1"/>
  <c r="C1173" i="1"/>
  <c r="K1172" i="1"/>
  <c r="L1180" i="1"/>
  <c r="A1181" i="1"/>
  <c r="D1181" i="1" s="1"/>
  <c r="E1180" i="1"/>
  <c r="G1180" i="1" s="1"/>
  <c r="H1181" i="1" s="1"/>
  <c r="O1172" i="1" l="1"/>
  <c r="B1172" i="1"/>
  <c r="C1174" i="1"/>
  <c r="K1173" i="1"/>
  <c r="L1181" i="1"/>
  <c r="A1182" i="1"/>
  <c r="D1182" i="1" s="1"/>
  <c r="E1181" i="1"/>
  <c r="G1181" i="1" s="1"/>
  <c r="H1182" i="1" s="1"/>
  <c r="Q1181" i="1"/>
  <c r="M1180" i="1"/>
  <c r="N1180" i="1" s="1"/>
  <c r="P1181" i="1"/>
  <c r="I1181" i="1"/>
  <c r="J1181" i="1" s="1"/>
  <c r="AL1482" i="1"/>
  <c r="AF1490" i="1"/>
  <c r="O1173" i="1" l="1"/>
  <c r="B1173" i="1"/>
  <c r="AF1491" i="1"/>
  <c r="AL1490" i="1"/>
  <c r="P1182" i="1"/>
  <c r="M1181" i="1"/>
  <c r="N1181" i="1" s="1"/>
  <c r="Q1182" i="1"/>
  <c r="I1182" i="1"/>
  <c r="J1182" i="1" s="1"/>
  <c r="E1182" i="1"/>
  <c r="G1182" i="1" s="1"/>
  <c r="H1183" i="1" s="1"/>
  <c r="L1182" i="1"/>
  <c r="A1183" i="1"/>
  <c r="D1183" i="1" s="1"/>
  <c r="C1175" i="1"/>
  <c r="K1174" i="1"/>
  <c r="O1174" i="1" l="1"/>
  <c r="B1174" i="1"/>
  <c r="C1176" i="1"/>
  <c r="K1175" i="1"/>
  <c r="E1183" i="1"/>
  <c r="G1183" i="1" s="1"/>
  <c r="H1184" i="1" s="1"/>
  <c r="L1183" i="1"/>
  <c r="A1184" i="1"/>
  <c r="D1184" i="1" s="1"/>
  <c r="Q1183" i="1"/>
  <c r="M1182" i="1"/>
  <c r="N1182" i="1" s="1"/>
  <c r="P1183" i="1"/>
  <c r="I1183" i="1"/>
  <c r="J1183" i="1" s="1"/>
  <c r="AF1492" i="1"/>
  <c r="AL1491" i="1"/>
  <c r="O1175" i="1" l="1"/>
  <c r="B1175" i="1"/>
  <c r="AF1493" i="1"/>
  <c r="AL1492" i="1"/>
  <c r="E1184" i="1"/>
  <c r="G1184" i="1" s="1"/>
  <c r="H1185" i="1" s="1"/>
  <c r="L1184" i="1"/>
  <c r="A1185" i="1"/>
  <c r="D1185" i="1" s="1"/>
  <c r="Q1184" i="1"/>
  <c r="M1183" i="1"/>
  <c r="N1183" i="1" s="1"/>
  <c r="P1184" i="1"/>
  <c r="I1184" i="1"/>
  <c r="J1184" i="1" s="1"/>
  <c r="C1177" i="1"/>
  <c r="K1176" i="1"/>
  <c r="O1176" i="1" l="1"/>
  <c r="B1176" i="1"/>
  <c r="C1178" i="1"/>
  <c r="K1177" i="1"/>
  <c r="E1185" i="1"/>
  <c r="G1185" i="1" s="1"/>
  <c r="H1186" i="1" s="1"/>
  <c r="L1185" i="1"/>
  <c r="A1186" i="1"/>
  <c r="D1186" i="1" s="1"/>
  <c r="M1184" i="1"/>
  <c r="N1184" i="1" s="1"/>
  <c r="Q1185" i="1"/>
  <c r="P1185" i="1"/>
  <c r="I1185" i="1"/>
  <c r="J1185" i="1" s="1"/>
  <c r="AF1494" i="1"/>
  <c r="AL1493" i="1"/>
  <c r="O1177" i="1" l="1"/>
  <c r="B1177" i="1"/>
  <c r="E1186" i="1"/>
  <c r="G1186" i="1" s="1"/>
  <c r="H1187" i="1" s="1"/>
  <c r="L1186" i="1"/>
  <c r="A1187" i="1"/>
  <c r="D1187" i="1" s="1"/>
  <c r="P1186" i="1"/>
  <c r="Q1186" i="1"/>
  <c r="M1185" i="1"/>
  <c r="N1185" i="1" s="1"/>
  <c r="I1186" i="1"/>
  <c r="J1186" i="1" s="1"/>
  <c r="C1179" i="1"/>
  <c r="K1178" i="1"/>
  <c r="AF1495" i="1"/>
  <c r="AL1494" i="1"/>
  <c r="O1178" i="1" l="1"/>
  <c r="B1178" i="1"/>
  <c r="M1186" i="1"/>
  <c r="N1186" i="1" s="1"/>
  <c r="Q1187" i="1"/>
  <c r="P1187" i="1"/>
  <c r="I1187" i="1"/>
  <c r="J1187" i="1" s="1"/>
  <c r="C1180" i="1"/>
  <c r="K1179" i="1"/>
  <c r="AF1496" i="1"/>
  <c r="AL1495" i="1"/>
  <c r="E1187" i="1"/>
  <c r="G1187" i="1" s="1"/>
  <c r="H1188" i="1" s="1"/>
  <c r="L1187" i="1"/>
  <c r="A1188" i="1"/>
  <c r="D1188" i="1" s="1"/>
  <c r="O1179" i="1" l="1"/>
  <c r="B1179" i="1"/>
  <c r="AF1497" i="1"/>
  <c r="AL1496" i="1"/>
  <c r="Q1188" i="1"/>
  <c r="P1188" i="1"/>
  <c r="M1187" i="1"/>
  <c r="N1187" i="1" s="1"/>
  <c r="I1188" i="1"/>
  <c r="J1188" i="1" s="1"/>
  <c r="C1181" i="1"/>
  <c r="K1180" i="1"/>
  <c r="A1189" i="1"/>
  <c r="D1189" i="1" s="1"/>
  <c r="E1188" i="1"/>
  <c r="G1188" i="1" s="1"/>
  <c r="H1189" i="1" s="1"/>
  <c r="L1188" i="1"/>
  <c r="O1180" i="1" l="1"/>
  <c r="B1180" i="1"/>
  <c r="C1182" i="1"/>
  <c r="K1181" i="1"/>
  <c r="E1189" i="1"/>
  <c r="G1189" i="1" s="1"/>
  <c r="H1190" i="1" s="1"/>
  <c r="L1189" i="1"/>
  <c r="A1190" i="1"/>
  <c r="D1190" i="1" s="1"/>
  <c r="P1189" i="1"/>
  <c r="Q1189" i="1"/>
  <c r="M1188" i="1"/>
  <c r="N1188" i="1" s="1"/>
  <c r="I1189" i="1"/>
  <c r="J1189" i="1" s="1"/>
  <c r="AF1498" i="1"/>
  <c r="AL1497" i="1"/>
  <c r="O1181" i="1" l="1"/>
  <c r="B1181" i="1"/>
  <c r="AL1498" i="1"/>
  <c r="AF1499" i="1"/>
  <c r="A1191" i="1"/>
  <c r="D1191" i="1" s="1"/>
  <c r="E1190" i="1"/>
  <c r="G1190" i="1" s="1"/>
  <c r="H1191" i="1" s="1"/>
  <c r="L1190" i="1"/>
  <c r="P1190" i="1"/>
  <c r="Q1190" i="1"/>
  <c r="M1189" i="1"/>
  <c r="N1189" i="1" s="1"/>
  <c r="I1190" i="1"/>
  <c r="J1190" i="1" s="1"/>
  <c r="C1183" i="1"/>
  <c r="K1182" i="1"/>
  <c r="O1182" i="1" l="1"/>
  <c r="B1182" i="1"/>
  <c r="C1184" i="1"/>
  <c r="K1183" i="1"/>
  <c r="E1191" i="1"/>
  <c r="G1191" i="1" s="1"/>
  <c r="H1192" i="1" s="1"/>
  <c r="L1191" i="1"/>
  <c r="A1192" i="1"/>
  <c r="D1192" i="1" s="1"/>
  <c r="AF1500" i="1"/>
  <c r="AL1499" i="1"/>
  <c r="Q1191" i="1"/>
  <c r="P1191" i="1"/>
  <c r="M1190" i="1"/>
  <c r="N1190" i="1" s="1"/>
  <c r="I1191" i="1"/>
  <c r="J1191" i="1" s="1"/>
  <c r="O1183" i="1" l="1"/>
  <c r="B1183" i="1"/>
  <c r="AL1500" i="1"/>
  <c r="AF1501" i="1"/>
  <c r="A1193" i="1"/>
  <c r="D1193" i="1" s="1"/>
  <c r="E1192" i="1"/>
  <c r="G1192" i="1" s="1"/>
  <c r="H1193" i="1" s="1"/>
  <c r="L1192" i="1"/>
  <c r="Q1192" i="1"/>
  <c r="P1192" i="1"/>
  <c r="M1191" i="1"/>
  <c r="N1191" i="1" s="1"/>
  <c r="I1192" i="1"/>
  <c r="J1192" i="1" s="1"/>
  <c r="C1185" i="1"/>
  <c r="K1184" i="1"/>
  <c r="O1184" i="1" l="1"/>
  <c r="B1184" i="1"/>
  <c r="A1194" i="1"/>
  <c r="D1194" i="1" s="1"/>
  <c r="E1193" i="1"/>
  <c r="G1193" i="1" s="1"/>
  <c r="H1194" i="1" s="1"/>
  <c r="L1193" i="1"/>
  <c r="C1186" i="1"/>
  <c r="K1185" i="1"/>
  <c r="Q1193" i="1"/>
  <c r="M1192" i="1"/>
  <c r="N1192" i="1" s="1"/>
  <c r="P1193" i="1"/>
  <c r="I1193" i="1"/>
  <c r="J1193" i="1" s="1"/>
  <c r="AL1501" i="1"/>
  <c r="AF1502" i="1"/>
  <c r="O1185" i="1" l="1"/>
  <c r="B1185" i="1"/>
  <c r="AL1502" i="1"/>
  <c r="AF1503" i="1"/>
  <c r="P1194" i="1"/>
  <c r="M1193" i="1"/>
  <c r="N1193" i="1" s="1"/>
  <c r="Q1194" i="1"/>
  <c r="I1194" i="1"/>
  <c r="J1194" i="1" s="1"/>
  <c r="C1187" i="1"/>
  <c r="K1186" i="1"/>
  <c r="E1194" i="1"/>
  <c r="G1194" i="1" s="1"/>
  <c r="H1195" i="1" s="1"/>
  <c r="L1194" i="1"/>
  <c r="A1195" i="1"/>
  <c r="D1195" i="1" s="1"/>
  <c r="O1186" i="1" l="1"/>
  <c r="B1186" i="1"/>
  <c r="C1188" i="1"/>
  <c r="K1187" i="1"/>
  <c r="M1194" i="1"/>
  <c r="N1194" i="1" s="1"/>
  <c r="Q1195" i="1"/>
  <c r="P1195" i="1"/>
  <c r="I1195" i="1"/>
  <c r="J1195" i="1" s="1"/>
  <c r="AF1504" i="1"/>
  <c r="AL1503" i="1"/>
  <c r="A1196" i="1"/>
  <c r="D1196" i="1" s="1"/>
  <c r="E1195" i="1"/>
  <c r="G1195" i="1" s="1"/>
  <c r="H1196" i="1" s="1"/>
  <c r="L1195" i="1"/>
  <c r="O1187" i="1" l="1"/>
  <c r="B1187" i="1"/>
  <c r="M1195" i="1"/>
  <c r="N1195" i="1" s="1"/>
  <c r="P1196" i="1"/>
  <c r="Q1196" i="1"/>
  <c r="I1196" i="1"/>
  <c r="J1196" i="1" s="1"/>
  <c r="E1196" i="1"/>
  <c r="G1196" i="1" s="1"/>
  <c r="H1197" i="1" s="1"/>
  <c r="L1196" i="1"/>
  <c r="A1197" i="1"/>
  <c r="D1197" i="1" s="1"/>
  <c r="AL1504" i="1"/>
  <c r="AF1505" i="1"/>
  <c r="C1189" i="1"/>
  <c r="K1188" i="1"/>
  <c r="O1188" i="1" l="1"/>
  <c r="B1188" i="1"/>
  <c r="M1196" i="1"/>
  <c r="N1196" i="1" s="1"/>
  <c r="Q1197" i="1"/>
  <c r="P1197" i="1"/>
  <c r="I1197" i="1"/>
  <c r="J1197" i="1" s="1"/>
  <c r="AF1506" i="1"/>
  <c r="AL1505" i="1"/>
  <c r="C1190" i="1"/>
  <c r="K1189" i="1"/>
  <c r="A1198" i="1"/>
  <c r="D1198" i="1" s="1"/>
  <c r="E1197" i="1"/>
  <c r="G1197" i="1" s="1"/>
  <c r="H1198" i="1" s="1"/>
  <c r="L1197" i="1"/>
  <c r="O1189" i="1" l="1"/>
  <c r="B1189" i="1"/>
  <c r="M1197" i="1"/>
  <c r="N1197" i="1" s="1"/>
  <c r="P1198" i="1"/>
  <c r="Q1198" i="1"/>
  <c r="I1198" i="1"/>
  <c r="J1198" i="1" s="1"/>
  <c r="C1191" i="1"/>
  <c r="K1190" i="1"/>
  <c r="E1198" i="1"/>
  <c r="G1198" i="1" s="1"/>
  <c r="H1199" i="1" s="1"/>
  <c r="L1198" i="1"/>
  <c r="A1199" i="1"/>
  <c r="D1199" i="1" s="1"/>
  <c r="AL1506" i="1"/>
  <c r="AF1507" i="1"/>
  <c r="O1190" i="1" l="1"/>
  <c r="B1190" i="1"/>
  <c r="AF1508" i="1"/>
  <c r="AL1507" i="1"/>
  <c r="A1200" i="1"/>
  <c r="D1200" i="1" s="1"/>
  <c r="E1199" i="1"/>
  <c r="G1199" i="1" s="1"/>
  <c r="H1200" i="1" s="1"/>
  <c r="L1199" i="1"/>
  <c r="M1198" i="1"/>
  <c r="N1198" i="1" s="1"/>
  <c r="P1199" i="1"/>
  <c r="Q1199" i="1"/>
  <c r="I1199" i="1"/>
  <c r="J1199" i="1" s="1"/>
  <c r="C1192" i="1"/>
  <c r="K1191" i="1"/>
  <c r="O1191" i="1" l="1"/>
  <c r="B1191" i="1"/>
  <c r="A1201" i="1"/>
  <c r="D1201" i="1" s="1"/>
  <c r="E1200" i="1"/>
  <c r="G1200" i="1" s="1"/>
  <c r="H1201" i="1" s="1"/>
  <c r="L1200" i="1"/>
  <c r="C1193" i="1"/>
  <c r="K1192" i="1"/>
  <c r="M1199" i="1"/>
  <c r="N1199" i="1" s="1"/>
  <c r="Q1200" i="1"/>
  <c r="P1200" i="1"/>
  <c r="I1200" i="1"/>
  <c r="J1200" i="1" s="1"/>
  <c r="AF1509" i="1"/>
  <c r="AL1508" i="1"/>
  <c r="O1192" i="1" l="1"/>
  <c r="B1192" i="1"/>
  <c r="AL1509" i="1"/>
  <c r="AF1510" i="1"/>
  <c r="M1200" i="1"/>
  <c r="N1200" i="1" s="1"/>
  <c r="Q1201" i="1"/>
  <c r="P1201" i="1"/>
  <c r="I1201" i="1"/>
  <c r="J1201" i="1" s="1"/>
  <c r="C1194" i="1"/>
  <c r="K1193" i="1"/>
  <c r="E1201" i="1"/>
  <c r="G1201" i="1" s="1"/>
  <c r="H1202" i="1" s="1"/>
  <c r="L1201" i="1"/>
  <c r="A1202" i="1"/>
  <c r="D1202" i="1" s="1"/>
  <c r="O1193" i="1" l="1"/>
  <c r="B1193" i="1"/>
  <c r="C1195" i="1"/>
  <c r="K1194" i="1"/>
  <c r="AF1511" i="1"/>
  <c r="AL1510" i="1"/>
  <c r="M1201" i="1"/>
  <c r="N1201" i="1" s="1"/>
  <c r="Q1202" i="1"/>
  <c r="P1202" i="1"/>
  <c r="I1202" i="1"/>
  <c r="J1202" i="1" s="1"/>
  <c r="A1203" i="1"/>
  <c r="D1203" i="1" s="1"/>
  <c r="E1202" i="1"/>
  <c r="G1202" i="1" s="1"/>
  <c r="H1203" i="1" s="1"/>
  <c r="L1202" i="1"/>
  <c r="O1194" i="1" l="1"/>
  <c r="B1194" i="1"/>
  <c r="AL1511" i="1"/>
  <c r="AF1512" i="1"/>
  <c r="A1204" i="1"/>
  <c r="D1204" i="1" s="1"/>
  <c r="E1203" i="1"/>
  <c r="G1203" i="1" s="1"/>
  <c r="H1204" i="1" s="1"/>
  <c r="L1203" i="1"/>
  <c r="M1202" i="1"/>
  <c r="N1202" i="1" s="1"/>
  <c r="Q1203" i="1"/>
  <c r="P1203" i="1"/>
  <c r="I1203" i="1"/>
  <c r="J1203" i="1" s="1"/>
  <c r="C1196" i="1"/>
  <c r="K1195" i="1"/>
  <c r="O1195" i="1" l="1"/>
  <c r="B1195" i="1"/>
  <c r="C1197" i="1"/>
  <c r="K1196" i="1"/>
  <c r="L1204" i="1"/>
  <c r="A1205" i="1"/>
  <c r="D1205" i="1" s="1"/>
  <c r="E1204" i="1"/>
  <c r="G1204" i="1" s="1"/>
  <c r="H1205" i="1" s="1"/>
  <c r="M1203" i="1"/>
  <c r="N1203" i="1" s="1"/>
  <c r="Q1204" i="1"/>
  <c r="P1204" i="1"/>
  <c r="I1204" i="1"/>
  <c r="J1204" i="1" s="1"/>
  <c r="AF1513" i="1"/>
  <c r="AL1512" i="1"/>
  <c r="O1196" i="1" l="1"/>
  <c r="B1196" i="1"/>
  <c r="AF1514" i="1"/>
  <c r="AL1513" i="1"/>
  <c r="L1205" i="1"/>
  <c r="A1206" i="1"/>
  <c r="D1206" i="1" s="1"/>
  <c r="E1205" i="1"/>
  <c r="G1205" i="1" s="1"/>
  <c r="H1206" i="1" s="1"/>
  <c r="M1204" i="1"/>
  <c r="N1204" i="1" s="1"/>
  <c r="Q1205" i="1"/>
  <c r="P1205" i="1"/>
  <c r="I1205" i="1"/>
  <c r="J1205" i="1" s="1"/>
  <c r="C1198" i="1"/>
  <c r="K1197" i="1"/>
  <c r="O1197" i="1" l="1"/>
  <c r="B1197" i="1"/>
  <c r="Q1206" i="1"/>
  <c r="M1205" i="1"/>
  <c r="N1205" i="1" s="1"/>
  <c r="P1206" i="1"/>
  <c r="I1206" i="1"/>
  <c r="J1206" i="1" s="1"/>
  <c r="C1199" i="1"/>
  <c r="K1198" i="1"/>
  <c r="L1206" i="1"/>
  <c r="A1207" i="1"/>
  <c r="D1207" i="1" s="1"/>
  <c r="E1206" i="1"/>
  <c r="G1206" i="1" s="1"/>
  <c r="H1207" i="1" s="1"/>
  <c r="AL1514" i="1"/>
  <c r="AF1515" i="1"/>
  <c r="O1198" i="1" l="1"/>
  <c r="B1198" i="1"/>
  <c r="M1206" i="1"/>
  <c r="N1206" i="1" s="1"/>
  <c r="Q1207" i="1"/>
  <c r="P1207" i="1"/>
  <c r="I1207" i="1"/>
  <c r="J1207" i="1" s="1"/>
  <c r="L1207" i="1"/>
  <c r="A1208" i="1"/>
  <c r="D1208" i="1" s="1"/>
  <c r="E1207" i="1"/>
  <c r="G1207" i="1" s="1"/>
  <c r="H1208" i="1" s="1"/>
  <c r="C1200" i="1"/>
  <c r="K1199" i="1"/>
  <c r="AF1516" i="1"/>
  <c r="AL1515" i="1"/>
  <c r="O1199" i="1" l="1"/>
  <c r="B1199" i="1"/>
  <c r="AL1516" i="1"/>
  <c r="AF1517" i="1"/>
  <c r="L1208" i="1"/>
  <c r="A1209" i="1"/>
  <c r="D1209" i="1" s="1"/>
  <c r="E1208" i="1"/>
  <c r="G1208" i="1" s="1"/>
  <c r="H1209" i="1" s="1"/>
  <c r="C1201" i="1"/>
  <c r="K1200" i="1"/>
  <c r="M1207" i="1"/>
  <c r="N1207" i="1" s="1"/>
  <c r="Q1208" i="1"/>
  <c r="P1208" i="1"/>
  <c r="I1208" i="1"/>
  <c r="J1208" i="1" s="1"/>
  <c r="O1200" i="1" l="1"/>
  <c r="B1200" i="1"/>
  <c r="L1209" i="1"/>
  <c r="E1209" i="1"/>
  <c r="G1209" i="1" s="1"/>
  <c r="H1210" i="1" s="1"/>
  <c r="A1210" i="1"/>
  <c r="D1210" i="1" s="1"/>
  <c r="M1208" i="1"/>
  <c r="N1208" i="1" s="1"/>
  <c r="Q1209" i="1"/>
  <c r="P1209" i="1"/>
  <c r="I1209" i="1"/>
  <c r="J1209" i="1" s="1"/>
  <c r="AF1518" i="1"/>
  <c r="AL1517" i="1"/>
  <c r="C1202" i="1"/>
  <c r="K1201" i="1"/>
  <c r="O1201" i="1" l="1"/>
  <c r="B1201" i="1"/>
  <c r="C1203" i="1"/>
  <c r="K1202" i="1"/>
  <c r="L1210" i="1"/>
  <c r="A1211" i="1"/>
  <c r="D1211" i="1" s="1"/>
  <c r="E1210" i="1"/>
  <c r="G1210" i="1" s="1"/>
  <c r="H1211" i="1" s="1"/>
  <c r="AF1519" i="1"/>
  <c r="AL1518" i="1"/>
  <c r="M1209" i="1"/>
  <c r="N1209" i="1" s="1"/>
  <c r="Q1210" i="1"/>
  <c r="P1210" i="1"/>
  <c r="I1210" i="1"/>
  <c r="J1210" i="1" s="1"/>
  <c r="O1202" i="1" l="1"/>
  <c r="B1202" i="1"/>
  <c r="AL1519" i="1"/>
  <c r="AF1527" i="1"/>
  <c r="M1210" i="1"/>
  <c r="N1210" i="1" s="1"/>
  <c r="Q1211" i="1"/>
  <c r="P1211" i="1"/>
  <c r="I1211" i="1"/>
  <c r="J1211" i="1" s="1"/>
  <c r="L1211" i="1"/>
  <c r="A1212" i="1"/>
  <c r="D1212" i="1" s="1"/>
  <c r="E1211" i="1"/>
  <c r="G1211" i="1" s="1"/>
  <c r="H1212" i="1" s="1"/>
  <c r="C1204" i="1"/>
  <c r="K1203" i="1"/>
  <c r="O1203" i="1" l="1"/>
  <c r="B1203" i="1"/>
  <c r="M1211" i="1"/>
  <c r="N1211" i="1" s="1"/>
  <c r="Q1212" i="1"/>
  <c r="P1212" i="1"/>
  <c r="I1212" i="1"/>
  <c r="J1212" i="1" s="1"/>
  <c r="C1205" i="1"/>
  <c r="K1204" i="1"/>
  <c r="E1212" i="1"/>
  <c r="G1212" i="1" s="1"/>
  <c r="H1213" i="1" s="1"/>
  <c r="L1212" i="1"/>
  <c r="A1213" i="1"/>
  <c r="D1213" i="1" s="1"/>
  <c r="AL1527" i="1"/>
  <c r="AF1528" i="1"/>
  <c r="O1204" i="1" l="1"/>
  <c r="B1204" i="1"/>
  <c r="E1213" i="1"/>
  <c r="G1213" i="1" s="1"/>
  <c r="H1214" i="1" s="1"/>
  <c r="A1214" i="1"/>
  <c r="D1214" i="1" s="1"/>
  <c r="L1213" i="1"/>
  <c r="C1206" i="1"/>
  <c r="K1205" i="1"/>
  <c r="AF1529" i="1"/>
  <c r="AL1528" i="1"/>
  <c r="M1212" i="1"/>
  <c r="N1212" i="1" s="1"/>
  <c r="Q1213" i="1"/>
  <c r="P1213" i="1"/>
  <c r="I1213" i="1"/>
  <c r="J1213" i="1" s="1"/>
  <c r="O1205" i="1" l="1"/>
  <c r="B1205" i="1"/>
  <c r="AF1530" i="1"/>
  <c r="AL1529" i="1"/>
  <c r="E1214" i="1"/>
  <c r="G1214" i="1" s="1"/>
  <c r="H1215" i="1" s="1"/>
  <c r="L1214" i="1"/>
  <c r="A1215" i="1"/>
  <c r="D1215" i="1" s="1"/>
  <c r="C1207" i="1"/>
  <c r="K1206" i="1"/>
  <c r="P1214" i="1"/>
  <c r="M1213" i="1"/>
  <c r="N1213" i="1" s="1"/>
  <c r="Q1214" i="1"/>
  <c r="I1214" i="1"/>
  <c r="J1214" i="1" s="1"/>
  <c r="O1206" i="1" l="1"/>
  <c r="B1206" i="1"/>
  <c r="C1208" i="1"/>
  <c r="K1207" i="1"/>
  <c r="E1215" i="1"/>
  <c r="G1215" i="1" s="1"/>
  <c r="H1216" i="1" s="1"/>
  <c r="L1215" i="1"/>
  <c r="A1216" i="1"/>
  <c r="D1216" i="1" s="1"/>
  <c r="Q1215" i="1"/>
  <c r="P1215" i="1"/>
  <c r="M1214" i="1"/>
  <c r="N1214" i="1" s="1"/>
  <c r="I1215" i="1"/>
  <c r="J1215" i="1" s="1"/>
  <c r="AF1531" i="1"/>
  <c r="AL1530" i="1"/>
  <c r="O1207" i="1" l="1"/>
  <c r="B1207" i="1"/>
  <c r="E1216" i="1"/>
  <c r="G1216" i="1" s="1"/>
  <c r="H1217" i="1" s="1"/>
  <c r="L1216" i="1"/>
  <c r="A1217" i="1"/>
  <c r="D1217" i="1" s="1"/>
  <c r="AF1532" i="1"/>
  <c r="AL1531" i="1"/>
  <c r="C1209" i="1"/>
  <c r="K1208" i="1"/>
  <c r="Q1216" i="1"/>
  <c r="P1216" i="1"/>
  <c r="M1215" i="1"/>
  <c r="N1215" i="1" s="1"/>
  <c r="I1216" i="1"/>
  <c r="J1216" i="1" s="1"/>
  <c r="O1208" i="1" l="1"/>
  <c r="B1208" i="1"/>
  <c r="C1210" i="1"/>
  <c r="K1209" i="1"/>
  <c r="Q1217" i="1"/>
  <c r="M1216" i="1"/>
  <c r="N1216" i="1" s="1"/>
  <c r="P1217" i="1"/>
  <c r="I1217" i="1"/>
  <c r="J1217" i="1" s="1"/>
  <c r="AL1532" i="1"/>
  <c r="AF1533" i="1"/>
  <c r="E1217" i="1"/>
  <c r="G1217" i="1" s="1"/>
  <c r="H1218" i="1" s="1"/>
  <c r="L1217" i="1"/>
  <c r="A1218" i="1"/>
  <c r="D1218" i="1" s="1"/>
  <c r="O1209" i="1" l="1"/>
  <c r="B1209" i="1"/>
  <c r="Q1218" i="1"/>
  <c r="P1218" i="1"/>
  <c r="M1217" i="1"/>
  <c r="N1217" i="1" s="1"/>
  <c r="I1218" i="1"/>
  <c r="J1218" i="1" s="1"/>
  <c r="E1218" i="1"/>
  <c r="G1218" i="1" s="1"/>
  <c r="H1219" i="1" s="1"/>
  <c r="L1218" i="1"/>
  <c r="A1219" i="1"/>
  <c r="D1219" i="1" s="1"/>
  <c r="AL1533" i="1"/>
  <c r="AF1534" i="1"/>
  <c r="C1211" i="1"/>
  <c r="K1210" i="1"/>
  <c r="O1210" i="1" l="1"/>
  <c r="B1210" i="1"/>
  <c r="M1218" i="1"/>
  <c r="N1218" i="1" s="1"/>
  <c r="Q1219" i="1"/>
  <c r="P1219" i="1"/>
  <c r="I1219" i="1"/>
  <c r="J1219" i="1" s="1"/>
  <c r="AL1534" i="1"/>
  <c r="AF1535" i="1"/>
  <c r="E1219" i="1"/>
  <c r="G1219" i="1" s="1"/>
  <c r="H1220" i="1" s="1"/>
  <c r="L1219" i="1"/>
  <c r="A1220" i="1"/>
  <c r="D1220" i="1" s="1"/>
  <c r="C1212" i="1"/>
  <c r="K1211" i="1"/>
  <c r="O1211" i="1" l="1"/>
  <c r="B1211" i="1"/>
  <c r="C1213" i="1"/>
  <c r="K1212" i="1"/>
  <c r="AL1535" i="1"/>
  <c r="AF1536" i="1"/>
  <c r="E1220" i="1"/>
  <c r="G1220" i="1" s="1"/>
  <c r="H1221" i="1" s="1"/>
  <c r="L1220" i="1"/>
  <c r="A1221" i="1"/>
  <c r="D1221" i="1" s="1"/>
  <c r="Q1220" i="1"/>
  <c r="M1219" i="1"/>
  <c r="N1219" i="1" s="1"/>
  <c r="P1220" i="1"/>
  <c r="I1220" i="1"/>
  <c r="J1220" i="1" s="1"/>
  <c r="O1212" i="1" l="1"/>
  <c r="B1212" i="1"/>
  <c r="Q1221" i="1"/>
  <c r="M1220" i="1"/>
  <c r="N1220" i="1" s="1"/>
  <c r="P1221" i="1"/>
  <c r="I1221" i="1"/>
  <c r="J1221" i="1" s="1"/>
  <c r="C1214" i="1"/>
  <c r="K1213" i="1"/>
  <c r="E1221" i="1"/>
  <c r="G1221" i="1" s="1"/>
  <c r="H1222" i="1" s="1"/>
  <c r="L1221" i="1"/>
  <c r="A1222" i="1"/>
  <c r="D1222" i="1" s="1"/>
  <c r="AL1536" i="1"/>
  <c r="AF1537" i="1"/>
  <c r="O1213" i="1" l="1"/>
  <c r="B1213" i="1"/>
  <c r="AF1538" i="1"/>
  <c r="AL1537" i="1"/>
  <c r="E1222" i="1"/>
  <c r="G1222" i="1" s="1"/>
  <c r="H1223" i="1" s="1"/>
  <c r="L1222" i="1"/>
  <c r="A1223" i="1"/>
  <c r="D1223" i="1" s="1"/>
  <c r="Q1222" i="1"/>
  <c r="P1222" i="1"/>
  <c r="M1221" i="1"/>
  <c r="N1221" i="1" s="1"/>
  <c r="I1222" i="1"/>
  <c r="J1222" i="1" s="1"/>
  <c r="C1215" i="1"/>
  <c r="K1214" i="1"/>
  <c r="O1214" i="1" l="1"/>
  <c r="B1214" i="1"/>
  <c r="C1216" i="1"/>
  <c r="K1215" i="1"/>
  <c r="E1223" i="1"/>
  <c r="G1223" i="1" s="1"/>
  <c r="H1224" i="1" s="1"/>
  <c r="A1224" i="1"/>
  <c r="D1224" i="1" s="1"/>
  <c r="L1223" i="1"/>
  <c r="Q1223" i="1"/>
  <c r="M1222" i="1"/>
  <c r="N1222" i="1" s="1"/>
  <c r="P1223" i="1"/>
  <c r="I1223" i="1"/>
  <c r="J1223" i="1" s="1"/>
  <c r="AF1539" i="1"/>
  <c r="AL1538" i="1"/>
  <c r="O1215" i="1" l="1"/>
  <c r="B1215" i="1"/>
  <c r="AF1540" i="1"/>
  <c r="AL1539" i="1"/>
  <c r="Q1224" i="1"/>
  <c r="P1224" i="1"/>
  <c r="M1223" i="1"/>
  <c r="N1223" i="1" s="1"/>
  <c r="I1224" i="1"/>
  <c r="J1224" i="1" s="1"/>
  <c r="E1224" i="1"/>
  <c r="G1224" i="1" s="1"/>
  <c r="H1225" i="1" s="1"/>
  <c r="L1224" i="1"/>
  <c r="A1225" i="1"/>
  <c r="D1225" i="1" s="1"/>
  <c r="C1217" i="1"/>
  <c r="K1216" i="1"/>
  <c r="O1216" i="1" l="1"/>
  <c r="B1216" i="1"/>
  <c r="C1218" i="1"/>
  <c r="K1217" i="1"/>
  <c r="E1225" i="1"/>
  <c r="G1225" i="1" s="1"/>
  <c r="H1226" i="1" s="1"/>
  <c r="L1225" i="1"/>
  <c r="A1226" i="1"/>
  <c r="D1226" i="1" s="1"/>
  <c r="M1224" i="1"/>
  <c r="N1224" i="1" s="1"/>
  <c r="Q1225" i="1"/>
  <c r="P1225" i="1"/>
  <c r="I1225" i="1"/>
  <c r="J1225" i="1" s="1"/>
  <c r="AL1540" i="1"/>
  <c r="AF1541" i="1"/>
  <c r="O1217" i="1" l="1"/>
  <c r="B1217" i="1"/>
  <c r="AF1542" i="1"/>
  <c r="AL1541" i="1"/>
  <c r="E1226" i="1"/>
  <c r="G1226" i="1" s="1"/>
  <c r="H1227" i="1" s="1"/>
  <c r="L1226" i="1"/>
  <c r="A1227" i="1"/>
  <c r="D1227" i="1" s="1"/>
  <c r="Q1226" i="1"/>
  <c r="M1225" i="1"/>
  <c r="N1225" i="1" s="1"/>
  <c r="P1226" i="1"/>
  <c r="I1226" i="1"/>
  <c r="J1226" i="1" s="1"/>
  <c r="C1219" i="1"/>
  <c r="K1218" i="1"/>
  <c r="O1218" i="1" l="1"/>
  <c r="B1218" i="1"/>
  <c r="C1220" i="1"/>
  <c r="K1219" i="1"/>
  <c r="E1227" i="1"/>
  <c r="G1227" i="1" s="1"/>
  <c r="H1228" i="1" s="1"/>
  <c r="L1227" i="1"/>
  <c r="A1228" i="1"/>
  <c r="D1228" i="1" s="1"/>
  <c r="M1226" i="1"/>
  <c r="N1226" i="1" s="1"/>
  <c r="Q1227" i="1"/>
  <c r="P1227" i="1"/>
  <c r="I1227" i="1"/>
  <c r="J1227" i="1" s="1"/>
  <c r="AF1543" i="1"/>
  <c r="AL1542" i="1"/>
  <c r="O1219" i="1" l="1"/>
  <c r="B1219" i="1"/>
  <c r="AF1544" i="1"/>
  <c r="AL1543" i="1"/>
  <c r="E1228" i="1"/>
  <c r="G1228" i="1" s="1"/>
  <c r="H1229" i="1" s="1"/>
  <c r="L1228" i="1"/>
  <c r="A1229" i="1"/>
  <c r="D1229" i="1" s="1"/>
  <c r="C1221" i="1"/>
  <c r="K1220" i="1"/>
  <c r="M1227" i="1"/>
  <c r="N1227" i="1" s="1"/>
  <c r="P1228" i="1"/>
  <c r="Q1228" i="1"/>
  <c r="I1228" i="1"/>
  <c r="J1228" i="1" s="1"/>
  <c r="O1220" i="1" l="1"/>
  <c r="B1220" i="1"/>
  <c r="C1222" i="1"/>
  <c r="K1221" i="1"/>
  <c r="A1230" i="1"/>
  <c r="D1230" i="1" s="1"/>
  <c r="E1229" i="1"/>
  <c r="G1229" i="1" s="1"/>
  <c r="H1230" i="1" s="1"/>
  <c r="L1229" i="1"/>
  <c r="AL1544" i="1"/>
  <c r="AF1545" i="1"/>
  <c r="P1229" i="1"/>
  <c r="Q1229" i="1"/>
  <c r="M1228" i="1"/>
  <c r="N1228" i="1" s="1"/>
  <c r="I1229" i="1"/>
  <c r="J1229" i="1" s="1"/>
  <c r="O1221" i="1" l="1"/>
  <c r="B1221" i="1"/>
  <c r="AF1546" i="1"/>
  <c r="AL1545" i="1"/>
  <c r="A1231" i="1"/>
  <c r="D1231" i="1" s="1"/>
  <c r="E1230" i="1"/>
  <c r="G1230" i="1" s="1"/>
  <c r="H1231" i="1" s="1"/>
  <c r="L1230" i="1"/>
  <c r="P1230" i="1"/>
  <c r="Q1230" i="1"/>
  <c r="M1229" i="1"/>
  <c r="N1229" i="1" s="1"/>
  <c r="I1230" i="1"/>
  <c r="J1230" i="1" s="1"/>
  <c r="C1223" i="1"/>
  <c r="K1222" i="1"/>
  <c r="O1222" i="1" l="1"/>
  <c r="B1222" i="1"/>
  <c r="C1224" i="1"/>
  <c r="K1223" i="1"/>
  <c r="E1231" i="1"/>
  <c r="G1231" i="1" s="1"/>
  <c r="H1232" i="1" s="1"/>
  <c r="A1232" i="1"/>
  <c r="D1232" i="1" s="1"/>
  <c r="L1231" i="1"/>
  <c r="P1231" i="1"/>
  <c r="Q1231" i="1"/>
  <c r="M1230" i="1"/>
  <c r="N1230" i="1" s="1"/>
  <c r="I1231" i="1"/>
  <c r="J1231" i="1" s="1"/>
  <c r="AF1547" i="1"/>
  <c r="AL1546" i="1"/>
  <c r="O1223" i="1" l="1"/>
  <c r="B1223" i="1"/>
  <c r="AL1547" i="1"/>
  <c r="AF1548" i="1"/>
  <c r="Q1232" i="1"/>
  <c r="M1231" i="1"/>
  <c r="N1231" i="1" s="1"/>
  <c r="P1232" i="1"/>
  <c r="I1232" i="1"/>
  <c r="J1232" i="1" s="1"/>
  <c r="E1232" i="1"/>
  <c r="G1232" i="1" s="1"/>
  <c r="H1233" i="1" s="1"/>
  <c r="L1232" i="1"/>
  <c r="A1233" i="1"/>
  <c r="D1233" i="1" s="1"/>
  <c r="C1225" i="1"/>
  <c r="K1224" i="1"/>
  <c r="O1224" i="1" l="1"/>
  <c r="B1224" i="1"/>
  <c r="C1226" i="1"/>
  <c r="K1225" i="1"/>
  <c r="E1233" i="1"/>
  <c r="G1233" i="1" s="1"/>
  <c r="H1234" i="1" s="1"/>
  <c r="A1234" i="1"/>
  <c r="D1234" i="1" s="1"/>
  <c r="L1233" i="1"/>
  <c r="AL1548" i="1"/>
  <c r="AF1549" i="1"/>
  <c r="Q1233" i="1"/>
  <c r="M1232" i="1"/>
  <c r="N1232" i="1" s="1"/>
  <c r="P1233" i="1"/>
  <c r="I1233" i="1"/>
  <c r="J1233" i="1" s="1"/>
  <c r="O1225" i="1" l="1"/>
  <c r="B1225" i="1"/>
  <c r="AF1550" i="1"/>
  <c r="AL1549" i="1"/>
  <c r="Q1234" i="1"/>
  <c r="P1234" i="1"/>
  <c r="M1233" i="1"/>
  <c r="N1233" i="1" s="1"/>
  <c r="I1234" i="1"/>
  <c r="J1234" i="1" s="1"/>
  <c r="A1235" i="1"/>
  <c r="D1235" i="1" s="1"/>
  <c r="E1234" i="1"/>
  <c r="G1234" i="1" s="1"/>
  <c r="H1235" i="1" s="1"/>
  <c r="L1234" i="1"/>
  <c r="C1227" i="1"/>
  <c r="K1226" i="1"/>
  <c r="O1226" i="1" l="1"/>
  <c r="B1226" i="1"/>
  <c r="C1228" i="1"/>
  <c r="K1227" i="1"/>
  <c r="A1236" i="1"/>
  <c r="D1236" i="1" s="1"/>
  <c r="E1235" i="1"/>
  <c r="G1235" i="1" s="1"/>
  <c r="H1236" i="1" s="1"/>
  <c r="L1235" i="1"/>
  <c r="P1235" i="1"/>
  <c r="M1234" i="1"/>
  <c r="N1234" i="1" s="1"/>
  <c r="Q1235" i="1"/>
  <c r="I1235" i="1"/>
  <c r="J1235" i="1" s="1"/>
  <c r="AL1550" i="1"/>
  <c r="AF1551" i="1"/>
  <c r="O1227" i="1" l="1"/>
  <c r="B1227" i="1"/>
  <c r="AF1552" i="1"/>
  <c r="AL1551" i="1"/>
  <c r="A1237" i="1"/>
  <c r="D1237" i="1" s="1"/>
  <c r="E1236" i="1"/>
  <c r="G1236" i="1" s="1"/>
  <c r="H1237" i="1" s="1"/>
  <c r="L1236" i="1"/>
  <c r="P1236" i="1"/>
  <c r="M1235" i="1"/>
  <c r="N1235" i="1" s="1"/>
  <c r="Q1236" i="1"/>
  <c r="I1236" i="1"/>
  <c r="J1236" i="1" s="1"/>
  <c r="C1229" i="1"/>
  <c r="K1228" i="1"/>
  <c r="O1228" i="1" l="1"/>
  <c r="B1228" i="1"/>
  <c r="C1230" i="1"/>
  <c r="K1229" i="1"/>
  <c r="E1237" i="1"/>
  <c r="G1237" i="1" s="1"/>
  <c r="H1238" i="1" s="1"/>
  <c r="L1237" i="1"/>
  <c r="A1238" i="1"/>
  <c r="D1238" i="1" s="1"/>
  <c r="P1237" i="1"/>
  <c r="Q1237" i="1"/>
  <c r="M1236" i="1"/>
  <c r="N1236" i="1" s="1"/>
  <c r="I1237" i="1"/>
  <c r="J1237" i="1" s="1"/>
  <c r="AL1552" i="1"/>
  <c r="AF1553" i="1"/>
  <c r="O1229" i="1" l="1"/>
  <c r="B1229" i="1"/>
  <c r="A1239" i="1"/>
  <c r="D1239" i="1" s="1"/>
  <c r="E1238" i="1"/>
  <c r="G1238" i="1" s="1"/>
  <c r="H1239" i="1" s="1"/>
  <c r="L1238" i="1"/>
  <c r="AL1553" i="1"/>
  <c r="AF1554" i="1"/>
  <c r="Q1238" i="1"/>
  <c r="M1237" i="1"/>
  <c r="N1237" i="1" s="1"/>
  <c r="P1238" i="1"/>
  <c r="I1238" i="1"/>
  <c r="J1238" i="1" s="1"/>
  <c r="C1231" i="1"/>
  <c r="K1230" i="1"/>
  <c r="O1230" i="1" l="1"/>
  <c r="B1230" i="1"/>
  <c r="AF1555" i="1"/>
  <c r="AL1554" i="1"/>
  <c r="A1240" i="1"/>
  <c r="D1240" i="1" s="1"/>
  <c r="E1239" i="1"/>
  <c r="G1239" i="1" s="1"/>
  <c r="H1240" i="1" s="1"/>
  <c r="L1239" i="1"/>
  <c r="C1232" i="1"/>
  <c r="K1231" i="1"/>
  <c r="Q1239" i="1"/>
  <c r="M1238" i="1"/>
  <c r="N1238" i="1" s="1"/>
  <c r="P1239" i="1"/>
  <c r="I1239" i="1"/>
  <c r="J1239" i="1" s="1"/>
  <c r="O1231" i="1" l="1"/>
  <c r="B1231" i="1"/>
  <c r="M1239" i="1"/>
  <c r="N1239" i="1" s="1"/>
  <c r="Q1240" i="1"/>
  <c r="P1240" i="1"/>
  <c r="I1240" i="1"/>
  <c r="J1240" i="1" s="1"/>
  <c r="AF1556" i="1"/>
  <c r="AL1555" i="1"/>
  <c r="C1233" i="1"/>
  <c r="K1232" i="1"/>
  <c r="E1240" i="1"/>
  <c r="G1240" i="1" s="1"/>
  <c r="H1241" i="1" s="1"/>
  <c r="L1240" i="1"/>
  <c r="A1241" i="1"/>
  <c r="D1241" i="1" s="1"/>
  <c r="O1232" i="1" l="1"/>
  <c r="B1232" i="1"/>
  <c r="A1242" i="1"/>
  <c r="D1242" i="1" s="1"/>
  <c r="E1241" i="1"/>
  <c r="G1241" i="1" s="1"/>
  <c r="H1242" i="1" s="1"/>
  <c r="L1241" i="1"/>
  <c r="C1234" i="1"/>
  <c r="K1233" i="1"/>
  <c r="AF1564" i="1"/>
  <c r="AL1556" i="1"/>
  <c r="M1240" i="1"/>
  <c r="N1240" i="1" s="1"/>
  <c r="Q1241" i="1"/>
  <c r="P1241" i="1"/>
  <c r="I1241" i="1"/>
  <c r="J1241" i="1" s="1"/>
  <c r="O1233" i="1" l="1"/>
  <c r="B1233" i="1"/>
  <c r="AF1565" i="1"/>
  <c r="AL1564" i="1"/>
  <c r="M1241" i="1"/>
  <c r="N1241" i="1" s="1"/>
  <c r="Q1242" i="1"/>
  <c r="P1242" i="1"/>
  <c r="I1242" i="1"/>
  <c r="J1242" i="1" s="1"/>
  <c r="E1242" i="1"/>
  <c r="G1242" i="1" s="1"/>
  <c r="H1243" i="1" s="1"/>
  <c r="L1242" i="1"/>
  <c r="A1243" i="1"/>
  <c r="D1243" i="1" s="1"/>
  <c r="C1235" i="1"/>
  <c r="K1234" i="1"/>
  <c r="O1234" i="1" l="1"/>
  <c r="B1234" i="1"/>
  <c r="C1236" i="1"/>
  <c r="K1235" i="1"/>
  <c r="L1243" i="1"/>
  <c r="A1244" i="1"/>
  <c r="D1244" i="1" s="1"/>
  <c r="E1243" i="1"/>
  <c r="G1243" i="1" s="1"/>
  <c r="H1244" i="1" s="1"/>
  <c r="M1242" i="1"/>
  <c r="N1242" i="1" s="1"/>
  <c r="Q1243" i="1"/>
  <c r="P1243" i="1"/>
  <c r="I1243" i="1"/>
  <c r="J1243" i="1" s="1"/>
  <c r="AF1566" i="1"/>
  <c r="AL1565" i="1"/>
  <c r="O1235" i="1" l="1"/>
  <c r="B1235" i="1"/>
  <c r="AF1567" i="1"/>
  <c r="AL1566" i="1"/>
  <c r="M1243" i="1"/>
  <c r="N1243" i="1" s="1"/>
  <c r="Q1244" i="1"/>
  <c r="P1244" i="1"/>
  <c r="I1244" i="1"/>
  <c r="J1244" i="1" s="1"/>
  <c r="L1244" i="1"/>
  <c r="A1245" i="1"/>
  <c r="D1245" i="1" s="1"/>
  <c r="E1244" i="1"/>
  <c r="G1244" i="1" s="1"/>
  <c r="H1245" i="1" s="1"/>
  <c r="C1237" i="1"/>
  <c r="K1236" i="1"/>
  <c r="O1236" i="1" l="1"/>
  <c r="B1236" i="1"/>
  <c r="Q1245" i="1"/>
  <c r="M1244" i="1"/>
  <c r="N1244" i="1" s="1"/>
  <c r="P1245" i="1"/>
  <c r="I1245" i="1"/>
  <c r="J1245" i="1" s="1"/>
  <c r="C1238" i="1"/>
  <c r="K1237" i="1"/>
  <c r="L1245" i="1"/>
  <c r="A1246" i="1"/>
  <c r="D1246" i="1" s="1"/>
  <c r="E1245" i="1"/>
  <c r="G1245" i="1" s="1"/>
  <c r="H1246" i="1" s="1"/>
  <c r="AF1568" i="1"/>
  <c r="AL1567" i="1"/>
  <c r="O1237" i="1" l="1"/>
  <c r="B1237" i="1"/>
  <c r="M1245" i="1"/>
  <c r="N1245" i="1" s="1"/>
  <c r="Q1246" i="1"/>
  <c r="P1246" i="1"/>
  <c r="I1246" i="1"/>
  <c r="J1246" i="1" s="1"/>
  <c r="AF1569" i="1"/>
  <c r="AL1568" i="1"/>
  <c r="L1246" i="1"/>
  <c r="A1247" i="1"/>
  <c r="D1247" i="1" s="1"/>
  <c r="E1246" i="1"/>
  <c r="G1246" i="1" s="1"/>
  <c r="H1247" i="1" s="1"/>
  <c r="C1239" i="1"/>
  <c r="K1238" i="1"/>
  <c r="O1238" i="1" l="1"/>
  <c r="B1238" i="1"/>
  <c r="Q1247" i="1"/>
  <c r="M1246" i="1"/>
  <c r="N1246" i="1" s="1"/>
  <c r="P1247" i="1"/>
  <c r="I1247" i="1"/>
  <c r="J1247" i="1" s="1"/>
  <c r="C1240" i="1"/>
  <c r="K1239" i="1"/>
  <c r="AL1569" i="1"/>
  <c r="AF1570" i="1"/>
  <c r="L1247" i="1"/>
  <c r="A1248" i="1"/>
  <c r="D1248" i="1" s="1"/>
  <c r="E1247" i="1"/>
  <c r="G1247" i="1" s="1"/>
  <c r="H1248" i="1" s="1"/>
  <c r="O1239" i="1" l="1"/>
  <c r="B1239" i="1"/>
  <c r="L1248" i="1"/>
  <c r="A1249" i="1"/>
  <c r="D1249" i="1" s="1"/>
  <c r="E1248" i="1"/>
  <c r="G1248" i="1" s="1"/>
  <c r="H1249" i="1" s="1"/>
  <c r="AF1571" i="1"/>
  <c r="AL1570" i="1"/>
  <c r="M1247" i="1"/>
  <c r="N1247" i="1" s="1"/>
  <c r="Q1248" i="1"/>
  <c r="P1248" i="1"/>
  <c r="I1248" i="1"/>
  <c r="J1248" i="1" s="1"/>
  <c r="C1241" i="1"/>
  <c r="K1240" i="1"/>
  <c r="O1240" i="1" l="1"/>
  <c r="B1240" i="1"/>
  <c r="C1242" i="1"/>
  <c r="K1241" i="1"/>
  <c r="L1249" i="1"/>
  <c r="A1250" i="1"/>
  <c r="D1250" i="1" s="1"/>
  <c r="E1249" i="1"/>
  <c r="G1249" i="1" s="1"/>
  <c r="H1250" i="1" s="1"/>
  <c r="AL1571" i="1"/>
  <c r="AF1572" i="1"/>
  <c r="M1248" i="1"/>
  <c r="N1248" i="1" s="1"/>
  <c r="P1249" i="1"/>
  <c r="Q1249" i="1"/>
  <c r="I1249" i="1"/>
  <c r="J1249" i="1" s="1"/>
  <c r="O1241" i="1" l="1"/>
  <c r="B1241" i="1"/>
  <c r="M1249" i="1"/>
  <c r="N1249" i="1" s="1"/>
  <c r="Q1250" i="1"/>
  <c r="P1250" i="1"/>
  <c r="I1250" i="1"/>
  <c r="J1250" i="1" s="1"/>
  <c r="L1250" i="1"/>
  <c r="A1251" i="1"/>
  <c r="D1251" i="1" s="1"/>
  <c r="E1250" i="1"/>
  <c r="G1250" i="1" s="1"/>
  <c r="H1251" i="1" s="1"/>
  <c r="C1243" i="1"/>
  <c r="K1242" i="1"/>
  <c r="AF1573" i="1"/>
  <c r="AL1572" i="1"/>
  <c r="O1242" i="1" l="1"/>
  <c r="B1242" i="1"/>
  <c r="AL1573" i="1"/>
  <c r="AF1574" i="1"/>
  <c r="L1251" i="1"/>
  <c r="A1252" i="1"/>
  <c r="D1252" i="1" s="1"/>
  <c r="E1251" i="1"/>
  <c r="G1251" i="1" s="1"/>
  <c r="H1252" i="1" s="1"/>
  <c r="C1244" i="1"/>
  <c r="K1243" i="1"/>
  <c r="M1250" i="1"/>
  <c r="N1250" i="1" s="1"/>
  <c r="P1251" i="1"/>
  <c r="Q1251" i="1"/>
  <c r="I1251" i="1"/>
  <c r="J1251" i="1" s="1"/>
  <c r="O1243" i="1" l="1"/>
  <c r="B1243" i="1"/>
  <c r="C1245" i="1"/>
  <c r="K1244" i="1"/>
  <c r="M1251" i="1"/>
  <c r="N1251" i="1" s="1"/>
  <c r="Q1252" i="1"/>
  <c r="P1252" i="1"/>
  <c r="I1252" i="1"/>
  <c r="J1252" i="1" s="1"/>
  <c r="AF1575" i="1"/>
  <c r="AL1574" i="1"/>
  <c r="L1252" i="1"/>
  <c r="A1253" i="1"/>
  <c r="D1253" i="1" s="1"/>
  <c r="E1252" i="1"/>
  <c r="G1252" i="1" s="1"/>
  <c r="H1253" i="1" s="1"/>
  <c r="O1244" i="1" l="1"/>
  <c r="B1244" i="1"/>
  <c r="L1253" i="1"/>
  <c r="A1254" i="1"/>
  <c r="D1254" i="1" s="1"/>
  <c r="E1253" i="1"/>
  <c r="G1253" i="1" s="1"/>
  <c r="H1254" i="1" s="1"/>
  <c r="AL1575" i="1"/>
  <c r="AF1576" i="1"/>
  <c r="P1253" i="1"/>
  <c r="M1252" i="1"/>
  <c r="N1252" i="1" s="1"/>
  <c r="Q1253" i="1"/>
  <c r="I1253" i="1"/>
  <c r="J1253" i="1" s="1"/>
  <c r="C1246" i="1"/>
  <c r="K1245" i="1"/>
  <c r="O1245" i="1" l="1"/>
  <c r="B1245" i="1"/>
  <c r="C1247" i="1"/>
  <c r="K1246" i="1"/>
  <c r="E1254" i="1"/>
  <c r="G1254" i="1" s="1"/>
  <c r="H1255" i="1" s="1"/>
  <c r="L1254" i="1"/>
  <c r="A1255" i="1"/>
  <c r="D1255" i="1" s="1"/>
  <c r="AF1577" i="1"/>
  <c r="AL1576" i="1"/>
  <c r="M1253" i="1"/>
  <c r="N1253" i="1" s="1"/>
  <c r="Q1254" i="1"/>
  <c r="P1254" i="1"/>
  <c r="I1254" i="1"/>
  <c r="J1254" i="1" s="1"/>
  <c r="O1246" i="1" l="1"/>
  <c r="B1246" i="1"/>
  <c r="AF1578" i="1"/>
  <c r="AL1577" i="1"/>
  <c r="E1255" i="1"/>
  <c r="G1255" i="1" s="1"/>
  <c r="H1256" i="1" s="1"/>
  <c r="L1255" i="1"/>
  <c r="A1256" i="1"/>
  <c r="D1256" i="1" s="1"/>
  <c r="P1255" i="1"/>
  <c r="M1254" i="1"/>
  <c r="N1254" i="1" s="1"/>
  <c r="Q1255" i="1"/>
  <c r="I1255" i="1"/>
  <c r="J1255" i="1" s="1"/>
  <c r="C1248" i="1"/>
  <c r="K1247" i="1"/>
  <c r="O1247" i="1" l="1"/>
  <c r="B1247" i="1"/>
  <c r="C1249" i="1"/>
  <c r="K1248" i="1"/>
  <c r="E1256" i="1"/>
  <c r="G1256" i="1" s="1"/>
  <c r="H1257" i="1" s="1"/>
  <c r="L1256" i="1"/>
  <c r="A1257" i="1"/>
  <c r="D1257" i="1" s="1"/>
  <c r="Q1256" i="1"/>
  <c r="P1256" i="1"/>
  <c r="M1255" i="1"/>
  <c r="N1255" i="1" s="1"/>
  <c r="I1256" i="1"/>
  <c r="J1256" i="1" s="1"/>
  <c r="AL1578" i="1"/>
  <c r="AF1579" i="1"/>
  <c r="O1248" i="1" l="1"/>
  <c r="B1248" i="1"/>
  <c r="AF1580" i="1"/>
  <c r="AL1579" i="1"/>
  <c r="E1257" i="1"/>
  <c r="G1257" i="1" s="1"/>
  <c r="H1258" i="1" s="1"/>
  <c r="L1257" i="1"/>
  <c r="A1258" i="1"/>
  <c r="D1258" i="1" s="1"/>
  <c r="Q1257" i="1"/>
  <c r="M1256" i="1"/>
  <c r="N1256" i="1" s="1"/>
  <c r="P1257" i="1"/>
  <c r="I1257" i="1"/>
  <c r="J1257" i="1" s="1"/>
  <c r="C1250" i="1"/>
  <c r="K1249" i="1"/>
  <c r="O1249" i="1" l="1"/>
  <c r="B1249" i="1"/>
  <c r="E1258" i="1"/>
  <c r="G1258" i="1" s="1"/>
  <c r="H1259" i="1" s="1"/>
  <c r="L1258" i="1"/>
  <c r="A1259" i="1"/>
  <c r="D1259" i="1" s="1"/>
  <c r="C1251" i="1"/>
  <c r="K1250" i="1"/>
  <c r="Q1258" i="1"/>
  <c r="P1258" i="1"/>
  <c r="M1257" i="1"/>
  <c r="N1257" i="1" s="1"/>
  <c r="I1258" i="1"/>
  <c r="J1258" i="1" s="1"/>
  <c r="AL1580" i="1"/>
  <c r="AF1581" i="1"/>
  <c r="O1250" i="1" l="1"/>
  <c r="B1250" i="1"/>
  <c r="AF1582" i="1"/>
  <c r="AL1581" i="1"/>
  <c r="E1259" i="1"/>
  <c r="G1259" i="1" s="1"/>
  <c r="H1260" i="1" s="1"/>
  <c r="L1259" i="1"/>
  <c r="A1260" i="1"/>
  <c r="D1260" i="1" s="1"/>
  <c r="C1252" i="1"/>
  <c r="K1251" i="1"/>
  <c r="P1259" i="1"/>
  <c r="M1258" i="1"/>
  <c r="N1258" i="1" s="1"/>
  <c r="Q1259" i="1"/>
  <c r="I1259" i="1"/>
  <c r="J1259" i="1" s="1"/>
  <c r="O1251" i="1" l="1"/>
  <c r="B1251" i="1"/>
  <c r="Q1260" i="1"/>
  <c r="M1259" i="1"/>
  <c r="N1259" i="1" s="1"/>
  <c r="P1260" i="1"/>
  <c r="I1260" i="1"/>
  <c r="J1260" i="1" s="1"/>
  <c r="C1253" i="1"/>
  <c r="K1252" i="1"/>
  <c r="E1260" i="1"/>
  <c r="G1260" i="1" s="1"/>
  <c r="H1261" i="1" s="1"/>
  <c r="L1260" i="1"/>
  <c r="A1261" i="1"/>
  <c r="D1261" i="1" s="1"/>
  <c r="AL1582" i="1"/>
  <c r="AF1583" i="1"/>
  <c r="O1252" i="1" l="1"/>
  <c r="B1252" i="1"/>
  <c r="E1261" i="1"/>
  <c r="G1261" i="1" s="1"/>
  <c r="H1262" i="1" s="1"/>
  <c r="L1261" i="1"/>
  <c r="A1262" i="1"/>
  <c r="D1262" i="1" s="1"/>
  <c r="C1254" i="1"/>
  <c r="K1253" i="1"/>
  <c r="AF1584" i="1"/>
  <c r="AL1583" i="1"/>
  <c r="P1261" i="1"/>
  <c r="Q1261" i="1"/>
  <c r="M1260" i="1"/>
  <c r="N1260" i="1" s="1"/>
  <c r="I1261" i="1"/>
  <c r="J1261" i="1" s="1"/>
  <c r="O1253" i="1" l="1"/>
  <c r="B1253" i="1"/>
  <c r="C1255" i="1"/>
  <c r="K1254" i="1"/>
  <c r="A1263" i="1"/>
  <c r="D1263" i="1" s="1"/>
  <c r="E1262" i="1"/>
  <c r="G1262" i="1" s="1"/>
  <c r="H1263" i="1" s="1"/>
  <c r="L1262" i="1"/>
  <c r="AF1585" i="1"/>
  <c r="AL1584" i="1"/>
  <c r="P1262" i="1"/>
  <c r="M1261" i="1"/>
  <c r="N1261" i="1" s="1"/>
  <c r="Q1262" i="1"/>
  <c r="I1262" i="1"/>
  <c r="J1262" i="1" s="1"/>
  <c r="O1254" i="1" l="1"/>
  <c r="B1254" i="1"/>
  <c r="AF1586" i="1"/>
  <c r="AL1585" i="1"/>
  <c r="E1263" i="1"/>
  <c r="G1263" i="1" s="1"/>
  <c r="H1264" i="1" s="1"/>
  <c r="L1263" i="1"/>
  <c r="A1264" i="1"/>
  <c r="D1264" i="1" s="1"/>
  <c r="Q1263" i="1"/>
  <c r="M1262" i="1"/>
  <c r="N1262" i="1" s="1"/>
  <c r="P1263" i="1"/>
  <c r="I1263" i="1"/>
  <c r="J1263" i="1" s="1"/>
  <c r="C1256" i="1"/>
  <c r="K1255" i="1"/>
  <c r="O1255" i="1" l="1"/>
  <c r="B1255" i="1"/>
  <c r="E1264" i="1"/>
  <c r="G1264" i="1" s="1"/>
  <c r="H1265" i="1" s="1"/>
  <c r="A1265" i="1"/>
  <c r="D1265" i="1" s="1"/>
  <c r="L1264" i="1"/>
  <c r="C1257" i="1"/>
  <c r="K1256" i="1"/>
  <c r="P1264" i="1"/>
  <c r="M1263" i="1"/>
  <c r="N1263" i="1" s="1"/>
  <c r="Q1264" i="1"/>
  <c r="I1264" i="1"/>
  <c r="J1264" i="1" s="1"/>
  <c r="AF1587" i="1"/>
  <c r="AL1586" i="1"/>
  <c r="O1256" i="1" l="1"/>
  <c r="B1256" i="1"/>
  <c r="C1258" i="1"/>
  <c r="K1257" i="1"/>
  <c r="AL1587" i="1"/>
  <c r="AF1588" i="1"/>
  <c r="E1265" i="1"/>
  <c r="G1265" i="1" s="1"/>
  <c r="H1266" i="1" s="1"/>
  <c r="L1265" i="1"/>
  <c r="A1266" i="1"/>
  <c r="D1266" i="1" s="1"/>
  <c r="Q1265" i="1"/>
  <c r="M1264" i="1"/>
  <c r="N1264" i="1" s="1"/>
  <c r="P1265" i="1"/>
  <c r="I1265" i="1"/>
  <c r="J1265" i="1" s="1"/>
  <c r="O1257" i="1" l="1"/>
  <c r="B1257" i="1"/>
  <c r="E1266" i="1"/>
  <c r="G1266" i="1" s="1"/>
  <c r="H1267" i="1" s="1"/>
  <c r="L1266" i="1"/>
  <c r="A1267" i="1"/>
  <c r="D1267" i="1" s="1"/>
  <c r="Q1266" i="1"/>
  <c r="M1265" i="1"/>
  <c r="N1265" i="1" s="1"/>
  <c r="P1266" i="1"/>
  <c r="I1266" i="1"/>
  <c r="J1266" i="1" s="1"/>
  <c r="C1259" i="1"/>
  <c r="K1258" i="1"/>
  <c r="AF1589" i="1"/>
  <c r="AL1588" i="1"/>
  <c r="O1258" i="1" l="1"/>
  <c r="B1258" i="1"/>
  <c r="C1260" i="1"/>
  <c r="K1259" i="1"/>
  <c r="AF1590" i="1"/>
  <c r="AL1589" i="1"/>
  <c r="E1267" i="1"/>
  <c r="G1267" i="1" s="1"/>
  <c r="H1268" i="1" s="1"/>
  <c r="L1267" i="1"/>
  <c r="A1268" i="1"/>
  <c r="D1268" i="1" s="1"/>
  <c r="Q1267" i="1"/>
  <c r="M1266" i="1"/>
  <c r="N1266" i="1" s="1"/>
  <c r="P1267" i="1"/>
  <c r="I1267" i="1"/>
  <c r="J1267" i="1" s="1"/>
  <c r="O1259" i="1" l="1"/>
  <c r="B1259" i="1"/>
  <c r="E1268" i="1"/>
  <c r="G1268" i="1" s="1"/>
  <c r="H1269" i="1" s="1"/>
  <c r="A1269" i="1"/>
  <c r="D1269" i="1" s="1"/>
  <c r="L1268" i="1"/>
  <c r="P1268" i="1"/>
  <c r="M1267" i="1"/>
  <c r="N1267" i="1" s="1"/>
  <c r="Q1268" i="1"/>
  <c r="I1268" i="1"/>
  <c r="J1268" i="1" s="1"/>
  <c r="AF1591" i="1"/>
  <c r="AL1590" i="1"/>
  <c r="C1261" i="1"/>
  <c r="K1260" i="1"/>
  <c r="O1260" i="1" l="1"/>
  <c r="B1260" i="1"/>
  <c r="C1262" i="1"/>
  <c r="K1261" i="1"/>
  <c r="Q1269" i="1"/>
  <c r="M1268" i="1"/>
  <c r="N1268" i="1" s="1"/>
  <c r="P1269" i="1"/>
  <c r="I1269" i="1"/>
  <c r="J1269" i="1" s="1"/>
  <c r="A1270" i="1"/>
  <c r="D1270" i="1" s="1"/>
  <c r="E1269" i="1"/>
  <c r="G1269" i="1" s="1"/>
  <c r="H1270" i="1" s="1"/>
  <c r="L1269" i="1"/>
  <c r="AL1591" i="1"/>
  <c r="AF1592" i="1"/>
  <c r="O1261" i="1" l="1"/>
  <c r="B1261" i="1"/>
  <c r="E1270" i="1"/>
  <c r="G1270" i="1" s="1"/>
  <c r="H1271" i="1" s="1"/>
  <c r="L1270" i="1"/>
  <c r="A1271" i="1"/>
  <c r="D1271" i="1" s="1"/>
  <c r="Q1270" i="1"/>
  <c r="P1270" i="1"/>
  <c r="M1269" i="1"/>
  <c r="N1269" i="1" s="1"/>
  <c r="I1270" i="1"/>
  <c r="J1270" i="1" s="1"/>
  <c r="AF1593" i="1"/>
  <c r="AL1592" i="1"/>
  <c r="C1263" i="1"/>
  <c r="K1262" i="1"/>
  <c r="O1262" i="1" l="1"/>
  <c r="B1262" i="1"/>
  <c r="C1264" i="1"/>
  <c r="K1263" i="1"/>
  <c r="Q1271" i="1"/>
  <c r="M1270" i="1"/>
  <c r="N1270" i="1" s="1"/>
  <c r="P1271" i="1"/>
  <c r="I1271" i="1"/>
  <c r="J1271" i="1" s="1"/>
  <c r="AL1593" i="1"/>
  <c r="AF1601" i="1"/>
  <c r="E1271" i="1"/>
  <c r="G1271" i="1" s="1"/>
  <c r="H1272" i="1" s="1"/>
  <c r="L1271" i="1"/>
  <c r="A1272" i="1"/>
  <c r="D1272" i="1" s="1"/>
  <c r="O1263" i="1" l="1"/>
  <c r="B1263" i="1"/>
  <c r="M1271" i="1"/>
  <c r="N1271" i="1" s="1"/>
  <c r="P1272" i="1"/>
  <c r="Q1272" i="1"/>
  <c r="I1272" i="1"/>
  <c r="J1272" i="1" s="1"/>
  <c r="C1265" i="1"/>
  <c r="K1264" i="1"/>
  <c r="E1272" i="1"/>
  <c r="G1272" i="1" s="1"/>
  <c r="H1273" i="1" s="1"/>
  <c r="L1272" i="1"/>
  <c r="A1273" i="1"/>
  <c r="D1273" i="1" s="1"/>
  <c r="AL1601" i="1"/>
  <c r="AF1602" i="1"/>
  <c r="O1264" i="1" l="1"/>
  <c r="B1264" i="1"/>
  <c r="E1273" i="1"/>
  <c r="G1273" i="1" s="1"/>
  <c r="H1274" i="1" s="1"/>
  <c r="L1273" i="1"/>
  <c r="A1274" i="1"/>
  <c r="D1274" i="1" s="1"/>
  <c r="AF1603" i="1"/>
  <c r="AL1602" i="1"/>
  <c r="M1272" i="1"/>
  <c r="N1272" i="1" s="1"/>
  <c r="Q1273" i="1"/>
  <c r="P1273" i="1"/>
  <c r="I1273" i="1"/>
  <c r="J1273" i="1" s="1"/>
  <c r="C1266" i="1"/>
  <c r="K1265" i="1"/>
  <c r="O1265" i="1" l="1"/>
  <c r="B1265" i="1"/>
  <c r="M1273" i="1"/>
  <c r="N1273" i="1" s="1"/>
  <c r="P1274" i="1"/>
  <c r="Q1274" i="1"/>
  <c r="I1274" i="1"/>
  <c r="J1274" i="1" s="1"/>
  <c r="C1267" i="1"/>
  <c r="K1266" i="1"/>
  <c r="AF1604" i="1"/>
  <c r="AL1603" i="1"/>
  <c r="A1275" i="1"/>
  <c r="D1275" i="1" s="1"/>
  <c r="E1274" i="1"/>
  <c r="G1274" i="1" s="1"/>
  <c r="H1275" i="1" s="1"/>
  <c r="L1274" i="1"/>
  <c r="O1266" i="1" l="1"/>
  <c r="B1266" i="1"/>
  <c r="AL1604" i="1"/>
  <c r="AF1605" i="1"/>
  <c r="A1276" i="1"/>
  <c r="D1276" i="1" s="1"/>
  <c r="E1275" i="1"/>
  <c r="G1275" i="1" s="1"/>
  <c r="H1276" i="1" s="1"/>
  <c r="L1275" i="1"/>
  <c r="C1268" i="1"/>
  <c r="K1267" i="1"/>
  <c r="M1274" i="1"/>
  <c r="N1274" i="1" s="1"/>
  <c r="Q1275" i="1"/>
  <c r="P1275" i="1"/>
  <c r="I1275" i="1"/>
  <c r="J1275" i="1" s="1"/>
  <c r="O1267" i="1" l="1"/>
  <c r="B1267" i="1"/>
  <c r="C1269" i="1"/>
  <c r="K1268" i="1"/>
  <c r="E1276" i="1"/>
  <c r="G1276" i="1" s="1"/>
  <c r="H1277" i="1" s="1"/>
  <c r="A1277" i="1"/>
  <c r="D1277" i="1" s="1"/>
  <c r="L1276" i="1"/>
  <c r="AL1605" i="1"/>
  <c r="AF1606" i="1"/>
  <c r="M1275" i="1"/>
  <c r="N1275" i="1" s="1"/>
  <c r="Q1276" i="1"/>
  <c r="P1276" i="1"/>
  <c r="I1276" i="1"/>
  <c r="O1268" i="1" l="1"/>
  <c r="B1268" i="1"/>
  <c r="I1277" i="1"/>
  <c r="J1277" i="1" s="1"/>
  <c r="J1276" i="1"/>
  <c r="M1276" i="1"/>
  <c r="N1276" i="1" s="1"/>
  <c r="Q1277" i="1"/>
  <c r="P1277" i="1"/>
  <c r="AF1607" i="1"/>
  <c r="AL1606" i="1"/>
  <c r="A1278" i="1"/>
  <c r="D1278" i="1" s="1"/>
  <c r="E1277" i="1"/>
  <c r="G1277" i="1" s="1"/>
  <c r="H1278" i="1" s="1"/>
  <c r="L1277" i="1"/>
  <c r="C1270" i="1"/>
  <c r="K1269" i="1"/>
  <c r="O1269" i="1" l="1"/>
  <c r="B1269" i="1"/>
  <c r="AL1607" i="1"/>
  <c r="AF1608" i="1"/>
  <c r="C1271" i="1"/>
  <c r="K1270" i="1"/>
  <c r="E1278" i="1"/>
  <c r="G1278" i="1" s="1"/>
  <c r="H1279" i="1" s="1"/>
  <c r="A1279" i="1"/>
  <c r="D1279" i="1" s="1"/>
  <c r="L1278" i="1"/>
  <c r="M1277" i="1"/>
  <c r="N1277" i="1" s="1"/>
  <c r="Q1278" i="1"/>
  <c r="P1278" i="1"/>
  <c r="I1278" i="1"/>
  <c r="O1270" i="1" l="1"/>
  <c r="B1270" i="1"/>
  <c r="A1280" i="1"/>
  <c r="D1280" i="1" s="1"/>
  <c r="E1279" i="1"/>
  <c r="G1279" i="1" s="1"/>
  <c r="H1280" i="1" s="1"/>
  <c r="L1279" i="1"/>
  <c r="C1272" i="1"/>
  <c r="K1271" i="1"/>
  <c r="AL1608" i="1"/>
  <c r="AF1609" i="1"/>
  <c r="I1279" i="1"/>
  <c r="M1278" i="1"/>
  <c r="N1278" i="1" s="1"/>
  <c r="Q1279" i="1"/>
  <c r="P1279" i="1"/>
  <c r="J1278" i="1"/>
  <c r="O1271" i="1" l="1"/>
  <c r="B1271" i="1"/>
  <c r="I1280" i="1"/>
  <c r="J1280" i="1" s="1"/>
  <c r="M1279" i="1"/>
  <c r="N1279" i="1" s="1"/>
  <c r="Q1280" i="1"/>
  <c r="P1280" i="1"/>
  <c r="J1279" i="1"/>
  <c r="AL1609" i="1"/>
  <c r="AF1610" i="1"/>
  <c r="C1273" i="1"/>
  <c r="K1272" i="1"/>
  <c r="A1281" i="1"/>
  <c r="D1281" i="1" s="1"/>
  <c r="E1280" i="1"/>
  <c r="G1280" i="1" s="1"/>
  <c r="H1281" i="1" s="1"/>
  <c r="L1280" i="1"/>
  <c r="O1272" i="1" l="1"/>
  <c r="B1272" i="1"/>
  <c r="C1274" i="1"/>
  <c r="K1273" i="1"/>
  <c r="AF1611" i="1"/>
  <c r="AL1610" i="1"/>
  <c r="A1282" i="1"/>
  <c r="D1282" i="1" s="1"/>
  <c r="E1281" i="1"/>
  <c r="G1281" i="1" s="1"/>
  <c r="H1282" i="1" s="1"/>
  <c r="L1281" i="1"/>
  <c r="M1280" i="1"/>
  <c r="N1280" i="1" s="1"/>
  <c r="Q1281" i="1"/>
  <c r="P1281" i="1"/>
  <c r="I1281" i="1"/>
  <c r="O1273" i="1" l="1"/>
  <c r="B1273" i="1"/>
  <c r="I1282" i="1"/>
  <c r="J1282" i="1" s="1"/>
  <c r="AF1612" i="1"/>
  <c r="AL1611" i="1"/>
  <c r="A1283" i="1"/>
  <c r="D1283" i="1" s="1"/>
  <c r="E1282" i="1"/>
  <c r="G1282" i="1" s="1"/>
  <c r="H1283" i="1" s="1"/>
  <c r="L1282" i="1"/>
  <c r="M1281" i="1"/>
  <c r="N1281" i="1" s="1"/>
  <c r="P1282" i="1"/>
  <c r="Q1282" i="1"/>
  <c r="J1281" i="1"/>
  <c r="C1275" i="1"/>
  <c r="K1274" i="1"/>
  <c r="O1274" i="1" l="1"/>
  <c r="B1274" i="1"/>
  <c r="I1283" i="1"/>
  <c r="J1283" i="1" s="1"/>
  <c r="C1276" i="1"/>
  <c r="K1275" i="1"/>
  <c r="A1284" i="1"/>
  <c r="D1284" i="1" s="1"/>
  <c r="E1283" i="1"/>
  <c r="G1283" i="1" s="1"/>
  <c r="H1284" i="1" s="1"/>
  <c r="L1283" i="1"/>
  <c r="M1282" i="1"/>
  <c r="N1282" i="1" s="1"/>
  <c r="Q1283" i="1"/>
  <c r="P1283" i="1"/>
  <c r="AL1612" i="1"/>
  <c r="AF1613" i="1"/>
  <c r="O1275" i="1" l="1"/>
  <c r="B1275" i="1"/>
  <c r="I1284" i="1"/>
  <c r="J1284" i="1" s="1"/>
  <c r="AL1613" i="1"/>
  <c r="AF1614" i="1"/>
  <c r="E1284" i="1"/>
  <c r="G1284" i="1" s="1"/>
  <c r="H1285" i="1" s="1"/>
  <c r="L1284" i="1"/>
  <c r="A1285" i="1"/>
  <c r="D1285" i="1" s="1"/>
  <c r="M1283" i="1"/>
  <c r="N1283" i="1" s="1"/>
  <c r="Q1284" i="1"/>
  <c r="P1284" i="1"/>
  <c r="C1277" i="1"/>
  <c r="K1276" i="1"/>
  <c r="O1276" i="1" l="1"/>
  <c r="B1276" i="1"/>
  <c r="C1278" i="1"/>
  <c r="K1277" i="1"/>
  <c r="L1285" i="1"/>
  <c r="E1285" i="1"/>
  <c r="G1285" i="1" s="1"/>
  <c r="H1286" i="1" s="1"/>
  <c r="A1286" i="1"/>
  <c r="D1286" i="1" s="1"/>
  <c r="AL1614" i="1"/>
  <c r="AF1615" i="1"/>
  <c r="M1284" i="1"/>
  <c r="N1284" i="1" s="1"/>
  <c r="Q1285" i="1"/>
  <c r="P1285" i="1"/>
  <c r="I1285" i="1"/>
  <c r="O1277" i="1" l="1"/>
  <c r="B1277" i="1"/>
  <c r="I1286" i="1"/>
  <c r="J1286" i="1" s="1"/>
  <c r="M1285" i="1"/>
  <c r="N1285" i="1" s="1"/>
  <c r="Q1286" i="1"/>
  <c r="P1286" i="1"/>
  <c r="J1285" i="1"/>
  <c r="AF1616" i="1"/>
  <c r="AL1615" i="1"/>
  <c r="L1286" i="1"/>
  <c r="E1286" i="1"/>
  <c r="G1286" i="1" s="1"/>
  <c r="H1287" i="1" s="1"/>
  <c r="A1287" i="1"/>
  <c r="D1287" i="1" s="1"/>
  <c r="C1279" i="1"/>
  <c r="K1278" i="1"/>
  <c r="O1278" i="1" l="1"/>
  <c r="B1278" i="1"/>
  <c r="C1280" i="1"/>
  <c r="K1279" i="1"/>
  <c r="L1287" i="1"/>
  <c r="A1288" i="1"/>
  <c r="D1288" i="1" s="1"/>
  <c r="E1287" i="1"/>
  <c r="G1287" i="1" s="1"/>
  <c r="H1288" i="1" s="1"/>
  <c r="AF1617" i="1"/>
  <c r="AL1616" i="1"/>
  <c r="Q1287" i="1"/>
  <c r="M1286" i="1"/>
  <c r="N1286" i="1" s="1"/>
  <c r="P1287" i="1"/>
  <c r="I1287" i="1"/>
  <c r="J1287" i="1" s="1"/>
  <c r="O1279" i="1" l="1"/>
  <c r="B1279" i="1"/>
  <c r="AF1618" i="1"/>
  <c r="AL1617" i="1"/>
  <c r="Q1288" i="1"/>
  <c r="M1287" i="1"/>
  <c r="N1287" i="1" s="1"/>
  <c r="P1288" i="1"/>
  <c r="I1288" i="1"/>
  <c r="L1288" i="1"/>
  <c r="E1288" i="1"/>
  <c r="G1288" i="1" s="1"/>
  <c r="H1289" i="1" s="1"/>
  <c r="A1289" i="1"/>
  <c r="D1289" i="1" s="1"/>
  <c r="C1281" i="1"/>
  <c r="K1280" i="1"/>
  <c r="O1280" i="1" l="1"/>
  <c r="B1280" i="1"/>
  <c r="M1288" i="1"/>
  <c r="N1288" i="1" s="1"/>
  <c r="Q1289" i="1"/>
  <c r="P1289" i="1"/>
  <c r="C1282" i="1"/>
  <c r="K1281" i="1"/>
  <c r="L1289" i="1"/>
  <c r="A1290" i="1"/>
  <c r="D1290" i="1" s="1"/>
  <c r="E1289" i="1"/>
  <c r="G1289" i="1" s="1"/>
  <c r="H1290" i="1" s="1"/>
  <c r="I1289" i="1"/>
  <c r="J1289" i="1" s="1"/>
  <c r="J1288" i="1"/>
  <c r="AF1619" i="1"/>
  <c r="AL1618" i="1"/>
  <c r="O1281" i="1" l="1"/>
  <c r="B1281" i="1"/>
  <c r="AL1619" i="1"/>
  <c r="AF1620" i="1"/>
  <c r="L1290" i="1"/>
  <c r="A1291" i="1"/>
  <c r="D1291" i="1" s="1"/>
  <c r="E1290" i="1"/>
  <c r="G1290" i="1" s="1"/>
  <c r="H1291" i="1" s="1"/>
  <c r="C1283" i="1"/>
  <c r="K1282" i="1"/>
  <c r="M1289" i="1"/>
  <c r="N1289" i="1" s="1"/>
  <c r="Q1290" i="1"/>
  <c r="P1290" i="1"/>
  <c r="I1290" i="1"/>
  <c r="O1282" i="1" l="1"/>
  <c r="B1282" i="1"/>
  <c r="I1291" i="1"/>
  <c r="J1291" i="1" s="1"/>
  <c r="M1290" i="1"/>
  <c r="N1290" i="1" s="1"/>
  <c r="Q1291" i="1"/>
  <c r="P1291" i="1"/>
  <c r="AF1621" i="1"/>
  <c r="AL1620" i="1"/>
  <c r="C1284" i="1"/>
  <c r="K1283" i="1"/>
  <c r="J1290" i="1"/>
  <c r="E1291" i="1"/>
  <c r="G1291" i="1" s="1"/>
  <c r="H1292" i="1" s="1"/>
  <c r="A1292" i="1"/>
  <c r="D1292" i="1" s="1"/>
  <c r="L1291" i="1"/>
  <c r="O1283" i="1" l="1"/>
  <c r="B1283" i="1"/>
  <c r="Q1292" i="1"/>
  <c r="P1292" i="1"/>
  <c r="M1291" i="1"/>
  <c r="N1291" i="1" s="1"/>
  <c r="E1292" i="1"/>
  <c r="G1292" i="1" s="1"/>
  <c r="H1293" i="1" s="1"/>
  <c r="L1292" i="1"/>
  <c r="A1293" i="1"/>
  <c r="D1293" i="1" s="1"/>
  <c r="C1285" i="1"/>
  <c r="K1284" i="1"/>
  <c r="AL1621" i="1"/>
  <c r="AF1622" i="1"/>
  <c r="I1292" i="1"/>
  <c r="O1284" i="1" l="1"/>
  <c r="B1284" i="1"/>
  <c r="I1293" i="1"/>
  <c r="J1293" i="1" s="1"/>
  <c r="AF1623" i="1"/>
  <c r="AL1622" i="1"/>
  <c r="C1286" i="1"/>
  <c r="K1285" i="1"/>
  <c r="E1293" i="1"/>
  <c r="G1293" i="1" s="1"/>
  <c r="H1294" i="1" s="1"/>
  <c r="L1293" i="1"/>
  <c r="A1294" i="1"/>
  <c r="D1294" i="1" s="1"/>
  <c r="J1292" i="1"/>
  <c r="M1292" i="1"/>
  <c r="N1292" i="1" s="1"/>
  <c r="Q1293" i="1"/>
  <c r="P1293" i="1"/>
  <c r="O1285" i="1" l="1"/>
  <c r="B1285" i="1"/>
  <c r="E1294" i="1"/>
  <c r="G1294" i="1" s="1"/>
  <c r="H1295" i="1" s="1"/>
  <c r="L1294" i="1"/>
  <c r="A1295" i="1"/>
  <c r="D1295" i="1" s="1"/>
  <c r="Q1294" i="1"/>
  <c r="P1294" i="1"/>
  <c r="M1293" i="1"/>
  <c r="N1293" i="1" s="1"/>
  <c r="C1287" i="1"/>
  <c r="K1286" i="1"/>
  <c r="I1294" i="1"/>
  <c r="AF1624" i="1"/>
  <c r="AL1623" i="1"/>
  <c r="O1286" i="1" l="1"/>
  <c r="B1286" i="1"/>
  <c r="I1295" i="1"/>
  <c r="J1295" i="1" s="1"/>
  <c r="J1294" i="1"/>
  <c r="AF1625" i="1"/>
  <c r="AL1624" i="1"/>
  <c r="C1288" i="1"/>
  <c r="K1287" i="1"/>
  <c r="E1295" i="1"/>
  <c r="G1295" i="1" s="1"/>
  <c r="H1296" i="1" s="1"/>
  <c r="L1295" i="1"/>
  <c r="A1296" i="1"/>
  <c r="D1296" i="1" s="1"/>
  <c r="Q1295" i="1"/>
  <c r="M1294" i="1"/>
  <c r="N1294" i="1" s="1"/>
  <c r="P1295" i="1"/>
  <c r="O1287" i="1" l="1"/>
  <c r="B1287" i="1"/>
  <c r="I1296" i="1"/>
  <c r="J1296" i="1" s="1"/>
  <c r="E1296" i="1"/>
  <c r="G1296" i="1" s="1"/>
  <c r="H1297" i="1" s="1"/>
  <c r="A1297" i="1"/>
  <c r="D1297" i="1" s="1"/>
  <c r="L1296" i="1"/>
  <c r="C1289" i="1"/>
  <c r="K1288" i="1"/>
  <c r="Q1296" i="1"/>
  <c r="M1295" i="1"/>
  <c r="N1295" i="1" s="1"/>
  <c r="P1296" i="1"/>
  <c r="AF1626" i="1"/>
  <c r="AL1625" i="1"/>
  <c r="O1288" i="1" l="1"/>
  <c r="B1288" i="1"/>
  <c r="E1297" i="1"/>
  <c r="G1297" i="1" s="1"/>
  <c r="H1298" i="1" s="1"/>
  <c r="L1297" i="1"/>
  <c r="A1298" i="1"/>
  <c r="D1298" i="1" s="1"/>
  <c r="C1290" i="1"/>
  <c r="K1289" i="1"/>
  <c r="AL1626" i="1"/>
  <c r="AF1627" i="1"/>
  <c r="P1297" i="1"/>
  <c r="M1296" i="1"/>
  <c r="N1296" i="1" s="1"/>
  <c r="Q1297" i="1"/>
  <c r="I1297" i="1"/>
  <c r="O1289" i="1" l="1"/>
  <c r="B1289" i="1"/>
  <c r="I1298" i="1"/>
  <c r="J1298" i="1" s="1"/>
  <c r="AF1628" i="1"/>
  <c r="AL1627" i="1"/>
  <c r="J1297" i="1"/>
  <c r="E1298" i="1"/>
  <c r="G1298" i="1" s="1"/>
  <c r="H1299" i="1" s="1"/>
  <c r="L1298" i="1"/>
  <c r="A1299" i="1"/>
  <c r="D1299" i="1" s="1"/>
  <c r="P1298" i="1"/>
  <c r="M1297" i="1"/>
  <c r="N1297" i="1" s="1"/>
  <c r="Q1298" i="1"/>
  <c r="C1291" i="1"/>
  <c r="K1290" i="1"/>
  <c r="O1290" i="1" l="1"/>
  <c r="B1290" i="1"/>
  <c r="C1292" i="1"/>
  <c r="K1291" i="1"/>
  <c r="E1299" i="1"/>
  <c r="G1299" i="1" s="1"/>
  <c r="H1300" i="1" s="1"/>
  <c r="L1299" i="1"/>
  <c r="A1300" i="1"/>
  <c r="D1300" i="1" s="1"/>
  <c r="Q1299" i="1"/>
  <c r="M1298" i="1"/>
  <c r="N1298" i="1" s="1"/>
  <c r="P1299" i="1"/>
  <c r="AF1629" i="1"/>
  <c r="AL1628" i="1"/>
  <c r="I1299" i="1"/>
  <c r="J1299" i="1" s="1"/>
  <c r="O1291" i="1" l="1"/>
  <c r="B1291" i="1"/>
  <c r="Q1300" i="1"/>
  <c r="P1300" i="1"/>
  <c r="M1299" i="1"/>
  <c r="N1299" i="1" s="1"/>
  <c r="AL1629" i="1"/>
  <c r="AF1630" i="1"/>
  <c r="I1300" i="1"/>
  <c r="E1300" i="1"/>
  <c r="G1300" i="1" s="1"/>
  <c r="H1301" i="1" s="1"/>
  <c r="L1300" i="1"/>
  <c r="A1301" i="1"/>
  <c r="D1301" i="1" s="1"/>
  <c r="C1293" i="1"/>
  <c r="K1292" i="1"/>
  <c r="O1292" i="1" l="1"/>
  <c r="B1292" i="1"/>
  <c r="I1301" i="1"/>
  <c r="J1301" i="1" s="1"/>
  <c r="J1300" i="1"/>
  <c r="E1301" i="1"/>
  <c r="G1301" i="1" s="1"/>
  <c r="H1302" i="1" s="1"/>
  <c r="L1301" i="1"/>
  <c r="A1302" i="1"/>
  <c r="D1302" i="1" s="1"/>
  <c r="AL1630" i="1"/>
  <c r="AF1638" i="1"/>
  <c r="C1294" i="1"/>
  <c r="K1293" i="1"/>
  <c r="M1300" i="1"/>
  <c r="N1300" i="1" s="1"/>
  <c r="Q1301" i="1"/>
  <c r="P1301" i="1"/>
  <c r="O1293" i="1" l="1"/>
  <c r="B1293" i="1"/>
  <c r="I1302" i="1"/>
  <c r="J1302" i="1" s="1"/>
  <c r="C1295" i="1"/>
  <c r="K1294" i="1"/>
  <c r="AL1638" i="1"/>
  <c r="AF1639" i="1"/>
  <c r="A1303" i="1"/>
  <c r="D1303" i="1" s="1"/>
  <c r="E1302" i="1"/>
  <c r="G1302" i="1" s="1"/>
  <c r="H1303" i="1" s="1"/>
  <c r="L1302" i="1"/>
  <c r="Q1302" i="1"/>
  <c r="P1302" i="1"/>
  <c r="M1301" i="1"/>
  <c r="N1301" i="1" s="1"/>
  <c r="O1294" i="1" l="1"/>
  <c r="B1294" i="1"/>
  <c r="E1303" i="1"/>
  <c r="G1303" i="1" s="1"/>
  <c r="H1304" i="1" s="1"/>
  <c r="L1303" i="1"/>
  <c r="A1304" i="1"/>
  <c r="D1304" i="1" s="1"/>
  <c r="C1296" i="1"/>
  <c r="K1295" i="1"/>
  <c r="Q1303" i="1"/>
  <c r="M1302" i="1"/>
  <c r="N1302" i="1" s="1"/>
  <c r="P1303" i="1"/>
  <c r="AF1640" i="1"/>
  <c r="AL1639" i="1"/>
  <c r="I1303" i="1"/>
  <c r="O1295" i="1" l="1"/>
  <c r="B1295" i="1"/>
  <c r="I1304" i="1"/>
  <c r="J1304" i="1" s="1"/>
  <c r="J1303" i="1"/>
  <c r="E1304" i="1"/>
  <c r="G1304" i="1" s="1"/>
  <c r="H1305" i="1" s="1"/>
  <c r="L1304" i="1"/>
  <c r="A1305" i="1"/>
  <c r="D1305" i="1" s="1"/>
  <c r="P1304" i="1"/>
  <c r="M1303" i="1"/>
  <c r="N1303" i="1" s="1"/>
  <c r="Q1304" i="1"/>
  <c r="AF1641" i="1"/>
  <c r="AL1640" i="1"/>
  <c r="C1297" i="1"/>
  <c r="K1296" i="1"/>
  <c r="O1296" i="1" l="1"/>
  <c r="B1296" i="1"/>
  <c r="C1298" i="1"/>
  <c r="K1297" i="1"/>
  <c r="AF1642" i="1"/>
  <c r="AL1641" i="1"/>
  <c r="A1306" i="1"/>
  <c r="D1306" i="1" s="1"/>
  <c r="E1305" i="1"/>
  <c r="G1305" i="1" s="1"/>
  <c r="H1306" i="1" s="1"/>
  <c r="L1305" i="1"/>
  <c r="Q1305" i="1"/>
  <c r="P1305" i="1"/>
  <c r="M1304" i="1"/>
  <c r="N1304" i="1" s="1"/>
  <c r="I1305" i="1"/>
  <c r="O1297" i="1" l="1"/>
  <c r="B1297" i="1"/>
  <c r="I1306" i="1"/>
  <c r="J1306" i="1" s="1"/>
  <c r="E1306" i="1"/>
  <c r="G1306" i="1" s="1"/>
  <c r="H1307" i="1" s="1"/>
  <c r="A1307" i="1"/>
  <c r="D1307" i="1" s="1"/>
  <c r="L1306" i="1"/>
  <c r="C1299" i="1"/>
  <c r="K1298" i="1"/>
  <c r="M1305" i="1"/>
  <c r="N1305" i="1" s="1"/>
  <c r="Q1306" i="1"/>
  <c r="P1306" i="1"/>
  <c r="AF1643" i="1"/>
  <c r="AL1642" i="1"/>
  <c r="J1305" i="1"/>
  <c r="O1298" i="1" l="1"/>
  <c r="B1298" i="1"/>
  <c r="M1306" i="1"/>
  <c r="N1306" i="1" s="1"/>
  <c r="Q1307" i="1"/>
  <c r="P1307" i="1"/>
  <c r="AF1644" i="1"/>
  <c r="AL1643" i="1"/>
  <c r="I1307" i="1"/>
  <c r="J1307" i="1" s="1"/>
  <c r="E1307" i="1"/>
  <c r="G1307" i="1" s="1"/>
  <c r="H1308" i="1" s="1"/>
  <c r="L1307" i="1"/>
  <c r="A1308" i="1"/>
  <c r="D1308" i="1" s="1"/>
  <c r="C1300" i="1"/>
  <c r="K1299" i="1"/>
  <c r="O1299" i="1" l="1"/>
  <c r="B1299" i="1"/>
  <c r="AL1644" i="1"/>
  <c r="AF1645" i="1"/>
  <c r="C1301" i="1"/>
  <c r="K1300" i="1"/>
  <c r="A1309" i="1"/>
  <c r="D1309" i="1" s="1"/>
  <c r="E1308" i="1"/>
  <c r="G1308" i="1" s="1"/>
  <c r="H1309" i="1" s="1"/>
  <c r="L1308" i="1"/>
  <c r="I1308" i="1"/>
  <c r="M1307" i="1"/>
  <c r="N1307" i="1" s="1"/>
  <c r="P1308" i="1"/>
  <c r="Q1308" i="1"/>
  <c r="O1300" i="1" l="1"/>
  <c r="B1300" i="1"/>
  <c r="I1309" i="1"/>
  <c r="J1309" i="1" s="1"/>
  <c r="C1302" i="1"/>
  <c r="K1301" i="1"/>
  <c r="E1309" i="1"/>
  <c r="G1309" i="1" s="1"/>
  <c r="H1310" i="1" s="1"/>
  <c r="A1310" i="1"/>
  <c r="D1310" i="1" s="1"/>
  <c r="L1309" i="1"/>
  <c r="J1308" i="1"/>
  <c r="AL1645" i="1"/>
  <c r="AF1646" i="1"/>
  <c r="M1308" i="1"/>
  <c r="N1308" i="1" s="1"/>
  <c r="Q1309" i="1"/>
  <c r="P1309" i="1"/>
  <c r="O1301" i="1" l="1"/>
  <c r="B1301" i="1"/>
  <c r="I1310" i="1"/>
  <c r="J1310" i="1" s="1"/>
  <c r="M1309" i="1"/>
  <c r="N1309" i="1" s="1"/>
  <c r="P1310" i="1"/>
  <c r="Q1310" i="1"/>
  <c r="AL1646" i="1"/>
  <c r="AF1647" i="1"/>
  <c r="A1311" i="1"/>
  <c r="D1311" i="1" s="1"/>
  <c r="E1310" i="1"/>
  <c r="G1310" i="1" s="1"/>
  <c r="H1311" i="1" s="1"/>
  <c r="L1310" i="1"/>
  <c r="C1303" i="1"/>
  <c r="K1302" i="1"/>
  <c r="O1302" i="1" l="1"/>
  <c r="B1302" i="1"/>
  <c r="I1311" i="1"/>
  <c r="J1311" i="1" s="1"/>
  <c r="C1304" i="1"/>
  <c r="K1303" i="1"/>
  <c r="E1311" i="1"/>
  <c r="G1311" i="1" s="1"/>
  <c r="H1312" i="1" s="1"/>
  <c r="L1311" i="1"/>
  <c r="A1312" i="1"/>
  <c r="D1312" i="1" s="1"/>
  <c r="M1310" i="1"/>
  <c r="N1310" i="1" s="1"/>
  <c r="P1311" i="1"/>
  <c r="Q1311" i="1"/>
  <c r="AF1648" i="1"/>
  <c r="AL1647" i="1"/>
  <c r="O1303" i="1" l="1"/>
  <c r="B1303" i="1"/>
  <c r="AF1649" i="1"/>
  <c r="AL1648" i="1"/>
  <c r="A1313" i="1"/>
  <c r="D1313" i="1" s="1"/>
  <c r="E1312" i="1"/>
  <c r="G1312" i="1" s="1"/>
  <c r="H1313" i="1" s="1"/>
  <c r="L1312" i="1"/>
  <c r="M1311" i="1"/>
  <c r="N1311" i="1" s="1"/>
  <c r="Q1312" i="1"/>
  <c r="P1312" i="1"/>
  <c r="C1305" i="1"/>
  <c r="K1304" i="1"/>
  <c r="I1312" i="1"/>
  <c r="O1304" i="1" l="1"/>
  <c r="B1304" i="1"/>
  <c r="I1313" i="1"/>
  <c r="J1313" i="1" s="1"/>
  <c r="J1312" i="1"/>
  <c r="E1313" i="1"/>
  <c r="G1313" i="1" s="1"/>
  <c r="H1314" i="1" s="1"/>
  <c r="L1313" i="1"/>
  <c r="A1314" i="1"/>
  <c r="D1314" i="1" s="1"/>
  <c r="C1306" i="1"/>
  <c r="K1305" i="1"/>
  <c r="M1312" i="1"/>
  <c r="N1312" i="1" s="1"/>
  <c r="P1313" i="1"/>
  <c r="Q1313" i="1"/>
  <c r="AF1650" i="1"/>
  <c r="AL1649" i="1"/>
  <c r="O1305" i="1" l="1"/>
  <c r="B1305" i="1"/>
  <c r="C1307" i="1"/>
  <c r="K1306" i="1"/>
  <c r="L1314" i="1"/>
  <c r="A1315" i="1"/>
  <c r="D1315" i="1" s="1"/>
  <c r="E1314" i="1"/>
  <c r="G1314" i="1" s="1"/>
  <c r="H1315" i="1" s="1"/>
  <c r="AL1650" i="1"/>
  <c r="AF1651" i="1"/>
  <c r="M1313" i="1"/>
  <c r="N1313" i="1" s="1"/>
  <c r="P1314" i="1"/>
  <c r="Q1314" i="1"/>
  <c r="I1314" i="1"/>
  <c r="O1306" i="1" l="1"/>
  <c r="B1306" i="1"/>
  <c r="I1315" i="1"/>
  <c r="J1315" i="1" s="1"/>
  <c r="L1315" i="1"/>
  <c r="A1316" i="1"/>
  <c r="D1316" i="1" s="1"/>
  <c r="E1315" i="1"/>
  <c r="G1315" i="1" s="1"/>
  <c r="H1316" i="1" s="1"/>
  <c r="C1308" i="1"/>
  <c r="K1307" i="1"/>
  <c r="AF1652" i="1"/>
  <c r="AL1651" i="1"/>
  <c r="M1314" i="1"/>
  <c r="N1314" i="1" s="1"/>
  <c r="P1315" i="1"/>
  <c r="Q1315" i="1"/>
  <c r="J1314" i="1"/>
  <c r="O1307" i="1" l="1"/>
  <c r="B1307" i="1"/>
  <c r="I1316" i="1"/>
  <c r="J1316" i="1" s="1"/>
  <c r="AF1653" i="1"/>
  <c r="AL1652" i="1"/>
  <c r="L1316" i="1"/>
  <c r="A1317" i="1"/>
  <c r="D1317" i="1" s="1"/>
  <c r="E1316" i="1"/>
  <c r="G1316" i="1" s="1"/>
  <c r="H1317" i="1" s="1"/>
  <c r="C1309" i="1"/>
  <c r="K1308" i="1"/>
  <c r="P1316" i="1"/>
  <c r="M1315" i="1"/>
  <c r="N1315" i="1" s="1"/>
  <c r="Q1316" i="1"/>
  <c r="O1308" i="1" l="1"/>
  <c r="B1308" i="1"/>
  <c r="I1317" i="1"/>
  <c r="J1317" i="1" s="1"/>
  <c r="C1310" i="1"/>
  <c r="K1309" i="1"/>
  <c r="L1317" i="1"/>
  <c r="A1318" i="1"/>
  <c r="D1318" i="1" s="1"/>
  <c r="E1317" i="1"/>
  <c r="G1317" i="1" s="1"/>
  <c r="H1318" i="1" s="1"/>
  <c r="M1316" i="1"/>
  <c r="N1316" i="1" s="1"/>
  <c r="Q1317" i="1"/>
  <c r="P1317" i="1"/>
  <c r="AF1654" i="1"/>
  <c r="AL1653" i="1"/>
  <c r="O1309" i="1" l="1"/>
  <c r="B1309" i="1"/>
  <c r="I1318" i="1"/>
  <c r="J1318" i="1" s="1"/>
  <c r="L1318" i="1"/>
  <c r="A1319" i="1"/>
  <c r="D1319" i="1" s="1"/>
  <c r="E1318" i="1"/>
  <c r="G1318" i="1" s="1"/>
  <c r="H1319" i="1" s="1"/>
  <c r="AL1654" i="1"/>
  <c r="AF1655" i="1"/>
  <c r="P1318" i="1"/>
  <c r="M1317" i="1"/>
  <c r="N1317" i="1" s="1"/>
  <c r="Q1318" i="1"/>
  <c r="C1311" i="1"/>
  <c r="K1310" i="1"/>
  <c r="O1310" i="1" l="1"/>
  <c r="B1310" i="1"/>
  <c r="I1319" i="1"/>
  <c r="J1319" i="1" s="1"/>
  <c r="C1312" i="1"/>
  <c r="K1311" i="1"/>
  <c r="AF1656" i="1"/>
  <c r="AL1655" i="1"/>
  <c r="L1319" i="1"/>
  <c r="A1320" i="1"/>
  <c r="D1320" i="1" s="1"/>
  <c r="E1319" i="1"/>
  <c r="G1319" i="1" s="1"/>
  <c r="H1320" i="1" s="1"/>
  <c r="M1318" i="1"/>
  <c r="N1318" i="1" s="1"/>
  <c r="Q1319" i="1"/>
  <c r="P1319" i="1"/>
  <c r="O1311" i="1" l="1"/>
  <c r="B1311" i="1"/>
  <c r="E1320" i="1"/>
  <c r="G1320" i="1" s="1"/>
  <c r="H1321" i="1" s="1"/>
  <c r="L1320" i="1"/>
  <c r="A1321" i="1"/>
  <c r="D1321" i="1" s="1"/>
  <c r="AL1656" i="1"/>
  <c r="AF1657" i="1"/>
  <c r="M1319" i="1"/>
  <c r="N1319" i="1" s="1"/>
  <c r="P1320" i="1"/>
  <c r="Q1320" i="1"/>
  <c r="C1313" i="1"/>
  <c r="K1312" i="1"/>
  <c r="I1320" i="1"/>
  <c r="O1312" i="1" l="1"/>
  <c r="B1312" i="1"/>
  <c r="I1321" i="1"/>
  <c r="J1321" i="1" s="1"/>
  <c r="J1320" i="1"/>
  <c r="E1321" i="1"/>
  <c r="G1321" i="1" s="1"/>
  <c r="H1322" i="1" s="1"/>
  <c r="L1321" i="1"/>
  <c r="A1322" i="1"/>
  <c r="D1322" i="1" s="1"/>
  <c r="C1314" i="1"/>
  <c r="K1313" i="1"/>
  <c r="AF1658" i="1"/>
  <c r="AL1657" i="1"/>
  <c r="Q1321" i="1"/>
  <c r="M1320" i="1"/>
  <c r="N1320" i="1" s="1"/>
  <c r="P1321" i="1"/>
  <c r="O1313" i="1" l="1"/>
  <c r="B1313" i="1"/>
  <c r="C1315" i="1"/>
  <c r="K1314" i="1"/>
  <c r="E1322" i="1"/>
  <c r="G1322" i="1" s="1"/>
  <c r="H1323" i="1" s="1"/>
  <c r="L1322" i="1"/>
  <c r="A1323" i="1"/>
  <c r="D1323" i="1" s="1"/>
  <c r="AF1659" i="1"/>
  <c r="AL1658" i="1"/>
  <c r="M1321" i="1"/>
  <c r="N1321" i="1" s="1"/>
  <c r="P1322" i="1"/>
  <c r="Q1322" i="1"/>
  <c r="I1322" i="1"/>
  <c r="O1314" i="1" l="1"/>
  <c r="B1314" i="1"/>
  <c r="I1323" i="1"/>
  <c r="J1323" i="1" s="1"/>
  <c r="AF1660" i="1"/>
  <c r="AL1659" i="1"/>
  <c r="A1324" i="1"/>
  <c r="D1324" i="1" s="1"/>
  <c r="E1323" i="1"/>
  <c r="G1323" i="1" s="1"/>
  <c r="H1324" i="1" s="1"/>
  <c r="L1323" i="1"/>
  <c r="M1322" i="1"/>
  <c r="N1322" i="1" s="1"/>
  <c r="Q1323" i="1"/>
  <c r="P1323" i="1"/>
  <c r="C1316" i="1"/>
  <c r="K1315" i="1"/>
  <c r="J1322" i="1"/>
  <c r="O1315" i="1" l="1"/>
  <c r="B1315" i="1"/>
  <c r="I1324" i="1"/>
  <c r="J1324" i="1" s="1"/>
  <c r="C1317" i="1"/>
  <c r="K1316" i="1"/>
  <c r="A1325" i="1"/>
  <c r="D1325" i="1" s="1"/>
  <c r="E1324" i="1"/>
  <c r="G1324" i="1" s="1"/>
  <c r="H1325" i="1" s="1"/>
  <c r="L1324" i="1"/>
  <c r="P1324" i="1"/>
  <c r="Q1324" i="1"/>
  <c r="M1323" i="1"/>
  <c r="N1323" i="1" s="1"/>
  <c r="AF1661" i="1"/>
  <c r="AL1660" i="1"/>
  <c r="O1316" i="1" l="1"/>
  <c r="B1316" i="1"/>
  <c r="Q1325" i="1"/>
  <c r="P1325" i="1"/>
  <c r="M1324" i="1"/>
  <c r="N1324" i="1" s="1"/>
  <c r="C1318" i="1"/>
  <c r="K1317" i="1"/>
  <c r="AL1661" i="1"/>
  <c r="AF1662" i="1"/>
  <c r="E1325" i="1"/>
  <c r="G1325" i="1" s="1"/>
  <c r="H1326" i="1" s="1"/>
  <c r="L1325" i="1"/>
  <c r="A1326" i="1"/>
  <c r="D1326" i="1" s="1"/>
  <c r="I1325" i="1"/>
  <c r="O1317" i="1" l="1"/>
  <c r="B1317" i="1"/>
  <c r="I1326" i="1"/>
  <c r="J1326" i="1" s="1"/>
  <c r="E1326" i="1"/>
  <c r="G1326" i="1" s="1"/>
  <c r="H1327" i="1" s="1"/>
  <c r="A1327" i="1"/>
  <c r="D1327" i="1" s="1"/>
  <c r="L1326" i="1"/>
  <c r="AL1662" i="1"/>
  <c r="AF1663" i="1"/>
  <c r="J1325" i="1"/>
  <c r="P1326" i="1"/>
  <c r="M1325" i="1"/>
  <c r="N1325" i="1" s="1"/>
  <c r="Q1326" i="1"/>
  <c r="C1319" i="1"/>
  <c r="K1318" i="1"/>
  <c r="O1318" i="1" l="1"/>
  <c r="B1318" i="1"/>
  <c r="A1328" i="1"/>
  <c r="D1328" i="1" s="1"/>
  <c r="E1327" i="1"/>
  <c r="G1327" i="1" s="1"/>
  <c r="H1328" i="1" s="1"/>
  <c r="L1327" i="1"/>
  <c r="AF1664" i="1"/>
  <c r="AL1663" i="1"/>
  <c r="C1320" i="1"/>
  <c r="K1319" i="1"/>
  <c r="P1327" i="1"/>
  <c r="M1326" i="1"/>
  <c r="N1326" i="1" s="1"/>
  <c r="Q1327" i="1"/>
  <c r="I1327" i="1"/>
  <c r="O1319" i="1" l="1"/>
  <c r="B1319" i="1"/>
  <c r="C1321" i="1"/>
  <c r="K1320" i="1"/>
  <c r="P1328" i="1"/>
  <c r="M1327" i="1"/>
  <c r="N1327" i="1" s="1"/>
  <c r="Q1328" i="1"/>
  <c r="AF1665" i="1"/>
  <c r="AL1664" i="1"/>
  <c r="I1328" i="1"/>
  <c r="J1328" i="1" s="1"/>
  <c r="J1327" i="1"/>
  <c r="A1329" i="1"/>
  <c r="D1329" i="1" s="1"/>
  <c r="E1328" i="1"/>
  <c r="G1328" i="1" s="1"/>
  <c r="H1329" i="1" s="1"/>
  <c r="L1328" i="1"/>
  <c r="O1320" i="1" l="1"/>
  <c r="B1320" i="1"/>
  <c r="A1330" i="1"/>
  <c r="D1330" i="1" s="1"/>
  <c r="E1329" i="1"/>
  <c r="G1329" i="1" s="1"/>
  <c r="H1330" i="1" s="1"/>
  <c r="L1329" i="1"/>
  <c r="AF1666" i="1"/>
  <c r="AL1665" i="1"/>
  <c r="Q1329" i="1"/>
  <c r="P1329" i="1"/>
  <c r="M1328" i="1"/>
  <c r="N1328" i="1" s="1"/>
  <c r="I1329" i="1"/>
  <c r="C1322" i="1"/>
  <c r="K1321" i="1"/>
  <c r="O1321" i="1" l="1"/>
  <c r="B1321" i="1"/>
  <c r="I1330" i="1"/>
  <c r="J1330" i="1" s="1"/>
  <c r="P1330" i="1"/>
  <c r="Q1330" i="1"/>
  <c r="M1329" i="1"/>
  <c r="N1329" i="1" s="1"/>
  <c r="C1323" i="1"/>
  <c r="K1322" i="1"/>
  <c r="J1329" i="1"/>
  <c r="AF1667" i="1"/>
  <c r="AL1666" i="1"/>
  <c r="A1331" i="1"/>
  <c r="D1331" i="1" s="1"/>
  <c r="E1330" i="1"/>
  <c r="G1330" i="1" s="1"/>
  <c r="H1331" i="1" s="1"/>
  <c r="L1330" i="1"/>
  <c r="O1322" i="1" l="1"/>
  <c r="B1322" i="1"/>
  <c r="I1331" i="1"/>
  <c r="J1331" i="1" s="1"/>
  <c r="AL1667" i="1"/>
  <c r="AF1675" i="1"/>
  <c r="E1331" i="1"/>
  <c r="G1331" i="1" s="1"/>
  <c r="H1332" i="1" s="1"/>
  <c r="L1331" i="1"/>
  <c r="A1332" i="1"/>
  <c r="D1332" i="1" s="1"/>
  <c r="Q1331" i="1"/>
  <c r="P1331" i="1"/>
  <c r="M1330" i="1"/>
  <c r="N1330" i="1" s="1"/>
  <c r="C1324" i="1"/>
  <c r="K1323" i="1"/>
  <c r="O1323" i="1" l="1"/>
  <c r="B1323" i="1"/>
  <c r="C1325" i="1"/>
  <c r="K1324" i="1"/>
  <c r="A1333" i="1"/>
  <c r="D1333" i="1" s="1"/>
  <c r="E1332" i="1"/>
  <c r="G1332" i="1" s="1"/>
  <c r="H1333" i="1" s="1"/>
  <c r="L1332" i="1"/>
  <c r="AF1676" i="1"/>
  <c r="AL1675" i="1"/>
  <c r="P1332" i="1"/>
  <c r="Q1332" i="1"/>
  <c r="M1331" i="1"/>
  <c r="N1331" i="1" s="1"/>
  <c r="I1332" i="1"/>
  <c r="O1324" i="1" l="1"/>
  <c r="B1324" i="1"/>
  <c r="I1333" i="1"/>
  <c r="J1333" i="1" s="1"/>
  <c r="J1332" i="1"/>
  <c r="E1333" i="1"/>
  <c r="G1333" i="1" s="1"/>
  <c r="H1334" i="1" s="1"/>
  <c r="A1334" i="1"/>
  <c r="D1334" i="1" s="1"/>
  <c r="L1333" i="1"/>
  <c r="AF1677" i="1"/>
  <c r="AL1676" i="1"/>
  <c r="Q1333" i="1"/>
  <c r="M1332" i="1"/>
  <c r="N1332" i="1" s="1"/>
  <c r="P1333" i="1"/>
  <c r="C1326" i="1"/>
  <c r="K1325" i="1"/>
  <c r="O1325" i="1" l="1"/>
  <c r="B1325" i="1"/>
  <c r="C1327" i="1"/>
  <c r="K1326" i="1"/>
  <c r="AL1677" i="1"/>
  <c r="AF1678" i="1"/>
  <c r="P1334" i="1"/>
  <c r="Q1334" i="1"/>
  <c r="M1333" i="1"/>
  <c r="N1333" i="1" s="1"/>
  <c r="A1335" i="1"/>
  <c r="D1335" i="1" s="1"/>
  <c r="E1334" i="1"/>
  <c r="G1334" i="1" s="1"/>
  <c r="H1335" i="1" s="1"/>
  <c r="L1334" i="1"/>
  <c r="I1334" i="1"/>
  <c r="O1326" i="1" l="1"/>
  <c r="B1326" i="1"/>
  <c r="M1334" i="1"/>
  <c r="N1334" i="1" s="1"/>
  <c r="Q1335" i="1"/>
  <c r="P1335" i="1"/>
  <c r="C1328" i="1"/>
  <c r="K1327" i="1"/>
  <c r="I1335" i="1"/>
  <c r="J1335" i="1" s="1"/>
  <c r="A1336" i="1"/>
  <c r="D1336" i="1" s="1"/>
  <c r="E1335" i="1"/>
  <c r="G1335" i="1" s="1"/>
  <c r="H1336" i="1" s="1"/>
  <c r="L1335" i="1"/>
  <c r="AF1679" i="1"/>
  <c r="AL1678" i="1"/>
  <c r="J1334" i="1"/>
  <c r="O1327" i="1" l="1"/>
  <c r="B1327" i="1"/>
  <c r="AF1680" i="1"/>
  <c r="AL1679" i="1"/>
  <c r="E1336" i="1"/>
  <c r="G1336" i="1" s="1"/>
  <c r="H1337" i="1" s="1"/>
  <c r="L1336" i="1"/>
  <c r="A1337" i="1"/>
  <c r="D1337" i="1" s="1"/>
  <c r="M1335" i="1"/>
  <c r="N1335" i="1" s="1"/>
  <c r="Q1336" i="1"/>
  <c r="P1336" i="1"/>
  <c r="I1336" i="1"/>
  <c r="J1336" i="1" s="1"/>
  <c r="C1329" i="1"/>
  <c r="K1328" i="1"/>
  <c r="O1328" i="1" l="1"/>
  <c r="B1328" i="1"/>
  <c r="I1337" i="1"/>
  <c r="J1337" i="1" s="1"/>
  <c r="C1330" i="1"/>
  <c r="K1329" i="1"/>
  <c r="A1338" i="1"/>
  <c r="D1338" i="1" s="1"/>
  <c r="E1337" i="1"/>
  <c r="G1337" i="1" s="1"/>
  <c r="H1338" i="1" s="1"/>
  <c r="L1337" i="1"/>
  <c r="M1336" i="1"/>
  <c r="N1336" i="1" s="1"/>
  <c r="Q1337" i="1"/>
  <c r="P1337" i="1"/>
  <c r="AL1680" i="1"/>
  <c r="AF1681" i="1"/>
  <c r="O1329" i="1" l="1"/>
  <c r="B1329" i="1"/>
  <c r="AL1681" i="1"/>
  <c r="AF1682" i="1"/>
  <c r="M1337" i="1"/>
  <c r="N1337" i="1" s="1"/>
  <c r="P1338" i="1"/>
  <c r="Q1338" i="1"/>
  <c r="I1338" i="1"/>
  <c r="J1338" i="1" s="1"/>
  <c r="E1338" i="1"/>
  <c r="G1338" i="1" s="1"/>
  <c r="H1339" i="1" s="1"/>
  <c r="L1338" i="1"/>
  <c r="A1339" i="1"/>
  <c r="D1339" i="1" s="1"/>
  <c r="C1331" i="1"/>
  <c r="K1330" i="1"/>
  <c r="O1330" i="1" l="1"/>
  <c r="B1330" i="1"/>
  <c r="C1332" i="1"/>
  <c r="K1331" i="1"/>
  <c r="E1339" i="1"/>
  <c r="G1339" i="1" s="1"/>
  <c r="H1340" i="1" s="1"/>
  <c r="L1339" i="1"/>
  <c r="A1340" i="1"/>
  <c r="D1340" i="1" s="1"/>
  <c r="M1338" i="1"/>
  <c r="N1338" i="1" s="1"/>
  <c r="Q1339" i="1"/>
  <c r="P1339" i="1"/>
  <c r="I1339" i="1"/>
  <c r="J1339" i="1" s="1"/>
  <c r="AF1683" i="1"/>
  <c r="AL1682" i="1"/>
  <c r="O1331" i="1" l="1"/>
  <c r="B1331" i="1"/>
  <c r="AF1684" i="1"/>
  <c r="AL1683" i="1"/>
  <c r="I1340" i="1"/>
  <c r="E1340" i="1"/>
  <c r="G1340" i="1" s="1"/>
  <c r="H1341" i="1" s="1"/>
  <c r="L1340" i="1"/>
  <c r="A1341" i="1"/>
  <c r="D1341" i="1" s="1"/>
  <c r="M1339" i="1"/>
  <c r="N1339" i="1" s="1"/>
  <c r="Q1340" i="1"/>
  <c r="P1340" i="1"/>
  <c r="C1333" i="1"/>
  <c r="K1332" i="1"/>
  <c r="O1332" i="1" l="1"/>
  <c r="B1332" i="1"/>
  <c r="C1334" i="1"/>
  <c r="K1333" i="1"/>
  <c r="A1342" i="1"/>
  <c r="D1342" i="1" s="1"/>
  <c r="E1341" i="1"/>
  <c r="G1341" i="1" s="1"/>
  <c r="H1342" i="1" s="1"/>
  <c r="L1341" i="1"/>
  <c r="I1341" i="1"/>
  <c r="J1341" i="1" s="1"/>
  <c r="M1340" i="1"/>
  <c r="N1340" i="1" s="1"/>
  <c r="Q1341" i="1"/>
  <c r="P1341" i="1"/>
  <c r="AL1684" i="1"/>
  <c r="AF1685" i="1"/>
  <c r="J1340" i="1"/>
  <c r="O1333" i="1" l="1"/>
  <c r="B1333" i="1"/>
  <c r="AL1685" i="1"/>
  <c r="AF1686" i="1"/>
  <c r="E1342" i="1"/>
  <c r="G1342" i="1" s="1"/>
  <c r="H1343" i="1" s="1"/>
  <c r="L1342" i="1"/>
  <c r="A1343" i="1"/>
  <c r="D1343" i="1" s="1"/>
  <c r="I1342" i="1"/>
  <c r="J1342" i="1" s="1"/>
  <c r="M1341" i="1"/>
  <c r="N1341" i="1" s="1"/>
  <c r="Q1342" i="1"/>
  <c r="P1342" i="1"/>
  <c r="C1335" i="1"/>
  <c r="K1334" i="1"/>
  <c r="O1334" i="1" l="1"/>
  <c r="B1334" i="1"/>
  <c r="C1336" i="1"/>
  <c r="K1335" i="1"/>
  <c r="I1343" i="1"/>
  <c r="A1344" i="1"/>
  <c r="D1344" i="1" s="1"/>
  <c r="E1343" i="1"/>
  <c r="G1343" i="1" s="1"/>
  <c r="H1344" i="1" s="1"/>
  <c r="L1343" i="1"/>
  <c r="AF1687" i="1"/>
  <c r="AL1686" i="1"/>
  <c r="M1342" i="1"/>
  <c r="N1342" i="1" s="1"/>
  <c r="Q1343" i="1"/>
  <c r="P1343" i="1"/>
  <c r="O1335" i="1" l="1"/>
  <c r="B1335" i="1"/>
  <c r="M1343" i="1"/>
  <c r="N1343" i="1" s="1"/>
  <c r="P1344" i="1"/>
  <c r="Q1344" i="1"/>
  <c r="I1344" i="1"/>
  <c r="E1344" i="1"/>
  <c r="G1344" i="1" s="1"/>
  <c r="H1345" i="1" s="1"/>
  <c r="A1345" i="1"/>
  <c r="D1345" i="1" s="1"/>
  <c r="L1344" i="1"/>
  <c r="C1337" i="1"/>
  <c r="K1336" i="1"/>
  <c r="AL1687" i="1"/>
  <c r="AF1688" i="1"/>
  <c r="J1343" i="1"/>
  <c r="O1336" i="1" l="1"/>
  <c r="B1336" i="1"/>
  <c r="A1346" i="1"/>
  <c r="D1346" i="1" s="1"/>
  <c r="E1345" i="1"/>
  <c r="G1345" i="1" s="1"/>
  <c r="H1346" i="1" s="1"/>
  <c r="L1345" i="1"/>
  <c r="I1345" i="1"/>
  <c r="J1345" i="1" s="1"/>
  <c r="C1338" i="1"/>
  <c r="K1337" i="1"/>
  <c r="AF1689" i="1"/>
  <c r="AL1688" i="1"/>
  <c r="M1344" i="1"/>
  <c r="N1344" i="1" s="1"/>
  <c r="Q1345" i="1"/>
  <c r="P1345" i="1"/>
  <c r="J1344" i="1"/>
  <c r="O1337" i="1" l="1"/>
  <c r="B1337" i="1"/>
  <c r="M1345" i="1"/>
  <c r="N1345" i="1" s="1"/>
  <c r="Q1346" i="1"/>
  <c r="P1346" i="1"/>
  <c r="C1339" i="1"/>
  <c r="K1338" i="1"/>
  <c r="AL1689" i="1"/>
  <c r="AF1690" i="1"/>
  <c r="I1346" i="1"/>
  <c r="J1346" i="1" s="1"/>
  <c r="L1346" i="1"/>
  <c r="A1347" i="1"/>
  <c r="D1347" i="1" s="1"/>
  <c r="E1346" i="1"/>
  <c r="G1346" i="1" s="1"/>
  <c r="H1347" i="1" s="1"/>
  <c r="O1338" i="1" l="1"/>
  <c r="B1338" i="1"/>
  <c r="AF1691" i="1"/>
  <c r="AL1690" i="1"/>
  <c r="C1340" i="1"/>
  <c r="K1339" i="1"/>
  <c r="L1347" i="1"/>
  <c r="A1348" i="1"/>
  <c r="D1348" i="1" s="1"/>
  <c r="E1347" i="1"/>
  <c r="G1347" i="1" s="1"/>
  <c r="H1348" i="1" s="1"/>
  <c r="P1347" i="1"/>
  <c r="M1346" i="1"/>
  <c r="N1346" i="1" s="1"/>
  <c r="Q1347" i="1"/>
  <c r="I1347" i="1"/>
  <c r="O1339" i="1" l="1"/>
  <c r="B1339" i="1"/>
  <c r="I1348" i="1"/>
  <c r="J1348" i="1" s="1"/>
  <c r="J1347" i="1"/>
  <c r="C1341" i="1"/>
  <c r="K1340" i="1"/>
  <c r="L1348" i="1"/>
  <c r="A1349" i="1"/>
  <c r="D1349" i="1" s="1"/>
  <c r="E1348" i="1"/>
  <c r="G1348" i="1" s="1"/>
  <c r="H1349" i="1" s="1"/>
  <c r="Q1348" i="1"/>
  <c r="M1347" i="1"/>
  <c r="N1347" i="1" s="1"/>
  <c r="P1348" i="1"/>
  <c r="AF1692" i="1"/>
  <c r="AL1691" i="1"/>
  <c r="O1340" i="1" l="1"/>
  <c r="B1340" i="1"/>
  <c r="AF1693" i="1"/>
  <c r="AL1692" i="1"/>
  <c r="L1349" i="1"/>
  <c r="E1349" i="1"/>
  <c r="G1349" i="1" s="1"/>
  <c r="H1350" i="1" s="1"/>
  <c r="A1350" i="1"/>
  <c r="D1350" i="1" s="1"/>
  <c r="C1342" i="1"/>
  <c r="K1341" i="1"/>
  <c r="M1348" i="1"/>
  <c r="N1348" i="1" s="1"/>
  <c r="Q1349" i="1"/>
  <c r="P1349" i="1"/>
  <c r="I1349" i="1"/>
  <c r="O1341" i="1" l="1"/>
  <c r="B1341" i="1"/>
  <c r="M1349" i="1"/>
  <c r="N1349" i="1" s="1"/>
  <c r="Q1350" i="1"/>
  <c r="P1350" i="1"/>
  <c r="C1343" i="1"/>
  <c r="K1342" i="1"/>
  <c r="L1350" i="1"/>
  <c r="A1351" i="1"/>
  <c r="D1351" i="1" s="1"/>
  <c r="E1350" i="1"/>
  <c r="G1350" i="1" s="1"/>
  <c r="H1351" i="1" s="1"/>
  <c r="AF1694" i="1"/>
  <c r="AL1693" i="1"/>
  <c r="I1350" i="1"/>
  <c r="J1349" i="1"/>
  <c r="O1342" i="1" l="1"/>
  <c r="B1342" i="1"/>
  <c r="I1351" i="1"/>
  <c r="J1351" i="1" s="1"/>
  <c r="L1351" i="1"/>
  <c r="A1352" i="1"/>
  <c r="D1352" i="1" s="1"/>
  <c r="E1351" i="1"/>
  <c r="G1351" i="1" s="1"/>
  <c r="H1352" i="1" s="1"/>
  <c r="C1344" i="1"/>
  <c r="K1343" i="1"/>
  <c r="AF1695" i="1"/>
  <c r="AL1694" i="1"/>
  <c r="Q1351" i="1"/>
  <c r="M1350" i="1"/>
  <c r="N1350" i="1" s="1"/>
  <c r="P1351" i="1"/>
  <c r="J1350" i="1"/>
  <c r="O1343" i="1" l="1"/>
  <c r="B1343" i="1"/>
  <c r="AL1695" i="1"/>
  <c r="AF1696" i="1"/>
  <c r="E1352" i="1"/>
  <c r="G1352" i="1" s="1"/>
  <c r="H1353" i="1" s="1"/>
  <c r="L1352" i="1"/>
  <c r="A1353" i="1"/>
  <c r="D1353" i="1" s="1"/>
  <c r="C1345" i="1"/>
  <c r="K1344" i="1"/>
  <c r="P1352" i="1"/>
  <c r="M1351" i="1"/>
  <c r="N1351" i="1" s="1"/>
  <c r="Q1352" i="1"/>
  <c r="I1352" i="1"/>
  <c r="O1344" i="1" l="1"/>
  <c r="B1344" i="1"/>
  <c r="M1352" i="1"/>
  <c r="N1352" i="1" s="1"/>
  <c r="Q1353" i="1"/>
  <c r="P1353" i="1"/>
  <c r="I1353" i="1"/>
  <c r="J1353" i="1" s="1"/>
  <c r="J1352" i="1"/>
  <c r="C1346" i="1"/>
  <c r="K1345" i="1"/>
  <c r="E1353" i="1"/>
  <c r="G1353" i="1" s="1"/>
  <c r="H1354" i="1" s="1"/>
  <c r="L1353" i="1"/>
  <c r="A1354" i="1"/>
  <c r="D1354" i="1" s="1"/>
  <c r="AF1697" i="1"/>
  <c r="AL1696" i="1"/>
  <c r="O1345" i="1" l="1"/>
  <c r="B1345" i="1"/>
  <c r="AL1697" i="1"/>
  <c r="AF1698" i="1"/>
  <c r="E1354" i="1"/>
  <c r="G1354" i="1" s="1"/>
  <c r="H1355" i="1" s="1"/>
  <c r="L1354" i="1"/>
  <c r="A1355" i="1"/>
  <c r="D1355" i="1" s="1"/>
  <c r="C1347" i="1"/>
  <c r="K1346" i="1"/>
  <c r="Q1354" i="1"/>
  <c r="P1354" i="1"/>
  <c r="M1353" i="1"/>
  <c r="N1353" i="1" s="1"/>
  <c r="I1354" i="1"/>
  <c r="J1354" i="1" s="1"/>
  <c r="O1346" i="1" l="1"/>
  <c r="B1346" i="1"/>
  <c r="P1355" i="1"/>
  <c r="M1354" i="1"/>
  <c r="N1354" i="1" s="1"/>
  <c r="Q1355" i="1"/>
  <c r="C1348" i="1"/>
  <c r="K1347" i="1"/>
  <c r="E1355" i="1"/>
  <c r="G1355" i="1" s="1"/>
  <c r="H1356" i="1" s="1"/>
  <c r="A1356" i="1"/>
  <c r="D1356" i="1" s="1"/>
  <c r="L1355" i="1"/>
  <c r="AF1699" i="1"/>
  <c r="AL1698" i="1"/>
  <c r="I1355" i="1"/>
  <c r="J1355" i="1" s="1"/>
  <c r="O1347" i="1" l="1"/>
  <c r="B1347" i="1"/>
  <c r="AF1700" i="1"/>
  <c r="AL1699" i="1"/>
  <c r="P1356" i="1"/>
  <c r="M1355" i="1"/>
  <c r="N1355" i="1" s="1"/>
  <c r="Q1356" i="1"/>
  <c r="I1356" i="1"/>
  <c r="E1356" i="1"/>
  <c r="G1356" i="1" s="1"/>
  <c r="H1357" i="1" s="1"/>
  <c r="L1356" i="1"/>
  <c r="A1357" i="1"/>
  <c r="D1357" i="1" s="1"/>
  <c r="C1349" i="1"/>
  <c r="K1348" i="1"/>
  <c r="O1348" i="1" l="1"/>
  <c r="B1348" i="1"/>
  <c r="E1357" i="1"/>
  <c r="G1357" i="1" s="1"/>
  <c r="H1358" i="1" s="1"/>
  <c r="L1357" i="1"/>
  <c r="A1358" i="1"/>
  <c r="D1358" i="1" s="1"/>
  <c r="I1357" i="1"/>
  <c r="P1357" i="1"/>
  <c r="M1356" i="1"/>
  <c r="N1356" i="1" s="1"/>
  <c r="Q1357" i="1"/>
  <c r="AF1701" i="1"/>
  <c r="AL1700" i="1"/>
  <c r="C1350" i="1"/>
  <c r="K1349" i="1"/>
  <c r="J1356" i="1"/>
  <c r="O1349" i="1" l="1"/>
  <c r="B1349" i="1"/>
  <c r="C1351" i="1"/>
  <c r="K1350" i="1"/>
  <c r="M1357" i="1"/>
  <c r="N1357" i="1" s="1"/>
  <c r="Q1358" i="1"/>
  <c r="P1358" i="1"/>
  <c r="AF1702" i="1"/>
  <c r="AL1701" i="1"/>
  <c r="I1358" i="1"/>
  <c r="J1358" i="1" s="1"/>
  <c r="E1358" i="1"/>
  <c r="G1358" i="1" s="1"/>
  <c r="H1359" i="1" s="1"/>
  <c r="L1358" i="1"/>
  <c r="A1359" i="1"/>
  <c r="D1359" i="1" s="1"/>
  <c r="J1357" i="1"/>
  <c r="O1350" i="1" l="1"/>
  <c r="B1350" i="1"/>
  <c r="E1359" i="1"/>
  <c r="G1359" i="1" s="1"/>
  <c r="H1360" i="1" s="1"/>
  <c r="L1359" i="1"/>
  <c r="A1360" i="1"/>
  <c r="D1360" i="1" s="1"/>
  <c r="Q1359" i="1"/>
  <c r="M1358" i="1"/>
  <c r="N1358" i="1" s="1"/>
  <c r="P1359" i="1"/>
  <c r="AF1703" i="1"/>
  <c r="AL1702" i="1"/>
  <c r="I1359" i="1"/>
  <c r="C1352" i="1"/>
  <c r="K1351" i="1"/>
  <c r="O1351" i="1" l="1"/>
  <c r="B1351" i="1"/>
  <c r="I1360" i="1"/>
  <c r="J1360" i="1" s="1"/>
  <c r="C1353" i="1"/>
  <c r="K1352" i="1"/>
  <c r="AF1704" i="1"/>
  <c r="AL1703" i="1"/>
  <c r="E1360" i="1"/>
  <c r="G1360" i="1" s="1"/>
  <c r="H1361" i="1" s="1"/>
  <c r="L1360" i="1"/>
  <c r="A1361" i="1"/>
  <c r="D1361" i="1" s="1"/>
  <c r="J1359" i="1"/>
  <c r="P1360" i="1"/>
  <c r="M1359" i="1"/>
  <c r="N1359" i="1" s="1"/>
  <c r="Q1360" i="1"/>
  <c r="O1352" i="1" l="1"/>
  <c r="B1352" i="1"/>
  <c r="E1361" i="1"/>
  <c r="G1361" i="1" s="1"/>
  <c r="H1362" i="1" s="1"/>
  <c r="L1361" i="1"/>
  <c r="A1362" i="1"/>
  <c r="D1362" i="1" s="1"/>
  <c r="M1360" i="1"/>
  <c r="N1360" i="1" s="1"/>
  <c r="Q1361" i="1"/>
  <c r="P1361" i="1"/>
  <c r="AL1704" i="1"/>
  <c r="AF1712" i="1"/>
  <c r="I1361" i="1"/>
  <c r="C1354" i="1"/>
  <c r="K1353" i="1"/>
  <c r="O1353" i="1" l="1"/>
  <c r="B1353" i="1"/>
  <c r="I1362" i="1"/>
  <c r="J1362" i="1" s="1"/>
  <c r="AF1713" i="1"/>
  <c r="AL1712" i="1"/>
  <c r="C1355" i="1"/>
  <c r="K1354" i="1"/>
  <c r="E1362" i="1"/>
  <c r="G1362" i="1" s="1"/>
  <c r="H1363" i="1" s="1"/>
  <c r="L1362" i="1"/>
  <c r="A1363" i="1"/>
  <c r="D1363" i="1" s="1"/>
  <c r="J1361" i="1"/>
  <c r="Q1362" i="1"/>
  <c r="M1361" i="1"/>
  <c r="N1361" i="1" s="1"/>
  <c r="P1362" i="1"/>
  <c r="O1354" i="1" l="1"/>
  <c r="B1354" i="1"/>
  <c r="I1363" i="1"/>
  <c r="J1363" i="1" s="1"/>
  <c r="E1363" i="1"/>
  <c r="G1363" i="1" s="1"/>
  <c r="H1364" i="1" s="1"/>
  <c r="L1363" i="1"/>
  <c r="A1364" i="1"/>
  <c r="D1364" i="1" s="1"/>
  <c r="C1356" i="1"/>
  <c r="K1355" i="1"/>
  <c r="Q1363" i="1"/>
  <c r="P1363" i="1"/>
  <c r="M1362" i="1"/>
  <c r="N1362" i="1" s="1"/>
  <c r="AF1714" i="1"/>
  <c r="AL1713" i="1"/>
  <c r="O1355" i="1" l="1"/>
  <c r="B1355" i="1"/>
  <c r="C1357" i="1"/>
  <c r="K1356" i="1"/>
  <c r="A1365" i="1"/>
  <c r="D1365" i="1" s="1"/>
  <c r="E1364" i="1"/>
  <c r="G1364" i="1" s="1"/>
  <c r="H1365" i="1" s="1"/>
  <c r="L1364" i="1"/>
  <c r="AL1714" i="1"/>
  <c r="AF1715" i="1"/>
  <c r="P1364" i="1"/>
  <c r="M1363" i="1"/>
  <c r="N1363" i="1" s="1"/>
  <c r="Q1364" i="1"/>
  <c r="I1364" i="1"/>
  <c r="O1356" i="1" l="1"/>
  <c r="B1356" i="1"/>
  <c r="I1365" i="1"/>
  <c r="J1365" i="1" s="1"/>
  <c r="J1364" i="1"/>
  <c r="AL1715" i="1"/>
  <c r="AF1716" i="1"/>
  <c r="E1365" i="1"/>
  <c r="G1365" i="1" s="1"/>
  <c r="H1366" i="1" s="1"/>
  <c r="L1365" i="1"/>
  <c r="A1366" i="1"/>
  <c r="D1366" i="1" s="1"/>
  <c r="Q1365" i="1"/>
  <c r="M1364" i="1"/>
  <c r="N1364" i="1" s="1"/>
  <c r="P1365" i="1"/>
  <c r="C1358" i="1"/>
  <c r="K1357" i="1"/>
  <c r="O1357" i="1" l="1"/>
  <c r="B1357" i="1"/>
  <c r="I1366" i="1"/>
  <c r="J1366" i="1" s="1"/>
  <c r="C1359" i="1"/>
  <c r="K1358" i="1"/>
  <c r="E1366" i="1"/>
  <c r="G1366" i="1" s="1"/>
  <c r="H1367" i="1" s="1"/>
  <c r="L1366" i="1"/>
  <c r="A1367" i="1"/>
  <c r="D1367" i="1" s="1"/>
  <c r="AF1717" i="1"/>
  <c r="AL1716" i="1"/>
  <c r="Q1366" i="1"/>
  <c r="P1366" i="1"/>
  <c r="M1365" i="1"/>
  <c r="N1365" i="1" s="1"/>
  <c r="O1358" i="1" l="1"/>
  <c r="B1358" i="1"/>
  <c r="AF1718" i="1"/>
  <c r="AL1717" i="1"/>
  <c r="E1367" i="1"/>
  <c r="G1367" i="1" s="1"/>
  <c r="H1368" i="1" s="1"/>
  <c r="L1367" i="1"/>
  <c r="A1368" i="1"/>
  <c r="D1368" i="1" s="1"/>
  <c r="Q1367" i="1"/>
  <c r="P1367" i="1"/>
  <c r="M1366" i="1"/>
  <c r="N1366" i="1" s="1"/>
  <c r="C1360" i="1"/>
  <c r="K1359" i="1"/>
  <c r="I1367" i="1"/>
  <c r="O1359" i="1" l="1"/>
  <c r="B1359" i="1"/>
  <c r="P1368" i="1"/>
  <c r="M1367" i="1"/>
  <c r="N1367" i="1" s="1"/>
  <c r="Q1368" i="1"/>
  <c r="I1368" i="1"/>
  <c r="J1368" i="1" s="1"/>
  <c r="J1367" i="1"/>
  <c r="C1361" i="1"/>
  <c r="K1360" i="1"/>
  <c r="E1368" i="1"/>
  <c r="G1368" i="1" s="1"/>
  <c r="H1369" i="1" s="1"/>
  <c r="L1368" i="1"/>
  <c r="A1369" i="1"/>
  <c r="D1369" i="1" s="1"/>
  <c r="AF1719" i="1"/>
  <c r="AL1718" i="1"/>
  <c r="O1360" i="1" l="1"/>
  <c r="B1360" i="1"/>
  <c r="A1370" i="1"/>
  <c r="D1370" i="1" s="1"/>
  <c r="E1369" i="1"/>
  <c r="G1369" i="1" s="1"/>
  <c r="H1370" i="1" s="1"/>
  <c r="L1369" i="1"/>
  <c r="Q1369" i="1"/>
  <c r="P1369" i="1"/>
  <c r="M1368" i="1"/>
  <c r="N1368" i="1" s="1"/>
  <c r="C1362" i="1"/>
  <c r="K1361" i="1"/>
  <c r="AL1719" i="1"/>
  <c r="AF1720" i="1"/>
  <c r="I1369" i="1"/>
  <c r="O1361" i="1" l="1"/>
  <c r="B1361" i="1"/>
  <c r="I1370" i="1"/>
  <c r="J1370" i="1" s="1"/>
  <c r="AF1721" i="1"/>
  <c r="AL1720" i="1"/>
  <c r="C1363" i="1"/>
  <c r="K1362" i="1"/>
  <c r="Q1370" i="1"/>
  <c r="P1370" i="1"/>
  <c r="M1369" i="1"/>
  <c r="N1369" i="1" s="1"/>
  <c r="J1369" i="1"/>
  <c r="E1370" i="1"/>
  <c r="G1370" i="1" s="1"/>
  <c r="H1371" i="1" s="1"/>
  <c r="L1370" i="1"/>
  <c r="A1371" i="1"/>
  <c r="D1371" i="1" s="1"/>
  <c r="O1362" i="1" l="1"/>
  <c r="B1362" i="1"/>
  <c r="E1371" i="1"/>
  <c r="G1371" i="1" s="1"/>
  <c r="H1372" i="1" s="1"/>
  <c r="L1371" i="1"/>
  <c r="A1372" i="1"/>
  <c r="D1372" i="1" s="1"/>
  <c r="C1364" i="1"/>
  <c r="K1363" i="1"/>
  <c r="P1371" i="1"/>
  <c r="M1370" i="1"/>
  <c r="N1370" i="1" s="1"/>
  <c r="Q1371" i="1"/>
  <c r="I1371" i="1"/>
  <c r="AL1721" i="1"/>
  <c r="AF1722" i="1"/>
  <c r="O1363" i="1" l="1"/>
  <c r="B1363" i="1"/>
  <c r="I1372" i="1"/>
  <c r="J1372" i="1" s="1"/>
  <c r="AF1723" i="1"/>
  <c r="AL1722" i="1"/>
  <c r="C1365" i="1"/>
  <c r="K1364" i="1"/>
  <c r="A1373" i="1"/>
  <c r="D1373" i="1" s="1"/>
  <c r="E1372" i="1"/>
  <c r="G1372" i="1" s="1"/>
  <c r="H1373" i="1" s="1"/>
  <c r="L1372" i="1"/>
  <c r="J1371" i="1"/>
  <c r="Q1372" i="1"/>
  <c r="M1371" i="1"/>
  <c r="N1371" i="1" s="1"/>
  <c r="P1372" i="1"/>
  <c r="O1364" i="1" l="1"/>
  <c r="B1364" i="1"/>
  <c r="I1373" i="1"/>
  <c r="J1373" i="1" s="1"/>
  <c r="C1366" i="1"/>
  <c r="K1365" i="1"/>
  <c r="Q1373" i="1"/>
  <c r="P1373" i="1"/>
  <c r="M1372" i="1"/>
  <c r="N1372" i="1" s="1"/>
  <c r="A1374" i="1"/>
  <c r="D1374" i="1" s="1"/>
  <c r="E1373" i="1"/>
  <c r="G1373" i="1" s="1"/>
  <c r="H1374" i="1" s="1"/>
  <c r="L1373" i="1"/>
  <c r="AF1724" i="1"/>
  <c r="AL1723" i="1"/>
  <c r="O1365" i="1" l="1"/>
  <c r="B1365" i="1"/>
  <c r="I1374" i="1"/>
  <c r="J1374" i="1" s="1"/>
  <c r="AF1725" i="1"/>
  <c r="AL1724" i="1"/>
  <c r="A1375" i="1"/>
  <c r="D1375" i="1" s="1"/>
  <c r="E1374" i="1"/>
  <c r="G1374" i="1" s="1"/>
  <c r="H1375" i="1" s="1"/>
  <c r="L1374" i="1"/>
  <c r="Q1374" i="1"/>
  <c r="P1374" i="1"/>
  <c r="M1373" i="1"/>
  <c r="N1373" i="1" s="1"/>
  <c r="C1367" i="1"/>
  <c r="K1366" i="1"/>
  <c r="O1366" i="1" l="1"/>
  <c r="B1366" i="1"/>
  <c r="M1374" i="1"/>
  <c r="N1374" i="1" s="1"/>
  <c r="P1375" i="1"/>
  <c r="Q1375" i="1"/>
  <c r="C1368" i="1"/>
  <c r="K1367" i="1"/>
  <c r="AL1725" i="1"/>
  <c r="AF1726" i="1"/>
  <c r="A1376" i="1"/>
  <c r="D1376" i="1" s="1"/>
  <c r="E1375" i="1"/>
  <c r="G1375" i="1" s="1"/>
  <c r="H1376" i="1" s="1"/>
  <c r="L1375" i="1"/>
  <c r="I1375" i="1"/>
  <c r="J1375" i="1" s="1"/>
  <c r="O1367" i="1" l="1"/>
  <c r="B1367" i="1"/>
  <c r="AF1727" i="1"/>
  <c r="AL1726" i="1"/>
  <c r="M1375" i="1"/>
  <c r="N1375" i="1" s="1"/>
  <c r="Q1376" i="1"/>
  <c r="P1376" i="1"/>
  <c r="C1369" i="1"/>
  <c r="K1368" i="1"/>
  <c r="I1376" i="1"/>
  <c r="E1376" i="1"/>
  <c r="G1376" i="1" s="1"/>
  <c r="H1377" i="1" s="1"/>
  <c r="L1376" i="1"/>
  <c r="A1377" i="1"/>
  <c r="D1377" i="1" s="1"/>
  <c r="O1368" i="1" l="1"/>
  <c r="B1368" i="1"/>
  <c r="C1370" i="1"/>
  <c r="K1369" i="1"/>
  <c r="M1376" i="1"/>
  <c r="N1376" i="1" s="1"/>
  <c r="P1377" i="1"/>
  <c r="Q1377" i="1"/>
  <c r="AL1727" i="1"/>
  <c r="AF1728" i="1"/>
  <c r="E1377" i="1"/>
  <c r="G1377" i="1" s="1"/>
  <c r="H1378" i="1" s="1"/>
  <c r="A1378" i="1"/>
  <c r="D1378" i="1" s="1"/>
  <c r="L1377" i="1"/>
  <c r="I1377" i="1"/>
  <c r="J1376" i="1"/>
  <c r="O1369" i="1" l="1"/>
  <c r="B1369" i="1"/>
  <c r="AL1728" i="1"/>
  <c r="AF1729" i="1"/>
  <c r="E1378" i="1"/>
  <c r="G1378" i="1" s="1"/>
  <c r="H1379" i="1" s="1"/>
  <c r="A1379" i="1"/>
  <c r="D1379" i="1" s="1"/>
  <c r="L1378" i="1"/>
  <c r="C1371" i="1"/>
  <c r="K1370" i="1"/>
  <c r="M1377" i="1"/>
  <c r="N1377" i="1" s="1"/>
  <c r="P1378" i="1"/>
  <c r="Q1378" i="1"/>
  <c r="I1378" i="1"/>
  <c r="J1378" i="1" s="1"/>
  <c r="J1377" i="1"/>
  <c r="O1370" i="1" l="1"/>
  <c r="B1370" i="1"/>
  <c r="C1372" i="1"/>
  <c r="K1371" i="1"/>
  <c r="P1379" i="1"/>
  <c r="M1378" i="1"/>
  <c r="N1378" i="1" s="1"/>
  <c r="Q1379" i="1"/>
  <c r="AL1729" i="1"/>
  <c r="AF1730" i="1"/>
  <c r="I1379" i="1"/>
  <c r="J1379" i="1" s="1"/>
  <c r="E1379" i="1"/>
  <c r="G1379" i="1" s="1"/>
  <c r="H1380" i="1" s="1"/>
  <c r="A1380" i="1"/>
  <c r="D1380" i="1" s="1"/>
  <c r="L1379" i="1"/>
  <c r="O1371" i="1" l="1"/>
  <c r="B1371" i="1"/>
  <c r="E1380" i="1"/>
  <c r="G1380" i="1" s="1"/>
  <c r="H1381" i="1" s="1"/>
  <c r="A1381" i="1"/>
  <c r="D1381" i="1" s="1"/>
  <c r="L1380" i="1"/>
  <c r="AF1731" i="1"/>
  <c r="AL1730" i="1"/>
  <c r="P1380" i="1"/>
  <c r="M1379" i="1"/>
  <c r="N1379" i="1" s="1"/>
  <c r="Q1380" i="1"/>
  <c r="I1380" i="1"/>
  <c r="C1373" i="1"/>
  <c r="K1372" i="1"/>
  <c r="O1372" i="1" l="1"/>
  <c r="B1372" i="1"/>
  <c r="P1381" i="1"/>
  <c r="M1380" i="1"/>
  <c r="N1380" i="1" s="1"/>
  <c r="Q1381" i="1"/>
  <c r="AL1731" i="1"/>
  <c r="AF1732" i="1"/>
  <c r="C1374" i="1"/>
  <c r="K1373" i="1"/>
  <c r="I1381" i="1"/>
  <c r="J1380" i="1"/>
  <c r="E1381" i="1"/>
  <c r="G1381" i="1" s="1"/>
  <c r="H1382" i="1" s="1"/>
  <c r="L1381" i="1"/>
  <c r="A1382" i="1"/>
  <c r="D1382" i="1" s="1"/>
  <c r="O1373" i="1" l="1"/>
  <c r="B1373" i="1"/>
  <c r="C1375" i="1"/>
  <c r="K1374" i="1"/>
  <c r="Q1382" i="1"/>
  <c r="M1381" i="1"/>
  <c r="N1381" i="1" s="1"/>
  <c r="P1382" i="1"/>
  <c r="I1382" i="1"/>
  <c r="J1381" i="1"/>
  <c r="E1382" i="1"/>
  <c r="G1382" i="1" s="1"/>
  <c r="H1383" i="1" s="1"/>
  <c r="L1382" i="1"/>
  <c r="A1383" i="1"/>
  <c r="D1383" i="1" s="1"/>
  <c r="AF1733" i="1"/>
  <c r="AL1732" i="1"/>
  <c r="O1374" i="1" l="1"/>
  <c r="B1374" i="1"/>
  <c r="AF1734" i="1"/>
  <c r="AL1733" i="1"/>
  <c r="E1383" i="1"/>
  <c r="G1383" i="1" s="1"/>
  <c r="H1384" i="1" s="1"/>
  <c r="A1384" i="1"/>
  <c r="D1384" i="1" s="1"/>
  <c r="L1383" i="1"/>
  <c r="I1383" i="1"/>
  <c r="P1383" i="1"/>
  <c r="M1382" i="1"/>
  <c r="N1382" i="1" s="1"/>
  <c r="Q1383" i="1"/>
  <c r="C1376" i="1"/>
  <c r="K1375" i="1"/>
  <c r="J1382" i="1"/>
  <c r="O1375" i="1" l="1"/>
  <c r="B1375" i="1"/>
  <c r="I1384" i="1"/>
  <c r="J1384" i="1" s="1"/>
  <c r="E1384" i="1"/>
  <c r="G1384" i="1" s="1"/>
  <c r="H1385" i="1" s="1"/>
  <c r="L1384" i="1"/>
  <c r="A1385" i="1"/>
  <c r="D1385" i="1" s="1"/>
  <c r="C1377" i="1"/>
  <c r="K1376" i="1"/>
  <c r="J1383" i="1"/>
  <c r="P1384" i="1"/>
  <c r="M1383" i="1"/>
  <c r="N1383" i="1" s="1"/>
  <c r="Q1384" i="1"/>
  <c r="AL1734" i="1"/>
  <c r="AF1735" i="1"/>
  <c r="O1376" i="1" l="1"/>
  <c r="B1376" i="1"/>
  <c r="I1385" i="1"/>
  <c r="J1385" i="1" s="1"/>
  <c r="P1385" i="1"/>
  <c r="Q1385" i="1"/>
  <c r="M1384" i="1"/>
  <c r="N1384" i="1" s="1"/>
  <c r="AL1735" i="1"/>
  <c r="AF1736" i="1"/>
  <c r="A1386" i="1"/>
  <c r="D1386" i="1" s="1"/>
  <c r="E1385" i="1"/>
  <c r="G1385" i="1" s="1"/>
  <c r="H1386" i="1" s="1"/>
  <c r="L1385" i="1"/>
  <c r="C1378" i="1"/>
  <c r="K1377" i="1"/>
  <c r="O1377" i="1" l="1"/>
  <c r="B1377" i="1"/>
  <c r="C1379" i="1"/>
  <c r="K1378" i="1"/>
  <c r="A1387" i="1"/>
  <c r="D1387" i="1" s="1"/>
  <c r="E1386" i="1"/>
  <c r="G1386" i="1" s="1"/>
  <c r="H1387" i="1" s="1"/>
  <c r="L1386" i="1"/>
  <c r="AF1737" i="1"/>
  <c r="AL1736" i="1"/>
  <c r="Q1386" i="1"/>
  <c r="M1385" i="1"/>
  <c r="N1385" i="1" s="1"/>
  <c r="P1386" i="1"/>
  <c r="I1386" i="1"/>
  <c r="O1378" i="1" l="1"/>
  <c r="B1378" i="1"/>
  <c r="I1387" i="1"/>
  <c r="J1387" i="1" s="1"/>
  <c r="AF1738" i="1"/>
  <c r="AL1737" i="1"/>
  <c r="E1387" i="1"/>
  <c r="G1387" i="1" s="1"/>
  <c r="H1388" i="1" s="1"/>
  <c r="L1387" i="1"/>
  <c r="A1388" i="1"/>
  <c r="D1388" i="1" s="1"/>
  <c r="J1386" i="1"/>
  <c r="P1387" i="1"/>
  <c r="Q1387" i="1"/>
  <c r="M1386" i="1"/>
  <c r="N1386" i="1" s="1"/>
  <c r="C1380" i="1"/>
  <c r="K1379" i="1"/>
  <c r="O1379" i="1" l="1"/>
  <c r="B1379" i="1"/>
  <c r="I1388" i="1"/>
  <c r="J1388" i="1" s="1"/>
  <c r="C1381" i="1"/>
  <c r="K1380" i="1"/>
  <c r="A1389" i="1"/>
  <c r="D1389" i="1" s="1"/>
  <c r="E1388" i="1"/>
  <c r="G1388" i="1" s="1"/>
  <c r="H1389" i="1" s="1"/>
  <c r="L1388" i="1"/>
  <c r="P1388" i="1"/>
  <c r="M1387" i="1"/>
  <c r="N1387" i="1" s="1"/>
  <c r="Q1388" i="1"/>
  <c r="AF1739" i="1"/>
  <c r="AL1738" i="1"/>
  <c r="O1380" i="1" l="1"/>
  <c r="B1380" i="1"/>
  <c r="AL1739" i="1"/>
  <c r="AF1740" i="1"/>
  <c r="A1390" i="1"/>
  <c r="D1390" i="1" s="1"/>
  <c r="E1389" i="1"/>
  <c r="G1389" i="1" s="1"/>
  <c r="H1390" i="1" s="1"/>
  <c r="L1389" i="1"/>
  <c r="C1382" i="1"/>
  <c r="K1381" i="1"/>
  <c r="M1388" i="1"/>
  <c r="N1388" i="1" s="1"/>
  <c r="Q1389" i="1"/>
  <c r="P1389" i="1"/>
  <c r="I1389" i="1"/>
  <c r="O1381" i="1" l="1"/>
  <c r="B1381" i="1"/>
  <c r="A1391" i="1"/>
  <c r="D1391" i="1" s="1"/>
  <c r="E1390" i="1"/>
  <c r="G1390" i="1" s="1"/>
  <c r="H1391" i="1" s="1"/>
  <c r="L1390" i="1"/>
  <c r="M1389" i="1"/>
  <c r="N1389" i="1" s="1"/>
  <c r="P1390" i="1"/>
  <c r="Q1390" i="1"/>
  <c r="AF1741" i="1"/>
  <c r="AL1740" i="1"/>
  <c r="C1383" i="1"/>
  <c r="K1382" i="1"/>
  <c r="I1390" i="1"/>
  <c r="J1389" i="1"/>
  <c r="O1382" i="1" l="1"/>
  <c r="B1382" i="1"/>
  <c r="I1391" i="1"/>
  <c r="J1391" i="1" s="1"/>
  <c r="AF1749" i="1"/>
  <c r="AL1741" i="1"/>
  <c r="M1390" i="1"/>
  <c r="N1390" i="1" s="1"/>
  <c r="P1391" i="1"/>
  <c r="Q1391" i="1"/>
  <c r="J1390" i="1"/>
  <c r="A1392" i="1"/>
  <c r="D1392" i="1" s="1"/>
  <c r="E1391" i="1"/>
  <c r="G1391" i="1" s="1"/>
  <c r="H1392" i="1" s="1"/>
  <c r="L1391" i="1"/>
  <c r="C1384" i="1"/>
  <c r="K1383" i="1"/>
  <c r="O1383" i="1" l="1"/>
  <c r="B1383" i="1"/>
  <c r="I1392" i="1"/>
  <c r="J1392" i="1" s="1"/>
  <c r="C1385" i="1"/>
  <c r="K1384" i="1"/>
  <c r="E1392" i="1"/>
  <c r="G1392" i="1" s="1"/>
  <c r="H1393" i="1" s="1"/>
  <c r="L1392" i="1"/>
  <c r="A1393" i="1"/>
  <c r="D1393" i="1" s="1"/>
  <c r="M1391" i="1"/>
  <c r="N1391" i="1" s="1"/>
  <c r="Q1392" i="1"/>
  <c r="P1392" i="1"/>
  <c r="AL1749" i="1"/>
  <c r="AF1750" i="1"/>
  <c r="O1384" i="1" l="1"/>
  <c r="B1384" i="1"/>
  <c r="AF1751" i="1"/>
  <c r="AL1750" i="1"/>
  <c r="A1394" i="1"/>
  <c r="D1394" i="1" s="1"/>
  <c r="E1393" i="1"/>
  <c r="G1393" i="1" s="1"/>
  <c r="H1394" i="1" s="1"/>
  <c r="L1393" i="1"/>
  <c r="M1392" i="1"/>
  <c r="N1392" i="1" s="1"/>
  <c r="P1393" i="1"/>
  <c r="Q1393" i="1"/>
  <c r="C1386" i="1"/>
  <c r="K1385" i="1"/>
  <c r="I1393" i="1"/>
  <c r="O1385" i="1" l="1"/>
  <c r="B1385" i="1"/>
  <c r="I1394" i="1"/>
  <c r="J1394" i="1" s="1"/>
  <c r="J1393" i="1"/>
  <c r="E1394" i="1"/>
  <c r="G1394" i="1" s="1"/>
  <c r="H1395" i="1" s="1"/>
  <c r="L1394" i="1"/>
  <c r="A1395" i="1"/>
  <c r="D1395" i="1" s="1"/>
  <c r="C1387" i="1"/>
  <c r="K1386" i="1"/>
  <c r="M1393" i="1"/>
  <c r="N1393" i="1" s="1"/>
  <c r="Q1394" i="1"/>
  <c r="P1394" i="1"/>
  <c r="AF1752" i="1"/>
  <c r="AL1751" i="1"/>
  <c r="O1386" i="1" l="1"/>
  <c r="B1386" i="1"/>
  <c r="C1388" i="1"/>
  <c r="K1387" i="1"/>
  <c r="AF1753" i="1"/>
  <c r="AL1752" i="1"/>
  <c r="A1396" i="1"/>
  <c r="D1396" i="1" s="1"/>
  <c r="E1395" i="1"/>
  <c r="G1395" i="1" s="1"/>
  <c r="H1396" i="1" s="1"/>
  <c r="L1395" i="1"/>
  <c r="M1394" i="1"/>
  <c r="N1394" i="1" s="1"/>
  <c r="P1395" i="1"/>
  <c r="Q1395" i="1"/>
  <c r="I1395" i="1"/>
  <c r="O1387" i="1" l="1"/>
  <c r="B1387" i="1"/>
  <c r="I1396" i="1"/>
  <c r="J1396" i="1" s="1"/>
  <c r="AL1753" i="1"/>
  <c r="AF1754" i="1"/>
  <c r="L1396" i="1"/>
  <c r="A1397" i="1"/>
  <c r="D1397" i="1" s="1"/>
  <c r="E1396" i="1"/>
  <c r="G1396" i="1" s="1"/>
  <c r="H1397" i="1" s="1"/>
  <c r="C1389" i="1"/>
  <c r="K1388" i="1"/>
  <c r="M1395" i="1"/>
  <c r="N1395" i="1" s="1"/>
  <c r="Q1396" i="1"/>
  <c r="P1396" i="1"/>
  <c r="J1395" i="1"/>
  <c r="O1388" i="1" l="1"/>
  <c r="B1388" i="1"/>
  <c r="L1397" i="1"/>
  <c r="A1398" i="1"/>
  <c r="D1398" i="1" s="1"/>
  <c r="E1397" i="1"/>
  <c r="G1397" i="1" s="1"/>
  <c r="H1398" i="1" s="1"/>
  <c r="Q1397" i="1"/>
  <c r="M1396" i="1"/>
  <c r="N1396" i="1" s="1"/>
  <c r="P1397" i="1"/>
  <c r="AL1754" i="1"/>
  <c r="AF1755" i="1"/>
  <c r="C1390" i="1"/>
  <c r="K1389" i="1"/>
  <c r="I1397" i="1"/>
  <c r="O1389" i="1" l="1"/>
  <c r="B1389" i="1"/>
  <c r="I1398" i="1"/>
  <c r="J1398" i="1" s="1"/>
  <c r="J1397" i="1"/>
  <c r="C1391" i="1"/>
  <c r="K1390" i="1"/>
  <c r="L1398" i="1"/>
  <c r="A1399" i="1"/>
  <c r="D1399" i="1" s="1"/>
  <c r="E1398" i="1"/>
  <c r="G1398" i="1" s="1"/>
  <c r="H1399" i="1" s="1"/>
  <c r="AF1756" i="1"/>
  <c r="AL1755" i="1"/>
  <c r="M1397" i="1"/>
  <c r="N1397" i="1" s="1"/>
  <c r="Q1398" i="1"/>
  <c r="P1398" i="1"/>
  <c r="O1390" i="1" l="1"/>
  <c r="B1390" i="1"/>
  <c r="AL1756" i="1"/>
  <c r="AF1757" i="1"/>
  <c r="M1398" i="1"/>
  <c r="N1398" i="1" s="1"/>
  <c r="P1399" i="1"/>
  <c r="Q1399" i="1"/>
  <c r="C1392" i="1"/>
  <c r="K1391" i="1"/>
  <c r="I1399" i="1"/>
  <c r="J1399" i="1" s="1"/>
  <c r="L1399" i="1"/>
  <c r="A1400" i="1"/>
  <c r="D1400" i="1" s="1"/>
  <c r="E1399" i="1"/>
  <c r="G1399" i="1" s="1"/>
  <c r="H1400" i="1" s="1"/>
  <c r="O1391" i="1" l="1"/>
  <c r="B1391" i="1"/>
  <c r="C1393" i="1"/>
  <c r="K1392" i="1"/>
  <c r="L1400" i="1"/>
  <c r="A1401" i="1"/>
  <c r="D1401" i="1" s="1"/>
  <c r="E1400" i="1"/>
  <c r="G1400" i="1" s="1"/>
  <c r="H1401" i="1" s="1"/>
  <c r="M1399" i="1"/>
  <c r="N1399" i="1" s="1"/>
  <c r="Q1400" i="1"/>
  <c r="P1400" i="1"/>
  <c r="AF1758" i="1"/>
  <c r="AL1757" i="1"/>
  <c r="I1400" i="1"/>
  <c r="O1392" i="1" l="1"/>
  <c r="B1392" i="1"/>
  <c r="I1401" i="1"/>
  <c r="J1401" i="1" s="1"/>
  <c r="AL1758" i="1"/>
  <c r="AF1759" i="1"/>
  <c r="J1400" i="1"/>
  <c r="L1401" i="1"/>
  <c r="A1402" i="1"/>
  <c r="D1402" i="1" s="1"/>
  <c r="E1401" i="1"/>
  <c r="G1401" i="1" s="1"/>
  <c r="H1402" i="1" s="1"/>
  <c r="Q1401" i="1"/>
  <c r="M1400" i="1"/>
  <c r="N1400" i="1" s="1"/>
  <c r="P1401" i="1"/>
  <c r="C1394" i="1"/>
  <c r="K1393" i="1"/>
  <c r="O1393" i="1" l="1"/>
  <c r="B1393" i="1"/>
  <c r="P1402" i="1"/>
  <c r="M1401" i="1"/>
  <c r="N1401" i="1" s="1"/>
  <c r="Q1402" i="1"/>
  <c r="C1395" i="1"/>
  <c r="K1394" i="1"/>
  <c r="I1402" i="1"/>
  <c r="J1402" i="1" s="1"/>
  <c r="E1402" i="1"/>
  <c r="G1402" i="1" s="1"/>
  <c r="H1403" i="1" s="1"/>
  <c r="L1402" i="1"/>
  <c r="A1403" i="1"/>
  <c r="D1403" i="1" s="1"/>
  <c r="AF1760" i="1"/>
  <c r="AL1759" i="1"/>
  <c r="O1394" i="1" l="1"/>
  <c r="B1394" i="1"/>
  <c r="C1396" i="1"/>
  <c r="K1395" i="1"/>
  <c r="AF1761" i="1"/>
  <c r="AL1760" i="1"/>
  <c r="E1403" i="1"/>
  <c r="G1403" i="1" s="1"/>
  <c r="H1404" i="1" s="1"/>
  <c r="L1403" i="1"/>
  <c r="A1404" i="1"/>
  <c r="D1404" i="1" s="1"/>
  <c r="I1403" i="1"/>
  <c r="Q1403" i="1"/>
  <c r="M1402" i="1"/>
  <c r="N1402" i="1" s="1"/>
  <c r="P1403" i="1"/>
  <c r="O1395" i="1" l="1"/>
  <c r="B1395" i="1"/>
  <c r="AF1762" i="1"/>
  <c r="AL1761" i="1"/>
  <c r="M1403" i="1"/>
  <c r="N1403" i="1" s="1"/>
  <c r="Q1404" i="1"/>
  <c r="P1404" i="1"/>
  <c r="C1397" i="1"/>
  <c r="K1396" i="1"/>
  <c r="I1404" i="1"/>
  <c r="J1404" i="1" s="1"/>
  <c r="E1404" i="1"/>
  <c r="G1404" i="1" s="1"/>
  <c r="H1405" i="1" s="1"/>
  <c r="L1404" i="1"/>
  <c r="A1405" i="1"/>
  <c r="D1405" i="1" s="1"/>
  <c r="J1403" i="1"/>
  <c r="O1396" i="1" l="1"/>
  <c r="B1396" i="1"/>
  <c r="M1404" i="1"/>
  <c r="N1404" i="1" s="1"/>
  <c r="P1405" i="1"/>
  <c r="Q1405" i="1"/>
  <c r="C1398" i="1"/>
  <c r="K1397" i="1"/>
  <c r="E1405" i="1"/>
  <c r="G1405" i="1" s="1"/>
  <c r="H1406" i="1" s="1"/>
  <c r="L1405" i="1"/>
  <c r="A1406" i="1"/>
  <c r="D1406" i="1" s="1"/>
  <c r="I1405" i="1"/>
  <c r="J1405" i="1" s="1"/>
  <c r="AF1763" i="1"/>
  <c r="AL1762" i="1"/>
  <c r="O1397" i="1" l="1"/>
  <c r="B1397" i="1"/>
  <c r="AF1764" i="1"/>
  <c r="AL1763" i="1"/>
  <c r="P1406" i="1"/>
  <c r="M1405" i="1"/>
  <c r="N1405" i="1" s="1"/>
  <c r="Q1406" i="1"/>
  <c r="I1406" i="1"/>
  <c r="E1406" i="1"/>
  <c r="G1406" i="1" s="1"/>
  <c r="H1407" i="1" s="1"/>
  <c r="L1406" i="1"/>
  <c r="A1407" i="1"/>
  <c r="D1407" i="1" s="1"/>
  <c r="C1399" i="1"/>
  <c r="K1398" i="1"/>
  <c r="O1398" i="1" l="1"/>
  <c r="B1398" i="1"/>
  <c r="I1407" i="1"/>
  <c r="J1407" i="1" s="1"/>
  <c r="C1400" i="1"/>
  <c r="K1399" i="1"/>
  <c r="E1407" i="1"/>
  <c r="G1407" i="1" s="1"/>
  <c r="H1408" i="1" s="1"/>
  <c r="L1407" i="1"/>
  <c r="A1408" i="1"/>
  <c r="D1408" i="1" s="1"/>
  <c r="P1407" i="1"/>
  <c r="Q1407" i="1"/>
  <c r="M1406" i="1"/>
  <c r="N1406" i="1" s="1"/>
  <c r="J1406" i="1"/>
  <c r="AF1765" i="1"/>
  <c r="AL1764" i="1"/>
  <c r="O1399" i="1" l="1"/>
  <c r="B1399" i="1"/>
  <c r="E1408" i="1"/>
  <c r="G1408" i="1" s="1"/>
  <c r="H1409" i="1" s="1"/>
  <c r="L1408" i="1"/>
  <c r="A1409" i="1"/>
  <c r="D1409" i="1" s="1"/>
  <c r="AF1766" i="1"/>
  <c r="AL1765" i="1"/>
  <c r="C1401" i="1"/>
  <c r="K1400" i="1"/>
  <c r="M1407" i="1"/>
  <c r="N1407" i="1" s="1"/>
  <c r="Q1408" i="1"/>
  <c r="P1408" i="1"/>
  <c r="I1408" i="1"/>
  <c r="O1400" i="1" l="1"/>
  <c r="B1400" i="1"/>
  <c r="P1409" i="1"/>
  <c r="Q1409" i="1"/>
  <c r="M1408" i="1"/>
  <c r="N1408" i="1" s="1"/>
  <c r="C1402" i="1"/>
  <c r="K1401" i="1"/>
  <c r="AF1767" i="1"/>
  <c r="AL1766" i="1"/>
  <c r="I1409" i="1"/>
  <c r="J1409" i="1" s="1"/>
  <c r="E1409" i="1"/>
  <c r="G1409" i="1" s="1"/>
  <c r="H1410" i="1" s="1"/>
  <c r="L1409" i="1"/>
  <c r="A1410" i="1"/>
  <c r="D1410" i="1" s="1"/>
  <c r="J1408" i="1"/>
  <c r="O1401" i="1" l="1"/>
  <c r="B1401" i="1"/>
  <c r="M1409" i="1"/>
  <c r="N1409" i="1" s="1"/>
  <c r="P1410" i="1"/>
  <c r="Q1410" i="1"/>
  <c r="AF1768" i="1"/>
  <c r="AL1767" i="1"/>
  <c r="A1411" i="1"/>
  <c r="D1411" i="1" s="1"/>
  <c r="E1410" i="1"/>
  <c r="G1410" i="1" s="1"/>
  <c r="H1411" i="1" s="1"/>
  <c r="L1410" i="1"/>
  <c r="I1410" i="1"/>
  <c r="C1403" i="1"/>
  <c r="K1402" i="1"/>
  <c r="O1402" i="1" l="1"/>
  <c r="B1402" i="1"/>
  <c r="I1411" i="1"/>
  <c r="J1411" i="1" s="1"/>
  <c r="J1410" i="1"/>
  <c r="C1404" i="1"/>
  <c r="K1403" i="1"/>
  <c r="E1411" i="1"/>
  <c r="G1411" i="1" s="1"/>
  <c r="H1412" i="1" s="1"/>
  <c r="L1411" i="1"/>
  <c r="A1412" i="1"/>
  <c r="D1412" i="1" s="1"/>
  <c r="Q1411" i="1"/>
  <c r="M1410" i="1"/>
  <c r="N1410" i="1" s="1"/>
  <c r="P1411" i="1"/>
  <c r="AL1768" i="1"/>
  <c r="AF1769" i="1"/>
  <c r="O1403" i="1" l="1"/>
  <c r="B1403" i="1"/>
  <c r="I1412" i="1"/>
  <c r="J1412" i="1" s="1"/>
  <c r="AF1770" i="1"/>
  <c r="AL1769" i="1"/>
  <c r="E1412" i="1"/>
  <c r="G1412" i="1" s="1"/>
  <c r="H1413" i="1" s="1"/>
  <c r="L1412" i="1"/>
  <c r="A1413" i="1"/>
  <c r="D1413" i="1" s="1"/>
  <c r="Q1412" i="1"/>
  <c r="M1411" i="1"/>
  <c r="N1411" i="1" s="1"/>
  <c r="P1412" i="1"/>
  <c r="C1405" i="1"/>
  <c r="K1404" i="1"/>
  <c r="O1404" i="1" l="1"/>
  <c r="B1404" i="1"/>
  <c r="C1406" i="1"/>
  <c r="K1405" i="1"/>
  <c r="E1413" i="1"/>
  <c r="G1413" i="1" s="1"/>
  <c r="H1414" i="1" s="1"/>
  <c r="L1413" i="1"/>
  <c r="A1414" i="1"/>
  <c r="D1414" i="1" s="1"/>
  <c r="Q1413" i="1"/>
  <c r="M1412" i="1"/>
  <c r="N1412" i="1" s="1"/>
  <c r="P1413" i="1"/>
  <c r="AF1771" i="1"/>
  <c r="AL1770" i="1"/>
  <c r="I1413" i="1"/>
  <c r="O1405" i="1" l="1"/>
  <c r="B1405" i="1"/>
  <c r="I1414" i="1"/>
  <c r="J1414" i="1" s="1"/>
  <c r="J1413" i="1"/>
  <c r="AF1772" i="1"/>
  <c r="AL1771" i="1"/>
  <c r="E1414" i="1"/>
  <c r="G1414" i="1" s="1"/>
  <c r="H1415" i="1" s="1"/>
  <c r="L1414" i="1"/>
  <c r="A1415" i="1"/>
  <c r="D1415" i="1" s="1"/>
  <c r="Q1414" i="1"/>
  <c r="P1414" i="1"/>
  <c r="M1413" i="1"/>
  <c r="N1413" i="1" s="1"/>
  <c r="C1407" i="1"/>
  <c r="K1406" i="1"/>
  <c r="O1406" i="1" l="1"/>
  <c r="B1406" i="1"/>
  <c r="I1415" i="1"/>
  <c r="J1415" i="1" s="1"/>
  <c r="C1408" i="1"/>
  <c r="K1407" i="1"/>
  <c r="E1415" i="1"/>
  <c r="G1415" i="1" s="1"/>
  <c r="H1416" i="1" s="1"/>
  <c r="L1415" i="1"/>
  <c r="A1416" i="1"/>
  <c r="D1416" i="1" s="1"/>
  <c r="AF1773" i="1"/>
  <c r="AL1772" i="1"/>
  <c r="Q1415" i="1"/>
  <c r="M1414" i="1"/>
  <c r="N1414" i="1" s="1"/>
  <c r="P1415" i="1"/>
  <c r="O1407" i="1" l="1"/>
  <c r="B1407" i="1"/>
  <c r="E1416" i="1"/>
  <c r="G1416" i="1" s="1"/>
  <c r="H1417" i="1" s="1"/>
  <c r="L1416" i="1"/>
  <c r="A1417" i="1"/>
  <c r="D1417" i="1" s="1"/>
  <c r="Q1416" i="1"/>
  <c r="P1416" i="1"/>
  <c r="M1415" i="1"/>
  <c r="N1415" i="1" s="1"/>
  <c r="C1409" i="1"/>
  <c r="K1408" i="1"/>
  <c r="AF1774" i="1"/>
  <c r="AL1773" i="1"/>
  <c r="I1416" i="1"/>
  <c r="O1408" i="1" l="1"/>
  <c r="B1408" i="1"/>
  <c r="I1417" i="1"/>
  <c r="J1417" i="1" s="1"/>
  <c r="C1410" i="1"/>
  <c r="K1409" i="1"/>
  <c r="A1418" i="1"/>
  <c r="D1418" i="1" s="1"/>
  <c r="E1417" i="1"/>
  <c r="G1417" i="1" s="1"/>
  <c r="H1418" i="1" s="1"/>
  <c r="L1417" i="1"/>
  <c r="AF1775" i="1"/>
  <c r="AL1774" i="1"/>
  <c r="Q1417" i="1"/>
  <c r="M1416" i="1"/>
  <c r="N1416" i="1" s="1"/>
  <c r="P1417" i="1"/>
  <c r="J1416" i="1"/>
  <c r="O1409" i="1" l="1"/>
  <c r="B1409" i="1"/>
  <c r="AL1775" i="1"/>
  <c r="AF1776" i="1"/>
  <c r="A1419" i="1"/>
  <c r="D1419" i="1" s="1"/>
  <c r="E1418" i="1"/>
  <c r="G1418" i="1" s="1"/>
  <c r="H1419" i="1" s="1"/>
  <c r="L1418" i="1"/>
  <c r="M1417" i="1"/>
  <c r="N1417" i="1" s="1"/>
  <c r="Q1418" i="1"/>
  <c r="P1418" i="1"/>
  <c r="C1411" i="1"/>
  <c r="K1410" i="1"/>
  <c r="I1418" i="1"/>
  <c r="O1410" i="1" l="1"/>
  <c r="B1410" i="1"/>
  <c r="I1419" i="1"/>
  <c r="J1419" i="1" s="1"/>
  <c r="J1418" i="1"/>
  <c r="A1420" i="1"/>
  <c r="D1420" i="1" s="1"/>
  <c r="E1419" i="1"/>
  <c r="G1419" i="1" s="1"/>
  <c r="H1420" i="1" s="1"/>
  <c r="L1419" i="1"/>
  <c r="C1412" i="1"/>
  <c r="K1411" i="1"/>
  <c r="M1418" i="1"/>
  <c r="N1418" i="1" s="1"/>
  <c r="Q1419" i="1"/>
  <c r="P1419" i="1"/>
  <c r="AF1777" i="1"/>
  <c r="AL1776" i="1"/>
  <c r="O1411" i="1" l="1"/>
  <c r="B1411" i="1"/>
  <c r="AF1778" i="1"/>
  <c r="AL1777" i="1"/>
  <c r="C1413" i="1"/>
  <c r="K1412" i="1"/>
  <c r="A1421" i="1"/>
  <c r="D1421" i="1" s="1"/>
  <c r="E1420" i="1"/>
  <c r="G1420" i="1" s="1"/>
  <c r="H1421" i="1" s="1"/>
  <c r="L1420" i="1"/>
  <c r="M1419" i="1"/>
  <c r="N1419" i="1" s="1"/>
  <c r="P1420" i="1"/>
  <c r="Q1420" i="1"/>
  <c r="I1420" i="1"/>
  <c r="J1420" i="1" s="1"/>
  <c r="O1412" i="1" l="1"/>
  <c r="B1412" i="1"/>
  <c r="C1414" i="1"/>
  <c r="K1413" i="1"/>
  <c r="M1420" i="1"/>
  <c r="N1420" i="1" s="1"/>
  <c r="Q1421" i="1"/>
  <c r="P1421" i="1"/>
  <c r="A1422" i="1"/>
  <c r="D1422" i="1" s="1"/>
  <c r="E1421" i="1"/>
  <c r="G1421" i="1" s="1"/>
  <c r="H1422" i="1" s="1"/>
  <c r="L1421" i="1"/>
  <c r="I1421" i="1"/>
  <c r="AF1786" i="1"/>
  <c r="AL1778" i="1"/>
  <c r="O1413" i="1" l="1"/>
  <c r="B1413" i="1"/>
  <c r="AL1786" i="1"/>
  <c r="AF1787" i="1"/>
  <c r="I1422" i="1"/>
  <c r="L1422" i="1"/>
  <c r="A1423" i="1"/>
  <c r="D1423" i="1" s="1"/>
  <c r="E1422" i="1"/>
  <c r="G1422" i="1" s="1"/>
  <c r="H1423" i="1" s="1"/>
  <c r="M1421" i="1"/>
  <c r="N1421" i="1" s="1"/>
  <c r="Q1422" i="1"/>
  <c r="P1422" i="1"/>
  <c r="C1415" i="1"/>
  <c r="K1414" i="1"/>
  <c r="J1421" i="1"/>
  <c r="O1414" i="1" l="1"/>
  <c r="B1414" i="1"/>
  <c r="P1423" i="1"/>
  <c r="M1422" i="1"/>
  <c r="N1422" i="1" s="1"/>
  <c r="Q1423" i="1"/>
  <c r="I1423" i="1"/>
  <c r="J1423" i="1" s="1"/>
  <c r="AF1788" i="1"/>
  <c r="AL1787" i="1"/>
  <c r="C1416" i="1"/>
  <c r="K1415" i="1"/>
  <c r="J1422" i="1"/>
  <c r="L1423" i="1"/>
  <c r="A1424" i="1"/>
  <c r="D1424" i="1" s="1"/>
  <c r="E1423" i="1"/>
  <c r="G1423" i="1" s="1"/>
  <c r="H1424" i="1" s="1"/>
  <c r="O1415" i="1" l="1"/>
  <c r="B1415" i="1"/>
  <c r="C1417" i="1"/>
  <c r="K1416" i="1"/>
  <c r="M1423" i="1"/>
  <c r="N1423" i="1" s="1"/>
  <c r="Q1424" i="1"/>
  <c r="P1424" i="1"/>
  <c r="AF1789" i="1"/>
  <c r="AL1788" i="1"/>
  <c r="L1424" i="1"/>
  <c r="A1425" i="1"/>
  <c r="D1425" i="1" s="1"/>
  <c r="E1424" i="1"/>
  <c r="G1424" i="1" s="1"/>
  <c r="H1425" i="1" s="1"/>
  <c r="I1424" i="1"/>
  <c r="O1416" i="1" l="1"/>
  <c r="B1416" i="1"/>
  <c r="AF1790" i="1"/>
  <c r="AL1789" i="1"/>
  <c r="I1425" i="1"/>
  <c r="L1425" i="1"/>
  <c r="A1426" i="1"/>
  <c r="D1426" i="1" s="1"/>
  <c r="E1425" i="1"/>
  <c r="G1425" i="1" s="1"/>
  <c r="H1426" i="1" s="1"/>
  <c r="J1424" i="1"/>
  <c r="P1425" i="1"/>
  <c r="M1424" i="1"/>
  <c r="N1424" i="1" s="1"/>
  <c r="Q1425" i="1"/>
  <c r="C1418" i="1"/>
  <c r="K1417" i="1"/>
  <c r="O1417" i="1" l="1"/>
  <c r="B1417" i="1"/>
  <c r="I1426" i="1"/>
  <c r="J1426" i="1" s="1"/>
  <c r="L1426" i="1"/>
  <c r="E1426" i="1"/>
  <c r="G1426" i="1" s="1"/>
  <c r="H1427" i="1" s="1"/>
  <c r="A1427" i="1"/>
  <c r="D1427" i="1" s="1"/>
  <c r="AF1791" i="1"/>
  <c r="AL1790" i="1"/>
  <c r="C1419" i="1"/>
  <c r="K1418" i="1"/>
  <c r="Q1426" i="1"/>
  <c r="M1425" i="1"/>
  <c r="N1425" i="1" s="1"/>
  <c r="P1426" i="1"/>
  <c r="J1425" i="1"/>
  <c r="O1418" i="1" l="1"/>
  <c r="B1418" i="1"/>
  <c r="C1420" i="1"/>
  <c r="K1419" i="1"/>
  <c r="M1426" i="1"/>
  <c r="N1426" i="1" s="1"/>
  <c r="Q1427" i="1"/>
  <c r="P1427" i="1"/>
  <c r="AF1792" i="1"/>
  <c r="AL1791" i="1"/>
  <c r="L1427" i="1"/>
  <c r="A1428" i="1"/>
  <c r="D1428" i="1" s="1"/>
  <c r="E1427" i="1"/>
  <c r="G1427" i="1" s="1"/>
  <c r="H1428" i="1" s="1"/>
  <c r="I1427" i="1"/>
  <c r="O1419" i="1" l="1"/>
  <c r="B1419" i="1"/>
  <c r="I1428" i="1"/>
  <c r="J1428" i="1" s="1"/>
  <c r="J1427" i="1"/>
  <c r="L1428" i="1"/>
  <c r="A1429" i="1"/>
  <c r="D1429" i="1" s="1"/>
  <c r="E1428" i="1"/>
  <c r="G1428" i="1" s="1"/>
  <c r="H1429" i="1" s="1"/>
  <c r="AF1793" i="1"/>
  <c r="AL1792" i="1"/>
  <c r="Q1428" i="1"/>
  <c r="M1427" i="1"/>
  <c r="N1427" i="1" s="1"/>
  <c r="P1428" i="1"/>
  <c r="C1421" i="1"/>
  <c r="K1420" i="1"/>
  <c r="O1420" i="1" l="1"/>
  <c r="B1420" i="1"/>
  <c r="C1422" i="1"/>
  <c r="K1421" i="1"/>
  <c r="L1429" i="1"/>
  <c r="A1430" i="1"/>
  <c r="D1430" i="1" s="1"/>
  <c r="E1429" i="1"/>
  <c r="G1429" i="1" s="1"/>
  <c r="H1430" i="1" s="1"/>
  <c r="AF1794" i="1"/>
  <c r="AL1793" i="1"/>
  <c r="P1429" i="1"/>
  <c r="M1428" i="1"/>
  <c r="N1428" i="1" s="1"/>
  <c r="Q1429" i="1"/>
  <c r="I1429" i="1"/>
  <c r="O1421" i="1" l="1"/>
  <c r="B1421" i="1"/>
  <c r="I1430" i="1"/>
  <c r="J1430" i="1" s="1"/>
  <c r="J1429" i="1"/>
  <c r="AF1795" i="1"/>
  <c r="AL1794" i="1"/>
  <c r="Q1430" i="1"/>
  <c r="M1429" i="1"/>
  <c r="N1429" i="1" s="1"/>
  <c r="P1430" i="1"/>
  <c r="L1430" i="1"/>
  <c r="A1431" i="1"/>
  <c r="D1431" i="1" s="1"/>
  <c r="E1430" i="1"/>
  <c r="G1430" i="1" s="1"/>
  <c r="H1431" i="1" s="1"/>
  <c r="C1423" i="1"/>
  <c r="K1422" i="1"/>
  <c r="O1422" i="1" l="1"/>
  <c r="B1422" i="1"/>
  <c r="L1431" i="1"/>
  <c r="E1431" i="1"/>
  <c r="G1431" i="1" s="1"/>
  <c r="H1432" i="1" s="1"/>
  <c r="A1432" i="1"/>
  <c r="D1432" i="1" s="1"/>
  <c r="Q1431" i="1"/>
  <c r="M1430" i="1"/>
  <c r="N1430" i="1" s="1"/>
  <c r="P1431" i="1"/>
  <c r="I1431" i="1"/>
  <c r="C1424" i="1"/>
  <c r="K1423" i="1"/>
  <c r="AL1795" i="1"/>
  <c r="AF1796" i="1"/>
  <c r="O1423" i="1" l="1"/>
  <c r="B1423" i="1"/>
  <c r="I1432" i="1"/>
  <c r="J1432" i="1" s="1"/>
  <c r="AF1797" i="1"/>
  <c r="AL1796" i="1"/>
  <c r="J1431" i="1"/>
  <c r="L1432" i="1"/>
  <c r="A1433" i="1"/>
  <c r="D1433" i="1" s="1"/>
  <c r="E1432" i="1"/>
  <c r="G1432" i="1" s="1"/>
  <c r="H1433" i="1" s="1"/>
  <c r="C1425" i="1"/>
  <c r="K1424" i="1"/>
  <c r="M1431" i="1"/>
  <c r="N1431" i="1" s="1"/>
  <c r="Q1432" i="1"/>
  <c r="P1432" i="1"/>
  <c r="O1424" i="1" l="1"/>
  <c r="B1424" i="1"/>
  <c r="I1433" i="1"/>
  <c r="J1433" i="1" s="1"/>
  <c r="C1426" i="1"/>
  <c r="K1425" i="1"/>
  <c r="L1433" i="1"/>
  <c r="A1434" i="1"/>
  <c r="D1434" i="1" s="1"/>
  <c r="E1433" i="1"/>
  <c r="G1433" i="1" s="1"/>
  <c r="H1434" i="1" s="1"/>
  <c r="Q1433" i="1"/>
  <c r="M1432" i="1"/>
  <c r="N1432" i="1" s="1"/>
  <c r="P1433" i="1"/>
  <c r="AL1797" i="1"/>
  <c r="AF1798" i="1"/>
  <c r="O1425" i="1" l="1"/>
  <c r="B1425" i="1"/>
  <c r="E1434" i="1"/>
  <c r="G1434" i="1" s="1"/>
  <c r="H1435" i="1" s="1"/>
  <c r="L1434" i="1"/>
  <c r="A1435" i="1"/>
  <c r="D1435" i="1" s="1"/>
  <c r="C1427" i="1"/>
  <c r="K1426" i="1"/>
  <c r="AL1798" i="1"/>
  <c r="AF1799" i="1"/>
  <c r="M1433" i="1"/>
  <c r="N1433" i="1" s="1"/>
  <c r="Q1434" i="1"/>
  <c r="P1434" i="1"/>
  <c r="I1434" i="1"/>
  <c r="O1426" i="1" l="1"/>
  <c r="B1426" i="1"/>
  <c r="Q1435" i="1"/>
  <c r="M1434" i="1"/>
  <c r="N1434" i="1" s="1"/>
  <c r="P1435" i="1"/>
  <c r="C1428" i="1"/>
  <c r="K1427" i="1"/>
  <c r="I1435" i="1"/>
  <c r="J1435" i="1" s="1"/>
  <c r="AF1800" i="1"/>
  <c r="AL1799" i="1"/>
  <c r="E1435" i="1"/>
  <c r="G1435" i="1" s="1"/>
  <c r="H1436" i="1" s="1"/>
  <c r="L1435" i="1"/>
  <c r="A1436" i="1"/>
  <c r="D1436" i="1" s="1"/>
  <c r="J1434" i="1"/>
  <c r="O1427" i="1" l="1"/>
  <c r="B1427" i="1"/>
  <c r="Q1436" i="1"/>
  <c r="M1435" i="1"/>
  <c r="N1435" i="1" s="1"/>
  <c r="P1436" i="1"/>
  <c r="AL1800" i="1"/>
  <c r="AF1801" i="1"/>
  <c r="I1436" i="1"/>
  <c r="J1436" i="1" s="1"/>
  <c r="E1436" i="1"/>
  <c r="G1436" i="1" s="1"/>
  <c r="H1437" i="1" s="1"/>
  <c r="L1436" i="1"/>
  <c r="A1437" i="1"/>
  <c r="D1437" i="1" s="1"/>
  <c r="C1429" i="1"/>
  <c r="K1428" i="1"/>
  <c r="O1428" i="1" l="1"/>
  <c r="B1428" i="1"/>
  <c r="C1430" i="1"/>
  <c r="K1429" i="1"/>
  <c r="E1437" i="1"/>
  <c r="G1437" i="1" s="1"/>
  <c r="H1438" i="1" s="1"/>
  <c r="A1438" i="1"/>
  <c r="D1438" i="1" s="1"/>
  <c r="L1437" i="1"/>
  <c r="M1436" i="1"/>
  <c r="N1436" i="1" s="1"/>
  <c r="Q1437" i="1"/>
  <c r="P1437" i="1"/>
  <c r="I1437" i="1"/>
  <c r="AL1801" i="1"/>
  <c r="AF1802" i="1"/>
  <c r="O1429" i="1" l="1"/>
  <c r="B1429" i="1"/>
  <c r="I1438" i="1"/>
  <c r="J1438" i="1" s="1"/>
  <c r="J1437" i="1"/>
  <c r="E1438" i="1"/>
  <c r="G1438" i="1" s="1"/>
  <c r="H1439" i="1" s="1"/>
  <c r="L1438" i="1"/>
  <c r="A1439" i="1"/>
  <c r="D1439" i="1" s="1"/>
  <c r="AL1802" i="1"/>
  <c r="AF1803" i="1"/>
  <c r="M1437" i="1"/>
  <c r="N1437" i="1" s="1"/>
  <c r="Q1438" i="1"/>
  <c r="P1438" i="1"/>
  <c r="C1431" i="1"/>
  <c r="K1430" i="1"/>
  <c r="O1430" i="1" l="1"/>
  <c r="B1430" i="1"/>
  <c r="I1439" i="1"/>
  <c r="J1439" i="1" s="1"/>
  <c r="E1439" i="1"/>
  <c r="G1439" i="1" s="1"/>
  <c r="H1440" i="1" s="1"/>
  <c r="L1439" i="1"/>
  <c r="A1440" i="1"/>
  <c r="D1440" i="1" s="1"/>
  <c r="AF1804" i="1"/>
  <c r="AL1803" i="1"/>
  <c r="P1439" i="1"/>
  <c r="M1438" i="1"/>
  <c r="N1438" i="1" s="1"/>
  <c r="Q1439" i="1"/>
  <c r="C1432" i="1"/>
  <c r="K1431" i="1"/>
  <c r="O1431" i="1" l="1"/>
  <c r="B1431" i="1"/>
  <c r="AF1805" i="1"/>
  <c r="AL1804" i="1"/>
  <c r="E1440" i="1"/>
  <c r="G1440" i="1" s="1"/>
  <c r="H1441" i="1" s="1"/>
  <c r="A1441" i="1"/>
  <c r="D1441" i="1" s="1"/>
  <c r="L1440" i="1"/>
  <c r="C1433" i="1"/>
  <c r="K1432" i="1"/>
  <c r="P1440" i="1"/>
  <c r="M1439" i="1"/>
  <c r="N1439" i="1" s="1"/>
  <c r="Q1440" i="1"/>
  <c r="I1440" i="1"/>
  <c r="O1432" i="1" l="1"/>
  <c r="B1432" i="1"/>
  <c r="I1441" i="1"/>
  <c r="J1441" i="1" s="1"/>
  <c r="C1434" i="1"/>
  <c r="K1433" i="1"/>
  <c r="J1440" i="1"/>
  <c r="E1441" i="1"/>
  <c r="G1441" i="1" s="1"/>
  <c r="H1442" i="1" s="1"/>
  <c r="L1441" i="1"/>
  <c r="A1442" i="1"/>
  <c r="D1442" i="1" s="1"/>
  <c r="Q1441" i="1"/>
  <c r="M1440" i="1"/>
  <c r="N1440" i="1" s="1"/>
  <c r="P1441" i="1"/>
  <c r="AF1806" i="1"/>
  <c r="AL1805" i="1"/>
  <c r="O1433" i="1" l="1"/>
  <c r="B1433" i="1"/>
  <c r="I1442" i="1"/>
  <c r="J1442" i="1" s="1"/>
  <c r="E1442" i="1"/>
  <c r="G1442" i="1" s="1"/>
  <c r="H1443" i="1" s="1"/>
  <c r="L1442" i="1"/>
  <c r="A1443" i="1"/>
  <c r="D1443" i="1" s="1"/>
  <c r="AF1807" i="1"/>
  <c r="AL1806" i="1"/>
  <c r="Q1442" i="1"/>
  <c r="M1441" i="1"/>
  <c r="N1441" i="1" s="1"/>
  <c r="P1442" i="1"/>
  <c r="C1435" i="1"/>
  <c r="K1434" i="1"/>
  <c r="O1434" i="1" l="1"/>
  <c r="B1434" i="1"/>
  <c r="Q1443" i="1"/>
  <c r="M1442" i="1"/>
  <c r="N1442" i="1" s="1"/>
  <c r="P1443" i="1"/>
  <c r="AL1807" i="1"/>
  <c r="AF1808" i="1"/>
  <c r="C1436" i="1"/>
  <c r="K1435" i="1"/>
  <c r="E1443" i="1"/>
  <c r="G1443" i="1" s="1"/>
  <c r="H1444" i="1" s="1"/>
  <c r="L1443" i="1"/>
  <c r="A1444" i="1"/>
  <c r="D1444" i="1" s="1"/>
  <c r="I1443" i="1"/>
  <c r="J1443" i="1" s="1"/>
  <c r="O1435" i="1" l="1"/>
  <c r="B1435" i="1"/>
  <c r="P1444" i="1"/>
  <c r="M1443" i="1"/>
  <c r="N1443" i="1" s="1"/>
  <c r="Q1444" i="1"/>
  <c r="C1437" i="1"/>
  <c r="K1436" i="1"/>
  <c r="AL1808" i="1"/>
  <c r="AF1809" i="1"/>
  <c r="E1444" i="1"/>
  <c r="G1444" i="1" s="1"/>
  <c r="H1445" i="1" s="1"/>
  <c r="L1444" i="1"/>
  <c r="A1445" i="1"/>
  <c r="D1445" i="1" s="1"/>
  <c r="I1444" i="1"/>
  <c r="O1436" i="1" l="1"/>
  <c r="B1436" i="1"/>
  <c r="I1445" i="1"/>
  <c r="J1445" i="1" s="1"/>
  <c r="E1445" i="1"/>
  <c r="G1445" i="1" s="1"/>
  <c r="H1446" i="1" s="1"/>
  <c r="L1445" i="1"/>
  <c r="A1446" i="1"/>
  <c r="D1446" i="1" s="1"/>
  <c r="AF1810" i="1"/>
  <c r="AL1809" i="1"/>
  <c r="C1438" i="1"/>
  <c r="K1437" i="1"/>
  <c r="P1445" i="1"/>
  <c r="M1444" i="1"/>
  <c r="N1444" i="1" s="1"/>
  <c r="Q1445" i="1"/>
  <c r="J1444" i="1"/>
  <c r="O1437" i="1" l="1"/>
  <c r="B1437" i="1"/>
  <c r="C1439" i="1"/>
  <c r="K1438" i="1"/>
  <c r="E1446" i="1"/>
  <c r="G1446" i="1" s="1"/>
  <c r="H1447" i="1" s="1"/>
  <c r="L1446" i="1"/>
  <c r="A1447" i="1"/>
  <c r="D1447" i="1" s="1"/>
  <c r="M1445" i="1"/>
  <c r="N1445" i="1" s="1"/>
  <c r="Q1446" i="1"/>
  <c r="P1446" i="1"/>
  <c r="AF1811" i="1"/>
  <c r="AL1810" i="1"/>
  <c r="I1446" i="1"/>
  <c r="O1438" i="1" l="1"/>
  <c r="B1438" i="1"/>
  <c r="I1447" i="1"/>
  <c r="J1447" i="1" s="1"/>
  <c r="AF1812" i="1"/>
  <c r="AL1811" i="1"/>
  <c r="J1446" i="1"/>
  <c r="E1447" i="1"/>
  <c r="G1447" i="1" s="1"/>
  <c r="H1448" i="1" s="1"/>
  <c r="L1447" i="1"/>
  <c r="A1448" i="1"/>
  <c r="D1448" i="1" s="1"/>
  <c r="P1447" i="1"/>
  <c r="M1446" i="1"/>
  <c r="N1446" i="1" s="1"/>
  <c r="Q1447" i="1"/>
  <c r="C1440" i="1"/>
  <c r="K1439" i="1"/>
  <c r="O1439" i="1" l="1"/>
  <c r="B1439" i="1"/>
  <c r="C1441" i="1"/>
  <c r="K1440" i="1"/>
  <c r="A1449" i="1"/>
  <c r="D1449" i="1" s="1"/>
  <c r="E1448" i="1"/>
  <c r="G1448" i="1" s="1"/>
  <c r="H1449" i="1" s="1"/>
  <c r="L1448" i="1"/>
  <c r="Q1448" i="1"/>
  <c r="P1448" i="1"/>
  <c r="M1447" i="1"/>
  <c r="N1447" i="1" s="1"/>
  <c r="AF1813" i="1"/>
  <c r="AL1812" i="1"/>
  <c r="I1448" i="1"/>
  <c r="O1440" i="1" l="1"/>
  <c r="B1440" i="1"/>
  <c r="I1449" i="1"/>
  <c r="J1449" i="1" s="1"/>
  <c r="AF1814" i="1"/>
  <c r="AL1813" i="1"/>
  <c r="A1450" i="1"/>
  <c r="D1450" i="1" s="1"/>
  <c r="E1449" i="1"/>
  <c r="G1449" i="1" s="1"/>
  <c r="H1450" i="1" s="1"/>
  <c r="L1449" i="1"/>
  <c r="J1448" i="1"/>
  <c r="Q1449" i="1"/>
  <c r="M1448" i="1"/>
  <c r="N1448" i="1" s="1"/>
  <c r="P1449" i="1"/>
  <c r="C1442" i="1"/>
  <c r="K1441" i="1"/>
  <c r="O1441" i="1" l="1"/>
  <c r="B1441" i="1"/>
  <c r="I1450" i="1"/>
  <c r="J1450" i="1" s="1"/>
  <c r="E1450" i="1"/>
  <c r="G1450" i="1" s="1"/>
  <c r="H1451" i="1" s="1"/>
  <c r="L1450" i="1"/>
  <c r="A1451" i="1"/>
  <c r="D1451" i="1" s="1"/>
  <c r="C1443" i="1"/>
  <c r="K1442" i="1"/>
  <c r="Q1450" i="1"/>
  <c r="P1450" i="1"/>
  <c r="M1449" i="1"/>
  <c r="N1449" i="1" s="1"/>
  <c r="AF1815" i="1"/>
  <c r="AL1814" i="1"/>
  <c r="O1442" i="1" l="1"/>
  <c r="B1442" i="1"/>
  <c r="Q1451" i="1"/>
  <c r="P1451" i="1"/>
  <c r="M1450" i="1"/>
  <c r="N1450" i="1" s="1"/>
  <c r="AL1815" i="1"/>
  <c r="AF1823" i="1"/>
  <c r="C1444" i="1"/>
  <c r="K1443" i="1"/>
  <c r="A1452" i="1"/>
  <c r="D1452" i="1" s="1"/>
  <c r="E1451" i="1"/>
  <c r="G1451" i="1" s="1"/>
  <c r="H1452" i="1" s="1"/>
  <c r="L1451" i="1"/>
  <c r="I1451" i="1"/>
  <c r="J1451" i="1" s="1"/>
  <c r="O1443" i="1" l="1"/>
  <c r="B1443" i="1"/>
  <c r="C1445" i="1"/>
  <c r="K1444" i="1"/>
  <c r="Q1452" i="1"/>
  <c r="P1452" i="1"/>
  <c r="M1451" i="1"/>
  <c r="N1451" i="1" s="1"/>
  <c r="AF1824" i="1"/>
  <c r="AL1823" i="1"/>
  <c r="I1452" i="1"/>
  <c r="J1452" i="1" s="1"/>
  <c r="E1452" i="1"/>
  <c r="G1452" i="1" s="1"/>
  <c r="H1453" i="1" s="1"/>
  <c r="L1452" i="1"/>
  <c r="A1453" i="1"/>
  <c r="D1453" i="1" s="1"/>
  <c r="O1444" i="1" l="1"/>
  <c r="B1444" i="1"/>
  <c r="M1452" i="1"/>
  <c r="N1452" i="1" s="1"/>
  <c r="Q1453" i="1"/>
  <c r="P1453" i="1"/>
  <c r="AL1824" i="1"/>
  <c r="AF1825" i="1"/>
  <c r="E1453" i="1"/>
  <c r="G1453" i="1" s="1"/>
  <c r="H1454" i="1" s="1"/>
  <c r="A1454" i="1"/>
  <c r="D1454" i="1" s="1"/>
  <c r="L1453" i="1"/>
  <c r="I1453" i="1"/>
  <c r="J1453" i="1" s="1"/>
  <c r="C1446" i="1"/>
  <c r="K1445" i="1"/>
  <c r="O1445" i="1" l="1"/>
  <c r="B1445" i="1"/>
  <c r="M1453" i="1"/>
  <c r="N1453" i="1" s="1"/>
  <c r="Q1454" i="1"/>
  <c r="P1454" i="1"/>
  <c r="AL1825" i="1"/>
  <c r="AF1826" i="1"/>
  <c r="C1447" i="1"/>
  <c r="K1446" i="1"/>
  <c r="I1454" i="1"/>
  <c r="A1455" i="1"/>
  <c r="D1455" i="1" s="1"/>
  <c r="E1454" i="1"/>
  <c r="G1454" i="1" s="1"/>
  <c r="H1455" i="1" s="1"/>
  <c r="L1454" i="1"/>
  <c r="O1446" i="1" l="1"/>
  <c r="B1446" i="1"/>
  <c r="C1448" i="1"/>
  <c r="K1447" i="1"/>
  <c r="E1455" i="1"/>
  <c r="G1455" i="1" s="1"/>
  <c r="H1456" i="1" s="1"/>
  <c r="L1455" i="1"/>
  <c r="A1456" i="1"/>
  <c r="D1456" i="1" s="1"/>
  <c r="AL1826" i="1"/>
  <c r="AF1827" i="1"/>
  <c r="M1454" i="1"/>
  <c r="N1454" i="1" s="1"/>
  <c r="Q1455" i="1"/>
  <c r="P1455" i="1"/>
  <c r="I1455" i="1"/>
  <c r="J1454" i="1"/>
  <c r="O1447" i="1" l="1"/>
  <c r="B1447" i="1"/>
  <c r="I1456" i="1"/>
  <c r="J1456" i="1" s="1"/>
  <c r="AF1828" i="1"/>
  <c r="AL1827" i="1"/>
  <c r="A1457" i="1"/>
  <c r="D1457" i="1" s="1"/>
  <c r="E1456" i="1"/>
  <c r="G1456" i="1" s="1"/>
  <c r="H1457" i="1" s="1"/>
  <c r="L1456" i="1"/>
  <c r="M1455" i="1"/>
  <c r="N1455" i="1" s="1"/>
  <c r="P1456" i="1"/>
  <c r="Q1456" i="1"/>
  <c r="C1449" i="1"/>
  <c r="K1448" i="1"/>
  <c r="J1455" i="1"/>
  <c r="O1448" i="1" l="1"/>
  <c r="B1448" i="1"/>
  <c r="I1457" i="1"/>
  <c r="J1457" i="1" s="1"/>
  <c r="E1457" i="1"/>
  <c r="G1457" i="1" s="1"/>
  <c r="H1458" i="1" s="1"/>
  <c r="L1457" i="1"/>
  <c r="A1458" i="1"/>
  <c r="D1458" i="1" s="1"/>
  <c r="C1450" i="1"/>
  <c r="K1449" i="1"/>
  <c r="M1456" i="1"/>
  <c r="N1456" i="1" s="1"/>
  <c r="Q1457" i="1"/>
  <c r="P1457" i="1"/>
  <c r="AL1828" i="1"/>
  <c r="AF1829" i="1"/>
  <c r="O1449" i="1" l="1"/>
  <c r="B1449" i="1"/>
  <c r="AF1830" i="1"/>
  <c r="AL1829" i="1"/>
  <c r="A1459" i="1"/>
  <c r="D1459" i="1" s="1"/>
  <c r="E1458" i="1"/>
  <c r="G1458" i="1" s="1"/>
  <c r="H1459" i="1" s="1"/>
  <c r="L1458" i="1"/>
  <c r="M1457" i="1"/>
  <c r="N1457" i="1" s="1"/>
  <c r="P1458" i="1"/>
  <c r="Q1458" i="1"/>
  <c r="C1451" i="1"/>
  <c r="K1450" i="1"/>
  <c r="I1458" i="1"/>
  <c r="O1450" i="1" l="1"/>
  <c r="B1450" i="1"/>
  <c r="I1459" i="1"/>
  <c r="J1459" i="1" s="1"/>
  <c r="A1460" i="1"/>
  <c r="D1460" i="1" s="1"/>
  <c r="E1459" i="1"/>
  <c r="G1459" i="1" s="1"/>
  <c r="H1460" i="1" s="1"/>
  <c r="L1459" i="1"/>
  <c r="I1460" i="1" s="1"/>
  <c r="C1452" i="1"/>
  <c r="K1451" i="1"/>
  <c r="J1458" i="1"/>
  <c r="M1458" i="1"/>
  <c r="N1458" i="1" s="1"/>
  <c r="P1459" i="1"/>
  <c r="Q1459" i="1"/>
  <c r="AF1831" i="1"/>
  <c r="AL1830" i="1"/>
  <c r="O1451" i="1" l="1"/>
  <c r="B1451" i="1"/>
  <c r="J1460" i="1"/>
  <c r="C1453" i="1"/>
  <c r="K1452" i="1"/>
  <c r="A1461" i="1"/>
  <c r="D1461" i="1" s="1"/>
  <c r="E1460" i="1"/>
  <c r="G1460" i="1" s="1"/>
  <c r="H1461" i="1" s="1"/>
  <c r="L1460" i="1"/>
  <c r="AF1832" i="1"/>
  <c r="AL1831" i="1"/>
  <c r="M1459" i="1"/>
  <c r="N1459" i="1" s="1"/>
  <c r="Q1460" i="1"/>
  <c r="P1460" i="1"/>
  <c r="O1452" i="1" l="1"/>
  <c r="B1452" i="1"/>
  <c r="AL1832" i="1"/>
  <c r="AF1833" i="1"/>
  <c r="E1461" i="1"/>
  <c r="G1461" i="1" s="1"/>
  <c r="H1462" i="1" s="1"/>
  <c r="L1461" i="1"/>
  <c r="A1462" i="1"/>
  <c r="D1462" i="1" s="1"/>
  <c r="M1460" i="1"/>
  <c r="N1460" i="1" s="1"/>
  <c r="Q1461" i="1"/>
  <c r="P1461" i="1"/>
  <c r="C1454" i="1"/>
  <c r="K1453" i="1"/>
  <c r="I1461" i="1"/>
  <c r="O1453" i="1" l="1"/>
  <c r="B1453" i="1"/>
  <c r="I1462" i="1"/>
  <c r="J1462" i="1" s="1"/>
  <c r="C1455" i="1"/>
  <c r="K1454" i="1"/>
  <c r="J1461" i="1"/>
  <c r="A1463" i="1"/>
  <c r="D1463" i="1" s="1"/>
  <c r="E1462" i="1"/>
  <c r="G1462" i="1" s="1"/>
  <c r="H1463" i="1" s="1"/>
  <c r="L1462" i="1"/>
  <c r="AF1834" i="1"/>
  <c r="AL1833" i="1"/>
  <c r="M1461" i="1"/>
  <c r="N1461" i="1" s="1"/>
  <c r="Q1462" i="1"/>
  <c r="P1462" i="1"/>
  <c r="O1454" i="1" l="1"/>
  <c r="B1454" i="1"/>
  <c r="A1464" i="1"/>
  <c r="D1464" i="1" s="1"/>
  <c r="E1463" i="1"/>
  <c r="G1463" i="1" s="1"/>
  <c r="H1464" i="1" s="1"/>
  <c r="L1463" i="1"/>
  <c r="C1456" i="1"/>
  <c r="K1455" i="1"/>
  <c r="AF1835" i="1"/>
  <c r="AL1834" i="1"/>
  <c r="M1462" i="1"/>
  <c r="N1462" i="1" s="1"/>
  <c r="P1463" i="1"/>
  <c r="Q1463" i="1"/>
  <c r="I1463" i="1"/>
  <c r="O1455" i="1" l="1"/>
  <c r="B1455" i="1"/>
  <c r="I1464" i="1"/>
  <c r="J1464" i="1" s="1"/>
  <c r="AF1836" i="1"/>
  <c r="AL1835" i="1"/>
  <c r="C1457" i="1"/>
  <c r="K1456" i="1"/>
  <c r="L1464" i="1"/>
  <c r="A1465" i="1"/>
  <c r="D1465" i="1" s="1"/>
  <c r="E1464" i="1"/>
  <c r="G1464" i="1" s="1"/>
  <c r="H1465" i="1" s="1"/>
  <c r="M1463" i="1"/>
  <c r="N1463" i="1" s="1"/>
  <c r="Q1464" i="1"/>
  <c r="P1464" i="1"/>
  <c r="J1463" i="1"/>
  <c r="O1456" i="1" l="1"/>
  <c r="B1456" i="1"/>
  <c r="I1465" i="1"/>
  <c r="J1465" i="1" s="1"/>
  <c r="L1465" i="1"/>
  <c r="A1466" i="1"/>
  <c r="D1466" i="1" s="1"/>
  <c r="E1465" i="1"/>
  <c r="G1465" i="1" s="1"/>
  <c r="H1466" i="1" s="1"/>
  <c r="C1458" i="1"/>
  <c r="K1457" i="1"/>
  <c r="P1465" i="1"/>
  <c r="M1464" i="1"/>
  <c r="N1464" i="1" s="1"/>
  <c r="Q1465" i="1"/>
  <c r="AL1836" i="1"/>
  <c r="AF1837" i="1"/>
  <c r="O1457" i="1" l="1"/>
  <c r="B1457" i="1"/>
  <c r="I1466" i="1"/>
  <c r="J1466" i="1" s="1"/>
  <c r="L1466" i="1"/>
  <c r="A1467" i="1"/>
  <c r="D1467" i="1" s="1"/>
  <c r="E1466" i="1"/>
  <c r="G1466" i="1" s="1"/>
  <c r="H1467" i="1" s="1"/>
  <c r="AF1838" i="1"/>
  <c r="AL1837" i="1"/>
  <c r="C1459" i="1"/>
  <c r="K1458" i="1"/>
  <c r="O1458" i="1" s="1"/>
  <c r="M1465" i="1"/>
  <c r="N1465" i="1" s="1"/>
  <c r="Q1466" i="1"/>
  <c r="P1466" i="1"/>
  <c r="B1458" i="1" l="1"/>
  <c r="C1460" i="1"/>
  <c r="K1459" i="1"/>
  <c r="O1459" i="1" s="1"/>
  <c r="L1467" i="1"/>
  <c r="A1468" i="1"/>
  <c r="D1468" i="1" s="1"/>
  <c r="E1467" i="1"/>
  <c r="G1467" i="1" s="1"/>
  <c r="H1468" i="1" s="1"/>
  <c r="AF1839" i="1"/>
  <c r="AL1838" i="1"/>
  <c r="M1466" i="1"/>
  <c r="N1466" i="1" s="1"/>
  <c r="Q1467" i="1"/>
  <c r="P1467" i="1"/>
  <c r="I1467" i="1"/>
  <c r="J1467" i="1" s="1"/>
  <c r="B1459" i="1" l="1"/>
  <c r="I1468" i="1"/>
  <c r="J1468" i="1" s="1"/>
  <c r="AF1840" i="1"/>
  <c r="AL1839" i="1"/>
  <c r="M1467" i="1"/>
  <c r="N1467" i="1" s="1"/>
  <c r="Q1468" i="1"/>
  <c r="P1468" i="1"/>
  <c r="L1468" i="1"/>
  <c r="A1469" i="1"/>
  <c r="D1469" i="1" s="1"/>
  <c r="E1468" i="1"/>
  <c r="G1468" i="1" s="1"/>
  <c r="H1469" i="1" s="1"/>
  <c r="C1461" i="1"/>
  <c r="K1460" i="1"/>
  <c r="O1460" i="1" s="1"/>
  <c r="B1460" i="1" l="1"/>
  <c r="L1469" i="1"/>
  <c r="A1470" i="1"/>
  <c r="D1470" i="1" s="1"/>
  <c r="E1469" i="1"/>
  <c r="G1469" i="1" s="1"/>
  <c r="H1470" i="1" s="1"/>
  <c r="M1468" i="1"/>
  <c r="N1468" i="1" s="1"/>
  <c r="Q1469" i="1"/>
  <c r="P1469" i="1"/>
  <c r="I1469" i="1"/>
  <c r="C1462" i="1"/>
  <c r="K1461" i="1"/>
  <c r="O1461" i="1" s="1"/>
  <c r="AF1841" i="1"/>
  <c r="AL1840" i="1"/>
  <c r="B1461" i="1" l="1"/>
  <c r="I1470" i="1"/>
  <c r="J1470" i="1" s="1"/>
  <c r="J1469" i="1"/>
  <c r="AF1842" i="1"/>
  <c r="AL1841" i="1"/>
  <c r="L1470" i="1"/>
  <c r="A1471" i="1"/>
  <c r="D1471" i="1" s="1"/>
  <c r="E1470" i="1"/>
  <c r="G1470" i="1" s="1"/>
  <c r="H1471" i="1" s="1"/>
  <c r="C1463" i="1"/>
  <c r="K1462" i="1"/>
  <c r="O1462" i="1" s="1"/>
  <c r="Q1470" i="1"/>
  <c r="M1469" i="1"/>
  <c r="N1469" i="1" s="1"/>
  <c r="P1470" i="1"/>
  <c r="B1462" i="1" l="1"/>
  <c r="L1471" i="1"/>
  <c r="E1471" i="1"/>
  <c r="G1471" i="1" s="1"/>
  <c r="H1472" i="1" s="1"/>
  <c r="A1472" i="1"/>
  <c r="D1472" i="1" s="1"/>
  <c r="Q1471" i="1"/>
  <c r="M1470" i="1"/>
  <c r="N1470" i="1" s="1"/>
  <c r="P1471" i="1"/>
  <c r="C1464" i="1"/>
  <c r="K1463" i="1"/>
  <c r="O1463" i="1" s="1"/>
  <c r="I1471" i="1"/>
  <c r="AL1842" i="1"/>
  <c r="AF1843" i="1"/>
  <c r="B1463" i="1" l="1"/>
  <c r="I1472" i="1"/>
  <c r="J1472" i="1" s="1"/>
  <c r="AF1844" i="1"/>
  <c r="AL1843" i="1"/>
  <c r="J1471" i="1"/>
  <c r="L1472" i="1"/>
  <c r="A1473" i="1"/>
  <c r="D1473" i="1" s="1"/>
  <c r="E1472" i="1"/>
  <c r="G1472" i="1" s="1"/>
  <c r="H1473" i="1" s="1"/>
  <c r="C1465" i="1"/>
  <c r="K1464" i="1"/>
  <c r="O1464" i="1" s="1"/>
  <c r="P1472" i="1"/>
  <c r="M1471" i="1"/>
  <c r="N1471" i="1" s="1"/>
  <c r="Q1472" i="1"/>
  <c r="B1464" i="1" l="1"/>
  <c r="I1473" i="1"/>
  <c r="J1473" i="1" s="1"/>
  <c r="L1473" i="1"/>
  <c r="A1474" i="1"/>
  <c r="D1474" i="1" s="1"/>
  <c r="E1473" i="1"/>
  <c r="G1473" i="1" s="1"/>
  <c r="H1474" i="1" s="1"/>
  <c r="C1466" i="1"/>
  <c r="K1465" i="1"/>
  <c r="O1465" i="1" s="1"/>
  <c r="M1472" i="1"/>
  <c r="N1472" i="1" s="1"/>
  <c r="Q1473" i="1"/>
  <c r="P1473" i="1"/>
  <c r="AL1844" i="1"/>
  <c r="AF1845" i="1"/>
  <c r="B1465" i="1" l="1"/>
  <c r="AF1846" i="1"/>
  <c r="AL1845" i="1"/>
  <c r="L1474" i="1"/>
  <c r="E1474" i="1"/>
  <c r="G1474" i="1" s="1"/>
  <c r="H1475" i="1" s="1"/>
  <c r="A1475" i="1"/>
  <c r="D1475" i="1" s="1"/>
  <c r="C1467" i="1"/>
  <c r="K1466" i="1"/>
  <c r="O1466" i="1" s="1"/>
  <c r="Q1474" i="1"/>
  <c r="M1473" i="1"/>
  <c r="N1473" i="1" s="1"/>
  <c r="P1474" i="1"/>
  <c r="I1474" i="1"/>
  <c r="B1466" i="1" l="1"/>
  <c r="I1475" i="1"/>
  <c r="J1475" i="1" s="1"/>
  <c r="Q1475" i="1"/>
  <c r="M1474" i="1"/>
  <c r="N1474" i="1" s="1"/>
  <c r="P1475" i="1"/>
  <c r="J1474" i="1"/>
  <c r="C1468" i="1"/>
  <c r="K1467" i="1"/>
  <c r="O1467" i="1" s="1"/>
  <c r="L1475" i="1"/>
  <c r="A1476" i="1"/>
  <c r="D1476" i="1" s="1"/>
  <c r="E1475" i="1"/>
  <c r="G1475" i="1" s="1"/>
  <c r="H1476" i="1" s="1"/>
  <c r="AF1847" i="1"/>
  <c r="AL1846" i="1"/>
  <c r="B1467" i="1" l="1"/>
  <c r="I1476" i="1"/>
  <c r="J1476" i="1" s="1"/>
  <c r="AF1848" i="1"/>
  <c r="AL1847" i="1"/>
  <c r="L1476" i="1"/>
  <c r="A1477" i="1"/>
  <c r="D1477" i="1" s="1"/>
  <c r="E1476" i="1"/>
  <c r="G1476" i="1" s="1"/>
  <c r="H1477" i="1" s="1"/>
  <c r="C1469" i="1"/>
  <c r="K1468" i="1"/>
  <c r="O1468" i="1" s="1"/>
  <c r="Q1476" i="1"/>
  <c r="M1475" i="1"/>
  <c r="N1475" i="1" s="1"/>
  <c r="P1476" i="1"/>
  <c r="B1468" i="1" l="1"/>
  <c r="L1477" i="1"/>
  <c r="A1478" i="1"/>
  <c r="D1478" i="1" s="1"/>
  <c r="E1477" i="1"/>
  <c r="G1477" i="1" s="1"/>
  <c r="H1478" i="1" s="1"/>
  <c r="AL1848" i="1"/>
  <c r="AF1849" i="1"/>
  <c r="C1470" i="1"/>
  <c r="K1469" i="1"/>
  <c r="O1469" i="1" s="1"/>
  <c r="Q1477" i="1"/>
  <c r="M1476" i="1"/>
  <c r="N1476" i="1" s="1"/>
  <c r="P1477" i="1"/>
  <c r="I1477" i="1"/>
  <c r="B1469" i="1" l="1"/>
  <c r="I1478" i="1"/>
  <c r="J1478" i="1" s="1"/>
  <c r="C1471" i="1"/>
  <c r="K1470" i="1"/>
  <c r="O1470" i="1" s="1"/>
  <c r="AF1850" i="1"/>
  <c r="AL1849" i="1"/>
  <c r="E1478" i="1"/>
  <c r="G1478" i="1" s="1"/>
  <c r="H1479" i="1" s="1"/>
  <c r="L1478" i="1"/>
  <c r="A1479" i="1"/>
  <c r="D1479" i="1" s="1"/>
  <c r="P1478" i="1"/>
  <c r="M1477" i="1"/>
  <c r="N1477" i="1" s="1"/>
  <c r="Q1478" i="1"/>
  <c r="J1477" i="1"/>
  <c r="B1470" i="1" l="1"/>
  <c r="Q1479" i="1"/>
  <c r="P1479" i="1"/>
  <c r="M1478" i="1"/>
  <c r="N1478" i="1" s="1"/>
  <c r="AF1851" i="1"/>
  <c r="AL1850" i="1"/>
  <c r="C1472" i="1"/>
  <c r="K1471" i="1"/>
  <c r="O1471" i="1" s="1"/>
  <c r="E1479" i="1"/>
  <c r="G1479" i="1" s="1"/>
  <c r="H1480" i="1" s="1"/>
  <c r="L1479" i="1"/>
  <c r="A1480" i="1"/>
  <c r="D1480" i="1" s="1"/>
  <c r="I1479" i="1"/>
  <c r="B1471" i="1" l="1"/>
  <c r="I1480" i="1"/>
  <c r="J1480" i="1" s="1"/>
  <c r="E1480" i="1"/>
  <c r="G1480" i="1" s="1"/>
  <c r="H1481" i="1" s="1"/>
  <c r="A1481" i="1"/>
  <c r="D1481" i="1" s="1"/>
  <c r="L1480" i="1"/>
  <c r="AF1852" i="1"/>
  <c r="AL1851" i="1"/>
  <c r="C1473" i="1"/>
  <c r="K1472" i="1"/>
  <c r="O1472" i="1" s="1"/>
  <c r="M1479" i="1"/>
  <c r="N1479" i="1" s="1"/>
  <c r="Q1480" i="1"/>
  <c r="P1480" i="1"/>
  <c r="J1479" i="1"/>
  <c r="B1472" i="1" l="1"/>
  <c r="C1474" i="1"/>
  <c r="K1473" i="1"/>
  <c r="O1473" i="1" s="1"/>
  <c r="E1481" i="1"/>
  <c r="G1481" i="1" s="1"/>
  <c r="H1482" i="1" s="1"/>
  <c r="A1482" i="1"/>
  <c r="D1482" i="1" s="1"/>
  <c r="L1481" i="1"/>
  <c r="AL1852" i="1"/>
  <c r="AF1860" i="1"/>
  <c r="Q1481" i="1"/>
  <c r="M1480" i="1"/>
  <c r="N1480" i="1" s="1"/>
  <c r="P1481" i="1"/>
  <c r="I1481" i="1"/>
  <c r="B1473" i="1" l="1"/>
  <c r="I1482" i="1"/>
  <c r="J1482" i="1" s="1"/>
  <c r="J1481" i="1"/>
  <c r="E1482" i="1"/>
  <c r="G1482" i="1" s="1"/>
  <c r="H1483" i="1" s="1"/>
  <c r="A1483" i="1"/>
  <c r="D1483" i="1" s="1"/>
  <c r="L1482" i="1"/>
  <c r="P1482" i="1"/>
  <c r="M1481" i="1"/>
  <c r="N1481" i="1" s="1"/>
  <c r="Q1482" i="1"/>
  <c r="AF1861" i="1"/>
  <c r="AL1860" i="1"/>
  <c r="C1475" i="1"/>
  <c r="K1474" i="1"/>
  <c r="O1474" i="1" s="1"/>
  <c r="B1474" i="1" l="1"/>
  <c r="C1476" i="1"/>
  <c r="K1475" i="1"/>
  <c r="O1475" i="1" s="1"/>
  <c r="E1483" i="1"/>
  <c r="G1483" i="1" s="1"/>
  <c r="H1484" i="1" s="1"/>
  <c r="L1483" i="1"/>
  <c r="A1484" i="1"/>
  <c r="D1484" i="1" s="1"/>
  <c r="AF1862" i="1"/>
  <c r="AL1861" i="1"/>
  <c r="P1483" i="1"/>
  <c r="M1482" i="1"/>
  <c r="N1482" i="1" s="1"/>
  <c r="Q1483" i="1"/>
  <c r="I1483" i="1"/>
  <c r="B1475" i="1" l="1"/>
  <c r="I1484" i="1"/>
  <c r="J1484" i="1" s="1"/>
  <c r="AF1863" i="1"/>
  <c r="AL1862" i="1"/>
  <c r="J1483" i="1"/>
  <c r="E1484" i="1"/>
  <c r="G1484" i="1" s="1"/>
  <c r="H1485" i="1" s="1"/>
  <c r="A1485" i="1"/>
  <c r="D1485" i="1" s="1"/>
  <c r="L1484" i="1"/>
  <c r="P1484" i="1"/>
  <c r="M1483" i="1"/>
  <c r="N1483" i="1" s="1"/>
  <c r="Q1484" i="1"/>
  <c r="C1477" i="1"/>
  <c r="K1476" i="1"/>
  <c r="O1476" i="1" s="1"/>
  <c r="B1476" i="1" l="1"/>
  <c r="Q1485" i="1"/>
  <c r="M1484" i="1"/>
  <c r="N1484" i="1" s="1"/>
  <c r="P1485" i="1"/>
  <c r="C1478" i="1"/>
  <c r="K1477" i="1"/>
  <c r="O1477" i="1" s="1"/>
  <c r="I1485" i="1"/>
  <c r="A1486" i="1"/>
  <c r="D1486" i="1" s="1"/>
  <c r="E1485" i="1"/>
  <c r="G1485" i="1" s="1"/>
  <c r="H1486" i="1" s="1"/>
  <c r="L1485" i="1"/>
  <c r="AF1864" i="1"/>
  <c r="AL1863" i="1"/>
  <c r="B1477" i="1" l="1"/>
  <c r="I1486" i="1"/>
  <c r="J1486" i="1" s="1"/>
  <c r="AF1865" i="1"/>
  <c r="AL1864" i="1"/>
  <c r="E1486" i="1"/>
  <c r="G1486" i="1" s="1"/>
  <c r="H1487" i="1" s="1"/>
  <c r="L1486" i="1"/>
  <c r="A1487" i="1"/>
  <c r="D1487" i="1" s="1"/>
  <c r="P1486" i="1"/>
  <c r="M1485" i="1"/>
  <c r="N1485" i="1" s="1"/>
  <c r="Q1486" i="1"/>
  <c r="C1479" i="1"/>
  <c r="K1478" i="1"/>
  <c r="O1478" i="1" s="1"/>
  <c r="J1485" i="1"/>
  <c r="B1478" i="1" l="1"/>
  <c r="C1480" i="1"/>
  <c r="K1479" i="1"/>
  <c r="O1479" i="1" s="1"/>
  <c r="A1488" i="1"/>
  <c r="D1488" i="1" s="1"/>
  <c r="E1487" i="1"/>
  <c r="G1487" i="1" s="1"/>
  <c r="H1488" i="1" s="1"/>
  <c r="L1487" i="1"/>
  <c r="P1487" i="1"/>
  <c r="M1486" i="1"/>
  <c r="N1486" i="1" s="1"/>
  <c r="Q1487" i="1"/>
  <c r="AF1866" i="1"/>
  <c r="AL1865" i="1"/>
  <c r="I1487" i="1"/>
  <c r="B1479" i="1" l="1"/>
  <c r="I1488" i="1"/>
  <c r="J1488" i="1" s="1"/>
  <c r="J1487" i="1"/>
  <c r="E1488" i="1"/>
  <c r="G1488" i="1" s="1"/>
  <c r="H1489" i="1" s="1"/>
  <c r="L1488" i="1"/>
  <c r="A1489" i="1"/>
  <c r="D1489" i="1" s="1"/>
  <c r="AF1867" i="1"/>
  <c r="AL1866" i="1"/>
  <c r="Q1488" i="1"/>
  <c r="M1487" i="1"/>
  <c r="N1487" i="1" s="1"/>
  <c r="P1488" i="1"/>
  <c r="C1481" i="1"/>
  <c r="K1480" i="1"/>
  <c r="O1480" i="1" s="1"/>
  <c r="B1480" i="1" l="1"/>
  <c r="C1482" i="1"/>
  <c r="K1481" i="1"/>
  <c r="O1481" i="1" s="1"/>
  <c r="AF1868" i="1"/>
  <c r="AL1867" i="1"/>
  <c r="E1489" i="1"/>
  <c r="G1489" i="1" s="1"/>
  <c r="H1490" i="1" s="1"/>
  <c r="L1489" i="1"/>
  <c r="A1490" i="1"/>
  <c r="D1490" i="1" s="1"/>
  <c r="P1489" i="1"/>
  <c r="Q1489" i="1"/>
  <c r="M1488" i="1"/>
  <c r="N1488" i="1" s="1"/>
  <c r="I1489" i="1"/>
  <c r="J1489" i="1" s="1"/>
  <c r="B1481" i="1" l="1"/>
  <c r="P1490" i="1"/>
  <c r="M1489" i="1"/>
  <c r="N1489" i="1" s="1"/>
  <c r="Q1490" i="1"/>
  <c r="AF1869" i="1"/>
  <c r="AL1868" i="1"/>
  <c r="I1490" i="1"/>
  <c r="A1491" i="1"/>
  <c r="D1491" i="1" s="1"/>
  <c r="E1490" i="1"/>
  <c r="G1490" i="1" s="1"/>
  <c r="H1491" i="1" s="1"/>
  <c r="L1490" i="1"/>
  <c r="C1483" i="1"/>
  <c r="K1482" i="1"/>
  <c r="O1482" i="1" s="1"/>
  <c r="B1482" i="1" l="1"/>
  <c r="AF1870" i="1"/>
  <c r="AL1869" i="1"/>
  <c r="I1491" i="1"/>
  <c r="J1491" i="1" s="1"/>
  <c r="J1490" i="1"/>
  <c r="C1484" i="1"/>
  <c r="K1483" i="1"/>
  <c r="O1483" i="1" s="1"/>
  <c r="Q1491" i="1"/>
  <c r="P1491" i="1"/>
  <c r="M1490" i="1"/>
  <c r="N1490" i="1" s="1"/>
  <c r="A1492" i="1"/>
  <c r="D1492" i="1" s="1"/>
  <c r="E1491" i="1"/>
  <c r="G1491" i="1" s="1"/>
  <c r="H1492" i="1" s="1"/>
  <c r="L1491" i="1"/>
  <c r="B1483" i="1" l="1"/>
  <c r="E1492" i="1"/>
  <c r="G1492" i="1" s="1"/>
  <c r="H1493" i="1" s="1"/>
  <c r="L1492" i="1"/>
  <c r="A1493" i="1"/>
  <c r="D1493" i="1" s="1"/>
  <c r="I1492" i="1"/>
  <c r="J1492" i="1" s="1"/>
  <c r="P1492" i="1"/>
  <c r="Q1492" i="1"/>
  <c r="M1491" i="1"/>
  <c r="N1491" i="1" s="1"/>
  <c r="C1485" i="1"/>
  <c r="K1484" i="1"/>
  <c r="O1484" i="1" s="1"/>
  <c r="AF1871" i="1"/>
  <c r="AL1870" i="1"/>
  <c r="B1484" i="1" l="1"/>
  <c r="M1492" i="1"/>
  <c r="N1492" i="1" s="1"/>
  <c r="Q1493" i="1"/>
  <c r="P1493" i="1"/>
  <c r="AF1872" i="1"/>
  <c r="AL1871" i="1"/>
  <c r="A1494" i="1"/>
  <c r="D1494" i="1" s="1"/>
  <c r="E1493" i="1"/>
  <c r="G1493" i="1" s="1"/>
  <c r="H1494" i="1" s="1"/>
  <c r="L1493" i="1"/>
  <c r="C1486" i="1"/>
  <c r="K1485" i="1"/>
  <c r="O1485" i="1" s="1"/>
  <c r="I1493" i="1"/>
  <c r="B1485" i="1" l="1"/>
  <c r="I1494" i="1"/>
  <c r="J1494" i="1" s="1"/>
  <c r="A1495" i="1"/>
  <c r="D1495" i="1" s="1"/>
  <c r="E1494" i="1"/>
  <c r="G1494" i="1" s="1"/>
  <c r="H1495" i="1" s="1"/>
  <c r="L1494" i="1"/>
  <c r="J1493" i="1"/>
  <c r="C1487" i="1"/>
  <c r="K1486" i="1"/>
  <c r="O1486" i="1" s="1"/>
  <c r="M1493" i="1"/>
  <c r="N1493" i="1" s="1"/>
  <c r="P1494" i="1"/>
  <c r="Q1494" i="1"/>
  <c r="AL1872" i="1"/>
  <c r="AF1873" i="1"/>
  <c r="B1486" i="1" l="1"/>
  <c r="C1488" i="1"/>
  <c r="K1487" i="1"/>
  <c r="O1487" i="1" s="1"/>
  <c r="E1495" i="1"/>
  <c r="G1495" i="1" s="1"/>
  <c r="H1496" i="1" s="1"/>
  <c r="L1495" i="1"/>
  <c r="A1496" i="1"/>
  <c r="D1496" i="1" s="1"/>
  <c r="AF1874" i="1"/>
  <c r="AL1873" i="1"/>
  <c r="M1494" i="1"/>
  <c r="N1494" i="1" s="1"/>
  <c r="Q1495" i="1"/>
  <c r="P1495" i="1"/>
  <c r="I1495" i="1"/>
  <c r="B1487" i="1" l="1"/>
  <c r="I1496" i="1"/>
  <c r="J1496" i="1" s="1"/>
  <c r="AF1875" i="1"/>
  <c r="AL1874" i="1"/>
  <c r="J1495" i="1"/>
  <c r="A1497" i="1"/>
  <c r="D1497" i="1" s="1"/>
  <c r="E1496" i="1"/>
  <c r="G1496" i="1" s="1"/>
  <c r="H1497" i="1" s="1"/>
  <c r="L1496" i="1"/>
  <c r="M1495" i="1"/>
  <c r="N1495" i="1" s="1"/>
  <c r="Q1496" i="1"/>
  <c r="P1496" i="1"/>
  <c r="C1489" i="1"/>
  <c r="K1488" i="1"/>
  <c r="O1488" i="1" s="1"/>
  <c r="B1488" i="1" l="1"/>
  <c r="I1497" i="1"/>
  <c r="J1497" i="1" s="1"/>
  <c r="C1490" i="1"/>
  <c r="K1489" i="1"/>
  <c r="O1489" i="1" s="1"/>
  <c r="M1496" i="1"/>
  <c r="N1496" i="1" s="1"/>
  <c r="Q1497" i="1"/>
  <c r="P1497" i="1"/>
  <c r="A1498" i="1"/>
  <c r="D1498" i="1" s="1"/>
  <c r="E1497" i="1"/>
  <c r="G1497" i="1" s="1"/>
  <c r="H1498" i="1" s="1"/>
  <c r="L1497" i="1"/>
  <c r="AF1876" i="1"/>
  <c r="AL1875" i="1"/>
  <c r="B1489" i="1" l="1"/>
  <c r="I1498" i="1"/>
  <c r="J1498" i="1" s="1"/>
  <c r="AF1877" i="1"/>
  <c r="AL1876" i="1"/>
  <c r="E1498" i="1"/>
  <c r="G1498" i="1" s="1"/>
  <c r="H1499" i="1" s="1"/>
  <c r="L1498" i="1"/>
  <c r="A1499" i="1"/>
  <c r="D1499" i="1" s="1"/>
  <c r="M1497" i="1"/>
  <c r="N1497" i="1" s="1"/>
  <c r="P1498" i="1"/>
  <c r="Q1498" i="1"/>
  <c r="C1491" i="1"/>
  <c r="K1490" i="1"/>
  <c r="O1490" i="1" s="1"/>
  <c r="B1490" i="1" l="1"/>
  <c r="C1492" i="1"/>
  <c r="K1491" i="1"/>
  <c r="O1491" i="1" s="1"/>
  <c r="A1500" i="1"/>
  <c r="D1500" i="1" s="1"/>
  <c r="E1499" i="1"/>
  <c r="G1499" i="1" s="1"/>
  <c r="H1500" i="1" s="1"/>
  <c r="L1499" i="1"/>
  <c r="M1498" i="1"/>
  <c r="N1498" i="1" s="1"/>
  <c r="Q1499" i="1"/>
  <c r="P1499" i="1"/>
  <c r="AF1878" i="1"/>
  <c r="AL1877" i="1"/>
  <c r="I1499" i="1"/>
  <c r="B1491" i="1" l="1"/>
  <c r="I1500" i="1"/>
  <c r="J1500" i="1" s="1"/>
  <c r="J1499" i="1"/>
  <c r="E1500" i="1"/>
  <c r="G1500" i="1" s="1"/>
  <c r="H1501" i="1" s="1"/>
  <c r="L1500" i="1"/>
  <c r="A1501" i="1"/>
  <c r="D1501" i="1" s="1"/>
  <c r="AF1879" i="1"/>
  <c r="AL1878" i="1"/>
  <c r="M1499" i="1"/>
  <c r="N1499" i="1" s="1"/>
  <c r="P1500" i="1"/>
  <c r="Q1500" i="1"/>
  <c r="C1493" i="1"/>
  <c r="K1492" i="1"/>
  <c r="O1492" i="1" s="1"/>
  <c r="B1492" i="1" l="1"/>
  <c r="AF1880" i="1"/>
  <c r="AL1879" i="1"/>
  <c r="A1502" i="1"/>
  <c r="D1502" i="1" s="1"/>
  <c r="E1501" i="1"/>
  <c r="G1501" i="1" s="1"/>
  <c r="H1502" i="1" s="1"/>
  <c r="L1501" i="1"/>
  <c r="C1494" i="1"/>
  <c r="K1493" i="1"/>
  <c r="O1493" i="1" s="1"/>
  <c r="M1500" i="1"/>
  <c r="N1500" i="1" s="1"/>
  <c r="Q1501" i="1"/>
  <c r="P1501" i="1"/>
  <c r="I1501" i="1"/>
  <c r="J1501" i="1" s="1"/>
  <c r="B1493" i="1" l="1"/>
  <c r="C1495" i="1"/>
  <c r="K1494" i="1"/>
  <c r="O1494" i="1" s="1"/>
  <c r="M1501" i="1"/>
  <c r="N1501" i="1" s="1"/>
  <c r="P1502" i="1"/>
  <c r="Q1502" i="1"/>
  <c r="I1502" i="1"/>
  <c r="A1503" i="1"/>
  <c r="D1503" i="1" s="1"/>
  <c r="E1502" i="1"/>
  <c r="G1502" i="1" s="1"/>
  <c r="H1503" i="1" s="1"/>
  <c r="L1502" i="1"/>
  <c r="AL1880" i="1"/>
  <c r="AF1881" i="1"/>
  <c r="B1494" i="1" l="1"/>
  <c r="M1502" i="1"/>
  <c r="N1502" i="1" s="1"/>
  <c r="P1503" i="1"/>
  <c r="Q1503" i="1"/>
  <c r="I1503" i="1"/>
  <c r="J1502" i="1"/>
  <c r="E1503" i="1"/>
  <c r="G1503" i="1" s="1"/>
  <c r="H1504" i="1" s="1"/>
  <c r="A1504" i="1"/>
  <c r="D1504" i="1" s="1"/>
  <c r="L1503" i="1"/>
  <c r="AL1881" i="1"/>
  <c r="AF1882" i="1"/>
  <c r="C1496" i="1"/>
  <c r="K1495" i="1"/>
  <c r="O1495" i="1" s="1"/>
  <c r="B1495" i="1" l="1"/>
  <c r="I1504" i="1"/>
  <c r="J1504" i="1" s="1"/>
  <c r="AF1883" i="1"/>
  <c r="AL1882" i="1"/>
  <c r="M1503" i="1"/>
  <c r="N1503" i="1" s="1"/>
  <c r="P1504" i="1"/>
  <c r="Q1504" i="1"/>
  <c r="C1497" i="1"/>
  <c r="K1496" i="1"/>
  <c r="O1496" i="1" s="1"/>
  <c r="L1504" i="1"/>
  <c r="A1505" i="1"/>
  <c r="D1505" i="1" s="1"/>
  <c r="E1504" i="1"/>
  <c r="G1504" i="1" s="1"/>
  <c r="H1505" i="1" s="1"/>
  <c r="J1503" i="1"/>
  <c r="B1496" i="1" l="1"/>
  <c r="I1505" i="1"/>
  <c r="J1505" i="1" s="1"/>
  <c r="C1498" i="1"/>
  <c r="K1497" i="1"/>
  <c r="O1497" i="1" s="1"/>
  <c r="L1505" i="1"/>
  <c r="A1506" i="1"/>
  <c r="D1506" i="1" s="1"/>
  <c r="E1505" i="1"/>
  <c r="G1505" i="1" s="1"/>
  <c r="H1506" i="1" s="1"/>
  <c r="M1504" i="1"/>
  <c r="N1504" i="1" s="1"/>
  <c r="Q1505" i="1"/>
  <c r="P1505" i="1"/>
  <c r="AF1884" i="1"/>
  <c r="AL1883" i="1"/>
  <c r="B1497" i="1" l="1"/>
  <c r="AL1884" i="1"/>
  <c r="AF1885" i="1"/>
  <c r="L1506" i="1"/>
  <c r="A1507" i="1"/>
  <c r="D1507" i="1" s="1"/>
  <c r="E1506" i="1"/>
  <c r="G1506" i="1" s="1"/>
  <c r="H1507" i="1" s="1"/>
  <c r="C1499" i="1"/>
  <c r="K1498" i="1"/>
  <c r="O1498" i="1" s="1"/>
  <c r="Q1506" i="1"/>
  <c r="M1505" i="1"/>
  <c r="N1505" i="1" s="1"/>
  <c r="P1506" i="1"/>
  <c r="I1506" i="1"/>
  <c r="B1498" i="1" l="1"/>
  <c r="M1506" i="1"/>
  <c r="N1506" i="1" s="1"/>
  <c r="Q1507" i="1"/>
  <c r="P1507" i="1"/>
  <c r="AF1886" i="1"/>
  <c r="AL1885" i="1"/>
  <c r="C1500" i="1"/>
  <c r="K1499" i="1"/>
  <c r="O1499" i="1" s="1"/>
  <c r="I1507" i="1"/>
  <c r="J1507" i="1" s="1"/>
  <c r="L1507" i="1"/>
  <c r="A1508" i="1"/>
  <c r="D1508" i="1" s="1"/>
  <c r="E1507" i="1"/>
  <c r="G1507" i="1" s="1"/>
  <c r="H1508" i="1" s="1"/>
  <c r="J1506" i="1"/>
  <c r="B1499" i="1" l="1"/>
  <c r="L1508" i="1"/>
  <c r="A1509" i="1"/>
  <c r="D1509" i="1" s="1"/>
  <c r="E1508" i="1"/>
  <c r="G1508" i="1" s="1"/>
  <c r="H1509" i="1" s="1"/>
  <c r="C1501" i="1"/>
  <c r="K1500" i="1"/>
  <c r="O1500" i="1" s="1"/>
  <c r="M1507" i="1"/>
  <c r="N1507" i="1" s="1"/>
  <c r="P1508" i="1"/>
  <c r="Q1508" i="1"/>
  <c r="I1508" i="1"/>
  <c r="AL1886" i="1"/>
  <c r="AF1887" i="1"/>
  <c r="B1500" i="1" l="1"/>
  <c r="I1509" i="1"/>
  <c r="J1509" i="1" s="1"/>
  <c r="J1508" i="1"/>
  <c r="L1509" i="1"/>
  <c r="A1510" i="1"/>
  <c r="D1510" i="1" s="1"/>
  <c r="E1509" i="1"/>
  <c r="G1509" i="1" s="1"/>
  <c r="H1510" i="1" s="1"/>
  <c r="AL1887" i="1"/>
  <c r="AF1888" i="1"/>
  <c r="C1502" i="1"/>
  <c r="K1501" i="1"/>
  <c r="O1501" i="1" s="1"/>
  <c r="M1508" i="1"/>
  <c r="N1508" i="1" s="1"/>
  <c r="Q1509" i="1"/>
  <c r="P1509" i="1"/>
  <c r="B1501" i="1" l="1"/>
  <c r="AF1889" i="1"/>
  <c r="AL1888" i="1"/>
  <c r="E1510" i="1"/>
  <c r="G1510" i="1" s="1"/>
  <c r="H1511" i="1" s="1"/>
  <c r="L1510" i="1"/>
  <c r="A1511" i="1"/>
  <c r="D1511" i="1" s="1"/>
  <c r="P1510" i="1"/>
  <c r="M1509" i="1"/>
  <c r="N1509" i="1" s="1"/>
  <c r="Q1510" i="1"/>
  <c r="C1503" i="1"/>
  <c r="K1502" i="1"/>
  <c r="O1502" i="1" s="1"/>
  <c r="I1510" i="1"/>
  <c r="B1502" i="1" l="1"/>
  <c r="I1511" i="1"/>
  <c r="J1511" i="1" s="1"/>
  <c r="C1504" i="1"/>
  <c r="K1503" i="1"/>
  <c r="O1503" i="1" s="1"/>
  <c r="J1510" i="1"/>
  <c r="E1511" i="1"/>
  <c r="G1511" i="1" s="1"/>
  <c r="H1512" i="1" s="1"/>
  <c r="L1511" i="1"/>
  <c r="A1512" i="1"/>
  <c r="D1512" i="1" s="1"/>
  <c r="Q1511" i="1"/>
  <c r="M1510" i="1"/>
  <c r="N1510" i="1" s="1"/>
  <c r="P1511" i="1"/>
  <c r="AL1889" i="1"/>
  <c r="AF1897" i="1"/>
  <c r="B1503" i="1" l="1"/>
  <c r="I1512" i="1"/>
  <c r="J1512" i="1" s="1"/>
  <c r="AL1897" i="1"/>
  <c r="AF1898" i="1"/>
  <c r="E1512" i="1"/>
  <c r="G1512" i="1" s="1"/>
  <c r="H1513" i="1" s="1"/>
  <c r="L1512" i="1"/>
  <c r="A1513" i="1"/>
  <c r="D1513" i="1" s="1"/>
  <c r="P1512" i="1"/>
  <c r="Q1512" i="1"/>
  <c r="M1511" i="1"/>
  <c r="N1511" i="1" s="1"/>
  <c r="C1505" i="1"/>
  <c r="K1504" i="1"/>
  <c r="O1504" i="1" s="1"/>
  <c r="B1504" i="1" l="1"/>
  <c r="C1506" i="1"/>
  <c r="K1505" i="1"/>
  <c r="O1505" i="1" s="1"/>
  <c r="E1513" i="1"/>
  <c r="G1513" i="1" s="1"/>
  <c r="H1514" i="1" s="1"/>
  <c r="L1513" i="1"/>
  <c r="A1514" i="1"/>
  <c r="D1514" i="1" s="1"/>
  <c r="AF1899" i="1"/>
  <c r="AL1898" i="1"/>
  <c r="Q1513" i="1"/>
  <c r="P1513" i="1"/>
  <c r="M1512" i="1"/>
  <c r="N1512" i="1" s="1"/>
  <c r="I1513" i="1"/>
  <c r="B1505" i="1" l="1"/>
  <c r="I1514" i="1"/>
  <c r="J1514" i="1" s="1"/>
  <c r="AL1899" i="1"/>
  <c r="AF1900" i="1"/>
  <c r="E1514" i="1"/>
  <c r="G1514" i="1" s="1"/>
  <c r="H1515" i="1" s="1"/>
  <c r="L1514" i="1"/>
  <c r="A1515" i="1"/>
  <c r="D1515" i="1" s="1"/>
  <c r="Q1514" i="1"/>
  <c r="M1513" i="1"/>
  <c r="N1513" i="1" s="1"/>
  <c r="P1514" i="1"/>
  <c r="C1507" i="1"/>
  <c r="K1506" i="1"/>
  <c r="O1506" i="1" s="1"/>
  <c r="J1513" i="1"/>
  <c r="B1506" i="1" l="1"/>
  <c r="P1515" i="1"/>
  <c r="M1514" i="1"/>
  <c r="N1514" i="1" s="1"/>
  <c r="Q1515" i="1"/>
  <c r="AL1900" i="1"/>
  <c r="AF1901" i="1"/>
  <c r="C1508" i="1"/>
  <c r="K1507" i="1"/>
  <c r="O1507" i="1" s="1"/>
  <c r="I1515" i="1"/>
  <c r="J1515" i="1" s="1"/>
  <c r="E1515" i="1"/>
  <c r="G1515" i="1" s="1"/>
  <c r="H1516" i="1" s="1"/>
  <c r="L1515" i="1"/>
  <c r="A1516" i="1"/>
  <c r="D1516" i="1" s="1"/>
  <c r="B1507" i="1" l="1"/>
  <c r="C1509" i="1"/>
  <c r="K1508" i="1"/>
  <c r="O1508" i="1" s="1"/>
  <c r="AL1901" i="1"/>
  <c r="AF1902" i="1"/>
  <c r="M1515" i="1"/>
  <c r="N1515" i="1" s="1"/>
  <c r="P1516" i="1"/>
  <c r="Q1516" i="1"/>
  <c r="E1516" i="1"/>
  <c r="G1516" i="1" s="1"/>
  <c r="H1517" i="1" s="1"/>
  <c r="L1516" i="1"/>
  <c r="A1517" i="1"/>
  <c r="D1517" i="1" s="1"/>
  <c r="I1516" i="1"/>
  <c r="B1508" i="1" l="1"/>
  <c r="I1517" i="1"/>
  <c r="J1517" i="1" s="1"/>
  <c r="E1517" i="1"/>
  <c r="G1517" i="1" s="1"/>
  <c r="H1518" i="1" s="1"/>
  <c r="L1517" i="1"/>
  <c r="A1518" i="1"/>
  <c r="D1518" i="1" s="1"/>
  <c r="J1516" i="1"/>
  <c r="Q1517" i="1"/>
  <c r="P1517" i="1"/>
  <c r="M1516" i="1"/>
  <c r="N1516" i="1" s="1"/>
  <c r="AL1902" i="1"/>
  <c r="AF1903" i="1"/>
  <c r="C1510" i="1"/>
  <c r="K1509" i="1"/>
  <c r="O1509" i="1" s="1"/>
  <c r="B1509" i="1" l="1"/>
  <c r="AF1904" i="1"/>
  <c r="AL1903" i="1"/>
  <c r="P1518" i="1"/>
  <c r="M1517" i="1"/>
  <c r="N1517" i="1" s="1"/>
  <c r="Q1518" i="1"/>
  <c r="C1511" i="1"/>
  <c r="K1510" i="1"/>
  <c r="O1510" i="1" s="1"/>
  <c r="E1518" i="1"/>
  <c r="G1518" i="1" s="1"/>
  <c r="H1519" i="1" s="1"/>
  <c r="L1518" i="1"/>
  <c r="A1519" i="1"/>
  <c r="D1519" i="1" s="1"/>
  <c r="I1518" i="1"/>
  <c r="B1510" i="1" l="1"/>
  <c r="I1519" i="1"/>
  <c r="J1519" i="1" s="1"/>
  <c r="E1519" i="1"/>
  <c r="G1519" i="1" s="1"/>
  <c r="H1520" i="1" s="1"/>
  <c r="L1519" i="1"/>
  <c r="A1520" i="1"/>
  <c r="D1520" i="1" s="1"/>
  <c r="C1512" i="1"/>
  <c r="K1511" i="1"/>
  <c r="O1511" i="1" s="1"/>
  <c r="P1519" i="1"/>
  <c r="M1518" i="1"/>
  <c r="N1518" i="1" s="1"/>
  <c r="Q1519" i="1"/>
  <c r="J1518" i="1"/>
  <c r="AF1905" i="1"/>
  <c r="AL1904" i="1"/>
  <c r="B1511" i="1" l="1"/>
  <c r="AF1906" i="1"/>
  <c r="AL1905" i="1"/>
  <c r="P1520" i="1"/>
  <c r="M1519" i="1"/>
  <c r="N1519" i="1" s="1"/>
  <c r="Q1520" i="1"/>
  <c r="C1513" i="1"/>
  <c r="K1512" i="1"/>
  <c r="O1512" i="1" s="1"/>
  <c r="E1520" i="1"/>
  <c r="G1520" i="1" s="1"/>
  <c r="H1521" i="1" s="1"/>
  <c r="L1520" i="1"/>
  <c r="A1521" i="1"/>
  <c r="D1521" i="1" s="1"/>
  <c r="I1520" i="1"/>
  <c r="B1512" i="1" l="1"/>
  <c r="I1521" i="1"/>
  <c r="J1521" i="1" s="1"/>
  <c r="E1521" i="1"/>
  <c r="G1521" i="1" s="1"/>
  <c r="H1522" i="1" s="1"/>
  <c r="L1521" i="1"/>
  <c r="A1522" i="1"/>
  <c r="D1522" i="1" s="1"/>
  <c r="C1514" i="1"/>
  <c r="K1513" i="1"/>
  <c r="O1513" i="1" s="1"/>
  <c r="P1521" i="1"/>
  <c r="M1520" i="1"/>
  <c r="N1520" i="1" s="1"/>
  <c r="Q1521" i="1"/>
  <c r="J1520" i="1"/>
  <c r="AF1907" i="1"/>
  <c r="AL1906" i="1"/>
  <c r="B1513" i="1" l="1"/>
  <c r="M1521" i="1"/>
  <c r="N1521" i="1" s="1"/>
  <c r="Q1522" i="1"/>
  <c r="P1522" i="1"/>
  <c r="AF1908" i="1"/>
  <c r="AL1907" i="1"/>
  <c r="C1515" i="1"/>
  <c r="K1514" i="1"/>
  <c r="O1514" i="1" s="1"/>
  <c r="E1522" i="1"/>
  <c r="G1522" i="1" s="1"/>
  <c r="H1523" i="1" s="1"/>
  <c r="A1523" i="1"/>
  <c r="D1523" i="1" s="1"/>
  <c r="L1522" i="1"/>
  <c r="I1522" i="1"/>
  <c r="J1522" i="1" s="1"/>
  <c r="B1514" i="1" l="1"/>
  <c r="P1523" i="1"/>
  <c r="M1522" i="1"/>
  <c r="N1522" i="1" s="1"/>
  <c r="Q1523" i="1"/>
  <c r="I1523" i="1"/>
  <c r="C1516" i="1"/>
  <c r="K1515" i="1"/>
  <c r="O1515" i="1" s="1"/>
  <c r="A1524" i="1"/>
  <c r="D1524" i="1" s="1"/>
  <c r="E1523" i="1"/>
  <c r="G1523" i="1" s="1"/>
  <c r="H1524" i="1" s="1"/>
  <c r="L1523" i="1"/>
  <c r="AF1909" i="1"/>
  <c r="AL1908" i="1"/>
  <c r="B1515" i="1" l="1"/>
  <c r="I1524" i="1"/>
  <c r="AL1909" i="1"/>
  <c r="AF1910" i="1"/>
  <c r="J1523" i="1"/>
  <c r="A1525" i="1"/>
  <c r="D1525" i="1" s="1"/>
  <c r="E1524" i="1"/>
  <c r="G1524" i="1" s="1"/>
  <c r="H1525" i="1" s="1"/>
  <c r="L1524" i="1"/>
  <c r="Q1524" i="1"/>
  <c r="M1523" i="1"/>
  <c r="N1523" i="1" s="1"/>
  <c r="P1524" i="1"/>
  <c r="C1517" i="1"/>
  <c r="K1516" i="1"/>
  <c r="O1516" i="1" s="1"/>
  <c r="B1516" i="1" l="1"/>
  <c r="AF1911" i="1"/>
  <c r="AL1910" i="1"/>
  <c r="E1525" i="1"/>
  <c r="G1525" i="1" s="1"/>
  <c r="H1526" i="1" s="1"/>
  <c r="L1525" i="1"/>
  <c r="A1526" i="1"/>
  <c r="D1526" i="1" s="1"/>
  <c r="I1525" i="1"/>
  <c r="C1518" i="1"/>
  <c r="K1517" i="1"/>
  <c r="O1517" i="1" s="1"/>
  <c r="Q1525" i="1"/>
  <c r="M1524" i="1"/>
  <c r="N1524" i="1" s="1"/>
  <c r="P1525" i="1"/>
  <c r="J1524" i="1"/>
  <c r="B1517" i="1" l="1"/>
  <c r="C1519" i="1"/>
  <c r="K1518" i="1"/>
  <c r="O1518" i="1" s="1"/>
  <c r="I1526" i="1"/>
  <c r="J1526" i="1" s="1"/>
  <c r="E1526" i="1"/>
  <c r="G1526" i="1" s="1"/>
  <c r="H1527" i="1" s="1"/>
  <c r="L1526" i="1"/>
  <c r="A1527" i="1"/>
  <c r="D1527" i="1" s="1"/>
  <c r="Q1526" i="1"/>
  <c r="M1525" i="1"/>
  <c r="N1525" i="1" s="1"/>
  <c r="P1526" i="1"/>
  <c r="AF1912" i="1"/>
  <c r="AL1911" i="1"/>
  <c r="J1525" i="1"/>
  <c r="B1518" i="1" l="1"/>
  <c r="AF1913" i="1"/>
  <c r="AL1912" i="1"/>
  <c r="E1527" i="1"/>
  <c r="G1527" i="1" s="1"/>
  <c r="H1528" i="1" s="1"/>
  <c r="A1528" i="1"/>
  <c r="D1528" i="1" s="1"/>
  <c r="L1527" i="1"/>
  <c r="I1527" i="1"/>
  <c r="Q1527" i="1"/>
  <c r="P1527" i="1"/>
  <c r="M1526" i="1"/>
  <c r="N1526" i="1" s="1"/>
  <c r="C1520" i="1"/>
  <c r="K1519" i="1"/>
  <c r="O1519" i="1" s="1"/>
  <c r="B1519" i="1" l="1"/>
  <c r="C1521" i="1"/>
  <c r="K1520" i="1"/>
  <c r="O1520" i="1" s="1"/>
  <c r="Q1528" i="1"/>
  <c r="M1527" i="1"/>
  <c r="N1527" i="1" s="1"/>
  <c r="P1528" i="1"/>
  <c r="I1528" i="1"/>
  <c r="J1528" i="1" s="1"/>
  <c r="E1528" i="1"/>
  <c r="G1528" i="1" s="1"/>
  <c r="H1529" i="1" s="1"/>
  <c r="L1528" i="1"/>
  <c r="A1529" i="1"/>
  <c r="D1529" i="1" s="1"/>
  <c r="AL1913" i="1"/>
  <c r="AF1914" i="1"/>
  <c r="J1527" i="1"/>
  <c r="B1520" i="1" l="1"/>
  <c r="AF1915" i="1"/>
  <c r="AL1914" i="1"/>
  <c r="E1529" i="1"/>
  <c r="G1529" i="1" s="1"/>
  <c r="H1530" i="1" s="1"/>
  <c r="L1529" i="1"/>
  <c r="A1530" i="1"/>
  <c r="D1530" i="1" s="1"/>
  <c r="I1529" i="1"/>
  <c r="Q1529" i="1"/>
  <c r="P1529" i="1"/>
  <c r="M1528" i="1"/>
  <c r="N1528" i="1" s="1"/>
  <c r="C1522" i="1"/>
  <c r="K1521" i="1"/>
  <c r="O1521" i="1" s="1"/>
  <c r="B1521" i="1" l="1"/>
  <c r="I1530" i="1"/>
  <c r="J1530" i="1" s="1"/>
  <c r="E1530" i="1"/>
  <c r="G1530" i="1" s="1"/>
  <c r="H1531" i="1" s="1"/>
  <c r="L1530" i="1"/>
  <c r="A1531" i="1"/>
  <c r="D1531" i="1" s="1"/>
  <c r="J1529" i="1"/>
  <c r="C1523" i="1"/>
  <c r="K1522" i="1"/>
  <c r="O1522" i="1" s="1"/>
  <c r="P1530" i="1"/>
  <c r="M1529" i="1"/>
  <c r="N1529" i="1" s="1"/>
  <c r="Q1530" i="1"/>
  <c r="AL1915" i="1"/>
  <c r="AF1916" i="1"/>
  <c r="B1522" i="1" l="1"/>
  <c r="Q1531" i="1"/>
  <c r="P1531" i="1"/>
  <c r="M1530" i="1"/>
  <c r="N1530" i="1" s="1"/>
  <c r="C1524" i="1"/>
  <c r="K1523" i="1"/>
  <c r="O1523" i="1" s="1"/>
  <c r="AF1917" i="1"/>
  <c r="AL1916" i="1"/>
  <c r="A1532" i="1"/>
  <c r="D1532" i="1" s="1"/>
  <c r="E1531" i="1"/>
  <c r="G1531" i="1" s="1"/>
  <c r="H1532" i="1" s="1"/>
  <c r="L1531" i="1"/>
  <c r="I1531" i="1"/>
  <c r="J1531" i="1" s="1"/>
  <c r="B1523" i="1" l="1"/>
  <c r="M1531" i="1"/>
  <c r="N1531" i="1" s="1"/>
  <c r="P1532" i="1"/>
  <c r="Q1532" i="1"/>
  <c r="AF1918" i="1"/>
  <c r="AL1917" i="1"/>
  <c r="I1532" i="1"/>
  <c r="E1532" i="1"/>
  <c r="G1532" i="1" s="1"/>
  <c r="H1533" i="1" s="1"/>
  <c r="A1533" i="1"/>
  <c r="D1533" i="1" s="1"/>
  <c r="L1532" i="1"/>
  <c r="C1525" i="1"/>
  <c r="K1524" i="1"/>
  <c r="O1524" i="1" s="1"/>
  <c r="B1524" i="1" l="1"/>
  <c r="AF1919" i="1"/>
  <c r="AL1918" i="1"/>
  <c r="M1532" i="1"/>
  <c r="N1532" i="1" s="1"/>
  <c r="Q1533" i="1"/>
  <c r="P1533" i="1"/>
  <c r="C1526" i="1"/>
  <c r="K1525" i="1"/>
  <c r="O1525" i="1" s="1"/>
  <c r="I1533" i="1"/>
  <c r="J1533" i="1" s="1"/>
  <c r="A1534" i="1"/>
  <c r="D1534" i="1" s="1"/>
  <c r="E1533" i="1"/>
  <c r="G1533" i="1" s="1"/>
  <c r="H1534" i="1" s="1"/>
  <c r="L1533" i="1"/>
  <c r="J1532" i="1"/>
  <c r="B1525" i="1" l="1"/>
  <c r="M1533" i="1"/>
  <c r="N1533" i="1" s="1"/>
  <c r="Q1534" i="1"/>
  <c r="P1534" i="1"/>
  <c r="I1534" i="1"/>
  <c r="C1527" i="1"/>
  <c r="K1526" i="1"/>
  <c r="O1526" i="1" s="1"/>
  <c r="E1534" i="1"/>
  <c r="G1534" i="1" s="1"/>
  <c r="H1535" i="1" s="1"/>
  <c r="A1535" i="1"/>
  <c r="D1535" i="1" s="1"/>
  <c r="L1534" i="1"/>
  <c r="AL1919" i="1"/>
  <c r="AF1920" i="1"/>
  <c r="B1526" i="1" l="1"/>
  <c r="I1535" i="1"/>
  <c r="J1535" i="1" s="1"/>
  <c r="M1534" i="1"/>
  <c r="N1534" i="1" s="1"/>
  <c r="Q1535" i="1"/>
  <c r="P1535" i="1"/>
  <c r="AF1921" i="1"/>
  <c r="AL1920" i="1"/>
  <c r="E1535" i="1"/>
  <c r="G1535" i="1" s="1"/>
  <c r="H1536" i="1" s="1"/>
  <c r="A1536" i="1"/>
  <c r="D1536" i="1" s="1"/>
  <c r="L1535" i="1"/>
  <c r="C1528" i="1"/>
  <c r="K1527" i="1"/>
  <c r="O1527" i="1" s="1"/>
  <c r="J1534" i="1"/>
  <c r="B1527" i="1" l="1"/>
  <c r="E1536" i="1"/>
  <c r="G1536" i="1" s="1"/>
  <c r="H1537" i="1" s="1"/>
  <c r="L1536" i="1"/>
  <c r="A1537" i="1"/>
  <c r="D1537" i="1" s="1"/>
  <c r="M1535" i="1"/>
  <c r="N1535" i="1" s="1"/>
  <c r="P1536" i="1"/>
  <c r="Q1536" i="1"/>
  <c r="C1529" i="1"/>
  <c r="K1528" i="1"/>
  <c r="O1528" i="1" s="1"/>
  <c r="AF1922" i="1"/>
  <c r="AL1921" i="1"/>
  <c r="I1536" i="1"/>
  <c r="B1528" i="1" l="1"/>
  <c r="I1537" i="1"/>
  <c r="J1537" i="1" s="1"/>
  <c r="C1530" i="1"/>
  <c r="K1529" i="1"/>
  <c r="O1529" i="1" s="1"/>
  <c r="J1536" i="1"/>
  <c r="E1537" i="1"/>
  <c r="G1537" i="1" s="1"/>
  <c r="H1538" i="1" s="1"/>
  <c r="L1537" i="1"/>
  <c r="A1538" i="1"/>
  <c r="D1538" i="1" s="1"/>
  <c r="M1536" i="1"/>
  <c r="N1536" i="1" s="1"/>
  <c r="Q1537" i="1"/>
  <c r="P1537" i="1"/>
  <c r="AL1922" i="1"/>
  <c r="AF1923" i="1"/>
  <c r="B1529" i="1" l="1"/>
  <c r="L1538" i="1"/>
  <c r="A1539" i="1"/>
  <c r="D1539" i="1" s="1"/>
  <c r="E1538" i="1"/>
  <c r="G1538" i="1" s="1"/>
  <c r="H1539" i="1" s="1"/>
  <c r="M1537" i="1"/>
  <c r="N1537" i="1" s="1"/>
  <c r="P1538" i="1"/>
  <c r="Q1538" i="1"/>
  <c r="C1531" i="1"/>
  <c r="K1530" i="1"/>
  <c r="O1530" i="1" s="1"/>
  <c r="AF1924" i="1"/>
  <c r="AL1923" i="1"/>
  <c r="I1538" i="1"/>
  <c r="B1530" i="1" l="1"/>
  <c r="I1539" i="1"/>
  <c r="J1539" i="1" s="1"/>
  <c r="J1538" i="1"/>
  <c r="AL1924" i="1"/>
  <c r="AF1925" i="1"/>
  <c r="L1539" i="1"/>
  <c r="E1539" i="1"/>
  <c r="G1539" i="1" s="1"/>
  <c r="H1540" i="1" s="1"/>
  <c r="A1540" i="1"/>
  <c r="D1540" i="1" s="1"/>
  <c r="Q1539" i="1"/>
  <c r="M1538" i="1"/>
  <c r="N1538" i="1" s="1"/>
  <c r="P1539" i="1"/>
  <c r="C1532" i="1"/>
  <c r="K1531" i="1"/>
  <c r="O1531" i="1" s="1"/>
  <c r="B1531" i="1" l="1"/>
  <c r="C1533" i="1"/>
  <c r="K1532" i="1"/>
  <c r="O1532" i="1" s="1"/>
  <c r="M1539" i="1"/>
  <c r="N1539" i="1" s="1"/>
  <c r="Q1540" i="1"/>
  <c r="P1540" i="1"/>
  <c r="I1540" i="1"/>
  <c r="J1540" i="1" s="1"/>
  <c r="L1540" i="1"/>
  <c r="A1541" i="1"/>
  <c r="D1541" i="1" s="1"/>
  <c r="E1540" i="1"/>
  <c r="G1540" i="1" s="1"/>
  <c r="H1541" i="1" s="1"/>
  <c r="AF1926" i="1"/>
  <c r="AL1925" i="1"/>
  <c r="B1532" i="1" l="1"/>
  <c r="Q1541" i="1"/>
  <c r="M1540" i="1"/>
  <c r="N1540" i="1" s="1"/>
  <c r="P1541" i="1"/>
  <c r="AF1934" i="1"/>
  <c r="AL1926" i="1"/>
  <c r="I1541" i="1"/>
  <c r="J1541" i="1" s="1"/>
  <c r="L1541" i="1"/>
  <c r="A1542" i="1"/>
  <c r="D1542" i="1" s="1"/>
  <c r="E1541" i="1"/>
  <c r="G1541" i="1" s="1"/>
  <c r="H1542" i="1" s="1"/>
  <c r="C1534" i="1"/>
  <c r="K1533" i="1"/>
  <c r="O1533" i="1" s="1"/>
  <c r="B1533" i="1" l="1"/>
  <c r="M1541" i="1"/>
  <c r="N1541" i="1" s="1"/>
  <c r="Q1542" i="1"/>
  <c r="P1542" i="1"/>
  <c r="AF1935" i="1"/>
  <c r="AL1934" i="1"/>
  <c r="C1535" i="1"/>
  <c r="K1534" i="1"/>
  <c r="O1534" i="1" s="1"/>
  <c r="I1542" i="1"/>
  <c r="J1542" i="1" s="1"/>
  <c r="L1542" i="1"/>
  <c r="E1542" i="1"/>
  <c r="G1542" i="1" s="1"/>
  <c r="H1543" i="1" s="1"/>
  <c r="A1543" i="1"/>
  <c r="D1543" i="1" s="1"/>
  <c r="B1534" i="1" l="1"/>
  <c r="AF1936" i="1"/>
  <c r="AL1935" i="1"/>
  <c r="P1543" i="1"/>
  <c r="M1542" i="1"/>
  <c r="N1542" i="1" s="1"/>
  <c r="Q1543" i="1"/>
  <c r="C1536" i="1"/>
  <c r="K1535" i="1"/>
  <c r="O1535" i="1" s="1"/>
  <c r="L1543" i="1"/>
  <c r="A1544" i="1"/>
  <c r="D1544" i="1" s="1"/>
  <c r="E1543" i="1"/>
  <c r="G1543" i="1" s="1"/>
  <c r="H1544" i="1" s="1"/>
  <c r="I1543" i="1"/>
  <c r="J1543" i="1" s="1"/>
  <c r="B1535" i="1" l="1"/>
  <c r="L1544" i="1"/>
  <c r="A1545" i="1"/>
  <c r="D1545" i="1" s="1"/>
  <c r="E1544" i="1"/>
  <c r="G1544" i="1" s="1"/>
  <c r="H1545" i="1" s="1"/>
  <c r="C1537" i="1"/>
  <c r="K1536" i="1"/>
  <c r="O1536" i="1" s="1"/>
  <c r="Q1544" i="1"/>
  <c r="M1543" i="1"/>
  <c r="N1543" i="1" s="1"/>
  <c r="P1544" i="1"/>
  <c r="I1544" i="1"/>
  <c r="AF1937" i="1"/>
  <c r="AL1936" i="1"/>
  <c r="B1536" i="1" l="1"/>
  <c r="I1545" i="1"/>
  <c r="J1545" i="1" s="1"/>
  <c r="AF1938" i="1"/>
  <c r="AL1937" i="1"/>
  <c r="L1545" i="1"/>
  <c r="A1546" i="1"/>
  <c r="D1546" i="1" s="1"/>
  <c r="E1545" i="1"/>
  <c r="G1545" i="1" s="1"/>
  <c r="H1546" i="1" s="1"/>
  <c r="C1538" i="1"/>
  <c r="K1537" i="1"/>
  <c r="O1537" i="1" s="1"/>
  <c r="M1544" i="1"/>
  <c r="N1544" i="1" s="1"/>
  <c r="Q1545" i="1"/>
  <c r="P1545" i="1"/>
  <c r="J1544" i="1"/>
  <c r="B1537" i="1" l="1"/>
  <c r="C1539" i="1"/>
  <c r="K1538" i="1"/>
  <c r="O1538" i="1" s="1"/>
  <c r="L1546" i="1"/>
  <c r="A1547" i="1"/>
  <c r="D1547" i="1" s="1"/>
  <c r="E1546" i="1"/>
  <c r="G1546" i="1" s="1"/>
  <c r="H1547" i="1" s="1"/>
  <c r="Q1546" i="1"/>
  <c r="M1545" i="1"/>
  <c r="N1545" i="1" s="1"/>
  <c r="P1546" i="1"/>
  <c r="I1546" i="1"/>
  <c r="AF1939" i="1"/>
  <c r="AL1938" i="1"/>
  <c r="B1538" i="1" l="1"/>
  <c r="I1547" i="1"/>
  <c r="J1547" i="1" s="1"/>
  <c r="J1546" i="1"/>
  <c r="AF1940" i="1"/>
  <c r="AL1939" i="1"/>
  <c r="L1547" i="1"/>
  <c r="A1548" i="1"/>
  <c r="D1548" i="1" s="1"/>
  <c r="E1547" i="1"/>
  <c r="G1547" i="1" s="1"/>
  <c r="H1548" i="1" s="1"/>
  <c r="Q1547" i="1"/>
  <c r="M1546" i="1"/>
  <c r="N1546" i="1" s="1"/>
  <c r="P1547" i="1"/>
  <c r="C1540" i="1"/>
  <c r="K1539" i="1"/>
  <c r="O1539" i="1" s="1"/>
  <c r="B1539" i="1" l="1"/>
  <c r="Q1548" i="1"/>
  <c r="M1547" i="1"/>
  <c r="N1547" i="1" s="1"/>
  <c r="P1548" i="1"/>
  <c r="AF1941" i="1"/>
  <c r="AL1940" i="1"/>
  <c r="C1541" i="1"/>
  <c r="K1540" i="1"/>
  <c r="O1540" i="1" s="1"/>
  <c r="I1548" i="1"/>
  <c r="J1548" i="1" s="1"/>
  <c r="E1548" i="1"/>
  <c r="G1548" i="1" s="1"/>
  <c r="H1549" i="1" s="1"/>
  <c r="L1548" i="1"/>
  <c r="A1549" i="1"/>
  <c r="D1549" i="1" s="1"/>
  <c r="B1540" i="1" l="1"/>
  <c r="M1548" i="1"/>
  <c r="N1548" i="1" s="1"/>
  <c r="Q1549" i="1"/>
  <c r="P1549" i="1"/>
  <c r="C1542" i="1"/>
  <c r="K1541" i="1"/>
  <c r="O1541" i="1" s="1"/>
  <c r="E1549" i="1"/>
  <c r="G1549" i="1" s="1"/>
  <c r="H1550" i="1" s="1"/>
  <c r="L1549" i="1"/>
  <c r="A1550" i="1"/>
  <c r="D1550" i="1" s="1"/>
  <c r="I1549" i="1"/>
  <c r="AF1942" i="1"/>
  <c r="AL1941" i="1"/>
  <c r="B1541" i="1" l="1"/>
  <c r="I1550" i="1"/>
  <c r="J1550" i="1" s="1"/>
  <c r="J1549" i="1"/>
  <c r="E1550" i="1"/>
  <c r="G1550" i="1" s="1"/>
  <c r="H1551" i="1" s="1"/>
  <c r="L1550" i="1"/>
  <c r="A1551" i="1"/>
  <c r="D1551" i="1" s="1"/>
  <c r="AL1942" i="1"/>
  <c r="AF1943" i="1"/>
  <c r="Q1550" i="1"/>
  <c r="M1549" i="1"/>
  <c r="N1549" i="1" s="1"/>
  <c r="P1550" i="1"/>
  <c r="C1543" i="1"/>
  <c r="K1542" i="1"/>
  <c r="O1542" i="1" s="1"/>
  <c r="B1542" i="1" l="1"/>
  <c r="C1544" i="1"/>
  <c r="K1543" i="1"/>
  <c r="O1543" i="1" s="1"/>
  <c r="AF1944" i="1"/>
  <c r="AL1943" i="1"/>
  <c r="M1550" i="1"/>
  <c r="N1550" i="1" s="1"/>
  <c r="Q1551" i="1"/>
  <c r="P1551" i="1"/>
  <c r="E1551" i="1"/>
  <c r="G1551" i="1" s="1"/>
  <c r="H1552" i="1" s="1"/>
  <c r="A1552" i="1"/>
  <c r="D1552" i="1" s="1"/>
  <c r="L1551" i="1"/>
  <c r="I1551" i="1"/>
  <c r="J1551" i="1" s="1"/>
  <c r="B1543" i="1" l="1"/>
  <c r="Q1552" i="1"/>
  <c r="P1552" i="1"/>
  <c r="M1551" i="1"/>
  <c r="N1551" i="1" s="1"/>
  <c r="E1552" i="1"/>
  <c r="G1552" i="1" s="1"/>
  <c r="H1553" i="1" s="1"/>
  <c r="L1552" i="1"/>
  <c r="A1553" i="1"/>
  <c r="D1553" i="1" s="1"/>
  <c r="AF1945" i="1"/>
  <c r="AL1944" i="1"/>
  <c r="I1552" i="1"/>
  <c r="J1552" i="1" s="1"/>
  <c r="C1545" i="1"/>
  <c r="K1544" i="1"/>
  <c r="O1544" i="1" s="1"/>
  <c r="B1544" i="1" l="1"/>
  <c r="AF1946" i="1"/>
  <c r="AL1945" i="1"/>
  <c r="I1553" i="1"/>
  <c r="E1553" i="1"/>
  <c r="G1553" i="1" s="1"/>
  <c r="H1554" i="1" s="1"/>
  <c r="L1553" i="1"/>
  <c r="A1554" i="1"/>
  <c r="D1554" i="1" s="1"/>
  <c r="C1546" i="1"/>
  <c r="K1545" i="1"/>
  <c r="O1545" i="1" s="1"/>
  <c r="Q1553" i="1"/>
  <c r="P1553" i="1"/>
  <c r="M1552" i="1"/>
  <c r="N1552" i="1" s="1"/>
  <c r="B1545" i="1" l="1"/>
  <c r="E1554" i="1"/>
  <c r="G1554" i="1" s="1"/>
  <c r="H1555" i="1" s="1"/>
  <c r="L1554" i="1"/>
  <c r="A1555" i="1"/>
  <c r="D1555" i="1" s="1"/>
  <c r="I1554" i="1"/>
  <c r="Q1554" i="1"/>
  <c r="M1553" i="1"/>
  <c r="N1553" i="1" s="1"/>
  <c r="P1554" i="1"/>
  <c r="AF1947" i="1"/>
  <c r="AL1946" i="1"/>
  <c r="C1547" i="1"/>
  <c r="K1546" i="1"/>
  <c r="O1546" i="1" s="1"/>
  <c r="J1553" i="1"/>
  <c r="B1546" i="1" l="1"/>
  <c r="I1555" i="1"/>
  <c r="J1555" i="1" s="1"/>
  <c r="J1554" i="1"/>
  <c r="C1548" i="1"/>
  <c r="K1547" i="1"/>
  <c r="O1547" i="1" s="1"/>
  <c r="E1555" i="1"/>
  <c r="G1555" i="1" s="1"/>
  <c r="H1556" i="1" s="1"/>
  <c r="L1555" i="1"/>
  <c r="A1556" i="1"/>
  <c r="D1556" i="1" s="1"/>
  <c r="AL1947" i="1"/>
  <c r="AF1948" i="1"/>
  <c r="Q1555" i="1"/>
  <c r="M1554" i="1"/>
  <c r="N1554" i="1" s="1"/>
  <c r="P1555" i="1"/>
  <c r="B1547" i="1" l="1"/>
  <c r="E1556" i="1"/>
  <c r="G1556" i="1" s="1"/>
  <c r="H1557" i="1" s="1"/>
  <c r="L1556" i="1"/>
  <c r="A1557" i="1"/>
  <c r="D1557" i="1" s="1"/>
  <c r="C1549" i="1"/>
  <c r="K1548" i="1"/>
  <c r="O1548" i="1" s="1"/>
  <c r="AL1948" i="1"/>
  <c r="AF1949" i="1"/>
  <c r="Q1556" i="1"/>
  <c r="M1555" i="1"/>
  <c r="N1555" i="1" s="1"/>
  <c r="P1556" i="1"/>
  <c r="I1556" i="1"/>
  <c r="B1548" i="1" l="1"/>
  <c r="I1557" i="1"/>
  <c r="J1557" i="1" s="1"/>
  <c r="J1556" i="1"/>
  <c r="C1550" i="1"/>
  <c r="K1549" i="1"/>
  <c r="O1549" i="1" s="1"/>
  <c r="AF1950" i="1"/>
  <c r="AL1949" i="1"/>
  <c r="E1557" i="1"/>
  <c r="G1557" i="1" s="1"/>
  <c r="H1558" i="1" s="1"/>
  <c r="L1557" i="1"/>
  <c r="A1558" i="1"/>
  <c r="D1558" i="1" s="1"/>
  <c r="Q1557" i="1"/>
  <c r="M1556" i="1"/>
  <c r="N1556" i="1" s="1"/>
  <c r="P1557" i="1"/>
  <c r="B1549" i="1" l="1"/>
  <c r="M1557" i="1"/>
  <c r="N1557" i="1" s="1"/>
  <c r="Q1558" i="1"/>
  <c r="P1558" i="1"/>
  <c r="AL1950" i="1"/>
  <c r="AF1951" i="1"/>
  <c r="I1558" i="1"/>
  <c r="E1558" i="1"/>
  <c r="G1558" i="1" s="1"/>
  <c r="H1559" i="1" s="1"/>
  <c r="L1558" i="1"/>
  <c r="A1559" i="1"/>
  <c r="D1559" i="1" s="1"/>
  <c r="C1551" i="1"/>
  <c r="K1550" i="1"/>
  <c r="O1550" i="1" s="1"/>
  <c r="B1550" i="1" l="1"/>
  <c r="C1552" i="1"/>
  <c r="K1551" i="1"/>
  <c r="O1551" i="1" s="1"/>
  <c r="I1559" i="1"/>
  <c r="E1559" i="1"/>
  <c r="G1559" i="1" s="1"/>
  <c r="H1560" i="1" s="1"/>
  <c r="L1559" i="1"/>
  <c r="A1560" i="1"/>
  <c r="D1560" i="1" s="1"/>
  <c r="J1558" i="1"/>
  <c r="Q1559" i="1"/>
  <c r="P1559" i="1"/>
  <c r="M1558" i="1"/>
  <c r="N1558" i="1" s="1"/>
  <c r="AF1952" i="1"/>
  <c r="AL1951" i="1"/>
  <c r="B1551" i="1" l="1"/>
  <c r="E1560" i="1"/>
  <c r="G1560" i="1" s="1"/>
  <c r="H1561" i="1" s="1"/>
  <c r="A1561" i="1"/>
  <c r="D1561" i="1" s="1"/>
  <c r="L1560" i="1"/>
  <c r="I1560" i="1"/>
  <c r="J1560" i="1" s="1"/>
  <c r="AF1953" i="1"/>
  <c r="AL1952" i="1"/>
  <c r="M1559" i="1"/>
  <c r="N1559" i="1" s="1"/>
  <c r="Q1560" i="1"/>
  <c r="P1560" i="1"/>
  <c r="C1553" i="1"/>
  <c r="K1552" i="1"/>
  <c r="O1552" i="1" s="1"/>
  <c r="J1559" i="1"/>
  <c r="B1552" i="1" l="1"/>
  <c r="Q1561" i="1"/>
  <c r="P1561" i="1"/>
  <c r="M1560" i="1"/>
  <c r="N1560" i="1" s="1"/>
  <c r="AL1953" i="1"/>
  <c r="AF1954" i="1"/>
  <c r="C1554" i="1"/>
  <c r="K1553" i="1"/>
  <c r="O1553" i="1" s="1"/>
  <c r="A1562" i="1"/>
  <c r="D1562" i="1" s="1"/>
  <c r="E1561" i="1"/>
  <c r="G1561" i="1" s="1"/>
  <c r="H1562" i="1" s="1"/>
  <c r="L1561" i="1"/>
  <c r="I1561" i="1"/>
  <c r="B1553" i="1" l="1"/>
  <c r="I1562" i="1"/>
  <c r="J1562" i="1" s="1"/>
  <c r="J1561" i="1"/>
  <c r="E1562" i="1"/>
  <c r="G1562" i="1" s="1"/>
  <c r="H1563" i="1" s="1"/>
  <c r="L1562" i="1"/>
  <c r="A1563" i="1"/>
  <c r="D1563" i="1" s="1"/>
  <c r="P1562" i="1"/>
  <c r="M1561" i="1"/>
  <c r="N1561" i="1" s="1"/>
  <c r="Q1562" i="1"/>
  <c r="C1555" i="1"/>
  <c r="K1554" i="1"/>
  <c r="O1554" i="1" s="1"/>
  <c r="AF1955" i="1"/>
  <c r="AL1954" i="1"/>
  <c r="B1554" i="1" l="1"/>
  <c r="C1556" i="1"/>
  <c r="K1555" i="1"/>
  <c r="O1555" i="1" s="1"/>
  <c r="A1564" i="1"/>
  <c r="D1564" i="1" s="1"/>
  <c r="E1563" i="1"/>
  <c r="G1563" i="1" s="1"/>
  <c r="H1564" i="1" s="1"/>
  <c r="L1563" i="1"/>
  <c r="AF1956" i="1"/>
  <c r="AL1955" i="1"/>
  <c r="Q1563" i="1"/>
  <c r="P1563" i="1"/>
  <c r="M1562" i="1"/>
  <c r="N1562" i="1" s="1"/>
  <c r="I1563" i="1"/>
  <c r="B1555" i="1" l="1"/>
  <c r="I1564" i="1"/>
  <c r="J1564" i="1" s="1"/>
  <c r="AF1957" i="1"/>
  <c r="AL1956" i="1"/>
  <c r="E1564" i="1"/>
  <c r="G1564" i="1" s="1"/>
  <c r="H1565" i="1" s="1"/>
  <c r="L1564" i="1"/>
  <c r="A1565" i="1"/>
  <c r="D1565" i="1" s="1"/>
  <c r="Q1564" i="1"/>
  <c r="P1564" i="1"/>
  <c r="M1563" i="1"/>
  <c r="N1563" i="1" s="1"/>
  <c r="C1557" i="1"/>
  <c r="K1556" i="1"/>
  <c r="O1556" i="1" s="1"/>
  <c r="J1563" i="1"/>
  <c r="B1556" i="1" l="1"/>
  <c r="C1558" i="1"/>
  <c r="K1557" i="1"/>
  <c r="O1557" i="1" s="1"/>
  <c r="A1566" i="1"/>
  <c r="D1566" i="1" s="1"/>
  <c r="E1565" i="1"/>
  <c r="G1565" i="1" s="1"/>
  <c r="H1566" i="1" s="1"/>
  <c r="L1565" i="1"/>
  <c r="P1565" i="1"/>
  <c r="Q1565" i="1"/>
  <c r="M1564" i="1"/>
  <c r="N1564" i="1" s="1"/>
  <c r="AF1958" i="1"/>
  <c r="AL1957" i="1"/>
  <c r="I1565" i="1"/>
  <c r="B1557" i="1" l="1"/>
  <c r="I1566" i="1"/>
  <c r="J1566" i="1" s="1"/>
  <c r="J1565" i="1"/>
  <c r="E1566" i="1"/>
  <c r="G1566" i="1" s="1"/>
  <c r="H1567" i="1" s="1"/>
  <c r="L1566" i="1"/>
  <c r="A1567" i="1"/>
  <c r="D1567" i="1" s="1"/>
  <c r="AF1959" i="1"/>
  <c r="AL1958" i="1"/>
  <c r="Q1566" i="1"/>
  <c r="P1566" i="1"/>
  <c r="M1565" i="1"/>
  <c r="N1565" i="1" s="1"/>
  <c r="C1559" i="1"/>
  <c r="K1558" i="1"/>
  <c r="O1558" i="1" s="1"/>
  <c r="B1558" i="1" l="1"/>
  <c r="C1560" i="1"/>
  <c r="K1559" i="1"/>
  <c r="O1559" i="1" s="1"/>
  <c r="P1567" i="1"/>
  <c r="Q1567" i="1"/>
  <c r="M1566" i="1"/>
  <c r="N1566" i="1" s="1"/>
  <c r="AF1960" i="1"/>
  <c r="AL1959" i="1"/>
  <c r="I1567" i="1"/>
  <c r="J1567" i="1" s="1"/>
  <c r="A1568" i="1"/>
  <c r="D1568" i="1" s="1"/>
  <c r="E1567" i="1"/>
  <c r="G1567" i="1" s="1"/>
  <c r="H1568" i="1" s="1"/>
  <c r="L1567" i="1"/>
  <c r="B1559" i="1" l="1"/>
  <c r="AL1960" i="1"/>
  <c r="AF1961" i="1"/>
  <c r="Q1568" i="1"/>
  <c r="P1568" i="1"/>
  <c r="M1567" i="1"/>
  <c r="N1567" i="1" s="1"/>
  <c r="E1568" i="1"/>
  <c r="G1568" i="1" s="1"/>
  <c r="H1569" i="1" s="1"/>
  <c r="L1568" i="1"/>
  <c r="A1569" i="1"/>
  <c r="D1569" i="1" s="1"/>
  <c r="I1568" i="1"/>
  <c r="C1561" i="1"/>
  <c r="K1560" i="1"/>
  <c r="O1560" i="1" s="1"/>
  <c r="B1560" i="1" l="1"/>
  <c r="C1562" i="1"/>
  <c r="K1561" i="1"/>
  <c r="O1561" i="1" s="1"/>
  <c r="I1569" i="1"/>
  <c r="AF1962" i="1"/>
  <c r="AL1961" i="1"/>
  <c r="A1570" i="1"/>
  <c r="D1570" i="1" s="1"/>
  <c r="E1569" i="1"/>
  <c r="G1569" i="1" s="1"/>
  <c r="H1570" i="1" s="1"/>
  <c r="L1569" i="1"/>
  <c r="M1568" i="1"/>
  <c r="N1568" i="1" s="1"/>
  <c r="P1569" i="1"/>
  <c r="Q1569" i="1"/>
  <c r="J1568" i="1"/>
  <c r="B1561" i="1" l="1"/>
  <c r="E1570" i="1"/>
  <c r="G1570" i="1" s="1"/>
  <c r="H1571" i="1" s="1"/>
  <c r="L1570" i="1"/>
  <c r="A1571" i="1"/>
  <c r="D1571" i="1" s="1"/>
  <c r="I1570" i="1"/>
  <c r="J1570" i="1" s="1"/>
  <c r="M1569" i="1"/>
  <c r="N1569" i="1" s="1"/>
  <c r="Q1570" i="1"/>
  <c r="P1570" i="1"/>
  <c r="C1563" i="1"/>
  <c r="K1562" i="1"/>
  <c r="O1562" i="1" s="1"/>
  <c r="AF1963" i="1"/>
  <c r="AL1962" i="1"/>
  <c r="J1569" i="1"/>
  <c r="B1562" i="1" l="1"/>
  <c r="C1564" i="1"/>
  <c r="K1563" i="1"/>
  <c r="O1563" i="1" s="1"/>
  <c r="A1572" i="1"/>
  <c r="D1572" i="1" s="1"/>
  <c r="E1571" i="1"/>
  <c r="G1571" i="1" s="1"/>
  <c r="H1572" i="1" s="1"/>
  <c r="L1571" i="1"/>
  <c r="M1570" i="1"/>
  <c r="N1570" i="1" s="1"/>
  <c r="P1571" i="1"/>
  <c r="Q1571" i="1"/>
  <c r="AL1963" i="1"/>
  <c r="AF1971" i="1"/>
  <c r="I1571" i="1"/>
  <c r="B1563" i="1" l="1"/>
  <c r="I1572" i="1"/>
  <c r="J1572" i="1" s="1"/>
  <c r="AL1971" i="1"/>
  <c r="AF1972" i="1"/>
  <c r="A1573" i="1"/>
  <c r="D1573" i="1" s="1"/>
  <c r="E1572" i="1"/>
  <c r="G1572" i="1" s="1"/>
  <c r="H1573" i="1" s="1"/>
  <c r="L1572" i="1"/>
  <c r="J1571" i="1"/>
  <c r="M1571" i="1"/>
  <c r="N1571" i="1" s="1"/>
  <c r="P1572" i="1"/>
  <c r="Q1572" i="1"/>
  <c r="C1565" i="1"/>
  <c r="K1564" i="1"/>
  <c r="O1564" i="1" s="1"/>
  <c r="B1564" i="1" l="1"/>
  <c r="C1566" i="1"/>
  <c r="K1565" i="1"/>
  <c r="O1565" i="1" s="1"/>
  <c r="E1573" i="1"/>
  <c r="G1573" i="1" s="1"/>
  <c r="H1574" i="1" s="1"/>
  <c r="A1574" i="1"/>
  <c r="D1574" i="1" s="1"/>
  <c r="L1573" i="1"/>
  <c r="M1572" i="1"/>
  <c r="N1572" i="1" s="1"/>
  <c r="Q1573" i="1"/>
  <c r="P1573" i="1"/>
  <c r="AF1973" i="1"/>
  <c r="AL1972" i="1"/>
  <c r="I1573" i="1"/>
  <c r="J1573" i="1" s="1"/>
  <c r="B1565" i="1" l="1"/>
  <c r="M1573" i="1"/>
  <c r="N1573" i="1" s="1"/>
  <c r="Q1574" i="1"/>
  <c r="P1574" i="1"/>
  <c r="AL1973" i="1"/>
  <c r="AF1974" i="1"/>
  <c r="I1574" i="1"/>
  <c r="E1574" i="1"/>
  <c r="G1574" i="1" s="1"/>
  <c r="H1575" i="1" s="1"/>
  <c r="L1574" i="1"/>
  <c r="A1575" i="1"/>
  <c r="D1575" i="1" s="1"/>
  <c r="C1567" i="1"/>
  <c r="K1566" i="1"/>
  <c r="O1566" i="1" s="1"/>
  <c r="B1566" i="1" l="1"/>
  <c r="C1568" i="1"/>
  <c r="K1567" i="1"/>
  <c r="O1567" i="1" s="1"/>
  <c r="A1576" i="1"/>
  <c r="D1576" i="1" s="1"/>
  <c r="E1575" i="1"/>
  <c r="G1575" i="1" s="1"/>
  <c r="H1576" i="1" s="1"/>
  <c r="L1575" i="1"/>
  <c r="I1575" i="1"/>
  <c r="J1575" i="1" s="1"/>
  <c r="M1574" i="1"/>
  <c r="N1574" i="1" s="1"/>
  <c r="P1575" i="1"/>
  <c r="Q1575" i="1"/>
  <c r="AF1975" i="1"/>
  <c r="AL1974" i="1"/>
  <c r="J1574" i="1"/>
  <c r="B1567" i="1" l="1"/>
  <c r="E1576" i="1"/>
  <c r="G1576" i="1" s="1"/>
  <c r="H1577" i="1" s="1"/>
  <c r="L1576" i="1"/>
  <c r="A1577" i="1"/>
  <c r="D1577" i="1" s="1"/>
  <c r="AL1975" i="1"/>
  <c r="AF1976" i="1"/>
  <c r="I1576" i="1"/>
  <c r="M1575" i="1"/>
  <c r="N1575" i="1" s="1"/>
  <c r="Q1576" i="1"/>
  <c r="P1576" i="1"/>
  <c r="C1569" i="1"/>
  <c r="K1568" i="1"/>
  <c r="O1568" i="1" s="1"/>
  <c r="B1568" i="1" l="1"/>
  <c r="I1577" i="1"/>
  <c r="J1577" i="1" s="1"/>
  <c r="J1576" i="1"/>
  <c r="AF1977" i="1"/>
  <c r="AL1976" i="1"/>
  <c r="C1570" i="1"/>
  <c r="K1569" i="1"/>
  <c r="O1569" i="1" s="1"/>
  <c r="A1578" i="1"/>
  <c r="D1578" i="1" s="1"/>
  <c r="E1577" i="1"/>
  <c r="G1577" i="1" s="1"/>
  <c r="H1578" i="1" s="1"/>
  <c r="L1577" i="1"/>
  <c r="M1576" i="1"/>
  <c r="N1576" i="1" s="1"/>
  <c r="P1577" i="1"/>
  <c r="Q1577" i="1"/>
  <c r="B1569" i="1" l="1"/>
  <c r="M1577" i="1"/>
  <c r="N1577" i="1" s="1"/>
  <c r="Q1578" i="1"/>
  <c r="P1578" i="1"/>
  <c r="C1571" i="1"/>
  <c r="K1570" i="1"/>
  <c r="O1570" i="1" s="1"/>
  <c r="E1578" i="1"/>
  <c r="G1578" i="1" s="1"/>
  <c r="H1579" i="1" s="1"/>
  <c r="L1578" i="1"/>
  <c r="A1579" i="1"/>
  <c r="D1579" i="1" s="1"/>
  <c r="I1578" i="1"/>
  <c r="AL1977" i="1"/>
  <c r="AF1978" i="1"/>
  <c r="B1570" i="1" l="1"/>
  <c r="I1579" i="1"/>
  <c r="J1579" i="1" s="1"/>
  <c r="J1578" i="1"/>
  <c r="A1580" i="1"/>
  <c r="D1580" i="1" s="1"/>
  <c r="E1579" i="1"/>
  <c r="G1579" i="1" s="1"/>
  <c r="H1580" i="1" s="1"/>
  <c r="L1579" i="1"/>
  <c r="AF1979" i="1"/>
  <c r="AL1978" i="1"/>
  <c r="M1578" i="1"/>
  <c r="N1578" i="1" s="1"/>
  <c r="P1579" i="1"/>
  <c r="Q1579" i="1"/>
  <c r="C1572" i="1"/>
  <c r="K1571" i="1"/>
  <c r="O1571" i="1" s="1"/>
  <c r="B1571" i="1" l="1"/>
  <c r="C1573" i="1"/>
  <c r="K1572" i="1"/>
  <c r="O1572" i="1" s="1"/>
  <c r="L1580" i="1"/>
  <c r="A1581" i="1"/>
  <c r="D1581" i="1" s="1"/>
  <c r="E1580" i="1"/>
  <c r="G1580" i="1" s="1"/>
  <c r="H1581" i="1" s="1"/>
  <c r="AL1979" i="1"/>
  <c r="AF1980" i="1"/>
  <c r="M1579" i="1"/>
  <c r="N1579" i="1" s="1"/>
  <c r="Q1580" i="1"/>
  <c r="P1580" i="1"/>
  <c r="I1580" i="1"/>
  <c r="B1572" i="1" l="1"/>
  <c r="I1581" i="1"/>
  <c r="J1581" i="1" s="1"/>
  <c r="AF1981" i="1"/>
  <c r="AL1980" i="1"/>
  <c r="L1581" i="1"/>
  <c r="A1582" i="1"/>
  <c r="D1582" i="1" s="1"/>
  <c r="E1581" i="1"/>
  <c r="G1581" i="1" s="1"/>
  <c r="H1582" i="1" s="1"/>
  <c r="P1581" i="1"/>
  <c r="M1580" i="1"/>
  <c r="N1580" i="1" s="1"/>
  <c r="Q1581" i="1"/>
  <c r="J1580" i="1"/>
  <c r="C1574" i="1"/>
  <c r="K1573" i="1"/>
  <c r="O1573" i="1" s="1"/>
  <c r="B1573" i="1" l="1"/>
  <c r="P1582" i="1"/>
  <c r="M1581" i="1"/>
  <c r="N1581" i="1" s="1"/>
  <c r="Q1582" i="1"/>
  <c r="L1582" i="1"/>
  <c r="A1583" i="1"/>
  <c r="D1583" i="1" s="1"/>
  <c r="E1582" i="1"/>
  <c r="G1582" i="1" s="1"/>
  <c r="H1583" i="1" s="1"/>
  <c r="AL1981" i="1"/>
  <c r="AF1982" i="1"/>
  <c r="C1575" i="1"/>
  <c r="K1574" i="1"/>
  <c r="O1574" i="1" s="1"/>
  <c r="I1582" i="1"/>
  <c r="B1574" i="1" l="1"/>
  <c r="I1583" i="1"/>
  <c r="J1583" i="1" s="1"/>
  <c r="J1582" i="1"/>
  <c r="C1576" i="1"/>
  <c r="K1575" i="1"/>
  <c r="O1575" i="1" s="1"/>
  <c r="AF1983" i="1"/>
  <c r="AL1982" i="1"/>
  <c r="L1583" i="1"/>
  <c r="A1584" i="1"/>
  <c r="D1584" i="1" s="1"/>
  <c r="E1583" i="1"/>
  <c r="G1583" i="1" s="1"/>
  <c r="H1584" i="1" s="1"/>
  <c r="Q1583" i="1"/>
  <c r="M1582" i="1"/>
  <c r="N1582" i="1" s="1"/>
  <c r="P1583" i="1"/>
  <c r="B1575" i="1" l="1"/>
  <c r="I1584" i="1"/>
  <c r="J1584" i="1" s="1"/>
  <c r="L1584" i="1"/>
  <c r="A1585" i="1"/>
  <c r="D1585" i="1" s="1"/>
  <c r="E1584" i="1"/>
  <c r="G1584" i="1" s="1"/>
  <c r="H1585" i="1" s="1"/>
  <c r="AF1984" i="1"/>
  <c r="AL1983" i="1"/>
  <c r="M1583" i="1"/>
  <c r="N1583" i="1" s="1"/>
  <c r="Q1584" i="1"/>
  <c r="P1584" i="1"/>
  <c r="C1577" i="1"/>
  <c r="K1576" i="1"/>
  <c r="O1576" i="1" s="1"/>
  <c r="B1576" i="1" l="1"/>
  <c r="C1578" i="1"/>
  <c r="K1577" i="1"/>
  <c r="O1577" i="1" s="1"/>
  <c r="L1585" i="1"/>
  <c r="A1586" i="1"/>
  <c r="D1586" i="1" s="1"/>
  <c r="E1585" i="1"/>
  <c r="G1585" i="1" s="1"/>
  <c r="H1586" i="1" s="1"/>
  <c r="AF1985" i="1"/>
  <c r="AL1984" i="1"/>
  <c r="Q1585" i="1"/>
  <c r="M1584" i="1"/>
  <c r="N1584" i="1" s="1"/>
  <c r="P1585" i="1"/>
  <c r="I1585" i="1"/>
  <c r="B1577" i="1" l="1"/>
  <c r="I1586" i="1"/>
  <c r="J1586" i="1" s="1"/>
  <c r="AF1986" i="1"/>
  <c r="AL1985" i="1"/>
  <c r="Q1586" i="1"/>
  <c r="M1585" i="1"/>
  <c r="N1585" i="1" s="1"/>
  <c r="P1586" i="1"/>
  <c r="J1585" i="1"/>
  <c r="L1586" i="1"/>
  <c r="A1587" i="1"/>
  <c r="D1587" i="1" s="1"/>
  <c r="E1586" i="1"/>
  <c r="G1586" i="1" s="1"/>
  <c r="H1587" i="1" s="1"/>
  <c r="C1579" i="1"/>
  <c r="K1578" i="1"/>
  <c r="O1578" i="1" s="1"/>
  <c r="B1578" i="1" l="1"/>
  <c r="Q1587" i="1"/>
  <c r="M1586" i="1"/>
  <c r="N1586" i="1" s="1"/>
  <c r="P1587" i="1"/>
  <c r="C1580" i="1"/>
  <c r="K1579" i="1"/>
  <c r="O1579" i="1" s="1"/>
  <c r="I1587" i="1"/>
  <c r="J1587" i="1" s="1"/>
  <c r="L1587" i="1"/>
  <c r="A1588" i="1"/>
  <c r="D1588" i="1" s="1"/>
  <c r="E1587" i="1"/>
  <c r="G1587" i="1" s="1"/>
  <c r="H1588" i="1" s="1"/>
  <c r="AF1987" i="1"/>
  <c r="AL1986" i="1"/>
  <c r="B1579" i="1" l="1"/>
  <c r="M1587" i="1"/>
  <c r="N1587" i="1" s="1"/>
  <c r="Q1588" i="1"/>
  <c r="P1588" i="1"/>
  <c r="C1581" i="1"/>
  <c r="K1580" i="1"/>
  <c r="O1580" i="1" s="1"/>
  <c r="AL1987" i="1"/>
  <c r="AF1988" i="1"/>
  <c r="I1588" i="1"/>
  <c r="J1588" i="1" s="1"/>
  <c r="E1588" i="1"/>
  <c r="G1588" i="1" s="1"/>
  <c r="H1589" i="1" s="1"/>
  <c r="L1588" i="1"/>
  <c r="A1589" i="1"/>
  <c r="D1589" i="1" s="1"/>
  <c r="B1580" i="1" l="1"/>
  <c r="P1589" i="1"/>
  <c r="M1588" i="1"/>
  <c r="N1588" i="1" s="1"/>
  <c r="Q1589" i="1"/>
  <c r="E1589" i="1"/>
  <c r="G1589" i="1" s="1"/>
  <c r="H1590" i="1" s="1"/>
  <c r="L1589" i="1"/>
  <c r="A1590" i="1"/>
  <c r="D1590" i="1" s="1"/>
  <c r="AL1988" i="1"/>
  <c r="AF1989" i="1"/>
  <c r="C1582" i="1"/>
  <c r="K1581" i="1"/>
  <c r="O1581" i="1" s="1"/>
  <c r="I1589" i="1"/>
  <c r="B1581" i="1" l="1"/>
  <c r="I1590" i="1"/>
  <c r="J1590" i="1" s="1"/>
  <c r="J1589" i="1"/>
  <c r="E1590" i="1"/>
  <c r="G1590" i="1" s="1"/>
  <c r="H1591" i="1" s="1"/>
  <c r="L1590" i="1"/>
  <c r="A1591" i="1"/>
  <c r="D1591" i="1" s="1"/>
  <c r="C1583" i="1"/>
  <c r="K1582" i="1"/>
  <c r="O1582" i="1" s="1"/>
  <c r="AL1989" i="1"/>
  <c r="AF1990" i="1"/>
  <c r="Q1590" i="1"/>
  <c r="P1590" i="1"/>
  <c r="M1589" i="1"/>
  <c r="N1589" i="1" s="1"/>
  <c r="B1582" i="1" l="1"/>
  <c r="I1591" i="1"/>
  <c r="J1591" i="1" s="1"/>
  <c r="E1591" i="1"/>
  <c r="G1591" i="1" s="1"/>
  <c r="H1592" i="1" s="1"/>
  <c r="L1591" i="1"/>
  <c r="A1592" i="1"/>
  <c r="D1592" i="1" s="1"/>
  <c r="P1591" i="1"/>
  <c r="Q1591" i="1"/>
  <c r="M1590" i="1"/>
  <c r="N1590" i="1" s="1"/>
  <c r="AF1991" i="1"/>
  <c r="AL1990" i="1"/>
  <c r="C1584" i="1"/>
  <c r="K1583" i="1"/>
  <c r="O1583" i="1" s="1"/>
  <c r="B1583" i="1" l="1"/>
  <c r="I1592" i="1"/>
  <c r="J1592" i="1" s="1"/>
  <c r="AF1992" i="1"/>
  <c r="AL1991" i="1"/>
  <c r="E1592" i="1"/>
  <c r="G1592" i="1" s="1"/>
  <c r="H1593" i="1" s="1"/>
  <c r="L1592" i="1"/>
  <c r="A1593" i="1"/>
  <c r="D1593" i="1" s="1"/>
  <c r="C1585" i="1"/>
  <c r="K1584" i="1"/>
  <c r="O1584" i="1" s="1"/>
  <c r="Q1592" i="1"/>
  <c r="M1591" i="1"/>
  <c r="N1591" i="1" s="1"/>
  <c r="P1592" i="1"/>
  <c r="B1584" i="1" l="1"/>
  <c r="I1593" i="1"/>
  <c r="J1593" i="1" s="1"/>
  <c r="C1586" i="1"/>
  <c r="K1585" i="1"/>
  <c r="O1585" i="1" s="1"/>
  <c r="E1593" i="1"/>
  <c r="G1593" i="1" s="1"/>
  <c r="H1594" i="1" s="1"/>
  <c r="L1593" i="1"/>
  <c r="A1594" i="1"/>
  <c r="D1594" i="1" s="1"/>
  <c r="P1593" i="1"/>
  <c r="M1592" i="1"/>
  <c r="N1592" i="1" s="1"/>
  <c r="Q1593" i="1"/>
  <c r="AL1992" i="1"/>
  <c r="AF1993" i="1"/>
  <c r="B1585" i="1" l="1"/>
  <c r="AF1994" i="1"/>
  <c r="AL1993" i="1"/>
  <c r="A1595" i="1"/>
  <c r="D1595" i="1" s="1"/>
  <c r="E1594" i="1"/>
  <c r="G1594" i="1" s="1"/>
  <c r="H1595" i="1" s="1"/>
  <c r="L1594" i="1"/>
  <c r="Q1594" i="1"/>
  <c r="P1594" i="1"/>
  <c r="M1593" i="1"/>
  <c r="N1593" i="1" s="1"/>
  <c r="C1587" i="1"/>
  <c r="K1586" i="1"/>
  <c r="O1586" i="1" s="1"/>
  <c r="I1594" i="1"/>
  <c r="B1586" i="1" l="1"/>
  <c r="I1595" i="1"/>
  <c r="J1595" i="1" s="1"/>
  <c r="J1594" i="1"/>
  <c r="E1595" i="1"/>
  <c r="G1595" i="1" s="1"/>
  <c r="H1596" i="1" s="1"/>
  <c r="L1595" i="1"/>
  <c r="A1596" i="1"/>
  <c r="D1596" i="1" s="1"/>
  <c r="C1588" i="1"/>
  <c r="K1587" i="1"/>
  <c r="O1587" i="1" s="1"/>
  <c r="P1595" i="1"/>
  <c r="M1594" i="1"/>
  <c r="N1594" i="1" s="1"/>
  <c r="Q1595" i="1"/>
  <c r="AL1994" i="1"/>
  <c r="AF1995" i="1"/>
  <c r="B1587" i="1" l="1"/>
  <c r="C1589" i="1"/>
  <c r="K1588" i="1"/>
  <c r="O1588" i="1" s="1"/>
  <c r="A1597" i="1"/>
  <c r="D1597" i="1" s="1"/>
  <c r="E1596" i="1"/>
  <c r="G1596" i="1" s="1"/>
  <c r="H1597" i="1" s="1"/>
  <c r="L1596" i="1"/>
  <c r="AL1995" i="1"/>
  <c r="AF1996" i="1"/>
  <c r="P1596" i="1"/>
  <c r="M1595" i="1"/>
  <c r="N1595" i="1" s="1"/>
  <c r="Q1596" i="1"/>
  <c r="I1596" i="1"/>
  <c r="B1588" i="1" l="1"/>
  <c r="I1597" i="1"/>
  <c r="J1597" i="1" s="1"/>
  <c r="AF1997" i="1"/>
  <c r="AL1996" i="1"/>
  <c r="A1598" i="1"/>
  <c r="D1598" i="1" s="1"/>
  <c r="E1597" i="1"/>
  <c r="G1597" i="1" s="1"/>
  <c r="H1598" i="1" s="1"/>
  <c r="L1597" i="1"/>
  <c r="J1596" i="1"/>
  <c r="P1597" i="1"/>
  <c r="M1596" i="1"/>
  <c r="N1596" i="1" s="1"/>
  <c r="Q1597" i="1"/>
  <c r="C1590" i="1"/>
  <c r="K1589" i="1"/>
  <c r="O1589" i="1" s="1"/>
  <c r="B1589" i="1" l="1"/>
  <c r="C1591" i="1"/>
  <c r="K1590" i="1"/>
  <c r="O1590" i="1" s="1"/>
  <c r="E1598" i="1"/>
  <c r="G1598" i="1" s="1"/>
  <c r="H1599" i="1" s="1"/>
  <c r="L1598" i="1"/>
  <c r="A1599" i="1"/>
  <c r="D1599" i="1" s="1"/>
  <c r="Q1598" i="1"/>
  <c r="P1598" i="1"/>
  <c r="M1597" i="1"/>
  <c r="N1597" i="1" s="1"/>
  <c r="AF1998" i="1"/>
  <c r="AL1997" i="1"/>
  <c r="I1598" i="1"/>
  <c r="B1590" i="1" l="1"/>
  <c r="I1599" i="1"/>
  <c r="J1599" i="1" s="1"/>
  <c r="AF1999" i="1"/>
  <c r="AL1998" i="1"/>
  <c r="J1598" i="1"/>
  <c r="E1599" i="1"/>
  <c r="G1599" i="1" s="1"/>
  <c r="H1600" i="1" s="1"/>
  <c r="L1599" i="1"/>
  <c r="A1600" i="1"/>
  <c r="D1600" i="1" s="1"/>
  <c r="Q1599" i="1"/>
  <c r="P1599" i="1"/>
  <c r="M1598" i="1"/>
  <c r="N1598" i="1" s="1"/>
  <c r="C1592" i="1"/>
  <c r="K1591" i="1"/>
  <c r="O1591" i="1" s="1"/>
  <c r="B1591" i="1" l="1"/>
  <c r="I1600" i="1"/>
  <c r="J1600" i="1" s="1"/>
  <c r="A1601" i="1"/>
  <c r="D1601" i="1" s="1"/>
  <c r="E1600" i="1"/>
  <c r="G1600" i="1" s="1"/>
  <c r="H1601" i="1" s="1"/>
  <c r="L1600" i="1"/>
  <c r="C1593" i="1"/>
  <c r="K1592" i="1"/>
  <c r="O1592" i="1" s="1"/>
  <c r="Q1600" i="1"/>
  <c r="M1599" i="1"/>
  <c r="N1599" i="1" s="1"/>
  <c r="P1600" i="1"/>
  <c r="AL1999" i="1"/>
  <c r="AF2000" i="1"/>
  <c r="B1592" i="1" l="1"/>
  <c r="AF2008" i="1"/>
  <c r="AL2000" i="1"/>
  <c r="E1601" i="1"/>
  <c r="G1601" i="1" s="1"/>
  <c r="H1602" i="1" s="1"/>
  <c r="A1602" i="1"/>
  <c r="D1602" i="1" s="1"/>
  <c r="L1601" i="1"/>
  <c r="C1594" i="1"/>
  <c r="K1593" i="1"/>
  <c r="O1593" i="1" s="1"/>
  <c r="Q1601" i="1"/>
  <c r="M1600" i="1"/>
  <c r="N1600" i="1" s="1"/>
  <c r="P1601" i="1"/>
  <c r="I1601" i="1"/>
  <c r="B1593" i="1" l="1"/>
  <c r="I1602" i="1"/>
  <c r="J1602" i="1" s="1"/>
  <c r="C1595" i="1"/>
  <c r="K1594" i="1"/>
  <c r="O1594" i="1" s="1"/>
  <c r="M1601" i="1"/>
  <c r="N1601" i="1" s="1"/>
  <c r="Q1602" i="1"/>
  <c r="P1602" i="1"/>
  <c r="E1602" i="1"/>
  <c r="G1602" i="1" s="1"/>
  <c r="H1603" i="1" s="1"/>
  <c r="L1602" i="1"/>
  <c r="A1603" i="1"/>
  <c r="D1603" i="1" s="1"/>
  <c r="AL2008" i="1"/>
  <c r="AF2009" i="1"/>
  <c r="J1601" i="1"/>
  <c r="B1594" i="1" l="1"/>
  <c r="AF2010" i="1"/>
  <c r="AL2009" i="1"/>
  <c r="A1604" i="1"/>
  <c r="D1604" i="1" s="1"/>
  <c r="E1603" i="1"/>
  <c r="G1603" i="1" s="1"/>
  <c r="H1604" i="1" s="1"/>
  <c r="L1603" i="1"/>
  <c r="Q1603" i="1"/>
  <c r="P1603" i="1"/>
  <c r="M1602" i="1"/>
  <c r="N1602" i="1" s="1"/>
  <c r="I1603" i="1"/>
  <c r="C1596" i="1"/>
  <c r="K1595" i="1"/>
  <c r="O1595" i="1" s="1"/>
  <c r="B1595" i="1" l="1"/>
  <c r="I1604" i="1"/>
  <c r="J1604" i="1" s="1"/>
  <c r="C1597" i="1"/>
  <c r="K1596" i="1"/>
  <c r="O1596" i="1" s="1"/>
  <c r="J1603" i="1"/>
  <c r="E1604" i="1"/>
  <c r="G1604" i="1" s="1"/>
  <c r="H1605" i="1" s="1"/>
  <c r="L1604" i="1"/>
  <c r="A1605" i="1"/>
  <c r="D1605" i="1" s="1"/>
  <c r="Q1604" i="1"/>
  <c r="P1604" i="1"/>
  <c r="M1603" i="1"/>
  <c r="N1603" i="1" s="1"/>
  <c r="AL2010" i="1"/>
  <c r="AF2011" i="1"/>
  <c r="B1596" i="1" l="1"/>
  <c r="I1605" i="1"/>
  <c r="J1605" i="1" s="1"/>
  <c r="AF2012" i="1"/>
  <c r="AL2011" i="1"/>
  <c r="A1606" i="1"/>
  <c r="D1606" i="1" s="1"/>
  <c r="E1605" i="1"/>
  <c r="G1605" i="1" s="1"/>
  <c r="H1606" i="1" s="1"/>
  <c r="L1605" i="1"/>
  <c r="Q1605" i="1"/>
  <c r="P1605" i="1"/>
  <c r="M1604" i="1"/>
  <c r="N1604" i="1" s="1"/>
  <c r="C1598" i="1"/>
  <c r="K1597" i="1"/>
  <c r="O1597" i="1" s="1"/>
  <c r="B1597" i="1" l="1"/>
  <c r="P1606" i="1"/>
  <c r="M1605" i="1"/>
  <c r="N1605" i="1" s="1"/>
  <c r="Q1606" i="1"/>
  <c r="I1606" i="1"/>
  <c r="C1599" i="1"/>
  <c r="K1598" i="1"/>
  <c r="O1598" i="1" s="1"/>
  <c r="E1606" i="1"/>
  <c r="G1606" i="1" s="1"/>
  <c r="H1607" i="1" s="1"/>
  <c r="L1606" i="1"/>
  <c r="A1607" i="1"/>
  <c r="D1607" i="1" s="1"/>
  <c r="AF2013" i="1"/>
  <c r="AL2012" i="1"/>
  <c r="B1598" i="1" l="1"/>
  <c r="I1607" i="1"/>
  <c r="J1607" i="1" s="1"/>
  <c r="AF2014" i="1"/>
  <c r="AL2013" i="1"/>
  <c r="E1607" i="1"/>
  <c r="G1607" i="1" s="1"/>
  <c r="H1608" i="1" s="1"/>
  <c r="A1608" i="1"/>
  <c r="D1608" i="1" s="1"/>
  <c r="L1607" i="1"/>
  <c r="Q1607" i="1"/>
  <c r="M1606" i="1"/>
  <c r="N1606" i="1" s="1"/>
  <c r="P1607" i="1"/>
  <c r="C1600" i="1"/>
  <c r="K1599" i="1"/>
  <c r="O1599" i="1" s="1"/>
  <c r="J1606" i="1"/>
  <c r="B1599" i="1" l="1"/>
  <c r="Q1608" i="1"/>
  <c r="P1608" i="1"/>
  <c r="M1607" i="1"/>
  <c r="N1607" i="1" s="1"/>
  <c r="C1601" i="1"/>
  <c r="K1600" i="1"/>
  <c r="O1600" i="1" s="1"/>
  <c r="E1608" i="1"/>
  <c r="G1608" i="1" s="1"/>
  <c r="H1609" i="1" s="1"/>
  <c r="A1609" i="1"/>
  <c r="D1609" i="1" s="1"/>
  <c r="L1608" i="1"/>
  <c r="AL2014" i="1"/>
  <c r="AF2015" i="1"/>
  <c r="I1608" i="1"/>
  <c r="B1600" i="1" l="1"/>
  <c r="I1609" i="1"/>
  <c r="J1609" i="1" s="1"/>
  <c r="C1602" i="1"/>
  <c r="K1601" i="1"/>
  <c r="O1601" i="1" s="1"/>
  <c r="J1608" i="1"/>
  <c r="AL2015" i="1"/>
  <c r="AF2016" i="1"/>
  <c r="E1609" i="1"/>
  <c r="G1609" i="1" s="1"/>
  <c r="H1610" i="1" s="1"/>
  <c r="A1610" i="1"/>
  <c r="D1610" i="1" s="1"/>
  <c r="L1609" i="1"/>
  <c r="Q1609" i="1"/>
  <c r="M1608" i="1"/>
  <c r="N1608" i="1" s="1"/>
  <c r="P1609" i="1"/>
  <c r="B1601" i="1" l="1"/>
  <c r="I1610" i="1"/>
  <c r="J1610" i="1" s="1"/>
  <c r="A1611" i="1"/>
  <c r="D1611" i="1" s="1"/>
  <c r="E1610" i="1"/>
  <c r="G1610" i="1" s="1"/>
  <c r="H1611" i="1" s="1"/>
  <c r="L1610" i="1"/>
  <c r="P1610" i="1"/>
  <c r="M1609" i="1"/>
  <c r="N1609" i="1" s="1"/>
  <c r="Q1610" i="1"/>
  <c r="AL2016" i="1"/>
  <c r="AF2017" i="1"/>
  <c r="C1603" i="1"/>
  <c r="K1602" i="1"/>
  <c r="O1602" i="1" s="1"/>
  <c r="B1602" i="1" l="1"/>
  <c r="C1604" i="1"/>
  <c r="K1603" i="1"/>
  <c r="O1603" i="1" s="1"/>
  <c r="AF2018" i="1"/>
  <c r="AL2017" i="1"/>
  <c r="E1611" i="1"/>
  <c r="G1611" i="1" s="1"/>
  <c r="H1612" i="1" s="1"/>
  <c r="L1611" i="1"/>
  <c r="A1612" i="1"/>
  <c r="D1612" i="1" s="1"/>
  <c r="P1611" i="1"/>
  <c r="Q1611" i="1"/>
  <c r="M1610" i="1"/>
  <c r="N1610" i="1" s="1"/>
  <c r="I1611" i="1"/>
  <c r="J1611" i="1" s="1"/>
  <c r="B1603" i="1" l="1"/>
  <c r="P1612" i="1"/>
  <c r="Q1612" i="1"/>
  <c r="M1611" i="1"/>
  <c r="N1611" i="1" s="1"/>
  <c r="AF2019" i="1"/>
  <c r="AL2018" i="1"/>
  <c r="I1612" i="1"/>
  <c r="E1612" i="1"/>
  <c r="G1612" i="1" s="1"/>
  <c r="H1613" i="1" s="1"/>
  <c r="L1612" i="1"/>
  <c r="A1613" i="1"/>
  <c r="D1613" i="1" s="1"/>
  <c r="C1605" i="1"/>
  <c r="K1604" i="1"/>
  <c r="O1604" i="1" s="1"/>
  <c r="B1604" i="1" l="1"/>
  <c r="C1606" i="1"/>
  <c r="K1605" i="1"/>
  <c r="O1605" i="1" s="1"/>
  <c r="AF2020" i="1"/>
  <c r="AL2019" i="1"/>
  <c r="A1614" i="1"/>
  <c r="D1614" i="1" s="1"/>
  <c r="E1613" i="1"/>
  <c r="G1613" i="1" s="1"/>
  <c r="H1614" i="1" s="1"/>
  <c r="L1613" i="1"/>
  <c r="I1613" i="1"/>
  <c r="J1613" i="1" s="1"/>
  <c r="P1613" i="1"/>
  <c r="Q1613" i="1"/>
  <c r="M1612" i="1"/>
  <c r="N1612" i="1" s="1"/>
  <c r="J1612" i="1"/>
  <c r="B1605" i="1" l="1"/>
  <c r="M1613" i="1"/>
  <c r="N1613" i="1" s="1"/>
  <c r="Q1614" i="1"/>
  <c r="P1614" i="1"/>
  <c r="AF2021" i="1"/>
  <c r="AL2020" i="1"/>
  <c r="I1614" i="1"/>
  <c r="A1615" i="1"/>
  <c r="D1615" i="1" s="1"/>
  <c r="E1614" i="1"/>
  <c r="G1614" i="1" s="1"/>
  <c r="H1615" i="1" s="1"/>
  <c r="L1614" i="1"/>
  <c r="C1607" i="1"/>
  <c r="K1606" i="1"/>
  <c r="O1606" i="1" s="1"/>
  <c r="B1606" i="1" l="1"/>
  <c r="M1614" i="1"/>
  <c r="N1614" i="1" s="1"/>
  <c r="Q1615" i="1"/>
  <c r="P1615" i="1"/>
  <c r="C1608" i="1"/>
  <c r="K1607" i="1"/>
  <c r="O1607" i="1" s="1"/>
  <c r="A1616" i="1"/>
  <c r="D1616" i="1" s="1"/>
  <c r="E1615" i="1"/>
  <c r="G1615" i="1" s="1"/>
  <c r="H1616" i="1" s="1"/>
  <c r="L1615" i="1"/>
  <c r="AL2021" i="1"/>
  <c r="AF2022" i="1"/>
  <c r="I1615" i="1"/>
  <c r="J1614" i="1"/>
  <c r="B1607" i="1" l="1"/>
  <c r="I1616" i="1"/>
  <c r="J1616" i="1" s="1"/>
  <c r="C1609" i="1"/>
  <c r="K1608" i="1"/>
  <c r="O1608" i="1" s="1"/>
  <c r="AF2023" i="1"/>
  <c r="AL2022" i="1"/>
  <c r="E1616" i="1"/>
  <c r="G1616" i="1" s="1"/>
  <c r="H1617" i="1" s="1"/>
  <c r="A1617" i="1"/>
  <c r="D1617" i="1" s="1"/>
  <c r="L1616" i="1"/>
  <c r="J1615" i="1"/>
  <c r="M1615" i="1"/>
  <c r="N1615" i="1" s="1"/>
  <c r="P1616" i="1"/>
  <c r="Q1616" i="1"/>
  <c r="B1608" i="1" l="1"/>
  <c r="I1617" i="1"/>
  <c r="J1617" i="1" s="1"/>
  <c r="A1618" i="1"/>
  <c r="D1618" i="1" s="1"/>
  <c r="E1617" i="1"/>
  <c r="G1617" i="1" s="1"/>
  <c r="H1618" i="1" s="1"/>
  <c r="L1617" i="1"/>
  <c r="AF2024" i="1"/>
  <c r="AL2023" i="1"/>
  <c r="M1616" i="1"/>
  <c r="N1616" i="1" s="1"/>
  <c r="Q1617" i="1"/>
  <c r="P1617" i="1"/>
  <c r="C1610" i="1"/>
  <c r="K1609" i="1"/>
  <c r="O1609" i="1" s="1"/>
  <c r="B1609" i="1" l="1"/>
  <c r="E1618" i="1"/>
  <c r="G1618" i="1" s="1"/>
  <c r="H1619" i="1" s="1"/>
  <c r="L1618" i="1"/>
  <c r="A1619" i="1"/>
  <c r="D1619" i="1" s="1"/>
  <c r="C1611" i="1"/>
  <c r="K1610" i="1"/>
  <c r="O1610" i="1" s="1"/>
  <c r="AF2025" i="1"/>
  <c r="AL2024" i="1"/>
  <c r="M1617" i="1"/>
  <c r="N1617" i="1" s="1"/>
  <c r="P1618" i="1"/>
  <c r="Q1618" i="1"/>
  <c r="I1618" i="1"/>
  <c r="B1610" i="1" l="1"/>
  <c r="AF2026" i="1"/>
  <c r="AL2025" i="1"/>
  <c r="M1618" i="1"/>
  <c r="N1618" i="1" s="1"/>
  <c r="P1619" i="1"/>
  <c r="Q1619" i="1"/>
  <c r="C1612" i="1"/>
  <c r="K1611" i="1"/>
  <c r="O1611" i="1" s="1"/>
  <c r="I1619" i="1"/>
  <c r="J1619" i="1" s="1"/>
  <c r="A1620" i="1"/>
  <c r="D1620" i="1" s="1"/>
  <c r="E1619" i="1"/>
  <c r="G1619" i="1" s="1"/>
  <c r="H1620" i="1" s="1"/>
  <c r="L1619" i="1"/>
  <c r="J1618" i="1"/>
  <c r="B1611" i="1" l="1"/>
  <c r="A1621" i="1"/>
  <c r="D1621" i="1" s="1"/>
  <c r="E1620" i="1"/>
  <c r="G1620" i="1" s="1"/>
  <c r="H1621" i="1" s="1"/>
  <c r="L1620" i="1"/>
  <c r="C1613" i="1"/>
  <c r="K1612" i="1"/>
  <c r="O1612" i="1" s="1"/>
  <c r="M1619" i="1"/>
  <c r="N1619" i="1" s="1"/>
  <c r="Q1620" i="1"/>
  <c r="P1620" i="1"/>
  <c r="I1620" i="1"/>
  <c r="AF2027" i="1"/>
  <c r="AL2026" i="1"/>
  <c r="B1612" i="1" l="1"/>
  <c r="I1621" i="1"/>
  <c r="J1621" i="1" s="1"/>
  <c r="C1614" i="1"/>
  <c r="K1613" i="1"/>
  <c r="O1613" i="1" s="1"/>
  <c r="A1622" i="1"/>
  <c r="D1622" i="1" s="1"/>
  <c r="E1621" i="1"/>
  <c r="G1621" i="1" s="1"/>
  <c r="H1622" i="1" s="1"/>
  <c r="L1621" i="1"/>
  <c r="AF2028" i="1"/>
  <c r="AL2027" i="1"/>
  <c r="M1620" i="1"/>
  <c r="N1620" i="1" s="1"/>
  <c r="P1621" i="1"/>
  <c r="Q1621" i="1"/>
  <c r="J1620" i="1"/>
  <c r="B1613" i="1" l="1"/>
  <c r="AF2029" i="1"/>
  <c r="AL2028" i="1"/>
  <c r="M1621" i="1"/>
  <c r="N1621" i="1" s="1"/>
  <c r="P1622" i="1"/>
  <c r="Q1622" i="1"/>
  <c r="C1615" i="1"/>
  <c r="K1614" i="1"/>
  <c r="O1614" i="1" s="1"/>
  <c r="L1622" i="1"/>
  <c r="A1623" i="1"/>
  <c r="D1623" i="1" s="1"/>
  <c r="E1622" i="1"/>
  <c r="G1622" i="1" s="1"/>
  <c r="H1623" i="1" s="1"/>
  <c r="I1622" i="1"/>
  <c r="B1614" i="1" l="1"/>
  <c r="I1623" i="1"/>
  <c r="J1623" i="1" s="1"/>
  <c r="C1616" i="1"/>
  <c r="K1615" i="1"/>
  <c r="O1615" i="1" s="1"/>
  <c r="L1623" i="1"/>
  <c r="A1624" i="1"/>
  <c r="D1624" i="1" s="1"/>
  <c r="E1623" i="1"/>
  <c r="G1623" i="1" s="1"/>
  <c r="H1624" i="1" s="1"/>
  <c r="J1622" i="1"/>
  <c r="M1622" i="1"/>
  <c r="N1622" i="1" s="1"/>
  <c r="Q1623" i="1"/>
  <c r="P1623" i="1"/>
  <c r="AL2029" i="1"/>
  <c r="AF2030" i="1"/>
  <c r="B1615" i="1" l="1"/>
  <c r="Q1624" i="1"/>
  <c r="M1623" i="1"/>
  <c r="N1623" i="1" s="1"/>
  <c r="P1624" i="1"/>
  <c r="L1624" i="1"/>
  <c r="A1625" i="1"/>
  <c r="D1625" i="1" s="1"/>
  <c r="E1624" i="1"/>
  <c r="G1624" i="1" s="1"/>
  <c r="H1625" i="1" s="1"/>
  <c r="C1617" i="1"/>
  <c r="K1616" i="1"/>
  <c r="O1616" i="1" s="1"/>
  <c r="AF2031" i="1"/>
  <c r="AL2030" i="1"/>
  <c r="I1624" i="1"/>
  <c r="B1616" i="1" l="1"/>
  <c r="I1625" i="1"/>
  <c r="J1625" i="1" s="1"/>
  <c r="J1624" i="1"/>
  <c r="AF2032" i="1"/>
  <c r="AL2031" i="1"/>
  <c r="L1625" i="1"/>
  <c r="A1626" i="1"/>
  <c r="D1626" i="1" s="1"/>
  <c r="E1625" i="1"/>
  <c r="G1625" i="1" s="1"/>
  <c r="H1626" i="1" s="1"/>
  <c r="C1618" i="1"/>
  <c r="K1617" i="1"/>
  <c r="O1617" i="1" s="1"/>
  <c r="Q1625" i="1"/>
  <c r="M1624" i="1"/>
  <c r="N1624" i="1" s="1"/>
  <c r="P1625" i="1"/>
  <c r="B1617" i="1" l="1"/>
  <c r="L1626" i="1"/>
  <c r="A1627" i="1"/>
  <c r="D1627" i="1" s="1"/>
  <c r="E1626" i="1"/>
  <c r="G1626" i="1" s="1"/>
  <c r="H1627" i="1" s="1"/>
  <c r="AF2033" i="1"/>
  <c r="AL2032" i="1"/>
  <c r="C1619" i="1"/>
  <c r="K1618" i="1"/>
  <c r="O1618" i="1" s="1"/>
  <c r="M1625" i="1"/>
  <c r="N1625" i="1" s="1"/>
  <c r="P1626" i="1"/>
  <c r="Q1626" i="1"/>
  <c r="I1626" i="1"/>
  <c r="B1618" i="1" l="1"/>
  <c r="I1627" i="1"/>
  <c r="J1627" i="1" s="1"/>
  <c r="C1620" i="1"/>
  <c r="K1619" i="1"/>
  <c r="O1619" i="1" s="1"/>
  <c r="L1627" i="1"/>
  <c r="A1628" i="1"/>
  <c r="D1628" i="1" s="1"/>
  <c r="E1627" i="1"/>
  <c r="G1627" i="1" s="1"/>
  <c r="H1628" i="1" s="1"/>
  <c r="AF2034" i="1"/>
  <c r="AL2033" i="1"/>
  <c r="Q1627" i="1"/>
  <c r="M1626" i="1"/>
  <c r="N1626" i="1" s="1"/>
  <c r="P1627" i="1"/>
  <c r="J1626" i="1"/>
  <c r="B1619" i="1" l="1"/>
  <c r="I1628" i="1"/>
  <c r="J1628" i="1" s="1"/>
  <c r="L1628" i="1"/>
  <c r="A1629" i="1"/>
  <c r="D1629" i="1" s="1"/>
  <c r="E1628" i="1"/>
  <c r="G1628" i="1" s="1"/>
  <c r="H1629" i="1" s="1"/>
  <c r="C1621" i="1"/>
  <c r="K1620" i="1"/>
  <c r="O1620" i="1" s="1"/>
  <c r="AL2034" i="1"/>
  <c r="AF2035" i="1"/>
  <c r="M1627" i="1"/>
  <c r="N1627" i="1" s="1"/>
  <c r="P1628" i="1"/>
  <c r="Q1628" i="1"/>
  <c r="B1620" i="1" l="1"/>
  <c r="L1629" i="1"/>
  <c r="A1630" i="1"/>
  <c r="D1630" i="1" s="1"/>
  <c r="E1629" i="1"/>
  <c r="G1629" i="1" s="1"/>
  <c r="H1630" i="1" s="1"/>
  <c r="C1622" i="1"/>
  <c r="K1621" i="1"/>
  <c r="O1621" i="1" s="1"/>
  <c r="Q1629" i="1"/>
  <c r="M1628" i="1"/>
  <c r="N1628" i="1" s="1"/>
  <c r="P1629" i="1"/>
  <c r="AF2036" i="1"/>
  <c r="AL2035" i="1"/>
  <c r="I1629" i="1"/>
  <c r="B1621" i="1" l="1"/>
  <c r="I1630" i="1"/>
  <c r="J1630" i="1" s="1"/>
  <c r="AF2037" i="1"/>
  <c r="AL2036" i="1"/>
  <c r="L1630" i="1"/>
  <c r="A1631" i="1"/>
  <c r="D1631" i="1" s="1"/>
  <c r="E1630" i="1"/>
  <c r="G1630" i="1" s="1"/>
  <c r="H1631" i="1" s="1"/>
  <c r="J1629" i="1"/>
  <c r="C1623" i="1"/>
  <c r="K1622" i="1"/>
  <c r="O1622" i="1" s="1"/>
  <c r="P1630" i="1"/>
  <c r="M1629" i="1"/>
  <c r="N1629" i="1" s="1"/>
  <c r="Q1630" i="1"/>
  <c r="B1622" i="1" l="1"/>
  <c r="Q1631" i="1"/>
  <c r="M1630" i="1"/>
  <c r="N1630" i="1" s="1"/>
  <c r="P1631" i="1"/>
  <c r="AL2037" i="1"/>
  <c r="AF2045" i="1"/>
  <c r="C1624" i="1"/>
  <c r="K1623" i="1"/>
  <c r="O1623" i="1" s="1"/>
  <c r="L1631" i="1"/>
  <c r="A1632" i="1"/>
  <c r="D1632" i="1" s="1"/>
  <c r="E1631" i="1"/>
  <c r="G1631" i="1" s="1"/>
  <c r="H1632" i="1" s="1"/>
  <c r="I1631" i="1"/>
  <c r="B1623" i="1" l="1"/>
  <c r="I1632" i="1"/>
  <c r="J1632" i="1" s="1"/>
  <c r="J1631" i="1"/>
  <c r="C1625" i="1"/>
  <c r="K1624" i="1"/>
  <c r="O1624" i="1" s="1"/>
  <c r="L1632" i="1"/>
  <c r="A1633" i="1"/>
  <c r="D1633" i="1" s="1"/>
  <c r="E1632" i="1"/>
  <c r="G1632" i="1" s="1"/>
  <c r="H1633" i="1" s="1"/>
  <c r="AF2046" i="1"/>
  <c r="AL2045" i="1"/>
  <c r="M1631" i="1"/>
  <c r="N1631" i="1" s="1"/>
  <c r="Q1632" i="1"/>
  <c r="P1632" i="1"/>
  <c r="B1624" i="1" l="1"/>
  <c r="I1633" i="1"/>
  <c r="J1633" i="1" s="1"/>
  <c r="C1626" i="1"/>
  <c r="K1625" i="1"/>
  <c r="O1625" i="1" s="1"/>
  <c r="E1633" i="1"/>
  <c r="G1633" i="1" s="1"/>
  <c r="H1634" i="1" s="1"/>
  <c r="L1633" i="1"/>
  <c r="A1634" i="1"/>
  <c r="D1634" i="1" s="1"/>
  <c r="AL2046" i="1"/>
  <c r="AF2047" i="1"/>
  <c r="M1632" i="1"/>
  <c r="N1632" i="1" s="1"/>
  <c r="P1633" i="1"/>
  <c r="Q1633" i="1"/>
  <c r="B1625" i="1" l="1"/>
  <c r="E1634" i="1"/>
  <c r="G1634" i="1" s="1"/>
  <c r="H1635" i="1" s="1"/>
  <c r="L1634" i="1"/>
  <c r="A1635" i="1"/>
  <c r="D1635" i="1" s="1"/>
  <c r="P1634" i="1"/>
  <c r="M1633" i="1"/>
  <c r="N1633" i="1" s="1"/>
  <c r="Q1634" i="1"/>
  <c r="C1627" i="1"/>
  <c r="K1626" i="1"/>
  <c r="O1626" i="1" s="1"/>
  <c r="AF2048" i="1"/>
  <c r="AL2047" i="1"/>
  <c r="I1634" i="1"/>
  <c r="B1626" i="1" l="1"/>
  <c r="I1635" i="1"/>
  <c r="J1635" i="1" s="1"/>
  <c r="J1634" i="1"/>
  <c r="C1628" i="1"/>
  <c r="K1627" i="1"/>
  <c r="O1627" i="1" s="1"/>
  <c r="E1635" i="1"/>
  <c r="G1635" i="1" s="1"/>
  <c r="H1636" i="1" s="1"/>
  <c r="L1635" i="1"/>
  <c r="A1636" i="1"/>
  <c r="D1636" i="1" s="1"/>
  <c r="Q1635" i="1"/>
  <c r="M1634" i="1"/>
  <c r="N1634" i="1" s="1"/>
  <c r="P1635" i="1"/>
  <c r="AF2049" i="1"/>
  <c r="AL2048" i="1"/>
  <c r="B1627" i="1" l="1"/>
  <c r="AF2050" i="1"/>
  <c r="AL2049" i="1"/>
  <c r="E1636" i="1"/>
  <c r="G1636" i="1" s="1"/>
  <c r="H1637" i="1" s="1"/>
  <c r="L1636" i="1"/>
  <c r="A1637" i="1"/>
  <c r="D1637" i="1" s="1"/>
  <c r="C1629" i="1"/>
  <c r="K1628" i="1"/>
  <c r="O1628" i="1" s="1"/>
  <c r="Q1636" i="1"/>
  <c r="M1635" i="1"/>
  <c r="N1635" i="1" s="1"/>
  <c r="P1636" i="1"/>
  <c r="I1636" i="1"/>
  <c r="B1628" i="1" l="1"/>
  <c r="I1637" i="1"/>
  <c r="J1637" i="1" s="1"/>
  <c r="J1636" i="1"/>
  <c r="C1630" i="1"/>
  <c r="K1629" i="1"/>
  <c r="O1629" i="1" s="1"/>
  <c r="E1637" i="1"/>
  <c r="G1637" i="1" s="1"/>
  <c r="H1638" i="1" s="1"/>
  <c r="L1637" i="1"/>
  <c r="A1638" i="1"/>
  <c r="D1638" i="1" s="1"/>
  <c r="Q1637" i="1"/>
  <c r="M1636" i="1"/>
  <c r="N1636" i="1" s="1"/>
  <c r="P1637" i="1"/>
  <c r="AF2051" i="1"/>
  <c r="AL2050" i="1"/>
  <c r="B1629" i="1" l="1"/>
  <c r="AF2052" i="1"/>
  <c r="AL2051" i="1"/>
  <c r="E1638" i="1"/>
  <c r="G1638" i="1" s="1"/>
  <c r="H1639" i="1" s="1"/>
  <c r="L1638" i="1"/>
  <c r="A1639" i="1"/>
  <c r="D1639" i="1" s="1"/>
  <c r="C1631" i="1"/>
  <c r="K1630" i="1"/>
  <c r="O1630" i="1" s="1"/>
  <c r="Q1638" i="1"/>
  <c r="M1637" i="1"/>
  <c r="N1637" i="1" s="1"/>
  <c r="P1638" i="1"/>
  <c r="I1638" i="1"/>
  <c r="B1630" i="1" l="1"/>
  <c r="I1639" i="1"/>
  <c r="J1639" i="1" s="1"/>
  <c r="J1638" i="1"/>
  <c r="C1632" i="1"/>
  <c r="K1631" i="1"/>
  <c r="O1631" i="1" s="1"/>
  <c r="E1639" i="1"/>
  <c r="G1639" i="1" s="1"/>
  <c r="H1640" i="1" s="1"/>
  <c r="L1639" i="1"/>
  <c r="A1640" i="1"/>
  <c r="D1640" i="1" s="1"/>
  <c r="Q1639" i="1"/>
  <c r="M1638" i="1"/>
  <c r="N1638" i="1" s="1"/>
  <c r="P1639" i="1"/>
  <c r="AL2052" i="1"/>
  <c r="AF2053" i="1"/>
  <c r="B1631" i="1" l="1"/>
  <c r="AF2054" i="1"/>
  <c r="AL2053" i="1"/>
  <c r="E1640" i="1"/>
  <c r="G1640" i="1" s="1"/>
  <c r="H1641" i="1" s="1"/>
  <c r="L1640" i="1"/>
  <c r="A1641" i="1"/>
  <c r="D1641" i="1" s="1"/>
  <c r="C1633" i="1"/>
  <c r="K1632" i="1"/>
  <c r="O1632" i="1" s="1"/>
  <c r="Q1640" i="1"/>
  <c r="M1639" i="1"/>
  <c r="N1639" i="1" s="1"/>
  <c r="P1640" i="1"/>
  <c r="I1640" i="1"/>
  <c r="J1640" i="1" s="1"/>
  <c r="B1632" i="1" l="1"/>
  <c r="M1640" i="1"/>
  <c r="N1640" i="1" s="1"/>
  <c r="Q1641" i="1"/>
  <c r="P1641" i="1"/>
  <c r="I1641" i="1"/>
  <c r="J1641" i="1" s="1"/>
  <c r="C1634" i="1"/>
  <c r="K1633" i="1"/>
  <c r="O1633" i="1" s="1"/>
  <c r="E1641" i="1"/>
  <c r="G1641" i="1" s="1"/>
  <c r="H1642" i="1" s="1"/>
  <c r="L1641" i="1"/>
  <c r="A1642" i="1"/>
  <c r="D1642" i="1" s="1"/>
  <c r="AF2055" i="1"/>
  <c r="AL2054" i="1"/>
  <c r="B1633" i="1" l="1"/>
  <c r="AF2056" i="1"/>
  <c r="AL2055" i="1"/>
  <c r="A1643" i="1"/>
  <c r="D1643" i="1" s="1"/>
  <c r="E1642" i="1"/>
  <c r="G1642" i="1" s="1"/>
  <c r="H1643" i="1" s="1"/>
  <c r="L1642" i="1"/>
  <c r="C1635" i="1"/>
  <c r="K1634" i="1"/>
  <c r="O1634" i="1" s="1"/>
  <c r="Q1642" i="1"/>
  <c r="P1642" i="1"/>
  <c r="M1641" i="1"/>
  <c r="N1641" i="1" s="1"/>
  <c r="I1642" i="1"/>
  <c r="B1634" i="1" l="1"/>
  <c r="I1643" i="1"/>
  <c r="J1643" i="1" s="1"/>
  <c r="C1636" i="1"/>
  <c r="K1635" i="1"/>
  <c r="O1635" i="1" s="1"/>
  <c r="E1643" i="1"/>
  <c r="G1643" i="1" s="1"/>
  <c r="H1644" i="1" s="1"/>
  <c r="L1643" i="1"/>
  <c r="A1644" i="1"/>
  <c r="D1644" i="1" s="1"/>
  <c r="Q1643" i="1"/>
  <c r="P1643" i="1"/>
  <c r="M1642" i="1"/>
  <c r="N1642" i="1" s="1"/>
  <c r="AL2056" i="1"/>
  <c r="AF2057" i="1"/>
  <c r="J1642" i="1"/>
  <c r="B1635" i="1" l="1"/>
  <c r="I1644" i="1"/>
  <c r="J1644" i="1" s="1"/>
  <c r="AL2057" i="1"/>
  <c r="AF2058" i="1"/>
  <c r="E1644" i="1"/>
  <c r="G1644" i="1" s="1"/>
  <c r="H1645" i="1" s="1"/>
  <c r="A1645" i="1"/>
  <c r="D1645" i="1" s="1"/>
  <c r="L1644" i="1"/>
  <c r="Q1644" i="1"/>
  <c r="M1643" i="1"/>
  <c r="N1643" i="1" s="1"/>
  <c r="P1644" i="1"/>
  <c r="C1637" i="1"/>
  <c r="K1636" i="1"/>
  <c r="O1636" i="1" s="1"/>
  <c r="B1636" i="1" l="1"/>
  <c r="P1645" i="1"/>
  <c r="M1644" i="1"/>
  <c r="N1644" i="1" s="1"/>
  <c r="Q1645" i="1"/>
  <c r="AL2058" i="1"/>
  <c r="AF2059" i="1"/>
  <c r="C1638" i="1"/>
  <c r="K1637" i="1"/>
  <c r="O1637" i="1" s="1"/>
  <c r="A1646" i="1"/>
  <c r="D1646" i="1" s="1"/>
  <c r="E1645" i="1"/>
  <c r="G1645" i="1" s="1"/>
  <c r="H1646" i="1" s="1"/>
  <c r="L1645" i="1"/>
  <c r="I1645" i="1"/>
  <c r="B1637" i="1" l="1"/>
  <c r="I1646" i="1"/>
  <c r="J1646" i="1" s="1"/>
  <c r="J1645" i="1"/>
  <c r="E1646" i="1"/>
  <c r="G1646" i="1" s="1"/>
  <c r="H1647" i="1" s="1"/>
  <c r="L1646" i="1"/>
  <c r="A1647" i="1"/>
  <c r="D1647" i="1" s="1"/>
  <c r="Q1646" i="1"/>
  <c r="M1645" i="1"/>
  <c r="N1645" i="1" s="1"/>
  <c r="P1646" i="1"/>
  <c r="C1639" i="1"/>
  <c r="K1638" i="1"/>
  <c r="O1638" i="1" s="1"/>
  <c r="AF2060" i="1"/>
  <c r="AL2059" i="1"/>
  <c r="B1638" i="1" l="1"/>
  <c r="C1640" i="1"/>
  <c r="K1639" i="1"/>
  <c r="O1639" i="1" s="1"/>
  <c r="A1648" i="1"/>
  <c r="D1648" i="1" s="1"/>
  <c r="E1647" i="1"/>
  <c r="G1647" i="1" s="1"/>
  <c r="H1648" i="1" s="1"/>
  <c r="L1647" i="1"/>
  <c r="AF2061" i="1"/>
  <c r="AL2060" i="1"/>
  <c r="P1647" i="1"/>
  <c r="M1646" i="1"/>
  <c r="N1646" i="1" s="1"/>
  <c r="Q1647" i="1"/>
  <c r="I1647" i="1"/>
  <c r="B1639" i="1" l="1"/>
  <c r="AF2062" i="1"/>
  <c r="AL2061" i="1"/>
  <c r="M1647" i="1"/>
  <c r="N1647" i="1" s="1"/>
  <c r="Q1648" i="1"/>
  <c r="P1648" i="1"/>
  <c r="C1641" i="1"/>
  <c r="K1640" i="1"/>
  <c r="O1640" i="1" s="1"/>
  <c r="I1648" i="1"/>
  <c r="J1648" i="1" s="1"/>
  <c r="E1648" i="1"/>
  <c r="G1648" i="1" s="1"/>
  <c r="H1649" i="1" s="1"/>
  <c r="L1648" i="1"/>
  <c r="A1649" i="1"/>
  <c r="D1649" i="1" s="1"/>
  <c r="J1647" i="1"/>
  <c r="B1640" i="1" l="1"/>
  <c r="M1648" i="1"/>
  <c r="N1648" i="1" s="1"/>
  <c r="Q1649" i="1"/>
  <c r="P1649" i="1"/>
  <c r="C1642" i="1"/>
  <c r="K1641" i="1"/>
  <c r="O1641" i="1" s="1"/>
  <c r="A1650" i="1"/>
  <c r="D1650" i="1" s="1"/>
  <c r="E1649" i="1"/>
  <c r="G1649" i="1" s="1"/>
  <c r="H1650" i="1" s="1"/>
  <c r="L1649" i="1"/>
  <c r="I1649" i="1"/>
  <c r="AL2062" i="1"/>
  <c r="AF2063" i="1"/>
  <c r="B1641" i="1" l="1"/>
  <c r="I1650" i="1"/>
  <c r="J1650" i="1" s="1"/>
  <c r="AL2063" i="1"/>
  <c r="AF2064" i="1"/>
  <c r="A1651" i="1"/>
  <c r="D1651" i="1" s="1"/>
  <c r="E1650" i="1"/>
  <c r="G1650" i="1" s="1"/>
  <c r="H1651" i="1" s="1"/>
  <c r="L1650" i="1"/>
  <c r="J1649" i="1"/>
  <c r="M1649" i="1"/>
  <c r="N1649" i="1" s="1"/>
  <c r="Q1650" i="1"/>
  <c r="P1650" i="1"/>
  <c r="C1643" i="1"/>
  <c r="K1642" i="1"/>
  <c r="O1642" i="1" s="1"/>
  <c r="B1642" i="1" l="1"/>
  <c r="I1651" i="1"/>
  <c r="J1651" i="1" s="1"/>
  <c r="C1644" i="1"/>
  <c r="K1643" i="1"/>
  <c r="O1643" i="1" s="1"/>
  <c r="A1652" i="1"/>
  <c r="D1652" i="1" s="1"/>
  <c r="E1651" i="1"/>
  <c r="G1651" i="1" s="1"/>
  <c r="H1652" i="1" s="1"/>
  <c r="L1651" i="1"/>
  <c r="M1650" i="1"/>
  <c r="N1650" i="1" s="1"/>
  <c r="Q1651" i="1"/>
  <c r="P1651" i="1"/>
  <c r="AL2064" i="1"/>
  <c r="AF2065" i="1"/>
  <c r="B1643" i="1" l="1"/>
  <c r="AL2065" i="1"/>
  <c r="AF2066" i="1"/>
  <c r="E1652" i="1"/>
  <c r="G1652" i="1" s="1"/>
  <c r="H1653" i="1" s="1"/>
  <c r="L1652" i="1"/>
  <c r="A1653" i="1"/>
  <c r="D1653" i="1" s="1"/>
  <c r="M1651" i="1"/>
  <c r="N1651" i="1" s="1"/>
  <c r="P1652" i="1"/>
  <c r="Q1652" i="1"/>
  <c r="C1645" i="1"/>
  <c r="K1644" i="1"/>
  <c r="O1644" i="1" s="1"/>
  <c r="I1652" i="1"/>
  <c r="B1644" i="1" l="1"/>
  <c r="I1653" i="1"/>
  <c r="J1653" i="1" s="1"/>
  <c r="C1646" i="1"/>
  <c r="K1645" i="1"/>
  <c r="O1645" i="1" s="1"/>
  <c r="J1652" i="1"/>
  <c r="A1654" i="1"/>
  <c r="D1654" i="1" s="1"/>
  <c r="E1653" i="1"/>
  <c r="G1653" i="1" s="1"/>
  <c r="H1654" i="1" s="1"/>
  <c r="L1653" i="1"/>
  <c r="AF2067" i="1"/>
  <c r="AL2066" i="1"/>
  <c r="M1652" i="1"/>
  <c r="N1652" i="1" s="1"/>
  <c r="P1653" i="1"/>
  <c r="Q1653" i="1"/>
  <c r="B1645" i="1" l="1"/>
  <c r="AF2068" i="1"/>
  <c r="AL2067" i="1"/>
  <c r="M1653" i="1"/>
  <c r="N1653" i="1" s="1"/>
  <c r="P1654" i="1"/>
  <c r="Q1654" i="1"/>
  <c r="I1654" i="1"/>
  <c r="A1655" i="1"/>
  <c r="D1655" i="1" s="1"/>
  <c r="E1654" i="1"/>
  <c r="G1654" i="1" s="1"/>
  <c r="H1655" i="1" s="1"/>
  <c r="L1654" i="1"/>
  <c r="C1647" i="1"/>
  <c r="K1646" i="1"/>
  <c r="O1646" i="1" s="1"/>
  <c r="B1646" i="1" l="1"/>
  <c r="C1648" i="1"/>
  <c r="K1647" i="1"/>
  <c r="O1647" i="1" s="1"/>
  <c r="A1656" i="1"/>
  <c r="D1656" i="1" s="1"/>
  <c r="E1655" i="1"/>
  <c r="G1655" i="1" s="1"/>
  <c r="H1656" i="1" s="1"/>
  <c r="L1655" i="1"/>
  <c r="M1654" i="1"/>
  <c r="N1654" i="1" s="1"/>
  <c r="P1655" i="1"/>
  <c r="Q1655" i="1"/>
  <c r="I1655" i="1"/>
  <c r="J1654" i="1"/>
  <c r="AF2069" i="1"/>
  <c r="AL2068" i="1"/>
  <c r="B1647" i="1" l="1"/>
  <c r="I1656" i="1"/>
  <c r="J1656" i="1" s="1"/>
  <c r="AL2069" i="1"/>
  <c r="AF2070" i="1"/>
  <c r="J1655" i="1"/>
  <c r="A1657" i="1"/>
  <c r="D1657" i="1" s="1"/>
  <c r="E1656" i="1"/>
  <c r="G1656" i="1" s="1"/>
  <c r="H1657" i="1" s="1"/>
  <c r="L1656" i="1"/>
  <c r="M1655" i="1"/>
  <c r="N1655" i="1" s="1"/>
  <c r="Q1656" i="1"/>
  <c r="P1656" i="1"/>
  <c r="C1649" i="1"/>
  <c r="K1648" i="1"/>
  <c r="O1648" i="1" s="1"/>
  <c r="B1648" i="1" l="1"/>
  <c r="I1657" i="1"/>
  <c r="J1657" i="1" s="1"/>
  <c r="C1650" i="1"/>
  <c r="K1649" i="1"/>
  <c r="O1649" i="1" s="1"/>
  <c r="L1657" i="1"/>
  <c r="A1658" i="1"/>
  <c r="D1658" i="1" s="1"/>
  <c r="E1657" i="1"/>
  <c r="G1657" i="1" s="1"/>
  <c r="H1658" i="1" s="1"/>
  <c r="M1656" i="1"/>
  <c r="N1656" i="1" s="1"/>
  <c r="Q1657" i="1"/>
  <c r="P1657" i="1"/>
  <c r="AL2070" i="1"/>
  <c r="AF2071" i="1"/>
  <c r="B1649" i="1" l="1"/>
  <c r="Q1658" i="1"/>
  <c r="M1657" i="1"/>
  <c r="N1657" i="1" s="1"/>
  <c r="P1658" i="1"/>
  <c r="C1651" i="1"/>
  <c r="K1650" i="1"/>
  <c r="O1650" i="1" s="1"/>
  <c r="AF2072" i="1"/>
  <c r="AL2071" i="1"/>
  <c r="L1658" i="1"/>
  <c r="A1659" i="1"/>
  <c r="D1659" i="1" s="1"/>
  <c r="E1658" i="1"/>
  <c r="G1658" i="1" s="1"/>
  <c r="H1659" i="1" s="1"/>
  <c r="I1658" i="1"/>
  <c r="B1650" i="1" l="1"/>
  <c r="I1659" i="1"/>
  <c r="J1659" i="1" s="1"/>
  <c r="J1658" i="1"/>
  <c r="L1659" i="1"/>
  <c r="E1659" i="1"/>
  <c r="G1659" i="1" s="1"/>
  <c r="H1660" i="1" s="1"/>
  <c r="A1660" i="1"/>
  <c r="D1660" i="1" s="1"/>
  <c r="AL2072" i="1"/>
  <c r="AF2073" i="1"/>
  <c r="Q1659" i="1"/>
  <c r="M1658" i="1"/>
  <c r="N1658" i="1" s="1"/>
  <c r="P1659" i="1"/>
  <c r="C1652" i="1"/>
  <c r="K1651" i="1"/>
  <c r="O1651" i="1" s="1"/>
  <c r="B1651" i="1" l="1"/>
  <c r="AF2074" i="1"/>
  <c r="AL2073" i="1"/>
  <c r="M1659" i="1"/>
  <c r="N1659" i="1" s="1"/>
  <c r="Q1660" i="1"/>
  <c r="P1660" i="1"/>
  <c r="C1653" i="1"/>
  <c r="K1652" i="1"/>
  <c r="O1652" i="1" s="1"/>
  <c r="L1660" i="1"/>
  <c r="A1661" i="1"/>
  <c r="D1661" i="1" s="1"/>
  <c r="E1660" i="1"/>
  <c r="G1660" i="1" s="1"/>
  <c r="H1661" i="1" s="1"/>
  <c r="I1660" i="1"/>
  <c r="B1652" i="1" l="1"/>
  <c r="I1661" i="1"/>
  <c r="J1661" i="1" s="1"/>
  <c r="J1660" i="1"/>
  <c r="L1661" i="1"/>
  <c r="A1662" i="1"/>
  <c r="D1662" i="1" s="1"/>
  <c r="E1661" i="1"/>
  <c r="G1661" i="1" s="1"/>
  <c r="H1662" i="1" s="1"/>
  <c r="C1654" i="1"/>
  <c r="K1653" i="1"/>
  <c r="O1653" i="1" s="1"/>
  <c r="Q1661" i="1"/>
  <c r="M1660" i="1"/>
  <c r="N1660" i="1" s="1"/>
  <c r="P1661" i="1"/>
  <c r="AF2082" i="1"/>
  <c r="AL2074" i="1"/>
  <c r="B1653" i="1" l="1"/>
  <c r="AF2083" i="1"/>
  <c r="AL2082" i="1"/>
  <c r="L1662" i="1"/>
  <c r="A1663" i="1"/>
  <c r="D1663" i="1" s="1"/>
  <c r="E1662" i="1"/>
  <c r="G1662" i="1" s="1"/>
  <c r="H1663" i="1" s="1"/>
  <c r="C1655" i="1"/>
  <c r="K1654" i="1"/>
  <c r="O1654" i="1" s="1"/>
  <c r="Q1662" i="1"/>
  <c r="M1661" i="1"/>
  <c r="N1661" i="1" s="1"/>
  <c r="P1662" i="1"/>
  <c r="I1662" i="1"/>
  <c r="B1654" i="1" l="1"/>
  <c r="M1662" i="1"/>
  <c r="N1662" i="1" s="1"/>
  <c r="Q1663" i="1"/>
  <c r="P1663" i="1"/>
  <c r="C1656" i="1"/>
  <c r="K1655" i="1"/>
  <c r="O1655" i="1" s="1"/>
  <c r="L1663" i="1"/>
  <c r="A1664" i="1"/>
  <c r="D1664" i="1" s="1"/>
  <c r="E1663" i="1"/>
  <c r="G1663" i="1" s="1"/>
  <c r="H1664" i="1" s="1"/>
  <c r="AF2084" i="1"/>
  <c r="AL2083" i="1"/>
  <c r="I1663" i="1"/>
  <c r="J1663" i="1" s="1"/>
  <c r="J1662" i="1"/>
  <c r="B1655" i="1" l="1"/>
  <c r="AF2085" i="1"/>
  <c r="AL2084" i="1"/>
  <c r="L1664" i="1"/>
  <c r="A1665" i="1"/>
  <c r="D1665" i="1" s="1"/>
  <c r="E1664" i="1"/>
  <c r="G1664" i="1" s="1"/>
  <c r="H1665" i="1" s="1"/>
  <c r="Q1664" i="1"/>
  <c r="M1663" i="1"/>
  <c r="N1663" i="1" s="1"/>
  <c r="P1664" i="1"/>
  <c r="I1664" i="1"/>
  <c r="C1657" i="1"/>
  <c r="K1656" i="1"/>
  <c r="O1656" i="1" s="1"/>
  <c r="B1656" i="1" l="1"/>
  <c r="M1664" i="1"/>
  <c r="N1664" i="1" s="1"/>
  <c r="Q1665" i="1"/>
  <c r="P1665" i="1"/>
  <c r="C1658" i="1"/>
  <c r="K1657" i="1"/>
  <c r="O1657" i="1" s="1"/>
  <c r="I1665" i="1"/>
  <c r="J1665" i="1" s="1"/>
  <c r="J1664" i="1"/>
  <c r="L1665" i="1"/>
  <c r="A1666" i="1"/>
  <c r="D1666" i="1" s="1"/>
  <c r="E1665" i="1"/>
  <c r="G1665" i="1" s="1"/>
  <c r="H1666" i="1" s="1"/>
  <c r="AF2086" i="1"/>
  <c r="AL2085" i="1"/>
  <c r="B1657" i="1" l="1"/>
  <c r="I1666" i="1"/>
  <c r="E1666" i="1"/>
  <c r="G1666" i="1" s="1"/>
  <c r="H1667" i="1" s="1"/>
  <c r="L1666" i="1"/>
  <c r="A1667" i="1"/>
  <c r="D1667" i="1" s="1"/>
  <c r="AF2087" i="1"/>
  <c r="AL2086" i="1"/>
  <c r="M1665" i="1"/>
  <c r="N1665" i="1" s="1"/>
  <c r="Q1666" i="1"/>
  <c r="P1666" i="1"/>
  <c r="C1659" i="1"/>
  <c r="K1658" i="1"/>
  <c r="O1658" i="1" s="1"/>
  <c r="B1658" i="1" l="1"/>
  <c r="C1660" i="1"/>
  <c r="K1659" i="1"/>
  <c r="O1659" i="1" s="1"/>
  <c r="AF2088" i="1"/>
  <c r="AL2087" i="1"/>
  <c r="E1667" i="1"/>
  <c r="G1667" i="1" s="1"/>
  <c r="H1668" i="1" s="1"/>
  <c r="L1667" i="1"/>
  <c r="A1668" i="1"/>
  <c r="D1668" i="1" s="1"/>
  <c r="I1667" i="1"/>
  <c r="J1667" i="1" s="1"/>
  <c r="Q1667" i="1"/>
  <c r="M1666" i="1"/>
  <c r="N1666" i="1" s="1"/>
  <c r="P1667" i="1"/>
  <c r="J1666" i="1"/>
  <c r="B1659" i="1" l="1"/>
  <c r="E1668" i="1"/>
  <c r="G1668" i="1" s="1"/>
  <c r="H1669" i="1" s="1"/>
  <c r="A1669" i="1"/>
  <c r="D1669" i="1" s="1"/>
  <c r="L1668" i="1"/>
  <c r="AL2088" i="1"/>
  <c r="AF2089" i="1"/>
  <c r="Q1668" i="1"/>
  <c r="M1667" i="1"/>
  <c r="N1667" i="1" s="1"/>
  <c r="P1668" i="1"/>
  <c r="I1668" i="1"/>
  <c r="C1661" i="1"/>
  <c r="K1660" i="1"/>
  <c r="O1660" i="1" s="1"/>
  <c r="B1660" i="1" l="1"/>
  <c r="I1669" i="1"/>
  <c r="J1669" i="1" s="1"/>
  <c r="C1662" i="1"/>
  <c r="K1661" i="1"/>
  <c r="O1661" i="1" s="1"/>
  <c r="Q1669" i="1"/>
  <c r="P1669" i="1"/>
  <c r="M1668" i="1"/>
  <c r="N1668" i="1" s="1"/>
  <c r="J1668" i="1"/>
  <c r="AF2090" i="1"/>
  <c r="AL2089" i="1"/>
  <c r="A1670" i="1"/>
  <c r="D1670" i="1" s="1"/>
  <c r="E1669" i="1"/>
  <c r="G1669" i="1" s="1"/>
  <c r="H1670" i="1" s="1"/>
  <c r="L1669" i="1"/>
  <c r="B1661" i="1" l="1"/>
  <c r="I1670" i="1"/>
  <c r="J1670" i="1" s="1"/>
  <c r="AF2091" i="1"/>
  <c r="AL2090" i="1"/>
  <c r="E1670" i="1"/>
  <c r="G1670" i="1" s="1"/>
  <c r="H1671" i="1" s="1"/>
  <c r="L1670" i="1"/>
  <c r="A1671" i="1"/>
  <c r="D1671" i="1" s="1"/>
  <c r="P1670" i="1"/>
  <c r="M1669" i="1"/>
  <c r="N1669" i="1" s="1"/>
  <c r="Q1670" i="1"/>
  <c r="C1663" i="1"/>
  <c r="K1662" i="1"/>
  <c r="O1662" i="1" s="1"/>
  <c r="B1662" i="1" l="1"/>
  <c r="C1664" i="1"/>
  <c r="K1663" i="1"/>
  <c r="O1663" i="1" s="1"/>
  <c r="E1671" i="1"/>
  <c r="G1671" i="1" s="1"/>
  <c r="H1672" i="1" s="1"/>
  <c r="L1671" i="1"/>
  <c r="A1672" i="1"/>
  <c r="D1672" i="1" s="1"/>
  <c r="Q1671" i="1"/>
  <c r="P1671" i="1"/>
  <c r="M1670" i="1"/>
  <c r="N1670" i="1" s="1"/>
  <c r="AF2092" i="1"/>
  <c r="AL2091" i="1"/>
  <c r="I1671" i="1"/>
  <c r="B1663" i="1" l="1"/>
  <c r="I1672" i="1"/>
  <c r="J1672" i="1" s="1"/>
  <c r="J1671" i="1"/>
  <c r="P1672" i="1"/>
  <c r="M1671" i="1"/>
  <c r="N1671" i="1" s="1"/>
  <c r="Q1672" i="1"/>
  <c r="AF2093" i="1"/>
  <c r="AL2092" i="1"/>
  <c r="A1673" i="1"/>
  <c r="D1673" i="1" s="1"/>
  <c r="E1672" i="1"/>
  <c r="G1672" i="1" s="1"/>
  <c r="H1673" i="1" s="1"/>
  <c r="L1672" i="1"/>
  <c r="C1665" i="1"/>
  <c r="K1664" i="1"/>
  <c r="O1664" i="1" s="1"/>
  <c r="B1664" i="1" l="1"/>
  <c r="I1673" i="1"/>
  <c r="J1673" i="1" s="1"/>
  <c r="AF2094" i="1"/>
  <c r="AL2093" i="1"/>
  <c r="C1666" i="1"/>
  <c r="K1665" i="1"/>
  <c r="O1665" i="1" s="1"/>
  <c r="E1673" i="1"/>
  <c r="G1673" i="1" s="1"/>
  <c r="H1674" i="1" s="1"/>
  <c r="L1673" i="1"/>
  <c r="A1674" i="1"/>
  <c r="D1674" i="1" s="1"/>
  <c r="P1673" i="1"/>
  <c r="M1672" i="1"/>
  <c r="N1672" i="1" s="1"/>
  <c r="Q1673" i="1"/>
  <c r="B1665" i="1" l="1"/>
  <c r="AF2095" i="1"/>
  <c r="AL2094" i="1"/>
  <c r="E1674" i="1"/>
  <c r="G1674" i="1" s="1"/>
  <c r="H1675" i="1" s="1"/>
  <c r="L1674" i="1"/>
  <c r="A1675" i="1"/>
  <c r="D1675" i="1" s="1"/>
  <c r="P1674" i="1"/>
  <c r="Q1674" i="1"/>
  <c r="M1673" i="1"/>
  <c r="N1673" i="1" s="1"/>
  <c r="C1667" i="1"/>
  <c r="K1666" i="1"/>
  <c r="O1666" i="1" s="1"/>
  <c r="I1674" i="1"/>
  <c r="B1666" i="1" l="1"/>
  <c r="I1675" i="1"/>
  <c r="J1675" i="1" s="1"/>
  <c r="C1668" i="1"/>
  <c r="K1667" i="1"/>
  <c r="O1667" i="1" s="1"/>
  <c r="E1675" i="1"/>
  <c r="G1675" i="1" s="1"/>
  <c r="H1676" i="1" s="1"/>
  <c r="A1676" i="1"/>
  <c r="D1676" i="1" s="1"/>
  <c r="L1675" i="1"/>
  <c r="AF2096" i="1"/>
  <c r="AL2095" i="1"/>
  <c r="Q1675" i="1"/>
  <c r="M1674" i="1"/>
  <c r="N1674" i="1" s="1"/>
  <c r="P1675" i="1"/>
  <c r="J1674" i="1"/>
  <c r="B1667" i="1" l="1"/>
  <c r="I1676" i="1"/>
  <c r="J1676" i="1" s="1"/>
  <c r="AF2097" i="1"/>
  <c r="AL2096" i="1"/>
  <c r="M1675" i="1"/>
  <c r="N1675" i="1" s="1"/>
  <c r="Q1676" i="1"/>
  <c r="P1676" i="1"/>
  <c r="E1676" i="1"/>
  <c r="G1676" i="1" s="1"/>
  <c r="H1677" i="1" s="1"/>
  <c r="A1677" i="1"/>
  <c r="D1677" i="1" s="1"/>
  <c r="L1676" i="1"/>
  <c r="C1669" i="1"/>
  <c r="K1668" i="1"/>
  <c r="O1668" i="1" s="1"/>
  <c r="B1668" i="1" l="1"/>
  <c r="E1677" i="1"/>
  <c r="G1677" i="1" s="1"/>
  <c r="H1678" i="1" s="1"/>
  <c r="A1678" i="1"/>
  <c r="D1678" i="1" s="1"/>
  <c r="L1677" i="1"/>
  <c r="M1676" i="1"/>
  <c r="N1676" i="1" s="1"/>
  <c r="P1677" i="1"/>
  <c r="Q1677" i="1"/>
  <c r="AL2097" i="1"/>
  <c r="AF2098" i="1"/>
  <c r="C1670" i="1"/>
  <c r="K1669" i="1"/>
  <c r="O1669" i="1" s="1"/>
  <c r="I1677" i="1"/>
  <c r="B1669" i="1" l="1"/>
  <c r="I1678" i="1"/>
  <c r="J1678" i="1" s="1"/>
  <c r="J1677" i="1"/>
  <c r="C1671" i="1"/>
  <c r="K1670" i="1"/>
  <c r="O1670" i="1" s="1"/>
  <c r="M1677" i="1"/>
  <c r="N1677" i="1" s="1"/>
  <c r="Q1678" i="1"/>
  <c r="P1678" i="1"/>
  <c r="AF2099" i="1"/>
  <c r="AL2098" i="1"/>
  <c r="A1679" i="1"/>
  <c r="D1679" i="1" s="1"/>
  <c r="E1678" i="1"/>
  <c r="G1678" i="1" s="1"/>
  <c r="H1679" i="1" s="1"/>
  <c r="L1678" i="1"/>
  <c r="B1670" i="1" l="1"/>
  <c r="AL2099" i="1"/>
  <c r="AF2100" i="1"/>
  <c r="C1672" i="1"/>
  <c r="K1671" i="1"/>
  <c r="O1671" i="1" s="1"/>
  <c r="A1680" i="1"/>
  <c r="D1680" i="1" s="1"/>
  <c r="L1679" i="1"/>
  <c r="E1679" i="1"/>
  <c r="G1679" i="1" s="1"/>
  <c r="H1680" i="1" s="1"/>
  <c r="M1678" i="1"/>
  <c r="N1678" i="1" s="1"/>
  <c r="Q1679" i="1"/>
  <c r="P1679" i="1"/>
  <c r="I1679" i="1"/>
  <c r="B1671" i="1" l="1"/>
  <c r="I1680" i="1"/>
  <c r="J1680" i="1" s="1"/>
  <c r="M1679" i="1"/>
  <c r="N1679" i="1" s="1"/>
  <c r="Q1680" i="1"/>
  <c r="P1680" i="1"/>
  <c r="C1673" i="1"/>
  <c r="K1672" i="1"/>
  <c r="O1672" i="1" s="1"/>
  <c r="A1681" i="1"/>
  <c r="D1681" i="1" s="1"/>
  <c r="E1680" i="1"/>
  <c r="G1680" i="1" s="1"/>
  <c r="H1681" i="1" s="1"/>
  <c r="L1680" i="1"/>
  <c r="AL2100" i="1"/>
  <c r="AF2101" i="1"/>
  <c r="J1679" i="1"/>
  <c r="B1672" i="1" l="1"/>
  <c r="A1682" i="1"/>
  <c r="D1682" i="1" s="1"/>
  <c r="L1681" i="1"/>
  <c r="E1681" i="1"/>
  <c r="G1681" i="1" s="1"/>
  <c r="H1682" i="1" s="1"/>
  <c r="M1680" i="1"/>
  <c r="N1680" i="1" s="1"/>
  <c r="Q1681" i="1"/>
  <c r="P1681" i="1"/>
  <c r="AL2101" i="1"/>
  <c r="AF2102" i="1"/>
  <c r="C1674" i="1"/>
  <c r="K1673" i="1"/>
  <c r="O1673" i="1" s="1"/>
  <c r="I1681" i="1"/>
  <c r="B1673" i="1" l="1"/>
  <c r="I1682" i="1"/>
  <c r="J1682" i="1" s="1"/>
  <c r="M1681" i="1"/>
  <c r="N1681" i="1" s="1"/>
  <c r="Q1682" i="1"/>
  <c r="P1682" i="1"/>
  <c r="J1681" i="1"/>
  <c r="C1675" i="1"/>
  <c r="K1674" i="1"/>
  <c r="O1674" i="1" s="1"/>
  <c r="AF2103" i="1"/>
  <c r="AL2102" i="1"/>
  <c r="L1682" i="1"/>
  <c r="A1683" i="1"/>
  <c r="D1683" i="1" s="1"/>
  <c r="E1682" i="1"/>
  <c r="G1682" i="1" s="1"/>
  <c r="H1683" i="1" s="1"/>
  <c r="B1674" i="1" l="1"/>
  <c r="AL2103" i="1"/>
  <c r="AF2104" i="1"/>
  <c r="L1683" i="1"/>
  <c r="A1684" i="1"/>
  <c r="D1684" i="1" s="1"/>
  <c r="E1683" i="1"/>
  <c r="G1683" i="1" s="1"/>
  <c r="H1684" i="1" s="1"/>
  <c r="M1682" i="1"/>
  <c r="N1682" i="1" s="1"/>
  <c r="P1683" i="1"/>
  <c r="Q1683" i="1"/>
  <c r="C1676" i="1"/>
  <c r="K1675" i="1"/>
  <c r="O1675" i="1" s="1"/>
  <c r="I1683" i="1"/>
  <c r="J1683" i="1" s="1"/>
  <c r="B1675" i="1" l="1"/>
  <c r="M1683" i="1"/>
  <c r="N1683" i="1" s="1"/>
  <c r="Q1684" i="1"/>
  <c r="P1684" i="1"/>
  <c r="C1677" i="1"/>
  <c r="K1676" i="1"/>
  <c r="O1676" i="1" s="1"/>
  <c r="L1684" i="1"/>
  <c r="E1684" i="1"/>
  <c r="G1684" i="1" s="1"/>
  <c r="H1685" i="1" s="1"/>
  <c r="A1685" i="1"/>
  <c r="D1685" i="1" s="1"/>
  <c r="AF2105" i="1"/>
  <c r="AL2104" i="1"/>
  <c r="I1684" i="1"/>
  <c r="J1684" i="1" s="1"/>
  <c r="B1676" i="1" l="1"/>
  <c r="M1684" i="1"/>
  <c r="N1684" i="1" s="1"/>
  <c r="P1685" i="1"/>
  <c r="Q1685" i="1"/>
  <c r="AF2106" i="1"/>
  <c r="AL2105" i="1"/>
  <c r="E1685" i="1"/>
  <c r="L1685" i="1"/>
  <c r="A1686" i="1"/>
  <c r="D1686" i="1" s="1"/>
  <c r="I1685" i="1"/>
  <c r="C1678" i="1"/>
  <c r="K1677" i="1"/>
  <c r="O1677" i="1" s="1"/>
  <c r="B1677" i="1" l="1"/>
  <c r="G1685" i="1"/>
  <c r="H1686" i="1" s="1"/>
  <c r="C1679" i="1"/>
  <c r="K1678" i="1"/>
  <c r="O1678" i="1" s="1"/>
  <c r="I1686" i="1"/>
  <c r="E1686" i="1"/>
  <c r="G1686" i="1" s="1"/>
  <c r="L1686" i="1"/>
  <c r="A1687" i="1"/>
  <c r="D1687" i="1" s="1"/>
  <c r="Q1686" i="1"/>
  <c r="M1685" i="1"/>
  <c r="N1685" i="1" s="1"/>
  <c r="P1686" i="1"/>
  <c r="AL2106" i="1"/>
  <c r="AF2107" i="1"/>
  <c r="J1685" i="1"/>
  <c r="J1686" i="1" l="1"/>
  <c r="B1678" i="1"/>
  <c r="H1687" i="1"/>
  <c r="P1687" i="1"/>
  <c r="M1686" i="1"/>
  <c r="N1686" i="1" s="1"/>
  <c r="Q1687" i="1"/>
  <c r="C1680" i="1"/>
  <c r="K1679" i="1"/>
  <c r="O1679" i="1" s="1"/>
  <c r="AL2107" i="1"/>
  <c r="AF2108" i="1"/>
  <c r="I1687" i="1"/>
  <c r="E1687" i="1"/>
  <c r="G1687" i="1" s="1"/>
  <c r="H1688" i="1" s="1"/>
  <c r="L1687" i="1"/>
  <c r="A1688" i="1"/>
  <c r="D1688" i="1" s="1"/>
  <c r="B1679" i="1" l="1"/>
  <c r="E1688" i="1"/>
  <c r="G1688" i="1" s="1"/>
  <c r="H1689" i="1" s="1"/>
  <c r="L1688" i="1"/>
  <c r="A1689" i="1"/>
  <c r="D1689" i="1" s="1"/>
  <c r="I1688" i="1"/>
  <c r="J1687" i="1"/>
  <c r="M1687" i="1"/>
  <c r="N1687" i="1" s="1"/>
  <c r="Q1688" i="1"/>
  <c r="P1688" i="1"/>
  <c r="AF2109" i="1"/>
  <c r="AL2108" i="1"/>
  <c r="C1681" i="1"/>
  <c r="K1680" i="1"/>
  <c r="O1680" i="1" s="1"/>
  <c r="B1680" i="1" l="1"/>
  <c r="I1689" i="1"/>
  <c r="J1689" i="1" s="1"/>
  <c r="C1682" i="1"/>
  <c r="K1681" i="1"/>
  <c r="O1681" i="1" s="1"/>
  <c r="AL2109" i="1"/>
  <c r="AF2110" i="1"/>
  <c r="E1689" i="1"/>
  <c r="G1689" i="1" s="1"/>
  <c r="H1690" i="1" s="1"/>
  <c r="L1689" i="1"/>
  <c r="A1690" i="1"/>
  <c r="D1690" i="1" s="1"/>
  <c r="J1688" i="1"/>
  <c r="P1689" i="1"/>
  <c r="Q1689" i="1"/>
  <c r="M1688" i="1"/>
  <c r="N1688" i="1" s="1"/>
  <c r="B1681" i="1" l="1"/>
  <c r="M1689" i="1"/>
  <c r="N1689" i="1" s="1"/>
  <c r="Q1690" i="1"/>
  <c r="P1690" i="1"/>
  <c r="I1690" i="1"/>
  <c r="E1690" i="1"/>
  <c r="G1690" i="1" s="1"/>
  <c r="H1691" i="1" s="1"/>
  <c r="A1691" i="1"/>
  <c r="D1691" i="1" s="1"/>
  <c r="L1690" i="1"/>
  <c r="AL2110" i="1"/>
  <c r="AF2111" i="1"/>
  <c r="C1683" i="1"/>
  <c r="K1682" i="1"/>
  <c r="O1682" i="1" s="1"/>
  <c r="B1682" i="1" l="1"/>
  <c r="P1691" i="1"/>
  <c r="Q1691" i="1"/>
  <c r="M1690" i="1"/>
  <c r="N1690" i="1" s="1"/>
  <c r="I1691" i="1"/>
  <c r="J1691" i="1" s="1"/>
  <c r="C1684" i="1"/>
  <c r="K1683" i="1"/>
  <c r="O1683" i="1" s="1"/>
  <c r="AF2119" i="1"/>
  <c r="AL2111" i="1"/>
  <c r="E1691" i="1"/>
  <c r="G1691" i="1" s="1"/>
  <c r="H1692" i="1" s="1"/>
  <c r="A1692" i="1"/>
  <c r="D1692" i="1" s="1"/>
  <c r="L1691" i="1"/>
  <c r="J1690" i="1"/>
  <c r="B1683" i="1" l="1"/>
  <c r="I1692" i="1"/>
  <c r="J1692" i="1" s="1"/>
  <c r="Q1692" i="1"/>
  <c r="P1692" i="1"/>
  <c r="M1691" i="1"/>
  <c r="N1691" i="1" s="1"/>
  <c r="A1693" i="1"/>
  <c r="D1693" i="1" s="1"/>
  <c r="E1692" i="1"/>
  <c r="G1692" i="1" s="1"/>
  <c r="H1693" i="1" s="1"/>
  <c r="L1692" i="1"/>
  <c r="AF2120" i="1"/>
  <c r="AL2119" i="1"/>
  <c r="C1685" i="1"/>
  <c r="K1684" i="1"/>
  <c r="O1684" i="1" s="1"/>
  <c r="B1684" i="1" l="1"/>
  <c r="C1686" i="1"/>
  <c r="K1685" i="1"/>
  <c r="O1685" i="1" s="1"/>
  <c r="P1693" i="1"/>
  <c r="M1692" i="1"/>
  <c r="N1692" i="1" s="1"/>
  <c r="Q1693" i="1"/>
  <c r="AF2121" i="1"/>
  <c r="AL2120" i="1"/>
  <c r="E1693" i="1"/>
  <c r="G1693" i="1" s="1"/>
  <c r="H1694" i="1" s="1"/>
  <c r="L1693" i="1"/>
  <c r="A1694" i="1"/>
  <c r="D1694" i="1" s="1"/>
  <c r="I1693" i="1"/>
  <c r="B1685" i="1" l="1"/>
  <c r="I1694" i="1"/>
  <c r="J1694" i="1" s="1"/>
  <c r="E1694" i="1"/>
  <c r="G1694" i="1" s="1"/>
  <c r="H1695" i="1" s="1"/>
  <c r="L1694" i="1"/>
  <c r="A1695" i="1"/>
  <c r="D1695" i="1" s="1"/>
  <c r="P1694" i="1"/>
  <c r="M1693" i="1"/>
  <c r="N1693" i="1" s="1"/>
  <c r="Q1694" i="1"/>
  <c r="AF2122" i="1"/>
  <c r="AL2121" i="1"/>
  <c r="J1693" i="1"/>
  <c r="C1687" i="1"/>
  <c r="K1686" i="1"/>
  <c r="O1686" i="1" s="1"/>
  <c r="B1686" i="1" l="1"/>
  <c r="M1694" i="1"/>
  <c r="N1694" i="1" s="1"/>
  <c r="P1695" i="1"/>
  <c r="Q1695" i="1"/>
  <c r="C1688" i="1"/>
  <c r="K1687" i="1"/>
  <c r="O1687" i="1" s="1"/>
  <c r="AF2123" i="1"/>
  <c r="AL2122" i="1"/>
  <c r="A1696" i="1"/>
  <c r="D1696" i="1" s="1"/>
  <c r="E1695" i="1"/>
  <c r="G1695" i="1" s="1"/>
  <c r="H1696" i="1" s="1"/>
  <c r="L1695" i="1"/>
  <c r="I1695" i="1"/>
  <c r="J1695" i="1" s="1"/>
  <c r="B1687" i="1" l="1"/>
  <c r="M1695" i="1"/>
  <c r="N1695" i="1" s="1"/>
  <c r="Q1696" i="1"/>
  <c r="P1696" i="1"/>
  <c r="AL2123" i="1"/>
  <c r="AF2124" i="1"/>
  <c r="I1696" i="1"/>
  <c r="L1696" i="1"/>
  <c r="A1697" i="1"/>
  <c r="D1697" i="1" s="1"/>
  <c r="E1696" i="1"/>
  <c r="G1696" i="1" s="1"/>
  <c r="H1697" i="1" s="1"/>
  <c r="C1689" i="1"/>
  <c r="K1688" i="1"/>
  <c r="O1688" i="1" s="1"/>
  <c r="B1688" i="1" l="1"/>
  <c r="I1697" i="1"/>
  <c r="J1697" i="1" s="1"/>
  <c r="C1690" i="1"/>
  <c r="K1689" i="1"/>
  <c r="O1689" i="1" s="1"/>
  <c r="A1698" i="1"/>
  <c r="D1698" i="1" s="1"/>
  <c r="E1697" i="1"/>
  <c r="G1697" i="1" s="1"/>
  <c r="H1698" i="1" s="1"/>
  <c r="L1697" i="1"/>
  <c r="J1696" i="1"/>
  <c r="M1696" i="1"/>
  <c r="N1696" i="1" s="1"/>
  <c r="P1697" i="1"/>
  <c r="Q1697" i="1"/>
  <c r="AF2125" i="1"/>
  <c r="AL2124" i="1"/>
  <c r="B1689" i="1" l="1"/>
  <c r="AF2126" i="1"/>
  <c r="AL2125" i="1"/>
  <c r="M1697" i="1"/>
  <c r="N1697" i="1" s="1"/>
  <c r="Q1698" i="1"/>
  <c r="P1698" i="1"/>
  <c r="I1698" i="1"/>
  <c r="J1698" i="1" s="1"/>
  <c r="A1699" i="1"/>
  <c r="D1699" i="1" s="1"/>
  <c r="L1698" i="1"/>
  <c r="E1698" i="1"/>
  <c r="G1698" i="1" s="1"/>
  <c r="H1699" i="1" s="1"/>
  <c r="C1691" i="1"/>
  <c r="K1690" i="1"/>
  <c r="O1690" i="1" s="1"/>
  <c r="B1690" i="1" l="1"/>
  <c r="C1692" i="1"/>
  <c r="K1691" i="1"/>
  <c r="O1691" i="1" s="1"/>
  <c r="L1699" i="1"/>
  <c r="E1699" i="1"/>
  <c r="G1699" i="1" s="1"/>
  <c r="H1700" i="1" s="1"/>
  <c r="A1700" i="1"/>
  <c r="D1700" i="1" s="1"/>
  <c r="M1698" i="1"/>
  <c r="N1698" i="1" s="1"/>
  <c r="P1699" i="1"/>
  <c r="Q1699" i="1"/>
  <c r="I1699" i="1"/>
  <c r="AF2127" i="1"/>
  <c r="AL2126" i="1"/>
  <c r="B1691" i="1" l="1"/>
  <c r="AF2128" i="1"/>
  <c r="AL2127" i="1"/>
  <c r="Q1700" i="1"/>
  <c r="M1699" i="1"/>
  <c r="N1699" i="1" s="1"/>
  <c r="P1700" i="1"/>
  <c r="I1700" i="1"/>
  <c r="J1700" i="1" s="1"/>
  <c r="J1699" i="1"/>
  <c r="L1700" i="1"/>
  <c r="A1701" i="1"/>
  <c r="D1701" i="1" s="1"/>
  <c r="E1700" i="1"/>
  <c r="G1700" i="1" s="1"/>
  <c r="H1701" i="1" s="1"/>
  <c r="C1693" i="1"/>
  <c r="K1692" i="1"/>
  <c r="O1692" i="1" s="1"/>
  <c r="B1692" i="1" l="1"/>
  <c r="I1701" i="1"/>
  <c r="J1701" i="1" s="1"/>
  <c r="L1701" i="1"/>
  <c r="A1702" i="1"/>
  <c r="D1702" i="1" s="1"/>
  <c r="E1701" i="1"/>
  <c r="G1701" i="1" s="1"/>
  <c r="H1702" i="1" s="1"/>
  <c r="C1694" i="1"/>
  <c r="K1693" i="1"/>
  <c r="O1693" i="1" s="1"/>
  <c r="M1700" i="1"/>
  <c r="N1700" i="1" s="1"/>
  <c r="P1701" i="1"/>
  <c r="Q1701" i="1"/>
  <c r="AF2129" i="1"/>
  <c r="AL2128" i="1"/>
  <c r="B1693" i="1" l="1"/>
  <c r="I1702" i="1"/>
  <c r="J1702" i="1" s="1"/>
  <c r="AL2129" i="1"/>
  <c r="AF2130" i="1"/>
  <c r="C1695" i="1"/>
  <c r="K1694" i="1"/>
  <c r="O1694" i="1" s="1"/>
  <c r="L1702" i="1"/>
  <c r="A1703" i="1"/>
  <c r="D1703" i="1" s="1"/>
  <c r="E1702" i="1"/>
  <c r="G1702" i="1" s="1"/>
  <c r="H1703" i="1" s="1"/>
  <c r="P1702" i="1"/>
  <c r="M1701" i="1"/>
  <c r="N1701" i="1" s="1"/>
  <c r="Q1702" i="1"/>
  <c r="B1694" i="1" l="1"/>
  <c r="I1703" i="1"/>
  <c r="J1703" i="1" s="1"/>
  <c r="C1696" i="1"/>
  <c r="K1695" i="1"/>
  <c r="O1695" i="1" s="1"/>
  <c r="L1703" i="1"/>
  <c r="A1704" i="1"/>
  <c r="D1704" i="1" s="1"/>
  <c r="E1703" i="1"/>
  <c r="G1703" i="1" s="1"/>
  <c r="H1704" i="1" s="1"/>
  <c r="AF2131" i="1"/>
  <c r="AL2130" i="1"/>
  <c r="Q1703" i="1"/>
  <c r="M1702" i="1"/>
  <c r="N1702" i="1" s="1"/>
  <c r="P1703" i="1"/>
  <c r="B1695" i="1" l="1"/>
  <c r="Q1704" i="1"/>
  <c r="M1703" i="1"/>
  <c r="N1703" i="1" s="1"/>
  <c r="P1704" i="1"/>
  <c r="AF2132" i="1"/>
  <c r="AL2131" i="1"/>
  <c r="I1704" i="1"/>
  <c r="J1704" i="1" s="1"/>
  <c r="L1704" i="1"/>
  <c r="A1705" i="1"/>
  <c r="D1705" i="1" s="1"/>
  <c r="E1704" i="1"/>
  <c r="G1704" i="1" s="1"/>
  <c r="H1705" i="1" s="1"/>
  <c r="C1697" i="1"/>
  <c r="K1696" i="1"/>
  <c r="O1696" i="1" s="1"/>
  <c r="B1696" i="1" l="1"/>
  <c r="P1705" i="1"/>
  <c r="M1704" i="1"/>
  <c r="N1704" i="1" s="1"/>
  <c r="Q1705" i="1"/>
  <c r="I1705" i="1"/>
  <c r="C1698" i="1"/>
  <c r="K1697" i="1"/>
  <c r="O1697" i="1" s="1"/>
  <c r="E1705" i="1"/>
  <c r="G1705" i="1" s="1"/>
  <c r="H1706" i="1" s="1"/>
  <c r="L1705" i="1"/>
  <c r="A1706" i="1"/>
  <c r="D1706" i="1" s="1"/>
  <c r="AF2133" i="1"/>
  <c r="AL2132" i="1"/>
  <c r="B1697" i="1" l="1"/>
  <c r="AF2134" i="1"/>
  <c r="AL2133" i="1"/>
  <c r="E1706" i="1"/>
  <c r="G1706" i="1" s="1"/>
  <c r="H1707" i="1" s="1"/>
  <c r="L1706" i="1"/>
  <c r="A1707" i="1"/>
  <c r="D1707" i="1" s="1"/>
  <c r="P1706" i="1"/>
  <c r="M1705" i="1"/>
  <c r="N1705" i="1" s="1"/>
  <c r="Q1706" i="1"/>
  <c r="C1699" i="1"/>
  <c r="K1698" i="1"/>
  <c r="O1698" i="1" s="1"/>
  <c r="I1706" i="1"/>
  <c r="J1706" i="1" s="1"/>
  <c r="J1705" i="1"/>
  <c r="B1698" i="1" l="1"/>
  <c r="P1707" i="1"/>
  <c r="Q1707" i="1"/>
  <c r="M1706" i="1"/>
  <c r="N1706" i="1" s="1"/>
  <c r="C1700" i="1"/>
  <c r="K1699" i="1"/>
  <c r="O1699" i="1" s="1"/>
  <c r="I1707" i="1"/>
  <c r="E1707" i="1"/>
  <c r="G1707" i="1" s="1"/>
  <c r="H1708" i="1" s="1"/>
  <c r="L1707" i="1"/>
  <c r="A1708" i="1"/>
  <c r="D1708" i="1" s="1"/>
  <c r="AL2134" i="1"/>
  <c r="AF2135" i="1"/>
  <c r="B1699" i="1" l="1"/>
  <c r="E1708" i="1"/>
  <c r="G1708" i="1" s="1"/>
  <c r="H1709" i="1" s="1"/>
  <c r="A1709" i="1"/>
  <c r="D1709" i="1" s="1"/>
  <c r="L1708" i="1"/>
  <c r="I1708" i="1"/>
  <c r="J1708" i="1" s="1"/>
  <c r="AF2136" i="1"/>
  <c r="AL2135" i="1"/>
  <c r="Q1708" i="1"/>
  <c r="M1707" i="1"/>
  <c r="N1707" i="1" s="1"/>
  <c r="P1708" i="1"/>
  <c r="C1701" i="1"/>
  <c r="K1700" i="1"/>
  <c r="O1700" i="1" s="1"/>
  <c r="J1707" i="1"/>
  <c r="B1700" i="1" l="1"/>
  <c r="C1702" i="1"/>
  <c r="K1701" i="1"/>
  <c r="O1701" i="1" s="1"/>
  <c r="Q1709" i="1"/>
  <c r="M1708" i="1"/>
  <c r="N1708" i="1" s="1"/>
  <c r="P1709" i="1"/>
  <c r="AL2136" i="1"/>
  <c r="AF2137" i="1"/>
  <c r="E1709" i="1"/>
  <c r="G1709" i="1" s="1"/>
  <c r="H1710" i="1" s="1"/>
  <c r="L1709" i="1"/>
  <c r="A1710" i="1"/>
  <c r="D1710" i="1" s="1"/>
  <c r="I1709" i="1"/>
  <c r="J1709" i="1" s="1"/>
  <c r="B1701" i="1" l="1"/>
  <c r="E1710" i="1"/>
  <c r="G1710" i="1" s="1"/>
  <c r="H1711" i="1" s="1"/>
  <c r="L1710" i="1"/>
  <c r="A1711" i="1"/>
  <c r="D1711" i="1" s="1"/>
  <c r="AF2138" i="1"/>
  <c r="AL2137" i="1"/>
  <c r="M1709" i="1"/>
  <c r="N1709" i="1" s="1"/>
  <c r="Q1710" i="1"/>
  <c r="P1710" i="1"/>
  <c r="I1710" i="1"/>
  <c r="C1703" i="1"/>
  <c r="K1702" i="1"/>
  <c r="O1702" i="1" s="1"/>
  <c r="B1702" i="1" l="1"/>
  <c r="I1711" i="1"/>
  <c r="J1711" i="1" s="1"/>
  <c r="C1704" i="1"/>
  <c r="K1703" i="1"/>
  <c r="O1703" i="1" s="1"/>
  <c r="M1710" i="1"/>
  <c r="N1710" i="1" s="1"/>
  <c r="Q1711" i="1"/>
  <c r="P1711" i="1"/>
  <c r="E1711" i="1"/>
  <c r="G1711" i="1" s="1"/>
  <c r="H1712" i="1" s="1"/>
  <c r="A1712" i="1"/>
  <c r="D1712" i="1" s="1"/>
  <c r="L1711" i="1"/>
  <c r="AF2139" i="1"/>
  <c r="AL2138" i="1"/>
  <c r="J1710" i="1"/>
  <c r="B1703" i="1" l="1"/>
  <c r="Q1712" i="1"/>
  <c r="M1711" i="1"/>
  <c r="N1711" i="1" s="1"/>
  <c r="P1712" i="1"/>
  <c r="AF2140" i="1"/>
  <c r="AL2139" i="1"/>
  <c r="E1712" i="1"/>
  <c r="G1712" i="1" s="1"/>
  <c r="H1713" i="1" s="1"/>
  <c r="L1712" i="1"/>
  <c r="A1713" i="1"/>
  <c r="D1713" i="1" s="1"/>
  <c r="I1712" i="1"/>
  <c r="C1705" i="1"/>
  <c r="K1704" i="1"/>
  <c r="O1704" i="1" s="1"/>
  <c r="B1704" i="1" l="1"/>
  <c r="P1713" i="1"/>
  <c r="Q1713" i="1"/>
  <c r="M1712" i="1"/>
  <c r="N1712" i="1" s="1"/>
  <c r="AF2141" i="1"/>
  <c r="AL2140" i="1"/>
  <c r="I1713" i="1"/>
  <c r="J1713" i="1" s="1"/>
  <c r="J1712" i="1"/>
  <c r="C1706" i="1"/>
  <c r="K1705" i="1"/>
  <c r="O1705" i="1" s="1"/>
  <c r="E1713" i="1"/>
  <c r="G1713" i="1" s="1"/>
  <c r="H1714" i="1" s="1"/>
  <c r="L1713" i="1"/>
  <c r="A1714" i="1"/>
  <c r="D1714" i="1" s="1"/>
  <c r="B1705" i="1" l="1"/>
  <c r="C1707" i="1"/>
  <c r="K1706" i="1"/>
  <c r="O1706" i="1" s="1"/>
  <c r="I1714" i="1"/>
  <c r="P1714" i="1"/>
  <c r="M1713" i="1"/>
  <c r="N1713" i="1" s="1"/>
  <c r="Q1714" i="1"/>
  <c r="E1714" i="1"/>
  <c r="G1714" i="1" s="1"/>
  <c r="H1715" i="1" s="1"/>
  <c r="A1715" i="1"/>
  <c r="D1715" i="1" s="1"/>
  <c r="L1714" i="1"/>
  <c r="AF2142" i="1"/>
  <c r="AL2141" i="1"/>
  <c r="B1706" i="1" l="1"/>
  <c r="I1715" i="1"/>
  <c r="J1715" i="1" s="1"/>
  <c r="AL2142" i="1"/>
  <c r="AF2143" i="1"/>
  <c r="J1714" i="1"/>
  <c r="Q1715" i="1"/>
  <c r="M1714" i="1"/>
  <c r="N1714" i="1" s="1"/>
  <c r="P1715" i="1"/>
  <c r="A1716" i="1"/>
  <c r="D1716" i="1" s="1"/>
  <c r="E1715" i="1"/>
  <c r="G1715" i="1" s="1"/>
  <c r="H1716" i="1" s="1"/>
  <c r="L1715" i="1"/>
  <c r="C1708" i="1"/>
  <c r="K1707" i="1"/>
  <c r="O1707" i="1" s="1"/>
  <c r="B1707" i="1" l="1"/>
  <c r="I1716" i="1"/>
  <c r="J1716" i="1" s="1"/>
  <c r="C1709" i="1"/>
  <c r="K1708" i="1"/>
  <c r="O1708" i="1" s="1"/>
  <c r="A1717" i="1"/>
  <c r="D1717" i="1" s="1"/>
  <c r="E1716" i="1"/>
  <c r="G1716" i="1" s="1"/>
  <c r="H1717" i="1" s="1"/>
  <c r="L1716" i="1"/>
  <c r="Q1716" i="1"/>
  <c r="P1716" i="1"/>
  <c r="M1715" i="1"/>
  <c r="N1715" i="1" s="1"/>
  <c r="AF2144" i="1"/>
  <c r="AL2143" i="1"/>
  <c r="B1708" i="1" l="1"/>
  <c r="AF2145" i="1"/>
  <c r="AL2144" i="1"/>
  <c r="P1717" i="1"/>
  <c r="Q1717" i="1"/>
  <c r="M1716" i="1"/>
  <c r="N1716" i="1" s="1"/>
  <c r="C1710" i="1"/>
  <c r="K1709" i="1"/>
  <c r="O1709" i="1" s="1"/>
  <c r="E1717" i="1"/>
  <c r="G1717" i="1" s="1"/>
  <c r="H1718" i="1" s="1"/>
  <c r="L1717" i="1"/>
  <c r="A1718" i="1"/>
  <c r="D1718" i="1" s="1"/>
  <c r="I1717" i="1"/>
  <c r="J1717" i="1" s="1"/>
  <c r="B1709" i="1" l="1"/>
  <c r="Q1718" i="1"/>
  <c r="M1717" i="1"/>
  <c r="N1717" i="1" s="1"/>
  <c r="P1718" i="1"/>
  <c r="C1711" i="1"/>
  <c r="K1710" i="1"/>
  <c r="O1710" i="1" s="1"/>
  <c r="E1718" i="1"/>
  <c r="G1718" i="1" s="1"/>
  <c r="H1719" i="1" s="1"/>
  <c r="L1718" i="1"/>
  <c r="A1719" i="1"/>
  <c r="D1719" i="1" s="1"/>
  <c r="I1718" i="1"/>
  <c r="AF2146" i="1"/>
  <c r="AL2145" i="1"/>
  <c r="B1710" i="1" l="1"/>
  <c r="I1719" i="1"/>
  <c r="J1719" i="1" s="1"/>
  <c r="AL2146" i="1"/>
  <c r="AF2147" i="1"/>
  <c r="C1712" i="1"/>
  <c r="K1711" i="1"/>
  <c r="O1711" i="1" s="1"/>
  <c r="A1720" i="1"/>
  <c r="D1720" i="1" s="1"/>
  <c r="L1719" i="1"/>
  <c r="E1719" i="1"/>
  <c r="G1719" i="1" s="1"/>
  <c r="H1720" i="1" s="1"/>
  <c r="J1718" i="1"/>
  <c r="M1718" i="1"/>
  <c r="N1718" i="1" s="1"/>
  <c r="P1719" i="1"/>
  <c r="Q1719" i="1"/>
  <c r="B1711" i="1" l="1"/>
  <c r="M1719" i="1"/>
  <c r="N1719" i="1" s="1"/>
  <c r="Q1720" i="1"/>
  <c r="P1720" i="1"/>
  <c r="A1721" i="1"/>
  <c r="D1721" i="1" s="1"/>
  <c r="E1720" i="1"/>
  <c r="G1720" i="1" s="1"/>
  <c r="H1721" i="1" s="1"/>
  <c r="L1720" i="1"/>
  <c r="C1713" i="1"/>
  <c r="K1712" i="1"/>
  <c r="O1712" i="1" s="1"/>
  <c r="AF2148" i="1"/>
  <c r="AL2147" i="1"/>
  <c r="I1720" i="1"/>
  <c r="B1712" i="1" l="1"/>
  <c r="I1721" i="1"/>
  <c r="J1721" i="1" s="1"/>
  <c r="J1720" i="1"/>
  <c r="C1714" i="1"/>
  <c r="K1713" i="1"/>
  <c r="O1713" i="1" s="1"/>
  <c r="A1722" i="1"/>
  <c r="D1722" i="1" s="1"/>
  <c r="L1721" i="1"/>
  <c r="E1721" i="1"/>
  <c r="G1721" i="1" s="1"/>
  <c r="H1722" i="1" s="1"/>
  <c r="M1720" i="1"/>
  <c r="N1720" i="1" s="1"/>
  <c r="Q1721" i="1"/>
  <c r="P1721" i="1"/>
  <c r="AL2148" i="1"/>
  <c r="AF2156" i="1"/>
  <c r="B1713" i="1" l="1"/>
  <c r="M1721" i="1"/>
  <c r="N1721" i="1" s="1"/>
  <c r="P1722" i="1"/>
  <c r="Q1722" i="1"/>
  <c r="C1715" i="1"/>
  <c r="K1714" i="1"/>
  <c r="O1714" i="1" s="1"/>
  <c r="A1723" i="1"/>
  <c r="D1723" i="1" s="1"/>
  <c r="E1722" i="1"/>
  <c r="G1722" i="1" s="1"/>
  <c r="H1723" i="1" s="1"/>
  <c r="L1722" i="1"/>
  <c r="AL2156" i="1"/>
  <c r="AF2157" i="1"/>
  <c r="I1722" i="1"/>
  <c r="B1714" i="1" l="1"/>
  <c r="I1723" i="1"/>
  <c r="J1723" i="1" s="1"/>
  <c r="AF2158" i="1"/>
  <c r="AL2157" i="1"/>
  <c r="A1724" i="1"/>
  <c r="D1724" i="1" s="1"/>
  <c r="L1723" i="1"/>
  <c r="E1723" i="1"/>
  <c r="G1723" i="1" s="1"/>
  <c r="H1724" i="1" s="1"/>
  <c r="M1722" i="1"/>
  <c r="N1722" i="1" s="1"/>
  <c r="Q1723" i="1"/>
  <c r="P1723" i="1"/>
  <c r="C1716" i="1"/>
  <c r="K1715" i="1"/>
  <c r="O1715" i="1" s="1"/>
  <c r="J1722" i="1"/>
  <c r="B1715" i="1" l="1"/>
  <c r="I1724" i="1"/>
  <c r="J1724" i="1" s="1"/>
  <c r="A1725" i="1"/>
  <c r="D1725" i="1" s="1"/>
  <c r="E1724" i="1"/>
  <c r="G1724" i="1" s="1"/>
  <c r="H1725" i="1" s="1"/>
  <c r="L1724" i="1"/>
  <c r="M1723" i="1"/>
  <c r="N1723" i="1" s="1"/>
  <c r="P1724" i="1"/>
  <c r="Q1724" i="1"/>
  <c r="C1717" i="1"/>
  <c r="K1716" i="1"/>
  <c r="O1716" i="1" s="1"/>
  <c r="AF2159" i="1"/>
  <c r="AL2158" i="1"/>
  <c r="B1716" i="1" l="1"/>
  <c r="AL2159" i="1"/>
  <c r="AF2160" i="1"/>
  <c r="C1718" i="1"/>
  <c r="K1717" i="1"/>
  <c r="O1717" i="1" s="1"/>
  <c r="A1726" i="1"/>
  <c r="D1726" i="1" s="1"/>
  <c r="L1725" i="1"/>
  <c r="E1725" i="1"/>
  <c r="G1725" i="1" s="1"/>
  <c r="H1726" i="1" s="1"/>
  <c r="M1724" i="1"/>
  <c r="N1724" i="1" s="1"/>
  <c r="P1725" i="1"/>
  <c r="Q1725" i="1"/>
  <c r="I1725" i="1"/>
  <c r="B1717" i="1" l="1"/>
  <c r="M1725" i="1"/>
  <c r="N1725" i="1" s="1"/>
  <c r="Q1726" i="1"/>
  <c r="P1726" i="1"/>
  <c r="C1719" i="1"/>
  <c r="K1718" i="1"/>
  <c r="O1718" i="1" s="1"/>
  <c r="I1726" i="1"/>
  <c r="J1726" i="1" s="1"/>
  <c r="L1726" i="1"/>
  <c r="A1727" i="1"/>
  <c r="D1727" i="1" s="1"/>
  <c r="E1726" i="1"/>
  <c r="G1726" i="1" s="1"/>
  <c r="H1727" i="1" s="1"/>
  <c r="J1725" i="1"/>
  <c r="AF2161" i="1"/>
  <c r="AL2160" i="1"/>
  <c r="B1718" i="1" l="1"/>
  <c r="AL2161" i="1"/>
  <c r="AF2162" i="1"/>
  <c r="L1727" i="1"/>
  <c r="A1728" i="1"/>
  <c r="D1728" i="1" s="1"/>
  <c r="E1727" i="1"/>
  <c r="G1727" i="1" s="1"/>
  <c r="H1728" i="1" s="1"/>
  <c r="C1720" i="1"/>
  <c r="K1719" i="1"/>
  <c r="O1719" i="1" s="1"/>
  <c r="M1726" i="1"/>
  <c r="N1726" i="1" s="1"/>
  <c r="Q1727" i="1"/>
  <c r="P1727" i="1"/>
  <c r="I1727" i="1"/>
  <c r="J1727" i="1" s="1"/>
  <c r="B1719" i="1" l="1"/>
  <c r="C1721" i="1"/>
  <c r="K1720" i="1"/>
  <c r="O1720" i="1" s="1"/>
  <c r="L1728" i="1"/>
  <c r="E1728" i="1"/>
  <c r="G1728" i="1" s="1"/>
  <c r="H1729" i="1" s="1"/>
  <c r="A1729" i="1"/>
  <c r="D1729" i="1" s="1"/>
  <c r="M1727" i="1"/>
  <c r="N1727" i="1" s="1"/>
  <c r="Q1728" i="1"/>
  <c r="P1728" i="1"/>
  <c r="AF2163" i="1"/>
  <c r="AL2162" i="1"/>
  <c r="I1728" i="1"/>
  <c r="B1720" i="1" l="1"/>
  <c r="I1729" i="1"/>
  <c r="J1729" i="1" s="1"/>
  <c r="AF2164" i="1"/>
  <c r="AL2163" i="1"/>
  <c r="M1728" i="1"/>
  <c r="N1728" i="1" s="1"/>
  <c r="Q1729" i="1"/>
  <c r="P1729" i="1"/>
  <c r="J1728" i="1"/>
  <c r="L1729" i="1"/>
  <c r="A1730" i="1"/>
  <c r="D1730" i="1" s="1"/>
  <c r="E1729" i="1"/>
  <c r="G1729" i="1" s="1"/>
  <c r="H1730" i="1" s="1"/>
  <c r="C1722" i="1"/>
  <c r="K1721" i="1"/>
  <c r="O1721" i="1" s="1"/>
  <c r="B1721" i="1" l="1"/>
  <c r="C1723" i="1"/>
  <c r="K1722" i="1"/>
  <c r="O1722" i="1" s="1"/>
  <c r="L1730" i="1"/>
  <c r="E1730" i="1"/>
  <c r="G1730" i="1" s="1"/>
  <c r="H1731" i="1" s="1"/>
  <c r="A1731" i="1"/>
  <c r="D1731" i="1" s="1"/>
  <c r="AF2165" i="1"/>
  <c r="AL2164" i="1"/>
  <c r="Q1730" i="1"/>
  <c r="M1729" i="1"/>
  <c r="N1729" i="1" s="1"/>
  <c r="P1730" i="1"/>
  <c r="I1730" i="1"/>
  <c r="B1722" i="1" l="1"/>
  <c r="I1731" i="1"/>
  <c r="J1731" i="1" s="1"/>
  <c r="M1730" i="1"/>
  <c r="N1730" i="1" s="1"/>
  <c r="Q1731" i="1"/>
  <c r="P1731" i="1"/>
  <c r="AF2166" i="1"/>
  <c r="AL2165" i="1"/>
  <c r="E1731" i="1"/>
  <c r="G1731" i="1" s="1"/>
  <c r="H1732" i="1" s="1"/>
  <c r="L1731" i="1"/>
  <c r="A1732" i="1"/>
  <c r="D1732" i="1" s="1"/>
  <c r="J1730" i="1"/>
  <c r="C1724" i="1"/>
  <c r="K1723" i="1"/>
  <c r="O1723" i="1" s="1"/>
  <c r="B1723" i="1" l="1"/>
  <c r="C1725" i="1"/>
  <c r="K1724" i="1"/>
  <c r="O1724" i="1" s="1"/>
  <c r="E1732" i="1"/>
  <c r="G1732" i="1" s="1"/>
  <c r="H1733" i="1" s="1"/>
  <c r="L1732" i="1"/>
  <c r="A1733" i="1"/>
  <c r="D1733" i="1" s="1"/>
  <c r="AL2166" i="1"/>
  <c r="AF2167" i="1"/>
  <c r="P1732" i="1"/>
  <c r="Q1732" i="1"/>
  <c r="M1731" i="1"/>
  <c r="N1731" i="1" s="1"/>
  <c r="I1732" i="1"/>
  <c r="B1724" i="1" l="1"/>
  <c r="I1733" i="1"/>
  <c r="J1733" i="1" s="1"/>
  <c r="AL2167" i="1"/>
  <c r="AF2168" i="1"/>
  <c r="P1733" i="1"/>
  <c r="M1732" i="1"/>
  <c r="N1732" i="1" s="1"/>
  <c r="Q1733" i="1"/>
  <c r="E1733" i="1"/>
  <c r="G1733" i="1" s="1"/>
  <c r="H1734" i="1" s="1"/>
  <c r="L1733" i="1"/>
  <c r="A1734" i="1"/>
  <c r="D1734" i="1" s="1"/>
  <c r="J1732" i="1"/>
  <c r="C1726" i="1"/>
  <c r="K1725" i="1"/>
  <c r="O1725" i="1" s="1"/>
  <c r="B1725" i="1" l="1"/>
  <c r="P1734" i="1"/>
  <c r="M1733" i="1"/>
  <c r="N1733" i="1" s="1"/>
  <c r="Q1734" i="1"/>
  <c r="C1727" i="1"/>
  <c r="K1726" i="1"/>
  <c r="O1726" i="1" s="1"/>
  <c r="I1734" i="1"/>
  <c r="J1734" i="1" s="1"/>
  <c r="AL2168" i="1"/>
  <c r="AF2169" i="1"/>
  <c r="E1734" i="1"/>
  <c r="G1734" i="1" s="1"/>
  <c r="H1735" i="1" s="1"/>
  <c r="L1734" i="1"/>
  <c r="A1735" i="1"/>
  <c r="D1735" i="1" s="1"/>
  <c r="B1726" i="1" l="1"/>
  <c r="AL2169" i="1"/>
  <c r="AF2170" i="1"/>
  <c r="C1728" i="1"/>
  <c r="K1727" i="1"/>
  <c r="O1727" i="1" s="1"/>
  <c r="M1734" i="1"/>
  <c r="N1734" i="1" s="1"/>
  <c r="Q1735" i="1"/>
  <c r="P1735" i="1"/>
  <c r="I1735" i="1"/>
  <c r="J1735" i="1" s="1"/>
  <c r="E1735" i="1"/>
  <c r="G1735" i="1" s="1"/>
  <c r="H1736" i="1" s="1"/>
  <c r="L1735" i="1"/>
  <c r="A1736" i="1"/>
  <c r="D1736" i="1" s="1"/>
  <c r="B1727" i="1" l="1"/>
  <c r="E1736" i="1"/>
  <c r="G1736" i="1" s="1"/>
  <c r="H1737" i="1" s="1"/>
  <c r="A1737" i="1"/>
  <c r="D1737" i="1" s="1"/>
  <c r="L1736" i="1"/>
  <c r="Q1736" i="1"/>
  <c r="M1735" i="1"/>
  <c r="N1735" i="1" s="1"/>
  <c r="P1736" i="1"/>
  <c r="C1729" i="1"/>
  <c r="K1728" i="1"/>
  <c r="O1728" i="1" s="1"/>
  <c r="AL2170" i="1"/>
  <c r="AF2171" i="1"/>
  <c r="I1736" i="1"/>
  <c r="B1728" i="1" l="1"/>
  <c r="I1737" i="1"/>
  <c r="J1737" i="1" s="1"/>
  <c r="AF2172" i="1"/>
  <c r="AL2171" i="1"/>
  <c r="C1730" i="1"/>
  <c r="K1729" i="1"/>
  <c r="O1729" i="1" s="1"/>
  <c r="P1737" i="1"/>
  <c r="M1736" i="1"/>
  <c r="N1736" i="1" s="1"/>
  <c r="Q1737" i="1"/>
  <c r="J1736" i="1"/>
  <c r="E1737" i="1"/>
  <c r="G1737" i="1" s="1"/>
  <c r="H1738" i="1" s="1"/>
  <c r="L1737" i="1"/>
  <c r="A1738" i="1"/>
  <c r="D1738" i="1" s="1"/>
  <c r="B1729" i="1" l="1"/>
  <c r="P1738" i="1"/>
  <c r="Q1738" i="1"/>
  <c r="M1737" i="1"/>
  <c r="N1737" i="1" s="1"/>
  <c r="I1738" i="1"/>
  <c r="J1738" i="1" s="1"/>
  <c r="E1738" i="1"/>
  <c r="G1738" i="1" s="1"/>
  <c r="H1739" i="1" s="1"/>
  <c r="A1739" i="1"/>
  <c r="D1739" i="1" s="1"/>
  <c r="L1738" i="1"/>
  <c r="C1731" i="1"/>
  <c r="K1730" i="1"/>
  <c r="O1730" i="1" s="1"/>
  <c r="AL2172" i="1"/>
  <c r="AF2173" i="1"/>
  <c r="B1730" i="1" l="1"/>
  <c r="Q1739" i="1"/>
  <c r="M1738" i="1"/>
  <c r="N1738" i="1" s="1"/>
  <c r="P1739" i="1"/>
  <c r="I1739" i="1"/>
  <c r="J1739" i="1" s="1"/>
  <c r="AL2173" i="1"/>
  <c r="AF2174" i="1"/>
  <c r="C1732" i="1"/>
  <c r="K1731" i="1"/>
  <c r="O1731" i="1" s="1"/>
  <c r="E1739" i="1"/>
  <c r="G1739" i="1" s="1"/>
  <c r="H1740" i="1" s="1"/>
  <c r="L1739" i="1"/>
  <c r="A1740" i="1"/>
  <c r="D1740" i="1" s="1"/>
  <c r="B1731" i="1" l="1"/>
  <c r="I1740" i="1"/>
  <c r="J1740" i="1" s="1"/>
  <c r="Q1740" i="1"/>
  <c r="M1739" i="1"/>
  <c r="N1739" i="1" s="1"/>
  <c r="P1740" i="1"/>
  <c r="C1733" i="1"/>
  <c r="K1732" i="1"/>
  <c r="O1732" i="1" s="1"/>
  <c r="E1740" i="1"/>
  <c r="G1740" i="1" s="1"/>
  <c r="H1741" i="1" s="1"/>
  <c r="L1740" i="1"/>
  <c r="A1741" i="1"/>
  <c r="D1741" i="1" s="1"/>
  <c r="AF2175" i="1"/>
  <c r="AL2174" i="1"/>
  <c r="B1732" i="1" l="1"/>
  <c r="AL2175" i="1"/>
  <c r="AF2176" i="1"/>
  <c r="E1741" i="1"/>
  <c r="G1741" i="1" s="1"/>
  <c r="H1742" i="1" s="1"/>
  <c r="L1741" i="1"/>
  <c r="A1742" i="1"/>
  <c r="D1742" i="1" s="1"/>
  <c r="Q1741" i="1"/>
  <c r="P1741" i="1"/>
  <c r="M1740" i="1"/>
  <c r="N1740" i="1" s="1"/>
  <c r="C1734" i="1"/>
  <c r="K1733" i="1"/>
  <c r="O1733" i="1" s="1"/>
  <c r="I1741" i="1"/>
  <c r="B1733" i="1" l="1"/>
  <c r="I1742" i="1"/>
  <c r="J1742" i="1" s="1"/>
  <c r="C1735" i="1"/>
  <c r="K1734" i="1"/>
  <c r="O1734" i="1" s="1"/>
  <c r="E1742" i="1"/>
  <c r="G1742" i="1" s="1"/>
  <c r="H1743" i="1" s="1"/>
  <c r="L1742" i="1"/>
  <c r="A1743" i="1"/>
  <c r="D1743" i="1" s="1"/>
  <c r="AF2177" i="1"/>
  <c r="AL2176" i="1"/>
  <c r="Q1742" i="1"/>
  <c r="P1742" i="1"/>
  <c r="M1741" i="1"/>
  <c r="N1741" i="1" s="1"/>
  <c r="J1741" i="1"/>
  <c r="B1734" i="1" l="1"/>
  <c r="AL2177" i="1"/>
  <c r="AF2178" i="1"/>
  <c r="E1743" i="1"/>
  <c r="G1743" i="1" s="1"/>
  <c r="H1744" i="1" s="1"/>
  <c r="A1744" i="1"/>
  <c r="D1744" i="1" s="1"/>
  <c r="L1743" i="1"/>
  <c r="M1742" i="1"/>
  <c r="N1742" i="1" s="1"/>
  <c r="Q1743" i="1"/>
  <c r="P1743" i="1"/>
  <c r="C1736" i="1"/>
  <c r="K1735" i="1"/>
  <c r="O1735" i="1" s="1"/>
  <c r="I1743" i="1"/>
  <c r="J1743" i="1" s="1"/>
  <c r="B1735" i="1" l="1"/>
  <c r="Q1744" i="1"/>
  <c r="P1744" i="1"/>
  <c r="M1743" i="1"/>
  <c r="N1743" i="1" s="1"/>
  <c r="AF2179" i="1"/>
  <c r="AL2178" i="1"/>
  <c r="C1737" i="1"/>
  <c r="K1736" i="1"/>
  <c r="O1736" i="1" s="1"/>
  <c r="I1744" i="1"/>
  <c r="E1744" i="1"/>
  <c r="G1744" i="1" s="1"/>
  <c r="H1745" i="1" s="1"/>
  <c r="A1745" i="1"/>
  <c r="D1745" i="1" s="1"/>
  <c r="L1744" i="1"/>
  <c r="B1736" i="1" l="1"/>
  <c r="C1738" i="1"/>
  <c r="K1737" i="1"/>
  <c r="O1737" i="1" s="1"/>
  <c r="A1746" i="1"/>
  <c r="D1746" i="1" s="1"/>
  <c r="E1745" i="1"/>
  <c r="G1745" i="1" s="1"/>
  <c r="H1746" i="1" s="1"/>
  <c r="L1745" i="1"/>
  <c r="P1745" i="1"/>
  <c r="M1744" i="1"/>
  <c r="N1744" i="1" s="1"/>
  <c r="Q1745" i="1"/>
  <c r="I1745" i="1"/>
  <c r="AF2180" i="1"/>
  <c r="AL2179" i="1"/>
  <c r="J1744" i="1"/>
  <c r="B1737" i="1" l="1"/>
  <c r="I1746" i="1"/>
  <c r="J1746" i="1" s="1"/>
  <c r="AF2181" i="1"/>
  <c r="AL2180" i="1"/>
  <c r="A1747" i="1"/>
  <c r="D1747" i="1" s="1"/>
  <c r="L1746" i="1"/>
  <c r="E1746" i="1"/>
  <c r="G1746" i="1" s="1"/>
  <c r="H1747" i="1" s="1"/>
  <c r="M1745" i="1"/>
  <c r="N1745" i="1" s="1"/>
  <c r="P1746" i="1"/>
  <c r="Q1746" i="1"/>
  <c r="C1739" i="1"/>
  <c r="K1738" i="1"/>
  <c r="O1738" i="1" s="1"/>
  <c r="J1745" i="1"/>
  <c r="B1738" i="1" l="1"/>
  <c r="I1747" i="1"/>
  <c r="J1747" i="1" s="1"/>
  <c r="C1740" i="1"/>
  <c r="K1739" i="1"/>
  <c r="O1739" i="1" s="1"/>
  <c r="A1748" i="1"/>
  <c r="D1748" i="1" s="1"/>
  <c r="E1747" i="1"/>
  <c r="G1747" i="1" s="1"/>
  <c r="H1748" i="1" s="1"/>
  <c r="L1747" i="1"/>
  <c r="M1746" i="1"/>
  <c r="N1746" i="1" s="1"/>
  <c r="Q1747" i="1"/>
  <c r="P1747" i="1"/>
  <c r="AF2182" i="1"/>
  <c r="AL2181" i="1"/>
  <c r="B1739" i="1" l="1"/>
  <c r="I1748" i="1"/>
  <c r="J1748" i="1" s="1"/>
  <c r="AL2182" i="1"/>
  <c r="AF2183" i="1"/>
  <c r="L1748" i="1"/>
  <c r="E1748" i="1"/>
  <c r="G1748" i="1" s="1"/>
  <c r="H1749" i="1" s="1"/>
  <c r="A1749" i="1"/>
  <c r="D1749" i="1" s="1"/>
  <c r="M1747" i="1"/>
  <c r="N1747" i="1" s="1"/>
  <c r="Q1748" i="1"/>
  <c r="P1748" i="1"/>
  <c r="C1741" i="1"/>
  <c r="K1740" i="1"/>
  <c r="O1740" i="1" s="1"/>
  <c r="B1740" i="1" l="1"/>
  <c r="C1742" i="1"/>
  <c r="K1741" i="1"/>
  <c r="O1741" i="1" s="1"/>
  <c r="A1750" i="1"/>
  <c r="D1750" i="1" s="1"/>
  <c r="E1749" i="1"/>
  <c r="G1749" i="1" s="1"/>
  <c r="H1750" i="1" s="1"/>
  <c r="L1749" i="1"/>
  <c r="AL2183" i="1"/>
  <c r="AF2184" i="1"/>
  <c r="M1748" i="1"/>
  <c r="N1748" i="1" s="1"/>
  <c r="Q1749" i="1"/>
  <c r="P1749" i="1"/>
  <c r="I1749" i="1"/>
  <c r="B1741" i="1" l="1"/>
  <c r="I1750" i="1"/>
  <c r="J1750" i="1" s="1"/>
  <c r="J1749" i="1"/>
  <c r="AL2184" i="1"/>
  <c r="AF2185" i="1"/>
  <c r="L1750" i="1"/>
  <c r="A1751" i="1"/>
  <c r="D1751" i="1" s="1"/>
  <c r="E1750" i="1"/>
  <c r="G1750" i="1" s="1"/>
  <c r="H1751" i="1" s="1"/>
  <c r="M1749" i="1"/>
  <c r="N1749" i="1" s="1"/>
  <c r="P1750" i="1"/>
  <c r="Q1750" i="1"/>
  <c r="C1743" i="1"/>
  <c r="K1742" i="1"/>
  <c r="O1742" i="1" s="1"/>
  <c r="B1742" i="1" l="1"/>
  <c r="AF2193" i="1"/>
  <c r="AL2185" i="1"/>
  <c r="C1744" i="1"/>
  <c r="K1743" i="1"/>
  <c r="O1743" i="1" s="1"/>
  <c r="L1751" i="1"/>
  <c r="A1752" i="1"/>
  <c r="D1752" i="1" s="1"/>
  <c r="E1751" i="1"/>
  <c r="G1751" i="1" s="1"/>
  <c r="H1752" i="1" s="1"/>
  <c r="Q1751" i="1"/>
  <c r="M1750" i="1"/>
  <c r="N1750" i="1" s="1"/>
  <c r="P1751" i="1"/>
  <c r="I1751" i="1"/>
  <c r="B1743" i="1" l="1"/>
  <c r="I1752" i="1"/>
  <c r="J1752" i="1" s="1"/>
  <c r="L1752" i="1"/>
  <c r="A1753" i="1"/>
  <c r="D1753" i="1" s="1"/>
  <c r="E1752" i="1"/>
  <c r="G1752" i="1" s="1"/>
  <c r="H1753" i="1" s="1"/>
  <c r="C1745" i="1"/>
  <c r="K1744" i="1"/>
  <c r="O1744" i="1" s="1"/>
  <c r="AF2194" i="1"/>
  <c r="AL2193" i="1"/>
  <c r="M1751" i="1"/>
  <c r="N1751" i="1" s="1"/>
  <c r="P1752" i="1"/>
  <c r="Q1752" i="1"/>
  <c r="J1751" i="1"/>
  <c r="B1744" i="1" l="1"/>
  <c r="AL2194" i="1"/>
  <c r="AF2195" i="1"/>
  <c r="L1753" i="1"/>
  <c r="A1754" i="1"/>
  <c r="D1754" i="1" s="1"/>
  <c r="E1753" i="1"/>
  <c r="G1753" i="1" s="1"/>
  <c r="H1754" i="1" s="1"/>
  <c r="C1746" i="1"/>
  <c r="K1745" i="1"/>
  <c r="O1745" i="1" s="1"/>
  <c r="M1752" i="1"/>
  <c r="N1752" i="1" s="1"/>
  <c r="Q1753" i="1"/>
  <c r="P1753" i="1"/>
  <c r="I1753" i="1"/>
  <c r="J1753" i="1" s="1"/>
  <c r="B1745" i="1" l="1"/>
  <c r="M1753" i="1"/>
  <c r="N1753" i="1" s="1"/>
  <c r="P1754" i="1"/>
  <c r="Q1754" i="1"/>
  <c r="AF2196" i="1"/>
  <c r="AL2195" i="1"/>
  <c r="C1747" i="1"/>
  <c r="K1746" i="1"/>
  <c r="O1746" i="1" s="1"/>
  <c r="I1754" i="1"/>
  <c r="J1754" i="1" s="1"/>
  <c r="L1754" i="1"/>
  <c r="A1755" i="1"/>
  <c r="D1755" i="1" s="1"/>
  <c r="E1754" i="1"/>
  <c r="G1754" i="1" s="1"/>
  <c r="H1755" i="1" s="1"/>
  <c r="B1746" i="1" l="1"/>
  <c r="E1755" i="1"/>
  <c r="G1755" i="1" s="1"/>
  <c r="H1756" i="1" s="1"/>
  <c r="L1755" i="1"/>
  <c r="A1756" i="1"/>
  <c r="D1756" i="1" s="1"/>
  <c r="C1748" i="1"/>
  <c r="K1747" i="1"/>
  <c r="O1747" i="1" s="1"/>
  <c r="Q1755" i="1"/>
  <c r="M1754" i="1"/>
  <c r="N1754" i="1" s="1"/>
  <c r="P1755" i="1"/>
  <c r="I1755" i="1"/>
  <c r="AF2197" i="1"/>
  <c r="AL2196" i="1"/>
  <c r="B1747" i="1" l="1"/>
  <c r="I1756" i="1"/>
  <c r="J1756" i="1" s="1"/>
  <c r="C1749" i="1"/>
  <c r="K1748" i="1"/>
  <c r="O1748" i="1" s="1"/>
  <c r="AF2198" i="1"/>
  <c r="AL2197" i="1"/>
  <c r="E1756" i="1"/>
  <c r="G1756" i="1" s="1"/>
  <c r="H1757" i="1" s="1"/>
  <c r="A1757" i="1"/>
  <c r="D1757" i="1" s="1"/>
  <c r="L1756" i="1"/>
  <c r="Q1756" i="1"/>
  <c r="M1755" i="1"/>
  <c r="N1755" i="1" s="1"/>
  <c r="P1756" i="1"/>
  <c r="J1755" i="1"/>
  <c r="B1748" i="1" l="1"/>
  <c r="P1757" i="1"/>
  <c r="M1756" i="1"/>
  <c r="N1756" i="1" s="1"/>
  <c r="Q1757" i="1"/>
  <c r="E1757" i="1"/>
  <c r="G1757" i="1" s="1"/>
  <c r="H1758" i="1" s="1"/>
  <c r="L1757" i="1"/>
  <c r="A1758" i="1"/>
  <c r="D1758" i="1" s="1"/>
  <c r="AF2199" i="1"/>
  <c r="AL2198" i="1"/>
  <c r="I1757" i="1"/>
  <c r="C1750" i="1"/>
  <c r="K1749" i="1"/>
  <c r="O1749" i="1" s="1"/>
  <c r="B1749" i="1" l="1"/>
  <c r="I1758" i="1"/>
  <c r="J1758" i="1" s="1"/>
  <c r="J1757" i="1"/>
  <c r="C1751" i="1"/>
  <c r="K1750" i="1"/>
  <c r="O1750" i="1" s="1"/>
  <c r="AF2200" i="1"/>
  <c r="AL2199" i="1"/>
  <c r="E1758" i="1"/>
  <c r="G1758" i="1" s="1"/>
  <c r="H1759" i="1" s="1"/>
  <c r="L1758" i="1"/>
  <c r="A1759" i="1"/>
  <c r="D1759" i="1" s="1"/>
  <c r="Q1758" i="1"/>
  <c r="M1757" i="1"/>
  <c r="N1757" i="1" s="1"/>
  <c r="P1758" i="1"/>
  <c r="B1750" i="1" l="1"/>
  <c r="Q1759" i="1"/>
  <c r="P1759" i="1"/>
  <c r="M1758" i="1"/>
  <c r="N1758" i="1" s="1"/>
  <c r="AF2201" i="1"/>
  <c r="AL2200" i="1"/>
  <c r="E1759" i="1"/>
  <c r="G1759" i="1" s="1"/>
  <c r="H1760" i="1" s="1"/>
  <c r="L1759" i="1"/>
  <c r="A1760" i="1"/>
  <c r="D1760" i="1" s="1"/>
  <c r="I1759" i="1"/>
  <c r="C1752" i="1"/>
  <c r="K1751" i="1"/>
  <c r="O1751" i="1" s="1"/>
  <c r="B1751" i="1" l="1"/>
  <c r="Q1760" i="1"/>
  <c r="M1759" i="1"/>
  <c r="N1759" i="1" s="1"/>
  <c r="P1760" i="1"/>
  <c r="AF2202" i="1"/>
  <c r="AL2201" i="1"/>
  <c r="C1753" i="1"/>
  <c r="K1752" i="1"/>
  <c r="O1752" i="1" s="1"/>
  <c r="I1760" i="1"/>
  <c r="J1760" i="1" s="1"/>
  <c r="J1759" i="1"/>
  <c r="E1760" i="1"/>
  <c r="G1760" i="1" s="1"/>
  <c r="H1761" i="1" s="1"/>
  <c r="L1760" i="1"/>
  <c r="A1761" i="1"/>
  <c r="D1761" i="1" s="1"/>
  <c r="B1752" i="1" l="1"/>
  <c r="Q1761" i="1"/>
  <c r="P1761" i="1"/>
  <c r="M1760" i="1"/>
  <c r="N1760" i="1" s="1"/>
  <c r="AF2203" i="1"/>
  <c r="AL2202" i="1"/>
  <c r="C1754" i="1"/>
  <c r="K1753" i="1"/>
  <c r="O1753" i="1" s="1"/>
  <c r="E1761" i="1"/>
  <c r="G1761" i="1" s="1"/>
  <c r="H1762" i="1" s="1"/>
  <c r="L1761" i="1"/>
  <c r="A1762" i="1"/>
  <c r="D1762" i="1" s="1"/>
  <c r="I1761" i="1"/>
  <c r="J1761" i="1" s="1"/>
  <c r="B1753" i="1" l="1"/>
  <c r="E1762" i="1"/>
  <c r="G1762" i="1" s="1"/>
  <c r="H1763" i="1" s="1"/>
  <c r="L1762" i="1"/>
  <c r="A1763" i="1"/>
  <c r="D1763" i="1" s="1"/>
  <c r="AF2204" i="1"/>
  <c r="AL2203" i="1"/>
  <c r="Q1762" i="1"/>
  <c r="M1761" i="1"/>
  <c r="N1761" i="1" s="1"/>
  <c r="P1762" i="1"/>
  <c r="C1755" i="1"/>
  <c r="K1754" i="1"/>
  <c r="O1754" i="1" s="1"/>
  <c r="I1762" i="1"/>
  <c r="B1754" i="1" l="1"/>
  <c r="I1763" i="1"/>
  <c r="J1763" i="1" s="1"/>
  <c r="AF2205" i="1"/>
  <c r="AL2204" i="1"/>
  <c r="E1763" i="1"/>
  <c r="G1763" i="1" s="1"/>
  <c r="H1764" i="1" s="1"/>
  <c r="L1763" i="1"/>
  <c r="A1764" i="1"/>
  <c r="D1764" i="1" s="1"/>
  <c r="C1756" i="1"/>
  <c r="K1755" i="1"/>
  <c r="O1755" i="1" s="1"/>
  <c r="J1762" i="1"/>
  <c r="P1763" i="1"/>
  <c r="Q1763" i="1"/>
  <c r="M1762" i="1"/>
  <c r="N1762" i="1" s="1"/>
  <c r="B1755" i="1" l="1"/>
  <c r="C1757" i="1"/>
  <c r="K1756" i="1"/>
  <c r="O1756" i="1" s="1"/>
  <c r="A1765" i="1"/>
  <c r="D1765" i="1" s="1"/>
  <c r="E1764" i="1"/>
  <c r="G1764" i="1" s="1"/>
  <c r="H1765" i="1" s="1"/>
  <c r="L1764" i="1"/>
  <c r="P1764" i="1"/>
  <c r="M1763" i="1"/>
  <c r="N1763" i="1" s="1"/>
  <c r="Q1764" i="1"/>
  <c r="AF2206" i="1"/>
  <c r="AL2205" i="1"/>
  <c r="I1764" i="1"/>
  <c r="B1756" i="1" l="1"/>
  <c r="I1765" i="1"/>
  <c r="J1765" i="1" s="1"/>
  <c r="E1765" i="1"/>
  <c r="L1765" i="1"/>
  <c r="A1766" i="1"/>
  <c r="D1766" i="1" s="1"/>
  <c r="J1764" i="1"/>
  <c r="AF2207" i="1"/>
  <c r="AL2206" i="1"/>
  <c r="Q1765" i="1"/>
  <c r="P1765" i="1"/>
  <c r="M1764" i="1"/>
  <c r="N1764" i="1" s="1"/>
  <c r="C1758" i="1"/>
  <c r="K1757" i="1"/>
  <c r="O1757" i="1" s="1"/>
  <c r="B1757" i="1" l="1"/>
  <c r="I1766" i="1"/>
  <c r="C1759" i="1"/>
  <c r="K1758" i="1"/>
  <c r="O1758" i="1" s="1"/>
  <c r="A1767" i="1"/>
  <c r="D1767" i="1" s="1"/>
  <c r="E1766" i="1"/>
  <c r="G1766" i="1" s="1"/>
  <c r="H1767" i="1" s="1"/>
  <c r="L1766" i="1"/>
  <c r="M1765" i="1"/>
  <c r="N1765" i="1" s="1"/>
  <c r="P1766" i="1"/>
  <c r="Q1766" i="1"/>
  <c r="AF2208" i="1"/>
  <c r="AL2207" i="1"/>
  <c r="G1765" i="1"/>
  <c r="H1766" i="1" s="1"/>
  <c r="J1766" i="1" l="1"/>
  <c r="B1758" i="1"/>
  <c r="E1767" i="1"/>
  <c r="G1767" i="1" s="1"/>
  <c r="H1768" i="1" s="1"/>
  <c r="L1767" i="1"/>
  <c r="A1768" i="1"/>
  <c r="D1768" i="1" s="1"/>
  <c r="AL2208" i="1"/>
  <c r="AF2209" i="1"/>
  <c r="P1767" i="1"/>
  <c r="Q1767" i="1"/>
  <c r="M1766" i="1"/>
  <c r="N1766" i="1" s="1"/>
  <c r="C1760" i="1"/>
  <c r="K1759" i="1"/>
  <c r="O1759" i="1" s="1"/>
  <c r="I1767" i="1"/>
  <c r="B1759" i="1" l="1"/>
  <c r="I1768" i="1"/>
  <c r="J1768" i="1" s="1"/>
  <c r="J1767" i="1"/>
  <c r="A1769" i="1"/>
  <c r="D1769" i="1" s="1"/>
  <c r="E1768" i="1"/>
  <c r="G1768" i="1" s="1"/>
  <c r="H1769" i="1" s="1"/>
  <c r="L1768" i="1"/>
  <c r="P1768" i="1"/>
  <c r="M1767" i="1"/>
  <c r="N1767" i="1" s="1"/>
  <c r="Q1768" i="1"/>
  <c r="AF2210" i="1"/>
  <c r="AL2209" i="1"/>
  <c r="C1761" i="1"/>
  <c r="K1760" i="1"/>
  <c r="O1760" i="1" s="1"/>
  <c r="B1760" i="1" l="1"/>
  <c r="Q1769" i="1"/>
  <c r="P1769" i="1"/>
  <c r="M1768" i="1"/>
  <c r="N1768" i="1" s="1"/>
  <c r="C1762" i="1"/>
  <c r="K1761" i="1"/>
  <c r="O1761" i="1" s="1"/>
  <c r="E1769" i="1"/>
  <c r="G1769" i="1" s="1"/>
  <c r="H1770" i="1" s="1"/>
  <c r="L1769" i="1"/>
  <c r="A1770" i="1"/>
  <c r="D1770" i="1" s="1"/>
  <c r="AL2210" i="1"/>
  <c r="AF2211" i="1"/>
  <c r="I1769" i="1"/>
  <c r="B1761" i="1" l="1"/>
  <c r="I1770" i="1"/>
  <c r="J1770" i="1" s="1"/>
  <c r="J1769" i="1"/>
  <c r="A1771" i="1"/>
  <c r="D1771" i="1" s="1"/>
  <c r="E1770" i="1"/>
  <c r="G1770" i="1" s="1"/>
  <c r="H1771" i="1" s="1"/>
  <c r="L1770" i="1"/>
  <c r="AF2212" i="1"/>
  <c r="AL2211" i="1"/>
  <c r="Q1770" i="1"/>
  <c r="M1769" i="1"/>
  <c r="N1769" i="1" s="1"/>
  <c r="P1770" i="1"/>
  <c r="C1763" i="1"/>
  <c r="K1762" i="1"/>
  <c r="O1762" i="1" s="1"/>
  <c r="B1762" i="1" l="1"/>
  <c r="AF2213" i="1"/>
  <c r="AL2212" i="1"/>
  <c r="L1771" i="1"/>
  <c r="E1771" i="1"/>
  <c r="G1771" i="1" s="1"/>
  <c r="H1772" i="1" s="1"/>
  <c r="A1772" i="1"/>
  <c r="D1772" i="1" s="1"/>
  <c r="M1770" i="1"/>
  <c r="N1770" i="1" s="1"/>
  <c r="Q1771" i="1"/>
  <c r="P1771" i="1"/>
  <c r="I1771" i="1"/>
  <c r="C1764" i="1"/>
  <c r="K1763" i="1"/>
  <c r="O1763" i="1" s="1"/>
  <c r="B1763" i="1" l="1"/>
  <c r="I1772" i="1"/>
  <c r="J1772" i="1" s="1"/>
  <c r="C1765" i="1"/>
  <c r="K1764" i="1"/>
  <c r="O1764" i="1" s="1"/>
  <c r="A1773" i="1"/>
  <c r="D1773" i="1" s="1"/>
  <c r="E1772" i="1"/>
  <c r="L1772" i="1"/>
  <c r="AF2214" i="1"/>
  <c r="AL2213" i="1"/>
  <c r="M1771" i="1"/>
  <c r="N1771" i="1" s="1"/>
  <c r="P1772" i="1"/>
  <c r="Q1772" i="1"/>
  <c r="J1771" i="1"/>
  <c r="B1764" i="1" l="1"/>
  <c r="M1772" i="1"/>
  <c r="N1772" i="1" s="1"/>
  <c r="P1773" i="1"/>
  <c r="Q1773" i="1"/>
  <c r="I1773" i="1"/>
  <c r="G1772" i="1"/>
  <c r="H1773" i="1" s="1"/>
  <c r="J1773" i="1" s="1"/>
  <c r="L1773" i="1"/>
  <c r="E1773" i="1"/>
  <c r="G1773" i="1" s="1"/>
  <c r="A1774" i="1"/>
  <c r="D1774" i="1" s="1"/>
  <c r="C1766" i="1"/>
  <c r="K1765" i="1"/>
  <c r="O1765" i="1" s="1"/>
  <c r="AF2215" i="1"/>
  <c r="AL2214" i="1"/>
  <c r="H1774" i="1" l="1"/>
  <c r="B1765" i="1"/>
  <c r="M1773" i="1"/>
  <c r="N1773" i="1" s="1"/>
  <c r="P1774" i="1"/>
  <c r="Q1774" i="1"/>
  <c r="I1774" i="1"/>
  <c r="A1775" i="1"/>
  <c r="D1775" i="1" s="1"/>
  <c r="E1774" i="1"/>
  <c r="G1774" i="1" s="1"/>
  <c r="H1775" i="1" s="1"/>
  <c r="L1774" i="1"/>
  <c r="AF2216" i="1"/>
  <c r="AL2215" i="1"/>
  <c r="C1767" i="1"/>
  <c r="K1766" i="1"/>
  <c r="O1766" i="1" s="1"/>
  <c r="J1774" i="1" l="1"/>
  <c r="B1766" i="1"/>
  <c r="M1774" i="1"/>
  <c r="N1774" i="1" s="1"/>
  <c r="Q1775" i="1"/>
  <c r="P1775" i="1"/>
  <c r="I1775" i="1"/>
  <c r="C1768" i="1"/>
  <c r="K1767" i="1"/>
  <c r="O1767" i="1" s="1"/>
  <c r="L1775" i="1"/>
  <c r="A1776" i="1"/>
  <c r="D1776" i="1" s="1"/>
  <c r="E1775" i="1"/>
  <c r="G1775" i="1" s="1"/>
  <c r="H1776" i="1" s="1"/>
  <c r="AF2217" i="1"/>
  <c r="AL2216" i="1"/>
  <c r="B1767" i="1" l="1"/>
  <c r="I1776" i="1"/>
  <c r="J1776" i="1" s="1"/>
  <c r="AF2218" i="1"/>
  <c r="AL2217" i="1"/>
  <c r="A1777" i="1"/>
  <c r="D1777" i="1" s="1"/>
  <c r="E1776" i="1"/>
  <c r="G1776" i="1" s="1"/>
  <c r="H1777" i="1" s="1"/>
  <c r="L1776" i="1"/>
  <c r="C1769" i="1"/>
  <c r="K1768" i="1"/>
  <c r="O1768" i="1" s="1"/>
  <c r="M1775" i="1"/>
  <c r="N1775" i="1" s="1"/>
  <c r="Q1776" i="1"/>
  <c r="P1776" i="1"/>
  <c r="J1775" i="1"/>
  <c r="B1768" i="1" l="1"/>
  <c r="M1776" i="1"/>
  <c r="N1776" i="1" s="1"/>
  <c r="P1777" i="1"/>
  <c r="Q1777" i="1"/>
  <c r="AL2218" i="1"/>
  <c r="AF2219" i="1"/>
  <c r="A1778" i="1"/>
  <c r="D1778" i="1" s="1"/>
  <c r="L1777" i="1"/>
  <c r="E1777" i="1"/>
  <c r="G1777" i="1" s="1"/>
  <c r="H1778" i="1" s="1"/>
  <c r="C1770" i="1"/>
  <c r="K1769" i="1"/>
  <c r="O1769" i="1" s="1"/>
  <c r="I1777" i="1"/>
  <c r="J1777" i="1" s="1"/>
  <c r="B1769" i="1" l="1"/>
  <c r="M1777" i="1"/>
  <c r="N1777" i="1" s="1"/>
  <c r="P1778" i="1"/>
  <c r="Q1778" i="1"/>
  <c r="C1771" i="1"/>
  <c r="K1770" i="1"/>
  <c r="O1770" i="1" s="1"/>
  <c r="L1778" i="1"/>
  <c r="A1779" i="1"/>
  <c r="D1779" i="1" s="1"/>
  <c r="E1778" i="1"/>
  <c r="G1778" i="1" s="1"/>
  <c r="H1779" i="1" s="1"/>
  <c r="AF2220" i="1"/>
  <c r="AL2219" i="1"/>
  <c r="I1778" i="1"/>
  <c r="B1770" i="1" l="1"/>
  <c r="I1779" i="1"/>
  <c r="J1779" i="1" s="1"/>
  <c r="C1772" i="1"/>
  <c r="K1771" i="1"/>
  <c r="O1771" i="1" s="1"/>
  <c r="AF2221" i="1"/>
  <c r="AL2220" i="1"/>
  <c r="L1779" i="1"/>
  <c r="A1780" i="1"/>
  <c r="D1780" i="1" s="1"/>
  <c r="E1779" i="1"/>
  <c r="G1779" i="1" s="1"/>
  <c r="H1780" i="1" s="1"/>
  <c r="J1778" i="1"/>
  <c r="P1779" i="1"/>
  <c r="M1778" i="1"/>
  <c r="N1778" i="1" s="1"/>
  <c r="Q1779" i="1"/>
  <c r="B1771" i="1" l="1"/>
  <c r="I1780" i="1"/>
  <c r="J1780" i="1" s="1"/>
  <c r="L1780" i="1"/>
  <c r="A1781" i="1"/>
  <c r="D1781" i="1" s="1"/>
  <c r="E1780" i="1"/>
  <c r="G1780" i="1" s="1"/>
  <c r="H1781" i="1" s="1"/>
  <c r="AF2222" i="1"/>
  <c r="AL2221" i="1"/>
  <c r="P1780" i="1"/>
  <c r="M1779" i="1"/>
  <c r="N1779" i="1" s="1"/>
  <c r="Q1780" i="1"/>
  <c r="C1773" i="1"/>
  <c r="K1772" i="1"/>
  <c r="O1772" i="1" s="1"/>
  <c r="B1772" i="1" l="1"/>
  <c r="C1774" i="1"/>
  <c r="K1773" i="1"/>
  <c r="O1773" i="1" s="1"/>
  <c r="L1781" i="1"/>
  <c r="A1782" i="1"/>
  <c r="D1782" i="1" s="1"/>
  <c r="E1781" i="1"/>
  <c r="G1781" i="1" s="1"/>
  <c r="H1782" i="1" s="1"/>
  <c r="AL2222" i="1"/>
  <c r="AF2230" i="1"/>
  <c r="M1780" i="1"/>
  <c r="N1780" i="1" s="1"/>
  <c r="P1781" i="1"/>
  <c r="Q1781" i="1"/>
  <c r="I1781" i="1"/>
  <c r="B1773" i="1" l="1"/>
  <c r="M1781" i="1"/>
  <c r="N1781" i="1" s="1"/>
  <c r="P1782" i="1"/>
  <c r="Q1782" i="1"/>
  <c r="E1782" i="1"/>
  <c r="G1782" i="1" s="1"/>
  <c r="H1783" i="1" s="1"/>
  <c r="L1782" i="1"/>
  <c r="A1783" i="1"/>
  <c r="D1783" i="1" s="1"/>
  <c r="C1775" i="1"/>
  <c r="K1774" i="1"/>
  <c r="O1774" i="1" s="1"/>
  <c r="I1782" i="1"/>
  <c r="AF2231" i="1"/>
  <c r="AL2230" i="1"/>
  <c r="J1781" i="1"/>
  <c r="B1774" i="1" l="1"/>
  <c r="I1783" i="1"/>
  <c r="J1783" i="1" s="1"/>
  <c r="AF2232" i="1"/>
  <c r="AL2231" i="1"/>
  <c r="E1783" i="1"/>
  <c r="G1783" i="1" s="1"/>
  <c r="H1784" i="1" s="1"/>
  <c r="L1783" i="1"/>
  <c r="A1784" i="1"/>
  <c r="D1784" i="1" s="1"/>
  <c r="J1782" i="1"/>
  <c r="M1782" i="1"/>
  <c r="N1782" i="1" s="1"/>
  <c r="Q1783" i="1"/>
  <c r="P1783" i="1"/>
  <c r="C1776" i="1"/>
  <c r="K1775" i="1"/>
  <c r="O1775" i="1" s="1"/>
  <c r="B1775" i="1" l="1"/>
  <c r="P1784" i="1"/>
  <c r="M1783" i="1"/>
  <c r="N1783" i="1" s="1"/>
  <c r="Q1784" i="1"/>
  <c r="I1784" i="1"/>
  <c r="J1784" i="1" s="1"/>
  <c r="C1777" i="1"/>
  <c r="K1776" i="1"/>
  <c r="O1776" i="1" s="1"/>
  <c r="E1784" i="1"/>
  <c r="G1784" i="1" s="1"/>
  <c r="H1785" i="1" s="1"/>
  <c r="L1784" i="1"/>
  <c r="A1785" i="1"/>
  <c r="D1785" i="1" s="1"/>
  <c r="AL2232" i="1"/>
  <c r="AF2233" i="1"/>
  <c r="B1776" i="1" l="1"/>
  <c r="E1785" i="1"/>
  <c r="G1785" i="1" s="1"/>
  <c r="H1786" i="1" s="1"/>
  <c r="L1785" i="1"/>
  <c r="A1786" i="1"/>
  <c r="D1786" i="1" s="1"/>
  <c r="C1778" i="1"/>
  <c r="K1777" i="1"/>
  <c r="O1777" i="1" s="1"/>
  <c r="AF2234" i="1"/>
  <c r="AL2233" i="1"/>
  <c r="Q1785" i="1"/>
  <c r="M1784" i="1"/>
  <c r="N1784" i="1" s="1"/>
  <c r="P1785" i="1"/>
  <c r="I1785" i="1"/>
  <c r="B1777" i="1" l="1"/>
  <c r="Q1786" i="1"/>
  <c r="P1786" i="1"/>
  <c r="M1785" i="1"/>
  <c r="N1785" i="1" s="1"/>
  <c r="C1779" i="1"/>
  <c r="K1778" i="1"/>
  <c r="O1778" i="1" s="1"/>
  <c r="I1786" i="1"/>
  <c r="E1786" i="1"/>
  <c r="G1786" i="1" s="1"/>
  <c r="H1787" i="1" s="1"/>
  <c r="L1786" i="1"/>
  <c r="A1787" i="1"/>
  <c r="D1787" i="1" s="1"/>
  <c r="AL2234" i="1"/>
  <c r="AF2235" i="1"/>
  <c r="J1785" i="1"/>
  <c r="B1778" i="1" l="1"/>
  <c r="I1787" i="1"/>
  <c r="J1787" i="1" s="1"/>
  <c r="A1788" i="1"/>
  <c r="D1788" i="1" s="1"/>
  <c r="L1787" i="1"/>
  <c r="AF2236" i="1"/>
  <c r="AL2235" i="1"/>
  <c r="Q1787" i="1"/>
  <c r="M1786" i="1"/>
  <c r="N1786" i="1" s="1"/>
  <c r="P1787" i="1"/>
  <c r="C1780" i="1"/>
  <c r="K1779" i="1"/>
  <c r="O1779" i="1" s="1"/>
  <c r="J1786" i="1"/>
  <c r="B1779" i="1" l="1"/>
  <c r="A1789" i="1"/>
  <c r="D1789" i="1" s="1"/>
  <c r="E1788" i="1"/>
  <c r="G1788" i="1" s="1"/>
  <c r="L1788" i="1"/>
  <c r="C1781" i="1"/>
  <c r="K1780" i="1"/>
  <c r="O1780" i="1" s="1"/>
  <c r="AF2237" i="1"/>
  <c r="AL2236" i="1"/>
  <c r="E1787" i="1"/>
  <c r="G1787" i="1" s="1"/>
  <c r="H1788" i="1" s="1"/>
  <c r="Q1788" i="1"/>
  <c r="M1787" i="1"/>
  <c r="N1787" i="1" s="1"/>
  <c r="P1788" i="1"/>
  <c r="I1788" i="1"/>
  <c r="H1789" i="1" l="1"/>
  <c r="B1780" i="1"/>
  <c r="I1789" i="1"/>
  <c r="J1788" i="1"/>
  <c r="AF2238" i="1"/>
  <c r="AL2237" i="1"/>
  <c r="P1789" i="1"/>
  <c r="M1788" i="1"/>
  <c r="N1788" i="1" s="1"/>
  <c r="Q1789" i="1"/>
  <c r="C1782" i="1"/>
  <c r="K1781" i="1"/>
  <c r="O1781" i="1" s="1"/>
  <c r="A1790" i="1"/>
  <c r="D1790" i="1" s="1"/>
  <c r="E1789" i="1"/>
  <c r="G1789" i="1" s="1"/>
  <c r="H1790" i="1" s="1"/>
  <c r="L1789" i="1"/>
  <c r="J1789" i="1" l="1"/>
  <c r="B1781" i="1"/>
  <c r="AF2239" i="1"/>
  <c r="AL2238" i="1"/>
  <c r="P1790" i="1"/>
  <c r="Q1790" i="1"/>
  <c r="M1789" i="1"/>
  <c r="N1789" i="1" s="1"/>
  <c r="C1783" i="1"/>
  <c r="K1782" i="1"/>
  <c r="O1782" i="1" s="1"/>
  <c r="A1791" i="1"/>
  <c r="D1791" i="1" s="1"/>
  <c r="E1790" i="1"/>
  <c r="G1790" i="1" s="1"/>
  <c r="H1791" i="1" s="1"/>
  <c r="L1790" i="1"/>
  <c r="I1790" i="1"/>
  <c r="B1782" i="1" l="1"/>
  <c r="P1791" i="1"/>
  <c r="Q1791" i="1"/>
  <c r="M1790" i="1"/>
  <c r="N1790" i="1" s="1"/>
  <c r="C1784" i="1"/>
  <c r="K1783" i="1"/>
  <c r="O1783" i="1" s="1"/>
  <c r="AL2239" i="1"/>
  <c r="AF2240" i="1"/>
  <c r="I1791" i="1"/>
  <c r="J1791" i="1" s="1"/>
  <c r="A1792" i="1"/>
  <c r="D1792" i="1" s="1"/>
  <c r="E1791" i="1"/>
  <c r="G1791" i="1" s="1"/>
  <c r="H1792" i="1" s="1"/>
  <c r="L1791" i="1"/>
  <c r="J1790" i="1"/>
  <c r="B1783" i="1" l="1"/>
  <c r="C1785" i="1"/>
  <c r="K1784" i="1"/>
  <c r="O1784" i="1" s="1"/>
  <c r="AL2240" i="1"/>
  <c r="AF2241" i="1"/>
  <c r="Q1792" i="1"/>
  <c r="M1791" i="1"/>
  <c r="N1791" i="1" s="1"/>
  <c r="P1792" i="1"/>
  <c r="E1792" i="1"/>
  <c r="G1792" i="1" s="1"/>
  <c r="H1793" i="1" s="1"/>
  <c r="L1792" i="1"/>
  <c r="A1793" i="1"/>
  <c r="D1793" i="1" s="1"/>
  <c r="I1792" i="1"/>
  <c r="B1784" i="1" l="1"/>
  <c r="Q1793" i="1"/>
  <c r="M1792" i="1"/>
  <c r="N1792" i="1" s="1"/>
  <c r="P1793" i="1"/>
  <c r="I1793" i="1"/>
  <c r="AF2242" i="1"/>
  <c r="AL2241" i="1"/>
  <c r="C1786" i="1"/>
  <c r="K1785" i="1"/>
  <c r="O1785" i="1" s="1"/>
  <c r="E1793" i="1"/>
  <c r="G1793" i="1" s="1"/>
  <c r="H1794" i="1" s="1"/>
  <c r="L1793" i="1"/>
  <c r="A1794" i="1"/>
  <c r="D1794" i="1" s="1"/>
  <c r="J1792" i="1"/>
  <c r="B1785" i="1" l="1"/>
  <c r="C1787" i="1"/>
  <c r="K1786" i="1"/>
  <c r="O1786" i="1" s="1"/>
  <c r="AL2242" i="1"/>
  <c r="AF2243" i="1"/>
  <c r="Q1794" i="1"/>
  <c r="P1794" i="1"/>
  <c r="M1793" i="1"/>
  <c r="N1793" i="1" s="1"/>
  <c r="I1794" i="1"/>
  <c r="J1794" i="1" s="1"/>
  <c r="E1794" i="1"/>
  <c r="G1794" i="1" s="1"/>
  <c r="H1795" i="1" s="1"/>
  <c r="L1794" i="1"/>
  <c r="A1795" i="1"/>
  <c r="D1795" i="1" s="1"/>
  <c r="J1793" i="1"/>
  <c r="B1786" i="1" l="1"/>
  <c r="Q1795" i="1"/>
  <c r="P1795" i="1"/>
  <c r="M1794" i="1"/>
  <c r="N1794" i="1" s="1"/>
  <c r="E1795" i="1"/>
  <c r="G1795" i="1" s="1"/>
  <c r="H1796" i="1" s="1"/>
  <c r="A1796" i="1"/>
  <c r="D1796" i="1" s="1"/>
  <c r="L1795" i="1"/>
  <c r="I1795" i="1"/>
  <c r="AF2244" i="1"/>
  <c r="AL2243" i="1"/>
  <c r="C1788" i="1"/>
  <c r="K1787" i="1"/>
  <c r="O1787" i="1" s="1"/>
  <c r="B1787" i="1" l="1"/>
  <c r="I1796" i="1"/>
  <c r="J1796" i="1" s="1"/>
  <c r="AF2245" i="1"/>
  <c r="AL2244" i="1"/>
  <c r="A1797" i="1"/>
  <c r="D1797" i="1" s="1"/>
  <c r="L1796" i="1"/>
  <c r="J1795" i="1"/>
  <c r="C1789" i="1"/>
  <c r="K1788" i="1"/>
  <c r="O1788" i="1" s="1"/>
  <c r="M1795" i="1"/>
  <c r="N1795" i="1" s="1"/>
  <c r="Q1796" i="1"/>
  <c r="P1796" i="1"/>
  <c r="B1788" i="1" l="1"/>
  <c r="M1796" i="1"/>
  <c r="N1796" i="1" s="1"/>
  <c r="P1797" i="1"/>
  <c r="Q1797" i="1"/>
  <c r="C1790" i="1"/>
  <c r="K1789" i="1"/>
  <c r="O1789" i="1" s="1"/>
  <c r="I1797" i="1"/>
  <c r="E1797" i="1"/>
  <c r="G1797" i="1" s="1"/>
  <c r="A1798" i="1"/>
  <c r="D1798" i="1" s="1"/>
  <c r="L1797" i="1"/>
  <c r="E1796" i="1"/>
  <c r="G1796" i="1" s="1"/>
  <c r="H1797" i="1" s="1"/>
  <c r="AF2246" i="1"/>
  <c r="AL2245" i="1"/>
  <c r="J1797" i="1" l="1"/>
  <c r="H1798" i="1"/>
  <c r="B1789" i="1"/>
  <c r="A1799" i="1"/>
  <c r="D1799" i="1" s="1"/>
  <c r="L1798" i="1"/>
  <c r="E1798" i="1"/>
  <c r="G1798" i="1" s="1"/>
  <c r="H1799" i="1" s="1"/>
  <c r="C1791" i="1"/>
  <c r="K1790" i="1"/>
  <c r="O1790" i="1" s="1"/>
  <c r="M1797" i="1"/>
  <c r="N1797" i="1" s="1"/>
  <c r="P1798" i="1"/>
  <c r="Q1798" i="1"/>
  <c r="I1798" i="1"/>
  <c r="AF2247" i="1"/>
  <c r="AL2246" i="1"/>
  <c r="B1790" i="1" l="1"/>
  <c r="M1798" i="1"/>
  <c r="N1798" i="1" s="1"/>
  <c r="Q1799" i="1"/>
  <c r="P1799" i="1"/>
  <c r="I1799" i="1"/>
  <c r="J1798" i="1"/>
  <c r="E1799" i="1"/>
  <c r="G1799" i="1" s="1"/>
  <c r="H1800" i="1" s="1"/>
  <c r="A1800" i="1"/>
  <c r="D1800" i="1" s="1"/>
  <c r="L1799" i="1"/>
  <c r="AL2247" i="1"/>
  <c r="AF2248" i="1"/>
  <c r="C1792" i="1"/>
  <c r="K1791" i="1"/>
  <c r="O1791" i="1" s="1"/>
  <c r="B1791" i="1" l="1"/>
  <c r="C1793" i="1"/>
  <c r="K1792" i="1"/>
  <c r="O1792" i="1" s="1"/>
  <c r="AL2248" i="1"/>
  <c r="AF2249" i="1"/>
  <c r="A1801" i="1"/>
  <c r="D1801" i="1" s="1"/>
  <c r="L1800" i="1"/>
  <c r="M1799" i="1"/>
  <c r="N1799" i="1" s="1"/>
  <c r="P1800" i="1"/>
  <c r="Q1800" i="1"/>
  <c r="I1800" i="1"/>
  <c r="J1800" i="1" s="1"/>
  <c r="J1799" i="1"/>
  <c r="B1792" i="1" l="1"/>
  <c r="AF2250" i="1"/>
  <c r="AL2249" i="1"/>
  <c r="E1800" i="1"/>
  <c r="G1800" i="1" s="1"/>
  <c r="H1801" i="1" s="1"/>
  <c r="M1800" i="1"/>
  <c r="N1800" i="1" s="1"/>
  <c r="Q1801" i="1"/>
  <c r="P1801" i="1"/>
  <c r="I1801" i="1"/>
  <c r="A1802" i="1"/>
  <c r="D1802" i="1" s="1"/>
  <c r="E1801" i="1"/>
  <c r="G1801" i="1" s="1"/>
  <c r="H1802" i="1" s="1"/>
  <c r="L1801" i="1"/>
  <c r="C1794" i="1"/>
  <c r="K1793" i="1"/>
  <c r="O1793" i="1" s="1"/>
  <c r="B1793" i="1" l="1"/>
  <c r="J1801" i="1"/>
  <c r="M1801" i="1"/>
  <c r="N1801" i="1" s="1"/>
  <c r="Q1802" i="1"/>
  <c r="P1802" i="1"/>
  <c r="C1795" i="1"/>
  <c r="K1794" i="1"/>
  <c r="O1794" i="1" s="1"/>
  <c r="A1803" i="1"/>
  <c r="D1803" i="1" s="1"/>
  <c r="L1802" i="1"/>
  <c r="E1802" i="1"/>
  <c r="G1802" i="1" s="1"/>
  <c r="H1803" i="1" s="1"/>
  <c r="I1802" i="1"/>
  <c r="J1802" i="1" s="1"/>
  <c r="AF2251" i="1"/>
  <c r="AL2250" i="1"/>
  <c r="B1794" i="1" l="1"/>
  <c r="M1802" i="1"/>
  <c r="N1802" i="1" s="1"/>
  <c r="Q1803" i="1"/>
  <c r="P1803" i="1"/>
  <c r="C1796" i="1"/>
  <c r="K1795" i="1"/>
  <c r="O1795" i="1" s="1"/>
  <c r="AF2252" i="1"/>
  <c r="AL2251" i="1"/>
  <c r="A1804" i="1"/>
  <c r="D1804" i="1" s="1"/>
  <c r="E1803" i="1"/>
  <c r="G1803" i="1" s="1"/>
  <c r="H1804" i="1" s="1"/>
  <c r="L1803" i="1"/>
  <c r="I1803" i="1"/>
  <c r="J1803" i="1" s="1"/>
  <c r="B1795" i="1" l="1"/>
  <c r="I1804" i="1"/>
  <c r="J1804" i="1" s="1"/>
  <c r="A1805" i="1"/>
  <c r="D1805" i="1" s="1"/>
  <c r="L1804" i="1"/>
  <c r="E1804" i="1"/>
  <c r="G1804" i="1" s="1"/>
  <c r="H1805" i="1" s="1"/>
  <c r="C1797" i="1"/>
  <c r="K1796" i="1"/>
  <c r="O1796" i="1" s="1"/>
  <c r="M1803" i="1"/>
  <c r="N1803" i="1" s="1"/>
  <c r="Q1804" i="1"/>
  <c r="P1804" i="1"/>
  <c r="AF2253" i="1"/>
  <c r="AL2252" i="1"/>
  <c r="B1796" i="1" l="1"/>
  <c r="M1804" i="1"/>
  <c r="N1804" i="1" s="1"/>
  <c r="P1805" i="1"/>
  <c r="Q1805" i="1"/>
  <c r="AF2254" i="1"/>
  <c r="AL2253" i="1"/>
  <c r="A1806" i="1"/>
  <c r="D1806" i="1" s="1"/>
  <c r="L1805" i="1"/>
  <c r="C1798" i="1"/>
  <c r="K1797" i="1"/>
  <c r="O1797" i="1" s="1"/>
  <c r="I1805" i="1"/>
  <c r="J1805" i="1" s="1"/>
  <c r="B1797" i="1" l="1"/>
  <c r="E1805" i="1"/>
  <c r="G1805" i="1" s="1"/>
  <c r="H1806" i="1" s="1"/>
  <c r="AF2255" i="1"/>
  <c r="AL2254" i="1"/>
  <c r="I1806" i="1"/>
  <c r="C1799" i="1"/>
  <c r="K1798" i="1"/>
  <c r="O1798" i="1" s="1"/>
  <c r="L1806" i="1"/>
  <c r="E1806" i="1"/>
  <c r="G1806" i="1" s="1"/>
  <c r="A1807" i="1"/>
  <c r="D1807" i="1" s="1"/>
  <c r="M1805" i="1"/>
  <c r="N1805" i="1" s="1"/>
  <c r="P1806" i="1"/>
  <c r="Q1806" i="1"/>
  <c r="J1806" i="1" l="1"/>
  <c r="H1807" i="1"/>
  <c r="B1798" i="1"/>
  <c r="A1808" i="1"/>
  <c r="D1808" i="1" s="1"/>
  <c r="E1807" i="1"/>
  <c r="G1807" i="1" s="1"/>
  <c r="H1808" i="1" s="1"/>
  <c r="L1807" i="1"/>
  <c r="AF2256" i="1"/>
  <c r="AL2255" i="1"/>
  <c r="C1800" i="1"/>
  <c r="K1799" i="1"/>
  <c r="O1799" i="1" s="1"/>
  <c r="M1806" i="1"/>
  <c r="N1806" i="1" s="1"/>
  <c r="P1807" i="1"/>
  <c r="Q1807" i="1"/>
  <c r="I1807" i="1"/>
  <c r="B1799" i="1" l="1"/>
  <c r="I1808" i="1"/>
  <c r="J1808" i="1" s="1"/>
  <c r="C1801" i="1"/>
  <c r="K1800" i="1"/>
  <c r="O1800" i="1" s="1"/>
  <c r="A1809" i="1"/>
  <c r="D1809" i="1" s="1"/>
  <c r="L1808" i="1"/>
  <c r="E1808" i="1"/>
  <c r="G1808" i="1" s="1"/>
  <c r="H1809" i="1" s="1"/>
  <c r="AL2256" i="1"/>
  <c r="AF2257" i="1"/>
  <c r="M1807" i="1"/>
  <c r="N1807" i="1" s="1"/>
  <c r="Q1808" i="1"/>
  <c r="P1808" i="1"/>
  <c r="J1807" i="1"/>
  <c r="B1800" i="1" l="1"/>
  <c r="I1809" i="1"/>
  <c r="J1809" i="1" s="1"/>
  <c r="L1809" i="1"/>
  <c r="A1810" i="1"/>
  <c r="D1810" i="1" s="1"/>
  <c r="AF2258" i="1"/>
  <c r="AL2257" i="1"/>
  <c r="M1808" i="1"/>
  <c r="N1808" i="1" s="1"/>
  <c r="Q1809" i="1"/>
  <c r="P1809" i="1"/>
  <c r="C1802" i="1"/>
  <c r="K1801" i="1"/>
  <c r="O1801" i="1" s="1"/>
  <c r="B1801" i="1" l="1"/>
  <c r="L1810" i="1"/>
  <c r="A1811" i="1"/>
  <c r="D1811" i="1" s="1"/>
  <c r="E1810" i="1"/>
  <c r="G1810" i="1" s="1"/>
  <c r="AL2258" i="1"/>
  <c r="AF2259" i="1"/>
  <c r="C1803" i="1"/>
  <c r="K1802" i="1"/>
  <c r="O1802" i="1" s="1"/>
  <c r="M1809" i="1"/>
  <c r="N1809" i="1" s="1"/>
  <c r="P1810" i="1"/>
  <c r="Q1810" i="1"/>
  <c r="E1809" i="1"/>
  <c r="G1809" i="1" s="1"/>
  <c r="H1810" i="1" s="1"/>
  <c r="I1810" i="1"/>
  <c r="J1810" i="1" l="1"/>
  <c r="B1802" i="1"/>
  <c r="H1811" i="1"/>
  <c r="I1811" i="1"/>
  <c r="C1804" i="1"/>
  <c r="K1803" i="1"/>
  <c r="O1803" i="1" s="1"/>
  <c r="AF2267" i="1"/>
  <c r="AL2259" i="1"/>
  <c r="L1811" i="1"/>
  <c r="A1812" i="1"/>
  <c r="D1812" i="1" s="1"/>
  <c r="E1811" i="1"/>
  <c r="G1811" i="1" s="1"/>
  <c r="H1812" i="1" s="1"/>
  <c r="Q1811" i="1"/>
  <c r="M1810" i="1"/>
  <c r="N1810" i="1" s="1"/>
  <c r="P1811" i="1"/>
  <c r="B1803" i="1" l="1"/>
  <c r="J1811" i="1"/>
  <c r="I1812" i="1"/>
  <c r="J1812" i="1" s="1"/>
  <c r="AF2268" i="1"/>
  <c r="AL2267" i="1"/>
  <c r="L1812" i="1"/>
  <c r="A1813" i="1"/>
  <c r="D1813" i="1" s="1"/>
  <c r="E1812" i="1"/>
  <c r="G1812" i="1" s="1"/>
  <c r="H1813" i="1" s="1"/>
  <c r="M1811" i="1"/>
  <c r="N1811" i="1" s="1"/>
  <c r="P1812" i="1"/>
  <c r="Q1812" i="1"/>
  <c r="C1805" i="1"/>
  <c r="K1804" i="1"/>
  <c r="O1804" i="1" s="1"/>
  <c r="B1804" i="1" l="1"/>
  <c r="AF2269" i="1"/>
  <c r="AL2268" i="1"/>
  <c r="C1806" i="1"/>
  <c r="K1805" i="1"/>
  <c r="O1805" i="1" s="1"/>
  <c r="L1813" i="1"/>
  <c r="A1814" i="1"/>
  <c r="D1814" i="1" s="1"/>
  <c r="E1813" i="1"/>
  <c r="G1813" i="1" s="1"/>
  <c r="H1814" i="1" s="1"/>
  <c r="Q1813" i="1"/>
  <c r="M1812" i="1"/>
  <c r="N1812" i="1" s="1"/>
  <c r="P1813" i="1"/>
  <c r="I1813" i="1"/>
  <c r="B1805" i="1" l="1"/>
  <c r="I1814" i="1"/>
  <c r="J1814" i="1" s="1"/>
  <c r="L1814" i="1"/>
  <c r="A1815" i="1"/>
  <c r="D1815" i="1" s="1"/>
  <c r="E1814" i="1"/>
  <c r="G1814" i="1" s="1"/>
  <c r="H1815" i="1" s="1"/>
  <c r="C1807" i="1"/>
  <c r="K1806" i="1"/>
  <c r="O1806" i="1" s="1"/>
  <c r="M1813" i="1"/>
  <c r="N1813" i="1" s="1"/>
  <c r="P1814" i="1"/>
  <c r="Q1814" i="1"/>
  <c r="AF2270" i="1"/>
  <c r="AL2269" i="1"/>
  <c r="J1813" i="1"/>
  <c r="B1806" i="1" l="1"/>
  <c r="AF2271" i="1"/>
  <c r="AL2270" i="1"/>
  <c r="E1815" i="1"/>
  <c r="G1815" i="1" s="1"/>
  <c r="H1816" i="1" s="1"/>
  <c r="L1815" i="1"/>
  <c r="A1816" i="1"/>
  <c r="D1816" i="1" s="1"/>
  <c r="C1808" i="1"/>
  <c r="K1807" i="1"/>
  <c r="O1807" i="1" s="1"/>
  <c r="Q1815" i="1"/>
  <c r="M1814" i="1"/>
  <c r="N1814" i="1" s="1"/>
  <c r="P1815" i="1"/>
  <c r="I1815" i="1"/>
  <c r="B1807" i="1" l="1"/>
  <c r="I1816" i="1"/>
  <c r="J1816" i="1" s="1"/>
  <c r="J1815" i="1"/>
  <c r="C1809" i="1"/>
  <c r="K1808" i="1"/>
  <c r="O1808" i="1" s="1"/>
  <c r="E1816" i="1"/>
  <c r="G1816" i="1" s="1"/>
  <c r="H1817" i="1" s="1"/>
  <c r="A1817" i="1"/>
  <c r="L1816" i="1"/>
  <c r="M1815" i="1"/>
  <c r="N1815" i="1" s="1"/>
  <c r="P1816" i="1"/>
  <c r="Q1816" i="1"/>
  <c r="AF2272" i="1"/>
  <c r="AL2271" i="1"/>
  <c r="AP2271" i="1"/>
  <c r="AJ2271" i="1" l="1"/>
  <c r="D1817" i="1"/>
  <c r="E1817" i="1" s="1"/>
  <c r="G1817" i="1" s="1"/>
  <c r="H1818" i="1" s="1"/>
  <c r="AK2271" i="1"/>
  <c r="B1808" i="1"/>
  <c r="I1817" i="1"/>
  <c r="AM2271" i="1"/>
  <c r="AI2271" i="1"/>
  <c r="AS2271" i="1"/>
  <c r="AR2271" i="1"/>
  <c r="AQ2271" i="1"/>
  <c r="AO2271" i="1"/>
  <c r="AP2272" i="1"/>
  <c r="AR2272" i="1"/>
  <c r="AL2272" i="1"/>
  <c r="AO2272" i="1"/>
  <c r="AK2272" i="1"/>
  <c r="AQ2272" i="1"/>
  <c r="AS2272" i="1"/>
  <c r="AF2273" i="1"/>
  <c r="AJ2272" i="1"/>
  <c r="AI2272" i="1"/>
  <c r="AM2272" i="1"/>
  <c r="P1817" i="1"/>
  <c r="Q1817" i="1"/>
  <c r="M1816" i="1"/>
  <c r="N1816" i="1" s="1"/>
  <c r="AV36" i="1"/>
  <c r="AJ47" i="1"/>
  <c r="AQ47" i="1"/>
  <c r="AI47" i="1"/>
  <c r="A1818" i="1"/>
  <c r="D1818" i="1" s="1"/>
  <c r="AV38" i="1"/>
  <c r="AO47" i="1"/>
  <c r="AG47" i="1"/>
  <c r="AP47" i="1"/>
  <c r="AN47" i="1"/>
  <c r="AS47" i="1"/>
  <c r="AR47" i="1"/>
  <c r="AH47" i="1"/>
  <c r="AM47" i="1"/>
  <c r="L1817" i="1"/>
  <c r="AK47" i="1"/>
  <c r="AR48" i="1"/>
  <c r="AK48" i="1"/>
  <c r="AM48" i="1"/>
  <c r="AI48" i="1"/>
  <c r="AP48" i="1"/>
  <c r="AO48" i="1"/>
  <c r="AI49" i="1"/>
  <c r="AM49" i="1"/>
  <c r="AQ48" i="1"/>
  <c r="AH48" i="1"/>
  <c r="AS48" i="1"/>
  <c r="AJ48" i="1"/>
  <c r="AH49" i="1"/>
  <c r="AJ50" i="1"/>
  <c r="AJ49" i="1"/>
  <c r="AO49" i="1"/>
  <c r="AK49" i="1"/>
  <c r="AN49" i="1"/>
  <c r="AR49" i="1"/>
  <c r="AP49" i="1"/>
  <c r="AN48" i="1"/>
  <c r="AQ49" i="1"/>
  <c r="AS49" i="1"/>
  <c r="AH50" i="1"/>
  <c r="AI50" i="1"/>
  <c r="AK50" i="1"/>
  <c r="AR50" i="1"/>
  <c r="AP50" i="1"/>
  <c r="AG48" i="1"/>
  <c r="AS50" i="1"/>
  <c r="AQ50" i="1"/>
  <c r="AO50" i="1"/>
  <c r="AK51" i="1"/>
  <c r="AI51" i="1"/>
  <c r="AM50" i="1"/>
  <c r="AS51" i="1"/>
  <c r="AP51" i="1"/>
  <c r="AJ51" i="1"/>
  <c r="AM52" i="1"/>
  <c r="AR51" i="1"/>
  <c r="AO51" i="1"/>
  <c r="AM51" i="1"/>
  <c r="AQ51" i="1"/>
  <c r="AH51" i="1"/>
  <c r="AO52" i="1"/>
  <c r="AP52" i="1"/>
  <c r="AN52" i="1"/>
  <c r="AN53" i="1"/>
  <c r="AK52" i="1"/>
  <c r="AQ52" i="1"/>
  <c r="AH52" i="1"/>
  <c r="AI52" i="1"/>
  <c r="AN50" i="1"/>
  <c r="AS52" i="1"/>
  <c r="AR52" i="1"/>
  <c r="AJ52" i="1"/>
  <c r="AN51" i="1"/>
  <c r="AQ53" i="1"/>
  <c r="AS53" i="1"/>
  <c r="AJ53" i="1"/>
  <c r="AP53" i="1"/>
  <c r="AR53" i="1"/>
  <c r="AH53" i="1"/>
  <c r="AM53" i="1"/>
  <c r="AI53" i="1"/>
  <c r="AK53" i="1"/>
  <c r="AO53" i="1"/>
  <c r="AQ54" i="1"/>
  <c r="AP54" i="1"/>
  <c r="AM54" i="1"/>
  <c r="AO54" i="1"/>
  <c r="AS54" i="1"/>
  <c r="AR54" i="1"/>
  <c r="AN54" i="1"/>
  <c r="AK54" i="1"/>
  <c r="AH54" i="1"/>
  <c r="AI54" i="1"/>
  <c r="AJ54" i="1"/>
  <c r="AO55" i="1"/>
  <c r="AQ55" i="1"/>
  <c r="AM55" i="1"/>
  <c r="AS55" i="1"/>
  <c r="AH55" i="1"/>
  <c r="AN55" i="1"/>
  <c r="AR55" i="1"/>
  <c r="AI55" i="1"/>
  <c r="AP55" i="1"/>
  <c r="AK55" i="1"/>
  <c r="AJ55" i="1"/>
  <c r="AI56" i="1"/>
  <c r="AJ56" i="1"/>
  <c r="AR56" i="1"/>
  <c r="AS56" i="1"/>
  <c r="AO56" i="1"/>
  <c r="AM56" i="1"/>
  <c r="AP56" i="1"/>
  <c r="AH56" i="1"/>
  <c r="AN56" i="1"/>
  <c r="AQ56" i="1"/>
  <c r="AK56" i="1"/>
  <c r="AS57" i="1"/>
  <c r="AJ57" i="1"/>
  <c r="AM57" i="1"/>
  <c r="AO57" i="1"/>
  <c r="AP57" i="1"/>
  <c r="AN57" i="1"/>
  <c r="AR57" i="1"/>
  <c r="AI57" i="1"/>
  <c r="AG49" i="1"/>
  <c r="AK57" i="1"/>
  <c r="AQ57" i="1"/>
  <c r="AH57" i="1"/>
  <c r="AG50" i="1"/>
  <c r="AQ58" i="1"/>
  <c r="AK58" i="1"/>
  <c r="AR58" i="1"/>
  <c r="AN58" i="1"/>
  <c r="AM58" i="1"/>
  <c r="AS58" i="1"/>
  <c r="AI58" i="1"/>
  <c r="AP58" i="1"/>
  <c r="AH58" i="1"/>
  <c r="AJ58" i="1"/>
  <c r="AO58" i="1"/>
  <c r="AK59" i="1"/>
  <c r="AI59" i="1"/>
  <c r="AG51" i="1"/>
  <c r="AQ59" i="1"/>
  <c r="AJ59" i="1"/>
  <c r="AP59" i="1"/>
  <c r="AH59" i="1"/>
  <c r="AR59" i="1"/>
  <c r="AM59" i="1"/>
  <c r="AS59" i="1"/>
  <c r="AO59" i="1"/>
  <c r="AN59" i="1"/>
  <c r="AO60" i="1"/>
  <c r="AS60" i="1"/>
  <c r="AP60" i="1"/>
  <c r="AN60" i="1"/>
  <c r="AQ60" i="1"/>
  <c r="AH60" i="1"/>
  <c r="AI60" i="1"/>
  <c r="AG52" i="1"/>
  <c r="AM60" i="1"/>
  <c r="AK60" i="1"/>
  <c r="AR60" i="1"/>
  <c r="AJ60" i="1"/>
  <c r="AH61" i="1"/>
  <c r="AP61" i="1"/>
  <c r="AI61" i="1"/>
  <c r="AR61" i="1"/>
  <c r="AK61" i="1"/>
  <c r="AJ61" i="1"/>
  <c r="AS61" i="1"/>
  <c r="AN61" i="1"/>
  <c r="AG54" i="1"/>
  <c r="AG53" i="1"/>
  <c r="AQ61" i="1"/>
  <c r="AO61" i="1"/>
  <c r="AM61" i="1"/>
  <c r="AS62" i="1"/>
  <c r="AK62" i="1"/>
  <c r="AP62" i="1"/>
  <c r="AJ62" i="1"/>
  <c r="AI62" i="1"/>
  <c r="AR62" i="1"/>
  <c r="AQ62" i="1"/>
  <c r="AM62" i="1"/>
  <c r="AO62" i="1"/>
  <c r="AH62" i="1"/>
  <c r="AN62" i="1"/>
  <c r="AK63" i="1"/>
  <c r="AI63" i="1"/>
  <c r="AP63" i="1"/>
  <c r="AO63" i="1"/>
  <c r="AJ63" i="1"/>
  <c r="AG55" i="1"/>
  <c r="AH63" i="1"/>
  <c r="AR63" i="1"/>
  <c r="AM63" i="1"/>
  <c r="AS63" i="1"/>
  <c r="AQ63" i="1"/>
  <c r="AN63" i="1"/>
  <c r="AP64" i="1"/>
  <c r="AS64" i="1"/>
  <c r="AN64" i="1"/>
  <c r="AH64" i="1"/>
  <c r="AI64" i="1"/>
  <c r="AK64" i="1"/>
  <c r="AO64" i="1"/>
  <c r="AM64" i="1"/>
  <c r="AG56" i="1"/>
  <c r="AQ64" i="1"/>
  <c r="AR64" i="1"/>
  <c r="AJ64" i="1"/>
  <c r="AG57" i="1"/>
  <c r="AH65" i="1"/>
  <c r="AK65" i="1"/>
  <c r="AN65" i="1"/>
  <c r="AO65" i="1"/>
  <c r="AM65" i="1"/>
  <c r="AG58" i="1"/>
  <c r="AS65" i="1"/>
  <c r="AI65" i="1"/>
  <c r="AP65" i="1"/>
  <c r="AR65" i="1"/>
  <c r="AJ65" i="1"/>
  <c r="AQ65" i="1"/>
  <c r="AJ66" i="1"/>
  <c r="AI66" i="1"/>
  <c r="AS66" i="1"/>
  <c r="AG59" i="1"/>
  <c r="AK66" i="1"/>
  <c r="AR66" i="1"/>
  <c r="AQ66" i="1"/>
  <c r="AH66" i="1"/>
  <c r="AO66" i="1"/>
  <c r="AM66" i="1"/>
  <c r="AN66" i="1"/>
  <c r="AP66" i="1"/>
  <c r="AK67" i="1"/>
  <c r="AJ67" i="1"/>
  <c r="AH67" i="1"/>
  <c r="AI67" i="1"/>
  <c r="AQ67" i="1"/>
  <c r="AR67" i="1"/>
  <c r="AP67" i="1"/>
  <c r="AN67" i="1"/>
  <c r="AS67" i="1"/>
  <c r="AO67" i="1"/>
  <c r="AM67" i="1"/>
  <c r="AS68" i="1"/>
  <c r="AH68" i="1"/>
  <c r="AN68" i="1"/>
  <c r="AG60" i="1"/>
  <c r="AK68" i="1"/>
  <c r="AI68" i="1"/>
  <c r="AG61" i="1"/>
  <c r="AO68" i="1"/>
  <c r="AR68" i="1"/>
  <c r="AJ68" i="1"/>
  <c r="AP68" i="1"/>
  <c r="AQ68" i="1"/>
  <c r="AM68" i="1"/>
  <c r="AP69" i="1"/>
  <c r="AS69" i="1"/>
  <c r="AN69" i="1"/>
  <c r="AO69" i="1"/>
  <c r="AI69" i="1"/>
  <c r="AQ69" i="1"/>
  <c r="AR69" i="1"/>
  <c r="AJ69" i="1"/>
  <c r="AG62" i="1"/>
  <c r="AK69" i="1"/>
  <c r="AH69" i="1"/>
  <c r="AM69" i="1"/>
  <c r="AR70" i="1"/>
  <c r="AG63" i="1"/>
  <c r="AJ70" i="1"/>
  <c r="AI70" i="1"/>
  <c r="AN70" i="1"/>
  <c r="AH70" i="1"/>
  <c r="AK70" i="1"/>
  <c r="AQ70" i="1"/>
  <c r="AP70" i="1"/>
  <c r="AS70" i="1"/>
  <c r="AM70" i="1"/>
  <c r="AO70" i="1"/>
  <c r="AI71" i="1"/>
  <c r="AH71" i="1"/>
  <c r="AS71" i="1"/>
  <c r="AQ71" i="1"/>
  <c r="AK71" i="1"/>
  <c r="AO71" i="1"/>
  <c r="AJ71" i="1"/>
  <c r="AR71" i="1"/>
  <c r="AG64" i="1"/>
  <c r="AM71" i="1"/>
  <c r="AP71" i="1"/>
  <c r="AN71" i="1"/>
  <c r="AR72" i="1"/>
  <c r="AK72" i="1"/>
  <c r="AN72" i="1"/>
  <c r="AJ72" i="1"/>
  <c r="AP72" i="1"/>
  <c r="AI72" i="1"/>
  <c r="AG65" i="1"/>
  <c r="AH72" i="1"/>
  <c r="AS72" i="1"/>
  <c r="AO72" i="1"/>
  <c r="AM72" i="1"/>
  <c r="AQ72" i="1"/>
  <c r="AI73" i="1"/>
  <c r="AR73" i="1"/>
  <c r="AH73" i="1"/>
  <c r="AK73" i="1"/>
  <c r="AM73" i="1"/>
  <c r="AP73" i="1"/>
  <c r="AQ73" i="1"/>
  <c r="AS73" i="1"/>
  <c r="AN73" i="1"/>
  <c r="AO73" i="1"/>
  <c r="AJ73" i="1"/>
  <c r="AG67" i="1"/>
  <c r="AJ74" i="1"/>
  <c r="AK74" i="1"/>
  <c r="AM74" i="1"/>
  <c r="AG66" i="1"/>
  <c r="AO74" i="1"/>
  <c r="AQ74" i="1"/>
  <c r="AS74" i="1"/>
  <c r="AR74" i="1"/>
  <c r="AI74" i="1"/>
  <c r="AN74" i="1"/>
  <c r="AP74" i="1"/>
  <c r="AH74" i="1"/>
  <c r="AJ75" i="1"/>
  <c r="AS75" i="1"/>
  <c r="AR75" i="1"/>
  <c r="AG68" i="1"/>
  <c r="AQ75" i="1"/>
  <c r="AI75" i="1"/>
  <c r="AK75" i="1"/>
  <c r="AP75" i="1"/>
  <c r="AO75" i="1"/>
  <c r="AM75" i="1"/>
  <c r="AH75" i="1"/>
  <c r="AN75" i="1"/>
  <c r="AQ76" i="1"/>
  <c r="AR76" i="1"/>
  <c r="AI76" i="1"/>
  <c r="AS76" i="1"/>
  <c r="AH76" i="1"/>
  <c r="AK76" i="1"/>
  <c r="AO76" i="1"/>
  <c r="AN76" i="1"/>
  <c r="AJ76" i="1"/>
  <c r="AP76" i="1"/>
  <c r="AM76" i="1"/>
  <c r="AG69" i="1"/>
  <c r="AJ84" i="1"/>
  <c r="AK84" i="1"/>
  <c r="AN84" i="1"/>
  <c r="AG70" i="1"/>
  <c r="AI84" i="1"/>
  <c r="AR84" i="1"/>
  <c r="AS84" i="1"/>
  <c r="AQ84" i="1"/>
  <c r="AH84" i="1"/>
  <c r="AM84" i="1"/>
  <c r="AO84" i="1"/>
  <c r="AP84" i="1"/>
  <c r="AP85" i="1"/>
  <c r="AH85" i="1"/>
  <c r="AM85" i="1"/>
  <c r="AO85" i="1"/>
  <c r="AN85" i="1"/>
  <c r="AQ85" i="1"/>
  <c r="AI85" i="1"/>
  <c r="AK85" i="1"/>
  <c r="AJ85" i="1"/>
  <c r="AS85" i="1"/>
  <c r="AG71" i="1"/>
  <c r="AR85" i="1"/>
  <c r="AQ86" i="1"/>
  <c r="AK86" i="1"/>
  <c r="AM86" i="1"/>
  <c r="AP86" i="1"/>
  <c r="AS86" i="1"/>
  <c r="AJ86" i="1"/>
  <c r="AN86" i="1"/>
  <c r="AR86" i="1"/>
  <c r="AH86" i="1"/>
  <c r="AI86" i="1"/>
  <c r="AO86" i="1"/>
  <c r="AG72" i="1"/>
  <c r="AK87" i="1"/>
  <c r="AO87" i="1"/>
  <c r="AG73" i="1"/>
  <c r="AJ87" i="1"/>
  <c r="AR87" i="1"/>
  <c r="AP87" i="1"/>
  <c r="AI87" i="1"/>
  <c r="AQ87" i="1"/>
  <c r="AH87" i="1"/>
  <c r="AS87" i="1"/>
  <c r="AM87" i="1"/>
  <c r="AN87" i="1"/>
  <c r="AS88" i="1"/>
  <c r="AP88" i="1"/>
  <c r="AN88" i="1"/>
  <c r="AH88" i="1"/>
  <c r="AK88" i="1"/>
  <c r="AR88" i="1"/>
  <c r="AI88" i="1"/>
  <c r="AQ88" i="1"/>
  <c r="AJ88" i="1"/>
  <c r="AO88" i="1"/>
  <c r="AM88" i="1"/>
  <c r="AG74" i="1"/>
  <c r="AK89" i="1"/>
  <c r="AQ89" i="1"/>
  <c r="AN89" i="1"/>
  <c r="AR89" i="1"/>
  <c r="AS89" i="1"/>
  <c r="AM89" i="1"/>
  <c r="AO89" i="1"/>
  <c r="AH89" i="1"/>
  <c r="AI89" i="1"/>
  <c r="AP89" i="1"/>
  <c r="AJ89" i="1"/>
  <c r="AQ90" i="1"/>
  <c r="AI90" i="1"/>
  <c r="AS90" i="1"/>
  <c r="AK90" i="1"/>
  <c r="AP90" i="1"/>
  <c r="AR90" i="1"/>
  <c r="AM90" i="1"/>
  <c r="AJ90" i="1"/>
  <c r="AO90" i="1"/>
  <c r="AN90" i="1"/>
  <c r="AH90" i="1"/>
  <c r="AG76" i="1"/>
  <c r="AG75" i="1"/>
  <c r="AN91" i="1"/>
  <c r="AS91" i="1"/>
  <c r="AI91" i="1"/>
  <c r="AP91" i="1"/>
  <c r="AJ91" i="1"/>
  <c r="AR91" i="1"/>
  <c r="AH91" i="1"/>
  <c r="AQ91" i="1"/>
  <c r="AK91" i="1"/>
  <c r="AM91" i="1"/>
  <c r="AO91" i="1"/>
  <c r="AS92" i="1"/>
  <c r="AR92" i="1"/>
  <c r="AN92" i="1"/>
  <c r="AO92" i="1"/>
  <c r="AQ92" i="1"/>
  <c r="AG84" i="1"/>
  <c r="AP92" i="1"/>
  <c r="AM92" i="1"/>
  <c r="AG85" i="1"/>
  <c r="AH92" i="1"/>
  <c r="AJ92" i="1"/>
  <c r="AK92" i="1"/>
  <c r="AI92" i="1"/>
  <c r="AJ93" i="1"/>
  <c r="AR93" i="1"/>
  <c r="AP93" i="1"/>
  <c r="AK93" i="1"/>
  <c r="AG86" i="1"/>
  <c r="AO93" i="1"/>
  <c r="AS93" i="1"/>
  <c r="AM93" i="1"/>
  <c r="AN93" i="1"/>
  <c r="AI93" i="1"/>
  <c r="AQ93" i="1"/>
  <c r="AH93" i="1"/>
  <c r="AS94" i="1"/>
  <c r="AP94" i="1"/>
  <c r="AN94" i="1"/>
  <c r="AR94" i="1"/>
  <c r="AK94" i="1"/>
  <c r="AO94" i="1"/>
  <c r="AH94" i="1"/>
  <c r="AQ94" i="1"/>
  <c r="AJ94" i="1"/>
  <c r="AI94" i="1"/>
  <c r="AM94" i="1"/>
  <c r="AO95" i="1"/>
  <c r="AS95" i="1"/>
  <c r="AN95" i="1"/>
  <c r="AK95" i="1"/>
  <c r="AR95" i="1"/>
  <c r="AG87" i="1"/>
  <c r="AI95" i="1"/>
  <c r="AJ95" i="1"/>
  <c r="AH95" i="1"/>
  <c r="AP95" i="1"/>
  <c r="AQ95" i="1"/>
  <c r="AM95" i="1"/>
  <c r="AG88" i="1"/>
  <c r="AQ96" i="1"/>
  <c r="AO96" i="1"/>
  <c r="AN96" i="1"/>
  <c r="AI96" i="1"/>
  <c r="AH96" i="1"/>
  <c r="AK96" i="1"/>
  <c r="AP96" i="1"/>
  <c r="AS96" i="1"/>
  <c r="AJ96" i="1"/>
  <c r="AR96" i="1"/>
  <c r="AM96" i="1"/>
  <c r="AQ97" i="1"/>
  <c r="AR97" i="1"/>
  <c r="AN97" i="1"/>
  <c r="AJ97" i="1"/>
  <c r="AI97" i="1"/>
  <c r="AS97" i="1"/>
  <c r="AP97" i="1"/>
  <c r="AO97" i="1"/>
  <c r="AG89" i="1"/>
  <c r="AH97" i="1"/>
  <c r="AK97" i="1"/>
  <c r="AM97" i="1"/>
  <c r="AI98" i="1"/>
  <c r="AP98" i="1"/>
  <c r="AS98" i="1"/>
  <c r="AK98" i="1"/>
  <c r="AJ98" i="1"/>
  <c r="AQ98" i="1"/>
  <c r="AO98" i="1"/>
  <c r="AN98" i="1"/>
  <c r="AG90" i="1"/>
  <c r="AR98" i="1"/>
  <c r="AH98" i="1"/>
  <c r="AM98" i="1"/>
  <c r="AI99" i="1"/>
  <c r="AG92" i="1"/>
  <c r="AO99" i="1"/>
  <c r="AQ99" i="1"/>
  <c r="AP99" i="1"/>
  <c r="AK99" i="1"/>
  <c r="AH99" i="1"/>
  <c r="AM99" i="1"/>
  <c r="AJ99" i="1"/>
  <c r="AG91" i="1"/>
  <c r="AR99" i="1"/>
  <c r="AS99" i="1"/>
  <c r="AN99" i="1"/>
  <c r="AQ100" i="1"/>
  <c r="AJ100" i="1"/>
  <c r="AS100" i="1"/>
  <c r="AH100" i="1"/>
  <c r="AK100" i="1"/>
  <c r="AR100" i="1"/>
  <c r="AM100" i="1"/>
  <c r="AP100" i="1"/>
  <c r="AO100" i="1"/>
  <c r="AN100" i="1"/>
  <c r="AI100" i="1"/>
  <c r="AQ101" i="1"/>
  <c r="AP101" i="1"/>
  <c r="AS101" i="1"/>
  <c r="AN101" i="1"/>
  <c r="AR101" i="1"/>
  <c r="AO101" i="1"/>
  <c r="AG93" i="1"/>
  <c r="AM101" i="1"/>
  <c r="AK101" i="1"/>
  <c r="AI101" i="1"/>
  <c r="AH101" i="1"/>
  <c r="AJ101" i="1"/>
  <c r="AG95" i="1"/>
  <c r="AP102" i="1"/>
  <c r="AI102" i="1"/>
  <c r="AN102" i="1"/>
  <c r="AO102" i="1"/>
  <c r="AR102" i="1"/>
  <c r="AK102" i="1"/>
  <c r="AG94" i="1"/>
  <c r="AQ102" i="1"/>
  <c r="AS102" i="1"/>
  <c r="AM102" i="1"/>
  <c r="AJ102" i="1"/>
  <c r="AH102" i="1"/>
  <c r="AI103" i="1"/>
  <c r="AQ103" i="1"/>
  <c r="AS103" i="1"/>
  <c r="AG96" i="1"/>
  <c r="AK103" i="1"/>
  <c r="AJ103" i="1"/>
  <c r="AM103" i="1"/>
  <c r="AR103" i="1"/>
  <c r="AP103" i="1"/>
  <c r="AN103" i="1"/>
  <c r="AO103" i="1"/>
  <c r="AH103" i="1"/>
  <c r="AR104" i="1"/>
  <c r="AO104" i="1"/>
  <c r="AH104" i="1"/>
  <c r="AK104" i="1"/>
  <c r="AJ104" i="1"/>
  <c r="AI104" i="1"/>
  <c r="AN104" i="1"/>
  <c r="AS104" i="1"/>
  <c r="AQ104" i="1"/>
  <c r="AM104" i="1"/>
  <c r="AP104" i="1"/>
  <c r="AG98" i="1"/>
  <c r="AK105" i="1"/>
  <c r="AI105" i="1"/>
  <c r="AN105" i="1"/>
  <c r="AP105" i="1"/>
  <c r="AR105" i="1"/>
  <c r="AH105" i="1"/>
  <c r="AJ105" i="1"/>
  <c r="AQ105" i="1"/>
  <c r="AS105" i="1"/>
  <c r="AO105" i="1"/>
  <c r="AM105" i="1"/>
  <c r="AG97" i="1"/>
  <c r="AR106" i="1"/>
  <c r="AH106" i="1"/>
  <c r="AM106" i="1"/>
  <c r="AI106" i="1"/>
  <c r="AO106" i="1"/>
  <c r="AK106" i="1"/>
  <c r="AN106" i="1"/>
  <c r="AJ106" i="1"/>
  <c r="AP106" i="1"/>
  <c r="AQ106" i="1"/>
  <c r="AS106" i="1"/>
  <c r="AS107" i="1"/>
  <c r="AH107" i="1"/>
  <c r="AI107" i="1"/>
  <c r="AM107" i="1"/>
  <c r="AG99" i="1"/>
  <c r="AQ107" i="1"/>
  <c r="AK107" i="1"/>
  <c r="AO107" i="1"/>
  <c r="AN107" i="1"/>
  <c r="AP107" i="1"/>
  <c r="AJ107" i="1"/>
  <c r="AR107" i="1"/>
  <c r="AS108" i="1"/>
  <c r="AP108" i="1"/>
  <c r="AM108" i="1"/>
  <c r="AG100" i="1"/>
  <c r="AH108" i="1"/>
  <c r="AI108" i="1"/>
  <c r="AN108" i="1"/>
  <c r="AQ108" i="1"/>
  <c r="AJ108" i="1"/>
  <c r="AR108" i="1"/>
  <c r="AK108" i="1"/>
  <c r="AO108" i="1"/>
  <c r="AG101" i="1"/>
  <c r="AH109" i="1"/>
  <c r="AQ109" i="1"/>
  <c r="AM109" i="1"/>
  <c r="AP109" i="1"/>
  <c r="AK109" i="1"/>
  <c r="AN109" i="1"/>
  <c r="AI109" i="1"/>
  <c r="AS109" i="1"/>
  <c r="AJ109" i="1"/>
  <c r="AO109" i="1"/>
  <c r="AR109" i="1"/>
  <c r="AG102" i="1"/>
  <c r="AR110" i="1"/>
  <c r="AJ110" i="1"/>
  <c r="AO110" i="1"/>
  <c r="AP110" i="1"/>
  <c r="AI110" i="1"/>
  <c r="AS110" i="1"/>
  <c r="AK110" i="1"/>
  <c r="AM110" i="1"/>
  <c r="AH110" i="1"/>
  <c r="AN110" i="1"/>
  <c r="AQ110" i="1"/>
  <c r="AG103" i="1"/>
  <c r="AK111" i="1"/>
  <c r="AJ111" i="1"/>
  <c r="AN111" i="1"/>
  <c r="AP111" i="1"/>
  <c r="AI111" i="1"/>
  <c r="AQ111" i="1"/>
  <c r="AS111" i="1"/>
  <c r="AH111" i="1"/>
  <c r="AO111" i="1"/>
  <c r="AR111" i="1"/>
  <c r="AM111" i="1"/>
  <c r="AG104" i="1"/>
  <c r="AI112" i="1"/>
  <c r="AK112" i="1"/>
  <c r="AM112" i="1"/>
  <c r="AP112" i="1"/>
  <c r="AJ112" i="1"/>
  <c r="AN112" i="1"/>
  <c r="AH112" i="1"/>
  <c r="AQ112" i="1"/>
  <c r="AR112" i="1"/>
  <c r="AO112" i="1"/>
  <c r="AS112" i="1"/>
  <c r="AG106" i="1"/>
  <c r="AP113" i="1"/>
  <c r="AR113" i="1"/>
  <c r="AO113" i="1"/>
  <c r="AQ113" i="1"/>
  <c r="AG105" i="1"/>
  <c r="AJ113" i="1"/>
  <c r="AS113" i="1"/>
  <c r="AI113" i="1"/>
  <c r="AN113" i="1"/>
  <c r="AH113" i="1"/>
  <c r="AK113" i="1"/>
  <c r="AM113" i="1"/>
  <c r="AI121" i="1"/>
  <c r="AR121" i="1"/>
  <c r="AM121" i="1"/>
  <c r="AN121" i="1"/>
  <c r="AJ121" i="1"/>
  <c r="AH121" i="1"/>
  <c r="AS121" i="1"/>
  <c r="AO121" i="1"/>
  <c r="AK121" i="1"/>
  <c r="AP121" i="1"/>
  <c r="AQ121" i="1"/>
  <c r="AJ122" i="1"/>
  <c r="AI122" i="1"/>
  <c r="AK122" i="1"/>
  <c r="AO122" i="1"/>
  <c r="AH122" i="1"/>
  <c r="AR122" i="1"/>
  <c r="AP122" i="1"/>
  <c r="AM122" i="1"/>
  <c r="AG107" i="1"/>
  <c r="AQ122" i="1"/>
  <c r="AS122" i="1"/>
  <c r="AN122" i="1"/>
  <c r="AQ123" i="1"/>
  <c r="AP123" i="1"/>
  <c r="AG108" i="1"/>
  <c r="AK123" i="1"/>
  <c r="AH123" i="1"/>
  <c r="AR123" i="1"/>
  <c r="AJ123" i="1"/>
  <c r="AO123" i="1"/>
  <c r="AM123" i="1"/>
  <c r="AG109" i="1"/>
  <c r="AI123" i="1"/>
  <c r="AS123" i="1"/>
  <c r="AN123" i="1"/>
  <c r="AI124" i="1"/>
  <c r="AO124" i="1"/>
  <c r="AM124" i="1"/>
  <c r="AH124" i="1"/>
  <c r="AQ124" i="1"/>
  <c r="AK124" i="1"/>
  <c r="AN124" i="1"/>
  <c r="AP124" i="1"/>
  <c r="AG110" i="1"/>
  <c r="AS124" i="1"/>
  <c r="AJ124" i="1"/>
  <c r="AR124" i="1"/>
  <c r="AP125" i="1"/>
  <c r="AN125" i="1"/>
  <c r="AO125" i="1"/>
  <c r="AQ125" i="1"/>
  <c r="AG111" i="1"/>
  <c r="AR125" i="1"/>
  <c r="AJ125" i="1"/>
  <c r="AS125" i="1"/>
  <c r="AH125" i="1"/>
  <c r="AI125" i="1"/>
  <c r="AM125" i="1"/>
  <c r="AK125" i="1"/>
  <c r="AO126" i="1"/>
  <c r="AR126" i="1"/>
  <c r="AJ126" i="1"/>
  <c r="AK126" i="1"/>
  <c r="AP126" i="1"/>
  <c r="AS126" i="1"/>
  <c r="AN126" i="1"/>
  <c r="AH126" i="1"/>
  <c r="AQ126" i="1"/>
  <c r="AI126" i="1"/>
  <c r="AM126" i="1"/>
  <c r="AH127" i="1"/>
  <c r="AK127" i="1"/>
  <c r="AN127" i="1"/>
  <c r="AG113" i="1"/>
  <c r="AJ127" i="1"/>
  <c r="AS127" i="1"/>
  <c r="AQ127" i="1"/>
  <c r="AG112" i="1"/>
  <c r="AR127" i="1"/>
  <c r="AP127" i="1"/>
  <c r="AO127" i="1"/>
  <c r="AM127" i="1"/>
  <c r="AI127" i="1"/>
  <c r="AK128" i="1"/>
  <c r="AP128" i="1"/>
  <c r="AS128" i="1"/>
  <c r="AQ128" i="1"/>
  <c r="AR128" i="1"/>
  <c r="AM128" i="1"/>
  <c r="AO128" i="1"/>
  <c r="AJ128" i="1"/>
  <c r="AI128" i="1"/>
  <c r="AN128" i="1"/>
  <c r="AH128" i="1"/>
  <c r="AH129" i="1"/>
  <c r="AS129" i="1"/>
  <c r="AR129" i="1"/>
  <c r="AJ129" i="1"/>
  <c r="AP129" i="1"/>
  <c r="AG121" i="1"/>
  <c r="AG122" i="1"/>
  <c r="AO129" i="1"/>
  <c r="AK129" i="1"/>
  <c r="AM129" i="1"/>
  <c r="AQ129" i="1"/>
  <c r="AI129" i="1"/>
  <c r="AN129" i="1"/>
  <c r="AG123" i="1"/>
  <c r="AH130" i="1"/>
  <c r="AQ130" i="1"/>
  <c r="AM130" i="1"/>
  <c r="AI130" i="1"/>
  <c r="AP130" i="1"/>
  <c r="AN130" i="1"/>
  <c r="AS130" i="1"/>
  <c r="AJ130" i="1"/>
  <c r="AR130" i="1"/>
  <c r="AK130" i="1"/>
  <c r="AO130" i="1"/>
  <c r="AP131" i="1"/>
  <c r="AI131" i="1"/>
  <c r="AM131" i="1"/>
  <c r="AO131" i="1"/>
  <c r="AQ131" i="1"/>
  <c r="AR131" i="1"/>
  <c r="AN131" i="1"/>
  <c r="AK131" i="1"/>
  <c r="AH131" i="1"/>
  <c r="AJ131" i="1"/>
  <c r="AS131" i="1"/>
  <c r="AH132" i="1"/>
  <c r="AO132" i="1"/>
  <c r="AR132" i="1"/>
  <c r="AG124" i="1"/>
  <c r="AJ132" i="1"/>
  <c r="AS132" i="1"/>
  <c r="AP132" i="1"/>
  <c r="AI132" i="1"/>
  <c r="AM132" i="1"/>
  <c r="AK132" i="1"/>
  <c r="AQ132" i="1"/>
  <c r="AN132" i="1"/>
  <c r="AO133" i="1"/>
  <c r="AG126" i="1"/>
  <c r="AJ133" i="1"/>
  <c r="AQ133" i="1"/>
  <c r="AG125" i="1"/>
  <c r="AM133" i="1"/>
  <c r="AH133" i="1"/>
  <c r="AS133" i="1"/>
  <c r="AR133" i="1"/>
  <c r="AN133" i="1"/>
  <c r="AP133" i="1"/>
  <c r="AI133" i="1"/>
  <c r="AK133" i="1"/>
  <c r="AK134" i="1"/>
  <c r="AS134" i="1"/>
  <c r="AI134" i="1"/>
  <c r="AM134" i="1"/>
  <c r="AJ134" i="1"/>
  <c r="AG127" i="1"/>
  <c r="AP134" i="1"/>
  <c r="AQ134" i="1"/>
  <c r="AN134" i="1"/>
  <c r="AR134" i="1"/>
  <c r="AO134" i="1"/>
  <c r="AH134" i="1"/>
  <c r="AG128" i="1"/>
  <c r="AS135" i="1"/>
  <c r="AK135" i="1"/>
  <c r="AM135" i="1"/>
  <c r="AQ135" i="1"/>
  <c r="AN135" i="1"/>
  <c r="AR135" i="1"/>
  <c r="AO135" i="1"/>
  <c r="AI135" i="1"/>
  <c r="AP135" i="1"/>
  <c r="AH135" i="1"/>
  <c r="AJ135" i="1"/>
  <c r="AG129" i="1"/>
  <c r="AS136" i="1"/>
  <c r="AP136" i="1"/>
  <c r="AN136" i="1"/>
  <c r="AR136" i="1"/>
  <c r="AH136" i="1"/>
  <c r="AI136" i="1"/>
  <c r="AQ136" i="1"/>
  <c r="AJ136" i="1"/>
  <c r="AK136" i="1"/>
  <c r="AO136" i="1"/>
  <c r="AM136" i="1"/>
  <c r="AP137" i="1"/>
  <c r="AR137" i="1"/>
  <c r="AN137" i="1"/>
  <c r="AI137" i="1"/>
  <c r="AJ137" i="1"/>
  <c r="AK137" i="1"/>
  <c r="AH137" i="1"/>
  <c r="AO137" i="1"/>
  <c r="AG130" i="1"/>
  <c r="AS137" i="1"/>
  <c r="AQ137" i="1"/>
  <c r="AM137" i="1"/>
  <c r="AS138" i="1"/>
  <c r="AI138" i="1"/>
  <c r="AM138" i="1"/>
  <c r="AJ138" i="1"/>
  <c r="AN138" i="1"/>
  <c r="AO138" i="1"/>
  <c r="AH138" i="1"/>
  <c r="AQ138" i="1"/>
  <c r="AK138" i="1"/>
  <c r="AP138" i="1"/>
  <c r="AR138" i="1"/>
  <c r="AR139" i="1"/>
  <c r="AO139" i="1"/>
  <c r="AG131" i="1"/>
  <c r="AH139" i="1"/>
  <c r="AS139" i="1"/>
  <c r="AI139" i="1"/>
  <c r="AK139" i="1"/>
  <c r="AQ139" i="1"/>
  <c r="AM139" i="1"/>
  <c r="AG132" i="1"/>
  <c r="AJ139" i="1"/>
  <c r="AP139" i="1"/>
  <c r="AN139" i="1"/>
  <c r="AS140" i="1"/>
  <c r="AK140" i="1"/>
  <c r="AN140" i="1"/>
  <c r="AR140" i="1"/>
  <c r="AI140" i="1"/>
  <c r="AJ140" i="1"/>
  <c r="AQ140" i="1"/>
  <c r="AH140" i="1"/>
  <c r="AO140" i="1"/>
  <c r="AP140" i="1"/>
  <c r="AM140" i="1"/>
  <c r="AG133" i="1"/>
  <c r="AI141" i="1"/>
  <c r="AJ141" i="1"/>
  <c r="AN141" i="1"/>
  <c r="AO141" i="1"/>
  <c r="AH141" i="1"/>
  <c r="AR141" i="1"/>
  <c r="AS141" i="1"/>
  <c r="AP141" i="1"/>
  <c r="AG134" i="1"/>
  <c r="AQ141" i="1"/>
  <c r="AK141" i="1"/>
  <c r="AM141" i="1"/>
  <c r="AJ142" i="1"/>
  <c r="AP142" i="1"/>
  <c r="AH142" i="1"/>
  <c r="AQ142" i="1"/>
  <c r="AI142" i="1"/>
  <c r="AS142" i="1"/>
  <c r="AR142" i="1"/>
  <c r="AM142" i="1"/>
  <c r="AO142" i="1"/>
  <c r="AK142" i="1"/>
  <c r="AN142" i="1"/>
  <c r="AJ143" i="1"/>
  <c r="AQ143" i="1"/>
  <c r="AN143" i="1"/>
  <c r="AG135" i="1"/>
  <c r="AH143" i="1"/>
  <c r="AI143" i="1"/>
  <c r="AR143" i="1"/>
  <c r="AS143" i="1"/>
  <c r="AK143" i="1"/>
  <c r="AP143" i="1"/>
  <c r="AO143" i="1"/>
  <c r="AM143" i="1"/>
  <c r="AG136" i="1"/>
  <c r="AR144" i="1"/>
  <c r="AH144" i="1"/>
  <c r="AN144" i="1"/>
  <c r="AS144" i="1"/>
  <c r="AQ144" i="1"/>
  <c r="AK144" i="1"/>
  <c r="AO144" i="1"/>
  <c r="AJ144" i="1"/>
  <c r="AP144" i="1"/>
  <c r="AI144" i="1"/>
  <c r="AM144" i="1"/>
  <c r="AQ145" i="1"/>
  <c r="AH145" i="1"/>
  <c r="AN145" i="1"/>
  <c r="AG137" i="1"/>
  <c r="AO145" i="1"/>
  <c r="AS145" i="1"/>
  <c r="AJ145" i="1"/>
  <c r="AK145" i="1"/>
  <c r="AR145" i="1"/>
  <c r="AP145" i="1"/>
  <c r="AI145" i="1"/>
  <c r="AM145" i="1"/>
  <c r="AG138" i="1"/>
  <c r="AO146" i="1"/>
  <c r="AP146" i="1"/>
  <c r="AJ146" i="1"/>
  <c r="AI146" i="1"/>
  <c r="AM146" i="1"/>
  <c r="AR146" i="1"/>
  <c r="AS146" i="1"/>
  <c r="AN146" i="1"/>
  <c r="AQ146" i="1"/>
  <c r="AH146" i="1"/>
  <c r="AK146" i="1"/>
  <c r="AR147" i="1"/>
  <c r="AO147" i="1"/>
  <c r="AN147" i="1"/>
  <c r="AS147" i="1"/>
  <c r="AQ147" i="1"/>
  <c r="AK147" i="1"/>
  <c r="AH147" i="1"/>
  <c r="AP147" i="1"/>
  <c r="AI147" i="1"/>
  <c r="AJ147" i="1"/>
  <c r="AM147" i="1"/>
  <c r="AG139" i="1"/>
  <c r="AO148" i="1"/>
  <c r="AK148" i="1"/>
  <c r="AN148" i="1"/>
  <c r="AR148" i="1"/>
  <c r="AJ148" i="1"/>
  <c r="AQ148" i="1"/>
  <c r="AP148" i="1"/>
  <c r="AI148" i="1"/>
  <c r="AS148" i="1"/>
  <c r="AG141" i="1"/>
  <c r="AH148" i="1"/>
  <c r="AM148" i="1"/>
  <c r="AG140" i="1"/>
  <c r="AS149" i="1"/>
  <c r="AQ149" i="1"/>
  <c r="AK149" i="1"/>
  <c r="AR149" i="1"/>
  <c r="AP149" i="1"/>
  <c r="AJ149" i="1"/>
  <c r="AO149" i="1"/>
  <c r="AG142" i="1"/>
  <c r="AM149" i="1"/>
  <c r="AH149" i="1"/>
  <c r="AI149" i="1"/>
  <c r="AN149" i="1"/>
  <c r="AR150" i="1"/>
  <c r="AJ150" i="1"/>
  <c r="AN150" i="1"/>
  <c r="AK150" i="1"/>
  <c r="AS150" i="1"/>
  <c r="AP150" i="1"/>
  <c r="AQ150" i="1"/>
  <c r="AH150" i="1"/>
  <c r="AO150" i="1"/>
  <c r="AI150" i="1"/>
  <c r="AM150" i="1"/>
  <c r="AO158" i="1"/>
  <c r="AP158" i="1"/>
  <c r="AN158" i="1"/>
  <c r="AR158" i="1"/>
  <c r="AQ158" i="1"/>
  <c r="AG144" i="1"/>
  <c r="AK158" i="1"/>
  <c r="AI158" i="1"/>
  <c r="AS158" i="1"/>
  <c r="AG143" i="1"/>
  <c r="AJ158" i="1"/>
  <c r="AH158" i="1"/>
  <c r="AM158" i="1"/>
  <c r="AK159" i="1"/>
  <c r="AI159" i="1"/>
  <c r="AJ159" i="1"/>
  <c r="AP159" i="1"/>
  <c r="AR159" i="1"/>
  <c r="AM159" i="1"/>
  <c r="AO159" i="1"/>
  <c r="AS159" i="1"/>
  <c r="AH159" i="1"/>
  <c r="AQ159" i="1"/>
  <c r="AN159" i="1"/>
  <c r="AG145" i="1"/>
  <c r="AR160" i="1"/>
  <c r="AK160" i="1"/>
  <c r="AG146" i="1"/>
  <c r="AP160" i="1"/>
  <c r="AS160" i="1"/>
  <c r="AH160" i="1"/>
  <c r="AQ160" i="1"/>
  <c r="AO160" i="1"/>
  <c r="AM160" i="1"/>
  <c r="AJ160" i="1"/>
  <c r="AI160" i="1"/>
  <c r="AN160" i="1"/>
  <c r="AS161" i="1"/>
  <c r="AJ161" i="1"/>
  <c r="AG147" i="1"/>
  <c r="AQ161" i="1"/>
  <c r="AP161" i="1"/>
  <c r="AR161" i="1"/>
  <c r="AI161" i="1"/>
  <c r="AN161" i="1"/>
  <c r="AO161" i="1"/>
  <c r="AH161" i="1"/>
  <c r="AM161" i="1"/>
  <c r="AK161" i="1"/>
  <c r="AJ162" i="1"/>
  <c r="AQ162" i="1"/>
  <c r="AN162" i="1"/>
  <c r="AO162" i="1"/>
  <c r="AI162" i="1"/>
  <c r="AP162" i="1"/>
  <c r="AK162" i="1"/>
  <c r="AS162" i="1"/>
  <c r="AH162" i="1"/>
  <c r="AR162" i="1"/>
  <c r="AM162" i="1"/>
  <c r="AK163" i="1"/>
  <c r="AP163" i="1"/>
  <c r="AH163" i="1"/>
  <c r="AN163" i="1"/>
  <c r="AG149" i="1"/>
  <c r="AJ163" i="1"/>
  <c r="AO163" i="1"/>
  <c r="AS163" i="1"/>
  <c r="AG148" i="1"/>
  <c r="AR163" i="1"/>
  <c r="AQ163" i="1"/>
  <c r="AM163" i="1"/>
  <c r="AI163" i="1"/>
  <c r="AG150" i="1"/>
  <c r="AQ164" i="1"/>
  <c r="AR164" i="1"/>
  <c r="AM164" i="1"/>
  <c r="AI164" i="1"/>
  <c r="AJ164" i="1"/>
  <c r="AN164" i="1"/>
  <c r="AS164" i="1"/>
  <c r="AO164" i="1"/>
  <c r="AH164" i="1"/>
  <c r="AK164" i="1"/>
  <c r="AP164" i="1"/>
  <c r="AI165" i="1"/>
  <c r="AP165" i="1"/>
  <c r="AQ165" i="1"/>
  <c r="AM165" i="1"/>
  <c r="AO165" i="1"/>
  <c r="AN165" i="1"/>
  <c r="AR165" i="1"/>
  <c r="AH165" i="1"/>
  <c r="AS165" i="1"/>
  <c r="AK165" i="1"/>
  <c r="AJ165" i="1"/>
  <c r="AG159" i="1"/>
  <c r="AK166" i="1"/>
  <c r="AI166" i="1"/>
  <c r="AS166" i="1"/>
  <c r="AG158" i="1"/>
  <c r="AH166" i="1"/>
  <c r="AR166" i="1"/>
  <c r="AM166" i="1"/>
  <c r="AO166" i="1"/>
  <c r="AP166" i="1"/>
  <c r="AN166" i="1"/>
  <c r="AQ166" i="1"/>
  <c r="AJ166" i="1"/>
  <c r="AP167" i="1"/>
  <c r="AR167" i="1"/>
  <c r="AM167" i="1"/>
  <c r="AK167" i="1"/>
  <c r="AJ167" i="1"/>
  <c r="AN167" i="1"/>
  <c r="AO167" i="1"/>
  <c r="AS167" i="1"/>
  <c r="AG160" i="1"/>
  <c r="AH167" i="1"/>
  <c r="AQ167" i="1"/>
  <c r="AI167" i="1"/>
  <c r="AI168" i="1"/>
  <c r="AH168" i="1"/>
  <c r="AN168" i="1"/>
  <c r="AO168" i="1"/>
  <c r="AS168" i="1"/>
  <c r="AJ168" i="1"/>
  <c r="AQ168" i="1"/>
  <c r="AR168" i="1"/>
  <c r="AP168" i="1"/>
  <c r="AK168" i="1"/>
  <c r="AM168" i="1"/>
  <c r="AK169" i="1"/>
  <c r="AH169" i="1"/>
  <c r="AN169" i="1"/>
  <c r="AP169" i="1"/>
  <c r="AS169" i="1"/>
  <c r="AG161" i="1"/>
  <c r="AQ169" i="1"/>
  <c r="AJ169" i="1"/>
  <c r="AR169" i="1"/>
  <c r="AO169" i="1"/>
  <c r="AI169" i="1"/>
  <c r="AM169" i="1"/>
  <c r="AG162" i="1"/>
  <c r="AQ170" i="1"/>
  <c r="AJ170" i="1"/>
  <c r="AO170" i="1"/>
  <c r="AK170" i="1"/>
  <c r="AR170" i="1"/>
  <c r="AI170" i="1"/>
  <c r="AS170" i="1"/>
  <c r="AN170" i="1"/>
  <c r="AH170" i="1"/>
  <c r="AP170" i="1"/>
  <c r="AM170" i="1"/>
  <c r="AG163" i="1"/>
  <c r="AO171" i="1"/>
  <c r="AP171" i="1"/>
  <c r="AM171" i="1"/>
  <c r="AQ171" i="1"/>
  <c r="AR171" i="1"/>
  <c r="AK171" i="1"/>
  <c r="AH171" i="1"/>
  <c r="AI171" i="1"/>
  <c r="AJ171" i="1"/>
  <c r="AS171" i="1"/>
  <c r="AN171" i="1"/>
  <c r="AJ172" i="1"/>
  <c r="AO172" i="1"/>
  <c r="AR172" i="1"/>
  <c r="AQ172" i="1"/>
  <c r="AM172" i="1"/>
  <c r="AS172" i="1"/>
  <c r="AK172" i="1"/>
  <c r="AI172" i="1"/>
  <c r="AH172" i="1"/>
  <c r="AN172" i="1"/>
  <c r="AG164" i="1"/>
  <c r="AP172" i="1"/>
  <c r="AK173" i="1"/>
  <c r="AS173" i="1"/>
  <c r="AN173" i="1"/>
  <c r="AJ173" i="1"/>
  <c r="AO173" i="1"/>
  <c r="AQ173" i="1"/>
  <c r="AI173" i="1"/>
  <c r="AR173" i="1"/>
  <c r="AG165" i="1"/>
  <c r="AH173" i="1"/>
  <c r="AP173" i="1"/>
  <c r="AM173" i="1"/>
  <c r="AG167" i="1"/>
  <c r="AG166" i="1"/>
  <c r="AK174" i="1"/>
  <c r="AR174" i="1"/>
  <c r="AM174" i="1"/>
  <c r="AJ174" i="1"/>
  <c r="AS174" i="1"/>
  <c r="AN174" i="1"/>
  <c r="AI174" i="1"/>
  <c r="AO174" i="1"/>
  <c r="AP174" i="1"/>
  <c r="AQ174" i="1"/>
  <c r="AH174" i="1"/>
  <c r="AG168" i="1"/>
  <c r="AJ175" i="1"/>
  <c r="AR175" i="1"/>
  <c r="AM175" i="1"/>
  <c r="AI175" i="1"/>
  <c r="AS175" i="1"/>
  <c r="AN175" i="1"/>
  <c r="AQ175" i="1"/>
  <c r="AO175" i="1"/>
  <c r="AK175" i="1"/>
  <c r="AP175" i="1"/>
  <c r="AH175" i="1"/>
  <c r="AH176" i="1"/>
  <c r="AP176" i="1"/>
  <c r="AI176" i="1"/>
  <c r="AQ176" i="1"/>
  <c r="AK176" i="1"/>
  <c r="AS176" i="1"/>
  <c r="AM176" i="1"/>
  <c r="AO176" i="1"/>
  <c r="AR176" i="1"/>
  <c r="AN176" i="1"/>
  <c r="AJ176" i="1"/>
  <c r="AQ177" i="1"/>
  <c r="AO177" i="1"/>
  <c r="AP177" i="1"/>
  <c r="AR177" i="1"/>
  <c r="AM177" i="1"/>
  <c r="AS177" i="1"/>
  <c r="AI177" i="1"/>
  <c r="AJ177" i="1"/>
  <c r="AK177" i="1"/>
  <c r="AH177" i="1"/>
  <c r="AN177" i="1"/>
  <c r="AG169" i="1"/>
  <c r="AG170" i="1"/>
  <c r="AH178" i="1"/>
  <c r="AO178" i="1"/>
  <c r="AM178" i="1"/>
  <c r="AK178" i="1"/>
  <c r="AP178" i="1"/>
  <c r="AN178" i="1"/>
  <c r="AQ178" i="1"/>
  <c r="AS178" i="1"/>
  <c r="AI178" i="1"/>
  <c r="AR178" i="1"/>
  <c r="AJ178" i="1"/>
  <c r="AG172" i="1"/>
  <c r="AI179" i="1"/>
  <c r="AR179" i="1"/>
  <c r="AS179" i="1"/>
  <c r="AG171" i="1"/>
  <c r="AK179" i="1"/>
  <c r="AH179" i="1"/>
  <c r="AM179" i="1"/>
  <c r="AO179" i="1"/>
  <c r="AP179" i="1"/>
  <c r="AN179" i="1"/>
  <c r="AQ179" i="1"/>
  <c r="AJ179" i="1"/>
  <c r="AI180" i="1"/>
  <c r="AQ180" i="1"/>
  <c r="AN180" i="1"/>
  <c r="AK180" i="1"/>
  <c r="AS180" i="1"/>
  <c r="AG173" i="1"/>
  <c r="AP180" i="1"/>
  <c r="AO180" i="1"/>
  <c r="AJ180" i="1"/>
  <c r="AH180" i="1"/>
  <c r="AR180" i="1"/>
  <c r="AM180" i="1"/>
  <c r="AJ181" i="1"/>
  <c r="AP181" i="1"/>
  <c r="AI181" i="1"/>
  <c r="AG174" i="1"/>
  <c r="AR181" i="1"/>
  <c r="AK181" i="1"/>
  <c r="AM181" i="1"/>
  <c r="AH181" i="1"/>
  <c r="AO181" i="1"/>
  <c r="AQ181" i="1"/>
  <c r="AN181" i="1"/>
  <c r="AS181" i="1"/>
  <c r="AK182" i="1"/>
  <c r="AI182" i="1"/>
  <c r="AN182" i="1"/>
  <c r="AS182" i="1"/>
  <c r="AH182" i="1"/>
  <c r="AR182" i="1"/>
  <c r="AQ182" i="1"/>
  <c r="AP182" i="1"/>
  <c r="AO182" i="1"/>
  <c r="AJ182" i="1"/>
  <c r="AM182" i="1"/>
  <c r="AG176" i="1"/>
  <c r="AP183" i="1"/>
  <c r="AS183" i="1"/>
  <c r="AN183" i="1"/>
  <c r="AM183" i="1"/>
  <c r="AJ183" i="1"/>
  <c r="AO183" i="1"/>
  <c r="AK183" i="1"/>
  <c r="AR183" i="1"/>
  <c r="AQ183" i="1"/>
  <c r="AI183" i="1"/>
  <c r="AG175" i="1"/>
  <c r="AH183" i="1"/>
  <c r="AP184" i="1"/>
  <c r="AI184" i="1"/>
  <c r="AN184" i="1"/>
  <c r="AG177" i="1"/>
  <c r="AK184" i="1"/>
  <c r="AO184" i="1"/>
  <c r="AH184" i="1"/>
  <c r="AJ184" i="1"/>
  <c r="AR184" i="1"/>
  <c r="AQ184" i="1"/>
  <c r="AS184" i="1"/>
  <c r="AM184" i="1"/>
  <c r="AP185" i="1"/>
  <c r="AR185" i="1"/>
  <c r="AI185" i="1"/>
  <c r="AQ185" i="1"/>
  <c r="AO185" i="1"/>
  <c r="AN185" i="1"/>
  <c r="AK185" i="1"/>
  <c r="AS185" i="1"/>
  <c r="AJ185" i="1"/>
  <c r="AM185" i="1"/>
  <c r="AH185" i="1"/>
  <c r="AG178" i="1"/>
  <c r="AK186" i="1"/>
  <c r="AO186" i="1"/>
  <c r="AN186" i="1"/>
  <c r="AJ186" i="1"/>
  <c r="AG179" i="1"/>
  <c r="AS186" i="1"/>
  <c r="AQ186" i="1"/>
  <c r="AI186" i="1"/>
  <c r="AP186" i="1"/>
  <c r="AR186" i="1"/>
  <c r="AH186" i="1"/>
  <c r="AM186" i="1"/>
  <c r="AI187" i="1"/>
  <c r="AJ187" i="1"/>
  <c r="AK187" i="1"/>
  <c r="AR187" i="1"/>
  <c r="AM187" i="1"/>
  <c r="AG180" i="1"/>
  <c r="AH187" i="1"/>
  <c r="AS187" i="1"/>
  <c r="AN187" i="1"/>
  <c r="AQ187" i="1"/>
  <c r="AP187" i="1"/>
  <c r="AO187" i="1"/>
  <c r="AJ195" i="1"/>
  <c r="AI195" i="1"/>
  <c r="AN195" i="1"/>
  <c r="AR195" i="1"/>
  <c r="AH195" i="1"/>
  <c r="AG181" i="1"/>
  <c r="AK195" i="1"/>
  <c r="AQ195" i="1"/>
  <c r="AO195" i="1"/>
  <c r="AS195" i="1"/>
  <c r="AP195" i="1"/>
  <c r="AM195" i="1"/>
  <c r="AG182" i="1"/>
  <c r="AQ196" i="1"/>
  <c r="AI196" i="1"/>
  <c r="AJ196" i="1"/>
  <c r="AR196" i="1"/>
  <c r="AH196" i="1"/>
  <c r="AM196" i="1"/>
  <c r="AS196" i="1"/>
  <c r="AO196" i="1"/>
  <c r="AN196" i="1"/>
  <c r="AK196" i="1"/>
  <c r="AP196" i="1"/>
  <c r="AJ197" i="1"/>
  <c r="AQ197" i="1"/>
  <c r="AN197" i="1"/>
  <c r="AO197" i="1"/>
  <c r="AP197" i="1"/>
  <c r="AH197" i="1"/>
  <c r="AS197" i="1"/>
  <c r="AI197" i="1"/>
  <c r="AK197" i="1"/>
  <c r="AR197" i="1"/>
  <c r="AM197" i="1"/>
  <c r="AG183" i="1"/>
  <c r="AR198" i="1"/>
  <c r="AK198" i="1"/>
  <c r="AQ198" i="1"/>
  <c r="AI198" i="1"/>
  <c r="AM198" i="1"/>
  <c r="AJ198" i="1"/>
  <c r="AN198" i="1"/>
  <c r="AO198" i="1"/>
  <c r="AH198" i="1"/>
  <c r="AS198" i="1"/>
  <c r="AP198" i="1"/>
  <c r="AK199" i="1"/>
  <c r="AR199" i="1"/>
  <c r="AN199" i="1"/>
  <c r="AS199" i="1"/>
  <c r="AI199" i="1"/>
  <c r="AH199" i="1"/>
  <c r="AO199" i="1"/>
  <c r="AJ199" i="1"/>
  <c r="AG184" i="1"/>
  <c r="AP199" i="1"/>
  <c r="AQ199" i="1"/>
  <c r="AM199" i="1"/>
  <c r="AR200" i="1"/>
  <c r="AQ200" i="1"/>
  <c r="AM200" i="1"/>
  <c r="AH200" i="1"/>
  <c r="AO200" i="1"/>
  <c r="AS200" i="1"/>
  <c r="AG185" i="1"/>
  <c r="AP200" i="1"/>
  <c r="AK200" i="1"/>
  <c r="AI200" i="1"/>
  <c r="AG186" i="1"/>
  <c r="AJ200" i="1"/>
  <c r="AN200" i="1"/>
  <c r="AO201" i="1"/>
  <c r="AH201" i="1"/>
  <c r="AN201" i="1"/>
  <c r="AK201" i="1"/>
  <c r="AJ201" i="1"/>
  <c r="AQ201" i="1"/>
  <c r="AS201" i="1"/>
  <c r="AP201" i="1"/>
  <c r="AG187" i="1"/>
  <c r="AI201" i="1"/>
  <c r="AR201" i="1"/>
  <c r="AM201" i="1"/>
  <c r="AG195" i="1"/>
  <c r="AK202" i="1"/>
  <c r="AH202" i="1"/>
  <c r="AI202" i="1"/>
  <c r="AJ202" i="1"/>
  <c r="AO202" i="1"/>
  <c r="AM202" i="1"/>
  <c r="AP202" i="1"/>
  <c r="AR202" i="1"/>
  <c r="AS202" i="1"/>
  <c r="AN202" i="1"/>
  <c r="AQ202" i="1"/>
  <c r="AR203" i="1"/>
  <c r="AS203" i="1"/>
  <c r="AN203" i="1"/>
  <c r="AI203" i="1"/>
  <c r="AJ203" i="1"/>
  <c r="AO203" i="1"/>
  <c r="AQ203" i="1"/>
  <c r="AH203" i="1"/>
  <c r="AP203" i="1"/>
  <c r="AK203" i="1"/>
  <c r="AM203" i="1"/>
  <c r="AP204" i="1"/>
  <c r="AK204" i="1"/>
  <c r="AN204" i="1"/>
  <c r="AQ204" i="1"/>
  <c r="AO204" i="1"/>
  <c r="AI204" i="1"/>
  <c r="AH204" i="1"/>
  <c r="AG196" i="1"/>
  <c r="AG197" i="1"/>
  <c r="AJ204" i="1"/>
  <c r="AS204" i="1"/>
  <c r="AM204" i="1"/>
  <c r="AR204" i="1"/>
  <c r="AG198" i="1"/>
  <c r="AQ205" i="1"/>
  <c r="AK205" i="1"/>
  <c r="AN205" i="1"/>
  <c r="AR205" i="1"/>
  <c r="AS205" i="1"/>
  <c r="AO205" i="1"/>
  <c r="AJ205" i="1"/>
  <c r="AI205" i="1"/>
  <c r="AP205" i="1"/>
  <c r="AH205" i="1"/>
  <c r="AM205" i="1"/>
  <c r="AG199" i="1"/>
  <c r="AP206" i="1"/>
  <c r="AS206" i="1"/>
  <c r="AK206" i="1"/>
  <c r="AM206" i="1"/>
  <c r="AQ206" i="1"/>
  <c r="AO206" i="1"/>
  <c r="AJ206" i="1"/>
  <c r="AR206" i="1"/>
  <c r="AI206" i="1"/>
  <c r="AN206" i="1"/>
  <c r="AH206" i="1"/>
  <c r="AP207" i="1"/>
  <c r="AQ207" i="1"/>
  <c r="AH207" i="1"/>
  <c r="AS207" i="1"/>
  <c r="AK207" i="1"/>
  <c r="AJ207" i="1"/>
  <c r="AI207" i="1"/>
  <c r="AM207" i="1"/>
  <c r="AO207" i="1"/>
  <c r="AR207" i="1"/>
  <c r="AN207" i="1"/>
  <c r="AS208" i="1"/>
  <c r="AI208" i="1"/>
  <c r="AN208" i="1"/>
  <c r="AG200" i="1"/>
  <c r="AK208" i="1"/>
  <c r="AH208" i="1"/>
  <c r="AP208" i="1"/>
  <c r="AO208" i="1"/>
  <c r="AJ208" i="1"/>
  <c r="AG201" i="1"/>
  <c r="AR208" i="1"/>
  <c r="AQ208" i="1"/>
  <c r="AM208" i="1"/>
  <c r="AR209" i="1"/>
  <c r="AK209" i="1"/>
  <c r="AH209" i="1"/>
  <c r="AI209" i="1"/>
  <c r="AO209" i="1"/>
  <c r="AP209" i="1"/>
  <c r="AS209" i="1"/>
  <c r="AQ209" i="1"/>
  <c r="AM209" i="1"/>
  <c r="AJ209" i="1"/>
  <c r="AN209" i="1"/>
  <c r="AS210" i="1"/>
  <c r="AP210" i="1"/>
  <c r="AG203" i="1"/>
  <c r="AR210" i="1"/>
  <c r="AK210" i="1"/>
  <c r="AJ210" i="1"/>
  <c r="AG202" i="1"/>
  <c r="AQ210" i="1"/>
  <c r="AO210" i="1"/>
  <c r="AM210" i="1"/>
  <c r="AH210" i="1"/>
  <c r="AI210" i="1"/>
  <c r="AN210" i="1"/>
  <c r="AK211" i="1"/>
  <c r="AO211" i="1"/>
  <c r="AN211" i="1"/>
  <c r="AG204" i="1"/>
  <c r="AQ211" i="1"/>
  <c r="AH211" i="1"/>
  <c r="AS211" i="1"/>
  <c r="AI211" i="1"/>
  <c r="AJ211" i="1"/>
  <c r="AR211" i="1"/>
  <c r="AP211" i="1"/>
  <c r="AM211" i="1"/>
  <c r="AG205" i="1"/>
  <c r="AP212" i="1"/>
  <c r="AH212" i="1"/>
  <c r="AM212" i="1"/>
  <c r="AK212" i="1"/>
  <c r="AJ212" i="1"/>
  <c r="AN212" i="1"/>
  <c r="AR212" i="1"/>
  <c r="AS212" i="1"/>
  <c r="AI212" i="1"/>
  <c r="AQ212" i="1"/>
  <c r="AO212" i="1"/>
  <c r="AI213" i="1"/>
  <c r="AO213" i="1"/>
  <c r="AM213" i="1"/>
  <c r="AS213" i="1"/>
  <c r="AQ213" i="1"/>
  <c r="AJ213" i="1"/>
  <c r="AK213" i="1"/>
  <c r="AN213" i="1"/>
  <c r="AH213" i="1"/>
  <c r="AP213" i="1"/>
  <c r="AR213" i="1"/>
  <c r="AP214" i="1"/>
  <c r="AO214" i="1"/>
  <c r="AM214" i="1"/>
  <c r="AG206" i="1"/>
  <c r="AQ214" i="1"/>
  <c r="AI214" i="1"/>
  <c r="AN214" i="1"/>
  <c r="AS214" i="1"/>
  <c r="AK214" i="1"/>
  <c r="AR214" i="1"/>
  <c r="AJ214" i="1"/>
  <c r="AH214" i="1"/>
  <c r="AG208" i="1"/>
  <c r="AK215" i="1"/>
  <c r="AP215" i="1"/>
  <c r="AG207" i="1"/>
  <c r="AQ215" i="1"/>
  <c r="AS215" i="1"/>
  <c r="AI215" i="1"/>
  <c r="AM215" i="1"/>
  <c r="AH215" i="1"/>
  <c r="AN215" i="1"/>
  <c r="AJ215" i="1"/>
  <c r="AO215" i="1"/>
  <c r="AR215" i="1"/>
  <c r="AG209" i="1"/>
  <c r="AH216" i="1"/>
  <c r="AQ216" i="1"/>
  <c r="AS216" i="1"/>
  <c r="AP216" i="1"/>
  <c r="AO216" i="1"/>
  <c r="AJ216" i="1"/>
  <c r="AR216" i="1"/>
  <c r="AK216" i="1"/>
  <c r="AI216" i="1"/>
  <c r="AM216" i="1"/>
  <c r="AN216" i="1"/>
  <c r="AG210" i="1"/>
  <c r="AI217" i="1"/>
  <c r="AH217" i="1"/>
  <c r="AS217" i="1"/>
  <c r="AR217" i="1"/>
  <c r="AM217" i="1"/>
  <c r="AO217" i="1"/>
  <c r="AP217" i="1"/>
  <c r="AQ217" i="1"/>
  <c r="AJ217" i="1"/>
  <c r="AK217" i="1"/>
  <c r="AN217" i="1"/>
  <c r="AH218" i="1"/>
  <c r="AI218" i="1"/>
  <c r="AN218" i="1"/>
  <c r="AP218" i="1"/>
  <c r="AQ218" i="1"/>
  <c r="AK218" i="1"/>
  <c r="AO218" i="1"/>
  <c r="AS218" i="1"/>
  <c r="AR218" i="1"/>
  <c r="AJ218" i="1"/>
  <c r="AM218" i="1"/>
  <c r="AG211" i="1"/>
  <c r="AG212" i="1"/>
  <c r="AK219" i="1"/>
  <c r="AQ219" i="1"/>
  <c r="AS219" i="1"/>
  <c r="AI219" i="1"/>
  <c r="AM219" i="1"/>
  <c r="AJ219" i="1"/>
  <c r="AO219" i="1"/>
  <c r="AH219" i="1"/>
  <c r="AP219" i="1"/>
  <c r="AN219" i="1"/>
  <c r="AR219" i="1"/>
  <c r="AH220" i="1"/>
  <c r="AR220" i="1"/>
  <c r="AM220" i="1"/>
  <c r="AI220" i="1"/>
  <c r="AK220" i="1"/>
  <c r="AO220" i="1"/>
  <c r="AG213" i="1"/>
  <c r="AP220" i="1"/>
  <c r="AJ220" i="1"/>
  <c r="AS220" i="1"/>
  <c r="AQ220" i="1"/>
  <c r="AN220" i="1"/>
  <c r="AG214" i="1"/>
  <c r="AR221" i="1"/>
  <c r="AK221" i="1"/>
  <c r="AH221" i="1"/>
  <c r="AS221" i="1"/>
  <c r="AJ221" i="1"/>
  <c r="AM221" i="1"/>
  <c r="AI221" i="1"/>
  <c r="AN221" i="1"/>
  <c r="AP221" i="1"/>
  <c r="AO221" i="1"/>
  <c r="AQ221" i="1"/>
  <c r="AG215" i="1"/>
  <c r="AH222" i="1"/>
  <c r="AS222" i="1"/>
  <c r="AK222" i="1"/>
  <c r="AJ222" i="1"/>
  <c r="AO222" i="1"/>
  <c r="AR222" i="1"/>
  <c r="AP222" i="1"/>
  <c r="AN222" i="1"/>
  <c r="AI222" i="1"/>
  <c r="AQ222" i="1"/>
  <c r="AM222" i="1"/>
  <c r="AP223" i="1"/>
  <c r="AH223" i="1"/>
  <c r="AO223" i="1"/>
  <c r="AG216" i="1"/>
  <c r="AI223" i="1"/>
  <c r="AS223" i="1"/>
  <c r="AM223" i="1"/>
  <c r="AJ223" i="1"/>
  <c r="AR223" i="1"/>
  <c r="AN223" i="1"/>
  <c r="AQ223" i="1"/>
  <c r="AK223" i="1"/>
  <c r="AJ224" i="1"/>
  <c r="AQ224" i="1"/>
  <c r="AN224" i="1"/>
  <c r="AO224" i="1"/>
  <c r="AR224" i="1"/>
  <c r="AP224" i="1"/>
  <c r="AH224" i="1"/>
  <c r="AK224" i="1"/>
  <c r="AI224" i="1"/>
  <c r="AS224" i="1"/>
  <c r="AM224" i="1"/>
  <c r="AS232" i="1"/>
  <c r="AN232" i="1"/>
  <c r="AQ232" i="1"/>
  <c r="AG217" i="1"/>
  <c r="AJ232" i="1"/>
  <c r="AK232" i="1"/>
  <c r="AG218" i="1"/>
  <c r="AO232" i="1"/>
  <c r="AH232" i="1"/>
  <c r="AM232" i="1"/>
  <c r="AR232" i="1"/>
  <c r="AP232" i="1"/>
  <c r="AI232" i="1"/>
  <c r="AS233" i="1"/>
  <c r="AR233" i="1"/>
  <c r="AQ233" i="1"/>
  <c r="AK233" i="1"/>
  <c r="AM233" i="1"/>
  <c r="AP233" i="1"/>
  <c r="AI233" i="1"/>
  <c r="AN233" i="1"/>
  <c r="AH233" i="1"/>
  <c r="AO233" i="1"/>
  <c r="AG219" i="1"/>
  <c r="AJ233" i="1"/>
  <c r="AQ234" i="1"/>
  <c r="AK234" i="1"/>
  <c r="AN234" i="1"/>
  <c r="AS234" i="1"/>
  <c r="AR234" i="1"/>
  <c r="AG220" i="1"/>
  <c r="AP234" i="1"/>
  <c r="AJ234" i="1"/>
  <c r="AI234" i="1"/>
  <c r="AO234" i="1"/>
  <c r="AH234" i="1"/>
  <c r="AM234" i="1"/>
  <c r="AP235" i="1"/>
  <c r="AS235" i="1"/>
  <c r="AQ235" i="1"/>
  <c r="AI235" i="1"/>
  <c r="AK235" i="1"/>
  <c r="AM235" i="1"/>
  <c r="AN235" i="1"/>
  <c r="AR235" i="1"/>
  <c r="AH235" i="1"/>
  <c r="AO235" i="1"/>
  <c r="AJ235" i="1"/>
  <c r="AG222" i="1"/>
  <c r="AK236" i="1"/>
  <c r="AH236" i="1"/>
  <c r="AM236" i="1"/>
  <c r="AI236" i="1"/>
  <c r="AP236" i="1"/>
  <c r="AN236" i="1"/>
  <c r="AQ236" i="1"/>
  <c r="AJ236" i="1"/>
  <c r="AG221" i="1"/>
  <c r="AR236" i="1"/>
  <c r="AO236" i="1"/>
  <c r="AS236" i="1"/>
  <c r="AO237" i="1"/>
  <c r="AK237" i="1"/>
  <c r="AQ237" i="1"/>
  <c r="AJ237" i="1"/>
  <c r="AP237" i="1"/>
  <c r="AH237" i="1"/>
  <c r="AR237" i="1"/>
  <c r="AI237" i="1"/>
  <c r="AM237" i="1"/>
  <c r="AS237" i="1"/>
  <c r="AN237" i="1"/>
  <c r="AI238" i="1"/>
  <c r="AP238" i="1"/>
  <c r="AQ238" i="1"/>
  <c r="AG223" i="1"/>
  <c r="AK238" i="1"/>
  <c r="AR238" i="1"/>
  <c r="AM238" i="1"/>
  <c r="AJ238" i="1"/>
  <c r="AH238" i="1"/>
  <c r="AN238" i="1"/>
  <c r="AO238" i="1"/>
  <c r="AS238" i="1"/>
  <c r="AS239" i="1"/>
  <c r="AI239" i="1"/>
  <c r="AN239" i="1"/>
  <c r="AP239" i="1"/>
  <c r="AH239" i="1"/>
  <c r="AG224" i="1"/>
  <c r="AO239" i="1"/>
  <c r="AQ239" i="1"/>
  <c r="AK239" i="1"/>
  <c r="AR239" i="1"/>
  <c r="AJ239" i="1"/>
  <c r="AM239" i="1"/>
  <c r="AG233" i="1"/>
  <c r="AH240" i="1"/>
  <c r="AS240" i="1"/>
  <c r="AQ240" i="1"/>
  <c r="AI240" i="1"/>
  <c r="AG232" i="1"/>
  <c r="AO240" i="1"/>
  <c r="AK240" i="1"/>
  <c r="AM240" i="1"/>
  <c r="AJ240" i="1"/>
  <c r="AR240" i="1"/>
  <c r="AP240" i="1"/>
  <c r="AN240" i="1"/>
  <c r="AH241" i="1"/>
  <c r="AI241" i="1"/>
  <c r="AR241" i="1"/>
  <c r="AS241" i="1"/>
  <c r="AK241" i="1"/>
  <c r="AM241" i="1"/>
  <c r="AP241" i="1"/>
  <c r="AQ241" i="1"/>
  <c r="AJ241" i="1"/>
  <c r="AO241" i="1"/>
  <c r="AN241" i="1"/>
  <c r="AK242" i="1"/>
  <c r="AH242" i="1"/>
  <c r="AN242" i="1"/>
  <c r="AJ242" i="1"/>
  <c r="AP242" i="1"/>
  <c r="AQ242" i="1"/>
  <c r="AO242" i="1"/>
  <c r="AS242" i="1"/>
  <c r="AG234" i="1"/>
  <c r="AI242" i="1"/>
  <c r="AM242" i="1"/>
  <c r="AR242" i="1"/>
  <c r="AG235" i="1"/>
  <c r="AJ243" i="1"/>
  <c r="AH243" i="1"/>
  <c r="AM243" i="1"/>
  <c r="AG236" i="1"/>
  <c r="AS243" i="1"/>
  <c r="AK243" i="1"/>
  <c r="AN243" i="1"/>
  <c r="AR243" i="1"/>
  <c r="AO243" i="1"/>
  <c r="AQ243" i="1"/>
  <c r="AP243" i="1"/>
  <c r="AI243" i="1"/>
  <c r="AS244" i="1"/>
  <c r="AJ244" i="1"/>
  <c r="AQ244" i="1"/>
  <c r="AI244" i="1"/>
  <c r="AK244" i="1"/>
  <c r="AG237" i="1"/>
  <c r="AH244" i="1"/>
  <c r="AM244" i="1"/>
  <c r="AR244" i="1"/>
  <c r="AN244" i="1"/>
  <c r="AP244" i="1"/>
  <c r="AO244" i="1"/>
  <c r="AJ245" i="1"/>
  <c r="AI245" i="1"/>
  <c r="AN245" i="1"/>
  <c r="AR245" i="1"/>
  <c r="AG238" i="1"/>
  <c r="AP245" i="1"/>
  <c r="AO245" i="1"/>
  <c r="AS245" i="1"/>
  <c r="AK245" i="1"/>
  <c r="AM245" i="1"/>
  <c r="AQ245" i="1"/>
  <c r="AH245" i="1"/>
  <c r="AI246" i="1"/>
  <c r="AO246" i="1"/>
  <c r="AH246" i="1"/>
  <c r="AN246" i="1"/>
  <c r="AP246" i="1"/>
  <c r="AG239" i="1"/>
  <c r="AR246" i="1"/>
  <c r="AS246" i="1"/>
  <c r="AM246" i="1"/>
  <c r="AK246" i="1"/>
  <c r="AJ246" i="1"/>
  <c r="AQ246" i="1"/>
  <c r="AR247" i="1"/>
  <c r="AQ247" i="1"/>
  <c r="AG240" i="1"/>
  <c r="AM247" i="1"/>
  <c r="AH247" i="1"/>
  <c r="AO247" i="1"/>
  <c r="AI247" i="1"/>
  <c r="AK247" i="1"/>
  <c r="AS247" i="1"/>
  <c r="AN247" i="1"/>
  <c r="AJ247" i="1"/>
  <c r="AP247" i="1"/>
  <c r="AH248" i="1"/>
  <c r="AP248" i="1"/>
  <c r="AN248" i="1"/>
  <c r="AK248" i="1"/>
  <c r="AI248" i="1"/>
  <c r="AS248" i="1"/>
  <c r="AR248" i="1"/>
  <c r="AQ248" i="1"/>
  <c r="AJ248" i="1"/>
  <c r="AG241" i="1"/>
  <c r="AO248" i="1"/>
  <c r="AM248" i="1"/>
  <c r="AG242" i="1"/>
  <c r="AO249" i="1"/>
  <c r="AS249" i="1"/>
  <c r="AH249" i="1"/>
  <c r="AP249" i="1"/>
  <c r="AM249" i="1"/>
  <c r="AI249" i="1"/>
  <c r="AQ249" i="1"/>
  <c r="AN249" i="1"/>
  <c r="AR249" i="1"/>
  <c r="AJ249" i="1"/>
  <c r="AK249" i="1"/>
  <c r="AI250" i="1"/>
  <c r="AJ250" i="1"/>
  <c r="AM250" i="1"/>
  <c r="AH250" i="1"/>
  <c r="AN250" i="1"/>
  <c r="AR250" i="1"/>
  <c r="AP250" i="1"/>
  <c r="AK250" i="1"/>
  <c r="AG243" i="1"/>
  <c r="AQ250" i="1"/>
  <c r="AO250" i="1"/>
  <c r="AS250" i="1"/>
  <c r="AK251" i="1"/>
  <c r="AQ251" i="1"/>
  <c r="AM251" i="1"/>
  <c r="AG244" i="1"/>
  <c r="AS251" i="1"/>
  <c r="AI251" i="1"/>
  <c r="AN251" i="1"/>
  <c r="AO251" i="1"/>
  <c r="AJ251" i="1"/>
  <c r="AP251" i="1"/>
  <c r="AR251" i="1"/>
  <c r="AH251" i="1"/>
  <c r="AP252" i="1"/>
  <c r="AH252" i="1"/>
  <c r="AM252" i="1"/>
  <c r="AR252" i="1"/>
  <c r="AQ252" i="1"/>
  <c r="AI252" i="1"/>
  <c r="AJ252" i="1"/>
  <c r="AN252" i="1"/>
  <c r="AO252" i="1"/>
  <c r="AS252" i="1"/>
  <c r="AK252" i="1"/>
  <c r="AP253" i="1"/>
  <c r="AH253" i="1"/>
  <c r="AM253" i="1"/>
  <c r="AG246" i="1"/>
  <c r="AI253" i="1"/>
  <c r="AR253" i="1"/>
  <c r="AN253" i="1"/>
  <c r="AJ253" i="1"/>
  <c r="AO253" i="1"/>
  <c r="AG245" i="1"/>
  <c r="AK253" i="1"/>
  <c r="AS253" i="1"/>
  <c r="AQ253" i="1"/>
  <c r="AG247" i="1"/>
  <c r="AJ254" i="1"/>
  <c r="AH254" i="1"/>
  <c r="AN254" i="1"/>
  <c r="AO254" i="1"/>
  <c r="AS254" i="1"/>
  <c r="AM254" i="1"/>
  <c r="AI254" i="1"/>
  <c r="AP254" i="1"/>
  <c r="AQ254" i="1"/>
  <c r="AK254" i="1"/>
  <c r="AR254" i="1"/>
  <c r="AQ255" i="1"/>
  <c r="AI255" i="1"/>
  <c r="AM255" i="1"/>
  <c r="AR255" i="1"/>
  <c r="AK255" i="1"/>
  <c r="AG248" i="1"/>
  <c r="AS255" i="1"/>
  <c r="AO255" i="1"/>
  <c r="AN255" i="1"/>
  <c r="AH255" i="1"/>
  <c r="AP255" i="1"/>
  <c r="AJ255" i="1"/>
  <c r="AI256" i="1"/>
  <c r="AJ256" i="1"/>
  <c r="AO256" i="1"/>
  <c r="AS256" i="1"/>
  <c r="AN256" i="1"/>
  <c r="AP256" i="1"/>
  <c r="AQ256" i="1"/>
  <c r="AH256" i="1"/>
  <c r="AK256" i="1"/>
  <c r="AM256" i="1"/>
  <c r="AR256" i="1"/>
  <c r="AG249" i="1"/>
  <c r="AR257" i="1"/>
  <c r="AH257" i="1"/>
  <c r="AG250" i="1"/>
  <c r="AI257" i="1"/>
  <c r="AQ257" i="1"/>
  <c r="AP257" i="1"/>
  <c r="AO257" i="1"/>
  <c r="AJ257" i="1"/>
  <c r="AM257" i="1"/>
  <c r="AS257" i="1"/>
  <c r="AK257" i="1"/>
  <c r="AN257" i="1"/>
  <c r="AK258" i="1"/>
  <c r="AH258" i="1"/>
  <c r="AN258" i="1"/>
  <c r="AJ258" i="1"/>
  <c r="AP258" i="1"/>
  <c r="AR258" i="1"/>
  <c r="AM258" i="1"/>
  <c r="AQ258" i="1"/>
  <c r="AI258" i="1"/>
  <c r="AS258" i="1"/>
  <c r="AO258" i="1"/>
  <c r="AG252" i="1"/>
  <c r="AJ259" i="1"/>
  <c r="AR259" i="1"/>
  <c r="AM259" i="1"/>
  <c r="AO259" i="1"/>
  <c r="AQ259" i="1"/>
  <c r="AK259" i="1"/>
  <c r="AG251" i="1"/>
  <c r="AS259" i="1"/>
  <c r="AP259" i="1"/>
  <c r="AN259" i="1"/>
  <c r="AH259" i="1"/>
  <c r="AI259" i="1"/>
  <c r="AG253" i="1"/>
  <c r="AO260" i="1"/>
  <c r="AS260" i="1"/>
  <c r="AM260" i="1"/>
  <c r="AH260" i="1"/>
  <c r="AN260" i="1"/>
  <c r="AK260" i="1"/>
  <c r="AR260" i="1"/>
  <c r="AQ260" i="1"/>
  <c r="AI260" i="1"/>
  <c r="AJ260" i="1"/>
  <c r="AP260" i="1"/>
  <c r="AH261" i="1"/>
  <c r="AO261" i="1"/>
  <c r="AI261" i="1"/>
  <c r="AJ261" i="1"/>
  <c r="AN261" i="1"/>
  <c r="AS261" i="1"/>
  <c r="AQ261" i="1"/>
  <c r="AR261" i="1"/>
  <c r="AM261" i="1"/>
  <c r="AP261" i="1"/>
  <c r="AK261" i="1"/>
  <c r="AG254" i="1"/>
  <c r="AR269" i="1"/>
  <c r="AJ269" i="1"/>
  <c r="AQ269" i="1"/>
  <c r="AH269" i="1"/>
  <c r="AK269" i="1"/>
  <c r="AI269" i="1"/>
  <c r="AO269" i="1"/>
  <c r="AS269" i="1"/>
  <c r="AM269" i="1"/>
  <c r="AP269" i="1"/>
  <c r="AN269" i="1"/>
  <c r="AG255" i="1"/>
  <c r="AG256" i="1"/>
  <c r="AK270" i="1"/>
  <c r="AS270" i="1"/>
  <c r="AM270" i="1"/>
  <c r="AH270" i="1"/>
  <c r="AQ270" i="1"/>
  <c r="AN270" i="1"/>
  <c r="AO270" i="1"/>
  <c r="AP270" i="1"/>
  <c r="AJ270" i="1"/>
  <c r="AR270" i="1"/>
  <c r="AI270" i="1"/>
  <c r="AO271" i="1"/>
  <c r="AP271" i="1"/>
  <c r="AM271" i="1"/>
  <c r="AK271" i="1"/>
  <c r="AS271" i="1"/>
  <c r="AN271" i="1"/>
  <c r="AQ271" i="1"/>
  <c r="AR271" i="1"/>
  <c r="AI271" i="1"/>
  <c r="AH271" i="1"/>
  <c r="AG257" i="1"/>
  <c r="AJ271" i="1"/>
  <c r="AH272" i="1"/>
  <c r="AJ272" i="1"/>
  <c r="AS272" i="1"/>
  <c r="AK272" i="1"/>
  <c r="AO272" i="1"/>
  <c r="AI272" i="1"/>
  <c r="AP272" i="1"/>
  <c r="AM272" i="1"/>
  <c r="AQ272" i="1"/>
  <c r="AR272" i="1"/>
  <c r="AN272" i="1"/>
  <c r="AG258" i="1"/>
  <c r="AK273" i="1"/>
  <c r="AI273" i="1"/>
  <c r="AN273" i="1"/>
  <c r="AP273" i="1"/>
  <c r="AR273" i="1"/>
  <c r="AG259" i="1"/>
  <c r="AO273" i="1"/>
  <c r="AH273" i="1"/>
  <c r="AS273" i="1"/>
  <c r="AQ273" i="1"/>
  <c r="AJ273" i="1"/>
  <c r="AM273" i="1"/>
  <c r="AH274" i="1"/>
  <c r="AO274" i="1"/>
  <c r="AM274" i="1"/>
  <c r="AR274" i="1"/>
  <c r="AP274" i="1"/>
  <c r="AI274" i="1"/>
  <c r="AN274" i="1"/>
  <c r="AQ274" i="1"/>
  <c r="AJ274" i="1"/>
  <c r="AS274" i="1"/>
  <c r="AK274" i="1"/>
  <c r="AO275" i="1"/>
  <c r="AH275" i="1"/>
  <c r="AS275" i="1"/>
  <c r="AM275" i="1"/>
  <c r="AI275" i="1"/>
  <c r="AP275" i="1"/>
  <c r="AJ275" i="1"/>
  <c r="AQ275" i="1"/>
  <c r="AG260" i="1"/>
  <c r="AG261" i="1"/>
  <c r="AK275" i="1"/>
  <c r="AR275" i="1"/>
  <c r="AN275" i="1"/>
  <c r="AH276" i="1"/>
  <c r="AJ276" i="1"/>
  <c r="AN276" i="1"/>
  <c r="AG269" i="1"/>
  <c r="AK276" i="1"/>
  <c r="AS276" i="1"/>
  <c r="AR276" i="1"/>
  <c r="AO276" i="1"/>
  <c r="AP276" i="1"/>
  <c r="AQ276" i="1"/>
  <c r="AI276" i="1"/>
  <c r="AM276" i="1"/>
  <c r="AG270" i="1"/>
  <c r="AH277" i="1"/>
  <c r="AS277" i="1"/>
  <c r="AM277" i="1"/>
  <c r="AP277" i="1"/>
  <c r="AN277" i="1"/>
  <c r="AQ277" i="1"/>
  <c r="AK277" i="1"/>
  <c r="AJ277" i="1"/>
  <c r="AR277" i="1"/>
  <c r="AO277" i="1"/>
  <c r="AI277" i="1"/>
  <c r="AH278" i="1"/>
  <c r="AK278" i="1"/>
  <c r="AM278" i="1"/>
  <c r="AQ278" i="1"/>
  <c r="AR278" i="1"/>
  <c r="AO278" i="1"/>
  <c r="AN278" i="1"/>
  <c r="AG271" i="1"/>
  <c r="AP278" i="1"/>
  <c r="AS278" i="1"/>
  <c r="AI278" i="1"/>
  <c r="AJ278" i="1"/>
  <c r="AR279" i="1"/>
  <c r="AI279" i="1"/>
  <c r="AN279" i="1"/>
  <c r="AO279" i="1"/>
  <c r="AQ279" i="1"/>
  <c r="AP279" i="1"/>
  <c r="AS279" i="1"/>
  <c r="AH279" i="1"/>
  <c r="AG272" i="1"/>
  <c r="AK279" i="1"/>
  <c r="AJ279" i="1"/>
  <c r="AM279" i="1"/>
  <c r="AQ280" i="1"/>
  <c r="AJ280" i="1"/>
  <c r="AN280" i="1"/>
  <c r="AK280" i="1"/>
  <c r="AO280" i="1"/>
  <c r="AI280" i="1"/>
  <c r="AR280" i="1"/>
  <c r="AG273" i="1"/>
  <c r="AH280" i="1"/>
  <c r="AP280" i="1"/>
  <c r="AS280" i="1"/>
  <c r="AM280" i="1"/>
  <c r="AG274" i="1"/>
  <c r="AO281" i="1"/>
  <c r="AQ281" i="1"/>
  <c r="AS281" i="1"/>
  <c r="AI281" i="1"/>
  <c r="AN281" i="1"/>
  <c r="AJ281" i="1"/>
  <c r="AP281" i="1"/>
  <c r="AR281" i="1"/>
  <c r="AM281" i="1"/>
  <c r="AK281" i="1"/>
  <c r="AH281" i="1"/>
  <c r="AP282" i="1"/>
  <c r="AQ282" i="1"/>
  <c r="AN282" i="1"/>
  <c r="AH282" i="1"/>
  <c r="AI282" i="1"/>
  <c r="AR282" i="1"/>
  <c r="AS282" i="1"/>
  <c r="AK282" i="1"/>
  <c r="AO282" i="1"/>
  <c r="AM282" i="1"/>
  <c r="AJ282" i="1"/>
  <c r="AR283" i="1"/>
  <c r="AS283" i="1"/>
  <c r="AN283" i="1"/>
  <c r="AG276" i="1"/>
  <c r="AP283" i="1"/>
  <c r="AJ283" i="1"/>
  <c r="AH283" i="1"/>
  <c r="AK283" i="1"/>
  <c r="AI283" i="1"/>
  <c r="AG275" i="1"/>
  <c r="AQ283" i="1"/>
  <c r="AO283" i="1"/>
  <c r="AM283" i="1"/>
  <c r="AI284" i="1"/>
  <c r="AK284" i="1"/>
  <c r="AG277" i="1"/>
  <c r="AH284" i="1"/>
  <c r="AQ284" i="1"/>
  <c r="AP284" i="1"/>
  <c r="AJ284" i="1"/>
  <c r="AR284" i="1"/>
  <c r="AS284" i="1"/>
  <c r="AM284" i="1"/>
  <c r="AO284" i="1"/>
  <c r="AN284" i="1"/>
  <c r="AP285" i="1"/>
  <c r="AH285" i="1"/>
  <c r="AM285" i="1"/>
  <c r="AO285" i="1"/>
  <c r="AQ285" i="1"/>
  <c r="AN285" i="1"/>
  <c r="AS285" i="1"/>
  <c r="AR285" i="1"/>
  <c r="AG278" i="1"/>
  <c r="AJ285" i="1"/>
  <c r="AI285" i="1"/>
  <c r="AK285" i="1"/>
  <c r="AH286" i="1"/>
  <c r="AR286" i="1"/>
  <c r="AN286" i="1"/>
  <c r="AM286" i="1"/>
  <c r="AQ286" i="1"/>
  <c r="AK286" i="1"/>
  <c r="AG279" i="1"/>
  <c r="AS286" i="1"/>
  <c r="AJ286" i="1"/>
  <c r="AP286" i="1"/>
  <c r="AI286" i="1"/>
  <c r="AO286" i="1"/>
  <c r="AG280" i="1"/>
  <c r="AH287" i="1"/>
  <c r="AQ287" i="1"/>
  <c r="AO287" i="1"/>
  <c r="AJ287" i="1"/>
  <c r="AI287" i="1"/>
  <c r="AM287" i="1"/>
  <c r="AP287" i="1"/>
  <c r="AK287" i="1"/>
  <c r="AN287" i="1"/>
  <c r="AS287" i="1"/>
  <c r="AR287" i="1"/>
  <c r="AS288" i="1"/>
  <c r="AQ288" i="1"/>
  <c r="AO288" i="1"/>
  <c r="AJ288" i="1"/>
  <c r="AK288" i="1"/>
  <c r="AR288" i="1"/>
  <c r="AP288" i="1"/>
  <c r="AM288" i="1"/>
  <c r="AI288" i="1"/>
  <c r="AH288" i="1"/>
  <c r="AN288" i="1"/>
  <c r="AK289" i="1"/>
  <c r="AP289" i="1"/>
  <c r="AN289" i="1"/>
  <c r="AG282" i="1"/>
  <c r="AJ289" i="1"/>
  <c r="AS289" i="1"/>
  <c r="AG281" i="1"/>
  <c r="AI289" i="1"/>
  <c r="AO289" i="1"/>
  <c r="AH289" i="1"/>
  <c r="AQ289" i="1"/>
  <c r="AR289" i="1"/>
  <c r="AM289" i="1"/>
  <c r="AR290" i="1"/>
  <c r="AS290" i="1"/>
  <c r="AQ290" i="1"/>
  <c r="AP290" i="1"/>
  <c r="AK290" i="1"/>
  <c r="AN290" i="1"/>
  <c r="AM290" i="1"/>
  <c r="AO290" i="1"/>
  <c r="AI290" i="1"/>
  <c r="AH290" i="1"/>
  <c r="AJ290" i="1"/>
  <c r="AK291" i="1"/>
  <c r="AJ291" i="1"/>
  <c r="AN291" i="1"/>
  <c r="AG283" i="1"/>
  <c r="AR291" i="1"/>
  <c r="AS291" i="1"/>
  <c r="AG284" i="1"/>
  <c r="AI291" i="1"/>
  <c r="AP291" i="1"/>
  <c r="AO291" i="1"/>
  <c r="AQ291" i="1"/>
  <c r="AH291" i="1"/>
  <c r="AM291" i="1"/>
  <c r="AG285" i="1"/>
  <c r="AH292" i="1"/>
  <c r="AQ292" i="1"/>
  <c r="AM292" i="1"/>
  <c r="AP292" i="1"/>
  <c r="AO292" i="1"/>
  <c r="AI292" i="1"/>
  <c r="AK292" i="1"/>
  <c r="AJ292" i="1"/>
  <c r="AS292" i="1"/>
  <c r="AR292" i="1"/>
  <c r="AN292" i="1"/>
  <c r="AO293" i="1"/>
  <c r="AR293" i="1"/>
  <c r="AP293" i="1"/>
  <c r="AK293" i="1"/>
  <c r="AI293" i="1"/>
  <c r="AJ293" i="1"/>
  <c r="AM293" i="1"/>
  <c r="AH293" i="1"/>
  <c r="AS293" i="1"/>
  <c r="AQ293" i="1"/>
  <c r="AN293" i="1"/>
  <c r="AG286" i="1"/>
  <c r="AS294" i="1"/>
  <c r="AR294" i="1"/>
  <c r="AJ294" i="1"/>
  <c r="AK294" i="1"/>
  <c r="AM294" i="1"/>
  <c r="AH294" i="1"/>
  <c r="AP294" i="1"/>
  <c r="AN294" i="1"/>
  <c r="AI294" i="1"/>
  <c r="AO294" i="1"/>
  <c r="AQ294" i="1"/>
  <c r="AR295" i="1"/>
  <c r="AI295" i="1"/>
  <c r="AM295" i="1"/>
  <c r="AQ295" i="1"/>
  <c r="AH295" i="1"/>
  <c r="AN295" i="1"/>
  <c r="AG287" i="1"/>
  <c r="AO295" i="1"/>
  <c r="AS295" i="1"/>
  <c r="AG288" i="1"/>
  <c r="AJ295" i="1"/>
  <c r="AK295" i="1"/>
  <c r="AP295" i="1"/>
  <c r="AH296" i="1"/>
  <c r="AO296" i="1"/>
  <c r="AS296" i="1"/>
  <c r="AK296" i="1"/>
  <c r="AQ296" i="1"/>
  <c r="AR296" i="1"/>
  <c r="AJ296" i="1"/>
  <c r="AN296" i="1"/>
  <c r="AI296" i="1"/>
  <c r="AP296" i="1"/>
  <c r="AM296" i="1"/>
  <c r="AP297" i="1"/>
  <c r="AK297" i="1"/>
  <c r="AG289" i="1"/>
  <c r="AQ297" i="1"/>
  <c r="AO297" i="1"/>
  <c r="AI297" i="1"/>
  <c r="AH297" i="1"/>
  <c r="AR297" i="1"/>
  <c r="AJ297" i="1"/>
  <c r="AM297" i="1"/>
  <c r="AS297" i="1"/>
  <c r="AN297" i="1"/>
  <c r="AR298" i="1"/>
  <c r="AO298" i="1"/>
  <c r="AH298" i="1"/>
  <c r="AG291" i="1"/>
  <c r="AQ298" i="1"/>
  <c r="AJ298" i="1"/>
  <c r="AM298" i="1"/>
  <c r="AI298" i="1"/>
  <c r="AS298" i="1"/>
  <c r="AN298" i="1"/>
  <c r="AP298" i="1"/>
  <c r="AK298" i="1"/>
  <c r="AG290" i="1"/>
  <c r="AH306" i="1"/>
  <c r="AP306" i="1"/>
  <c r="AM306" i="1"/>
  <c r="AI306" i="1"/>
  <c r="AR306" i="1"/>
  <c r="AN306" i="1"/>
  <c r="AG292" i="1"/>
  <c r="AK306" i="1"/>
  <c r="AQ306" i="1"/>
  <c r="AJ306" i="1"/>
  <c r="AO306" i="1"/>
  <c r="AS306" i="1"/>
  <c r="AH307" i="1"/>
  <c r="AP307" i="1"/>
  <c r="AO307" i="1"/>
  <c r="AQ307" i="1"/>
  <c r="AS307" i="1"/>
  <c r="AM307" i="1"/>
  <c r="AK307" i="1"/>
  <c r="AI307" i="1"/>
  <c r="AN307" i="1"/>
  <c r="AJ307" i="1"/>
  <c r="AR307" i="1"/>
  <c r="AO308" i="1"/>
  <c r="AQ308" i="1"/>
  <c r="AJ308" i="1"/>
  <c r="AG294" i="1"/>
  <c r="AR308" i="1"/>
  <c r="AP308" i="1"/>
  <c r="AM308" i="1"/>
  <c r="AI308" i="1"/>
  <c r="AK308" i="1"/>
  <c r="AN308" i="1"/>
  <c r="AG293" i="1"/>
  <c r="AH308" i="1"/>
  <c r="AS308" i="1"/>
  <c r="AI309" i="1"/>
  <c r="AJ309" i="1"/>
  <c r="AM309" i="1"/>
  <c r="AQ309" i="1"/>
  <c r="AR309" i="1"/>
  <c r="AN309" i="1"/>
  <c r="AK309" i="1"/>
  <c r="AP309" i="1"/>
  <c r="AG295" i="1"/>
  <c r="AH309" i="1"/>
  <c r="AO309" i="1"/>
  <c r="AS309" i="1"/>
  <c r="AH310" i="1"/>
  <c r="AR310" i="1"/>
  <c r="AM310" i="1"/>
  <c r="AK310" i="1"/>
  <c r="AI310" i="1"/>
  <c r="AN310" i="1"/>
  <c r="AJ310" i="1"/>
  <c r="AS310" i="1"/>
  <c r="AO310" i="1"/>
  <c r="AQ310" i="1"/>
  <c r="AP310" i="1"/>
  <c r="AK311" i="1"/>
  <c r="AH311" i="1"/>
  <c r="AN311" i="1"/>
  <c r="AI311" i="1"/>
  <c r="AG296" i="1"/>
  <c r="AR311" i="1"/>
  <c r="AS311" i="1"/>
  <c r="AJ311" i="1"/>
  <c r="AQ311" i="1"/>
  <c r="AG297" i="1"/>
  <c r="AP311" i="1"/>
  <c r="AM311" i="1"/>
  <c r="AO311" i="1"/>
  <c r="AG298" i="1"/>
  <c r="AR312" i="1"/>
  <c r="AK312" i="1"/>
  <c r="AN312" i="1"/>
  <c r="AM312" i="1"/>
  <c r="AJ312" i="1"/>
  <c r="AO312" i="1"/>
  <c r="AS312" i="1"/>
  <c r="AQ312" i="1"/>
  <c r="AH312" i="1"/>
  <c r="AP312" i="1"/>
  <c r="AI312" i="1"/>
  <c r="AP313" i="1"/>
  <c r="AJ313" i="1"/>
  <c r="AN313" i="1"/>
  <c r="AR313" i="1"/>
  <c r="AH313" i="1"/>
  <c r="AM313" i="1"/>
  <c r="AS313" i="1"/>
  <c r="AO313" i="1"/>
  <c r="AQ313" i="1"/>
  <c r="AI313" i="1"/>
  <c r="AG306" i="1"/>
  <c r="AK313" i="1"/>
  <c r="AG307" i="1"/>
  <c r="AO314" i="1"/>
  <c r="AS314" i="1"/>
  <c r="AN314" i="1"/>
  <c r="AP314" i="1"/>
  <c r="AK314" i="1"/>
  <c r="AQ314" i="1"/>
  <c r="AI314" i="1"/>
  <c r="AR314" i="1"/>
  <c r="AJ314" i="1"/>
  <c r="AH314" i="1"/>
  <c r="AM314" i="1"/>
  <c r="AK315" i="1"/>
  <c r="AR315" i="1"/>
  <c r="AM315" i="1"/>
  <c r="AJ315" i="1"/>
  <c r="AN315" i="1"/>
  <c r="AG308" i="1"/>
  <c r="AI315" i="1"/>
  <c r="AS315" i="1"/>
  <c r="AQ315" i="1"/>
  <c r="AP315" i="1"/>
  <c r="AO315" i="1"/>
  <c r="AH315" i="1"/>
  <c r="AJ316" i="1"/>
  <c r="AR316" i="1"/>
  <c r="AK316" i="1"/>
  <c r="AS316" i="1"/>
  <c r="AP316" i="1"/>
  <c r="AH316" i="1"/>
  <c r="AQ316" i="1"/>
  <c r="AM316" i="1"/>
  <c r="AI316" i="1"/>
  <c r="AO316" i="1"/>
  <c r="AN316" i="1"/>
  <c r="AG309" i="1"/>
  <c r="AR317" i="1"/>
  <c r="AS317" i="1"/>
  <c r="AM317" i="1"/>
  <c r="AQ317" i="1"/>
  <c r="AP317" i="1"/>
  <c r="AN317" i="1"/>
  <c r="AG310" i="1"/>
  <c r="AJ317" i="1"/>
  <c r="AI317" i="1"/>
  <c r="AO317" i="1"/>
  <c r="AH317" i="1"/>
  <c r="AK317" i="1"/>
  <c r="AP318" i="1"/>
  <c r="AI318" i="1"/>
  <c r="AH318" i="1"/>
  <c r="AQ318" i="1"/>
  <c r="AR318" i="1"/>
  <c r="AM318" i="1"/>
  <c r="AJ318" i="1"/>
  <c r="AS318" i="1"/>
  <c r="AN318" i="1"/>
  <c r="AG311" i="1"/>
  <c r="AK318" i="1"/>
  <c r="AO318" i="1"/>
  <c r="AP319" i="1"/>
  <c r="AI319" i="1"/>
  <c r="AG312" i="1"/>
  <c r="AR319" i="1"/>
  <c r="AJ319" i="1"/>
  <c r="AK319" i="1"/>
  <c r="AO319" i="1"/>
  <c r="AS319" i="1"/>
  <c r="AQ319" i="1"/>
  <c r="AM319" i="1"/>
  <c r="AH319" i="1"/>
  <c r="AN319" i="1"/>
  <c r="AG313" i="1"/>
  <c r="AS320" i="1"/>
  <c r="AH320" i="1"/>
  <c r="AO320" i="1"/>
  <c r="AR320" i="1"/>
  <c r="AP320" i="1"/>
  <c r="AK320" i="1"/>
  <c r="AM320" i="1"/>
  <c r="AQ320" i="1"/>
  <c r="AN320" i="1"/>
  <c r="AJ320" i="1"/>
  <c r="AI320" i="1"/>
  <c r="AH321" i="1"/>
  <c r="AP321" i="1"/>
  <c r="AN321" i="1"/>
  <c r="AQ321" i="1"/>
  <c r="AK321" i="1"/>
  <c r="AO321" i="1"/>
  <c r="AR321" i="1"/>
  <c r="AI321" i="1"/>
  <c r="AS321" i="1"/>
  <c r="AJ321" i="1"/>
  <c r="AM321" i="1"/>
  <c r="AG315" i="1"/>
  <c r="AR322" i="1"/>
  <c r="AQ322" i="1"/>
  <c r="AH322" i="1"/>
  <c r="AG314" i="1"/>
  <c r="AK322" i="1"/>
  <c r="AN322" i="1"/>
  <c r="AS322" i="1"/>
  <c r="AJ322" i="1"/>
  <c r="AI322" i="1"/>
  <c r="AM322" i="1"/>
  <c r="AP322" i="1"/>
  <c r="AO322" i="1"/>
  <c r="AO323" i="1"/>
  <c r="AI323" i="1"/>
  <c r="AM323" i="1"/>
  <c r="AG316" i="1"/>
  <c r="AJ323" i="1"/>
  <c r="AK323" i="1"/>
  <c r="AN323" i="1"/>
  <c r="AH323" i="1"/>
  <c r="AP323" i="1"/>
  <c r="AS323" i="1"/>
  <c r="AR323" i="1"/>
  <c r="AQ323" i="1"/>
  <c r="AS324" i="1"/>
  <c r="AH324" i="1"/>
  <c r="AR324" i="1"/>
  <c r="AI324" i="1"/>
  <c r="AJ324" i="1"/>
  <c r="AP324" i="1"/>
  <c r="AK324" i="1"/>
  <c r="AM324" i="1"/>
  <c r="AQ324" i="1"/>
  <c r="AO324" i="1"/>
  <c r="AN324" i="1"/>
  <c r="AH325" i="1"/>
  <c r="AR325" i="1"/>
  <c r="AM325" i="1"/>
  <c r="AG318" i="1"/>
  <c r="AQ325" i="1"/>
  <c r="AP325" i="1"/>
  <c r="AN325" i="1"/>
  <c r="AJ325" i="1"/>
  <c r="AI325" i="1"/>
  <c r="AG317" i="1"/>
  <c r="AS325" i="1"/>
  <c r="AK325" i="1"/>
  <c r="AO325" i="1"/>
  <c r="AP326" i="1"/>
  <c r="AR326" i="1"/>
  <c r="AN326" i="1"/>
  <c r="AH326" i="1"/>
  <c r="AJ326" i="1"/>
  <c r="AQ326" i="1"/>
  <c r="AK326" i="1"/>
  <c r="AS326" i="1"/>
  <c r="AI326" i="1"/>
  <c r="AO326" i="1"/>
  <c r="AM326" i="1"/>
  <c r="AG319" i="1"/>
  <c r="AR327" i="1"/>
  <c r="AO327" i="1"/>
  <c r="AJ327" i="1"/>
  <c r="AG320" i="1"/>
  <c r="AH327" i="1"/>
  <c r="AQ327" i="1"/>
  <c r="AM327" i="1"/>
  <c r="AP327" i="1"/>
  <c r="AK327" i="1"/>
  <c r="AN327" i="1"/>
  <c r="AI327" i="1"/>
  <c r="AS327" i="1"/>
  <c r="AS328" i="1"/>
  <c r="AJ328" i="1"/>
  <c r="AG321" i="1"/>
  <c r="AO328" i="1"/>
  <c r="AQ328" i="1"/>
  <c r="AI328" i="1"/>
  <c r="AP328" i="1"/>
  <c r="AK328" i="1"/>
  <c r="AH328" i="1"/>
  <c r="AM328" i="1"/>
  <c r="AR328" i="1"/>
  <c r="AN328" i="1"/>
  <c r="AQ329" i="1"/>
  <c r="AI329" i="1"/>
  <c r="AN329" i="1"/>
  <c r="AG322" i="1"/>
  <c r="AO329" i="1"/>
  <c r="AS329" i="1"/>
  <c r="AP329" i="1"/>
  <c r="AH329" i="1"/>
  <c r="AR329" i="1"/>
  <c r="AK329" i="1"/>
  <c r="AJ329" i="1"/>
  <c r="AM329" i="1"/>
  <c r="AG323" i="1"/>
  <c r="AQ330" i="1"/>
  <c r="AM330" i="1"/>
  <c r="AI330" i="1"/>
  <c r="AS330" i="1"/>
  <c r="AN330" i="1"/>
  <c r="AK330" i="1"/>
  <c r="AR330" i="1"/>
  <c r="AH330" i="1"/>
  <c r="AJ330" i="1"/>
  <c r="AO330" i="1"/>
  <c r="AP330" i="1"/>
  <c r="AP331" i="1"/>
  <c r="AI331" i="1"/>
  <c r="AM331" i="1"/>
  <c r="AH331" i="1"/>
  <c r="AR331" i="1"/>
  <c r="AN331" i="1"/>
  <c r="AS331" i="1"/>
  <c r="AJ331" i="1"/>
  <c r="AQ331" i="1"/>
  <c r="AK331" i="1"/>
  <c r="AO331" i="1"/>
  <c r="AK332" i="1"/>
  <c r="AJ332" i="1"/>
  <c r="AN332" i="1"/>
  <c r="AO332" i="1"/>
  <c r="AH332" i="1"/>
  <c r="AQ332" i="1"/>
  <c r="AS332" i="1"/>
  <c r="AR332" i="1"/>
  <c r="AI332" i="1"/>
  <c r="AG324" i="1"/>
  <c r="AP332" i="1"/>
  <c r="AM332" i="1"/>
  <c r="AG326" i="1"/>
  <c r="AP333" i="1"/>
  <c r="AO333" i="1"/>
  <c r="AK333" i="1"/>
  <c r="AG325" i="1"/>
  <c r="AI333" i="1"/>
  <c r="AJ333" i="1"/>
  <c r="AM333" i="1"/>
  <c r="AQ333" i="1"/>
  <c r="AR333" i="1"/>
  <c r="AN333" i="1"/>
  <c r="AS333" i="1"/>
  <c r="AH333" i="1"/>
  <c r="AJ334" i="1"/>
  <c r="AH334" i="1"/>
  <c r="AM334" i="1"/>
  <c r="AS334" i="1"/>
  <c r="AG327" i="1"/>
  <c r="AI334" i="1"/>
  <c r="AK334" i="1"/>
  <c r="AP334" i="1"/>
  <c r="AO334" i="1"/>
  <c r="AQ334" i="1"/>
  <c r="AN334" i="1"/>
  <c r="AR334" i="1"/>
  <c r="AR335" i="1"/>
  <c r="AS335" i="1"/>
  <c r="AM335" i="1"/>
  <c r="AH335" i="1"/>
  <c r="AP335" i="1"/>
  <c r="AN335" i="1"/>
  <c r="AK335" i="1"/>
  <c r="AO335" i="1"/>
  <c r="AG328" i="1"/>
  <c r="AI335" i="1"/>
  <c r="AQ335" i="1"/>
  <c r="AJ335" i="1"/>
  <c r="AJ343" i="1"/>
  <c r="AI343" i="1"/>
  <c r="AN343" i="1"/>
  <c r="AM343" i="1"/>
  <c r="AQ343" i="1"/>
  <c r="AR343" i="1"/>
  <c r="AG329" i="1"/>
  <c r="AH343" i="1"/>
  <c r="AP343" i="1"/>
  <c r="AS343" i="1"/>
  <c r="AO343" i="1"/>
  <c r="AK343" i="1"/>
  <c r="AQ344" i="1"/>
  <c r="AP344" i="1"/>
  <c r="AJ344" i="1"/>
  <c r="AG330" i="1"/>
  <c r="AS344" i="1"/>
  <c r="AI344" i="1"/>
  <c r="AM344" i="1"/>
  <c r="AR344" i="1"/>
  <c r="AH344" i="1"/>
  <c r="AN344" i="1"/>
  <c r="AK344" i="1"/>
  <c r="AO344" i="1"/>
  <c r="AJ345" i="1"/>
  <c r="AS345" i="1"/>
  <c r="AN345" i="1"/>
  <c r="AP345" i="1"/>
  <c r="AI345" i="1"/>
  <c r="AQ345" i="1"/>
  <c r="AH345" i="1"/>
  <c r="AR345" i="1"/>
  <c r="AK345" i="1"/>
  <c r="AO345" i="1"/>
  <c r="AM345" i="1"/>
  <c r="AG332" i="1"/>
  <c r="AS346" i="1"/>
  <c r="AH346" i="1"/>
  <c r="AO346" i="1"/>
  <c r="AG331" i="1"/>
  <c r="AP346" i="1"/>
  <c r="AQ346" i="1"/>
  <c r="AM346" i="1"/>
  <c r="AI346" i="1"/>
  <c r="AK346" i="1"/>
  <c r="AR346" i="1"/>
  <c r="AJ346" i="1"/>
  <c r="AN346" i="1"/>
  <c r="AP347" i="1"/>
  <c r="AH347" i="1"/>
  <c r="AM347" i="1"/>
  <c r="AO347" i="1"/>
  <c r="AK347" i="1"/>
  <c r="AN347" i="1"/>
  <c r="AR347" i="1"/>
  <c r="AQ347" i="1"/>
  <c r="AJ347" i="1"/>
  <c r="AS347" i="1"/>
  <c r="AI347" i="1"/>
  <c r="AQ348" i="1"/>
  <c r="AR348" i="1"/>
  <c r="AM348" i="1"/>
  <c r="AK348" i="1"/>
  <c r="AS348" i="1"/>
  <c r="AP348" i="1"/>
  <c r="AN348" i="1"/>
  <c r="AG333" i="1"/>
  <c r="AO348" i="1"/>
  <c r="AI348" i="1"/>
  <c r="AJ348" i="1"/>
  <c r="AH348" i="1"/>
  <c r="AI349" i="1"/>
  <c r="AP349" i="1"/>
  <c r="AM349" i="1"/>
  <c r="AO349" i="1"/>
  <c r="AJ349" i="1"/>
  <c r="AN349" i="1"/>
  <c r="AS349" i="1"/>
  <c r="AR349" i="1"/>
  <c r="AG335" i="1"/>
  <c r="AQ349" i="1"/>
  <c r="AK349" i="1"/>
  <c r="AH349" i="1"/>
  <c r="AG334" i="1"/>
  <c r="AI350" i="1"/>
  <c r="AO350" i="1"/>
  <c r="AQ350" i="1"/>
  <c r="AJ350" i="1"/>
  <c r="AH350" i="1"/>
  <c r="AR350" i="1"/>
  <c r="AK350" i="1"/>
  <c r="AS350" i="1"/>
  <c r="AM350" i="1"/>
  <c r="AP350" i="1"/>
  <c r="AN350" i="1"/>
  <c r="AG344" i="1"/>
  <c r="AI351" i="1"/>
  <c r="AP351" i="1"/>
  <c r="AJ351" i="1"/>
  <c r="AS351" i="1"/>
  <c r="AM351" i="1"/>
  <c r="AG343" i="1"/>
  <c r="AQ351" i="1"/>
  <c r="AH351" i="1"/>
  <c r="AR351" i="1"/>
  <c r="AN351" i="1"/>
  <c r="AO351" i="1"/>
  <c r="AK351" i="1"/>
  <c r="AS352" i="1"/>
  <c r="AJ352" i="1"/>
  <c r="AN352" i="1"/>
  <c r="AI352" i="1"/>
  <c r="AQ352" i="1"/>
  <c r="AK352" i="1"/>
  <c r="AH352" i="1"/>
  <c r="AP352" i="1"/>
  <c r="AO352" i="1"/>
  <c r="AR352" i="1"/>
  <c r="AM352" i="1"/>
  <c r="AG345" i="1"/>
  <c r="AQ353" i="1"/>
  <c r="AR353" i="1"/>
  <c r="AP353" i="1"/>
  <c r="AH353" i="1"/>
  <c r="AS353" i="1"/>
  <c r="AM353" i="1"/>
  <c r="AG346" i="1"/>
  <c r="AO353" i="1"/>
  <c r="AI353" i="1"/>
  <c r="AN353" i="1"/>
  <c r="AJ353" i="1"/>
  <c r="AK353" i="1"/>
  <c r="AS354" i="1"/>
  <c r="AJ354" i="1"/>
  <c r="AN354" i="1"/>
  <c r="AG347" i="1"/>
  <c r="AO354" i="1"/>
  <c r="AK354" i="1"/>
  <c r="AI354" i="1"/>
  <c r="AQ354" i="1"/>
  <c r="AH354" i="1"/>
  <c r="AP354" i="1"/>
  <c r="AR354" i="1"/>
  <c r="AM354" i="1"/>
  <c r="AG348" i="1"/>
  <c r="AS355" i="1"/>
  <c r="AQ355" i="1"/>
  <c r="AN355" i="1"/>
  <c r="AM355" i="1"/>
  <c r="AH355" i="1"/>
  <c r="AI355" i="1"/>
  <c r="AK355" i="1"/>
  <c r="AP355" i="1"/>
  <c r="AR355" i="1"/>
  <c r="AO355" i="1"/>
  <c r="AJ355" i="1"/>
  <c r="AO356" i="1"/>
  <c r="AR356" i="1"/>
  <c r="AN356" i="1"/>
  <c r="AG349" i="1"/>
  <c r="AH356" i="1"/>
  <c r="AJ356" i="1"/>
  <c r="AK356" i="1"/>
  <c r="AP356" i="1"/>
  <c r="AI356" i="1"/>
  <c r="AS356" i="1"/>
  <c r="AM356" i="1"/>
  <c r="AQ356" i="1"/>
  <c r="AQ357" i="1"/>
  <c r="AR357" i="1"/>
  <c r="AM357" i="1"/>
  <c r="AS357" i="1"/>
  <c r="AJ357" i="1"/>
  <c r="AN357" i="1"/>
  <c r="AO357" i="1"/>
  <c r="AP357" i="1"/>
  <c r="AG350" i="1"/>
  <c r="AH357" i="1"/>
  <c r="AK357" i="1"/>
  <c r="AI357" i="1"/>
  <c r="AH358" i="1"/>
  <c r="AJ358" i="1"/>
  <c r="AM358" i="1"/>
  <c r="AQ358" i="1"/>
  <c r="AN358" i="1"/>
  <c r="AK358" i="1"/>
  <c r="AP358" i="1"/>
  <c r="AS358" i="1"/>
  <c r="AI358" i="1"/>
  <c r="AO358" i="1"/>
  <c r="AR358" i="1"/>
  <c r="AP359" i="1"/>
  <c r="AI359" i="1"/>
  <c r="AN359" i="1"/>
  <c r="AG351" i="1"/>
  <c r="AH359" i="1"/>
  <c r="AQ359" i="1"/>
  <c r="AG352" i="1"/>
  <c r="AR359" i="1"/>
  <c r="AM359" i="1"/>
  <c r="AS359" i="1"/>
  <c r="AK359" i="1"/>
  <c r="AO359" i="1"/>
  <c r="AJ359" i="1"/>
  <c r="AG353" i="1"/>
  <c r="AQ360" i="1"/>
  <c r="AR360" i="1"/>
  <c r="AM360" i="1"/>
  <c r="AJ360" i="1"/>
  <c r="AO360" i="1"/>
  <c r="AS360" i="1"/>
  <c r="AN360" i="1"/>
  <c r="AI360" i="1"/>
  <c r="AH360" i="1"/>
  <c r="AK360" i="1"/>
  <c r="AP360" i="1"/>
  <c r="AH361" i="1"/>
  <c r="AQ361" i="1"/>
  <c r="AN361" i="1"/>
  <c r="AI361" i="1"/>
  <c r="AP361" i="1"/>
  <c r="AR361" i="1"/>
  <c r="AS361" i="1"/>
  <c r="AO361" i="1"/>
  <c r="AJ361" i="1"/>
  <c r="AK361" i="1"/>
  <c r="AM361" i="1"/>
  <c r="AS362" i="1"/>
  <c r="AO362" i="1"/>
  <c r="AG354" i="1"/>
  <c r="AH362" i="1"/>
  <c r="AI362" i="1"/>
  <c r="AP362" i="1"/>
  <c r="AK362" i="1"/>
  <c r="AN362" i="1"/>
  <c r="AJ362" i="1"/>
  <c r="AR362" i="1"/>
  <c r="AM362" i="1"/>
  <c r="AQ362" i="1"/>
  <c r="AH363" i="1"/>
  <c r="AI363" i="1"/>
  <c r="AN363" i="1"/>
  <c r="AO363" i="1"/>
  <c r="AJ363" i="1"/>
  <c r="AQ363" i="1"/>
  <c r="AK363" i="1"/>
  <c r="AS363" i="1"/>
  <c r="AP363" i="1"/>
  <c r="AR363" i="1"/>
  <c r="AM363" i="1"/>
  <c r="AG355" i="1"/>
  <c r="AG356" i="1"/>
  <c r="AJ364" i="1"/>
  <c r="AQ364" i="1"/>
  <c r="AM364" i="1"/>
  <c r="AO364" i="1"/>
  <c r="AH364" i="1"/>
  <c r="AK364" i="1"/>
  <c r="AR364" i="1"/>
  <c r="AP364" i="1"/>
  <c r="AI364" i="1"/>
  <c r="AS364" i="1"/>
  <c r="AN364" i="1"/>
  <c r="AG357" i="1"/>
  <c r="AI365" i="1"/>
  <c r="AJ365" i="1"/>
  <c r="AM365" i="1"/>
  <c r="AP365" i="1"/>
  <c r="AS365" i="1"/>
  <c r="AN365" i="1"/>
  <c r="AK365" i="1"/>
  <c r="AO365" i="1"/>
  <c r="AG358" i="1"/>
  <c r="AH365" i="1"/>
  <c r="AQ365" i="1"/>
  <c r="AR365" i="1"/>
  <c r="AH366" i="1"/>
  <c r="AR366" i="1"/>
  <c r="AN366" i="1"/>
  <c r="AG359" i="1"/>
  <c r="AQ366" i="1"/>
  <c r="AJ366" i="1"/>
  <c r="AP366" i="1"/>
  <c r="AI366" i="1"/>
  <c r="AS366" i="1"/>
  <c r="AK366" i="1"/>
  <c r="AO366" i="1"/>
  <c r="AM366" i="1"/>
  <c r="AS367" i="1"/>
  <c r="AJ367" i="1"/>
  <c r="AM367" i="1"/>
  <c r="AO367" i="1"/>
  <c r="AK367" i="1"/>
  <c r="AH367" i="1"/>
  <c r="AI367" i="1"/>
  <c r="AN367" i="1"/>
  <c r="AP367" i="1"/>
  <c r="AG360" i="1"/>
  <c r="AQ367" i="1"/>
  <c r="AR367" i="1"/>
  <c r="AQ368" i="1"/>
  <c r="AO368" i="1"/>
  <c r="AN368" i="1"/>
  <c r="AK368" i="1"/>
  <c r="AP368" i="1"/>
  <c r="AR368" i="1"/>
  <c r="AH368" i="1"/>
  <c r="AS368" i="1"/>
  <c r="AI368" i="1"/>
  <c r="AJ368" i="1"/>
  <c r="AM368" i="1"/>
  <c r="AS369" i="1"/>
  <c r="AI369" i="1"/>
  <c r="AN369" i="1"/>
  <c r="AR369" i="1"/>
  <c r="AQ369" i="1"/>
  <c r="AJ369" i="1"/>
  <c r="AK369" i="1"/>
  <c r="AH369" i="1"/>
  <c r="AG361" i="1"/>
  <c r="AO369" i="1"/>
  <c r="AP369" i="1"/>
  <c r="AM369" i="1"/>
  <c r="AG363" i="1"/>
  <c r="AI370" i="1"/>
  <c r="AQ370" i="1"/>
  <c r="AK370" i="1"/>
  <c r="AG362" i="1"/>
  <c r="AS370" i="1"/>
  <c r="AH370" i="1"/>
  <c r="AM370" i="1"/>
  <c r="AJ370" i="1"/>
  <c r="AP370" i="1"/>
  <c r="AN370" i="1"/>
  <c r="AR370" i="1"/>
  <c r="AO370" i="1"/>
  <c r="AH371" i="1"/>
  <c r="AS371" i="1"/>
  <c r="AN371" i="1"/>
  <c r="AP371" i="1"/>
  <c r="AJ371" i="1"/>
  <c r="AQ371" i="1"/>
  <c r="AK371" i="1"/>
  <c r="AI371" i="1"/>
  <c r="AG364" i="1"/>
  <c r="AR371" i="1"/>
  <c r="AO371" i="1"/>
  <c r="AM371" i="1"/>
  <c r="AJ372" i="1"/>
  <c r="AP372" i="1"/>
  <c r="AM372" i="1"/>
  <c r="AH372" i="1"/>
  <c r="AQ372" i="1"/>
  <c r="AI372" i="1"/>
  <c r="AN372" i="1"/>
  <c r="AR372" i="1"/>
  <c r="AO372" i="1"/>
  <c r="AK372" i="1"/>
  <c r="AG365" i="1"/>
  <c r="AS372" i="1"/>
  <c r="AR380" i="1"/>
  <c r="AJ380" i="1"/>
  <c r="AP380" i="1"/>
  <c r="AG366" i="1"/>
  <c r="AI380" i="1"/>
  <c r="AO380" i="1"/>
  <c r="AM380" i="1"/>
  <c r="AS380" i="1"/>
  <c r="AK380" i="1"/>
  <c r="AN380" i="1"/>
  <c r="AH380" i="1"/>
  <c r="AQ380" i="1"/>
  <c r="AS381" i="1"/>
  <c r="AI381" i="1"/>
  <c r="AN381" i="1"/>
  <c r="AG367" i="1"/>
  <c r="AP381" i="1"/>
  <c r="AQ381" i="1"/>
  <c r="AR381" i="1"/>
  <c r="AM381" i="1"/>
  <c r="AJ381" i="1"/>
  <c r="AH381" i="1"/>
  <c r="AK381" i="1"/>
  <c r="AO381" i="1"/>
  <c r="AG368" i="1"/>
  <c r="AP382" i="1"/>
  <c r="AJ382" i="1"/>
  <c r="AM382" i="1"/>
  <c r="AO382" i="1"/>
  <c r="AK382" i="1"/>
  <c r="AN382" i="1"/>
  <c r="AS382" i="1"/>
  <c r="AH382" i="1"/>
  <c r="AI382" i="1"/>
  <c r="AR382" i="1"/>
  <c r="AQ382" i="1"/>
  <c r="AG369" i="1"/>
  <c r="AM383" i="1"/>
  <c r="AS383" i="1"/>
  <c r="AQ383" i="1"/>
  <c r="AN383" i="1"/>
  <c r="AP383" i="1"/>
  <c r="AR383" i="1"/>
  <c r="AK383" i="1"/>
  <c r="AH383" i="1"/>
  <c r="AJ383" i="1"/>
  <c r="AI383" i="1"/>
  <c r="AO383" i="1"/>
  <c r="AH384" i="1"/>
  <c r="AQ384" i="1"/>
  <c r="AN384" i="1"/>
  <c r="AG370" i="1"/>
  <c r="AS384" i="1"/>
  <c r="AK384" i="1"/>
  <c r="AI384" i="1"/>
  <c r="AO384" i="1"/>
  <c r="AP384" i="1"/>
  <c r="AR384" i="1"/>
  <c r="AJ384" i="1"/>
  <c r="AM384" i="1"/>
  <c r="AG371" i="1"/>
  <c r="AO385" i="1"/>
  <c r="AP385" i="1"/>
  <c r="AM385" i="1"/>
  <c r="AQ385" i="1"/>
  <c r="AI385" i="1"/>
  <c r="AS385" i="1"/>
  <c r="AJ385" i="1"/>
  <c r="AR385" i="1"/>
  <c r="AK385" i="1"/>
  <c r="AH385" i="1"/>
  <c r="AN385" i="1"/>
  <c r="AG372" i="1"/>
  <c r="AR386" i="1"/>
  <c r="AJ386" i="1"/>
  <c r="AQ386" i="1"/>
  <c r="AP386" i="1"/>
  <c r="AN386" i="1"/>
  <c r="AK386" i="1"/>
  <c r="AS386" i="1"/>
  <c r="AI386" i="1"/>
  <c r="AM386" i="1"/>
  <c r="AH386" i="1"/>
  <c r="AO386" i="1"/>
  <c r="AG380" i="1"/>
  <c r="AP387" i="1"/>
  <c r="AJ387" i="1"/>
  <c r="AM387" i="1"/>
  <c r="AK387" i="1"/>
  <c r="AQ387" i="1"/>
  <c r="AN387" i="1"/>
  <c r="AS387" i="1"/>
  <c r="AR387" i="1"/>
  <c r="AO387" i="1"/>
  <c r="AH387" i="1"/>
  <c r="AI387" i="1"/>
  <c r="AH388" i="1"/>
  <c r="AS388" i="1"/>
  <c r="AN388" i="1"/>
  <c r="AK388" i="1"/>
  <c r="AP388" i="1"/>
  <c r="AQ388" i="1"/>
  <c r="AO388" i="1"/>
  <c r="AI388" i="1"/>
  <c r="AJ388" i="1"/>
  <c r="AG381" i="1"/>
  <c r="AM388" i="1"/>
  <c r="AR388" i="1"/>
  <c r="AG382" i="1"/>
  <c r="AK389" i="1"/>
  <c r="AS389" i="1"/>
  <c r="AO389" i="1"/>
  <c r="AJ389" i="1"/>
  <c r="AR389" i="1"/>
  <c r="AP389" i="1"/>
  <c r="AH389" i="1"/>
  <c r="AI389" i="1"/>
  <c r="AM389" i="1"/>
  <c r="AQ389" i="1"/>
  <c r="AN389" i="1"/>
  <c r="AG383" i="1"/>
  <c r="AK390" i="1"/>
  <c r="AP390" i="1"/>
  <c r="AM390" i="1"/>
  <c r="AO390" i="1"/>
  <c r="AR390" i="1"/>
  <c r="AN390" i="1"/>
  <c r="AH390" i="1"/>
  <c r="AS390" i="1"/>
  <c r="AI390" i="1"/>
  <c r="AQ390" i="1"/>
  <c r="AJ390" i="1"/>
  <c r="AH391" i="1"/>
  <c r="AQ391" i="1"/>
  <c r="AI391" i="1"/>
  <c r="AR391" i="1"/>
  <c r="AP391" i="1"/>
  <c r="AS391" i="1"/>
  <c r="AJ391" i="1"/>
  <c r="AK391" i="1"/>
  <c r="AO391" i="1"/>
  <c r="AM391" i="1"/>
  <c r="AN391" i="1"/>
  <c r="AH392" i="1"/>
  <c r="AO392" i="1"/>
  <c r="AG385" i="1"/>
  <c r="AJ392" i="1"/>
  <c r="AR392" i="1"/>
  <c r="AP392" i="1"/>
  <c r="AG384" i="1"/>
  <c r="AI392" i="1"/>
  <c r="AS392" i="1"/>
  <c r="AM392" i="1"/>
  <c r="AK392" i="1"/>
  <c r="AQ392" i="1"/>
  <c r="AN392" i="1"/>
  <c r="AQ393" i="1"/>
  <c r="AI393" i="1"/>
  <c r="AN393" i="1"/>
  <c r="AS393" i="1"/>
  <c r="AP393" i="1"/>
  <c r="AO393" i="1"/>
  <c r="AK393" i="1"/>
  <c r="AR393" i="1"/>
  <c r="AG386" i="1"/>
  <c r="AH393" i="1"/>
  <c r="AJ393" i="1"/>
  <c r="AM393" i="1"/>
  <c r="AK394" i="1"/>
  <c r="AS394" i="1"/>
  <c r="AM394" i="1"/>
  <c r="AR394" i="1"/>
  <c r="AI394" i="1"/>
  <c r="AQ394" i="1"/>
  <c r="AO394" i="1"/>
  <c r="AJ394" i="1"/>
  <c r="AN394" i="1"/>
  <c r="AH394" i="1"/>
  <c r="AP394" i="1"/>
  <c r="AG388" i="1"/>
  <c r="AI395" i="1"/>
  <c r="AH395" i="1"/>
  <c r="AS395" i="1"/>
  <c r="AR395" i="1"/>
  <c r="AO395" i="1"/>
  <c r="AM395" i="1"/>
  <c r="AG387" i="1"/>
  <c r="AP395" i="1"/>
  <c r="AQ395" i="1"/>
  <c r="AN395" i="1"/>
  <c r="AK395" i="1"/>
  <c r="AJ395" i="1"/>
  <c r="AH396" i="1"/>
  <c r="AO396" i="1"/>
  <c r="AN396" i="1"/>
  <c r="AJ396" i="1"/>
  <c r="AS396" i="1"/>
  <c r="AI396" i="1"/>
  <c r="AR396" i="1"/>
  <c r="AQ396" i="1"/>
  <c r="AP396" i="1"/>
  <c r="AK396" i="1"/>
  <c r="AM396" i="1"/>
  <c r="AI397" i="1"/>
  <c r="AS397" i="1"/>
  <c r="AM397" i="1"/>
  <c r="AG389" i="1"/>
  <c r="AQ397" i="1"/>
  <c r="AJ397" i="1"/>
  <c r="AN397" i="1"/>
  <c r="AP397" i="1"/>
  <c r="AG390" i="1"/>
  <c r="AK397" i="1"/>
  <c r="AO397" i="1"/>
  <c r="AH397" i="1"/>
  <c r="AR397" i="1"/>
  <c r="AK398" i="1"/>
  <c r="AJ398" i="1"/>
  <c r="AN398" i="1"/>
  <c r="AP398" i="1"/>
  <c r="AR398" i="1"/>
  <c r="AQ398" i="1"/>
  <c r="AH398" i="1"/>
  <c r="AO398" i="1"/>
  <c r="AI398" i="1"/>
  <c r="AS398" i="1"/>
  <c r="AM398" i="1"/>
  <c r="AG391" i="1"/>
  <c r="AK399" i="1"/>
  <c r="AQ399" i="1"/>
  <c r="AM399" i="1"/>
  <c r="AS399" i="1"/>
  <c r="AH399" i="1"/>
  <c r="AO399" i="1"/>
  <c r="AG392" i="1"/>
  <c r="AN399" i="1"/>
  <c r="AR399" i="1"/>
  <c r="AP399" i="1"/>
  <c r="AJ399" i="1"/>
  <c r="AI399" i="1"/>
  <c r="AH400" i="1"/>
  <c r="AR400" i="1"/>
  <c r="AN400" i="1"/>
  <c r="AK400" i="1"/>
  <c r="AS400" i="1"/>
  <c r="AO400" i="1"/>
  <c r="AJ400" i="1"/>
  <c r="AM400" i="1"/>
  <c r="AP400" i="1"/>
  <c r="AQ400" i="1"/>
  <c r="AI400" i="1"/>
  <c r="AG394" i="1"/>
  <c r="AG393" i="1"/>
  <c r="AH401" i="1"/>
  <c r="AI401" i="1"/>
  <c r="AM401" i="1"/>
  <c r="AP401" i="1"/>
  <c r="AR401" i="1"/>
  <c r="AO401" i="1"/>
  <c r="AN401" i="1"/>
  <c r="AS401" i="1"/>
  <c r="AK401" i="1"/>
  <c r="AJ401" i="1"/>
  <c r="AQ401" i="1"/>
  <c r="AI402" i="1"/>
  <c r="AJ402" i="1"/>
  <c r="AR402" i="1"/>
  <c r="AP402" i="1"/>
  <c r="AK402" i="1"/>
  <c r="AH402" i="1"/>
  <c r="AO402" i="1"/>
  <c r="AS402" i="1"/>
  <c r="AN402" i="1"/>
  <c r="AQ402" i="1"/>
  <c r="AM402" i="1"/>
  <c r="AK403" i="1"/>
  <c r="AO403" i="1"/>
  <c r="AN403" i="1"/>
  <c r="AP403" i="1"/>
  <c r="AS403" i="1"/>
  <c r="AH403" i="1"/>
  <c r="AQ403" i="1"/>
  <c r="AR403" i="1"/>
  <c r="AG395" i="1"/>
  <c r="AG396" i="1"/>
  <c r="AI403" i="1"/>
  <c r="AJ403" i="1"/>
  <c r="AM403" i="1"/>
  <c r="AG397" i="1"/>
  <c r="AJ404" i="1"/>
  <c r="AP404" i="1"/>
  <c r="AM404" i="1"/>
  <c r="AI404" i="1"/>
  <c r="AQ404" i="1"/>
  <c r="AN404" i="1"/>
  <c r="AS404" i="1"/>
  <c r="AR404" i="1"/>
  <c r="AK404" i="1"/>
  <c r="AH404" i="1"/>
  <c r="AO404" i="1"/>
  <c r="AI405" i="1"/>
  <c r="AR405" i="1"/>
  <c r="AN405" i="1"/>
  <c r="AM405" i="1"/>
  <c r="AH405" i="1"/>
  <c r="AQ405" i="1"/>
  <c r="AO405" i="1"/>
  <c r="AS405" i="1"/>
  <c r="AK405" i="1"/>
  <c r="AJ405" i="1"/>
  <c r="AP405" i="1"/>
  <c r="AG399" i="1"/>
  <c r="AR406" i="1"/>
  <c r="AK406" i="1"/>
  <c r="AS406" i="1"/>
  <c r="AG398" i="1"/>
  <c r="AJ406" i="1"/>
  <c r="AQ406" i="1"/>
  <c r="AM406" i="1"/>
  <c r="AO406" i="1"/>
  <c r="AP406" i="1"/>
  <c r="AN406" i="1"/>
  <c r="AI406" i="1"/>
  <c r="AH406" i="1"/>
  <c r="AK407" i="1"/>
  <c r="AS407" i="1"/>
  <c r="AN407" i="1"/>
  <c r="AI407" i="1"/>
  <c r="AJ407" i="1"/>
  <c r="AP407" i="1"/>
  <c r="AQ407" i="1"/>
  <c r="AH407" i="1"/>
  <c r="AR407" i="1"/>
  <c r="AO407" i="1"/>
  <c r="AM407" i="1"/>
  <c r="AI408" i="1"/>
  <c r="AS408" i="1"/>
  <c r="AO408" i="1"/>
  <c r="AM408" i="1"/>
  <c r="AR408" i="1"/>
  <c r="AP408" i="1"/>
  <c r="AG401" i="1"/>
  <c r="AK408" i="1"/>
  <c r="AJ408" i="1"/>
  <c r="AH408" i="1"/>
  <c r="AN408" i="1"/>
  <c r="AQ408" i="1"/>
  <c r="AG400" i="1"/>
  <c r="AG402" i="1"/>
  <c r="AR409" i="1"/>
  <c r="AS409" i="1"/>
  <c r="AM409" i="1"/>
  <c r="AO409" i="1"/>
  <c r="AN409" i="1"/>
  <c r="AJ409" i="1"/>
  <c r="AI409" i="1"/>
  <c r="AP409" i="1"/>
  <c r="AH409" i="1"/>
  <c r="AQ409" i="1"/>
  <c r="AK409" i="1"/>
  <c r="AG403" i="1"/>
  <c r="AP417" i="1"/>
  <c r="AH417" i="1"/>
  <c r="AM417" i="1"/>
  <c r="AR417" i="1"/>
  <c r="AQ417" i="1"/>
  <c r="AN417" i="1"/>
  <c r="AI417" i="1"/>
  <c r="AJ417" i="1"/>
  <c r="AO417" i="1"/>
  <c r="AK417" i="1"/>
  <c r="AS417" i="1"/>
  <c r="AK418" i="1"/>
  <c r="AH418" i="1"/>
  <c r="AM418" i="1"/>
  <c r="AI418" i="1"/>
  <c r="AS418" i="1"/>
  <c r="AQ418" i="1"/>
  <c r="AP418" i="1"/>
  <c r="AJ418" i="1"/>
  <c r="AR418" i="1"/>
  <c r="AO418" i="1"/>
  <c r="AN418" i="1"/>
  <c r="AH419" i="1"/>
  <c r="AR419" i="1"/>
  <c r="AN419" i="1"/>
  <c r="AK419" i="1"/>
  <c r="AO419" i="1"/>
  <c r="AG404" i="1"/>
  <c r="AQ419" i="1"/>
  <c r="AS419" i="1"/>
  <c r="AG405" i="1"/>
  <c r="AJ419" i="1"/>
  <c r="AI419" i="1"/>
  <c r="AP419" i="1"/>
  <c r="AM419" i="1"/>
  <c r="AI420" i="1"/>
  <c r="AP420" i="1"/>
  <c r="AN420" i="1"/>
  <c r="AR420" i="1"/>
  <c r="AH420" i="1"/>
  <c r="AJ420" i="1"/>
  <c r="AQ420" i="1"/>
  <c r="AO420" i="1"/>
  <c r="AK420" i="1"/>
  <c r="AM420" i="1"/>
  <c r="AG406" i="1"/>
  <c r="AS420" i="1"/>
  <c r="AG407" i="1"/>
  <c r="AO421" i="1"/>
  <c r="AR421" i="1"/>
  <c r="AJ421" i="1"/>
  <c r="AS421" i="1"/>
  <c r="AH421" i="1"/>
  <c r="AM421" i="1"/>
  <c r="AP421" i="1"/>
  <c r="AQ421" i="1"/>
  <c r="AN421" i="1"/>
  <c r="AI421" i="1"/>
  <c r="AK421" i="1"/>
  <c r="AJ422" i="1"/>
  <c r="AP422" i="1"/>
  <c r="AG408" i="1"/>
  <c r="AK422" i="1"/>
  <c r="AS422" i="1"/>
  <c r="AO422" i="1"/>
  <c r="AR422" i="1"/>
  <c r="AI422" i="1"/>
  <c r="AM422" i="1"/>
  <c r="AQ422" i="1"/>
  <c r="AH422" i="1"/>
  <c r="AN422" i="1"/>
  <c r="AG409" i="1"/>
  <c r="AO423" i="1"/>
  <c r="AH423" i="1"/>
  <c r="AR423" i="1"/>
  <c r="AI423" i="1"/>
  <c r="AS423" i="1"/>
  <c r="AN423" i="1"/>
  <c r="AJ423" i="1"/>
  <c r="AP423" i="1"/>
  <c r="AK423" i="1"/>
  <c r="AQ423" i="1"/>
  <c r="AM423" i="1"/>
  <c r="AG417" i="1"/>
  <c r="AO424" i="1"/>
  <c r="AS424" i="1"/>
  <c r="AN424" i="1"/>
  <c r="AM424" i="1"/>
  <c r="AH424" i="1"/>
  <c r="AQ424" i="1"/>
  <c r="AP424" i="1"/>
  <c r="AK424" i="1"/>
  <c r="AJ424" i="1"/>
  <c r="AI424" i="1"/>
  <c r="AR424" i="1"/>
  <c r="AG418" i="1"/>
  <c r="AI425" i="1"/>
  <c r="AH425" i="1"/>
  <c r="AM425" i="1"/>
  <c r="AJ425" i="1"/>
  <c r="AO425" i="1"/>
  <c r="AN425" i="1"/>
  <c r="AR425" i="1"/>
  <c r="AP425" i="1"/>
  <c r="AQ425" i="1"/>
  <c r="AS425" i="1"/>
  <c r="AK425" i="1"/>
  <c r="AS426" i="1"/>
  <c r="AR426" i="1"/>
  <c r="AP426" i="1"/>
  <c r="AG419" i="1"/>
  <c r="AO426" i="1"/>
  <c r="AH426" i="1"/>
  <c r="AM426" i="1"/>
  <c r="AI426" i="1"/>
  <c r="AK426" i="1"/>
  <c r="AN426" i="1"/>
  <c r="AJ426" i="1"/>
  <c r="AQ426" i="1"/>
  <c r="AK427" i="1"/>
  <c r="AP427" i="1"/>
  <c r="AG420" i="1"/>
  <c r="AR427" i="1"/>
  <c r="AO427" i="1"/>
  <c r="AS427" i="1"/>
  <c r="AQ427" i="1"/>
  <c r="AM427" i="1"/>
  <c r="AH427" i="1"/>
  <c r="AJ427" i="1"/>
  <c r="AI427" i="1"/>
  <c r="AN427" i="1"/>
  <c r="AQ428" i="1"/>
  <c r="AR428" i="1"/>
  <c r="AN428" i="1"/>
  <c r="AP428" i="1"/>
  <c r="AO428" i="1"/>
  <c r="AG421" i="1"/>
  <c r="AH428" i="1"/>
  <c r="AM428" i="1"/>
  <c r="AJ428" i="1"/>
  <c r="AS428" i="1"/>
  <c r="AI428" i="1"/>
  <c r="AK428" i="1"/>
  <c r="AQ429" i="1"/>
  <c r="AJ429" i="1"/>
  <c r="AN429" i="1"/>
  <c r="AH429" i="1"/>
  <c r="AO429" i="1"/>
  <c r="AK429" i="1"/>
  <c r="AR429" i="1"/>
  <c r="AP429" i="1"/>
  <c r="AS429" i="1"/>
  <c r="AI429" i="1"/>
  <c r="AM429" i="1"/>
  <c r="AG422" i="1"/>
  <c r="AR430" i="1"/>
  <c r="AJ430" i="1"/>
  <c r="AS430" i="1"/>
  <c r="AG423" i="1"/>
  <c r="AK430" i="1"/>
  <c r="AP430" i="1"/>
  <c r="AM430" i="1"/>
  <c r="AQ430" i="1"/>
  <c r="AH430" i="1"/>
  <c r="AI430" i="1"/>
  <c r="AO430" i="1"/>
  <c r="AN430" i="1"/>
  <c r="AS431" i="1"/>
  <c r="AO431" i="1"/>
  <c r="AM431" i="1"/>
  <c r="AK431" i="1"/>
  <c r="AP431" i="1"/>
  <c r="AN431" i="1"/>
  <c r="AH431" i="1"/>
  <c r="AJ431" i="1"/>
  <c r="AQ431" i="1"/>
  <c r="AR431" i="1"/>
  <c r="AI431" i="1"/>
  <c r="AJ432" i="1"/>
  <c r="AS432" i="1"/>
  <c r="AI432" i="1"/>
  <c r="AH432" i="1"/>
  <c r="AP432" i="1"/>
  <c r="AM432" i="1"/>
  <c r="AQ432" i="1"/>
  <c r="AR432" i="1"/>
  <c r="AN432" i="1"/>
  <c r="AG424" i="1"/>
  <c r="AK432" i="1"/>
  <c r="AO432" i="1"/>
  <c r="AO433" i="1"/>
  <c r="AJ433" i="1"/>
  <c r="AN433" i="1"/>
  <c r="AG426" i="1"/>
  <c r="AG425" i="1"/>
  <c r="AQ433" i="1"/>
  <c r="AM433" i="1"/>
  <c r="AK433" i="1"/>
  <c r="AR433" i="1"/>
  <c r="AH433" i="1"/>
  <c r="AS433" i="1"/>
  <c r="AP433" i="1"/>
  <c r="AI433" i="1"/>
  <c r="AS434" i="1"/>
  <c r="AI434" i="1"/>
  <c r="AN434" i="1"/>
  <c r="AQ434" i="1"/>
  <c r="AK434" i="1"/>
  <c r="AH434" i="1"/>
  <c r="AJ434" i="1"/>
  <c r="AO434" i="1"/>
  <c r="AR434" i="1"/>
  <c r="AP434" i="1"/>
  <c r="AM434" i="1"/>
  <c r="AJ435" i="1"/>
  <c r="AH435" i="1"/>
  <c r="AI435" i="1"/>
  <c r="AK435" i="1"/>
  <c r="AS435" i="1"/>
  <c r="AP435" i="1"/>
  <c r="AG427" i="1"/>
  <c r="AO435" i="1"/>
  <c r="AQ435" i="1"/>
  <c r="AM435" i="1"/>
  <c r="AR435" i="1"/>
  <c r="AN435" i="1"/>
  <c r="AQ436" i="1"/>
  <c r="AJ436" i="1"/>
  <c r="AN436" i="1"/>
  <c r="AS436" i="1"/>
  <c r="AO436" i="1"/>
  <c r="AM436" i="1"/>
  <c r="AR436" i="1"/>
  <c r="AH436" i="1"/>
  <c r="AK436" i="1"/>
  <c r="AG428" i="1"/>
  <c r="AI436" i="1"/>
  <c r="AP436" i="1"/>
  <c r="AP437" i="1"/>
  <c r="AR437" i="1"/>
  <c r="AG429" i="1"/>
  <c r="AM437" i="1"/>
  <c r="AI437" i="1"/>
  <c r="AQ437" i="1"/>
  <c r="AN437" i="1"/>
  <c r="AO437" i="1"/>
  <c r="AS437" i="1"/>
  <c r="AK437" i="1"/>
  <c r="AJ437" i="1"/>
  <c r="AH437" i="1"/>
  <c r="AG431" i="1"/>
  <c r="AP438" i="1"/>
  <c r="AS438" i="1"/>
  <c r="AH438" i="1"/>
  <c r="AG430" i="1"/>
  <c r="AJ438" i="1"/>
  <c r="AI438" i="1"/>
  <c r="AM438" i="1"/>
  <c r="AO438" i="1"/>
  <c r="AQ438" i="1"/>
  <c r="AN438" i="1"/>
  <c r="AR438" i="1"/>
  <c r="AK438" i="1"/>
  <c r="AR439" i="1"/>
  <c r="AO439" i="1"/>
  <c r="AS439" i="1"/>
  <c r="AH439" i="1"/>
  <c r="AJ439" i="1"/>
  <c r="AI439" i="1"/>
  <c r="AQ439" i="1"/>
  <c r="AM439" i="1"/>
  <c r="AP439" i="1"/>
  <c r="AK439" i="1"/>
  <c r="AN439" i="1"/>
  <c r="AG432" i="1"/>
  <c r="AJ440" i="1"/>
  <c r="AP440" i="1"/>
  <c r="AH440" i="1"/>
  <c r="AR440" i="1"/>
  <c r="AQ440" i="1"/>
  <c r="AG433" i="1"/>
  <c r="AO440" i="1"/>
  <c r="AI440" i="1"/>
  <c r="AM440" i="1"/>
  <c r="AK440" i="1"/>
  <c r="AN440" i="1"/>
  <c r="AS440" i="1"/>
  <c r="AP441" i="1"/>
  <c r="AI441" i="1"/>
  <c r="AN441" i="1"/>
  <c r="AO441" i="1"/>
  <c r="AJ441" i="1"/>
  <c r="AQ441" i="1"/>
  <c r="AK441" i="1"/>
  <c r="AR441" i="1"/>
  <c r="AG434" i="1"/>
  <c r="AH441" i="1"/>
  <c r="AS441" i="1"/>
  <c r="AM441" i="1"/>
  <c r="AO442" i="1"/>
  <c r="AQ442" i="1"/>
  <c r="AN442" i="1"/>
  <c r="AR442" i="1"/>
  <c r="AJ442" i="1"/>
  <c r="AH442" i="1"/>
  <c r="AG435" i="1"/>
  <c r="AK442" i="1"/>
  <c r="AM442" i="1"/>
  <c r="AP442" i="1"/>
  <c r="AS442" i="1"/>
  <c r="AI442" i="1"/>
  <c r="AG436" i="1"/>
  <c r="AS443" i="1"/>
  <c r="AK443" i="1"/>
  <c r="AM443" i="1"/>
  <c r="AI443" i="1"/>
  <c r="AP443" i="1"/>
  <c r="AN443" i="1"/>
  <c r="AH443" i="1"/>
  <c r="AJ443" i="1"/>
  <c r="AQ443" i="1"/>
  <c r="AR443" i="1"/>
  <c r="AO443" i="1"/>
  <c r="AQ444" i="1"/>
  <c r="AK444" i="1"/>
  <c r="AN444" i="1"/>
  <c r="AR444" i="1"/>
  <c r="AJ444" i="1"/>
  <c r="AS444" i="1"/>
  <c r="AO444" i="1"/>
  <c r="AH444" i="1"/>
  <c r="AP444" i="1"/>
  <c r="AM444" i="1"/>
  <c r="AI444" i="1"/>
  <c r="AK445" i="1"/>
  <c r="AI445" i="1"/>
  <c r="AM445" i="1"/>
  <c r="AO445" i="1"/>
  <c r="AP445" i="1"/>
  <c r="AN445" i="1"/>
  <c r="AG437" i="1"/>
  <c r="AJ445" i="1"/>
  <c r="AR445" i="1"/>
  <c r="AQ445" i="1"/>
  <c r="AS445" i="1"/>
  <c r="AH445" i="1"/>
  <c r="AR446" i="1"/>
  <c r="AP446" i="1"/>
  <c r="AN446" i="1"/>
  <c r="AH446" i="1"/>
  <c r="AQ446" i="1"/>
  <c r="AG438" i="1"/>
  <c r="AS446" i="1"/>
  <c r="AI446" i="1"/>
  <c r="AJ446" i="1"/>
  <c r="AO446" i="1"/>
  <c r="AK446" i="1"/>
  <c r="AM446" i="1"/>
  <c r="AO454" i="1"/>
  <c r="AQ454" i="1"/>
  <c r="AM454" i="1"/>
  <c r="AN454" i="1"/>
  <c r="AR454" i="1"/>
  <c r="AG439" i="1"/>
  <c r="AH454" i="1"/>
  <c r="AG440" i="1"/>
  <c r="AJ454" i="1"/>
  <c r="AI454" i="1"/>
  <c r="AP454" i="1"/>
  <c r="AS454" i="1"/>
  <c r="AK454" i="1"/>
  <c r="AQ455" i="1"/>
  <c r="AO455" i="1"/>
  <c r="AN455" i="1"/>
  <c r="AS455" i="1"/>
  <c r="AI455" i="1"/>
  <c r="AK455" i="1"/>
  <c r="AR455" i="1"/>
  <c r="AH455" i="1"/>
  <c r="AJ455" i="1"/>
  <c r="AP455" i="1"/>
  <c r="AM455" i="1"/>
  <c r="AG442" i="1"/>
  <c r="AQ456" i="1"/>
  <c r="AS456" i="1"/>
  <c r="AO456" i="1"/>
  <c r="AG441" i="1"/>
  <c r="AK456" i="1"/>
  <c r="AP456" i="1"/>
  <c r="AH456" i="1"/>
  <c r="AI456" i="1"/>
  <c r="AN456" i="1"/>
  <c r="AJ456" i="1"/>
  <c r="AR456" i="1"/>
  <c r="AM456" i="1"/>
  <c r="AH457" i="1"/>
  <c r="AQ457" i="1"/>
  <c r="AR457" i="1"/>
  <c r="AJ457" i="1"/>
  <c r="AP457" i="1"/>
  <c r="AK457" i="1"/>
  <c r="AI457" i="1"/>
  <c r="AO457" i="1"/>
  <c r="AM457" i="1"/>
  <c r="AS457" i="1"/>
  <c r="AN457" i="1"/>
  <c r="AG444" i="1"/>
  <c r="AP458" i="1"/>
  <c r="AH458" i="1"/>
  <c r="AM458" i="1"/>
  <c r="AQ458" i="1"/>
  <c r="AR458" i="1"/>
  <c r="AI458" i="1"/>
  <c r="AS458" i="1"/>
  <c r="AO458" i="1"/>
  <c r="AK458" i="1"/>
  <c r="AG443" i="1"/>
  <c r="AJ458" i="1"/>
  <c r="AN458" i="1"/>
  <c r="AQ459" i="1"/>
  <c r="AJ459" i="1"/>
  <c r="AN459" i="1"/>
  <c r="AG445" i="1"/>
  <c r="AO459" i="1"/>
  <c r="AS459" i="1"/>
  <c r="AR459" i="1"/>
  <c r="AK459" i="1"/>
  <c r="AI459" i="1"/>
  <c r="AH459" i="1"/>
  <c r="AP459" i="1"/>
  <c r="AM459" i="1"/>
  <c r="AH460" i="1"/>
  <c r="AJ460" i="1"/>
  <c r="AM460" i="1"/>
  <c r="AK460" i="1"/>
  <c r="AN460" i="1"/>
  <c r="AI460" i="1"/>
  <c r="AO460" i="1"/>
  <c r="AS460" i="1"/>
  <c r="AQ460" i="1"/>
  <c r="AP460" i="1"/>
  <c r="AR460" i="1"/>
  <c r="AQ461" i="1"/>
  <c r="AR461" i="1"/>
  <c r="AN461" i="1"/>
  <c r="AP461" i="1"/>
  <c r="AG446" i="1"/>
  <c r="AH461" i="1"/>
  <c r="AS461" i="1"/>
  <c r="AG454" i="1"/>
  <c r="AK461" i="1"/>
  <c r="AJ461" i="1"/>
  <c r="AI461" i="1"/>
  <c r="AO461" i="1"/>
  <c r="AM461" i="1"/>
  <c r="AG455" i="1"/>
  <c r="AS462" i="1"/>
  <c r="AH462" i="1"/>
  <c r="AM462" i="1"/>
  <c r="AQ462" i="1"/>
  <c r="AO462" i="1"/>
  <c r="AN462" i="1"/>
  <c r="AJ462" i="1"/>
  <c r="AI462" i="1"/>
  <c r="AK462" i="1"/>
  <c r="AR462" i="1"/>
  <c r="AP462" i="1"/>
  <c r="AP463" i="1"/>
  <c r="AJ463" i="1"/>
  <c r="AH463" i="1"/>
  <c r="AS463" i="1"/>
  <c r="AO463" i="1"/>
  <c r="AM463" i="1"/>
  <c r="AR463" i="1"/>
  <c r="AN463" i="1"/>
  <c r="AK463" i="1"/>
  <c r="AI463" i="1"/>
  <c r="AQ463" i="1"/>
  <c r="AO464" i="1"/>
  <c r="AJ464" i="1"/>
  <c r="AN464" i="1"/>
  <c r="AK464" i="1"/>
  <c r="AR464" i="1"/>
  <c r="AG456" i="1"/>
  <c r="AP464" i="1"/>
  <c r="AS464" i="1"/>
  <c r="AH464" i="1"/>
  <c r="AG457" i="1"/>
  <c r="AI464" i="1"/>
  <c r="AQ464" i="1"/>
  <c r="AM464" i="1"/>
  <c r="AO465" i="1"/>
  <c r="AH465" i="1"/>
  <c r="AM465" i="1"/>
  <c r="AQ465" i="1"/>
  <c r="AG458" i="1"/>
  <c r="AI465" i="1"/>
  <c r="AR465" i="1"/>
  <c r="AP465" i="1"/>
  <c r="AJ465" i="1"/>
  <c r="AK465" i="1"/>
  <c r="AS465" i="1"/>
  <c r="AN465" i="1"/>
  <c r="AQ466" i="1"/>
  <c r="AS466" i="1"/>
  <c r="AN466" i="1"/>
  <c r="AJ466" i="1"/>
  <c r="AI466" i="1"/>
  <c r="AK466" i="1"/>
  <c r="AO466" i="1"/>
  <c r="AR466" i="1"/>
  <c r="AP466" i="1"/>
  <c r="AH466" i="1"/>
  <c r="AM466" i="1"/>
  <c r="AG460" i="1"/>
  <c r="AH467" i="1"/>
  <c r="AP467" i="1"/>
  <c r="AI467" i="1"/>
  <c r="AS467" i="1"/>
  <c r="AQ467" i="1"/>
  <c r="AG459" i="1"/>
  <c r="AJ467" i="1"/>
  <c r="AO467" i="1"/>
  <c r="AM467" i="1"/>
  <c r="AR467" i="1"/>
  <c r="AK467" i="1"/>
  <c r="AN467" i="1"/>
  <c r="AG461" i="1"/>
  <c r="AK468" i="1"/>
  <c r="AQ468" i="1"/>
  <c r="AM468" i="1"/>
  <c r="AO468" i="1"/>
  <c r="AN468" i="1"/>
  <c r="AJ468" i="1"/>
  <c r="AP468" i="1"/>
  <c r="AS468" i="1"/>
  <c r="AI468" i="1"/>
  <c r="AH468" i="1"/>
  <c r="AR468" i="1"/>
  <c r="AQ469" i="1"/>
  <c r="AR469" i="1"/>
  <c r="AN469" i="1"/>
  <c r="AK469" i="1"/>
  <c r="AO469" i="1"/>
  <c r="AS469" i="1"/>
  <c r="AP469" i="1"/>
  <c r="AH469" i="1"/>
  <c r="AJ469" i="1"/>
  <c r="AM469" i="1"/>
  <c r="AI469" i="1"/>
  <c r="AG463" i="1"/>
  <c r="AR470" i="1"/>
  <c r="AO470" i="1"/>
  <c r="AS470" i="1"/>
  <c r="AK470" i="1"/>
  <c r="AH470" i="1"/>
  <c r="AG462" i="1"/>
  <c r="AQ470" i="1"/>
  <c r="AP470" i="1"/>
  <c r="AM470" i="1"/>
  <c r="AI470" i="1"/>
  <c r="AJ470" i="1"/>
  <c r="AN470" i="1"/>
  <c r="AQ471" i="1"/>
  <c r="AJ471" i="1"/>
  <c r="AN471" i="1"/>
  <c r="AS471" i="1"/>
  <c r="AK471" i="1"/>
  <c r="AG464" i="1"/>
  <c r="AR471" i="1"/>
  <c r="AO471" i="1"/>
  <c r="AI471" i="1"/>
  <c r="AH471" i="1"/>
  <c r="AP471" i="1"/>
  <c r="AM471" i="1"/>
  <c r="AG465" i="1"/>
  <c r="AH472" i="1"/>
  <c r="AK472" i="1"/>
  <c r="AM472" i="1"/>
  <c r="AR472" i="1"/>
  <c r="AI472" i="1"/>
  <c r="AN472" i="1"/>
  <c r="AS472" i="1"/>
  <c r="AQ472" i="1"/>
  <c r="AP472" i="1"/>
  <c r="AJ472" i="1"/>
  <c r="AO472" i="1"/>
  <c r="AQ473" i="1"/>
  <c r="AS473" i="1"/>
  <c r="AO473" i="1"/>
  <c r="AG466" i="1"/>
  <c r="AI473" i="1"/>
  <c r="AR473" i="1"/>
  <c r="AM473" i="1"/>
  <c r="AN473" i="1"/>
  <c r="AP473" i="1"/>
  <c r="AJ473" i="1"/>
  <c r="AK473" i="1"/>
  <c r="AH473" i="1"/>
  <c r="AG467" i="1"/>
  <c r="AQ474" i="1"/>
  <c r="AS474" i="1"/>
  <c r="AN474" i="1"/>
  <c r="AJ474" i="1"/>
  <c r="AO474" i="1"/>
  <c r="AK474" i="1"/>
  <c r="AI474" i="1"/>
  <c r="AR474" i="1"/>
  <c r="AH474" i="1"/>
  <c r="AP474" i="1"/>
  <c r="AM474" i="1"/>
  <c r="AI475" i="1"/>
  <c r="AP475" i="1"/>
  <c r="AJ475" i="1"/>
  <c r="AG468" i="1"/>
  <c r="AQ475" i="1"/>
  <c r="AS475" i="1"/>
  <c r="AM475" i="1"/>
  <c r="AR475" i="1"/>
  <c r="AO475" i="1"/>
  <c r="AN475" i="1"/>
  <c r="AH475" i="1"/>
  <c r="AK475" i="1"/>
  <c r="AS476" i="1"/>
  <c r="AO476" i="1"/>
  <c r="AQ476" i="1"/>
  <c r="AP476" i="1"/>
  <c r="AH476" i="1"/>
  <c r="AK476" i="1"/>
  <c r="AN476" i="1"/>
  <c r="AI476" i="1"/>
  <c r="AJ476" i="1"/>
  <c r="AM476" i="1"/>
  <c r="AR476" i="1"/>
  <c r="AQ477" i="1"/>
  <c r="AK477" i="1"/>
  <c r="AO477" i="1"/>
  <c r="AH477" i="1"/>
  <c r="AS477" i="1"/>
  <c r="AJ477" i="1"/>
  <c r="AP477" i="1"/>
  <c r="AM477" i="1"/>
  <c r="AI477" i="1"/>
  <c r="AR477" i="1"/>
  <c r="AN477" i="1"/>
  <c r="AG469" i="1"/>
  <c r="AJ478" i="1"/>
  <c r="AI478" i="1"/>
  <c r="AK478" i="1"/>
  <c r="AR478" i="1"/>
  <c r="AP478" i="1"/>
  <c r="AO478" i="1"/>
  <c r="AS478" i="1"/>
  <c r="AH478" i="1"/>
  <c r="AM478" i="1"/>
  <c r="AG470" i="1"/>
  <c r="AQ478" i="1"/>
  <c r="AN478" i="1"/>
  <c r="AG471" i="1"/>
  <c r="AR479" i="1"/>
  <c r="AQ479" i="1"/>
  <c r="AN479" i="1"/>
  <c r="AO479" i="1"/>
  <c r="AJ479" i="1"/>
  <c r="AM479" i="1"/>
  <c r="AI479" i="1"/>
  <c r="AS479" i="1"/>
  <c r="AH479" i="1"/>
  <c r="AP479" i="1"/>
  <c r="AK479" i="1"/>
  <c r="AG473" i="1"/>
  <c r="AS480" i="1"/>
  <c r="AH480" i="1"/>
  <c r="AM480" i="1"/>
  <c r="AJ480" i="1"/>
  <c r="AQ480" i="1"/>
  <c r="AN480" i="1"/>
  <c r="AR480" i="1"/>
  <c r="AO480" i="1"/>
  <c r="AG472" i="1"/>
  <c r="AI480" i="1"/>
  <c r="AK480" i="1"/>
  <c r="AP480" i="1"/>
  <c r="AK481" i="1"/>
  <c r="AI481" i="1"/>
  <c r="AG474" i="1"/>
  <c r="AP481" i="1"/>
  <c r="AJ481" i="1"/>
  <c r="AM481" i="1"/>
  <c r="AO481" i="1"/>
  <c r="AS481" i="1"/>
  <c r="AH481" i="1"/>
  <c r="AQ481" i="1"/>
  <c r="AR481" i="1"/>
  <c r="AN481" i="1"/>
  <c r="AP482" i="1"/>
  <c r="AS482" i="1"/>
  <c r="AH482" i="1"/>
  <c r="AJ482" i="1"/>
  <c r="AQ482" i="1"/>
  <c r="AM482" i="1"/>
  <c r="AI482" i="1"/>
  <c r="AR482" i="1"/>
  <c r="AN482" i="1"/>
  <c r="AO482" i="1"/>
  <c r="AK482" i="1"/>
  <c r="AG475" i="1"/>
  <c r="AQ483" i="1"/>
  <c r="AI483" i="1"/>
  <c r="AN483" i="1"/>
  <c r="AO483" i="1"/>
  <c r="AR483" i="1"/>
  <c r="AH483" i="1"/>
  <c r="AK483" i="1"/>
  <c r="AJ483" i="1"/>
  <c r="AP483" i="1"/>
  <c r="AS483" i="1"/>
  <c r="AM483" i="1"/>
  <c r="AG477" i="1"/>
  <c r="AQ491" i="1"/>
  <c r="AS491" i="1"/>
  <c r="AM491" i="1"/>
  <c r="AH491" i="1"/>
  <c r="AO491" i="1"/>
  <c r="AN491" i="1"/>
  <c r="AG476" i="1"/>
  <c r="AP491" i="1"/>
  <c r="AJ491" i="1"/>
  <c r="AI491" i="1"/>
  <c r="AK491" i="1"/>
  <c r="AR491" i="1"/>
  <c r="AQ492" i="1"/>
  <c r="AJ492" i="1"/>
  <c r="AI492" i="1"/>
  <c r="AK492" i="1"/>
  <c r="AR492" i="1"/>
  <c r="AP492" i="1"/>
  <c r="AS492" i="1"/>
  <c r="AM492" i="1"/>
  <c r="AH492" i="1"/>
  <c r="AO492" i="1"/>
  <c r="AN492" i="1"/>
  <c r="AP493" i="1"/>
  <c r="AJ493" i="1"/>
  <c r="AQ493" i="1"/>
  <c r="AR493" i="1"/>
  <c r="AH493" i="1"/>
  <c r="AK493" i="1"/>
  <c r="AO493" i="1"/>
  <c r="AM493" i="1"/>
  <c r="AG479" i="1"/>
  <c r="AG478" i="1"/>
  <c r="AS493" i="1"/>
  <c r="AI493" i="1"/>
  <c r="AN493" i="1"/>
  <c r="AR494" i="1"/>
  <c r="AI494" i="1"/>
  <c r="AM494" i="1"/>
  <c r="AO494" i="1"/>
  <c r="AJ494" i="1"/>
  <c r="AN494" i="1"/>
  <c r="AK494" i="1"/>
  <c r="AH494" i="1"/>
  <c r="AG480" i="1"/>
  <c r="AS494" i="1"/>
  <c r="AP494" i="1"/>
  <c r="AQ494" i="1"/>
  <c r="AO495" i="1"/>
  <c r="AQ495" i="1"/>
  <c r="AI495" i="1"/>
  <c r="AG481" i="1"/>
  <c r="AH495" i="1"/>
  <c r="AR495" i="1"/>
  <c r="AM495" i="1"/>
  <c r="AK495" i="1"/>
  <c r="AJ495" i="1"/>
  <c r="AN495" i="1"/>
  <c r="AS495" i="1"/>
  <c r="AP495" i="1"/>
  <c r="AJ496" i="1"/>
  <c r="AS496" i="1"/>
  <c r="AM496" i="1"/>
  <c r="AG482" i="1"/>
  <c r="AP496" i="1"/>
  <c r="AO496" i="1"/>
  <c r="AN496" i="1"/>
  <c r="AH496" i="1"/>
  <c r="AK496" i="1"/>
  <c r="AI496" i="1"/>
  <c r="AQ496" i="1"/>
  <c r="AR496" i="1"/>
  <c r="AR497" i="1"/>
  <c r="AH497" i="1"/>
  <c r="AN497" i="1"/>
  <c r="AP497" i="1"/>
  <c r="AK497" i="1"/>
  <c r="AS497" i="1"/>
  <c r="AQ497" i="1"/>
  <c r="AI497" i="1"/>
  <c r="AJ497" i="1"/>
  <c r="AO497" i="1"/>
  <c r="AM497" i="1"/>
  <c r="AG483" i="1"/>
  <c r="AP498" i="1"/>
  <c r="AK498" i="1"/>
  <c r="AG491" i="1"/>
  <c r="AJ498" i="1"/>
  <c r="AQ498" i="1"/>
  <c r="AI498" i="1"/>
  <c r="AH498" i="1"/>
  <c r="AM498" i="1"/>
  <c r="AR498" i="1"/>
  <c r="AS498" i="1"/>
  <c r="AN498" i="1"/>
  <c r="AO498" i="1"/>
  <c r="AQ499" i="1"/>
  <c r="AI499" i="1"/>
  <c r="AN499" i="1"/>
  <c r="AJ499" i="1"/>
  <c r="AR499" i="1"/>
  <c r="AG492" i="1"/>
  <c r="AH499" i="1"/>
  <c r="AS499" i="1"/>
  <c r="AO499" i="1"/>
  <c r="AK499" i="1"/>
  <c r="AP499" i="1"/>
  <c r="AM499" i="1"/>
  <c r="AH500" i="1"/>
  <c r="AO500" i="1"/>
  <c r="AP500" i="1"/>
  <c r="AJ500" i="1"/>
  <c r="AQ500" i="1"/>
  <c r="AS500" i="1"/>
  <c r="AM500" i="1"/>
  <c r="AG493" i="1"/>
  <c r="AI500" i="1"/>
  <c r="AK500" i="1"/>
  <c r="AR500" i="1"/>
  <c r="AN500" i="1"/>
  <c r="AS501" i="1"/>
  <c r="AI501" i="1"/>
  <c r="AN501" i="1"/>
  <c r="AM501" i="1"/>
  <c r="AP501" i="1"/>
  <c r="AJ501" i="1"/>
  <c r="AH501" i="1"/>
  <c r="AG494" i="1"/>
  <c r="AO501" i="1"/>
  <c r="AQ501" i="1"/>
  <c r="AR501" i="1"/>
  <c r="AK501" i="1"/>
  <c r="AR502" i="1"/>
  <c r="AI502" i="1"/>
  <c r="AM502" i="1"/>
  <c r="AH502" i="1"/>
  <c r="AK502" i="1"/>
  <c r="AJ502" i="1"/>
  <c r="AS502" i="1"/>
  <c r="AG495" i="1"/>
  <c r="AO502" i="1"/>
  <c r="AP502" i="1"/>
  <c r="AN502" i="1"/>
  <c r="AQ502" i="1"/>
  <c r="AP503" i="1"/>
  <c r="AR503" i="1"/>
  <c r="AI503" i="1"/>
  <c r="AK503" i="1"/>
  <c r="AJ503" i="1"/>
  <c r="AQ503" i="1"/>
  <c r="AS503" i="1"/>
  <c r="AM503" i="1"/>
  <c r="AH503" i="1"/>
  <c r="AO503" i="1"/>
  <c r="AN503" i="1"/>
  <c r="AG496" i="1"/>
  <c r="AS504" i="1"/>
  <c r="AI504" i="1"/>
  <c r="AK504" i="1"/>
  <c r="AP504" i="1"/>
  <c r="AG497" i="1"/>
  <c r="AJ504" i="1"/>
  <c r="AN504" i="1"/>
  <c r="AH504" i="1"/>
  <c r="AR504" i="1"/>
  <c r="AM504" i="1"/>
  <c r="AO504" i="1"/>
  <c r="AQ504" i="1"/>
  <c r="AS505" i="1"/>
  <c r="AR505" i="1"/>
  <c r="AI505" i="1"/>
  <c r="AK505" i="1"/>
  <c r="AJ505" i="1"/>
  <c r="AO505" i="1"/>
  <c r="AQ505" i="1"/>
  <c r="AM505" i="1"/>
  <c r="AH505" i="1"/>
  <c r="AN505" i="1"/>
  <c r="AG498" i="1"/>
  <c r="AP505" i="1"/>
  <c r="AR506" i="1"/>
  <c r="AK506" i="1"/>
  <c r="AG499" i="1"/>
  <c r="AS506" i="1"/>
  <c r="AI506" i="1"/>
  <c r="AJ506" i="1"/>
  <c r="AO506" i="1"/>
  <c r="AP506" i="1"/>
  <c r="AM506" i="1"/>
  <c r="AQ506" i="1"/>
  <c r="AH506" i="1"/>
  <c r="AN506" i="1"/>
  <c r="AH507" i="1"/>
  <c r="AJ507" i="1"/>
  <c r="AM507" i="1"/>
  <c r="AI507" i="1"/>
  <c r="AK507" i="1"/>
  <c r="AR507" i="1"/>
  <c r="AN507" i="1"/>
  <c r="AS507" i="1"/>
  <c r="AP507" i="1"/>
  <c r="AO507" i="1"/>
  <c r="AQ507" i="1"/>
  <c r="AH508" i="1"/>
  <c r="AJ508" i="1"/>
  <c r="AM508" i="1"/>
  <c r="AQ508" i="1"/>
  <c r="AS508" i="1"/>
  <c r="AN508" i="1"/>
  <c r="AG500" i="1"/>
  <c r="AK508" i="1"/>
  <c r="AR508" i="1"/>
  <c r="AO508" i="1"/>
  <c r="AP508" i="1"/>
  <c r="AI508" i="1"/>
  <c r="AH509" i="1"/>
  <c r="AO509" i="1"/>
  <c r="AM509" i="1"/>
  <c r="AG501" i="1"/>
  <c r="AP509" i="1"/>
  <c r="AR509" i="1"/>
  <c r="AS509" i="1"/>
  <c r="AJ509" i="1"/>
  <c r="AN509" i="1"/>
  <c r="AQ509" i="1"/>
  <c r="AK509" i="1"/>
  <c r="AI509" i="1"/>
  <c r="AG503" i="1"/>
  <c r="AJ510" i="1"/>
  <c r="AR510" i="1"/>
  <c r="AM510" i="1"/>
  <c r="AG502" i="1"/>
  <c r="AS510" i="1"/>
  <c r="AP510" i="1"/>
  <c r="AN510" i="1"/>
  <c r="AI510" i="1"/>
  <c r="AH510" i="1"/>
  <c r="AO510" i="1"/>
  <c r="AQ510" i="1"/>
  <c r="AK510" i="1"/>
  <c r="AO511" i="1"/>
  <c r="AI511" i="1"/>
  <c r="AR511" i="1"/>
  <c r="AH511" i="1"/>
  <c r="AK511" i="1"/>
  <c r="AQ511" i="1"/>
  <c r="AP511" i="1"/>
  <c r="AJ511" i="1"/>
  <c r="AM511" i="1"/>
  <c r="AS511" i="1"/>
  <c r="AN511" i="1"/>
  <c r="AJ512" i="1"/>
  <c r="AO512" i="1"/>
  <c r="AN512" i="1"/>
  <c r="AS512" i="1"/>
  <c r="AQ512" i="1"/>
  <c r="AI512" i="1"/>
  <c r="AK512" i="1"/>
  <c r="AP512" i="1"/>
  <c r="AH512" i="1"/>
  <c r="AR512" i="1"/>
  <c r="AM512" i="1"/>
  <c r="AG504" i="1"/>
  <c r="AO513" i="1"/>
  <c r="AQ513" i="1"/>
  <c r="AM513" i="1"/>
  <c r="AS513" i="1"/>
  <c r="AG505" i="1"/>
  <c r="AH513" i="1"/>
  <c r="AK513" i="1"/>
  <c r="AN513" i="1"/>
  <c r="AP513" i="1"/>
  <c r="AG506" i="1"/>
  <c r="AJ513" i="1"/>
  <c r="AR513" i="1"/>
  <c r="AI513" i="1"/>
  <c r="AK514" i="1"/>
  <c r="AQ514" i="1"/>
  <c r="AN514" i="1"/>
  <c r="AM514" i="1"/>
  <c r="AR514" i="1"/>
  <c r="AP514" i="1"/>
  <c r="AS514" i="1"/>
  <c r="AH514" i="1"/>
  <c r="AO514" i="1"/>
  <c r="AI514" i="1"/>
  <c r="AJ514" i="1"/>
  <c r="AG508" i="1"/>
  <c r="AO515" i="1"/>
  <c r="AQ515" i="1"/>
  <c r="AM515" i="1"/>
  <c r="AK515" i="1"/>
  <c r="AG507" i="1"/>
  <c r="AR515" i="1"/>
  <c r="AJ515" i="1"/>
  <c r="AN515" i="1"/>
  <c r="AH515" i="1"/>
  <c r="AI515" i="1"/>
  <c r="AS515" i="1"/>
  <c r="AP515" i="1"/>
  <c r="AI516" i="1"/>
  <c r="AK516" i="1"/>
  <c r="AR516" i="1"/>
  <c r="AP516" i="1"/>
  <c r="AS516" i="1"/>
  <c r="AM516" i="1"/>
  <c r="AH516" i="1"/>
  <c r="AO516" i="1"/>
  <c r="AN516" i="1"/>
  <c r="AQ516" i="1"/>
  <c r="AJ516" i="1"/>
  <c r="AS517" i="1"/>
  <c r="AI517" i="1"/>
  <c r="AN517" i="1"/>
  <c r="AG509" i="1"/>
  <c r="AP517" i="1"/>
  <c r="AJ517" i="1"/>
  <c r="AQ517" i="1"/>
  <c r="AR517" i="1"/>
  <c r="AH517" i="1"/>
  <c r="AK517" i="1"/>
  <c r="AO517" i="1"/>
  <c r="AM517" i="1"/>
  <c r="AR518" i="1"/>
  <c r="AQ518" i="1"/>
  <c r="AS518" i="1"/>
  <c r="AP518" i="1"/>
  <c r="AO518" i="1"/>
  <c r="AN518" i="1"/>
  <c r="AG510" i="1"/>
  <c r="AI518" i="1"/>
  <c r="AJ518" i="1"/>
  <c r="AM518" i="1"/>
  <c r="AK518" i="1"/>
  <c r="AH518" i="1"/>
  <c r="AG511" i="1"/>
  <c r="AR519" i="1"/>
  <c r="AH519" i="1"/>
  <c r="AS519" i="1"/>
  <c r="AI519" i="1"/>
  <c r="AO519" i="1"/>
  <c r="AK519" i="1"/>
  <c r="AP519" i="1"/>
  <c r="AM519" i="1"/>
  <c r="AQ519" i="1"/>
  <c r="AJ519" i="1"/>
  <c r="AN519" i="1"/>
  <c r="AI520" i="1"/>
  <c r="AJ520" i="1"/>
  <c r="AM520" i="1"/>
  <c r="AR520" i="1"/>
  <c r="AQ520" i="1"/>
  <c r="AN520" i="1"/>
  <c r="AK520" i="1"/>
  <c r="AO520" i="1"/>
  <c r="AG513" i="1"/>
  <c r="AS520" i="1"/>
  <c r="AP520" i="1"/>
  <c r="AH520" i="1"/>
  <c r="AG512" i="1"/>
  <c r="AH528" i="1"/>
  <c r="AK528" i="1"/>
  <c r="AS528" i="1"/>
  <c r="AP528" i="1"/>
  <c r="AQ528" i="1"/>
  <c r="AJ528" i="1"/>
  <c r="AN528" i="1"/>
  <c r="AI528" i="1"/>
  <c r="AO528" i="1"/>
  <c r="AR528" i="1"/>
  <c r="AM528" i="1"/>
  <c r="AI529" i="1"/>
  <c r="AP529" i="1"/>
  <c r="AG515" i="1"/>
  <c r="AO529" i="1"/>
  <c r="AQ529" i="1"/>
  <c r="AJ529" i="1"/>
  <c r="AG514" i="1"/>
  <c r="AH529" i="1"/>
  <c r="AR529" i="1"/>
  <c r="AM529" i="1"/>
  <c r="AS529" i="1"/>
  <c r="AK529" i="1"/>
  <c r="AN529" i="1"/>
  <c r="AK530" i="1"/>
  <c r="AQ530" i="1"/>
  <c r="AI530" i="1"/>
  <c r="AH530" i="1"/>
  <c r="AS530" i="1"/>
  <c r="AM530" i="1"/>
  <c r="AR530" i="1"/>
  <c r="AO530" i="1"/>
  <c r="AN530" i="1"/>
  <c r="AJ530" i="1"/>
  <c r="AP530" i="1"/>
  <c r="AG516" i="1"/>
  <c r="AP531" i="1"/>
  <c r="AS531" i="1"/>
  <c r="AN531" i="1"/>
  <c r="AJ531" i="1"/>
  <c r="AI531" i="1"/>
  <c r="AG517" i="1"/>
  <c r="AR531" i="1"/>
  <c r="AO531" i="1"/>
  <c r="AQ531" i="1"/>
  <c r="AK531" i="1"/>
  <c r="AH531" i="1"/>
  <c r="AM531" i="1"/>
  <c r="AJ532" i="1"/>
  <c r="AM532" i="1"/>
  <c r="AK532" i="1"/>
  <c r="AS532" i="1"/>
  <c r="AQ532" i="1"/>
  <c r="AN532" i="1"/>
  <c r="AR532" i="1"/>
  <c r="AO532" i="1"/>
  <c r="AP532" i="1"/>
  <c r="AI532" i="1"/>
  <c r="AH532" i="1"/>
  <c r="AK533" i="1"/>
  <c r="AR533" i="1"/>
  <c r="AQ533" i="1"/>
  <c r="AG518" i="1"/>
  <c r="AG519" i="1"/>
  <c r="AS533" i="1"/>
  <c r="AO533" i="1"/>
  <c r="AM533" i="1"/>
  <c r="AP533" i="1"/>
  <c r="AH533" i="1"/>
  <c r="AN533" i="1"/>
  <c r="AJ533" i="1"/>
  <c r="AI533" i="1"/>
  <c r="AQ534" i="1"/>
  <c r="AO534" i="1"/>
  <c r="AN534" i="1"/>
  <c r="AS534" i="1"/>
  <c r="AH534" i="1"/>
  <c r="AJ534" i="1"/>
  <c r="AI534" i="1"/>
  <c r="AK534" i="1"/>
  <c r="AG520" i="1"/>
  <c r="AR534" i="1"/>
  <c r="AP534" i="1"/>
  <c r="AM534" i="1"/>
  <c r="AO535" i="1"/>
  <c r="AK535" i="1"/>
  <c r="AR535" i="1"/>
  <c r="AH535" i="1"/>
  <c r="AM535" i="1"/>
  <c r="AI535" i="1"/>
  <c r="AN535" i="1"/>
  <c r="AS535" i="1"/>
  <c r="AP535" i="1"/>
  <c r="AQ535" i="1"/>
  <c r="AJ535" i="1"/>
  <c r="AJ536" i="1"/>
  <c r="AI536" i="1"/>
  <c r="AM536" i="1"/>
  <c r="AH536" i="1"/>
  <c r="AO536" i="1"/>
  <c r="AG528" i="1"/>
  <c r="AK536" i="1"/>
  <c r="AQ536" i="1"/>
  <c r="AN536" i="1"/>
  <c r="AS536" i="1"/>
  <c r="AG529" i="1"/>
  <c r="AR536" i="1"/>
  <c r="AP536" i="1"/>
  <c r="AH537" i="1"/>
  <c r="AO537" i="1"/>
  <c r="AN537" i="1"/>
  <c r="AP537" i="1"/>
  <c r="AS537" i="1"/>
  <c r="AR537" i="1"/>
  <c r="AJ537" i="1"/>
  <c r="AI537" i="1"/>
  <c r="AK537" i="1"/>
  <c r="AQ537" i="1"/>
  <c r="AM537" i="1"/>
  <c r="AH538" i="1"/>
  <c r="AS538" i="1"/>
  <c r="AR538" i="1"/>
  <c r="AJ538" i="1"/>
  <c r="AN538" i="1"/>
  <c r="AP538" i="1"/>
  <c r="AG530" i="1"/>
  <c r="AQ538" i="1"/>
  <c r="AO538" i="1"/>
  <c r="AM538" i="1"/>
  <c r="AK538" i="1"/>
  <c r="AI538" i="1"/>
  <c r="AI539" i="1"/>
  <c r="AH539" i="1"/>
  <c r="AG531" i="1"/>
  <c r="AO539" i="1"/>
  <c r="AJ539" i="1"/>
  <c r="AR539" i="1"/>
  <c r="AG532" i="1"/>
  <c r="AQ539" i="1"/>
  <c r="AS539" i="1"/>
  <c r="AM539" i="1"/>
  <c r="AK539" i="1"/>
  <c r="AP539" i="1"/>
  <c r="AN539" i="1"/>
  <c r="AJ540" i="1"/>
  <c r="AH540" i="1"/>
  <c r="AM540" i="1"/>
  <c r="AK540" i="1"/>
  <c r="AQ540" i="1"/>
  <c r="AN540" i="1"/>
  <c r="AI540" i="1"/>
  <c r="AS540" i="1"/>
  <c r="AG533" i="1"/>
  <c r="AR540" i="1"/>
  <c r="AO540" i="1"/>
  <c r="AP540" i="1"/>
  <c r="AO541" i="1"/>
  <c r="AJ541" i="1"/>
  <c r="AM541" i="1"/>
  <c r="AK541" i="1"/>
  <c r="AR541" i="1"/>
  <c r="AN541" i="1"/>
  <c r="AS541" i="1"/>
  <c r="AH541" i="1"/>
  <c r="AQ541" i="1"/>
  <c r="AI541" i="1"/>
  <c r="AP541" i="1"/>
  <c r="AS542" i="1"/>
  <c r="AK542" i="1"/>
  <c r="AN542" i="1"/>
  <c r="AP542" i="1"/>
  <c r="AI542" i="1"/>
  <c r="AG535" i="1"/>
  <c r="AG534" i="1"/>
  <c r="AH542" i="1"/>
  <c r="AR542" i="1"/>
  <c r="AO542" i="1"/>
  <c r="AQ542" i="1"/>
  <c r="AJ542" i="1"/>
  <c r="AM542" i="1"/>
  <c r="AH543" i="1"/>
  <c r="AS543" i="1"/>
  <c r="AI543" i="1"/>
  <c r="AP543" i="1"/>
  <c r="AN543" i="1"/>
  <c r="AJ543" i="1"/>
  <c r="AO543" i="1"/>
  <c r="AK543" i="1"/>
  <c r="AR543" i="1"/>
  <c r="AM543" i="1"/>
  <c r="AQ543" i="1"/>
  <c r="AS544" i="1"/>
  <c r="AH544" i="1"/>
  <c r="AR544" i="1"/>
  <c r="AO544" i="1"/>
  <c r="AP544" i="1"/>
  <c r="AG537" i="1"/>
  <c r="AJ544" i="1"/>
  <c r="AI544" i="1"/>
  <c r="AM544" i="1"/>
  <c r="AG536" i="1"/>
  <c r="AK544" i="1"/>
  <c r="AQ544" i="1"/>
  <c r="AN544" i="1"/>
  <c r="AK545" i="1"/>
  <c r="AR545" i="1"/>
  <c r="AN545" i="1"/>
  <c r="AS545" i="1"/>
  <c r="AH545" i="1"/>
  <c r="AQ545" i="1"/>
  <c r="AI545" i="1"/>
  <c r="AP545" i="1"/>
  <c r="AO545" i="1"/>
  <c r="AJ545" i="1"/>
  <c r="AM545" i="1"/>
  <c r="AG539" i="1"/>
  <c r="AI546" i="1"/>
  <c r="AR546" i="1"/>
  <c r="AO546" i="1"/>
  <c r="AH546" i="1"/>
  <c r="AN546" i="1"/>
  <c r="AS546" i="1"/>
  <c r="AG538" i="1"/>
  <c r="AQ546" i="1"/>
  <c r="AJ546" i="1"/>
  <c r="AM546" i="1"/>
  <c r="AK546" i="1"/>
  <c r="AP546" i="1"/>
  <c r="AI547" i="1"/>
  <c r="AP547" i="1"/>
  <c r="AN547" i="1"/>
  <c r="AQ547" i="1"/>
  <c r="AJ547" i="1"/>
  <c r="AO547" i="1"/>
  <c r="AK547" i="1"/>
  <c r="AR547" i="1"/>
  <c r="AH547" i="1"/>
  <c r="AS547" i="1"/>
  <c r="AM547" i="1"/>
  <c r="AG540" i="1"/>
  <c r="AR548" i="1"/>
  <c r="AO548" i="1"/>
  <c r="AQ548" i="1"/>
  <c r="AJ548" i="1"/>
  <c r="AI548" i="1"/>
  <c r="AM548" i="1"/>
  <c r="AS548" i="1"/>
  <c r="AK548" i="1"/>
  <c r="AH548" i="1"/>
  <c r="AP548" i="1"/>
  <c r="AN548" i="1"/>
  <c r="AI549" i="1"/>
  <c r="AH549" i="1"/>
  <c r="AM549" i="1"/>
  <c r="AG541" i="1"/>
  <c r="AJ549" i="1"/>
  <c r="AP549" i="1"/>
  <c r="AN549" i="1"/>
  <c r="AR549" i="1"/>
  <c r="AQ549" i="1"/>
  <c r="AS549" i="1"/>
  <c r="AK549" i="1"/>
  <c r="AO549" i="1"/>
  <c r="AK550" i="1"/>
  <c r="AQ550" i="1"/>
  <c r="AM550" i="1"/>
  <c r="AJ550" i="1"/>
  <c r="AO550" i="1"/>
  <c r="AN550" i="1"/>
  <c r="AG542" i="1"/>
  <c r="AR550" i="1"/>
  <c r="AH550" i="1"/>
  <c r="AS550" i="1"/>
  <c r="AI550" i="1"/>
  <c r="AP550" i="1"/>
  <c r="AR551" i="1"/>
  <c r="AH551" i="1"/>
  <c r="AN551" i="1"/>
  <c r="AK551" i="1"/>
  <c r="AO551" i="1"/>
  <c r="AG544" i="1"/>
  <c r="AQ551" i="1"/>
  <c r="AP551" i="1"/>
  <c r="AS551" i="1"/>
  <c r="AG543" i="1"/>
  <c r="AI551" i="1"/>
  <c r="AJ551" i="1"/>
  <c r="AM551" i="1"/>
  <c r="AG545" i="1"/>
  <c r="AK552" i="1"/>
  <c r="AQ552" i="1"/>
  <c r="AM552" i="1"/>
  <c r="AR552" i="1"/>
  <c r="AH552" i="1"/>
  <c r="AS552" i="1"/>
  <c r="AI552" i="1"/>
  <c r="AN552" i="1"/>
  <c r="AO552" i="1"/>
  <c r="AP552" i="1"/>
  <c r="AJ552" i="1"/>
  <c r="AK553" i="1"/>
  <c r="AP553" i="1"/>
  <c r="AN553" i="1"/>
  <c r="AH553" i="1"/>
  <c r="AO553" i="1"/>
  <c r="AR553" i="1"/>
  <c r="AQ553" i="1"/>
  <c r="AI553" i="1"/>
  <c r="AS553" i="1"/>
  <c r="AJ553" i="1"/>
  <c r="AM553" i="1"/>
  <c r="AG547" i="1"/>
  <c r="AI554" i="1"/>
  <c r="AR554" i="1"/>
  <c r="AO554" i="1"/>
  <c r="AG546" i="1"/>
  <c r="AQ554" i="1"/>
  <c r="AJ554" i="1"/>
  <c r="AM554" i="1"/>
  <c r="AH554" i="1"/>
  <c r="AK554" i="1"/>
  <c r="AN554" i="1"/>
  <c r="AP554" i="1"/>
  <c r="AS554" i="1"/>
  <c r="AH555" i="1"/>
  <c r="AS555" i="1"/>
  <c r="AJ555" i="1"/>
  <c r="AP555" i="1"/>
  <c r="AK555" i="1"/>
  <c r="AM555" i="1"/>
  <c r="AN555" i="1"/>
  <c r="AO555" i="1"/>
  <c r="AQ555" i="1"/>
  <c r="AR555" i="1"/>
  <c r="AI555" i="1"/>
  <c r="AG548" i="1"/>
  <c r="AJ556" i="1"/>
  <c r="AS556" i="1"/>
  <c r="AN556" i="1"/>
  <c r="AR556" i="1"/>
  <c r="AH556" i="1"/>
  <c r="AK556" i="1"/>
  <c r="AI556" i="1"/>
  <c r="AP556" i="1"/>
  <c r="AQ556" i="1"/>
  <c r="AO556" i="1"/>
  <c r="AM556" i="1"/>
  <c r="AG549" i="1"/>
  <c r="AH557" i="1"/>
  <c r="AJ557" i="1"/>
  <c r="AM557" i="1"/>
  <c r="AS557" i="1"/>
  <c r="AQ557" i="1"/>
  <c r="AR557" i="1"/>
  <c r="AP557" i="1"/>
  <c r="AN557" i="1"/>
  <c r="AI557" i="1"/>
  <c r="AG550" i="1"/>
  <c r="AO557" i="1"/>
  <c r="AK557" i="1"/>
  <c r="AG551" i="1"/>
  <c r="AH565" i="1"/>
  <c r="AO565" i="1"/>
  <c r="AM565" i="1"/>
  <c r="AQ565" i="1"/>
  <c r="AJ565" i="1"/>
  <c r="AN565" i="1"/>
  <c r="AR565" i="1"/>
  <c r="AI565" i="1"/>
  <c r="AS565" i="1"/>
  <c r="AK565" i="1"/>
  <c r="AP565" i="1"/>
  <c r="AP566" i="1"/>
  <c r="AH566" i="1"/>
  <c r="AQ566" i="1"/>
  <c r="AR566" i="1"/>
  <c r="AJ566" i="1"/>
  <c r="AI566" i="1"/>
  <c r="AM566" i="1"/>
  <c r="AS566" i="1"/>
  <c r="AN566" i="1"/>
  <c r="AK566" i="1"/>
  <c r="AO566" i="1"/>
  <c r="AI567" i="1"/>
  <c r="AR567" i="1"/>
  <c r="AG552" i="1"/>
  <c r="AO567" i="1"/>
  <c r="AK567" i="1"/>
  <c r="AJ567" i="1"/>
  <c r="AH567" i="1"/>
  <c r="AS567" i="1"/>
  <c r="AM567" i="1"/>
  <c r="AP567" i="1"/>
  <c r="AQ567" i="1"/>
  <c r="AN567" i="1"/>
  <c r="AO568" i="1"/>
  <c r="AI568" i="1"/>
  <c r="AS568" i="1"/>
  <c r="AK568" i="1"/>
  <c r="AG553" i="1"/>
  <c r="AH568" i="1"/>
  <c r="AR568" i="1"/>
  <c r="AQ568" i="1"/>
  <c r="AP568" i="1"/>
  <c r="AM568" i="1"/>
  <c r="AG554" i="1"/>
  <c r="AJ568" i="1"/>
  <c r="AN568" i="1"/>
  <c r="AH569" i="1"/>
  <c r="AR569" i="1"/>
  <c r="AP569" i="1"/>
  <c r="AJ569" i="1"/>
  <c r="AG555" i="1"/>
  <c r="AI569" i="1"/>
  <c r="AO569" i="1"/>
  <c r="AK569" i="1"/>
  <c r="AN569" i="1"/>
  <c r="AQ569" i="1"/>
  <c r="AS569" i="1"/>
  <c r="AM569" i="1"/>
  <c r="AK570" i="1"/>
  <c r="AQ570" i="1"/>
  <c r="AM570" i="1"/>
  <c r="AN570" i="1"/>
  <c r="AI570" i="1"/>
  <c r="AO570" i="1"/>
  <c r="AP570" i="1"/>
  <c r="AG556" i="1"/>
  <c r="AR570" i="1"/>
  <c r="AH570" i="1"/>
  <c r="AJ570" i="1"/>
  <c r="AS570" i="1"/>
  <c r="AS571" i="1"/>
  <c r="AQ571" i="1"/>
  <c r="AN571" i="1"/>
  <c r="AM571" i="1"/>
  <c r="AK571" i="1"/>
  <c r="AH571" i="1"/>
  <c r="AP571" i="1"/>
  <c r="AR571" i="1"/>
  <c r="AO571" i="1"/>
  <c r="AJ571" i="1"/>
  <c r="AI571" i="1"/>
  <c r="AG565" i="1"/>
  <c r="AQ572" i="1"/>
  <c r="AO572" i="1"/>
  <c r="AJ572" i="1"/>
  <c r="AI572" i="1"/>
  <c r="AS572" i="1"/>
  <c r="AG557" i="1"/>
  <c r="AP572" i="1"/>
  <c r="AK572" i="1"/>
  <c r="AN572" i="1"/>
  <c r="AH572" i="1"/>
  <c r="AR572" i="1"/>
  <c r="AM572" i="1"/>
  <c r="AR573" i="1"/>
  <c r="AH573" i="1"/>
  <c r="AI573" i="1"/>
  <c r="AJ573" i="1"/>
  <c r="AQ573" i="1"/>
  <c r="AG566" i="1"/>
  <c r="AS573" i="1"/>
  <c r="AO573" i="1"/>
  <c r="AM573" i="1"/>
  <c r="AK573" i="1"/>
  <c r="AP573" i="1"/>
  <c r="AN573" i="1"/>
  <c r="AK574" i="1"/>
  <c r="AR574" i="1"/>
  <c r="AM574" i="1"/>
  <c r="AQ574" i="1"/>
  <c r="AN574" i="1"/>
  <c r="AH574" i="1"/>
  <c r="AS574" i="1"/>
  <c r="AJ574" i="1"/>
  <c r="AG567" i="1"/>
  <c r="AO574" i="1"/>
  <c r="AI574" i="1"/>
  <c r="AP574" i="1"/>
  <c r="AP575" i="1"/>
  <c r="AQ575" i="1"/>
  <c r="AM575" i="1"/>
  <c r="AH575" i="1"/>
  <c r="AS575" i="1"/>
  <c r="AN575" i="1"/>
  <c r="AJ575" i="1"/>
  <c r="AI575" i="1"/>
  <c r="AR575" i="1"/>
  <c r="AO575" i="1"/>
  <c r="AK575" i="1"/>
  <c r="AJ576" i="1"/>
  <c r="AH576" i="1"/>
  <c r="AN576" i="1"/>
  <c r="AP576" i="1"/>
  <c r="AR576" i="1"/>
  <c r="AK576" i="1"/>
  <c r="AM576" i="1"/>
  <c r="AQ576" i="1"/>
  <c r="AI576" i="1"/>
  <c r="AS576" i="1"/>
  <c r="AG568" i="1"/>
  <c r="AO576" i="1"/>
  <c r="AQ577" i="1"/>
  <c r="AR577" i="1"/>
  <c r="AM577" i="1"/>
  <c r="AS577" i="1"/>
  <c r="AK577" i="1"/>
  <c r="AN577" i="1"/>
  <c r="AP577" i="1"/>
  <c r="AO577" i="1"/>
  <c r="AI577" i="1"/>
  <c r="AH577" i="1"/>
  <c r="AG569" i="1"/>
  <c r="AJ577" i="1"/>
  <c r="AG571" i="1"/>
  <c r="AO578" i="1"/>
  <c r="AS578" i="1"/>
  <c r="AJ578" i="1"/>
  <c r="AN578" i="1"/>
  <c r="AG570" i="1"/>
  <c r="AI578" i="1"/>
  <c r="AP578" i="1"/>
  <c r="AM578" i="1"/>
  <c r="AQ578" i="1"/>
  <c r="AH578" i="1"/>
  <c r="AK578" i="1"/>
  <c r="AR578" i="1"/>
  <c r="AP579" i="1"/>
  <c r="AS579" i="1"/>
  <c r="AJ579" i="1"/>
  <c r="AG572" i="1"/>
  <c r="AH579" i="1"/>
  <c r="AK579" i="1"/>
  <c r="AM579" i="1"/>
  <c r="AI579" i="1"/>
  <c r="AQ579" i="1"/>
  <c r="AN579" i="1"/>
  <c r="AO579" i="1"/>
  <c r="AR579" i="1"/>
  <c r="AR580" i="1"/>
  <c r="AH580" i="1"/>
  <c r="AN580" i="1"/>
  <c r="AP580" i="1"/>
  <c r="AK580" i="1"/>
  <c r="AG573" i="1"/>
  <c r="AQ580" i="1"/>
  <c r="AI580" i="1"/>
  <c r="AS580" i="1"/>
  <c r="AJ580" i="1"/>
  <c r="AO580" i="1"/>
  <c r="AM580" i="1"/>
  <c r="AS581" i="1"/>
  <c r="AK581" i="1"/>
  <c r="AN581" i="1"/>
  <c r="AH581" i="1"/>
  <c r="AO581" i="1"/>
  <c r="AI581" i="1"/>
  <c r="AQ581" i="1"/>
  <c r="AJ581" i="1"/>
  <c r="AP581" i="1"/>
  <c r="AM581" i="1"/>
  <c r="AR581" i="1"/>
  <c r="AO582" i="1"/>
  <c r="AQ582" i="1"/>
  <c r="AJ582" i="1"/>
  <c r="AG575" i="1"/>
  <c r="AS582" i="1"/>
  <c r="AK582" i="1"/>
  <c r="AM582" i="1"/>
  <c r="AG574" i="1"/>
  <c r="AR582" i="1"/>
  <c r="AH582" i="1"/>
  <c r="AN582" i="1"/>
  <c r="AI582" i="1"/>
  <c r="AP582" i="1"/>
  <c r="AP583" i="1"/>
  <c r="AJ583" i="1"/>
  <c r="AI583" i="1"/>
  <c r="AG576" i="1"/>
  <c r="AS583" i="1"/>
  <c r="AH583" i="1"/>
  <c r="AM583" i="1"/>
  <c r="AK583" i="1"/>
  <c r="AO583" i="1"/>
  <c r="AN583" i="1"/>
  <c r="AR583" i="1"/>
  <c r="AQ583" i="1"/>
  <c r="AH584" i="1"/>
  <c r="AR584" i="1"/>
  <c r="AG577" i="1"/>
  <c r="AP584" i="1"/>
  <c r="AK584" i="1"/>
  <c r="AJ584" i="1"/>
  <c r="AM584" i="1"/>
  <c r="AQ584" i="1"/>
  <c r="AI584" i="1"/>
  <c r="AS584" i="1"/>
  <c r="AO584" i="1"/>
  <c r="AN584" i="1"/>
  <c r="AO585" i="1"/>
  <c r="AH585" i="1"/>
  <c r="AS585" i="1"/>
  <c r="AG578" i="1"/>
  <c r="AQ585" i="1"/>
  <c r="AK585" i="1"/>
  <c r="AM585" i="1"/>
  <c r="AR585" i="1"/>
  <c r="AP585" i="1"/>
  <c r="AN585" i="1"/>
  <c r="AI585" i="1"/>
  <c r="AJ585" i="1"/>
  <c r="AK586" i="1"/>
  <c r="AJ586" i="1"/>
  <c r="AM586" i="1"/>
  <c r="AS586" i="1"/>
  <c r="AR586" i="1"/>
  <c r="AN586" i="1"/>
  <c r="AO586" i="1"/>
  <c r="AQ586" i="1"/>
  <c r="AP586" i="1"/>
  <c r="AH586" i="1"/>
  <c r="AI586" i="1"/>
  <c r="AI587" i="1"/>
  <c r="AQ587" i="1"/>
  <c r="AN587" i="1"/>
  <c r="AJ587" i="1"/>
  <c r="AR587" i="1"/>
  <c r="AO587" i="1"/>
  <c r="AS587" i="1"/>
  <c r="AP587" i="1"/>
  <c r="AG579" i="1"/>
  <c r="AK587" i="1"/>
  <c r="AH587" i="1"/>
  <c r="AM587" i="1"/>
  <c r="AG580" i="1"/>
  <c r="AJ588" i="1"/>
  <c r="AH588" i="1"/>
  <c r="AO588" i="1"/>
  <c r="AP588" i="1"/>
  <c r="AS588" i="1"/>
  <c r="AG581" i="1"/>
  <c r="AR588" i="1"/>
  <c r="AM588" i="1"/>
  <c r="AQ588" i="1"/>
  <c r="AI588" i="1"/>
  <c r="AK588" i="1"/>
  <c r="AN588" i="1"/>
  <c r="AG588" i="1"/>
  <c r="AS589" i="1"/>
  <c r="AK589" i="1"/>
  <c r="AP589" i="1"/>
  <c r="AG582" i="1"/>
  <c r="AH589" i="1"/>
  <c r="AO589" i="1"/>
  <c r="AM589" i="1"/>
  <c r="AQ589" i="1"/>
  <c r="AJ589" i="1"/>
  <c r="AN589" i="1"/>
  <c r="AI589" i="1"/>
  <c r="AG589" i="1"/>
  <c r="AR589" i="1"/>
  <c r="AH590" i="1"/>
  <c r="AP590" i="1"/>
  <c r="AM590" i="1"/>
  <c r="AS590" i="1"/>
  <c r="AJ590" i="1"/>
  <c r="AN590" i="1"/>
  <c r="AQ590" i="1"/>
  <c r="AK590" i="1"/>
  <c r="AG590" i="1"/>
  <c r="AR590" i="1"/>
  <c r="AO590" i="1"/>
  <c r="AI590" i="1"/>
  <c r="AG584" i="1"/>
  <c r="AP591" i="1"/>
  <c r="AK591" i="1"/>
  <c r="AG591" i="1"/>
  <c r="AG583" i="1"/>
  <c r="AO591" i="1"/>
  <c r="AS591" i="1"/>
  <c r="AJ591" i="1"/>
  <c r="AQ591" i="1"/>
  <c r="AH591" i="1"/>
  <c r="AM591" i="1"/>
  <c r="AI591" i="1"/>
  <c r="AR591" i="1"/>
  <c r="AN591" i="1"/>
  <c r="AQ592" i="1"/>
  <c r="AS592" i="1"/>
  <c r="AH592" i="1"/>
  <c r="AK592" i="1"/>
  <c r="AG585" i="1"/>
  <c r="AP592" i="1"/>
  <c r="AM592" i="1"/>
  <c r="AO592" i="1"/>
  <c r="AI592" i="1"/>
  <c r="AN592" i="1"/>
  <c r="AR592" i="1"/>
  <c r="AJ592" i="1"/>
  <c r="AG592" i="1"/>
  <c r="AH593" i="1"/>
  <c r="AR593" i="1"/>
  <c r="AM593" i="1"/>
  <c r="AP593" i="1"/>
  <c r="AO593" i="1"/>
  <c r="AN593" i="1"/>
  <c r="AS593" i="1"/>
  <c r="AQ593" i="1"/>
  <c r="AG593" i="1"/>
  <c r="AI593" i="1"/>
  <c r="AK593" i="1"/>
  <c r="AJ593" i="1"/>
  <c r="AG586" i="1"/>
  <c r="AJ594" i="1"/>
  <c r="AO594" i="1"/>
  <c r="AM594" i="1"/>
  <c r="AI594" i="1"/>
  <c r="AH594" i="1"/>
  <c r="AK594" i="1"/>
  <c r="AR594" i="1"/>
  <c r="AN594" i="1"/>
  <c r="AP594" i="1"/>
  <c r="AQ594" i="1"/>
  <c r="AS594" i="1"/>
  <c r="AG594" i="1"/>
  <c r="AP602" i="1"/>
  <c r="AH602" i="1"/>
  <c r="AR602" i="1"/>
  <c r="AJ602" i="1"/>
  <c r="AQ602" i="1"/>
  <c r="AM602" i="1"/>
  <c r="AI602" i="1"/>
  <c r="AS602" i="1"/>
  <c r="AN602" i="1"/>
  <c r="AO602" i="1"/>
  <c r="AK602" i="1"/>
  <c r="AG602" i="1"/>
  <c r="AG587" i="1"/>
  <c r="AP603" i="1"/>
  <c r="AI603" i="1"/>
  <c r="AM603" i="1"/>
  <c r="AR603" i="1"/>
  <c r="AK603" i="1"/>
  <c r="AN603" i="1"/>
  <c r="AJ603" i="1"/>
  <c r="AH603" i="1"/>
  <c r="AG603" i="1"/>
  <c r="AS603" i="1"/>
  <c r="AO603" i="1"/>
  <c r="AQ603" i="1"/>
  <c r="AP604" i="1"/>
  <c r="AR604" i="1"/>
  <c r="AM604" i="1"/>
  <c r="AS604" i="1"/>
  <c r="AN604" i="1"/>
  <c r="AI604" i="1"/>
  <c r="AQ604" i="1"/>
  <c r="AK604" i="1"/>
  <c r="AO604" i="1"/>
  <c r="AJ604" i="1"/>
  <c r="AG604" i="1"/>
  <c r="AH604" i="1"/>
  <c r="AK605" i="1"/>
  <c r="AO605" i="1"/>
  <c r="AG605" i="1"/>
  <c r="AS605" i="1"/>
  <c r="AH605" i="1"/>
  <c r="AP605" i="1"/>
  <c r="AJ605" i="1"/>
  <c r="AQ605" i="1"/>
  <c r="AM605" i="1"/>
  <c r="AI605" i="1"/>
  <c r="AR605" i="1"/>
  <c r="AN605" i="1"/>
  <c r="AI606" i="1"/>
  <c r="AP606" i="1"/>
  <c r="AN606" i="1"/>
  <c r="AJ606" i="1"/>
  <c r="AS606" i="1"/>
  <c r="AG606" i="1"/>
  <c r="AO606" i="1"/>
  <c r="AI607" i="1"/>
  <c r="AK606" i="1"/>
  <c r="AQ606" i="1"/>
  <c r="AR606" i="1"/>
  <c r="AH606" i="1"/>
  <c r="AM606" i="1"/>
  <c r="AP607" i="1"/>
  <c r="AK607" i="1"/>
  <c r="AN607" i="1"/>
  <c r="AR607" i="1"/>
  <c r="AH607" i="1"/>
  <c r="AG607" i="1"/>
  <c r="AJ607" i="1"/>
  <c r="AQ607" i="1"/>
  <c r="AS607" i="1"/>
  <c r="AO607" i="1"/>
  <c r="AM607" i="1"/>
  <c r="AH608" i="1"/>
  <c r="AJ608" i="1"/>
  <c r="AI608" i="1"/>
  <c r="AR608" i="1"/>
  <c r="AO608" i="1"/>
  <c r="AM608" i="1"/>
  <c r="AK608" i="1"/>
  <c r="AS608" i="1"/>
  <c r="AN608" i="1"/>
  <c r="AP608" i="1"/>
  <c r="AQ608" i="1"/>
  <c r="AG608" i="1"/>
  <c r="AK609" i="1"/>
  <c r="AP609" i="1"/>
  <c r="AM609" i="1"/>
  <c r="AS609" i="1"/>
  <c r="AO609" i="1"/>
  <c r="AN609" i="1"/>
  <c r="AQ609" i="1"/>
  <c r="AI609" i="1"/>
  <c r="AG609" i="1"/>
  <c r="AR609" i="1"/>
  <c r="AH609" i="1"/>
  <c r="AJ609" i="1"/>
  <c r="AK610" i="1"/>
  <c r="AJ610" i="1"/>
  <c r="AG610" i="1"/>
  <c r="AO610" i="1"/>
  <c r="AS610" i="1"/>
  <c r="AP610" i="1"/>
  <c r="AI610" i="1"/>
  <c r="AM610" i="1"/>
  <c r="AQ610" i="1"/>
  <c r="AH610" i="1"/>
  <c r="AR610" i="1"/>
  <c r="AN610" i="1"/>
  <c r="AQ611" i="1"/>
  <c r="AJ611" i="1"/>
  <c r="AM611" i="1"/>
  <c r="AN611" i="1"/>
  <c r="AI611" i="1"/>
  <c r="AS611" i="1"/>
  <c r="AO611" i="1"/>
  <c r="AP611" i="1"/>
  <c r="AG611" i="1"/>
  <c r="AH611" i="1"/>
  <c r="AR611" i="1"/>
  <c r="AK611" i="1"/>
  <c r="AH612" i="1"/>
  <c r="AK612" i="1"/>
  <c r="AN612" i="1"/>
  <c r="AR612" i="1"/>
  <c r="AQ612" i="1"/>
  <c r="AP612" i="1"/>
  <c r="AG612" i="1"/>
  <c r="AJ612" i="1"/>
  <c r="AS612" i="1"/>
  <c r="AI612" i="1"/>
  <c r="AO612" i="1"/>
  <c r="AM612" i="1"/>
  <c r="AQ613" i="1"/>
  <c r="AI613" i="1"/>
  <c r="AG613" i="1"/>
  <c r="AR613" i="1"/>
  <c r="AH613" i="1"/>
  <c r="AJ613" i="1"/>
  <c r="AK613" i="1"/>
  <c r="AP613" i="1"/>
  <c r="AM613" i="1"/>
  <c r="AO613" i="1"/>
  <c r="AS613" i="1"/>
  <c r="AN613" i="1"/>
  <c r="AQ614" i="1"/>
  <c r="AO614" i="1"/>
  <c r="AM614" i="1"/>
  <c r="AN614" i="1"/>
  <c r="AH614" i="1"/>
  <c r="AK614" i="1"/>
  <c r="AP614" i="1"/>
  <c r="AR614" i="1"/>
  <c r="AG614" i="1"/>
  <c r="AJ614" i="1"/>
  <c r="AS614" i="1"/>
  <c r="AI614" i="1"/>
  <c r="AO615" i="1"/>
  <c r="AJ615" i="1"/>
  <c r="AN615" i="1"/>
  <c r="AI615" i="1"/>
  <c r="AS615" i="1"/>
  <c r="AG615" i="1"/>
  <c r="AR615" i="1"/>
  <c r="AP615" i="1"/>
  <c r="AK615" i="1"/>
  <c r="AH615" i="1"/>
  <c r="AQ615" i="1"/>
  <c r="AM615" i="1"/>
  <c r="AQ616" i="1"/>
  <c r="AJ616" i="1"/>
  <c r="AM616" i="1"/>
  <c r="AK616" i="1"/>
  <c r="AS616" i="1"/>
  <c r="AN616" i="1"/>
  <c r="AH616" i="1"/>
  <c r="AP616" i="1"/>
  <c r="AG616" i="1"/>
  <c r="AI616" i="1"/>
  <c r="AO616" i="1"/>
  <c r="AR616" i="1"/>
  <c r="AQ617" i="1"/>
  <c r="AO617" i="1"/>
  <c r="AG617" i="1"/>
  <c r="AI617" i="1"/>
  <c r="AR617" i="1"/>
  <c r="AI618" i="1"/>
  <c r="AK617" i="1"/>
  <c r="AS617" i="1"/>
  <c r="AM617" i="1"/>
  <c r="AN617" i="1"/>
  <c r="AJ617" i="1"/>
  <c r="AH617" i="1"/>
  <c r="AP617" i="1"/>
  <c r="AJ618" i="1"/>
  <c r="AP618" i="1"/>
  <c r="AM618" i="1"/>
  <c r="AS618" i="1"/>
  <c r="AO618" i="1"/>
  <c r="AN618" i="1"/>
  <c r="AH618" i="1"/>
  <c r="AK618" i="1"/>
  <c r="AG618" i="1"/>
  <c r="AR618" i="1"/>
  <c r="AQ618" i="1"/>
  <c r="AK619" i="1"/>
  <c r="AP619" i="1"/>
  <c r="AM619" i="1"/>
  <c r="AH619" i="1"/>
  <c r="AR619" i="1"/>
  <c r="AN619" i="1"/>
  <c r="AQ619" i="1"/>
  <c r="AJ619" i="1"/>
  <c r="AG619" i="1"/>
  <c r="AI619" i="1"/>
  <c r="AS619" i="1"/>
  <c r="AO619" i="1"/>
  <c r="AI620" i="1"/>
  <c r="AS620" i="1"/>
  <c r="AN620" i="1"/>
  <c r="AO620" i="1"/>
  <c r="AK620" i="1"/>
  <c r="AG620" i="1"/>
  <c r="AP620" i="1"/>
  <c r="AH620" i="1"/>
  <c r="AR620" i="1"/>
  <c r="AJ620" i="1"/>
  <c r="AQ620" i="1"/>
  <c r="AM620" i="1"/>
  <c r="AR621" i="1"/>
  <c r="AI621" i="1"/>
  <c r="AN621" i="1"/>
  <c r="AO621" i="1"/>
  <c r="AQ621" i="1"/>
  <c r="AG621" i="1"/>
  <c r="AS621" i="1"/>
  <c r="AJ621" i="1"/>
  <c r="AH621" i="1"/>
  <c r="AP621" i="1"/>
  <c r="AK621" i="1"/>
  <c r="AM621" i="1"/>
  <c r="AR622" i="1"/>
  <c r="AS622" i="1"/>
  <c r="AN622" i="1"/>
  <c r="AO622" i="1"/>
  <c r="AG622" i="1"/>
  <c r="AJ622" i="1"/>
  <c r="AP622" i="1"/>
  <c r="AQ622" i="1"/>
  <c r="AI622" i="1"/>
  <c r="AK622" i="1"/>
  <c r="AH622" i="1"/>
  <c r="AM622" i="1"/>
  <c r="AO623" i="1"/>
  <c r="AK623" i="1"/>
  <c r="AN623" i="1"/>
  <c r="AI623" i="1"/>
  <c r="AS623" i="1"/>
  <c r="AG623" i="1"/>
  <c r="AH623" i="1"/>
  <c r="AR623" i="1"/>
  <c r="AJ623" i="1"/>
  <c r="AQ623" i="1"/>
  <c r="AP623" i="1"/>
  <c r="AM623" i="1"/>
  <c r="AH624" i="1"/>
  <c r="AO624" i="1"/>
  <c r="AM624" i="1"/>
  <c r="AJ624" i="1"/>
  <c r="AN624" i="1"/>
  <c r="AP624" i="1"/>
  <c r="AK624" i="1"/>
  <c r="AQ624" i="1"/>
  <c r="AG624" i="1"/>
  <c r="AI624" i="1"/>
  <c r="AR624" i="1"/>
  <c r="AS624" i="1"/>
  <c r="AH625" i="1"/>
  <c r="AQ625" i="1"/>
  <c r="AG625" i="1"/>
  <c r="AP625" i="1"/>
  <c r="AR625" i="1"/>
  <c r="AO625" i="1"/>
  <c r="AS625" i="1"/>
  <c r="AM625" i="1"/>
  <c r="AI625" i="1"/>
  <c r="AJ625" i="1"/>
  <c r="AN625" i="1"/>
  <c r="AK625" i="1"/>
  <c r="AS626" i="1"/>
  <c r="AQ626" i="1"/>
  <c r="AK626" i="1"/>
  <c r="AP626" i="1"/>
  <c r="AI626" i="1"/>
  <c r="AM626" i="1"/>
  <c r="AR626" i="1"/>
  <c r="AH626" i="1"/>
  <c r="AN626" i="1"/>
  <c r="AO626" i="1"/>
  <c r="AJ626" i="1"/>
  <c r="AG626" i="1"/>
  <c r="AH627" i="1"/>
  <c r="AJ627" i="1"/>
  <c r="AG627" i="1"/>
  <c r="AI627" i="1"/>
  <c r="AQ627" i="1"/>
  <c r="AR627" i="1"/>
  <c r="AM627" i="1"/>
  <c r="AK627" i="1"/>
  <c r="AS627" i="1"/>
  <c r="AO627" i="1"/>
  <c r="AP627" i="1"/>
  <c r="AN627" i="1"/>
  <c r="AK628" i="1"/>
  <c r="AH628" i="1"/>
  <c r="AO628" i="1"/>
  <c r="AM628" i="1"/>
  <c r="AQ628" i="1"/>
  <c r="AR628" i="1"/>
  <c r="AS628" i="1"/>
  <c r="AP628" i="1"/>
  <c r="AN628" i="1"/>
  <c r="AJ628" i="1"/>
  <c r="AI628" i="1"/>
  <c r="AK629" i="1"/>
  <c r="AJ629" i="1"/>
  <c r="AM629" i="1"/>
  <c r="AI629" i="1"/>
  <c r="AO629" i="1"/>
  <c r="AR629" i="1"/>
  <c r="AN629" i="1"/>
  <c r="AS629" i="1"/>
  <c r="AQ629" i="1"/>
  <c r="AH629" i="1"/>
  <c r="AG629" i="1"/>
  <c r="AP629" i="1"/>
  <c r="AS630" i="1"/>
  <c r="AP630" i="1"/>
  <c r="AH630" i="1"/>
  <c r="AM630" i="1"/>
  <c r="AN630" i="1"/>
  <c r="AG630" i="1"/>
  <c r="AJ630" i="1"/>
  <c r="AI630" i="1"/>
  <c r="AQ630" i="1"/>
  <c r="AO630" i="1"/>
  <c r="AK630" i="1"/>
  <c r="AR630" i="1"/>
  <c r="AH631" i="1"/>
  <c r="AP631" i="1"/>
  <c r="AM631" i="1"/>
  <c r="AJ631" i="1"/>
  <c r="AO631" i="1"/>
  <c r="AN631" i="1"/>
  <c r="AR631" i="1"/>
  <c r="AQ631" i="1"/>
  <c r="AI631" i="1"/>
  <c r="AS631" i="1"/>
  <c r="AG631" i="1"/>
  <c r="AK631" i="1"/>
  <c r="AR639" i="1"/>
  <c r="AK639" i="1"/>
  <c r="AO639" i="1"/>
  <c r="AJ639" i="1"/>
  <c r="AG639" i="1"/>
  <c r="AM639" i="1"/>
  <c r="AH639" i="1"/>
  <c r="AP639" i="1"/>
  <c r="AN639" i="1"/>
  <c r="AI639" i="1"/>
  <c r="AQ639" i="1"/>
  <c r="AS639" i="1"/>
  <c r="AK640" i="1"/>
  <c r="AR640" i="1"/>
  <c r="AN640" i="1"/>
  <c r="AG640" i="1"/>
  <c r="AS640" i="1"/>
  <c r="AH640" i="1"/>
  <c r="AQ640" i="1"/>
  <c r="AI640" i="1"/>
  <c r="AJ640" i="1"/>
  <c r="AO640" i="1"/>
  <c r="AP640" i="1"/>
  <c r="AM640" i="1"/>
  <c r="AP641" i="1"/>
  <c r="AR641" i="1"/>
  <c r="AM641" i="1"/>
  <c r="AI641" i="1"/>
  <c r="AK641" i="1"/>
  <c r="AN641" i="1"/>
  <c r="AG642" i="1"/>
  <c r="AG641" i="1"/>
  <c r="AS641" i="1"/>
  <c r="AQ641" i="1"/>
  <c r="AJ641" i="1"/>
  <c r="AH641" i="1"/>
  <c r="AO641" i="1"/>
  <c r="AH642" i="1"/>
  <c r="AP642" i="1"/>
  <c r="AM642" i="1"/>
  <c r="AR642" i="1"/>
  <c r="AI642" i="1"/>
  <c r="AN642" i="1"/>
  <c r="AK642" i="1"/>
  <c r="AQ642" i="1"/>
  <c r="AG628" i="1"/>
  <c r="AS642" i="1"/>
  <c r="AO642" i="1"/>
  <c r="AJ642" i="1"/>
  <c r="AQ643" i="1"/>
  <c r="AI643" i="1"/>
  <c r="AJ643" i="1"/>
  <c r="AK643" i="1"/>
  <c r="AG643" i="1"/>
  <c r="AS643" i="1"/>
  <c r="AR643" i="1"/>
  <c r="AM643" i="1"/>
  <c r="AO643" i="1"/>
  <c r="AH643" i="1"/>
  <c r="AP643" i="1"/>
  <c r="AN643" i="1"/>
  <c r="AH644" i="1"/>
  <c r="AS644" i="1"/>
  <c r="AI644" i="1"/>
  <c r="AG644" i="1"/>
  <c r="AP644" i="1"/>
  <c r="AJ644" i="1"/>
  <c r="AO644" i="1"/>
  <c r="AR644" i="1"/>
  <c r="AM644" i="1"/>
  <c r="AQ644" i="1"/>
  <c r="AK644" i="1"/>
  <c r="AN644" i="1"/>
  <c r="AR645" i="1"/>
  <c r="AS645" i="1"/>
  <c r="AM645" i="1"/>
  <c r="AG645" i="1"/>
  <c r="AP645" i="1"/>
  <c r="AK645" i="1"/>
  <c r="AN645" i="1"/>
  <c r="AH645" i="1"/>
  <c r="AI645" i="1"/>
  <c r="AQ645" i="1"/>
  <c r="AO645" i="1"/>
  <c r="AJ645" i="1"/>
  <c r="AS646" i="1"/>
  <c r="AH646" i="1"/>
  <c r="AI646" i="1"/>
  <c r="AG646" i="1"/>
  <c r="AQ646" i="1"/>
  <c r="AP646" i="1"/>
  <c r="AJ646" i="1"/>
  <c r="AK646" i="1"/>
  <c r="AO646" i="1"/>
  <c r="AM646" i="1"/>
  <c r="AR646" i="1"/>
  <c r="AN646" i="1"/>
  <c r="AI647" i="1"/>
  <c r="AP647" i="1"/>
  <c r="AM647" i="1"/>
  <c r="AQ647" i="1"/>
  <c r="AG647" i="1"/>
  <c r="AN647" i="1"/>
  <c r="AS647" i="1"/>
  <c r="AK647" i="1"/>
  <c r="AO647" i="1"/>
  <c r="AR647" i="1"/>
  <c r="AH647" i="1"/>
  <c r="AJ647" i="1"/>
  <c r="AH648" i="1"/>
  <c r="AK648" i="1"/>
  <c r="AP648" i="1"/>
  <c r="AR648" i="1"/>
  <c r="AQ648" i="1"/>
  <c r="AM648" i="1"/>
  <c r="AI648" i="1"/>
  <c r="AN648" i="1"/>
  <c r="AJ648" i="1"/>
  <c r="AG648" i="1"/>
  <c r="AS648" i="1"/>
  <c r="AO648" i="1"/>
  <c r="AJ649" i="1"/>
  <c r="AR649" i="1"/>
  <c r="AN649" i="1"/>
  <c r="AG650" i="1"/>
  <c r="AK649" i="1"/>
  <c r="AS649" i="1"/>
  <c r="AH649" i="1"/>
  <c r="AG649" i="1"/>
  <c r="AO649" i="1"/>
  <c r="AQ649" i="1"/>
  <c r="AP649" i="1"/>
  <c r="AI649" i="1"/>
  <c r="AM649" i="1"/>
  <c r="AI650" i="1"/>
  <c r="AQ650" i="1"/>
  <c r="AN650" i="1"/>
  <c r="AP650" i="1"/>
  <c r="AR650" i="1"/>
  <c r="AO650" i="1"/>
  <c r="AS650" i="1"/>
  <c r="AK650" i="1"/>
  <c r="AJ650" i="1"/>
  <c r="AH650" i="1"/>
  <c r="AM650" i="1"/>
  <c r="AH651" i="1"/>
  <c r="AR651" i="1"/>
  <c r="AS651" i="1"/>
  <c r="AK651" i="1"/>
  <c r="AM651" i="1"/>
  <c r="AP651" i="1"/>
  <c r="AG651" i="1"/>
  <c r="AO651" i="1"/>
  <c r="AQ651" i="1"/>
  <c r="AN651" i="1"/>
  <c r="AI651" i="1"/>
  <c r="AJ651" i="1"/>
  <c r="AQ652" i="1"/>
  <c r="AI652" i="1"/>
  <c r="AG652" i="1"/>
  <c r="AO652" i="1"/>
  <c r="AJ652" i="1"/>
  <c r="AH652" i="1"/>
  <c r="AK652" i="1"/>
  <c r="AR652" i="1"/>
  <c r="AM652" i="1"/>
  <c r="AS652" i="1"/>
  <c r="AP652" i="1"/>
  <c r="AN652" i="1"/>
  <c r="AH653" i="1"/>
  <c r="AQ653" i="1"/>
  <c r="AM653" i="1"/>
  <c r="AP653" i="1"/>
  <c r="AK653" i="1"/>
  <c r="AG653" i="1"/>
  <c r="AR653" i="1"/>
  <c r="AS653" i="1"/>
  <c r="AO653" i="1"/>
  <c r="AJ653" i="1"/>
  <c r="AI653" i="1"/>
  <c r="AN653" i="1"/>
  <c r="AH654" i="1"/>
  <c r="AQ654" i="1"/>
  <c r="AN654" i="1"/>
  <c r="AG655" i="1"/>
  <c r="AK654" i="1"/>
  <c r="AP654" i="1"/>
  <c r="AS654" i="1"/>
  <c r="AI654" i="1"/>
  <c r="AR654" i="1"/>
  <c r="AG654" i="1"/>
  <c r="AJ654" i="1"/>
  <c r="AM654" i="1"/>
  <c r="AO654" i="1"/>
  <c r="AH655" i="1"/>
  <c r="AP655" i="1"/>
  <c r="AM655" i="1"/>
  <c r="AK655" i="1"/>
  <c r="AI655" i="1"/>
  <c r="AN655" i="1"/>
  <c r="AS655" i="1"/>
  <c r="AO655" i="1"/>
  <c r="AQ655" i="1"/>
  <c r="AR655" i="1"/>
  <c r="AJ655" i="1"/>
  <c r="AR656" i="1"/>
  <c r="AO656" i="1"/>
  <c r="AN656" i="1"/>
  <c r="AG656" i="1"/>
  <c r="AK656" i="1"/>
  <c r="AI656" i="1"/>
  <c r="AP656" i="1"/>
  <c r="AJ656" i="1"/>
  <c r="AQ656" i="1"/>
  <c r="AM656" i="1"/>
  <c r="AS656" i="1"/>
  <c r="AH656" i="1"/>
  <c r="AJ657" i="1"/>
  <c r="AQ657" i="1"/>
  <c r="AM657" i="1"/>
  <c r="AK657" i="1"/>
  <c r="AH657" i="1"/>
  <c r="AN657" i="1"/>
  <c r="AR657" i="1"/>
  <c r="AI657" i="1"/>
  <c r="AP657" i="1"/>
  <c r="AO657" i="1"/>
  <c r="AS657" i="1"/>
  <c r="AG657" i="1"/>
  <c r="AH658" i="1"/>
  <c r="AK658" i="1"/>
  <c r="AS658" i="1"/>
  <c r="AI658" i="1"/>
  <c r="AR658" i="1"/>
  <c r="AQ658" i="1"/>
  <c r="AG658" i="1"/>
  <c r="AO658" i="1"/>
  <c r="AM658" i="1"/>
  <c r="AP658" i="1"/>
  <c r="AJ658" i="1"/>
  <c r="AN658" i="1"/>
  <c r="AR659" i="1"/>
  <c r="AH659" i="1"/>
  <c r="AS659" i="1"/>
  <c r="AG660" i="1"/>
  <c r="AI659" i="1"/>
  <c r="AO659" i="1"/>
  <c r="AQ659" i="1"/>
  <c r="AP659" i="1"/>
  <c r="AJ659" i="1"/>
  <c r="AM659" i="1"/>
  <c r="AK659" i="1"/>
  <c r="AG659" i="1"/>
  <c r="AN659" i="1"/>
  <c r="AS660" i="1"/>
  <c r="AQ660" i="1"/>
  <c r="AN660" i="1"/>
  <c r="AH660" i="1"/>
  <c r="AI660" i="1"/>
  <c r="AP660" i="1"/>
  <c r="AK660" i="1"/>
  <c r="AJ660" i="1"/>
  <c r="AR660" i="1"/>
  <c r="AM660" i="1"/>
  <c r="AO660" i="1"/>
  <c r="AO661" i="1"/>
  <c r="AQ661" i="1"/>
  <c r="AN661" i="1"/>
  <c r="AH661" i="1"/>
  <c r="AS661" i="1"/>
  <c r="AK661" i="1"/>
  <c r="AP661" i="1"/>
  <c r="AJ661" i="1"/>
  <c r="AR661" i="1"/>
  <c r="AG661" i="1"/>
  <c r="AI661" i="1"/>
  <c r="AM661" i="1"/>
  <c r="AR662" i="1"/>
  <c r="AP662" i="1"/>
  <c r="AM662" i="1"/>
  <c r="AK662" i="1"/>
  <c r="AG662" i="1"/>
  <c r="AN662" i="1"/>
  <c r="AS662" i="1"/>
  <c r="AQ662" i="1"/>
  <c r="AJ662" i="1"/>
  <c r="AO662" i="1"/>
  <c r="AH662" i="1"/>
  <c r="AI662" i="1"/>
  <c r="AK663" i="1"/>
  <c r="AI663" i="1"/>
  <c r="AN663" i="1"/>
  <c r="AR663" i="1"/>
  <c r="AQ663" i="1"/>
  <c r="AG663" i="1"/>
  <c r="AJ663" i="1"/>
  <c r="AO663" i="1"/>
  <c r="AS663" i="1"/>
  <c r="AM663" i="1"/>
  <c r="AH663" i="1"/>
  <c r="AP663" i="1"/>
  <c r="AS664" i="1"/>
  <c r="AQ664" i="1"/>
  <c r="AM664" i="1"/>
  <c r="AG664" i="1"/>
  <c r="AO664" i="1"/>
  <c r="AN664" i="1"/>
  <c r="AI664" i="1"/>
  <c r="AP664" i="1"/>
  <c r="AJ664" i="1"/>
  <c r="AH664" i="1"/>
  <c r="AK664" i="1"/>
  <c r="AR664" i="1"/>
  <c r="AQ665" i="1"/>
  <c r="AK665" i="1"/>
  <c r="AH665" i="1"/>
  <c r="AJ665" i="1"/>
  <c r="AG665" i="1"/>
  <c r="AN665" i="1"/>
  <c r="AI665" i="1"/>
  <c r="AP665" i="1"/>
  <c r="AR665" i="1"/>
  <c r="AM665" i="1"/>
  <c r="AS665" i="1"/>
  <c r="AO665" i="1"/>
  <c r="AQ666" i="1"/>
  <c r="AG666" i="1"/>
  <c r="AM666" i="1"/>
  <c r="AO666" i="1"/>
  <c r="AR666" i="1"/>
  <c r="AN666" i="1"/>
  <c r="AK666" i="1"/>
  <c r="AH666" i="1"/>
  <c r="AJ666" i="1"/>
  <c r="AP666" i="1"/>
  <c r="AS666" i="1"/>
  <c r="AI666" i="1"/>
  <c r="AO667" i="1"/>
  <c r="AK667" i="1"/>
  <c r="AM667" i="1"/>
  <c r="AS667" i="1"/>
  <c r="AP667" i="1"/>
  <c r="AG667" i="1"/>
  <c r="AH667" i="1"/>
  <c r="AQ667" i="1"/>
  <c r="AN667" i="1"/>
  <c r="AI667" i="1"/>
  <c r="AR667" i="1"/>
  <c r="AJ667" i="1"/>
  <c r="AG668" i="1"/>
  <c r="AH668" i="1"/>
  <c r="AQ668" i="1"/>
  <c r="AN668" i="1"/>
  <c r="AS668" i="1"/>
  <c r="AO668" i="1"/>
  <c r="AK668" i="1"/>
  <c r="AJ668" i="1"/>
  <c r="AP668" i="1"/>
  <c r="AM668" i="1"/>
  <c r="AI668" i="1"/>
  <c r="AR668" i="1"/>
  <c r="AQ676" i="1"/>
  <c r="AR676" i="1"/>
  <c r="AM676" i="1"/>
  <c r="AH676" i="1"/>
  <c r="AK676" i="1"/>
  <c r="AN676" i="1"/>
  <c r="AG676" i="1"/>
  <c r="AS676" i="1"/>
  <c r="AI676" i="1"/>
  <c r="AG677" i="1"/>
  <c r="AO676" i="1"/>
  <c r="AP676" i="1"/>
  <c r="AJ676" i="1"/>
  <c r="AH677" i="1"/>
  <c r="AJ677" i="1"/>
  <c r="AI677" i="1"/>
  <c r="AP677" i="1"/>
  <c r="AS677" i="1"/>
  <c r="AK677" i="1"/>
  <c r="AM677" i="1"/>
  <c r="AQ677" i="1"/>
  <c r="AN677" i="1"/>
  <c r="AO677" i="1"/>
  <c r="AR677" i="1"/>
  <c r="AO678" i="1"/>
  <c r="AP678" i="1"/>
  <c r="AM678" i="1"/>
  <c r="AJ678" i="1"/>
  <c r="AR678" i="1"/>
  <c r="AN678" i="1"/>
  <c r="AK678" i="1"/>
  <c r="AS678" i="1"/>
  <c r="AH678" i="1"/>
  <c r="AQ678" i="1"/>
  <c r="AI678" i="1"/>
  <c r="AG678" i="1"/>
  <c r="AP679" i="1"/>
  <c r="AR679" i="1"/>
  <c r="AS679" i="1"/>
  <c r="AK679" i="1"/>
  <c r="AJ679" i="1"/>
  <c r="AI679" i="1"/>
  <c r="AH679" i="1"/>
  <c r="AM679" i="1"/>
  <c r="AO679" i="1"/>
  <c r="AN679" i="1"/>
  <c r="AG679" i="1"/>
  <c r="AQ679" i="1"/>
  <c r="AO680" i="1"/>
  <c r="AQ680" i="1"/>
  <c r="AM680" i="1"/>
  <c r="AG680" i="1"/>
  <c r="AK680" i="1"/>
  <c r="AN680" i="1"/>
  <c r="AJ680" i="1"/>
  <c r="AH680" i="1"/>
  <c r="AP680" i="1"/>
  <c r="AR680" i="1"/>
  <c r="AI680" i="1"/>
  <c r="AS680" i="1"/>
  <c r="AI681" i="1"/>
  <c r="AQ681" i="1"/>
  <c r="AS681" i="1"/>
  <c r="AJ681" i="1"/>
  <c r="AG681" i="1"/>
  <c r="AR681" i="1"/>
  <c r="AP681" i="1"/>
  <c r="AH681" i="1"/>
  <c r="AO681" i="1"/>
  <c r="AM681" i="1"/>
  <c r="AN681" i="1"/>
  <c r="AK681" i="1"/>
  <c r="AS682" i="1"/>
  <c r="AI682" i="1"/>
  <c r="AH682" i="1"/>
  <c r="AO682" i="1"/>
  <c r="AQ682" i="1"/>
  <c r="AM682" i="1"/>
  <c r="AP682" i="1"/>
  <c r="AG682" i="1"/>
  <c r="AN682" i="1"/>
  <c r="AK682" i="1"/>
  <c r="AJ682" i="1"/>
  <c r="AR682" i="1"/>
  <c r="AI683" i="1"/>
  <c r="AS683" i="1"/>
  <c r="AN683" i="1"/>
  <c r="AR683" i="1"/>
  <c r="AP683" i="1"/>
  <c r="AG683" i="1"/>
  <c r="AQ683" i="1"/>
  <c r="AH683" i="1"/>
  <c r="AK683" i="1"/>
  <c r="AJ683" i="1"/>
  <c r="AO683" i="1"/>
  <c r="AM683" i="1"/>
  <c r="AJ684" i="1"/>
  <c r="AR684" i="1"/>
  <c r="AK684" i="1"/>
  <c r="AS684" i="1"/>
  <c r="AI684" i="1"/>
  <c r="AM684" i="1"/>
  <c r="AP684" i="1"/>
  <c r="AO684" i="1"/>
  <c r="AQ684" i="1"/>
  <c r="AN684" i="1"/>
  <c r="AG684" i="1"/>
  <c r="AH684" i="1"/>
  <c r="AO685" i="1"/>
  <c r="AQ685" i="1"/>
  <c r="AR685" i="1"/>
  <c r="AJ685" i="1"/>
  <c r="AS685" i="1"/>
  <c r="AM685" i="1"/>
  <c r="AG685" i="1"/>
  <c r="AI685" i="1"/>
  <c r="AN685" i="1"/>
  <c r="AH685" i="1"/>
  <c r="AK685" i="1"/>
  <c r="AP685" i="1"/>
  <c r="AQ686" i="1"/>
  <c r="AI686" i="1"/>
  <c r="AP686" i="1"/>
  <c r="AO686" i="1"/>
  <c r="AJ686" i="1"/>
  <c r="AM686" i="1"/>
  <c r="AK686" i="1"/>
  <c r="AR686" i="1"/>
  <c r="AN686" i="1"/>
  <c r="AG686" i="1"/>
  <c r="AS686" i="1"/>
  <c r="AH686" i="1"/>
  <c r="AP687" i="1"/>
  <c r="AG687" i="1"/>
  <c r="AI687" i="1"/>
  <c r="AO687" i="1"/>
  <c r="AK687" i="1"/>
  <c r="AM687" i="1"/>
  <c r="AR687" i="1"/>
  <c r="AS687" i="1"/>
  <c r="AN687" i="1"/>
  <c r="AH687" i="1"/>
  <c r="AJ687" i="1"/>
  <c r="AQ687" i="1"/>
  <c r="AH688" i="1"/>
  <c r="AS688" i="1"/>
  <c r="AM688" i="1"/>
  <c r="AK688" i="1"/>
  <c r="AO688" i="1"/>
  <c r="AN688" i="1"/>
  <c r="AR688" i="1"/>
  <c r="AQ688" i="1"/>
  <c r="AI688" i="1"/>
  <c r="AP688" i="1"/>
  <c r="AG688" i="1"/>
  <c r="AJ688" i="1"/>
  <c r="AP689" i="1"/>
  <c r="AR689" i="1"/>
  <c r="AI689" i="1"/>
  <c r="AS689" i="1"/>
  <c r="AG689" i="1"/>
  <c r="AJ689" i="1"/>
  <c r="AN689" i="1"/>
  <c r="AO689" i="1"/>
  <c r="AQ689" i="1"/>
  <c r="AM689" i="1"/>
  <c r="AK689" i="1"/>
  <c r="AH689" i="1"/>
  <c r="AS690" i="1"/>
  <c r="AK690" i="1"/>
  <c r="AN690" i="1"/>
  <c r="AG690" i="1"/>
  <c r="AO690" i="1"/>
  <c r="AQ690" i="1"/>
  <c r="AH690" i="1"/>
  <c r="AP690" i="1"/>
  <c r="AJ690" i="1"/>
  <c r="AR690" i="1"/>
  <c r="AI690" i="1"/>
  <c r="AM690" i="1"/>
  <c r="AK691" i="1"/>
  <c r="AO691" i="1"/>
  <c r="AN691" i="1"/>
  <c r="AQ691" i="1"/>
  <c r="AR691" i="1"/>
  <c r="AP691" i="1"/>
  <c r="AI691" i="1"/>
  <c r="AG691" i="1"/>
  <c r="AJ691" i="1"/>
  <c r="AM691" i="1"/>
  <c r="AH691" i="1"/>
  <c r="AS691" i="1"/>
  <c r="AR692" i="1"/>
  <c r="AO692" i="1"/>
  <c r="AJ692" i="1"/>
  <c r="AQ692" i="1"/>
  <c r="AK692" i="1"/>
  <c r="AM692" i="1"/>
  <c r="AH692" i="1"/>
  <c r="AS692" i="1"/>
  <c r="AN692" i="1"/>
  <c r="AP692" i="1"/>
  <c r="AG692" i="1"/>
  <c r="AI692" i="1"/>
  <c r="AG693" i="1"/>
  <c r="AQ693" i="1"/>
  <c r="AK693" i="1"/>
  <c r="AN693" i="1"/>
  <c r="AH693" i="1"/>
  <c r="AO693" i="1"/>
  <c r="AJ693" i="1"/>
  <c r="AP693" i="1"/>
  <c r="AR693" i="1"/>
  <c r="AI693" i="1"/>
  <c r="AS693" i="1"/>
  <c r="AM693" i="1"/>
  <c r="AK694" i="1"/>
  <c r="AQ694" i="1"/>
  <c r="AR694" i="1"/>
  <c r="AG694" i="1"/>
  <c r="AH694" i="1"/>
  <c r="AM694" i="1"/>
  <c r="AJ694" i="1"/>
  <c r="AI694" i="1"/>
  <c r="AP694" i="1"/>
  <c r="AN694" i="1"/>
  <c r="AO694" i="1"/>
  <c r="AS694" i="1"/>
  <c r="AH695" i="1"/>
  <c r="AR695" i="1"/>
  <c r="AJ695" i="1"/>
  <c r="AK695" i="1"/>
  <c r="AS695" i="1"/>
  <c r="AM695" i="1"/>
  <c r="AG695" i="1"/>
  <c r="AP695" i="1"/>
  <c r="AN695" i="1"/>
  <c r="AO695" i="1"/>
  <c r="AQ695" i="1"/>
  <c r="AI695" i="1"/>
  <c r="AP696" i="1"/>
  <c r="AO696" i="1"/>
  <c r="AG696" i="1"/>
  <c r="AS696" i="1"/>
  <c r="AN696" i="1"/>
  <c r="AK696" i="1"/>
  <c r="AQ696" i="1"/>
  <c r="AJ696" i="1"/>
  <c r="AM696" i="1"/>
  <c r="AH696" i="1"/>
  <c r="AR696" i="1"/>
  <c r="AI696" i="1"/>
  <c r="AH697" i="1"/>
  <c r="AP697" i="1"/>
  <c r="AI697" i="1"/>
  <c r="AQ697" i="1"/>
  <c r="AK697" i="1"/>
  <c r="AM697" i="1"/>
  <c r="AS697" i="1"/>
  <c r="AJ697" i="1"/>
  <c r="AN697" i="1"/>
  <c r="AR697" i="1"/>
  <c r="AG697" i="1"/>
  <c r="AO697" i="1"/>
  <c r="AR698" i="1"/>
  <c r="AJ698" i="1"/>
  <c r="AO698" i="1"/>
  <c r="AI698" i="1"/>
  <c r="AK698" i="1"/>
  <c r="AQ698" i="1"/>
  <c r="AS698" i="1"/>
  <c r="AH698" i="1"/>
  <c r="AG698" i="1"/>
  <c r="AM698" i="1"/>
  <c r="AP698" i="1"/>
  <c r="AN698" i="1"/>
  <c r="AK699" i="1"/>
  <c r="AQ699" i="1"/>
  <c r="AM699" i="1"/>
  <c r="AH699" i="1"/>
  <c r="AR699" i="1"/>
  <c r="AN699" i="1"/>
  <c r="AI699" i="1"/>
  <c r="AS699" i="1"/>
  <c r="AG699" i="1"/>
  <c r="AO699" i="1"/>
  <c r="AJ699" i="1"/>
  <c r="AP699" i="1"/>
  <c r="AR700" i="1"/>
  <c r="AJ700" i="1"/>
  <c r="AH700" i="1"/>
  <c r="AK700" i="1"/>
  <c r="AI700" i="1"/>
  <c r="AG700" i="1"/>
  <c r="AQ700" i="1"/>
  <c r="AP700" i="1"/>
  <c r="AO700" i="1"/>
  <c r="AS700" i="1"/>
  <c r="AN700" i="1"/>
  <c r="AM700" i="1"/>
  <c r="AK701" i="1"/>
  <c r="AG701" i="1"/>
  <c r="AM701" i="1"/>
  <c r="AI701" i="1"/>
  <c r="AP701" i="1"/>
  <c r="AN701" i="1"/>
  <c r="AO701" i="1"/>
  <c r="AQ701" i="1"/>
  <c r="AH701" i="1"/>
  <c r="AR701" i="1"/>
  <c r="AJ701" i="1"/>
  <c r="AS701" i="1"/>
  <c r="AK702" i="1"/>
  <c r="AG702" i="1"/>
  <c r="AP702" i="1"/>
  <c r="AO702" i="1"/>
  <c r="AS702" i="1"/>
  <c r="AM702" i="1"/>
  <c r="AH702" i="1"/>
  <c r="AR702" i="1"/>
  <c r="AI702" i="1"/>
  <c r="AQ702" i="1"/>
  <c r="AJ702" i="1"/>
  <c r="AN702" i="1"/>
  <c r="AR703" i="1"/>
  <c r="AH703" i="1"/>
  <c r="AM703" i="1"/>
  <c r="AG703" i="1"/>
  <c r="AP703" i="1"/>
  <c r="AK703" i="1"/>
  <c r="AN703" i="1"/>
  <c r="AI703" i="1"/>
  <c r="AS703" i="1"/>
  <c r="AQ703" i="1"/>
  <c r="AO703" i="1"/>
  <c r="AJ703" i="1"/>
  <c r="AR704" i="1"/>
  <c r="AK704" i="1"/>
  <c r="AN704" i="1"/>
  <c r="AS704" i="1"/>
  <c r="AP704" i="1"/>
  <c r="AO704" i="1"/>
  <c r="AI704" i="1"/>
  <c r="AQ704" i="1"/>
  <c r="AJ704" i="1"/>
  <c r="AG704" i="1"/>
  <c r="AH704" i="1"/>
  <c r="AM704" i="1"/>
  <c r="AI705" i="1"/>
  <c r="AH705" i="1"/>
  <c r="AS705" i="1"/>
  <c r="AR705" i="1"/>
  <c r="AG705" i="1"/>
  <c r="AM705" i="1"/>
  <c r="AK705" i="1"/>
  <c r="AJ705" i="1"/>
  <c r="AP705" i="1"/>
  <c r="AO705" i="1"/>
  <c r="AN705" i="1"/>
  <c r="AQ705" i="1"/>
  <c r="AK713" i="1"/>
  <c r="AQ713" i="1"/>
  <c r="AM713" i="1"/>
  <c r="AG713" i="1"/>
  <c r="AO713" i="1"/>
  <c r="AN713" i="1"/>
  <c r="AH713" i="1"/>
  <c r="AP713" i="1"/>
  <c r="AR713" i="1"/>
  <c r="AS713" i="1"/>
  <c r="AJ713" i="1"/>
  <c r="AI713" i="1"/>
  <c r="AR714" i="1"/>
  <c r="AJ714" i="1"/>
  <c r="AM714" i="1"/>
  <c r="AH714" i="1"/>
  <c r="AS714" i="1"/>
  <c r="AP714" i="1"/>
  <c r="AN714" i="1"/>
  <c r="AK714" i="1"/>
  <c r="AQ714" i="1"/>
  <c r="AI714" i="1"/>
  <c r="AG714" i="1"/>
  <c r="AO714" i="1"/>
  <c r="AH715" i="1"/>
  <c r="AJ715" i="1"/>
  <c r="AS715" i="1"/>
  <c r="AR715" i="1"/>
  <c r="AI715" i="1"/>
  <c r="AM715" i="1"/>
  <c r="AO715" i="1"/>
  <c r="AQ715" i="1"/>
  <c r="AN715" i="1"/>
  <c r="AP715" i="1"/>
  <c r="AG715" i="1"/>
  <c r="AK715" i="1"/>
  <c r="AK716" i="1"/>
  <c r="AH716" i="1"/>
  <c r="AN716" i="1"/>
  <c r="AP716" i="1"/>
  <c r="AO716" i="1"/>
  <c r="AG716" i="1"/>
  <c r="AR716" i="1"/>
  <c r="AS716" i="1"/>
  <c r="AI716" i="1"/>
  <c r="AQ716" i="1"/>
  <c r="AM716" i="1"/>
  <c r="AJ716" i="1"/>
  <c r="AP717" i="1"/>
  <c r="AR717" i="1"/>
  <c r="AK717" i="1"/>
  <c r="AN717" i="1"/>
  <c r="AH717" i="1"/>
  <c r="AS717" i="1"/>
  <c r="AJ717" i="1"/>
  <c r="AQ717" i="1"/>
  <c r="AM717" i="1"/>
  <c r="AG717" i="1"/>
  <c r="AI717" i="1"/>
  <c r="AO717" i="1"/>
  <c r="AK718" i="1"/>
  <c r="AQ718" i="1"/>
  <c r="AJ718" i="1"/>
  <c r="AS718" i="1"/>
  <c r="AG718" i="1"/>
  <c r="AI718" i="1"/>
  <c r="AR718" i="1"/>
  <c r="AP718" i="1"/>
  <c r="AM718" i="1"/>
  <c r="AO718" i="1"/>
  <c r="AH718" i="1"/>
  <c r="AN718" i="1"/>
  <c r="AG719" i="1"/>
  <c r="AO719" i="1"/>
  <c r="AM719" i="1"/>
  <c r="AK719" i="1"/>
  <c r="AS719" i="1"/>
  <c r="AN719" i="1"/>
  <c r="AI719" i="1"/>
  <c r="AH719" i="1"/>
  <c r="AP719" i="1"/>
  <c r="AG720" i="1"/>
  <c r="AR719" i="1"/>
  <c r="AQ719" i="1"/>
  <c r="AJ719" i="1"/>
  <c r="AR720" i="1"/>
  <c r="AO720" i="1"/>
  <c r="AN720" i="1"/>
  <c r="AJ720" i="1"/>
  <c r="AH720" i="1"/>
  <c r="AK720" i="1"/>
  <c r="AQ720" i="1"/>
  <c r="AS720" i="1"/>
  <c r="AI720" i="1"/>
  <c r="AM720" i="1"/>
  <c r="AP720" i="1"/>
  <c r="AR721" i="1"/>
  <c r="AQ721" i="1"/>
  <c r="AM721" i="1"/>
  <c r="AI721" i="1"/>
  <c r="AP721" i="1"/>
  <c r="AN721" i="1"/>
  <c r="AJ721" i="1"/>
  <c r="AK721" i="1"/>
  <c r="AO721" i="1"/>
  <c r="AG721" i="1"/>
  <c r="AH721" i="1"/>
  <c r="AS721" i="1"/>
  <c r="AR722" i="1"/>
  <c r="AO722" i="1"/>
  <c r="AM722" i="1"/>
  <c r="AS722" i="1"/>
  <c r="AI722" i="1"/>
  <c r="AN722" i="1"/>
  <c r="AH722" i="1"/>
  <c r="AK722" i="1"/>
  <c r="AQ722" i="1"/>
  <c r="AP722" i="1"/>
  <c r="AG722" i="1"/>
  <c r="AJ722" i="1"/>
  <c r="AH723" i="1"/>
  <c r="AO723" i="1"/>
  <c r="AN723" i="1"/>
  <c r="AR723" i="1"/>
  <c r="AQ723" i="1"/>
  <c r="AI723" i="1"/>
  <c r="AK723" i="1"/>
  <c r="AP723" i="1"/>
  <c r="AJ723" i="1"/>
  <c r="AG723" i="1"/>
  <c r="AM723" i="1"/>
  <c r="AS723" i="1"/>
  <c r="AH724" i="1"/>
  <c r="AQ724" i="1"/>
  <c r="AN724" i="1"/>
  <c r="AP724" i="1"/>
  <c r="AO724" i="1"/>
  <c r="AG724" i="1"/>
  <c r="AI724" i="1"/>
  <c r="AR724" i="1"/>
  <c r="AJ724" i="1"/>
  <c r="AK724" i="1"/>
  <c r="AS724" i="1"/>
  <c r="AM724" i="1"/>
  <c r="AS725" i="1"/>
  <c r="AK725" i="1"/>
  <c r="AQ725" i="1"/>
  <c r="AR725" i="1"/>
  <c r="AG725" i="1"/>
  <c r="AM725" i="1"/>
  <c r="AI725" i="1"/>
  <c r="AP725" i="1"/>
  <c r="AN725" i="1"/>
  <c r="AJ725" i="1"/>
  <c r="AO725" i="1"/>
  <c r="AH725" i="1"/>
  <c r="AS726" i="1"/>
  <c r="AK726" i="1"/>
  <c r="AN726" i="1"/>
  <c r="AH726" i="1"/>
  <c r="AP726" i="1"/>
  <c r="AI726" i="1"/>
  <c r="AO726" i="1"/>
  <c r="AQ726" i="1"/>
  <c r="AG726" i="1"/>
  <c r="AR726" i="1"/>
  <c r="AJ726" i="1"/>
  <c r="AM726" i="1"/>
  <c r="AO727" i="1"/>
  <c r="AG727" i="1"/>
  <c r="AJ727" i="1"/>
  <c r="AK727" i="1"/>
  <c r="AM727" i="1"/>
  <c r="AH727" i="1"/>
  <c r="AS727" i="1"/>
  <c r="AR727" i="1"/>
  <c r="AQ727" i="1"/>
  <c r="AP727" i="1"/>
  <c r="AI727" i="1"/>
  <c r="AN727" i="1"/>
  <c r="AS728" i="1"/>
  <c r="AK728" i="1"/>
  <c r="AN728" i="1"/>
  <c r="AH728" i="1"/>
  <c r="AP728" i="1"/>
  <c r="AI728" i="1"/>
  <c r="AQ728" i="1"/>
  <c r="AG728" i="1"/>
  <c r="AO728" i="1"/>
  <c r="AR728" i="1"/>
  <c r="AJ728" i="1"/>
  <c r="AM728" i="1"/>
  <c r="AQ729" i="1"/>
  <c r="AH729" i="1"/>
  <c r="AN729" i="1"/>
  <c r="AR729" i="1"/>
  <c r="AJ729" i="1"/>
  <c r="AP729" i="1"/>
  <c r="AG729" i="1"/>
  <c r="AS729" i="1"/>
  <c r="AO729" i="1"/>
  <c r="AM729" i="1"/>
  <c r="AK729" i="1"/>
  <c r="AI729" i="1"/>
  <c r="AO730" i="1"/>
  <c r="AG730" i="1"/>
  <c r="AN730" i="1"/>
  <c r="AJ730" i="1"/>
  <c r="AR730" i="1"/>
  <c r="AS730" i="1"/>
  <c r="AK730" i="1"/>
  <c r="AH730" i="1"/>
  <c r="AP730" i="1"/>
  <c r="AI730" i="1"/>
  <c r="AQ730" i="1"/>
  <c r="AM730" i="1"/>
  <c r="AP731" i="1"/>
  <c r="AS731" i="1"/>
  <c r="AO731" i="1"/>
  <c r="AH731" i="1"/>
  <c r="AI731" i="1"/>
  <c r="AR731" i="1"/>
  <c r="AJ731" i="1"/>
  <c r="AG731" i="1"/>
  <c r="AK731" i="1"/>
  <c r="AQ731" i="1"/>
  <c r="AM731" i="1"/>
  <c r="AN731" i="1"/>
  <c r="AS732" i="1"/>
  <c r="AR732" i="1"/>
  <c r="AM732" i="1"/>
  <c r="AK732" i="1"/>
  <c r="AN732" i="1"/>
  <c r="AG732" i="1"/>
  <c r="AQ732" i="1"/>
  <c r="AH732" i="1"/>
  <c r="AP732" i="1"/>
  <c r="AG733" i="1"/>
  <c r="AO732" i="1"/>
  <c r="AI732" i="1"/>
  <c r="AJ732" i="1"/>
  <c r="AH733" i="1"/>
  <c r="AS733" i="1"/>
  <c r="AM733" i="1"/>
  <c r="AP733" i="1"/>
  <c r="AK733" i="1"/>
  <c r="AN733" i="1"/>
  <c r="AI733" i="1"/>
  <c r="AQ733" i="1"/>
  <c r="AR733" i="1"/>
  <c r="AO733" i="1"/>
  <c r="AJ733" i="1"/>
  <c r="AQ734" i="1"/>
  <c r="AR734" i="1"/>
  <c r="AS734" i="1"/>
  <c r="AK734" i="1"/>
  <c r="AH734" i="1"/>
  <c r="AP734" i="1"/>
  <c r="AI734" i="1"/>
  <c r="AO734" i="1"/>
  <c r="AM734" i="1"/>
  <c r="AJ734" i="1"/>
  <c r="AG734" i="1"/>
  <c r="AN734" i="1"/>
  <c r="AS735" i="1"/>
  <c r="AP735" i="1"/>
  <c r="AI735" i="1"/>
  <c r="AG736" i="1"/>
  <c r="AK735" i="1"/>
  <c r="AG735" i="1"/>
  <c r="AJ735" i="1"/>
  <c r="AO735" i="1"/>
  <c r="AH735" i="1"/>
  <c r="AQ735" i="1"/>
  <c r="AR735" i="1"/>
  <c r="AM735" i="1"/>
  <c r="AN735" i="1"/>
  <c r="AH736" i="1"/>
  <c r="AO736" i="1"/>
  <c r="AM736" i="1"/>
  <c r="AQ736" i="1"/>
  <c r="AJ736" i="1"/>
  <c r="AP736" i="1"/>
  <c r="AR736" i="1"/>
  <c r="AN736" i="1"/>
  <c r="AS736" i="1"/>
  <c r="AI736" i="1"/>
  <c r="AK736" i="1"/>
  <c r="AG737" i="1"/>
  <c r="AI737" i="1"/>
  <c r="AN737" i="1"/>
  <c r="AO737" i="1"/>
  <c r="AK737" i="1"/>
  <c r="AQ737" i="1"/>
  <c r="AP737" i="1"/>
  <c r="AH737" i="1"/>
  <c r="AS737" i="1"/>
  <c r="AJ737" i="1"/>
  <c r="AR737" i="1"/>
  <c r="AM737" i="1"/>
  <c r="AK738" i="1"/>
  <c r="AG738" i="1"/>
  <c r="AN738" i="1"/>
  <c r="AS738" i="1"/>
  <c r="AQ738" i="1"/>
  <c r="AI738" i="1"/>
  <c r="AO738" i="1"/>
  <c r="AH738" i="1"/>
  <c r="AP738" i="1"/>
  <c r="AJ738" i="1"/>
  <c r="AR738" i="1"/>
  <c r="AM738" i="1"/>
  <c r="AO739" i="1"/>
  <c r="AK739" i="1"/>
  <c r="AM739" i="1"/>
  <c r="AN739" i="1"/>
  <c r="AH739" i="1"/>
  <c r="AI739" i="1"/>
  <c r="AG740" i="1"/>
  <c r="AG739" i="1"/>
  <c r="AP739" i="1"/>
  <c r="AJ739" i="1"/>
  <c r="AQ739" i="1"/>
  <c r="AS739" i="1"/>
  <c r="AR739" i="1"/>
  <c r="AO740" i="1"/>
  <c r="AH740" i="1"/>
  <c r="AM740" i="1"/>
  <c r="AR740" i="1"/>
  <c r="AP740" i="1"/>
  <c r="AN740" i="1"/>
  <c r="AS740" i="1"/>
  <c r="AQ740" i="1"/>
  <c r="AJ740" i="1"/>
  <c r="AK740" i="1"/>
  <c r="AI740" i="1"/>
  <c r="AR741" i="1"/>
  <c r="AP741" i="1"/>
  <c r="AM741" i="1"/>
  <c r="AQ741" i="1"/>
  <c r="AS741" i="1"/>
  <c r="AG741" i="1"/>
  <c r="AO741" i="1"/>
  <c r="AK741" i="1"/>
  <c r="AJ741" i="1"/>
  <c r="AN741" i="1"/>
  <c r="AH741" i="1"/>
  <c r="AI741" i="1"/>
  <c r="AQ742" i="1"/>
  <c r="AI742" i="1"/>
  <c r="AR742" i="1"/>
  <c r="AG742" i="1"/>
  <c r="AS742" i="1"/>
  <c r="AJ742" i="1"/>
  <c r="AP742" i="1"/>
  <c r="AH742" i="1"/>
  <c r="AM742" i="1"/>
  <c r="AO742" i="1"/>
  <c r="AK742" i="1"/>
  <c r="AN742" i="1"/>
  <c r="AQ750" i="1"/>
  <c r="AJ750" i="1"/>
  <c r="AR750" i="1"/>
  <c r="AP750" i="1"/>
  <c r="AS750" i="1"/>
  <c r="AM750" i="1"/>
  <c r="AK750" i="1"/>
  <c r="AO750" i="1"/>
  <c r="AN750" i="1"/>
  <c r="AI750" i="1"/>
  <c r="AH750" i="1"/>
  <c r="AG750" i="1"/>
  <c r="AP751" i="1"/>
  <c r="AH751" i="1"/>
  <c r="AQ751" i="1"/>
  <c r="AG751" i="1"/>
  <c r="AI751" i="1"/>
  <c r="AR751" i="1"/>
  <c r="AM751" i="1"/>
  <c r="AS751" i="1"/>
  <c r="AN751" i="1"/>
  <c r="AJ751" i="1"/>
  <c r="AK751" i="1"/>
  <c r="AO751" i="1"/>
  <c r="AR752" i="1"/>
  <c r="AJ752" i="1"/>
  <c r="AM752" i="1"/>
  <c r="AI752" i="1"/>
  <c r="AH752" i="1"/>
  <c r="AP752" i="1"/>
  <c r="AK752" i="1"/>
  <c r="AQ752" i="1"/>
  <c r="AN752" i="1"/>
  <c r="AS752" i="1"/>
  <c r="AG752" i="1"/>
  <c r="AO752" i="1"/>
  <c r="AK753" i="1"/>
  <c r="AR753" i="1"/>
  <c r="AP753" i="1"/>
  <c r="AS753" i="1"/>
  <c r="AH753" i="1"/>
  <c r="AJ753" i="1"/>
  <c r="AO753" i="1"/>
  <c r="AQ753" i="1"/>
  <c r="AM753" i="1"/>
  <c r="AI753" i="1"/>
  <c r="AG753" i="1"/>
  <c r="AN753" i="1"/>
  <c r="AK754" i="1"/>
  <c r="AG754" i="1"/>
  <c r="AN754" i="1"/>
  <c r="AS754" i="1"/>
  <c r="AH754" i="1"/>
  <c r="AR754" i="1"/>
  <c r="AI754" i="1"/>
  <c r="AO754" i="1"/>
  <c r="AM754" i="1"/>
  <c r="AQ754" i="1"/>
  <c r="AP754" i="1"/>
  <c r="AJ754" i="1"/>
  <c r="AJ755" i="1"/>
  <c r="AP755" i="1"/>
  <c r="AO755" i="1"/>
  <c r="AH755" i="1"/>
  <c r="AR755" i="1"/>
  <c r="AQ755" i="1"/>
  <c r="AM755" i="1"/>
  <c r="AK755" i="1"/>
  <c r="AG755" i="1"/>
  <c r="AI755" i="1"/>
  <c r="AS755" i="1"/>
  <c r="AN755" i="1"/>
  <c r="AG756" i="1"/>
  <c r="AS756" i="1"/>
  <c r="AP756" i="1"/>
  <c r="AN756" i="1"/>
  <c r="AI756" i="1"/>
  <c r="AJ756" i="1"/>
  <c r="AO756" i="1"/>
  <c r="AR756" i="1"/>
  <c r="AQ756" i="1"/>
  <c r="AK756" i="1"/>
  <c r="AH756" i="1"/>
  <c r="AM756" i="1"/>
  <c r="AO757" i="1"/>
  <c r="AQ757" i="1"/>
  <c r="AN757" i="1"/>
  <c r="AG757" i="1"/>
  <c r="AM757" i="1"/>
  <c r="AP757" i="1"/>
  <c r="AH757" i="1"/>
  <c r="AK757" i="1"/>
  <c r="AI757" i="1"/>
  <c r="AR757" i="1"/>
  <c r="AS757" i="1"/>
  <c r="AJ757" i="1"/>
  <c r="AK758" i="1"/>
  <c r="AR758" i="1"/>
  <c r="AN758" i="1"/>
  <c r="AG758" i="1"/>
  <c r="AS758" i="1"/>
  <c r="AP758" i="1"/>
  <c r="AI758" i="1"/>
  <c r="AH758" i="1"/>
  <c r="AJ758" i="1"/>
  <c r="AQ758" i="1"/>
  <c r="AO758" i="1"/>
  <c r="AM758" i="1"/>
  <c r="AK759" i="1"/>
  <c r="AS759" i="1"/>
  <c r="AO759" i="1"/>
  <c r="AM759" i="1"/>
  <c r="AH759" i="1"/>
  <c r="AR759" i="1"/>
  <c r="AN759" i="1"/>
  <c r="AI759" i="1"/>
  <c r="AP759" i="1"/>
  <c r="AQ759" i="1"/>
  <c r="AJ759" i="1"/>
  <c r="AG759" i="1"/>
  <c r="AJ760" i="1"/>
  <c r="AH760" i="1"/>
  <c r="AM760" i="1"/>
  <c r="AQ760" i="1"/>
  <c r="AI760" i="1"/>
  <c r="AN760" i="1"/>
  <c r="AR760" i="1"/>
  <c r="AK760" i="1"/>
  <c r="AG760" i="1"/>
  <c r="AO760" i="1"/>
  <c r="AS760" i="1"/>
  <c r="AP760" i="1"/>
  <c r="AI761" i="1"/>
  <c r="AK761" i="1"/>
  <c r="AJ761" i="1"/>
  <c r="AR761" i="1"/>
  <c r="AG761" i="1"/>
  <c r="AS761" i="1"/>
  <c r="AH761" i="1"/>
  <c r="AM761" i="1"/>
  <c r="AQ761" i="1"/>
  <c r="AP761" i="1"/>
  <c r="AO761" i="1"/>
  <c r="AN761" i="1"/>
  <c r="AJ762" i="1"/>
  <c r="AS762" i="1"/>
  <c r="AN762" i="1"/>
  <c r="AQ762" i="1"/>
  <c r="AH762" i="1"/>
  <c r="AM762" i="1"/>
  <c r="AG762" i="1"/>
  <c r="AI762" i="1"/>
  <c r="AR762" i="1"/>
  <c r="AO762" i="1"/>
  <c r="AP762" i="1"/>
  <c r="AK762" i="1"/>
  <c r="AO763" i="1"/>
  <c r="AQ763" i="1"/>
  <c r="AN763" i="1"/>
  <c r="AI763" i="1"/>
  <c r="AK763" i="1"/>
  <c r="AR763" i="1"/>
  <c r="AP763" i="1"/>
  <c r="AS763" i="1"/>
  <c r="AH763" i="1"/>
  <c r="AJ763" i="1"/>
  <c r="AG763" i="1"/>
  <c r="AM763" i="1"/>
  <c r="AR764" i="1"/>
  <c r="AO764" i="1"/>
  <c r="AI764" i="1"/>
  <c r="AS764" i="1"/>
  <c r="AG764" i="1"/>
  <c r="AK764" i="1"/>
  <c r="AM764" i="1"/>
  <c r="AP764" i="1"/>
  <c r="AH764" i="1"/>
  <c r="AN764" i="1"/>
  <c r="AJ764" i="1"/>
  <c r="AQ764" i="1"/>
  <c r="AP765" i="1"/>
  <c r="AH765" i="1"/>
  <c r="AN765" i="1"/>
  <c r="AM765" i="1"/>
  <c r="AQ765" i="1"/>
  <c r="AI765" i="1"/>
  <c r="AR765" i="1"/>
  <c r="AK765" i="1"/>
  <c r="AJ765" i="1"/>
  <c r="AG765" i="1"/>
  <c r="AS765" i="1"/>
  <c r="AO765" i="1"/>
  <c r="AP766" i="1"/>
  <c r="AS766" i="1"/>
  <c r="AR766" i="1"/>
  <c r="AJ766" i="1"/>
  <c r="AI766" i="1"/>
  <c r="AK766" i="1"/>
  <c r="AO766" i="1"/>
  <c r="AM766" i="1"/>
  <c r="AQ766" i="1"/>
  <c r="AG766" i="1"/>
  <c r="AH766" i="1"/>
  <c r="AN766" i="1"/>
  <c r="AQ767" i="1"/>
  <c r="AH767" i="1"/>
  <c r="AK767" i="1"/>
  <c r="AR767" i="1"/>
  <c r="AJ767" i="1"/>
  <c r="AS767" i="1"/>
  <c r="AM767" i="1"/>
  <c r="AI767" i="1"/>
  <c r="AP767" i="1"/>
  <c r="AG767" i="1"/>
  <c r="AO767" i="1"/>
  <c r="AN767" i="1"/>
  <c r="AI768" i="1"/>
  <c r="AG768" i="1"/>
  <c r="AM768" i="1"/>
  <c r="AP768" i="1"/>
  <c r="AK768" i="1"/>
  <c r="AN768" i="1"/>
  <c r="AO768" i="1"/>
  <c r="AS768" i="1"/>
  <c r="AQ768" i="1"/>
  <c r="AJ768" i="1"/>
  <c r="AH768" i="1"/>
  <c r="AR768" i="1"/>
  <c r="AQ769" i="1"/>
  <c r="AH769" i="1"/>
  <c r="AS769" i="1"/>
  <c r="AI769" i="1"/>
  <c r="AO769" i="1"/>
  <c r="AJ769" i="1"/>
  <c r="AR769" i="1"/>
  <c r="AG769" i="1"/>
  <c r="AM769" i="1"/>
  <c r="AK769" i="1"/>
  <c r="AP769" i="1"/>
  <c r="AN769" i="1"/>
  <c r="AS770" i="1"/>
  <c r="AK770" i="1"/>
  <c r="AM770" i="1"/>
  <c r="AH770" i="1"/>
  <c r="AO770" i="1"/>
  <c r="AN770" i="1"/>
  <c r="AI770" i="1"/>
  <c r="AQ770" i="1"/>
  <c r="AP770" i="1"/>
  <c r="AG770" i="1"/>
  <c r="AR770" i="1"/>
  <c r="AJ770" i="1"/>
  <c r="AP771" i="1"/>
  <c r="AR771" i="1"/>
  <c r="AN771" i="1"/>
  <c r="AK771" i="1"/>
  <c r="AG771" i="1"/>
  <c r="AM771" i="1"/>
  <c r="AQ771" i="1"/>
  <c r="AS771" i="1"/>
  <c r="AI771" i="1"/>
  <c r="AH771" i="1"/>
  <c r="AO771" i="1"/>
  <c r="AJ771" i="1"/>
  <c r="AS772" i="1"/>
  <c r="AH772" i="1"/>
  <c r="AJ772" i="1"/>
  <c r="AP772" i="1"/>
  <c r="AQ772" i="1"/>
  <c r="AM772" i="1"/>
  <c r="AR772" i="1"/>
  <c r="AO772" i="1"/>
  <c r="AN772" i="1"/>
  <c r="AG773" i="1"/>
  <c r="AG772" i="1"/>
  <c r="AK772" i="1"/>
  <c r="AI772" i="1"/>
  <c r="AP773" i="1"/>
  <c r="AR773" i="1"/>
  <c r="AN773" i="1"/>
  <c r="AH773" i="1"/>
  <c r="AI773" i="1"/>
  <c r="AQ773" i="1"/>
  <c r="AO773" i="1"/>
  <c r="AJ773" i="1"/>
  <c r="AK773" i="1"/>
  <c r="AS773" i="1"/>
  <c r="AM773" i="1"/>
  <c r="AR774" i="1"/>
  <c r="AQ774" i="1"/>
  <c r="AN774" i="1"/>
  <c r="AH774" i="1"/>
  <c r="AG774" i="1"/>
  <c r="AO774" i="1"/>
  <c r="AS774" i="1"/>
  <c r="AI774" i="1"/>
  <c r="AJ774" i="1"/>
  <c r="AM774" i="1"/>
  <c r="AK774" i="1"/>
  <c r="AP774" i="1"/>
  <c r="AG775" i="1"/>
  <c r="AP775" i="1"/>
  <c r="AJ775" i="1"/>
  <c r="AO775" i="1"/>
  <c r="AI775" i="1"/>
  <c r="AK775" i="1"/>
  <c r="AR775" i="1"/>
  <c r="AQ775" i="1"/>
  <c r="AS775" i="1"/>
  <c r="AM775" i="1"/>
  <c r="AH775" i="1"/>
  <c r="AN775" i="1"/>
  <c r="AK776" i="1"/>
  <c r="AO776" i="1"/>
  <c r="AG776" i="1"/>
  <c r="AQ776" i="1"/>
  <c r="AP776" i="1"/>
  <c r="AM776" i="1"/>
  <c r="AH776" i="1"/>
  <c r="AS776" i="1"/>
  <c r="AN776" i="1"/>
  <c r="AR776" i="1"/>
  <c r="AJ776" i="1"/>
  <c r="AI776" i="1"/>
  <c r="AJ777" i="1"/>
  <c r="AR777" i="1"/>
  <c r="AG777" i="1"/>
  <c r="AP777" i="1"/>
  <c r="AS777" i="1"/>
  <c r="AO777" i="1"/>
  <c r="AQ777" i="1"/>
  <c r="AH777" i="1"/>
  <c r="AM777" i="1"/>
  <c r="AI777" i="1"/>
  <c r="AK777" i="1"/>
  <c r="AN777" i="1"/>
  <c r="AG778" i="1"/>
  <c r="AJ778" i="1"/>
  <c r="AM778" i="1"/>
  <c r="AO778" i="1"/>
  <c r="AS778" i="1"/>
  <c r="AN778" i="1"/>
  <c r="AG779" i="1"/>
  <c r="AR778" i="1"/>
  <c r="AK778" i="1"/>
  <c r="AH778" i="1"/>
  <c r="AQ778" i="1"/>
  <c r="AI778" i="1"/>
  <c r="AP778" i="1"/>
  <c r="AP779" i="1"/>
  <c r="AH779" i="1"/>
  <c r="AN779" i="1"/>
  <c r="AJ779" i="1"/>
  <c r="AQ779" i="1"/>
  <c r="AO779" i="1"/>
  <c r="AI779" i="1"/>
  <c r="AK779" i="1"/>
  <c r="AS779" i="1"/>
  <c r="AM779" i="1"/>
  <c r="AR779" i="1"/>
  <c r="AQ787" i="1"/>
  <c r="AJ787" i="1"/>
  <c r="AN787" i="1"/>
  <c r="AP787" i="1"/>
  <c r="AS787" i="1"/>
  <c r="AR787" i="1"/>
  <c r="AG787" i="1"/>
  <c r="AI787" i="1"/>
  <c r="AH787" i="1"/>
  <c r="AO787" i="1"/>
  <c r="AK787" i="1"/>
  <c r="AM787" i="1"/>
  <c r="AH788" i="1"/>
  <c r="AS788" i="1"/>
  <c r="AN788" i="1"/>
  <c r="AJ788" i="1"/>
  <c r="AQ788" i="1"/>
  <c r="AO788" i="1"/>
  <c r="AI788" i="1"/>
  <c r="AK788" i="1"/>
  <c r="AG788" i="1"/>
  <c r="AP788" i="1"/>
  <c r="AR788" i="1"/>
  <c r="AM788" i="1"/>
  <c r="AQ789" i="1"/>
  <c r="AH789" i="1"/>
  <c r="AM789" i="1"/>
  <c r="AR789" i="1"/>
  <c r="AG789" i="1"/>
  <c r="AN789" i="1"/>
  <c r="AS789" i="1"/>
  <c r="AK789" i="1"/>
  <c r="AO789" i="1"/>
  <c r="AI789" i="1"/>
  <c r="AP789" i="1"/>
  <c r="AJ789" i="1"/>
  <c r="AO790" i="1"/>
  <c r="AP790" i="1"/>
  <c r="AM790" i="1"/>
  <c r="AJ790" i="1"/>
  <c r="AG790" i="1"/>
  <c r="AR790" i="1"/>
  <c r="AN790" i="1"/>
  <c r="AS790" i="1"/>
  <c r="AH790" i="1"/>
  <c r="AQ790" i="1"/>
  <c r="AI790" i="1"/>
  <c r="AK790" i="1"/>
  <c r="AK791" i="1"/>
  <c r="AO791" i="1"/>
  <c r="AS791" i="1"/>
  <c r="AH791" i="1"/>
  <c r="AP791" i="1"/>
  <c r="AI791" i="1"/>
  <c r="AN791" i="1"/>
  <c r="AR791" i="1"/>
  <c r="AJ791" i="1"/>
  <c r="AG791" i="1"/>
  <c r="AQ791" i="1"/>
  <c r="AM791" i="1"/>
  <c r="AG792" i="1"/>
  <c r="AK792" i="1"/>
  <c r="AN792" i="1"/>
  <c r="AH792" i="1"/>
  <c r="AO792" i="1"/>
  <c r="AI792" i="1"/>
  <c r="AQ792" i="1"/>
  <c r="AR792" i="1"/>
  <c r="AS792" i="1"/>
  <c r="AP792" i="1"/>
  <c r="AJ792" i="1"/>
  <c r="AM792" i="1"/>
  <c r="AQ793" i="1"/>
  <c r="AH793" i="1"/>
  <c r="AM793" i="1"/>
  <c r="AP793" i="1"/>
  <c r="AS793" i="1"/>
  <c r="AN793" i="1"/>
  <c r="AR793" i="1"/>
  <c r="AJ793" i="1"/>
  <c r="AI793" i="1"/>
  <c r="AK793" i="1"/>
  <c r="AO793" i="1"/>
  <c r="AG793" i="1"/>
  <c r="AK794" i="1"/>
  <c r="AR794" i="1"/>
  <c r="AJ794" i="1"/>
  <c r="AQ794" i="1"/>
  <c r="AH794" i="1"/>
  <c r="AM794" i="1"/>
  <c r="AI794" i="1"/>
  <c r="AG794" i="1"/>
  <c r="AN794" i="1"/>
  <c r="AS794" i="1"/>
  <c r="AO794" i="1"/>
  <c r="AP794" i="1"/>
  <c r="AO795" i="1"/>
  <c r="AQ795" i="1"/>
  <c r="AM795" i="1"/>
  <c r="AG795" i="1"/>
  <c r="AR795" i="1"/>
  <c r="AN795" i="1"/>
  <c r="AG796" i="1"/>
  <c r="AP795" i="1"/>
  <c r="AS795" i="1"/>
  <c r="AK795" i="1"/>
  <c r="AH795" i="1"/>
  <c r="AI795" i="1"/>
  <c r="AJ795" i="1"/>
  <c r="AI796" i="1"/>
  <c r="AO796" i="1"/>
  <c r="AN796" i="1"/>
  <c r="AQ796" i="1"/>
  <c r="AK796" i="1"/>
  <c r="AS796" i="1"/>
  <c r="AJ796" i="1"/>
  <c r="AP796" i="1"/>
  <c r="AR796" i="1"/>
  <c r="AH796" i="1"/>
  <c r="AM796" i="1"/>
  <c r="AS797" i="1"/>
  <c r="AK797" i="1"/>
  <c r="AO797" i="1"/>
  <c r="AI797" i="1"/>
  <c r="AQ797" i="1"/>
  <c r="AH797" i="1"/>
  <c r="AG797" i="1"/>
  <c r="AM797" i="1"/>
  <c r="AR797" i="1"/>
  <c r="AJ797" i="1"/>
  <c r="AN797" i="1"/>
  <c r="AP797" i="1"/>
  <c r="AO798" i="1"/>
  <c r="AQ798" i="1"/>
  <c r="AH798" i="1"/>
  <c r="AG798" i="1"/>
  <c r="AI798" i="1"/>
  <c r="AS798" i="1"/>
  <c r="AR798" i="1"/>
  <c r="AJ798" i="1"/>
  <c r="AM798" i="1"/>
  <c r="AK798" i="1"/>
  <c r="AP798" i="1"/>
  <c r="AN798" i="1"/>
  <c r="AO799" i="1"/>
  <c r="AG799" i="1"/>
  <c r="AN799" i="1"/>
  <c r="AP799" i="1"/>
  <c r="AJ799" i="1"/>
  <c r="AI799" i="1"/>
  <c r="AQ799" i="1"/>
  <c r="AM799" i="1"/>
  <c r="AH799" i="1"/>
  <c r="AK799" i="1"/>
  <c r="AR799" i="1"/>
  <c r="AS799" i="1"/>
  <c r="AS800" i="1"/>
  <c r="AQ800" i="1"/>
  <c r="AM800" i="1"/>
  <c r="AO800" i="1"/>
  <c r="AH800" i="1"/>
  <c r="AN800" i="1"/>
  <c r="AK800" i="1"/>
  <c r="AI800" i="1"/>
  <c r="AG800" i="1"/>
  <c r="AP800" i="1"/>
  <c r="AR800" i="1"/>
  <c r="AJ800" i="1"/>
  <c r="AP801" i="1"/>
  <c r="AS801" i="1"/>
  <c r="AM801" i="1"/>
  <c r="AO801" i="1"/>
  <c r="AQ801" i="1"/>
  <c r="AN801" i="1"/>
  <c r="AR801" i="1"/>
  <c r="AI801" i="1"/>
  <c r="AG801" i="1"/>
  <c r="AH801" i="1"/>
  <c r="AK801" i="1"/>
  <c r="AJ801" i="1"/>
  <c r="AO802" i="1"/>
  <c r="AK802" i="1"/>
  <c r="AR802" i="1"/>
  <c r="AH802" i="1"/>
  <c r="AM802" i="1"/>
  <c r="AQ802" i="1"/>
  <c r="AP802" i="1"/>
  <c r="AN802" i="1"/>
  <c r="AG802" i="1"/>
  <c r="AS802" i="1"/>
  <c r="AI802" i="1"/>
  <c r="AJ802" i="1"/>
  <c r="AH803" i="1"/>
  <c r="AJ803" i="1"/>
  <c r="AM803" i="1"/>
  <c r="AG803" i="1"/>
  <c r="AR803" i="1"/>
  <c r="AI803" i="1"/>
  <c r="AN803" i="1"/>
  <c r="AO803" i="1"/>
  <c r="AK803" i="1"/>
  <c r="AP803" i="1"/>
  <c r="AS803" i="1"/>
  <c r="AQ803" i="1"/>
  <c r="AP804" i="1"/>
  <c r="AG804" i="1"/>
  <c r="AH804" i="1"/>
  <c r="AK804" i="1"/>
  <c r="AI804" i="1"/>
  <c r="AM804" i="1"/>
  <c r="AQ804" i="1"/>
  <c r="AO804" i="1"/>
  <c r="AS804" i="1"/>
  <c r="AN804" i="1"/>
  <c r="AJ804" i="1"/>
  <c r="AR804" i="1"/>
  <c r="AR805" i="1"/>
  <c r="AJ805" i="1"/>
  <c r="AM805" i="1"/>
  <c r="AO805" i="1"/>
  <c r="AP805" i="1"/>
  <c r="AN805" i="1"/>
  <c r="AQ805" i="1"/>
  <c r="AI805" i="1"/>
  <c r="AH805" i="1"/>
  <c r="AK805" i="1"/>
  <c r="AG805" i="1"/>
  <c r="AS805" i="1"/>
  <c r="AO806" i="1"/>
  <c r="AS806" i="1"/>
  <c r="AN806" i="1"/>
  <c r="AJ806" i="1"/>
  <c r="AQ806" i="1"/>
  <c r="AP806" i="1"/>
  <c r="AG806" i="1"/>
  <c r="AR806" i="1"/>
  <c r="AH806" i="1"/>
  <c r="AK806" i="1"/>
  <c r="AI806" i="1"/>
  <c r="AM806" i="1"/>
  <c r="AK807" i="1"/>
  <c r="AO807" i="1"/>
  <c r="AG807" i="1"/>
  <c r="AH807" i="1"/>
  <c r="AP807" i="1"/>
  <c r="AM807" i="1"/>
  <c r="AN807" i="1"/>
  <c r="AQ807" i="1"/>
  <c r="AS807" i="1"/>
  <c r="AI807" i="1"/>
  <c r="AR807" i="1"/>
  <c r="AJ807" i="1"/>
  <c r="AK808" i="1"/>
  <c r="AI808" i="1"/>
  <c r="AO808" i="1"/>
  <c r="AR808" i="1"/>
  <c r="AG808" i="1"/>
  <c r="AJ808" i="1"/>
  <c r="AQ808" i="1"/>
  <c r="AP808" i="1"/>
  <c r="AM808" i="1"/>
  <c r="AH808" i="1"/>
  <c r="AS808" i="1"/>
  <c r="AN808" i="1"/>
  <c r="AQ809" i="1"/>
  <c r="AH809" i="1"/>
  <c r="AM809" i="1"/>
  <c r="AI809" i="1"/>
  <c r="AR809" i="1"/>
  <c r="AN809" i="1"/>
  <c r="AS809" i="1"/>
  <c r="AG809" i="1"/>
  <c r="AO809" i="1"/>
  <c r="AK809" i="1"/>
  <c r="AP809" i="1"/>
  <c r="AJ809" i="1"/>
  <c r="AQ810" i="1"/>
  <c r="AP810" i="1"/>
  <c r="AJ810" i="1"/>
  <c r="AR810" i="1"/>
  <c r="AH810" i="1"/>
  <c r="AM810" i="1"/>
  <c r="AK810" i="1"/>
  <c r="AO810" i="1"/>
  <c r="AN810" i="1"/>
  <c r="AI810" i="1"/>
  <c r="AS810" i="1"/>
  <c r="AG810" i="1"/>
  <c r="AP811" i="1"/>
  <c r="AK811" i="1"/>
  <c r="AI811" i="1"/>
  <c r="AR811" i="1"/>
  <c r="AQ811" i="1"/>
  <c r="AH811" i="1"/>
  <c r="AJ811" i="1"/>
  <c r="AG811" i="1"/>
  <c r="AM811" i="1"/>
  <c r="AO811" i="1"/>
  <c r="AS811" i="1"/>
  <c r="AN811" i="1"/>
  <c r="AS812" i="1"/>
  <c r="AH812" i="1"/>
  <c r="AJ812" i="1"/>
  <c r="AQ812" i="1"/>
  <c r="AP812" i="1"/>
  <c r="AM812" i="1"/>
  <c r="AR812" i="1"/>
  <c r="AG812" i="1"/>
  <c r="AN812" i="1"/>
  <c r="AO812" i="1"/>
  <c r="AK812" i="1"/>
  <c r="AI812" i="1"/>
  <c r="AH813" i="1"/>
  <c r="AS813" i="1"/>
  <c r="AN813" i="1"/>
  <c r="AP813" i="1"/>
  <c r="AK813" i="1"/>
  <c r="AG813" i="1"/>
  <c r="AI813" i="1"/>
  <c r="AJ813" i="1"/>
  <c r="AO813" i="1"/>
  <c r="AR813" i="1"/>
  <c r="AQ813" i="1"/>
  <c r="AM813" i="1"/>
  <c r="AK814" i="1"/>
  <c r="AO814" i="1"/>
  <c r="AJ814" i="1"/>
  <c r="AP814" i="1"/>
  <c r="AG814" i="1"/>
  <c r="AM814" i="1"/>
  <c r="AH814" i="1"/>
  <c r="AR814" i="1"/>
  <c r="AN814" i="1"/>
  <c r="AI814" i="1"/>
  <c r="AS814" i="1"/>
  <c r="AQ814" i="1"/>
  <c r="AP815" i="1"/>
  <c r="AI815" i="1"/>
  <c r="AG816" i="1"/>
  <c r="AS815" i="1"/>
  <c r="AJ815" i="1"/>
  <c r="AK815" i="1"/>
  <c r="AR815" i="1"/>
  <c r="AM815" i="1"/>
  <c r="AQ815" i="1"/>
  <c r="AH815" i="1"/>
  <c r="AO815" i="1"/>
  <c r="AN815" i="1"/>
  <c r="AG815" i="1"/>
  <c r="AK816" i="1"/>
  <c r="AS816" i="1"/>
  <c r="AN816" i="1"/>
  <c r="AR816" i="1"/>
  <c r="AP816" i="1"/>
  <c r="AQ816" i="1"/>
  <c r="AH816" i="1"/>
  <c r="AO816" i="1"/>
  <c r="AM816" i="1"/>
  <c r="AI816" i="1"/>
  <c r="AJ816" i="1"/>
  <c r="AR824" i="1"/>
  <c r="AO824" i="1"/>
  <c r="AI824" i="1"/>
  <c r="AG824" i="1"/>
  <c r="AJ824" i="1"/>
  <c r="AQ824" i="1"/>
  <c r="AP824" i="1"/>
  <c r="AH824" i="1"/>
  <c r="AM824" i="1"/>
  <c r="AS824" i="1"/>
  <c r="AK824" i="1"/>
  <c r="AN824" i="1"/>
  <c r="AP825" i="1"/>
  <c r="AH825" i="1"/>
  <c r="AN825" i="1"/>
  <c r="AQ825" i="1"/>
  <c r="AI825" i="1"/>
  <c r="AR825" i="1"/>
  <c r="AG826" i="1"/>
  <c r="AK825" i="1"/>
  <c r="AJ825" i="1"/>
  <c r="AG825" i="1"/>
  <c r="AS825" i="1"/>
  <c r="AO825" i="1"/>
  <c r="AM825" i="1"/>
  <c r="AJ826" i="1"/>
  <c r="AI826" i="1"/>
  <c r="AM826" i="1"/>
  <c r="AO826" i="1"/>
  <c r="AH826" i="1"/>
  <c r="AQ826" i="1"/>
  <c r="AK826" i="1"/>
  <c r="AP826" i="1"/>
  <c r="AR826" i="1"/>
  <c r="AN826" i="1"/>
  <c r="AS826" i="1"/>
  <c r="AH827" i="1"/>
  <c r="AP827" i="1"/>
  <c r="AR827" i="1"/>
  <c r="AQ827" i="1"/>
  <c r="AS827" i="1"/>
  <c r="AK827" i="1"/>
  <c r="AJ827" i="1"/>
  <c r="AO827" i="1"/>
  <c r="AM827" i="1"/>
  <c r="AG827" i="1"/>
  <c r="AI827" i="1"/>
  <c r="AN827" i="1"/>
  <c r="AQ828" i="1"/>
  <c r="AO828" i="1"/>
  <c r="AG828" i="1"/>
  <c r="AH828" i="1"/>
  <c r="AJ828" i="1"/>
  <c r="AR828" i="1"/>
  <c r="AK828" i="1"/>
  <c r="AS828" i="1"/>
  <c r="AM828" i="1"/>
  <c r="AN828" i="1"/>
  <c r="AP828" i="1"/>
  <c r="AI828" i="1"/>
  <c r="AR829" i="1"/>
  <c r="AG829" i="1"/>
  <c r="AM829" i="1"/>
  <c r="AO829" i="1"/>
  <c r="AS829" i="1"/>
  <c r="AN829" i="1"/>
  <c r="AQ829" i="1"/>
  <c r="AP829" i="1"/>
  <c r="AH829" i="1"/>
  <c r="AI829" i="1"/>
  <c r="AK829" i="1"/>
  <c r="AJ829" i="1"/>
  <c r="AQ830" i="1"/>
  <c r="AH830" i="1"/>
  <c r="AN830" i="1"/>
  <c r="AG830" i="1"/>
  <c r="AO830" i="1"/>
  <c r="AP830" i="1"/>
  <c r="AR830" i="1"/>
  <c r="AJ830" i="1"/>
  <c r="AK830" i="1"/>
  <c r="AM830" i="1"/>
  <c r="AS830" i="1"/>
  <c r="AI830" i="1"/>
  <c r="AS831" i="1"/>
  <c r="AH831" i="1"/>
  <c r="AK831" i="1"/>
  <c r="AR831" i="1"/>
  <c r="AO831" i="1"/>
  <c r="AJ831" i="1"/>
  <c r="AP831" i="1"/>
  <c r="AM831" i="1"/>
  <c r="AI831" i="1"/>
  <c r="AG831" i="1"/>
  <c r="AN831" i="1"/>
  <c r="AQ831" i="1"/>
  <c r="AQ832" i="1"/>
  <c r="AI832" i="1"/>
  <c r="AG832" i="1"/>
  <c r="AO832" i="1"/>
  <c r="AJ832" i="1"/>
  <c r="AH832" i="1"/>
  <c r="AK832" i="1"/>
  <c r="AR832" i="1"/>
  <c r="AM832" i="1"/>
  <c r="AS832" i="1"/>
  <c r="AP832" i="1"/>
  <c r="AN832" i="1"/>
  <c r="AR833" i="1"/>
  <c r="AK833" i="1"/>
  <c r="AJ833" i="1"/>
  <c r="AG834" i="1"/>
  <c r="AN833" i="1"/>
  <c r="AP833" i="1"/>
  <c r="AQ833" i="1"/>
  <c r="AH833" i="1"/>
  <c r="AM833" i="1"/>
  <c r="AS833" i="1"/>
  <c r="AO833" i="1"/>
  <c r="AG833" i="1"/>
  <c r="AI833" i="1"/>
  <c r="AR834" i="1"/>
  <c r="AO834" i="1"/>
  <c r="AJ834" i="1"/>
  <c r="AK834" i="1"/>
  <c r="AH834" i="1"/>
  <c r="AM834" i="1"/>
  <c r="AP834" i="1"/>
  <c r="AS834" i="1"/>
  <c r="AN834" i="1"/>
  <c r="AQ834" i="1"/>
  <c r="AI834" i="1"/>
  <c r="AG835" i="1"/>
  <c r="AI835" i="1"/>
  <c r="AO835" i="1"/>
  <c r="AR835" i="1"/>
  <c r="AP835" i="1"/>
  <c r="AM835" i="1"/>
  <c r="AK835" i="1"/>
  <c r="AN835" i="1"/>
  <c r="AS835" i="1"/>
  <c r="AJ835" i="1"/>
  <c r="AQ835" i="1"/>
  <c r="AH835" i="1"/>
  <c r="AP836" i="1"/>
  <c r="AK836" i="1"/>
  <c r="AQ836" i="1"/>
  <c r="AS836" i="1"/>
  <c r="AJ836" i="1"/>
  <c r="AM836" i="1"/>
  <c r="AI836" i="1"/>
  <c r="AG836" i="1"/>
  <c r="AN836" i="1"/>
  <c r="AO836" i="1"/>
  <c r="AR836" i="1"/>
  <c r="AH836" i="1"/>
  <c r="AS837" i="1"/>
  <c r="AK837" i="1"/>
  <c r="AQ837" i="1"/>
  <c r="AI837" i="1"/>
  <c r="AO837" i="1"/>
  <c r="AG837" i="1"/>
  <c r="AH837" i="1"/>
  <c r="AP837" i="1"/>
  <c r="AM837" i="1"/>
  <c r="AR837" i="1"/>
  <c r="AJ837" i="1"/>
  <c r="AN837" i="1"/>
  <c r="AK838" i="1"/>
  <c r="AS838" i="1"/>
  <c r="AM838" i="1"/>
  <c r="AQ838" i="1"/>
  <c r="AI838" i="1"/>
  <c r="AN838" i="1"/>
  <c r="AG839" i="1"/>
  <c r="AH838" i="1"/>
  <c r="AO838" i="1"/>
  <c r="AP838" i="1"/>
  <c r="AG838" i="1"/>
  <c r="AJ838" i="1"/>
  <c r="AR838" i="1"/>
  <c r="AS839" i="1"/>
  <c r="AQ839" i="1"/>
  <c r="AJ839" i="1"/>
  <c r="AR839" i="1"/>
  <c r="AH839" i="1"/>
  <c r="AP839" i="1"/>
  <c r="AK839" i="1"/>
  <c r="AN839" i="1"/>
  <c r="AI839" i="1"/>
  <c r="AO839" i="1"/>
  <c r="AM839" i="1"/>
  <c r="AQ840" i="1"/>
  <c r="AR840" i="1"/>
  <c r="AJ840" i="1"/>
  <c r="AP840" i="1"/>
  <c r="AG840" i="1"/>
  <c r="AM840" i="1"/>
  <c r="AG841" i="1"/>
  <c r="AS840" i="1"/>
  <c r="AH840" i="1"/>
  <c r="AN840" i="1"/>
  <c r="AO840" i="1"/>
  <c r="AK840" i="1"/>
  <c r="AI840" i="1"/>
  <c r="AS841" i="1"/>
  <c r="AP841" i="1"/>
  <c r="AJ841" i="1"/>
  <c r="AI841" i="1"/>
  <c r="AM841" i="1"/>
  <c r="AQ841" i="1"/>
  <c r="AN841" i="1"/>
  <c r="AK841" i="1"/>
  <c r="AH841" i="1"/>
  <c r="AR841" i="1"/>
  <c r="AO841" i="1"/>
  <c r="AI842" i="1"/>
  <c r="AH842" i="1"/>
  <c r="AM842" i="1"/>
  <c r="AR842" i="1"/>
  <c r="AK842" i="1"/>
  <c r="AN842" i="1"/>
  <c r="AS842" i="1"/>
  <c r="AQ842" i="1"/>
  <c r="AO842" i="1"/>
  <c r="AG842" i="1"/>
  <c r="AP842" i="1"/>
  <c r="AJ842" i="1"/>
  <c r="AS843" i="1"/>
  <c r="AH843" i="1"/>
  <c r="AI843" i="1"/>
  <c r="AO843" i="1"/>
  <c r="AQ843" i="1"/>
  <c r="AJ843" i="1"/>
  <c r="AK843" i="1"/>
  <c r="AM843" i="1"/>
  <c r="AR843" i="1"/>
  <c r="AP843" i="1"/>
  <c r="AG843" i="1"/>
  <c r="AN843" i="1"/>
  <c r="AQ844" i="1"/>
  <c r="AP844" i="1"/>
  <c r="AJ844" i="1"/>
  <c r="AS844" i="1"/>
  <c r="AH844" i="1"/>
  <c r="AM844" i="1"/>
  <c r="AK844" i="1"/>
  <c r="AG844" i="1"/>
  <c r="AN844" i="1"/>
  <c r="AO844" i="1"/>
  <c r="AR844" i="1"/>
  <c r="AI844" i="1"/>
  <c r="AS845" i="1"/>
  <c r="AQ845" i="1"/>
  <c r="AM845" i="1"/>
  <c r="AG846" i="1"/>
  <c r="AO845" i="1"/>
  <c r="AG845" i="1"/>
  <c r="AN845" i="1"/>
  <c r="AP845" i="1"/>
  <c r="AR845" i="1"/>
  <c r="AI845" i="1"/>
  <c r="AH845" i="1"/>
  <c r="AK845" i="1"/>
  <c r="AJ845" i="1"/>
  <c r="AK846" i="1"/>
  <c r="AR846" i="1"/>
  <c r="AQ846" i="1"/>
  <c r="AS846" i="1"/>
  <c r="AI846" i="1"/>
  <c r="AM846" i="1"/>
  <c r="AO846" i="1"/>
  <c r="AN846" i="1"/>
  <c r="AH846" i="1"/>
  <c r="AP846" i="1"/>
  <c r="AJ846" i="1"/>
  <c r="AJ847" i="1"/>
  <c r="AG847" i="1"/>
  <c r="AM847" i="1"/>
  <c r="AH847" i="1"/>
  <c r="AP847" i="1"/>
  <c r="AN847" i="1"/>
  <c r="AO847" i="1"/>
  <c r="AQ847" i="1"/>
  <c r="AR847" i="1"/>
  <c r="AI847" i="1"/>
  <c r="AK847" i="1"/>
  <c r="AS847" i="1"/>
  <c r="AR848" i="1"/>
  <c r="AK848" i="1"/>
  <c r="AN848" i="1"/>
  <c r="AP848" i="1"/>
  <c r="AI848" i="1"/>
  <c r="AG848" i="1"/>
  <c r="AM848" i="1"/>
  <c r="AS848" i="1"/>
  <c r="AO848" i="1"/>
  <c r="AQ848" i="1"/>
  <c r="AJ848" i="1"/>
  <c r="AH848" i="1"/>
  <c r="AO849" i="1"/>
  <c r="AQ849" i="1"/>
  <c r="AI849" i="1"/>
  <c r="AH849" i="1"/>
  <c r="AK849" i="1"/>
  <c r="AJ849" i="1"/>
  <c r="AR849" i="1"/>
  <c r="AS849" i="1"/>
  <c r="AM849" i="1"/>
  <c r="AN849" i="1"/>
  <c r="AG849" i="1"/>
  <c r="AP849" i="1"/>
  <c r="AK850" i="1"/>
  <c r="AQ850" i="1"/>
  <c r="AM850" i="1"/>
  <c r="AR850" i="1"/>
  <c r="AS850" i="1"/>
  <c r="AP850" i="1"/>
  <c r="AN850" i="1"/>
  <c r="AO850" i="1"/>
  <c r="AI850" i="1"/>
  <c r="AJ850" i="1"/>
  <c r="AG850" i="1"/>
  <c r="AH850" i="1"/>
  <c r="AR851" i="1"/>
  <c r="AJ851" i="1"/>
  <c r="AN851" i="1"/>
  <c r="AS851" i="1"/>
  <c r="AK851" i="1"/>
  <c r="AO851" i="1"/>
  <c r="AP851" i="1"/>
  <c r="AG851" i="1"/>
  <c r="AI851" i="1"/>
  <c r="AM851" i="1"/>
  <c r="AH851" i="1"/>
  <c r="AQ851" i="1"/>
  <c r="AR852" i="1"/>
  <c r="AJ852" i="1"/>
  <c r="AM852" i="1"/>
  <c r="AK852" i="1"/>
  <c r="AQ852" i="1"/>
  <c r="AN852" i="1"/>
  <c r="AP852" i="1"/>
  <c r="AS852" i="1"/>
  <c r="AG852" i="1"/>
  <c r="AO852" i="1"/>
  <c r="AH852" i="1"/>
  <c r="AI852" i="1"/>
  <c r="AP853" i="1"/>
  <c r="AH853" i="1"/>
  <c r="AQ853" i="1"/>
  <c r="AO853" i="1"/>
  <c r="AG853" i="1"/>
  <c r="AJ853" i="1"/>
  <c r="AI853" i="1"/>
  <c r="AR853" i="1"/>
  <c r="AM853" i="1"/>
  <c r="AK853" i="1"/>
  <c r="AN853" i="1"/>
  <c r="AS853" i="1"/>
  <c r="AH861" i="1"/>
  <c r="AO861" i="1"/>
  <c r="AM861" i="1"/>
  <c r="AQ861" i="1"/>
  <c r="AS861" i="1"/>
  <c r="AN861" i="1"/>
  <c r="AG862" i="1"/>
  <c r="AK861" i="1"/>
  <c r="AP861" i="1"/>
  <c r="AI861" i="1"/>
  <c r="AR861" i="1"/>
  <c r="AG861" i="1"/>
  <c r="AJ861" i="1"/>
  <c r="AH862" i="1"/>
  <c r="AQ862" i="1"/>
  <c r="AJ862" i="1"/>
  <c r="AI862" i="1"/>
  <c r="AS862" i="1"/>
  <c r="AO862" i="1"/>
  <c r="AM862" i="1"/>
  <c r="AK862" i="1"/>
  <c r="AP862" i="1"/>
  <c r="AR862" i="1"/>
  <c r="AN862" i="1"/>
  <c r="AJ863" i="1"/>
  <c r="AR863" i="1"/>
  <c r="AK863" i="1"/>
  <c r="AS863" i="1"/>
  <c r="AG863" i="1"/>
  <c r="AN863" i="1"/>
  <c r="AO863" i="1"/>
  <c r="AI863" i="1"/>
  <c r="AM863" i="1"/>
  <c r="AP863" i="1"/>
  <c r="AH863" i="1"/>
  <c r="AQ863" i="1"/>
  <c r="AP864" i="1"/>
  <c r="AO864" i="1"/>
  <c r="AJ864" i="1"/>
  <c r="AM864" i="1"/>
  <c r="AG864" i="1"/>
  <c r="AK864" i="1"/>
  <c r="AQ864" i="1"/>
  <c r="AS864" i="1"/>
  <c r="AH864" i="1"/>
  <c r="AN864" i="1"/>
  <c r="AR864" i="1"/>
  <c r="AI864" i="1"/>
  <c r="AG865" i="1"/>
  <c r="AR865" i="1"/>
  <c r="AN865" i="1"/>
  <c r="AQ865" i="1"/>
  <c r="AS865" i="1"/>
  <c r="AK865" i="1"/>
  <c r="AH865" i="1"/>
  <c r="AO865" i="1"/>
  <c r="AJ865" i="1"/>
  <c r="AP865" i="1"/>
  <c r="AI865" i="1"/>
  <c r="AM865" i="1"/>
  <c r="AI866" i="1"/>
  <c r="AK866" i="1"/>
  <c r="AJ866" i="1"/>
  <c r="AO866" i="1"/>
  <c r="AS866" i="1"/>
  <c r="AQ866" i="1"/>
  <c r="AM866" i="1"/>
  <c r="AG867" i="1"/>
  <c r="AH866" i="1"/>
  <c r="AN866" i="1"/>
  <c r="AP866" i="1"/>
  <c r="AR866" i="1"/>
  <c r="AG866" i="1"/>
  <c r="AO867" i="1"/>
  <c r="AH867" i="1"/>
  <c r="AM867" i="1"/>
  <c r="AR867" i="1"/>
  <c r="AP867" i="1"/>
  <c r="AN867" i="1"/>
  <c r="AK867" i="1"/>
  <c r="AI867" i="1"/>
  <c r="AJ867" i="1"/>
  <c r="AS867" i="1"/>
  <c r="AQ867" i="1"/>
  <c r="AP868" i="1"/>
  <c r="AG868" i="1"/>
  <c r="AN868" i="1"/>
  <c r="AR868" i="1"/>
  <c r="AH868" i="1"/>
  <c r="AI868" i="1"/>
  <c r="AQ868" i="1"/>
  <c r="AS868" i="1"/>
  <c r="AJ868" i="1"/>
  <c r="AO868" i="1"/>
  <c r="AK868" i="1"/>
  <c r="AM868" i="1"/>
  <c r="AS869" i="1"/>
  <c r="AQ869" i="1"/>
  <c r="AJ869" i="1"/>
  <c r="AO869" i="1"/>
  <c r="AH869" i="1"/>
  <c r="AI869" i="1"/>
  <c r="AR869" i="1"/>
  <c r="AP869" i="1"/>
  <c r="AM869" i="1"/>
  <c r="AK869" i="1"/>
  <c r="AG869" i="1"/>
  <c r="AN869" i="1"/>
  <c r="AG870" i="1"/>
  <c r="AP870" i="1"/>
  <c r="AJ870" i="1"/>
  <c r="AR870" i="1"/>
  <c r="AH870" i="1"/>
  <c r="AM870" i="1"/>
  <c r="AQ870" i="1"/>
  <c r="AK870" i="1"/>
  <c r="AN870" i="1"/>
  <c r="AS870" i="1"/>
  <c r="AO870" i="1"/>
  <c r="AI870" i="1"/>
  <c r="AO871" i="1"/>
  <c r="AQ871" i="1"/>
  <c r="AJ871" i="1"/>
  <c r="AI871" i="1"/>
  <c r="AH871" i="1"/>
  <c r="AM871" i="1"/>
  <c r="AR871" i="1"/>
  <c r="AP871" i="1"/>
  <c r="AN871" i="1"/>
  <c r="AS871" i="1"/>
  <c r="AK871" i="1"/>
  <c r="AG871" i="1"/>
  <c r="AH872" i="1"/>
  <c r="AQ872" i="1"/>
  <c r="AI872" i="1"/>
  <c r="AG872" i="1"/>
  <c r="AO872" i="1"/>
  <c r="AJ872" i="1"/>
  <c r="AR872" i="1"/>
  <c r="AP872" i="1"/>
  <c r="AM872" i="1"/>
  <c r="AK872" i="1"/>
  <c r="AS872" i="1"/>
  <c r="AN872" i="1"/>
  <c r="AK873" i="1"/>
  <c r="AP873" i="1"/>
  <c r="AN873" i="1"/>
  <c r="AR873" i="1"/>
  <c r="AH873" i="1"/>
  <c r="AO873" i="1"/>
  <c r="AI873" i="1"/>
  <c r="AJ873" i="1"/>
  <c r="AS873" i="1"/>
  <c r="AQ873" i="1"/>
  <c r="AM873" i="1"/>
  <c r="AG873" i="1"/>
  <c r="AJ874" i="1"/>
  <c r="AH874" i="1"/>
  <c r="AP874" i="1"/>
  <c r="AM874" i="1"/>
  <c r="AI874" i="1"/>
  <c r="AG874" i="1"/>
  <c r="AS874" i="1"/>
  <c r="AQ874" i="1"/>
  <c r="AR874" i="1"/>
  <c r="AN874" i="1"/>
  <c r="AK874" i="1"/>
  <c r="AO874" i="1"/>
  <c r="AP875" i="1"/>
  <c r="AK875" i="1"/>
  <c r="AN875" i="1"/>
  <c r="AI875" i="1"/>
  <c r="AR875" i="1"/>
  <c r="AH875" i="1"/>
  <c r="AO875" i="1"/>
  <c r="AJ875" i="1"/>
  <c r="AQ875" i="1"/>
  <c r="AS875" i="1"/>
  <c r="AM875" i="1"/>
  <c r="AG875" i="1"/>
  <c r="AJ876" i="1"/>
  <c r="AH876" i="1"/>
  <c r="AI876" i="1"/>
  <c r="AK876" i="1"/>
  <c r="AS876" i="1"/>
  <c r="AN876" i="1"/>
  <c r="AP876" i="1"/>
  <c r="AQ876" i="1"/>
  <c r="AO876" i="1"/>
  <c r="AG876" i="1"/>
  <c r="AR876" i="1"/>
  <c r="AM876" i="1"/>
  <c r="AH877" i="1"/>
  <c r="AI877" i="1"/>
  <c r="AO877" i="1"/>
  <c r="AR877" i="1"/>
  <c r="AJ877" i="1"/>
  <c r="AP877" i="1"/>
  <c r="AG877" i="1"/>
  <c r="AK877" i="1"/>
  <c r="AM877" i="1"/>
  <c r="AQ877" i="1"/>
  <c r="AS877" i="1"/>
  <c r="AN877" i="1"/>
  <c r="AR878" i="1"/>
  <c r="AJ878" i="1"/>
  <c r="AH878" i="1"/>
  <c r="AK878" i="1"/>
  <c r="AS878" i="1"/>
  <c r="AQ878" i="1"/>
  <c r="AP878" i="1"/>
  <c r="AI878" i="1"/>
  <c r="AM878" i="1"/>
  <c r="AO878" i="1"/>
  <c r="AG878" i="1"/>
  <c r="AN878" i="1"/>
  <c r="AR879" i="1"/>
  <c r="AG879" i="1"/>
  <c r="AN879" i="1"/>
  <c r="AI879" i="1"/>
  <c r="AH879" i="1"/>
  <c r="AJ879" i="1"/>
  <c r="AS879" i="1"/>
  <c r="AK879" i="1"/>
  <c r="AO879" i="1"/>
  <c r="AQ879" i="1"/>
  <c r="AP879" i="1"/>
  <c r="AM879" i="1"/>
  <c r="AG880" i="1"/>
  <c r="AP880" i="1"/>
  <c r="AR880" i="1"/>
  <c r="AO880" i="1"/>
  <c r="AK880" i="1"/>
  <c r="AM880" i="1"/>
  <c r="AH880" i="1"/>
  <c r="AQ880" i="1"/>
  <c r="AN880" i="1"/>
  <c r="AI880" i="1"/>
  <c r="AS880" i="1"/>
  <c r="AJ880" i="1"/>
  <c r="AO881" i="1"/>
  <c r="AG881" i="1"/>
  <c r="AN881" i="1"/>
  <c r="AI881" i="1"/>
  <c r="AH881" i="1"/>
  <c r="AQ881" i="1"/>
  <c r="AP881" i="1"/>
  <c r="AR881" i="1"/>
  <c r="AJ881" i="1"/>
  <c r="AS881" i="1"/>
  <c r="AK881" i="1"/>
  <c r="AM881" i="1"/>
  <c r="AP882" i="1"/>
  <c r="AI882" i="1"/>
  <c r="AN882" i="1"/>
  <c r="AM882" i="1"/>
  <c r="AQ882" i="1"/>
  <c r="AO882" i="1"/>
  <c r="AH882" i="1"/>
  <c r="AS882" i="1"/>
  <c r="AR882" i="1"/>
  <c r="AK882" i="1"/>
  <c r="AJ882" i="1"/>
  <c r="AG882" i="1"/>
  <c r="AP883" i="1"/>
  <c r="AG883" i="1"/>
  <c r="AM883" i="1"/>
  <c r="AH883" i="1"/>
  <c r="AR883" i="1"/>
  <c r="AN883" i="1"/>
  <c r="AQ883" i="1"/>
  <c r="AS883" i="1"/>
  <c r="AK883" i="1"/>
  <c r="AJ883" i="1"/>
  <c r="AO883" i="1"/>
  <c r="AI883" i="1"/>
  <c r="AQ884" i="1"/>
  <c r="AS884" i="1"/>
  <c r="AH884" i="1"/>
  <c r="AG884" i="1"/>
  <c r="AO884" i="1"/>
  <c r="AJ884" i="1"/>
  <c r="AM884" i="1"/>
  <c r="AP884" i="1"/>
  <c r="AN884" i="1"/>
  <c r="AK884" i="1"/>
  <c r="AI884" i="1"/>
  <c r="AR884" i="1"/>
  <c r="AQ885" i="1"/>
  <c r="AS885" i="1"/>
  <c r="AK885" i="1"/>
  <c r="AJ885" i="1"/>
  <c r="AO885" i="1"/>
  <c r="AI885" i="1"/>
  <c r="AP885" i="1"/>
  <c r="AG885" i="1"/>
  <c r="AM885" i="1"/>
  <c r="AH885" i="1"/>
  <c r="AR885" i="1"/>
  <c r="AN885" i="1"/>
  <c r="AG886" i="1"/>
  <c r="AR886" i="1"/>
  <c r="AH886" i="1"/>
  <c r="AJ886" i="1"/>
  <c r="AG887" i="1"/>
  <c r="AI886" i="1"/>
  <c r="AK886" i="1"/>
  <c r="AM886" i="1"/>
  <c r="AP886" i="1"/>
  <c r="AQ886" i="1"/>
  <c r="AN886" i="1"/>
  <c r="AO886" i="1"/>
  <c r="AS886" i="1"/>
  <c r="AI887" i="1"/>
  <c r="AR887" i="1"/>
  <c r="AM887" i="1"/>
  <c r="AP887" i="1"/>
  <c r="AK887" i="1"/>
  <c r="AN887" i="1"/>
  <c r="AS887" i="1"/>
  <c r="AQ887" i="1"/>
  <c r="AH887" i="1"/>
  <c r="AO887" i="1"/>
  <c r="AJ887" i="1"/>
  <c r="AK888" i="1"/>
  <c r="AI888" i="1"/>
  <c r="AN888" i="1"/>
  <c r="AS888" i="1"/>
  <c r="AQ888" i="1"/>
  <c r="AP888" i="1"/>
  <c r="AO888" i="1"/>
  <c r="AG888" i="1"/>
  <c r="AH888" i="1"/>
  <c r="AJ888" i="1"/>
  <c r="AR888" i="1"/>
  <c r="AM888" i="1"/>
  <c r="AH889" i="1"/>
  <c r="AR889" i="1"/>
  <c r="AN889" i="1"/>
  <c r="AG890" i="1"/>
  <c r="AP889" i="1"/>
  <c r="AI889" i="1"/>
  <c r="AG889" i="1"/>
  <c r="AK889" i="1"/>
  <c r="AS889" i="1"/>
  <c r="AJ889" i="1"/>
  <c r="AQ889" i="1"/>
  <c r="AO889" i="1"/>
  <c r="AM889" i="1"/>
  <c r="AJ890" i="1"/>
  <c r="AI890" i="1"/>
  <c r="AK890" i="1"/>
  <c r="AO890" i="1"/>
  <c r="AS890" i="1"/>
  <c r="AH890" i="1"/>
  <c r="AM890" i="1"/>
  <c r="AP890" i="1"/>
  <c r="AQ890" i="1"/>
  <c r="AR890" i="1"/>
  <c r="AN890" i="1"/>
  <c r="AI898" i="1"/>
  <c r="AR898" i="1"/>
  <c r="AM898" i="1"/>
  <c r="AS898" i="1"/>
  <c r="AP898" i="1"/>
  <c r="AN898" i="1"/>
  <c r="AO898" i="1"/>
  <c r="AQ898" i="1"/>
  <c r="AG898" i="1"/>
  <c r="AK898" i="1"/>
  <c r="AJ898" i="1"/>
  <c r="AH898" i="1"/>
  <c r="AO899" i="1"/>
  <c r="AS899" i="1"/>
  <c r="AN899" i="1"/>
  <c r="AR899" i="1"/>
  <c r="AH899" i="1"/>
  <c r="AG899" i="1"/>
  <c r="AQ899" i="1"/>
  <c r="AJ899" i="1"/>
  <c r="AI899" i="1"/>
  <c r="AM899" i="1"/>
  <c r="AK899" i="1"/>
  <c r="AP899" i="1"/>
  <c r="AH900" i="1"/>
  <c r="AQ900" i="1"/>
  <c r="AI900" i="1"/>
  <c r="AS900" i="1"/>
  <c r="AO900" i="1"/>
  <c r="AM900" i="1"/>
  <c r="AR900" i="1"/>
  <c r="AP900" i="1"/>
  <c r="AN900" i="1"/>
  <c r="AK900" i="1"/>
  <c r="AG900" i="1"/>
  <c r="AJ900" i="1"/>
  <c r="AH901" i="1"/>
  <c r="AS901" i="1"/>
  <c r="AN901" i="1"/>
  <c r="AK901" i="1"/>
  <c r="AI901" i="1"/>
  <c r="AO901" i="1"/>
  <c r="AR901" i="1"/>
  <c r="AP901" i="1"/>
  <c r="AG901" i="1"/>
  <c r="AQ901" i="1"/>
  <c r="AM901" i="1"/>
  <c r="AJ901" i="1"/>
  <c r="AQ902" i="1"/>
  <c r="AI902" i="1"/>
  <c r="AN902" i="1"/>
  <c r="AK902" i="1"/>
  <c r="AO902" i="1"/>
  <c r="AR902" i="1"/>
  <c r="AJ902" i="1"/>
  <c r="AH902" i="1"/>
  <c r="AS902" i="1"/>
  <c r="AP902" i="1"/>
  <c r="AM902" i="1"/>
  <c r="AG902" i="1"/>
  <c r="AS903" i="1"/>
  <c r="AI903" i="1"/>
  <c r="AN903" i="1"/>
  <c r="AO903" i="1"/>
  <c r="AG903" i="1"/>
  <c r="AP903" i="1"/>
  <c r="AJ903" i="1"/>
  <c r="AM903" i="1"/>
  <c r="AK903" i="1"/>
  <c r="AQ903" i="1"/>
  <c r="AH903" i="1"/>
  <c r="AR903" i="1"/>
  <c r="AH904" i="1"/>
  <c r="AO904" i="1"/>
  <c r="AN904" i="1"/>
  <c r="AI904" i="1"/>
  <c r="AP904" i="1"/>
  <c r="AR904" i="1"/>
  <c r="AQ904" i="1"/>
  <c r="AS904" i="1"/>
  <c r="AK904" i="1"/>
  <c r="AJ904" i="1"/>
  <c r="AG904" i="1"/>
  <c r="AM904" i="1"/>
  <c r="AQ905" i="1"/>
  <c r="AI905" i="1"/>
  <c r="AN905" i="1"/>
  <c r="AH905" i="1"/>
  <c r="AO905" i="1"/>
  <c r="AP905" i="1"/>
  <c r="AG906" i="1"/>
  <c r="AG905" i="1"/>
  <c r="AJ905" i="1"/>
  <c r="AR905" i="1"/>
  <c r="AK905" i="1"/>
  <c r="AS905" i="1"/>
  <c r="AM905" i="1"/>
  <c r="AJ906" i="1"/>
  <c r="AO906" i="1"/>
  <c r="AM906" i="1"/>
  <c r="AR906" i="1"/>
  <c r="AH906" i="1"/>
  <c r="AN906" i="1"/>
  <c r="AK906" i="1"/>
  <c r="AI906" i="1"/>
  <c r="AP906" i="1"/>
  <c r="AQ906" i="1"/>
  <c r="AS906" i="1"/>
  <c r="AJ907" i="1"/>
  <c r="AS907" i="1"/>
  <c r="AK907" i="1"/>
  <c r="AH907" i="1"/>
  <c r="AI907" i="1"/>
  <c r="AQ907" i="1"/>
  <c r="AO907" i="1"/>
  <c r="AG907" i="1"/>
  <c r="AM907" i="1"/>
  <c r="AP907" i="1"/>
  <c r="AR907" i="1"/>
  <c r="AN907" i="1"/>
  <c r="AH908" i="1"/>
  <c r="AR908" i="1"/>
  <c r="AN908" i="1"/>
  <c r="AP908" i="1"/>
  <c r="AK908" i="1"/>
  <c r="AS908" i="1"/>
  <c r="AG909" i="1"/>
  <c r="AI908" i="1"/>
  <c r="AG908" i="1"/>
  <c r="AJ908" i="1"/>
  <c r="AO908" i="1"/>
  <c r="AQ908" i="1"/>
  <c r="AM908" i="1"/>
  <c r="AO909" i="1"/>
  <c r="AK909" i="1"/>
  <c r="AM909" i="1"/>
  <c r="AG910" i="1"/>
  <c r="AR909" i="1"/>
  <c r="AQ909" i="1"/>
  <c r="AN909" i="1"/>
  <c r="AP909" i="1"/>
  <c r="AJ909" i="1"/>
  <c r="AS909" i="1"/>
  <c r="AH909" i="1"/>
  <c r="AI909" i="1"/>
  <c r="AQ910" i="1"/>
  <c r="AO910" i="1"/>
  <c r="AN910" i="1"/>
  <c r="AK910" i="1"/>
  <c r="AH910" i="1"/>
  <c r="AS910" i="1"/>
  <c r="AP910" i="1"/>
  <c r="AJ910" i="1"/>
  <c r="AR910" i="1"/>
  <c r="AI910" i="1"/>
  <c r="AM910" i="1"/>
  <c r="AR911" i="1"/>
  <c r="AO911" i="1"/>
  <c r="AN911" i="1"/>
  <c r="AP911" i="1"/>
  <c r="AM911" i="1"/>
  <c r="AK911" i="1"/>
  <c r="AH911" i="1"/>
  <c r="AI911" i="1"/>
  <c r="AS911" i="1"/>
  <c r="AJ911" i="1"/>
  <c r="AG911" i="1"/>
  <c r="AQ911" i="1"/>
  <c r="AK912" i="1"/>
  <c r="AP912" i="1"/>
  <c r="AM912" i="1"/>
  <c r="AH912" i="1"/>
  <c r="AS912" i="1"/>
  <c r="AN912" i="1"/>
  <c r="AI912" i="1"/>
  <c r="AQ912" i="1"/>
  <c r="AO912" i="1"/>
  <c r="AR912" i="1"/>
  <c r="AG912" i="1"/>
  <c r="AJ912" i="1"/>
  <c r="AJ913" i="1"/>
  <c r="AR913" i="1"/>
  <c r="AN913" i="1"/>
  <c r="AS913" i="1"/>
  <c r="AQ913" i="1"/>
  <c r="AG913" i="1"/>
  <c r="AO913" i="1"/>
  <c r="AP913" i="1"/>
  <c r="AM913" i="1"/>
  <c r="AK913" i="1"/>
  <c r="AH913" i="1"/>
  <c r="AI913" i="1"/>
  <c r="AP914" i="1"/>
  <c r="AH914" i="1"/>
  <c r="AJ914" i="1"/>
  <c r="AI914" i="1"/>
  <c r="AK914" i="1"/>
  <c r="AS914" i="1"/>
  <c r="AG914" i="1"/>
  <c r="AM914" i="1"/>
  <c r="AO914" i="1"/>
  <c r="AN914" i="1"/>
  <c r="AR914" i="1"/>
  <c r="AQ914" i="1"/>
  <c r="AS915" i="1"/>
  <c r="AI915" i="1"/>
  <c r="AQ915" i="1"/>
  <c r="AO915" i="1"/>
  <c r="AG915" i="1"/>
  <c r="AM915" i="1"/>
  <c r="AK915" i="1"/>
  <c r="AJ915" i="1"/>
  <c r="AN915" i="1"/>
  <c r="AP915" i="1"/>
  <c r="AR915" i="1"/>
  <c r="AH915" i="1"/>
  <c r="AS916" i="1"/>
  <c r="AP916" i="1"/>
  <c r="AI916" i="1"/>
  <c r="AK916" i="1"/>
  <c r="AN916" i="1"/>
  <c r="AJ916" i="1"/>
  <c r="AM916" i="1"/>
  <c r="AR916" i="1"/>
  <c r="AQ916" i="1"/>
  <c r="AG916" i="1"/>
  <c r="AH916" i="1"/>
  <c r="AO916" i="1"/>
  <c r="AO917" i="1"/>
  <c r="AQ917" i="1"/>
  <c r="AM917" i="1"/>
  <c r="AG917" i="1"/>
  <c r="AJ917" i="1"/>
  <c r="AN917" i="1"/>
  <c r="AG918" i="1"/>
  <c r="AK917" i="1"/>
  <c r="AH917" i="1"/>
  <c r="AI917" i="1"/>
  <c r="AS917" i="1"/>
  <c r="AP917" i="1"/>
  <c r="AR917" i="1"/>
  <c r="AH918" i="1"/>
  <c r="AK918" i="1"/>
  <c r="AQ918" i="1"/>
  <c r="AP918" i="1"/>
  <c r="AJ918" i="1"/>
  <c r="AM918" i="1"/>
  <c r="AS918" i="1"/>
  <c r="AR918" i="1"/>
  <c r="AN918" i="1"/>
  <c r="AO918" i="1"/>
  <c r="AI918" i="1"/>
  <c r="AP919" i="1"/>
  <c r="AS919" i="1"/>
  <c r="AK919" i="1"/>
  <c r="AM919" i="1"/>
  <c r="AH919" i="1"/>
  <c r="AN919" i="1"/>
  <c r="AJ919" i="1"/>
  <c r="AI919" i="1"/>
  <c r="AG919" i="1"/>
  <c r="AQ919" i="1"/>
  <c r="AO919" i="1"/>
  <c r="AR919" i="1"/>
  <c r="AK920" i="1"/>
  <c r="AS920" i="1"/>
  <c r="AO920" i="1"/>
  <c r="AG920" i="1"/>
  <c r="AP920" i="1"/>
  <c r="AH920" i="1"/>
  <c r="AM920" i="1"/>
  <c r="AQ920" i="1"/>
  <c r="AI920" i="1"/>
  <c r="AJ920" i="1"/>
  <c r="AR920" i="1"/>
  <c r="AN920" i="1"/>
  <c r="AI921" i="1"/>
  <c r="AQ921" i="1"/>
  <c r="AP921" i="1"/>
  <c r="AG921" i="1"/>
  <c r="AJ921" i="1"/>
  <c r="AR921" i="1"/>
  <c r="AH921" i="1"/>
  <c r="AS921" i="1"/>
  <c r="AM921" i="1"/>
  <c r="AK921" i="1"/>
  <c r="AO921" i="1"/>
  <c r="AN921" i="1"/>
  <c r="AP922" i="1"/>
  <c r="AG922" i="1"/>
  <c r="AQ922" i="1"/>
  <c r="AI922" i="1"/>
  <c r="AR922" i="1"/>
  <c r="AJ922" i="1"/>
  <c r="AS922" i="1"/>
  <c r="AK922" i="1"/>
  <c r="AM922" i="1"/>
  <c r="AO922" i="1"/>
  <c r="AH922" i="1"/>
  <c r="AN922" i="1"/>
  <c r="AI923" i="1"/>
  <c r="AG923" i="1"/>
  <c r="AJ923" i="1"/>
  <c r="AP923" i="1"/>
  <c r="AK923" i="1"/>
  <c r="AS923" i="1"/>
  <c r="AR923" i="1"/>
  <c r="AQ923" i="1"/>
  <c r="AM923" i="1"/>
  <c r="AH923" i="1"/>
  <c r="AO923" i="1"/>
  <c r="AN923" i="1"/>
  <c r="AK924" i="1"/>
  <c r="AS924" i="1"/>
  <c r="AN924" i="1"/>
  <c r="AJ924" i="1"/>
  <c r="AG924" i="1"/>
  <c r="AO924" i="1"/>
  <c r="AH924" i="1"/>
  <c r="AP924" i="1"/>
  <c r="AI924" i="1"/>
  <c r="AQ924" i="1"/>
  <c r="AR924" i="1"/>
  <c r="AM924" i="1"/>
  <c r="AK925" i="1"/>
  <c r="AI925" i="1"/>
  <c r="AN925" i="1"/>
  <c r="AR925" i="1"/>
  <c r="AO925" i="1"/>
  <c r="AQ925" i="1"/>
  <c r="AP925" i="1"/>
  <c r="AG925" i="1"/>
  <c r="AJ925" i="1"/>
  <c r="AH925" i="1"/>
  <c r="AS925" i="1"/>
  <c r="AM925" i="1"/>
  <c r="AP926" i="1"/>
  <c r="AR926" i="1"/>
  <c r="AH926" i="1"/>
  <c r="AS926" i="1"/>
  <c r="AN926" i="1"/>
  <c r="AQ926" i="1"/>
  <c r="AO926" i="1"/>
  <c r="AJ926" i="1"/>
  <c r="AK926" i="1"/>
  <c r="AI926" i="1"/>
  <c r="AM926" i="1"/>
  <c r="AG926" i="1"/>
  <c r="AG927" i="1"/>
  <c r="AP927" i="1"/>
  <c r="AH927" i="1"/>
  <c r="AN927" i="1"/>
  <c r="AJ927" i="1"/>
  <c r="AM927" i="1"/>
  <c r="AR927" i="1"/>
  <c r="AI927" i="1"/>
  <c r="AS927" i="1"/>
  <c r="AQ927" i="1"/>
  <c r="AK927" i="1"/>
  <c r="AO927" i="1"/>
  <c r="AK935" i="1"/>
  <c r="AH935" i="1"/>
  <c r="AP935" i="1"/>
  <c r="AI935" i="1"/>
  <c r="AQ935" i="1"/>
  <c r="AM935" i="1"/>
  <c r="AR935" i="1"/>
  <c r="AS935" i="1"/>
  <c r="AJ935" i="1"/>
  <c r="AG935" i="1"/>
  <c r="AN935" i="1"/>
  <c r="AO935" i="1"/>
  <c r="AP936" i="1"/>
  <c r="AS936" i="1"/>
  <c r="AK936" i="1"/>
  <c r="AJ936" i="1"/>
  <c r="AI936" i="1"/>
  <c r="AM936" i="1"/>
  <c r="AH936" i="1"/>
  <c r="AN936" i="1"/>
  <c r="AG936" i="1"/>
  <c r="AR936" i="1"/>
  <c r="AQ936" i="1"/>
  <c r="AO936" i="1"/>
  <c r="AJ937" i="1"/>
  <c r="AI937" i="1"/>
  <c r="AM937" i="1"/>
  <c r="AP937" i="1"/>
  <c r="AK937" i="1"/>
  <c r="AN937" i="1"/>
  <c r="AR937" i="1"/>
  <c r="AS937" i="1"/>
  <c r="AO937" i="1"/>
  <c r="AH937" i="1"/>
  <c r="AG937" i="1"/>
  <c r="AQ937" i="1"/>
  <c r="AQ938" i="1"/>
  <c r="AH938" i="1"/>
  <c r="AM938" i="1"/>
  <c r="AP938" i="1"/>
  <c r="AJ938" i="1"/>
  <c r="AI938" i="1"/>
  <c r="AR938" i="1"/>
  <c r="AN938" i="1"/>
  <c r="AG939" i="1"/>
  <c r="AG938" i="1"/>
  <c r="AK938" i="1"/>
  <c r="AS938" i="1"/>
  <c r="AO938" i="1"/>
  <c r="AH939" i="1"/>
  <c r="AO939" i="1"/>
  <c r="AM939" i="1"/>
  <c r="AP939" i="1"/>
  <c r="AR939" i="1"/>
  <c r="AN939" i="1"/>
  <c r="AQ939" i="1"/>
  <c r="AS939" i="1"/>
  <c r="AI939" i="1"/>
  <c r="AK939" i="1"/>
  <c r="AJ939" i="1"/>
  <c r="AH940" i="1"/>
  <c r="AK940" i="1"/>
  <c r="AS940" i="1"/>
  <c r="AI940" i="1"/>
  <c r="AP940" i="1"/>
  <c r="AN940" i="1"/>
  <c r="AJ940" i="1"/>
  <c r="AR940" i="1"/>
  <c r="AQ940" i="1"/>
  <c r="AM940" i="1"/>
  <c r="AO940" i="1"/>
  <c r="AG940" i="1"/>
  <c r="AK941" i="1"/>
  <c r="AH941" i="1"/>
  <c r="AP941" i="1"/>
  <c r="AO941" i="1"/>
  <c r="AR941" i="1"/>
  <c r="AS941" i="1"/>
  <c r="AI941" i="1"/>
  <c r="AQ941" i="1"/>
  <c r="AM941" i="1"/>
  <c r="AJ941" i="1"/>
  <c r="AG941" i="1"/>
  <c r="AN941" i="1"/>
  <c r="AS942" i="1"/>
  <c r="AP942" i="1"/>
  <c r="AN942" i="1"/>
  <c r="AH942" i="1"/>
  <c r="AK942" i="1"/>
  <c r="AI942" i="1"/>
  <c r="AG942" i="1"/>
  <c r="AO942" i="1"/>
  <c r="AM942" i="1"/>
  <c r="AQ942" i="1"/>
  <c r="AR942" i="1"/>
  <c r="AJ942" i="1"/>
  <c r="AG943" i="1"/>
  <c r="AP943" i="1"/>
  <c r="AM943" i="1"/>
  <c r="AG944" i="1"/>
  <c r="AH943" i="1"/>
  <c r="AQ943" i="1"/>
  <c r="AJ943" i="1"/>
  <c r="AS943" i="1"/>
  <c r="AK943" i="1"/>
  <c r="AN943" i="1"/>
  <c r="AR943" i="1"/>
  <c r="AO943" i="1"/>
  <c r="AI943" i="1"/>
  <c r="AK944" i="1"/>
  <c r="AQ944" i="1"/>
  <c r="AM944" i="1"/>
  <c r="AR944" i="1"/>
  <c r="AO944" i="1"/>
  <c r="AN944" i="1"/>
  <c r="AH944" i="1"/>
  <c r="AG945" i="1"/>
  <c r="AP944" i="1"/>
  <c r="AI944" i="1"/>
  <c r="AS944" i="1"/>
  <c r="AJ944" i="1"/>
  <c r="AP945" i="1"/>
  <c r="AI945" i="1"/>
  <c r="AH945" i="1"/>
  <c r="AO945" i="1"/>
  <c r="AJ945" i="1"/>
  <c r="AR945" i="1"/>
  <c r="AQ945" i="1"/>
  <c r="AK945" i="1"/>
  <c r="AM945" i="1"/>
  <c r="AS945" i="1"/>
  <c r="AN945" i="1"/>
  <c r="AO946" i="1"/>
  <c r="AK946" i="1"/>
  <c r="AG946" i="1"/>
  <c r="AN946" i="1"/>
  <c r="AP946" i="1"/>
  <c r="AH946" i="1"/>
  <c r="AS946" i="1"/>
  <c r="AJ946" i="1"/>
  <c r="AI946" i="1"/>
  <c r="AM946" i="1"/>
  <c r="AR946" i="1"/>
  <c r="AQ946" i="1"/>
  <c r="AR947" i="1"/>
  <c r="AH947" i="1"/>
  <c r="AJ947" i="1"/>
  <c r="AI947" i="1"/>
  <c r="AP947" i="1"/>
  <c r="AM947" i="1"/>
  <c r="AQ947" i="1"/>
  <c r="AS947" i="1"/>
  <c r="AN947" i="1"/>
  <c r="AO947" i="1"/>
  <c r="AG947" i="1"/>
  <c r="AK947" i="1"/>
  <c r="AO948" i="1"/>
  <c r="AR948" i="1"/>
  <c r="AN948" i="1"/>
  <c r="AQ948" i="1"/>
  <c r="AH948" i="1"/>
  <c r="AM948" i="1"/>
  <c r="AG948" i="1"/>
  <c r="AK948" i="1"/>
  <c r="AI948" i="1"/>
  <c r="AP948" i="1"/>
  <c r="AS948" i="1"/>
  <c r="AJ948" i="1"/>
  <c r="AQ949" i="1"/>
  <c r="AS949" i="1"/>
  <c r="AJ949" i="1"/>
  <c r="AG949" i="1"/>
  <c r="AK949" i="1"/>
  <c r="AI949" i="1"/>
  <c r="AO949" i="1"/>
  <c r="AM949" i="1"/>
  <c r="AH949" i="1"/>
  <c r="AR949" i="1"/>
  <c r="AN949" i="1"/>
  <c r="AP949" i="1"/>
  <c r="AS950" i="1"/>
  <c r="AH950" i="1"/>
  <c r="AI950" i="1"/>
  <c r="AK950" i="1"/>
  <c r="AO950" i="1"/>
  <c r="AM950" i="1"/>
  <c r="AN950" i="1"/>
  <c r="AJ950" i="1"/>
  <c r="AQ950" i="1"/>
  <c r="AG950" i="1"/>
  <c r="AP950" i="1"/>
  <c r="AR950" i="1"/>
  <c r="AO951" i="1"/>
  <c r="AI951" i="1"/>
  <c r="AG951" i="1"/>
  <c r="AN951" i="1"/>
  <c r="AQ951" i="1"/>
  <c r="AR951" i="1"/>
  <c r="AS951" i="1"/>
  <c r="AK951" i="1"/>
  <c r="AJ951" i="1"/>
  <c r="AP951" i="1"/>
  <c r="AH951" i="1"/>
  <c r="AM951" i="1"/>
  <c r="AR952" i="1"/>
  <c r="AI952" i="1"/>
  <c r="AJ952" i="1"/>
  <c r="AG952" i="1"/>
  <c r="AS952" i="1"/>
  <c r="AM952" i="1"/>
  <c r="AQ952" i="1"/>
  <c r="AK952" i="1"/>
  <c r="AH952" i="1"/>
  <c r="AP952" i="1"/>
  <c r="AO952" i="1"/>
  <c r="AN952" i="1"/>
  <c r="AO953" i="1"/>
  <c r="AI953" i="1"/>
  <c r="AG953" i="1"/>
  <c r="AQ953" i="1"/>
  <c r="AR953" i="1"/>
  <c r="AP953" i="1"/>
  <c r="AK953" i="1"/>
  <c r="AS953" i="1"/>
  <c r="AJ953" i="1"/>
  <c r="AM953" i="1"/>
  <c r="AH953" i="1"/>
  <c r="AN953" i="1"/>
  <c r="AJ954" i="1"/>
  <c r="AG954" i="1"/>
  <c r="AM954" i="1"/>
  <c r="AO954" i="1"/>
  <c r="AR954" i="1"/>
  <c r="AP954" i="1"/>
  <c r="AN954" i="1"/>
  <c r="AK954" i="1"/>
  <c r="AS954" i="1"/>
  <c r="AQ954" i="1"/>
  <c r="AH954" i="1"/>
  <c r="AI954" i="1"/>
  <c r="AJ955" i="1"/>
  <c r="AR955" i="1"/>
  <c r="AQ955" i="1"/>
  <c r="AP955" i="1"/>
  <c r="AK955" i="1"/>
  <c r="AS955" i="1"/>
  <c r="AG955" i="1"/>
  <c r="AO955" i="1"/>
  <c r="AI955" i="1"/>
  <c r="AM955" i="1"/>
  <c r="AH955" i="1"/>
  <c r="AN955" i="1"/>
  <c r="AQ956" i="1"/>
  <c r="AG956" i="1"/>
  <c r="AO956" i="1"/>
  <c r="AR956" i="1"/>
  <c r="AJ956" i="1"/>
  <c r="AM956" i="1"/>
  <c r="AH956" i="1"/>
  <c r="AP956" i="1"/>
  <c r="AI956" i="1"/>
  <c r="AS956" i="1"/>
  <c r="AK956" i="1"/>
  <c r="AN956" i="1"/>
  <c r="AP957" i="1"/>
  <c r="AR957" i="1"/>
  <c r="AH957" i="1"/>
  <c r="AG957" i="1"/>
  <c r="AM957" i="1"/>
  <c r="AK957" i="1"/>
  <c r="AN957" i="1"/>
  <c r="AI957" i="1"/>
  <c r="AS957" i="1"/>
  <c r="AJ957" i="1"/>
  <c r="AO957" i="1"/>
  <c r="AQ957" i="1"/>
  <c r="AO958" i="1"/>
  <c r="AG958" i="1"/>
  <c r="AN958" i="1"/>
  <c r="AJ958" i="1"/>
  <c r="AR958" i="1"/>
  <c r="AS958" i="1"/>
  <c r="AH958" i="1"/>
  <c r="AP958" i="1"/>
  <c r="AK958" i="1"/>
  <c r="AI958" i="1"/>
  <c r="AQ958" i="1"/>
  <c r="AM958" i="1"/>
  <c r="AQ959" i="1"/>
  <c r="AH959" i="1"/>
  <c r="AM959" i="1"/>
  <c r="AS959" i="1"/>
  <c r="AK959" i="1"/>
  <c r="AN959" i="1"/>
  <c r="AJ959" i="1"/>
  <c r="AI959" i="1"/>
  <c r="AP959" i="1"/>
  <c r="AO959" i="1"/>
  <c r="AR959" i="1"/>
  <c r="AG959" i="1"/>
  <c r="AI960" i="1"/>
  <c r="AO960" i="1"/>
  <c r="AG960" i="1"/>
  <c r="AR960" i="1"/>
  <c r="AM960" i="1"/>
  <c r="AK960" i="1"/>
  <c r="AS960" i="1"/>
  <c r="AJ960" i="1"/>
  <c r="AN960" i="1"/>
  <c r="AH960" i="1"/>
  <c r="AQ960" i="1"/>
  <c r="AP960" i="1"/>
  <c r="AS961" i="1"/>
  <c r="AH961" i="1"/>
  <c r="AN961" i="1"/>
  <c r="AR961" i="1"/>
  <c r="AK961" i="1"/>
  <c r="AO961" i="1"/>
  <c r="AG961" i="1"/>
  <c r="AQ961" i="1"/>
  <c r="AP961" i="1"/>
  <c r="AI961" i="1"/>
  <c r="AJ961" i="1"/>
  <c r="AM961" i="1"/>
  <c r="AO962" i="1"/>
  <c r="AG962" i="1"/>
  <c r="AN962" i="1"/>
  <c r="AJ962" i="1"/>
  <c r="AR962" i="1"/>
  <c r="AP962" i="1"/>
  <c r="AK962" i="1"/>
  <c r="AS962" i="1"/>
  <c r="AI962" i="1"/>
  <c r="AQ962" i="1"/>
  <c r="AM962" i="1"/>
  <c r="AH962" i="1"/>
  <c r="AG963" i="1"/>
  <c r="AI963" i="1"/>
  <c r="AJ963" i="1"/>
  <c r="AO963" i="1"/>
  <c r="AK963" i="1"/>
  <c r="AM963" i="1"/>
  <c r="AQ963" i="1"/>
  <c r="AR963" i="1"/>
  <c r="AN963" i="1"/>
  <c r="AP963" i="1"/>
  <c r="AS963" i="1"/>
  <c r="AH963" i="1"/>
  <c r="AJ964" i="1"/>
  <c r="AQ964" i="1"/>
  <c r="AI964" i="1"/>
  <c r="AO964" i="1"/>
  <c r="AM964" i="1"/>
  <c r="AR964" i="1"/>
  <c r="AP964" i="1"/>
  <c r="AG964" i="1"/>
  <c r="AN964" i="1"/>
  <c r="AS964" i="1"/>
  <c r="AH964" i="1"/>
  <c r="AK964" i="1"/>
  <c r="AK972" i="1"/>
  <c r="AO972" i="1"/>
  <c r="AI972" i="1"/>
  <c r="AH972" i="1"/>
  <c r="AS972" i="1"/>
  <c r="AM972" i="1"/>
  <c r="AG973" i="1"/>
  <c r="AP972" i="1"/>
  <c r="AR972" i="1"/>
  <c r="AN972" i="1"/>
  <c r="AQ972" i="1"/>
  <c r="AG972" i="1"/>
  <c r="AJ972" i="1"/>
  <c r="AJ973" i="1"/>
  <c r="AP973" i="1"/>
  <c r="AR973" i="1"/>
  <c r="AM973" i="1"/>
  <c r="AO973" i="1"/>
  <c r="AH973" i="1"/>
  <c r="AQ973" i="1"/>
  <c r="AK973" i="1"/>
  <c r="AS973" i="1"/>
  <c r="AI973" i="1"/>
  <c r="AN973" i="1"/>
  <c r="AG974" i="1"/>
  <c r="AJ974" i="1"/>
  <c r="AM974" i="1"/>
  <c r="AK974" i="1"/>
  <c r="AS974" i="1"/>
  <c r="AN974" i="1"/>
  <c r="AR974" i="1"/>
  <c r="AH974" i="1"/>
  <c r="AP974" i="1"/>
  <c r="AO974" i="1"/>
  <c r="AQ974" i="1"/>
  <c r="AI974" i="1"/>
  <c r="AK975" i="1"/>
  <c r="AG975" i="1"/>
  <c r="AS975" i="1"/>
  <c r="AR975" i="1"/>
  <c r="AH975" i="1"/>
  <c r="AM975" i="1"/>
  <c r="AI975" i="1"/>
  <c r="AP975" i="1"/>
  <c r="AN975" i="1"/>
  <c r="AO975" i="1"/>
  <c r="AJ975" i="1"/>
  <c r="AQ975" i="1"/>
  <c r="AH976" i="1"/>
  <c r="AJ976" i="1"/>
  <c r="AR976" i="1"/>
  <c r="AM976" i="1"/>
  <c r="AK976" i="1"/>
  <c r="AS976" i="1"/>
  <c r="AG976" i="1"/>
  <c r="AP976" i="1"/>
  <c r="AN976" i="1"/>
  <c r="AO976" i="1"/>
  <c r="AQ976" i="1"/>
  <c r="AI976" i="1"/>
  <c r="AG977" i="1"/>
  <c r="AI977" i="1"/>
  <c r="AR977" i="1"/>
  <c r="AG978" i="1"/>
  <c r="AO977" i="1"/>
  <c r="AK977" i="1"/>
  <c r="AJ977" i="1"/>
  <c r="AS977" i="1"/>
  <c r="AM977" i="1"/>
  <c r="AQ977" i="1"/>
  <c r="AH977" i="1"/>
  <c r="AN977" i="1"/>
  <c r="AP977" i="1"/>
  <c r="AI978" i="1"/>
  <c r="AK978" i="1"/>
  <c r="AQ978" i="1"/>
  <c r="AP978" i="1"/>
  <c r="AS978" i="1"/>
  <c r="AM978" i="1"/>
  <c r="AH978" i="1"/>
  <c r="AJ978" i="1"/>
  <c r="AN978" i="1"/>
  <c r="AO978" i="1"/>
  <c r="AR978" i="1"/>
  <c r="AP979" i="1"/>
  <c r="AO979" i="1"/>
  <c r="AN979" i="1"/>
  <c r="AI979" i="1"/>
  <c r="AS979" i="1"/>
  <c r="AJ979" i="1"/>
  <c r="AG979" i="1"/>
  <c r="AK979" i="1"/>
  <c r="AH979" i="1"/>
  <c r="AQ979" i="1"/>
  <c r="AR979" i="1"/>
  <c r="AM979" i="1"/>
  <c r="AG980" i="1"/>
  <c r="AH980" i="1"/>
  <c r="AN980" i="1"/>
  <c r="AO980" i="1"/>
  <c r="AK980" i="1"/>
  <c r="AJ980" i="1"/>
  <c r="AS980" i="1"/>
  <c r="AQ980" i="1"/>
  <c r="AR980" i="1"/>
  <c r="AP980" i="1"/>
  <c r="AM980" i="1"/>
  <c r="AI980" i="1"/>
  <c r="AQ981" i="1"/>
  <c r="AJ981" i="1"/>
  <c r="AR981" i="1"/>
  <c r="AP981" i="1"/>
  <c r="AS981" i="1"/>
  <c r="AM981" i="1"/>
  <c r="AK981" i="1"/>
  <c r="AO981" i="1"/>
  <c r="AN981" i="1"/>
  <c r="AI981" i="1"/>
  <c r="AH981" i="1"/>
  <c r="AG981" i="1"/>
  <c r="AK982" i="1"/>
  <c r="AG982" i="1"/>
  <c r="AN982" i="1"/>
  <c r="AG983" i="1"/>
  <c r="AJ982" i="1"/>
  <c r="AH982" i="1"/>
  <c r="AO982" i="1"/>
  <c r="AQ982" i="1"/>
  <c r="AM982" i="1"/>
  <c r="AI982" i="1"/>
  <c r="AP982" i="1"/>
  <c r="AR982" i="1"/>
  <c r="AS982" i="1"/>
  <c r="AP983" i="1"/>
  <c r="AK983" i="1"/>
  <c r="AN983" i="1"/>
  <c r="AS983" i="1"/>
  <c r="AM983" i="1"/>
  <c r="AH983" i="1"/>
  <c r="AJ983" i="1"/>
  <c r="AQ983" i="1"/>
  <c r="AI983" i="1"/>
  <c r="AR983" i="1"/>
  <c r="AO983" i="1"/>
  <c r="AP984" i="1"/>
  <c r="AH984" i="1"/>
  <c r="AJ984" i="1"/>
  <c r="AI984" i="1"/>
  <c r="AK984" i="1"/>
  <c r="AS984" i="1"/>
  <c r="AN984" i="1"/>
  <c r="AR984" i="1"/>
  <c r="AG984" i="1"/>
  <c r="AM984" i="1"/>
  <c r="AO984" i="1"/>
  <c r="AQ984" i="1"/>
  <c r="AH985" i="1"/>
  <c r="AR985" i="1"/>
  <c r="AI985" i="1"/>
  <c r="AQ985" i="1"/>
  <c r="AJ985" i="1"/>
  <c r="AM985" i="1"/>
  <c r="AG985" i="1"/>
  <c r="AS985" i="1"/>
  <c r="AO985" i="1"/>
  <c r="AN985" i="1"/>
  <c r="AK985" i="1"/>
  <c r="AP985" i="1"/>
  <c r="AG986" i="1"/>
  <c r="AO986" i="1"/>
  <c r="AI986" i="1"/>
  <c r="AQ986" i="1"/>
  <c r="AR986" i="1"/>
  <c r="AM986" i="1"/>
  <c r="AP986" i="1"/>
  <c r="AH986" i="1"/>
  <c r="AN986" i="1"/>
  <c r="AS986" i="1"/>
  <c r="AK986" i="1"/>
  <c r="AJ986" i="1"/>
  <c r="AO987" i="1"/>
  <c r="AG987" i="1"/>
  <c r="AH987" i="1"/>
  <c r="AM987" i="1"/>
  <c r="AJ987" i="1"/>
  <c r="AR987" i="1"/>
  <c r="AK987" i="1"/>
  <c r="AS987" i="1"/>
  <c r="AP987" i="1"/>
  <c r="AI987" i="1"/>
  <c r="AQ987" i="1"/>
  <c r="AN987" i="1"/>
  <c r="AH988" i="1"/>
  <c r="AK988" i="1"/>
  <c r="AM988" i="1"/>
  <c r="AP988" i="1"/>
  <c r="AS988" i="1"/>
  <c r="AN988" i="1"/>
  <c r="AI988" i="1"/>
  <c r="AG988" i="1"/>
  <c r="AR988" i="1"/>
  <c r="AQ988" i="1"/>
  <c r="AO988" i="1"/>
  <c r="AJ988" i="1"/>
  <c r="AS989" i="1"/>
  <c r="AK989" i="1"/>
  <c r="AO989" i="1"/>
  <c r="AN989" i="1"/>
  <c r="AI989" i="1"/>
  <c r="AH989" i="1"/>
  <c r="AG989" i="1"/>
  <c r="AP989" i="1"/>
  <c r="AM989" i="1"/>
  <c r="AR989" i="1"/>
  <c r="AQ989" i="1"/>
  <c r="AJ989" i="1"/>
  <c r="AQ990" i="1"/>
  <c r="AH990" i="1"/>
  <c r="AM990" i="1"/>
  <c r="AI990" i="1"/>
  <c r="AR990" i="1"/>
  <c r="AN990" i="1"/>
  <c r="AP990" i="1"/>
  <c r="AS990" i="1"/>
  <c r="AK990" i="1"/>
  <c r="AJ990" i="1"/>
  <c r="AO990" i="1"/>
  <c r="AG990" i="1"/>
  <c r="AQ991" i="1"/>
  <c r="AI991" i="1"/>
  <c r="AN991" i="1"/>
  <c r="AO991" i="1"/>
  <c r="AP991" i="1"/>
  <c r="AH991" i="1"/>
  <c r="AJ991" i="1"/>
  <c r="AS991" i="1"/>
  <c r="AM991" i="1"/>
  <c r="AG991" i="1"/>
  <c r="AR991" i="1"/>
  <c r="AK991" i="1"/>
  <c r="AI992" i="1"/>
  <c r="AK992" i="1"/>
  <c r="AS992" i="1"/>
  <c r="AR992" i="1"/>
  <c r="AG992" i="1"/>
  <c r="AO992" i="1"/>
  <c r="AH992" i="1"/>
  <c r="AP992" i="1"/>
  <c r="AM992" i="1"/>
  <c r="AQ992" i="1"/>
  <c r="AN992" i="1"/>
  <c r="AJ992" i="1"/>
  <c r="AR993" i="1"/>
  <c r="AP993" i="1"/>
  <c r="AM993" i="1"/>
  <c r="AJ993" i="1"/>
  <c r="AQ993" i="1"/>
  <c r="AN993" i="1"/>
  <c r="AK993" i="1"/>
  <c r="AG993" i="1"/>
  <c r="AO993" i="1"/>
  <c r="AH993" i="1"/>
  <c r="AI993" i="1"/>
  <c r="AS993" i="1"/>
  <c r="AI994" i="1"/>
  <c r="AK994" i="1"/>
  <c r="AS994" i="1"/>
  <c r="AQ994" i="1"/>
  <c r="AG994" i="1"/>
  <c r="AJ994" i="1"/>
  <c r="AH994" i="1"/>
  <c r="AO994" i="1"/>
  <c r="AM994" i="1"/>
  <c r="AP994" i="1"/>
  <c r="AR994" i="1"/>
  <c r="AN994" i="1"/>
  <c r="AJ995" i="1"/>
  <c r="AI995" i="1"/>
  <c r="AM995" i="1"/>
  <c r="AQ995" i="1"/>
  <c r="AO995" i="1"/>
  <c r="AN995" i="1"/>
  <c r="AG995" i="1"/>
  <c r="AH995" i="1"/>
  <c r="AS995" i="1"/>
  <c r="AR995" i="1"/>
  <c r="AP995" i="1"/>
  <c r="AK995" i="1"/>
  <c r="AO996" i="1"/>
  <c r="AQ996" i="1"/>
  <c r="AI996" i="1"/>
  <c r="AH996" i="1"/>
  <c r="AK996" i="1"/>
  <c r="AJ996" i="1"/>
  <c r="AR996" i="1"/>
  <c r="AS996" i="1"/>
  <c r="AM996" i="1"/>
  <c r="AG996" i="1"/>
  <c r="AP996" i="1"/>
  <c r="AN996" i="1"/>
  <c r="AI997" i="1"/>
  <c r="AH997" i="1"/>
  <c r="AG997" i="1"/>
  <c r="AQ997" i="1"/>
  <c r="AP997" i="1"/>
  <c r="AM997" i="1"/>
  <c r="AR997" i="1"/>
  <c r="AJ997" i="1"/>
  <c r="AN997" i="1"/>
  <c r="AS997" i="1"/>
  <c r="AK997" i="1"/>
  <c r="AO997" i="1"/>
  <c r="AH998" i="1"/>
  <c r="AO998" i="1"/>
  <c r="AJ998" i="1"/>
  <c r="AG998" i="1"/>
  <c r="AK998" i="1"/>
  <c r="AS998" i="1"/>
  <c r="AG999" i="1"/>
  <c r="AP998" i="1"/>
  <c r="AR998" i="1"/>
  <c r="AM998" i="1"/>
  <c r="AN998" i="1"/>
  <c r="AQ998" i="1"/>
  <c r="AI998" i="1"/>
  <c r="AS999" i="1"/>
  <c r="AQ999" i="1"/>
  <c r="AN999" i="1"/>
  <c r="AH999" i="1"/>
  <c r="AJ999" i="1"/>
  <c r="AP999" i="1"/>
  <c r="AK999" i="1"/>
  <c r="AO999" i="1"/>
  <c r="AI999" i="1"/>
  <c r="AR999" i="1"/>
  <c r="AM999" i="1"/>
  <c r="AR1000" i="1"/>
  <c r="AG1000" i="1"/>
  <c r="AM1000" i="1"/>
  <c r="AN1000" i="1"/>
  <c r="AJ1000" i="1"/>
  <c r="AO1000" i="1"/>
  <c r="AQ1000" i="1"/>
  <c r="AP1000" i="1"/>
  <c r="AH1000" i="1"/>
  <c r="AI1000" i="1"/>
  <c r="AK1000" i="1"/>
  <c r="AS1000" i="1"/>
  <c r="AR1001" i="1"/>
  <c r="AJ1001" i="1"/>
  <c r="AS1001" i="1"/>
  <c r="AK1001" i="1"/>
  <c r="AQ1001" i="1"/>
  <c r="AI1001" i="1"/>
  <c r="AO1001" i="1"/>
  <c r="AM1001" i="1"/>
  <c r="AH1001" i="1"/>
  <c r="AP1001" i="1"/>
  <c r="AN1001" i="1"/>
  <c r="AG1001" i="1"/>
  <c r="AQ1009" i="1"/>
  <c r="AR1009" i="1"/>
  <c r="AN1009" i="1"/>
  <c r="AO1009" i="1"/>
  <c r="AH1009" i="1"/>
  <c r="AS1009" i="1"/>
  <c r="AI1009" i="1"/>
  <c r="AP1009" i="1"/>
  <c r="AJ1009" i="1"/>
  <c r="AG1009" i="1"/>
  <c r="AK1009" i="1"/>
  <c r="AM1009" i="1"/>
  <c r="AS1010" i="1"/>
  <c r="AQ1010" i="1"/>
  <c r="AM1010" i="1"/>
  <c r="AO1010" i="1"/>
  <c r="AH1010" i="1"/>
  <c r="AN1010" i="1"/>
  <c r="AP1010" i="1"/>
  <c r="AR1010" i="1"/>
  <c r="AI1010" i="1"/>
  <c r="AG1010" i="1"/>
  <c r="AK1010" i="1"/>
  <c r="AJ1010" i="1"/>
  <c r="AQ1011" i="1"/>
  <c r="AH1011" i="1"/>
  <c r="AM1011" i="1"/>
  <c r="AO1011" i="1"/>
  <c r="AN1011" i="1"/>
  <c r="AI1011" i="1"/>
  <c r="AJ1011" i="1"/>
  <c r="AK1011" i="1"/>
  <c r="AR1011" i="1"/>
  <c r="AS1011" i="1"/>
  <c r="AP1011" i="1"/>
  <c r="AG1011" i="1"/>
  <c r="AH1012" i="1"/>
  <c r="AO1012" i="1"/>
  <c r="AN1012" i="1"/>
  <c r="AI1012" i="1"/>
  <c r="AR1012" i="1"/>
  <c r="AP1012" i="1"/>
  <c r="AK1012" i="1"/>
  <c r="AG1012" i="1"/>
  <c r="AJ1012" i="1"/>
  <c r="AQ1012" i="1"/>
  <c r="AS1012" i="1"/>
  <c r="AM1012" i="1"/>
  <c r="AO1013" i="1"/>
  <c r="AK1013" i="1"/>
  <c r="AJ1013" i="1"/>
  <c r="AS1013" i="1"/>
  <c r="AP1013" i="1"/>
  <c r="AM1013" i="1"/>
  <c r="AI1013" i="1"/>
  <c r="AR1013" i="1"/>
  <c r="AN1013" i="1"/>
  <c r="AH1013" i="1"/>
  <c r="AQ1013" i="1"/>
  <c r="AG1013" i="1"/>
  <c r="AR1014" i="1"/>
  <c r="AP1014" i="1"/>
  <c r="AM1014" i="1"/>
  <c r="AK1014" i="1"/>
  <c r="AG1014" i="1"/>
  <c r="AN1014" i="1"/>
  <c r="AS1014" i="1"/>
  <c r="AQ1014" i="1"/>
  <c r="AI1014" i="1"/>
  <c r="AO1014" i="1"/>
  <c r="AH1014" i="1"/>
  <c r="AJ1014" i="1"/>
  <c r="AQ1015" i="1"/>
  <c r="AK1015" i="1"/>
  <c r="AJ1015" i="1"/>
  <c r="AO1015" i="1"/>
  <c r="AS1015" i="1"/>
  <c r="AM1015" i="1"/>
  <c r="AH1015" i="1"/>
  <c r="AG1015" i="1"/>
  <c r="AN1015" i="1"/>
  <c r="AI1015" i="1"/>
  <c r="AP1015" i="1"/>
  <c r="AR1015" i="1"/>
  <c r="AP1016" i="1"/>
  <c r="AG1016" i="1"/>
  <c r="AM1016" i="1"/>
  <c r="AH1016" i="1"/>
  <c r="AQ1016" i="1"/>
  <c r="AN1016" i="1"/>
  <c r="AO1016" i="1"/>
  <c r="AK1016" i="1"/>
  <c r="AR1016" i="1"/>
  <c r="AJ1016" i="1"/>
  <c r="AS1016" i="1"/>
  <c r="AI1016" i="1"/>
  <c r="AQ1017" i="1"/>
  <c r="AK1017" i="1"/>
  <c r="AN1017" i="1"/>
  <c r="AH1017" i="1"/>
  <c r="AS1017" i="1"/>
  <c r="AJ1017" i="1"/>
  <c r="AR1017" i="1"/>
  <c r="AO1017" i="1"/>
  <c r="AG1017" i="1"/>
  <c r="AP1017" i="1"/>
  <c r="AM1017" i="1"/>
  <c r="AI1017" i="1"/>
  <c r="AJ1018" i="1"/>
  <c r="AR1018" i="1"/>
  <c r="AN1018" i="1"/>
  <c r="AK1018" i="1"/>
  <c r="AS1018" i="1"/>
  <c r="AI1018" i="1"/>
  <c r="AG1018" i="1"/>
  <c r="AO1018" i="1"/>
  <c r="AQ1018" i="1"/>
  <c r="AP1018" i="1"/>
  <c r="AH1018" i="1"/>
  <c r="AM1018" i="1"/>
  <c r="AG1019" i="1"/>
  <c r="AK1019" i="1"/>
  <c r="AS1019" i="1"/>
  <c r="AH1019" i="1"/>
  <c r="AP1019" i="1"/>
  <c r="AM1019" i="1"/>
  <c r="AQ1019" i="1"/>
  <c r="AO1019" i="1"/>
  <c r="AN1019" i="1"/>
  <c r="AI1019" i="1"/>
  <c r="AR1019" i="1"/>
  <c r="AJ1019" i="1"/>
  <c r="AJ1020" i="1"/>
  <c r="AQ1020" i="1"/>
  <c r="AN1020" i="1"/>
  <c r="AK1020" i="1"/>
  <c r="AR1020" i="1"/>
  <c r="AI1020" i="1"/>
  <c r="AO1020" i="1"/>
  <c r="AS1020" i="1"/>
  <c r="AG1020" i="1"/>
  <c r="AP1020" i="1"/>
  <c r="AH1020" i="1"/>
  <c r="AM1020" i="1"/>
  <c r="AH1021" i="1"/>
  <c r="AP1021" i="1"/>
  <c r="AM1021" i="1"/>
  <c r="AQ1021" i="1"/>
  <c r="AO1021" i="1"/>
  <c r="AN1021" i="1"/>
  <c r="AI1021" i="1"/>
  <c r="AR1021" i="1"/>
  <c r="AJ1021" i="1"/>
  <c r="AG1021" i="1"/>
  <c r="AK1021" i="1"/>
  <c r="AS1021" i="1"/>
  <c r="AG1022" i="1"/>
  <c r="AP1022" i="1"/>
  <c r="AH1022" i="1"/>
  <c r="AM1022" i="1"/>
  <c r="AR1022" i="1"/>
  <c r="AJ1022" i="1"/>
  <c r="AQ1022" i="1"/>
  <c r="AN1022" i="1"/>
  <c r="AK1022" i="1"/>
  <c r="AI1022" i="1"/>
  <c r="AS1022" i="1"/>
  <c r="AO1022" i="1"/>
  <c r="AH1023" i="1"/>
  <c r="AP1023" i="1"/>
  <c r="AM1023" i="1"/>
  <c r="AO1023" i="1"/>
  <c r="AN1023" i="1"/>
  <c r="AI1023" i="1"/>
  <c r="AJ1023" i="1"/>
  <c r="AQ1023" i="1"/>
  <c r="AR1023" i="1"/>
  <c r="AG1023" i="1"/>
  <c r="AS1023" i="1"/>
  <c r="AK1023" i="1"/>
  <c r="AJ1024" i="1"/>
  <c r="AR1024" i="1"/>
  <c r="AN1024" i="1"/>
  <c r="AK1024" i="1"/>
  <c r="AS1024" i="1"/>
  <c r="AG1024" i="1"/>
  <c r="AO1024" i="1"/>
  <c r="AI1024" i="1"/>
  <c r="AQ1024" i="1"/>
  <c r="AP1024" i="1"/>
  <c r="AH1024" i="1"/>
  <c r="AM1024" i="1"/>
  <c r="AH1025" i="1"/>
  <c r="AP1025" i="1"/>
  <c r="AM1025" i="1"/>
  <c r="AQ1025" i="1"/>
  <c r="AO1025" i="1"/>
  <c r="AN1025" i="1"/>
  <c r="AI1025" i="1"/>
  <c r="AR1025" i="1"/>
  <c r="AJ1025" i="1"/>
  <c r="AG1025" i="1"/>
  <c r="AK1025" i="1"/>
  <c r="AS1025" i="1"/>
  <c r="AP1026" i="1"/>
  <c r="AG1026" i="1"/>
  <c r="AJ1026" i="1"/>
  <c r="AH1026" i="1"/>
  <c r="AQ1026" i="1"/>
  <c r="AS1026" i="1"/>
  <c r="AK1026" i="1"/>
  <c r="AM1026" i="1"/>
  <c r="AN1026" i="1"/>
  <c r="AR1026" i="1"/>
  <c r="AO1026" i="1"/>
  <c r="AI1026" i="1"/>
  <c r="AP1027" i="1"/>
  <c r="AH1027" i="1"/>
  <c r="AM1027" i="1"/>
  <c r="AI1027" i="1"/>
  <c r="AG1027" i="1"/>
  <c r="AN1027" i="1"/>
  <c r="AQ1027" i="1"/>
  <c r="AJ1027" i="1"/>
  <c r="AR1027" i="1"/>
  <c r="AO1027" i="1"/>
  <c r="AS1027" i="1"/>
  <c r="AK1027" i="1"/>
  <c r="AJ1028" i="1"/>
  <c r="AQ1028" i="1"/>
  <c r="AN1028" i="1"/>
  <c r="AG1028" i="1"/>
  <c r="AK1028" i="1"/>
  <c r="AR1028" i="1"/>
  <c r="AI1028" i="1"/>
  <c r="AS1028" i="1"/>
  <c r="AO1028" i="1"/>
  <c r="AH1028" i="1"/>
  <c r="AP1028" i="1"/>
  <c r="AM1028" i="1"/>
  <c r="AJ1029" i="1"/>
  <c r="AO1029" i="1"/>
  <c r="AM1029" i="1"/>
  <c r="AR1029" i="1"/>
  <c r="AH1029" i="1"/>
  <c r="AN1029" i="1"/>
  <c r="AI1029" i="1"/>
  <c r="AG1029" i="1"/>
  <c r="AK1029" i="1"/>
  <c r="AP1029" i="1"/>
  <c r="AQ1029" i="1"/>
  <c r="AS1029" i="1"/>
  <c r="AS1030" i="1"/>
  <c r="AH1030" i="1"/>
  <c r="AP1030" i="1"/>
  <c r="AO1030" i="1"/>
  <c r="AG1030" i="1"/>
  <c r="AK1030" i="1"/>
  <c r="AJ1030" i="1"/>
  <c r="AQ1030" i="1"/>
  <c r="AM1030" i="1"/>
  <c r="AR1030" i="1"/>
  <c r="AI1030" i="1"/>
  <c r="AN1030" i="1"/>
  <c r="AJ1031" i="1"/>
  <c r="AH1031" i="1"/>
  <c r="AM1031" i="1"/>
  <c r="AI1031" i="1"/>
  <c r="AP1031" i="1"/>
  <c r="AN1031" i="1"/>
  <c r="AS1031" i="1"/>
  <c r="AQ1031" i="1"/>
  <c r="AR1031" i="1"/>
  <c r="AO1031" i="1"/>
  <c r="AG1031" i="1"/>
  <c r="AK1031" i="1"/>
  <c r="AR1032" i="1"/>
  <c r="AJ1032" i="1"/>
  <c r="AN1032" i="1"/>
  <c r="AS1032" i="1"/>
  <c r="AK1032" i="1"/>
  <c r="AO1032" i="1"/>
  <c r="AI1032" i="1"/>
  <c r="AH1032" i="1"/>
  <c r="AG1032" i="1"/>
  <c r="AP1032" i="1"/>
  <c r="AM1032" i="1"/>
  <c r="AQ1032" i="1"/>
  <c r="AS1033" i="1"/>
  <c r="AO1033" i="1"/>
  <c r="AN1033" i="1"/>
  <c r="AI1033" i="1"/>
  <c r="AR1033" i="1"/>
  <c r="AG1033" i="1"/>
  <c r="AQ1033" i="1"/>
  <c r="AK1033" i="1"/>
  <c r="AJ1033" i="1"/>
  <c r="AH1033" i="1"/>
  <c r="AP1033" i="1"/>
  <c r="AM1033" i="1"/>
  <c r="AK1034" i="1"/>
  <c r="AP1034" i="1"/>
  <c r="AM1034" i="1"/>
  <c r="AS1034" i="1"/>
  <c r="AH1034" i="1"/>
  <c r="AN1034" i="1"/>
  <c r="AO1034" i="1"/>
  <c r="AJ1034" i="1"/>
  <c r="AG1034" i="1"/>
  <c r="AR1034" i="1"/>
  <c r="AQ1034" i="1"/>
  <c r="AI1034" i="1"/>
  <c r="AQ1035" i="1"/>
  <c r="AJ1035" i="1"/>
  <c r="AM1035" i="1"/>
  <c r="AO1035" i="1"/>
  <c r="AS1035" i="1"/>
  <c r="AN1035" i="1"/>
  <c r="AI1035" i="1"/>
  <c r="AG1035" i="1"/>
  <c r="AP1035" i="1"/>
  <c r="AK1035" i="1"/>
  <c r="AR1035" i="1"/>
  <c r="AH1035" i="1"/>
  <c r="AJ1036" i="1"/>
  <c r="AI1036" i="1"/>
  <c r="AG1036" i="1"/>
  <c r="AS1036" i="1"/>
  <c r="AP1036" i="1"/>
  <c r="AK1036" i="1"/>
  <c r="AQ1036" i="1"/>
  <c r="AH1036" i="1"/>
  <c r="AM1036" i="1"/>
  <c r="AO1036" i="1"/>
  <c r="AR1036" i="1"/>
  <c r="AN1036" i="1"/>
  <c r="AI1037" i="1"/>
  <c r="AK1037" i="1"/>
  <c r="AN1037" i="1"/>
  <c r="AP1037" i="1"/>
  <c r="AR1037" i="1"/>
  <c r="AQ1037" i="1"/>
  <c r="AH1037" i="1"/>
  <c r="AJ1037" i="1"/>
  <c r="AO1037" i="1"/>
  <c r="AS1037" i="1"/>
  <c r="AM1037" i="1"/>
  <c r="AG1037" i="1"/>
  <c r="AQ1038" i="1"/>
  <c r="AH1038" i="1"/>
  <c r="AS1038" i="1"/>
  <c r="AO1038" i="1"/>
  <c r="AI1038" i="1"/>
  <c r="AG1038" i="1"/>
  <c r="AP1038" i="1"/>
  <c r="AM1038" i="1"/>
  <c r="AK1038" i="1"/>
  <c r="AR1038" i="1"/>
  <c r="AJ1038" i="1"/>
  <c r="AN1038" i="1"/>
  <c r="AQ1046" i="1"/>
  <c r="AK1046" i="1"/>
  <c r="AJ1046" i="1"/>
  <c r="AN1046" i="1"/>
  <c r="AH1046" i="1"/>
  <c r="AI1046" i="1"/>
  <c r="AM1046" i="1"/>
  <c r="AP1046" i="1"/>
  <c r="AS1046" i="1"/>
  <c r="AR1046" i="1"/>
  <c r="AO1046" i="1"/>
  <c r="AG1046" i="1"/>
  <c r="AI1047" i="1"/>
  <c r="AP1047" i="1"/>
  <c r="AR1047" i="1"/>
  <c r="AQ1047" i="1"/>
  <c r="AS1047" i="1"/>
  <c r="AM1047" i="1"/>
  <c r="AJ1047" i="1"/>
  <c r="AG1047" i="1"/>
  <c r="AN1047" i="1"/>
  <c r="AK1047" i="1"/>
  <c r="AH1047" i="1"/>
  <c r="AO1047" i="1"/>
  <c r="AG1048" i="1"/>
  <c r="AR1048" i="1"/>
  <c r="AO1048" i="1"/>
  <c r="AS1048" i="1"/>
  <c r="AM1048" i="1"/>
  <c r="AK1048" i="1"/>
  <c r="AN1048" i="1"/>
  <c r="AQ1048" i="1"/>
  <c r="AP1048" i="1"/>
  <c r="AJ1048" i="1"/>
  <c r="AH1048" i="1"/>
  <c r="AI1048" i="1"/>
  <c r="AI1049" i="1"/>
  <c r="AG1049" i="1"/>
  <c r="AO1049" i="1"/>
  <c r="AH1049" i="1"/>
  <c r="AP1049" i="1"/>
  <c r="AJ1049" i="1"/>
  <c r="AQ1049" i="1"/>
  <c r="AK1049" i="1"/>
  <c r="AM1049" i="1"/>
  <c r="AS1049" i="1"/>
  <c r="AR1049" i="1"/>
  <c r="AN1049" i="1"/>
  <c r="AS1050" i="1"/>
  <c r="AG1050" i="1"/>
  <c r="AH1050" i="1"/>
  <c r="AM1050" i="1"/>
  <c r="AP1050" i="1"/>
  <c r="AK1050" i="1"/>
  <c r="AN1050" i="1"/>
  <c r="AJ1050" i="1"/>
  <c r="AR1050" i="1"/>
  <c r="AQ1050" i="1"/>
  <c r="AI1050" i="1"/>
  <c r="AO1050" i="1"/>
  <c r="AH1051" i="1"/>
  <c r="AR1051" i="1"/>
  <c r="AJ1051" i="1"/>
  <c r="AG1051" i="1"/>
  <c r="AK1051" i="1"/>
  <c r="AN1051" i="1"/>
  <c r="AP1051" i="1"/>
  <c r="AO1051" i="1"/>
  <c r="AQ1051" i="1"/>
  <c r="AM1051" i="1"/>
  <c r="AI1051" i="1"/>
  <c r="AS1051" i="1"/>
  <c r="AG1052" i="1"/>
  <c r="AS1052" i="1"/>
  <c r="AM1052" i="1"/>
  <c r="AH1052" i="1"/>
  <c r="AP1052" i="1"/>
  <c r="AN1052" i="1"/>
  <c r="AR1052" i="1"/>
  <c r="AQ1052" i="1"/>
  <c r="AJ1052" i="1"/>
  <c r="AK1052" i="1"/>
  <c r="AO1052" i="1"/>
  <c r="AI1052" i="1"/>
  <c r="AS1053" i="1"/>
  <c r="AG1053" i="1"/>
  <c r="AN1053" i="1"/>
  <c r="AP1053" i="1"/>
  <c r="AM1053" i="1"/>
  <c r="AR1053" i="1"/>
  <c r="AH1053" i="1"/>
  <c r="AO1053" i="1"/>
  <c r="AI1053" i="1"/>
  <c r="AJ1053" i="1"/>
  <c r="AK1053" i="1"/>
  <c r="AQ1053" i="1"/>
  <c r="AK1054" i="1"/>
  <c r="AO1054" i="1"/>
  <c r="AQ1054" i="1"/>
  <c r="AH1054" i="1"/>
  <c r="AG1054" i="1"/>
  <c r="AM1054" i="1"/>
  <c r="AP1054" i="1"/>
  <c r="AS1054" i="1"/>
  <c r="AR1054" i="1"/>
  <c r="AJ1054" i="1"/>
  <c r="AI1054" i="1"/>
  <c r="AN1054" i="1"/>
  <c r="AQ1055" i="1"/>
  <c r="AJ1055" i="1"/>
  <c r="AN1055" i="1"/>
  <c r="AH1055" i="1"/>
  <c r="AO1055" i="1"/>
  <c r="AG1055" i="1"/>
  <c r="AI1055" i="1"/>
  <c r="AR1055" i="1"/>
  <c r="AS1055" i="1"/>
  <c r="AP1055" i="1"/>
  <c r="AM1055" i="1"/>
  <c r="AK1055" i="1"/>
  <c r="AH1056" i="1"/>
  <c r="AS1056" i="1"/>
  <c r="AM1056" i="1"/>
  <c r="AK1056" i="1"/>
  <c r="AN1056" i="1"/>
  <c r="AQ1056" i="1"/>
  <c r="AJ1056" i="1"/>
  <c r="AO1056" i="1"/>
  <c r="AP1056" i="1"/>
  <c r="AG1056" i="1"/>
  <c r="AR1056" i="1"/>
  <c r="AI1056" i="1"/>
  <c r="AK1057" i="1"/>
  <c r="AS1057" i="1"/>
  <c r="AO1057" i="1"/>
  <c r="AP1057" i="1"/>
  <c r="AG1057" i="1"/>
  <c r="AN1057" i="1"/>
  <c r="AJ1057" i="1"/>
  <c r="AQ1057" i="1"/>
  <c r="AH1057" i="1"/>
  <c r="AM1057" i="1"/>
  <c r="AI1057" i="1"/>
  <c r="AR1057" i="1"/>
  <c r="AQ1058" i="1"/>
  <c r="AP1058" i="1"/>
  <c r="AM1058" i="1"/>
  <c r="AO1058" i="1"/>
  <c r="AS1058" i="1"/>
  <c r="AN1058" i="1"/>
  <c r="AR1058" i="1"/>
  <c r="AJ1058" i="1"/>
  <c r="AH1058" i="1"/>
  <c r="AK1058" i="1"/>
  <c r="AI1058" i="1"/>
  <c r="AG1058" i="1"/>
  <c r="AJ1059" i="1"/>
  <c r="AG1059" i="1"/>
  <c r="AO1059" i="1"/>
  <c r="AQ1059" i="1"/>
  <c r="AM1059" i="1"/>
  <c r="AN1059" i="1"/>
  <c r="AH1059" i="1"/>
  <c r="AP1059" i="1"/>
  <c r="AI1059" i="1"/>
  <c r="AR1059" i="1"/>
  <c r="AS1059" i="1"/>
  <c r="AK1059" i="1"/>
  <c r="AP1060" i="1"/>
  <c r="AO1060" i="1"/>
  <c r="AG1060" i="1"/>
  <c r="AQ1060" i="1"/>
  <c r="AJ1060" i="1"/>
  <c r="AM1060" i="1"/>
  <c r="AH1060" i="1"/>
  <c r="AS1060" i="1"/>
  <c r="AN1060" i="1"/>
  <c r="AI1060" i="1"/>
  <c r="AR1060" i="1"/>
  <c r="AK1060" i="1"/>
  <c r="AR1061" i="1"/>
  <c r="AS1061" i="1"/>
  <c r="AO1061" i="1"/>
  <c r="AG1061" i="1"/>
  <c r="AP1061" i="1"/>
  <c r="AH1061" i="1"/>
  <c r="AQ1061" i="1"/>
  <c r="AI1061" i="1"/>
  <c r="AM1061" i="1"/>
  <c r="AK1061" i="1"/>
  <c r="AJ1061" i="1"/>
  <c r="AN1061" i="1"/>
  <c r="AS1062" i="1"/>
  <c r="AH1062" i="1"/>
  <c r="AO1062" i="1"/>
  <c r="AI1062" i="1"/>
  <c r="AP1062" i="1"/>
  <c r="AM1062" i="1"/>
  <c r="AG1062" i="1"/>
  <c r="AK1062" i="1"/>
  <c r="AN1062" i="1"/>
  <c r="AJ1062" i="1"/>
  <c r="AR1062" i="1"/>
  <c r="AQ1062" i="1"/>
  <c r="AG1063" i="1"/>
  <c r="AO1063" i="1"/>
  <c r="AN1063" i="1"/>
  <c r="AH1063" i="1"/>
  <c r="AP1063" i="1"/>
  <c r="AM1063" i="1"/>
  <c r="AI1063" i="1"/>
  <c r="AR1063" i="1"/>
  <c r="AK1063" i="1"/>
  <c r="AQ1063" i="1"/>
  <c r="AJ1063" i="1"/>
  <c r="AS1063" i="1"/>
  <c r="AG1064" i="1"/>
  <c r="AJ1064" i="1"/>
  <c r="AQ1064" i="1"/>
  <c r="AH1064" i="1"/>
  <c r="AR1064" i="1"/>
  <c r="AI1064" i="1"/>
  <c r="AM1064" i="1"/>
  <c r="AP1064" i="1"/>
  <c r="AK1064" i="1"/>
  <c r="AN1064" i="1"/>
  <c r="AO1064" i="1"/>
  <c r="AS1064" i="1"/>
  <c r="AQ1065" i="1"/>
  <c r="AH1065" i="1"/>
  <c r="AS1065" i="1"/>
  <c r="AG1066" i="1"/>
  <c r="AI1065" i="1"/>
  <c r="AO1065" i="1"/>
  <c r="AJ1065" i="1"/>
  <c r="AG1065" i="1"/>
  <c r="AM1065" i="1"/>
  <c r="AK1065" i="1"/>
  <c r="AR1065" i="1"/>
  <c r="AP1065" i="1"/>
  <c r="AN1065" i="1"/>
  <c r="AO1066" i="1"/>
  <c r="AK1066" i="1"/>
  <c r="AN1066" i="1"/>
  <c r="AP1066" i="1"/>
  <c r="AS1066" i="1"/>
  <c r="AJ1066" i="1"/>
  <c r="AH1066" i="1"/>
  <c r="AI1066" i="1"/>
  <c r="AR1066" i="1"/>
  <c r="AQ1066" i="1"/>
  <c r="AM1066" i="1"/>
  <c r="AG1067" i="1"/>
  <c r="AP1067" i="1"/>
  <c r="AJ1067" i="1"/>
  <c r="AQ1067" i="1"/>
  <c r="AI1067" i="1"/>
  <c r="AM1067" i="1"/>
  <c r="AR1067" i="1"/>
  <c r="AO1067" i="1"/>
  <c r="AN1067" i="1"/>
  <c r="AK1067" i="1"/>
  <c r="AS1067" i="1"/>
  <c r="AH1067" i="1"/>
  <c r="AS1068" i="1"/>
  <c r="AI1068" i="1"/>
  <c r="AN1068" i="1"/>
  <c r="AP1068" i="1"/>
  <c r="AO1068" i="1"/>
  <c r="AG1068" i="1"/>
  <c r="AQ1068" i="1"/>
  <c r="AJ1068" i="1"/>
  <c r="AM1068" i="1"/>
  <c r="AH1068" i="1"/>
  <c r="AK1068" i="1"/>
  <c r="AR1068" i="1"/>
  <c r="AK1069" i="1"/>
  <c r="AO1069" i="1"/>
  <c r="AJ1069" i="1"/>
  <c r="AS1069" i="1"/>
  <c r="AH1069" i="1"/>
  <c r="AM1069" i="1"/>
  <c r="AG1069" i="1"/>
  <c r="AP1069" i="1"/>
  <c r="AR1069" i="1"/>
  <c r="AN1069" i="1"/>
  <c r="AQ1069" i="1"/>
  <c r="AI1069" i="1"/>
  <c r="AO1070" i="1"/>
  <c r="AQ1070" i="1"/>
  <c r="AP1070" i="1"/>
  <c r="AG1070" i="1"/>
  <c r="AR1070" i="1"/>
  <c r="AJ1070" i="1"/>
  <c r="AS1070" i="1"/>
  <c r="AK1070" i="1"/>
  <c r="AM1070" i="1"/>
  <c r="AI1070" i="1"/>
  <c r="AH1070" i="1"/>
  <c r="AN1070" i="1"/>
  <c r="AO1071" i="1"/>
  <c r="AQ1071" i="1"/>
  <c r="AR1071" i="1"/>
  <c r="AK1071" i="1"/>
  <c r="AS1071" i="1"/>
  <c r="AM1071" i="1"/>
  <c r="AG1071" i="1"/>
  <c r="AI1071" i="1"/>
  <c r="AN1071" i="1"/>
  <c r="AH1071" i="1"/>
  <c r="AJ1071" i="1"/>
  <c r="AP1071" i="1"/>
  <c r="AG1072" i="1"/>
  <c r="AI1072" i="1"/>
  <c r="AP1072" i="1"/>
  <c r="AR1072" i="1"/>
  <c r="AO1072" i="1"/>
  <c r="AJ1072" i="1"/>
  <c r="AK1072" i="1"/>
  <c r="AS1072" i="1"/>
  <c r="AM1072" i="1"/>
  <c r="AQ1072" i="1"/>
  <c r="AH1072" i="1"/>
  <c r="AN1072" i="1"/>
  <c r="AI1073" i="1"/>
  <c r="AK1073" i="1"/>
  <c r="AS1073" i="1"/>
  <c r="AR1073" i="1"/>
  <c r="AG1073" i="1"/>
  <c r="AM1073" i="1"/>
  <c r="AO1073" i="1"/>
  <c r="AQ1073" i="1"/>
  <c r="AN1073" i="1"/>
  <c r="AP1073" i="1"/>
  <c r="AH1073" i="1"/>
  <c r="AJ1073" i="1"/>
  <c r="AR1074" i="1"/>
  <c r="AJ1074" i="1"/>
  <c r="AO1074" i="1"/>
  <c r="AK1074" i="1"/>
  <c r="AM1074" i="1"/>
  <c r="AG1074" i="1"/>
  <c r="AS1074" i="1"/>
  <c r="AN1074" i="1"/>
  <c r="AP1074" i="1"/>
  <c r="AH1074" i="1"/>
  <c r="AI1074" i="1"/>
  <c r="AQ1074" i="1"/>
  <c r="AQ1075" i="1"/>
  <c r="AR1075" i="1"/>
  <c r="AM1075" i="1"/>
  <c r="AK1075" i="1"/>
  <c r="AS1075" i="1"/>
  <c r="AN1075" i="1"/>
  <c r="AH1075" i="1"/>
  <c r="AP1075" i="1"/>
  <c r="AJ1075" i="1"/>
  <c r="AG1075" i="1"/>
  <c r="AO1075" i="1"/>
  <c r="AI1075" i="1"/>
  <c r="AI1083" i="1"/>
  <c r="AP1083" i="1"/>
  <c r="AN1083" i="1"/>
  <c r="AO1083" i="1"/>
  <c r="AG1083" i="1"/>
  <c r="AJ1083" i="1"/>
  <c r="AK1083" i="1"/>
  <c r="AQ1083" i="1"/>
  <c r="AH1083" i="1"/>
  <c r="AS1083" i="1"/>
  <c r="AM1083" i="1"/>
  <c r="AR1083" i="1"/>
  <c r="AR1084" i="1"/>
  <c r="AS1084" i="1"/>
  <c r="AM1084" i="1"/>
  <c r="AG1084" i="1"/>
  <c r="AI1084" i="1"/>
  <c r="AN1084" i="1"/>
  <c r="AH1084" i="1"/>
  <c r="AO1084" i="1"/>
  <c r="AQ1084" i="1"/>
  <c r="AP1084" i="1"/>
  <c r="AK1084" i="1"/>
  <c r="AJ1084" i="1"/>
  <c r="AQ1085" i="1"/>
  <c r="AO1085" i="1"/>
  <c r="AN1085" i="1"/>
  <c r="AI1085" i="1"/>
  <c r="AP1085" i="1"/>
  <c r="AG1085" i="1"/>
  <c r="AJ1085" i="1"/>
  <c r="AR1085" i="1"/>
  <c r="AK1085" i="1"/>
  <c r="AS1085" i="1"/>
  <c r="AM1085" i="1"/>
  <c r="AH1085" i="1"/>
  <c r="AO1086" i="1"/>
  <c r="AQ1086" i="1"/>
  <c r="AM1086" i="1"/>
  <c r="AK1086" i="1"/>
  <c r="AH1086" i="1"/>
  <c r="AN1086" i="1"/>
  <c r="AR1086" i="1"/>
  <c r="AS1086" i="1"/>
  <c r="AP1086" i="1"/>
  <c r="AG1086" i="1"/>
  <c r="AI1086" i="1"/>
  <c r="AJ1086" i="1"/>
  <c r="AQ1087" i="1"/>
  <c r="AO1087" i="1"/>
  <c r="AG1087" i="1"/>
  <c r="AP1087" i="1"/>
  <c r="AH1087" i="1"/>
  <c r="AM1087" i="1"/>
  <c r="AR1087" i="1"/>
  <c r="AN1087" i="1"/>
  <c r="AS1087" i="1"/>
  <c r="AJ1087" i="1"/>
  <c r="AK1087" i="1"/>
  <c r="AI1087" i="1"/>
  <c r="AS1088" i="1"/>
  <c r="AP1088" i="1"/>
  <c r="AJ1088" i="1"/>
  <c r="AI1088" i="1"/>
  <c r="AR1088" i="1"/>
  <c r="AM1088" i="1"/>
  <c r="AQ1088" i="1"/>
  <c r="AG1088" i="1"/>
  <c r="AN1088" i="1"/>
  <c r="AK1088" i="1"/>
  <c r="AH1088" i="1"/>
  <c r="AO1088" i="1"/>
  <c r="AI1089" i="1"/>
  <c r="AS1089" i="1"/>
  <c r="AN1089" i="1"/>
  <c r="AG1089" i="1"/>
  <c r="AO1089" i="1"/>
  <c r="AJ1089" i="1"/>
  <c r="AP1089" i="1"/>
  <c r="AQ1089" i="1"/>
  <c r="AR1089" i="1"/>
  <c r="AK1089" i="1"/>
  <c r="AM1089" i="1"/>
  <c r="AH1089" i="1"/>
  <c r="AS1090" i="1"/>
  <c r="AK1090" i="1"/>
  <c r="AN1090" i="1"/>
  <c r="AG1090" i="1"/>
  <c r="AJ1090" i="1"/>
  <c r="AO1090" i="1"/>
  <c r="AH1090" i="1"/>
  <c r="AP1090" i="1"/>
  <c r="AI1090" i="1"/>
  <c r="AQ1090" i="1"/>
  <c r="AM1090" i="1"/>
  <c r="AR1090" i="1"/>
  <c r="AK1091" i="1"/>
  <c r="AO1091" i="1"/>
  <c r="AG1091" i="1"/>
  <c r="AQ1091" i="1"/>
  <c r="AH1091" i="1"/>
  <c r="AM1091" i="1"/>
  <c r="AP1091" i="1"/>
  <c r="AS1091" i="1"/>
  <c r="AN1091" i="1"/>
  <c r="AR1091" i="1"/>
  <c r="AJ1091" i="1"/>
  <c r="AI1091" i="1"/>
  <c r="AR1092" i="1"/>
  <c r="AG1092" i="1"/>
  <c r="AS1092" i="1"/>
  <c r="AI1092" i="1"/>
  <c r="AH1092" i="1"/>
  <c r="AJ1092" i="1"/>
  <c r="AK1092" i="1"/>
  <c r="AO1092" i="1"/>
  <c r="AN1092" i="1"/>
  <c r="AP1092" i="1"/>
  <c r="AQ1092" i="1"/>
  <c r="AM1092" i="1"/>
  <c r="AO1093" i="1"/>
  <c r="AQ1093" i="1"/>
  <c r="AM1093" i="1"/>
  <c r="AR1093" i="1"/>
  <c r="AN1093" i="1"/>
  <c r="AS1093" i="1"/>
  <c r="AI1093" i="1"/>
  <c r="AH1093" i="1"/>
  <c r="AK1093" i="1"/>
  <c r="AJ1093" i="1"/>
  <c r="AG1093" i="1"/>
  <c r="AP1093" i="1"/>
  <c r="AQ1094" i="1"/>
  <c r="AI1094" i="1"/>
  <c r="AG1094" i="1"/>
  <c r="AK1094" i="1"/>
  <c r="AO1094" i="1"/>
  <c r="AJ1094" i="1"/>
  <c r="AS1094" i="1"/>
  <c r="AH1094" i="1"/>
  <c r="AM1094" i="1"/>
  <c r="AP1094" i="1"/>
  <c r="AR1094" i="1"/>
  <c r="AN1094" i="1"/>
  <c r="AH1095" i="1"/>
  <c r="AP1095" i="1"/>
  <c r="AM1095" i="1"/>
  <c r="AR1095" i="1"/>
  <c r="AJ1095" i="1"/>
  <c r="AN1095" i="1"/>
  <c r="AS1095" i="1"/>
  <c r="AK1095" i="1"/>
  <c r="AQ1095" i="1"/>
  <c r="AI1095" i="1"/>
  <c r="AO1095" i="1"/>
  <c r="AG1095" i="1"/>
  <c r="AS1096" i="1"/>
  <c r="AK1096" i="1"/>
  <c r="AO1096" i="1"/>
  <c r="AR1096" i="1"/>
  <c r="AP1096" i="1"/>
  <c r="AH1096" i="1"/>
  <c r="AI1096" i="1"/>
  <c r="AM1096" i="1"/>
  <c r="AQ1096" i="1"/>
  <c r="AN1096" i="1"/>
  <c r="AG1096" i="1"/>
  <c r="AJ1096" i="1"/>
  <c r="AK1097" i="1"/>
  <c r="AG1097" i="1"/>
  <c r="AM1097" i="1"/>
  <c r="AI1097" i="1"/>
  <c r="AQ1097" i="1"/>
  <c r="AN1097" i="1"/>
  <c r="AR1097" i="1"/>
  <c r="AH1097" i="1"/>
  <c r="AS1097" i="1"/>
  <c r="AO1097" i="1"/>
  <c r="AJ1097" i="1"/>
  <c r="AP1097" i="1"/>
  <c r="AK1098" i="1"/>
  <c r="AO1098" i="1"/>
  <c r="AM1098" i="1"/>
  <c r="AG1098" i="1"/>
  <c r="AI1098" i="1"/>
  <c r="AN1098" i="1"/>
  <c r="AP1098" i="1"/>
  <c r="AS1098" i="1"/>
  <c r="AQ1098" i="1"/>
  <c r="AJ1098" i="1"/>
  <c r="AH1098" i="1"/>
  <c r="AR1098" i="1"/>
  <c r="AR1099" i="1"/>
  <c r="AQ1099" i="1"/>
  <c r="AG1099" i="1"/>
  <c r="AN1099" i="1"/>
  <c r="AS1099" i="1"/>
  <c r="AI1099" i="1"/>
  <c r="AP1099" i="1"/>
  <c r="AO1099" i="1"/>
  <c r="AJ1099" i="1"/>
  <c r="AM1099" i="1"/>
  <c r="AK1099" i="1"/>
  <c r="AH1099" i="1"/>
  <c r="AO1100" i="1"/>
  <c r="AQ1100" i="1"/>
  <c r="AI1100" i="1"/>
  <c r="AN1100" i="1"/>
  <c r="AH1100" i="1"/>
  <c r="AK1100" i="1"/>
  <c r="AJ1100" i="1"/>
  <c r="AS1100" i="1"/>
  <c r="AM1100" i="1"/>
  <c r="AG1100" i="1"/>
  <c r="AP1100" i="1"/>
  <c r="AR1100" i="1"/>
  <c r="AR1101" i="1"/>
  <c r="AQ1101" i="1"/>
  <c r="AM1101" i="1"/>
  <c r="AI1101" i="1"/>
  <c r="AP1101" i="1"/>
  <c r="AN1101" i="1"/>
  <c r="AO1101" i="1"/>
  <c r="AG1101" i="1"/>
  <c r="AJ1101" i="1"/>
  <c r="AH1101" i="1"/>
  <c r="AK1101" i="1"/>
  <c r="AS1101" i="1"/>
  <c r="AP1102" i="1"/>
  <c r="AS1102" i="1"/>
  <c r="AN1102" i="1"/>
  <c r="AM1102" i="1"/>
  <c r="AQ1102" i="1"/>
  <c r="AK1102" i="1"/>
  <c r="AG1102" i="1"/>
  <c r="AI1102" i="1"/>
  <c r="AR1102" i="1"/>
  <c r="AH1102" i="1"/>
  <c r="AJ1102" i="1"/>
  <c r="AO1102" i="1"/>
  <c r="AK1103" i="1"/>
  <c r="AG1103" i="1"/>
  <c r="AJ1103" i="1"/>
  <c r="AP1103" i="1"/>
  <c r="AS1103" i="1"/>
  <c r="AM1103" i="1"/>
  <c r="AH1103" i="1"/>
  <c r="AI1103" i="1"/>
  <c r="AN1103" i="1"/>
  <c r="AR1103" i="1"/>
  <c r="AO1103" i="1"/>
  <c r="AQ1103" i="1"/>
  <c r="AI1104" i="1"/>
  <c r="AH1104" i="1"/>
  <c r="AS1104" i="1"/>
  <c r="AP1104" i="1"/>
  <c r="AR1104" i="1"/>
  <c r="AM1104" i="1"/>
  <c r="AO1104" i="1"/>
  <c r="AJ1104" i="1"/>
  <c r="AN1104" i="1"/>
  <c r="AQ1104" i="1"/>
  <c r="AG1104" i="1"/>
  <c r="AK1104" i="1"/>
  <c r="AP1105" i="1"/>
  <c r="AS1105" i="1"/>
  <c r="AK1105" i="1"/>
  <c r="AJ1105" i="1"/>
  <c r="AI1105" i="1"/>
  <c r="AQ1105" i="1"/>
  <c r="AG1105" i="1"/>
  <c r="AM1105" i="1"/>
  <c r="AR1105" i="1"/>
  <c r="AO1105" i="1"/>
  <c r="AH1105" i="1"/>
  <c r="AN1105" i="1"/>
  <c r="AK1106" i="1"/>
  <c r="AS1106" i="1"/>
  <c r="AG1106" i="1"/>
  <c r="AJ1106" i="1"/>
  <c r="AO1106" i="1"/>
  <c r="AM1106" i="1"/>
  <c r="AP1106" i="1"/>
  <c r="AH1106" i="1"/>
  <c r="AN1106" i="1"/>
  <c r="AQ1106" i="1"/>
  <c r="AI1106" i="1"/>
  <c r="AR1106" i="1"/>
  <c r="AG1107" i="1"/>
  <c r="AO1107" i="1"/>
  <c r="AQ1107" i="1"/>
  <c r="AN1107" i="1"/>
  <c r="AH1107" i="1"/>
  <c r="AR1107" i="1"/>
  <c r="AS1107" i="1"/>
  <c r="AK1107" i="1"/>
  <c r="AI1107" i="1"/>
  <c r="AP1107" i="1"/>
  <c r="AJ1107" i="1"/>
  <c r="AM1107" i="1"/>
  <c r="AH1108" i="1"/>
  <c r="AK1108" i="1"/>
  <c r="AS1108" i="1"/>
  <c r="AR1108" i="1"/>
  <c r="AJ1108" i="1"/>
  <c r="AP1108" i="1"/>
  <c r="AO1108" i="1"/>
  <c r="AM1108" i="1"/>
  <c r="AN1108" i="1"/>
  <c r="AQ1108" i="1"/>
  <c r="AG1108" i="1"/>
  <c r="AI1108" i="1"/>
  <c r="AR1109" i="1"/>
  <c r="AJ1109" i="1"/>
  <c r="AS1109" i="1"/>
  <c r="AM1109" i="1"/>
  <c r="AK1109" i="1"/>
  <c r="AO1109" i="1"/>
  <c r="AQ1109" i="1"/>
  <c r="AI1109" i="1"/>
  <c r="AN1109" i="1"/>
  <c r="AG1109" i="1"/>
  <c r="AP1109" i="1"/>
  <c r="AH1109" i="1"/>
  <c r="AO1110" i="1"/>
  <c r="AS1110" i="1"/>
  <c r="AM1110" i="1"/>
  <c r="AP1110" i="1"/>
  <c r="AR1110" i="1"/>
  <c r="AN1110" i="1"/>
  <c r="AK1110" i="1"/>
  <c r="AJ1110" i="1"/>
  <c r="AH1110" i="1"/>
  <c r="AG1110" i="1"/>
  <c r="AI1110" i="1"/>
  <c r="AQ1110" i="1"/>
  <c r="AG1111" i="1"/>
  <c r="AQ1111" i="1"/>
  <c r="AI1111" i="1"/>
  <c r="AH1111" i="1"/>
  <c r="AR1111" i="1"/>
  <c r="AJ1111" i="1"/>
  <c r="AS1111" i="1"/>
  <c r="AO1111" i="1"/>
  <c r="AM1111" i="1"/>
  <c r="AP1111" i="1"/>
  <c r="AK1111" i="1"/>
  <c r="AN1111" i="1"/>
  <c r="AJ1112" i="1"/>
  <c r="AS1112" i="1"/>
  <c r="AQ1112" i="1"/>
  <c r="AI1112" i="1"/>
  <c r="AO1112" i="1"/>
  <c r="AM1112" i="1"/>
  <c r="AP1112" i="1"/>
  <c r="AH1112" i="1"/>
  <c r="AN1112" i="1"/>
  <c r="AK1112" i="1"/>
  <c r="AR1112" i="1"/>
  <c r="AG1112" i="1"/>
  <c r="AR1120" i="1"/>
  <c r="AG1120" i="1"/>
  <c r="AM1120" i="1"/>
  <c r="AG1121" i="1"/>
  <c r="AH1120" i="1"/>
  <c r="AO1120" i="1"/>
  <c r="AN1120" i="1"/>
  <c r="AQ1120" i="1"/>
  <c r="AJ1120" i="1"/>
  <c r="AI1120" i="1"/>
  <c r="AP1120" i="1"/>
  <c r="AS1120" i="1"/>
  <c r="AK1120" i="1"/>
  <c r="AH1121" i="1"/>
  <c r="AS1121" i="1"/>
  <c r="AP1121" i="1"/>
  <c r="AN1121" i="1"/>
  <c r="AR1121" i="1"/>
  <c r="AQ1121" i="1"/>
  <c r="AI1121" i="1"/>
  <c r="AM1121" i="1"/>
  <c r="AO1121" i="1"/>
  <c r="AJ1121" i="1"/>
  <c r="AK1121" i="1"/>
  <c r="AR1122" i="1"/>
  <c r="AP1122" i="1"/>
  <c r="AM1122" i="1"/>
  <c r="AG1122" i="1"/>
  <c r="AI1122" i="1"/>
  <c r="AN1122" i="1"/>
  <c r="AK1122" i="1"/>
  <c r="AS1122" i="1"/>
  <c r="AO1122" i="1"/>
  <c r="AH1122" i="1"/>
  <c r="AQ1122" i="1"/>
  <c r="AJ1122" i="1"/>
  <c r="AG1123" i="1"/>
  <c r="AP1123" i="1"/>
  <c r="AN1123" i="1"/>
  <c r="AR1123" i="1"/>
  <c r="AQ1123" i="1"/>
  <c r="AJ1123" i="1"/>
  <c r="AK1123" i="1"/>
  <c r="AI1123" i="1"/>
  <c r="AH1123" i="1"/>
  <c r="AO1123" i="1"/>
  <c r="AM1123" i="1"/>
  <c r="AS1123" i="1"/>
  <c r="AQ1124" i="1"/>
  <c r="AS1124" i="1"/>
  <c r="AN1124" i="1"/>
  <c r="AH1124" i="1"/>
  <c r="AR1124" i="1"/>
  <c r="AG1124" i="1"/>
  <c r="AO1124" i="1"/>
  <c r="AP1124" i="1"/>
  <c r="AJ1124" i="1"/>
  <c r="AI1124" i="1"/>
  <c r="AK1124" i="1"/>
  <c r="AM1124" i="1"/>
  <c r="AG1125" i="1"/>
  <c r="AJ1125" i="1"/>
  <c r="AM1125" i="1"/>
  <c r="AI1125" i="1"/>
  <c r="AO1125" i="1"/>
  <c r="AH1125" i="1"/>
  <c r="AP1125" i="1"/>
  <c r="AN1125" i="1"/>
  <c r="AR1125" i="1"/>
  <c r="AK1125" i="1"/>
  <c r="AS1125" i="1"/>
  <c r="AQ1125" i="1"/>
  <c r="AR1126" i="1"/>
  <c r="AK1126" i="1"/>
  <c r="AG1126" i="1"/>
  <c r="AS1126" i="1"/>
  <c r="AH1126" i="1"/>
  <c r="AM1126" i="1"/>
  <c r="AJ1126" i="1"/>
  <c r="AO1126" i="1"/>
  <c r="AQ1126" i="1"/>
  <c r="AN1126" i="1"/>
  <c r="AP1126" i="1"/>
  <c r="AI1126" i="1"/>
  <c r="AS1127" i="1"/>
  <c r="AI1127" i="1"/>
  <c r="AJ1127" i="1"/>
  <c r="AM1127" i="1"/>
  <c r="AH1127" i="1"/>
  <c r="AO1127" i="1"/>
  <c r="AQ1127" i="1"/>
  <c r="AP1127" i="1"/>
  <c r="AG1127" i="1"/>
  <c r="AK1127" i="1"/>
  <c r="AR1127" i="1"/>
  <c r="AN1127" i="1"/>
  <c r="AS1128" i="1"/>
  <c r="AH1128" i="1"/>
  <c r="AM1128" i="1"/>
  <c r="AQ1128" i="1"/>
  <c r="AN1128" i="1"/>
  <c r="AK1128" i="1"/>
  <c r="AR1128" i="1"/>
  <c r="AJ1128" i="1"/>
  <c r="AG1128" i="1"/>
  <c r="AO1128" i="1"/>
  <c r="AP1128" i="1"/>
  <c r="AI1128" i="1"/>
  <c r="AI1129" i="1"/>
  <c r="AQ1129" i="1"/>
  <c r="AN1129" i="1"/>
  <c r="AM1129" i="1"/>
  <c r="AO1129" i="1"/>
  <c r="AG1129" i="1"/>
  <c r="AH1129" i="1"/>
  <c r="AR1129" i="1"/>
  <c r="AK1129" i="1"/>
  <c r="AS1129" i="1"/>
  <c r="AP1129" i="1"/>
  <c r="AJ1129" i="1"/>
  <c r="AH1130" i="1"/>
  <c r="AK1130" i="1"/>
  <c r="AN1130" i="1"/>
  <c r="AI1130" i="1"/>
  <c r="AS1130" i="1"/>
  <c r="AG1130" i="1"/>
  <c r="AQ1130" i="1"/>
  <c r="AJ1130" i="1"/>
  <c r="AO1130" i="1"/>
  <c r="AR1130" i="1"/>
  <c r="AP1130" i="1"/>
  <c r="AM1130" i="1"/>
  <c r="AI1131" i="1"/>
  <c r="AQ1131" i="1"/>
  <c r="AN1131" i="1"/>
  <c r="AK1131" i="1"/>
  <c r="AH1131" i="1"/>
  <c r="AO1131" i="1"/>
  <c r="AG1131" i="1"/>
  <c r="AP1131" i="1"/>
  <c r="AJ1131" i="1"/>
  <c r="AR1131" i="1"/>
  <c r="AS1131" i="1"/>
  <c r="AM1131" i="1"/>
  <c r="AR1132" i="1"/>
  <c r="AG1132" i="1"/>
  <c r="AM1132" i="1"/>
  <c r="AP1132" i="1"/>
  <c r="AQ1132" i="1"/>
  <c r="AK1132" i="1"/>
  <c r="AN1132" i="1"/>
  <c r="AG1133" i="1"/>
  <c r="AO1132" i="1"/>
  <c r="AI1132" i="1"/>
  <c r="AS1132" i="1"/>
  <c r="AJ1132" i="1"/>
  <c r="AH1132" i="1"/>
  <c r="AI1133" i="1"/>
  <c r="AQ1133" i="1"/>
  <c r="AJ1133" i="1"/>
  <c r="AO1133" i="1"/>
  <c r="AP1133" i="1"/>
  <c r="AR1133" i="1"/>
  <c r="AM1133" i="1"/>
  <c r="AS1133" i="1"/>
  <c r="AK1133" i="1"/>
  <c r="AN1133" i="1"/>
  <c r="AH1133" i="1"/>
  <c r="AQ1134" i="1"/>
  <c r="AS1134" i="1"/>
  <c r="AK1134" i="1"/>
  <c r="AG1134" i="1"/>
  <c r="AI1134" i="1"/>
  <c r="AR1134" i="1"/>
  <c r="AJ1134" i="1"/>
  <c r="AO1134" i="1"/>
  <c r="AM1134" i="1"/>
  <c r="AP1134" i="1"/>
  <c r="AH1134" i="1"/>
  <c r="AN1134" i="1"/>
  <c r="AO1135" i="1"/>
  <c r="AS1135" i="1"/>
  <c r="AM1135" i="1"/>
  <c r="AK1135" i="1"/>
  <c r="AH1135" i="1"/>
  <c r="AN1135" i="1"/>
  <c r="AR1135" i="1"/>
  <c r="AI1135" i="1"/>
  <c r="AG1135" i="1"/>
  <c r="AQ1135" i="1"/>
  <c r="AP1135" i="1"/>
  <c r="AJ1135" i="1"/>
  <c r="AQ1136" i="1"/>
  <c r="AG1136" i="1"/>
  <c r="AJ1136" i="1"/>
  <c r="AH1136" i="1"/>
  <c r="AN1136" i="1"/>
  <c r="AP1136" i="1"/>
  <c r="AR1136" i="1"/>
  <c r="AO1136" i="1"/>
  <c r="AM1136" i="1"/>
  <c r="AS1136" i="1"/>
  <c r="AI1136" i="1"/>
  <c r="AK1136" i="1"/>
  <c r="AO1137" i="1"/>
  <c r="AR1137" i="1"/>
  <c r="AJ1137" i="1"/>
  <c r="AP1137" i="1"/>
  <c r="AK1137" i="1"/>
  <c r="AN1137" i="1"/>
  <c r="AQ1137" i="1"/>
  <c r="AG1137" i="1"/>
  <c r="AI1137" i="1"/>
  <c r="AS1137" i="1"/>
  <c r="AH1137" i="1"/>
  <c r="AM1137" i="1"/>
  <c r="AO1138" i="1"/>
  <c r="AH1138" i="1"/>
  <c r="AP1138" i="1"/>
  <c r="AI1138" i="1"/>
  <c r="AQ1138" i="1"/>
  <c r="AM1138" i="1"/>
  <c r="AJ1138" i="1"/>
  <c r="AK1138" i="1"/>
  <c r="AN1138" i="1"/>
  <c r="AS1138" i="1"/>
  <c r="AR1138" i="1"/>
  <c r="AG1138" i="1"/>
  <c r="AS1139" i="1"/>
  <c r="AO1139" i="1"/>
  <c r="AN1139" i="1"/>
  <c r="AH1139" i="1"/>
  <c r="AG1139" i="1"/>
  <c r="AP1139" i="1"/>
  <c r="AR1139" i="1"/>
  <c r="AJ1139" i="1"/>
  <c r="AK1139" i="1"/>
  <c r="AI1139" i="1"/>
  <c r="AQ1139" i="1"/>
  <c r="AM1139" i="1"/>
  <c r="AQ1140" i="1"/>
  <c r="AO1140" i="1"/>
  <c r="AM1140" i="1"/>
  <c r="AJ1140" i="1"/>
  <c r="AR1140" i="1"/>
  <c r="AN1140" i="1"/>
  <c r="AK1140" i="1"/>
  <c r="AG1140" i="1"/>
  <c r="AI1140" i="1"/>
  <c r="AH1140" i="1"/>
  <c r="AP1140" i="1"/>
  <c r="AS1140" i="1"/>
  <c r="AO1141" i="1"/>
  <c r="AS1141" i="1"/>
  <c r="AK1141" i="1"/>
  <c r="AJ1141" i="1"/>
  <c r="AH1141" i="1"/>
  <c r="AQ1141" i="1"/>
  <c r="AG1141" i="1"/>
  <c r="AR1141" i="1"/>
  <c r="AM1141" i="1"/>
  <c r="AN1141" i="1"/>
  <c r="AI1141" i="1"/>
  <c r="AP1141" i="1"/>
  <c r="AG1142" i="1"/>
  <c r="AK1142" i="1"/>
  <c r="AM1142" i="1"/>
  <c r="AO1142" i="1"/>
  <c r="AI1142" i="1"/>
  <c r="AN1142" i="1"/>
  <c r="AS1142" i="1"/>
  <c r="AP1142" i="1"/>
  <c r="AJ1142" i="1"/>
  <c r="AR1142" i="1"/>
  <c r="AQ1142" i="1"/>
  <c r="AH1142" i="1"/>
  <c r="AS1143" i="1"/>
  <c r="AI1143" i="1"/>
  <c r="AN1143" i="1"/>
  <c r="AM1143" i="1"/>
  <c r="AH1143" i="1"/>
  <c r="AO1143" i="1"/>
  <c r="AP1143" i="1"/>
  <c r="AK1143" i="1"/>
  <c r="AJ1143" i="1"/>
  <c r="AQ1143" i="1"/>
  <c r="AG1143" i="1"/>
  <c r="AR1143" i="1"/>
  <c r="AI1144" i="1"/>
  <c r="AG1144" i="1"/>
  <c r="AJ1144" i="1"/>
  <c r="AO1144" i="1"/>
  <c r="AQ1144" i="1"/>
  <c r="AM1144" i="1"/>
  <c r="AH1144" i="1"/>
  <c r="AR1144" i="1"/>
  <c r="AN1144" i="1"/>
  <c r="AP1144" i="1"/>
  <c r="AK1144" i="1"/>
  <c r="AS1144" i="1"/>
  <c r="AH1145" i="1"/>
  <c r="AP1145" i="1"/>
  <c r="AN1145" i="1"/>
  <c r="AK1145" i="1"/>
  <c r="AQ1145" i="1"/>
  <c r="AI1145" i="1"/>
  <c r="AR1145" i="1"/>
  <c r="AO1145" i="1"/>
  <c r="AJ1145" i="1"/>
  <c r="AG1145" i="1"/>
  <c r="AS1145" i="1"/>
  <c r="AM1145" i="1"/>
  <c r="AK1146" i="1"/>
  <c r="AG1146" i="1"/>
  <c r="AS1146" i="1"/>
  <c r="AJ1146" i="1"/>
  <c r="AR1146" i="1"/>
  <c r="AP1146" i="1"/>
  <c r="AI1146" i="1"/>
  <c r="AH1146" i="1"/>
  <c r="AM1146" i="1"/>
  <c r="AN1146" i="1"/>
  <c r="AO1146" i="1"/>
  <c r="AQ1146" i="1"/>
  <c r="AO1147" i="1"/>
  <c r="AQ1147" i="1"/>
  <c r="AM1147" i="1"/>
  <c r="AG1147" i="1"/>
  <c r="AR1147" i="1"/>
  <c r="AN1147" i="1"/>
  <c r="AP1147" i="1"/>
  <c r="AS1147" i="1"/>
  <c r="AK1147" i="1"/>
  <c r="AJ1147" i="1"/>
  <c r="AI1147" i="1"/>
  <c r="AH1147" i="1"/>
  <c r="AP1148" i="1"/>
  <c r="AN1148" i="1"/>
  <c r="AQ1148" i="1"/>
  <c r="AR1148" i="1"/>
  <c r="AJ1148" i="1"/>
  <c r="AH1148" i="1"/>
  <c r="AG1148" i="1"/>
  <c r="AO1148" i="1"/>
  <c r="AM1148" i="1"/>
  <c r="AI1148" i="1"/>
  <c r="AK1148" i="1"/>
  <c r="AS1148" i="1"/>
  <c r="AH1149" i="1"/>
  <c r="AG1149" i="1"/>
  <c r="AJ1149" i="1"/>
  <c r="AK1149" i="1"/>
  <c r="AM1149" i="1"/>
  <c r="AP1149" i="1"/>
  <c r="AN1149" i="1"/>
  <c r="AO1149" i="1"/>
  <c r="AS1149" i="1"/>
  <c r="AR1149" i="1"/>
  <c r="AQ1149" i="1"/>
  <c r="AI1149" i="1"/>
  <c r="AG1157" i="1"/>
  <c r="AQ1157" i="1"/>
  <c r="AM1157" i="1"/>
  <c r="AO1157" i="1"/>
  <c r="AS1157" i="1"/>
  <c r="AN1157" i="1"/>
  <c r="AP1157" i="1"/>
  <c r="AK1157" i="1"/>
  <c r="AI1157" i="1"/>
  <c r="AH1157" i="1"/>
  <c r="AR1157" i="1"/>
  <c r="AJ1157" i="1"/>
  <c r="AQ1158" i="1"/>
  <c r="AG1158" i="1"/>
  <c r="AN1158" i="1"/>
  <c r="AR1158" i="1"/>
  <c r="AJ1158" i="1"/>
  <c r="AM1158" i="1"/>
  <c r="AK1158" i="1"/>
  <c r="AP1158" i="1"/>
  <c r="AI1158" i="1"/>
  <c r="AS1158" i="1"/>
  <c r="AO1158" i="1"/>
  <c r="AH1158" i="1"/>
  <c r="AQ1159" i="1"/>
  <c r="AG1159" i="1"/>
  <c r="AI1159" i="1"/>
  <c r="AH1159" i="1"/>
  <c r="AR1159" i="1"/>
  <c r="AM1159" i="1"/>
  <c r="AP1159" i="1"/>
  <c r="AK1159" i="1"/>
  <c r="AN1159" i="1"/>
  <c r="AS1159" i="1"/>
  <c r="AO1159" i="1"/>
  <c r="AJ1159" i="1"/>
  <c r="AH1160" i="1"/>
  <c r="AR1160" i="1"/>
  <c r="AJ1160" i="1"/>
  <c r="AP1160" i="1"/>
  <c r="AQ1160" i="1"/>
  <c r="AM1160" i="1"/>
  <c r="AG1160" i="1"/>
  <c r="AK1160" i="1"/>
  <c r="AN1160" i="1"/>
  <c r="AO1160" i="1"/>
  <c r="AI1160" i="1"/>
  <c r="AS1160" i="1"/>
  <c r="AS1161" i="1"/>
  <c r="AP1161" i="1"/>
  <c r="AH1161" i="1"/>
  <c r="AQ1161" i="1"/>
  <c r="AJ1161" i="1"/>
  <c r="AR1161" i="1"/>
  <c r="AK1161" i="1"/>
  <c r="AM1161" i="1"/>
  <c r="AG1161" i="1"/>
  <c r="AO1161" i="1"/>
  <c r="AI1161" i="1"/>
  <c r="AN1161" i="1"/>
  <c r="AQ1162" i="1"/>
  <c r="AH1162" i="1"/>
  <c r="AN1162" i="1"/>
  <c r="AR1162" i="1"/>
  <c r="AJ1162" i="1"/>
  <c r="AG1162" i="1"/>
  <c r="AO1162" i="1"/>
  <c r="AK1162" i="1"/>
  <c r="AI1162" i="1"/>
  <c r="AS1162" i="1"/>
  <c r="AP1162" i="1"/>
  <c r="AM1162" i="1"/>
  <c r="AQ1163" i="1"/>
  <c r="AS1163" i="1"/>
  <c r="AN1163" i="1"/>
  <c r="AI1163" i="1"/>
  <c r="AJ1163" i="1"/>
  <c r="AK1163" i="1"/>
  <c r="AG1163" i="1"/>
  <c r="AH1163" i="1"/>
  <c r="AM1163" i="1"/>
  <c r="AR1163" i="1"/>
  <c r="AO1163" i="1"/>
  <c r="AP1163" i="1"/>
  <c r="AK1164" i="1"/>
  <c r="AR1164" i="1"/>
  <c r="AG1164" i="1"/>
  <c r="AS1164" i="1"/>
  <c r="AQ1164" i="1"/>
  <c r="AP1164" i="1"/>
  <c r="AO1164" i="1"/>
  <c r="AH1164" i="1"/>
  <c r="AM1164" i="1"/>
  <c r="AJ1164" i="1"/>
  <c r="AI1164" i="1"/>
  <c r="AN1164" i="1"/>
  <c r="AQ1165" i="1"/>
  <c r="AS1165" i="1"/>
  <c r="AN1165" i="1"/>
  <c r="AI1165" i="1"/>
  <c r="AR1165" i="1"/>
  <c r="AJ1165" i="1"/>
  <c r="AK1165" i="1"/>
  <c r="AO1165" i="1"/>
  <c r="AG1165" i="1"/>
  <c r="AH1165" i="1"/>
  <c r="AP1165" i="1"/>
  <c r="AM1165" i="1"/>
  <c r="AK1166" i="1"/>
  <c r="AO1166" i="1"/>
  <c r="AM1166" i="1"/>
  <c r="AP1166" i="1"/>
  <c r="AI1166" i="1"/>
  <c r="AG1166" i="1"/>
  <c r="AS1166" i="1"/>
  <c r="AN1166" i="1"/>
  <c r="AH1166" i="1"/>
  <c r="AQ1166" i="1"/>
  <c r="AJ1166" i="1"/>
  <c r="AR1166" i="1"/>
  <c r="AO1167" i="1"/>
  <c r="AP1167" i="1"/>
  <c r="AI1167" i="1"/>
  <c r="AQ1167" i="1"/>
  <c r="AS1167" i="1"/>
  <c r="AM1167" i="1"/>
  <c r="AR1167" i="1"/>
  <c r="AK1167" i="1"/>
  <c r="AN1167" i="1"/>
  <c r="AH1167" i="1"/>
  <c r="AJ1167" i="1"/>
  <c r="AG1167" i="1"/>
  <c r="AR1168" i="1"/>
  <c r="AK1168" i="1"/>
  <c r="AO1168" i="1"/>
  <c r="AQ1168" i="1"/>
  <c r="AP1168" i="1"/>
  <c r="AH1168" i="1"/>
  <c r="AS1168" i="1"/>
  <c r="AG1168" i="1"/>
  <c r="AJ1168" i="1"/>
  <c r="AM1168" i="1"/>
  <c r="AI1168" i="1"/>
  <c r="AN1168" i="1"/>
  <c r="AH1169" i="1"/>
  <c r="AP1169" i="1"/>
  <c r="AI1169" i="1"/>
  <c r="AQ1169" i="1"/>
  <c r="AK1169" i="1"/>
  <c r="AM1169" i="1"/>
  <c r="AS1169" i="1"/>
  <c r="AJ1169" i="1"/>
  <c r="AN1169" i="1"/>
  <c r="AR1169" i="1"/>
  <c r="AO1169" i="1"/>
  <c r="AG1169" i="1"/>
  <c r="AQ1170" i="1"/>
  <c r="AP1170" i="1"/>
  <c r="AH1170" i="1"/>
  <c r="AG1170" i="1"/>
  <c r="AJ1170" i="1"/>
  <c r="AM1170" i="1"/>
  <c r="AI1170" i="1"/>
  <c r="AN1170" i="1"/>
  <c r="AR1170" i="1"/>
  <c r="AK1170" i="1"/>
  <c r="AS1170" i="1"/>
  <c r="AO1170" i="1"/>
  <c r="AH1171" i="1"/>
  <c r="AK1171" i="1"/>
  <c r="AG1171" i="1"/>
  <c r="AJ1171" i="1"/>
  <c r="AP1171" i="1"/>
  <c r="AI1171" i="1"/>
  <c r="AQ1171" i="1"/>
  <c r="AS1171" i="1"/>
  <c r="AM1171" i="1"/>
  <c r="AR1171" i="1"/>
  <c r="AO1171" i="1"/>
  <c r="AN1171" i="1"/>
  <c r="AR1172" i="1"/>
  <c r="AK1172" i="1"/>
  <c r="AO1172" i="1"/>
  <c r="AQ1172" i="1"/>
  <c r="AP1172" i="1"/>
  <c r="AH1172" i="1"/>
  <c r="AJ1172" i="1"/>
  <c r="AM1172" i="1"/>
  <c r="AS1172" i="1"/>
  <c r="AG1172" i="1"/>
  <c r="AI1172" i="1"/>
  <c r="AN1172" i="1"/>
  <c r="AQ1173" i="1"/>
  <c r="AS1173" i="1"/>
  <c r="AO1173" i="1"/>
  <c r="AR1173" i="1"/>
  <c r="AH1173" i="1"/>
  <c r="AM1173" i="1"/>
  <c r="AI1173" i="1"/>
  <c r="AK1173" i="1"/>
  <c r="AN1173" i="1"/>
  <c r="AG1173" i="1"/>
  <c r="AJ1173" i="1"/>
  <c r="AP1173" i="1"/>
  <c r="AJ1174" i="1"/>
  <c r="AI1174" i="1"/>
  <c r="AS1174" i="1"/>
  <c r="AR1174" i="1"/>
  <c r="AG1174" i="1"/>
  <c r="AO1174" i="1"/>
  <c r="AQ1174" i="1"/>
  <c r="AP1174" i="1"/>
  <c r="AM1174" i="1"/>
  <c r="AH1174" i="1"/>
  <c r="AN1174" i="1"/>
  <c r="AK1174" i="1"/>
  <c r="AQ1175" i="1"/>
  <c r="AI1175" i="1"/>
  <c r="AM1175" i="1"/>
  <c r="AS1175" i="1"/>
  <c r="AK1175" i="1"/>
  <c r="AN1175" i="1"/>
  <c r="AG1175" i="1"/>
  <c r="AH1175" i="1"/>
  <c r="AR1175" i="1"/>
  <c r="AJ1175" i="1"/>
  <c r="AO1175" i="1"/>
  <c r="AP1175" i="1"/>
  <c r="AR1176" i="1"/>
  <c r="AQ1176" i="1"/>
  <c r="AO1176" i="1"/>
  <c r="AJ1176" i="1"/>
  <c r="AH1176" i="1"/>
  <c r="AG1176" i="1"/>
  <c r="AM1176" i="1"/>
  <c r="AI1176" i="1"/>
  <c r="AN1176" i="1"/>
  <c r="AK1176" i="1"/>
  <c r="AS1176" i="1"/>
  <c r="AP1176" i="1"/>
  <c r="AR1177" i="1"/>
  <c r="AQ1177" i="1"/>
  <c r="AM1177" i="1"/>
  <c r="AO1177" i="1"/>
  <c r="AP1177" i="1"/>
  <c r="AN1177" i="1"/>
  <c r="AH1177" i="1"/>
  <c r="AK1177" i="1"/>
  <c r="AI1177" i="1"/>
  <c r="AJ1177" i="1"/>
  <c r="AS1177" i="1"/>
  <c r="AG1177" i="1"/>
  <c r="AR1178" i="1"/>
  <c r="AP1178" i="1"/>
  <c r="AG1178" i="1"/>
  <c r="AQ1178" i="1"/>
  <c r="AH1178" i="1"/>
  <c r="AJ1178" i="1"/>
  <c r="AS1178" i="1"/>
  <c r="AO1178" i="1"/>
  <c r="AM1178" i="1"/>
  <c r="AN1178" i="1"/>
  <c r="AI1178" i="1"/>
  <c r="AK1178" i="1"/>
  <c r="AJ1179" i="1"/>
  <c r="AR1179" i="1"/>
  <c r="AP1179" i="1"/>
  <c r="AG1179" i="1"/>
  <c r="AO1179" i="1"/>
  <c r="AM1179" i="1"/>
  <c r="AH1179" i="1"/>
  <c r="AQ1179" i="1"/>
  <c r="AN1179" i="1"/>
  <c r="AI1179" i="1"/>
  <c r="AK1179" i="1"/>
  <c r="AS1179" i="1"/>
  <c r="AG1180" i="1"/>
  <c r="AK1180" i="1"/>
  <c r="AO1180" i="1"/>
  <c r="AM1180" i="1"/>
  <c r="AS1180" i="1"/>
  <c r="AJ1180" i="1"/>
  <c r="AP1180" i="1"/>
  <c r="AI1180" i="1"/>
  <c r="AN1180" i="1"/>
  <c r="AH1180" i="1"/>
  <c r="AR1180" i="1"/>
  <c r="AQ1180" i="1"/>
  <c r="AS1181" i="1"/>
  <c r="AG1181" i="1"/>
  <c r="AI1181" i="1"/>
  <c r="AM1181" i="1"/>
  <c r="AK1181" i="1"/>
  <c r="AP1181" i="1"/>
  <c r="AO1181" i="1"/>
  <c r="AH1181" i="1"/>
  <c r="AN1181" i="1"/>
  <c r="AJ1181" i="1"/>
  <c r="AQ1181" i="1"/>
  <c r="AR1181" i="1"/>
  <c r="AO1182" i="1"/>
  <c r="AG1182" i="1"/>
  <c r="AN1182" i="1"/>
  <c r="AS1182" i="1"/>
  <c r="AQ1182" i="1"/>
  <c r="AI1182" i="1"/>
  <c r="AP1182" i="1"/>
  <c r="AH1182" i="1"/>
  <c r="AJ1182" i="1"/>
  <c r="AR1182" i="1"/>
  <c r="AK1182" i="1"/>
  <c r="AM1182" i="1"/>
  <c r="AK1183" i="1"/>
  <c r="AO1183" i="1"/>
  <c r="AG1183" i="1"/>
  <c r="AH1183" i="1"/>
  <c r="AJ1183" i="1"/>
  <c r="AM1183" i="1"/>
  <c r="AI1183" i="1"/>
  <c r="AR1183" i="1"/>
  <c r="AN1183" i="1"/>
  <c r="AS1183" i="1"/>
  <c r="AP1183" i="1"/>
  <c r="AQ1183" i="1"/>
  <c r="AO1184" i="1"/>
  <c r="AH1184" i="1"/>
  <c r="AM1184" i="1"/>
  <c r="AJ1184" i="1"/>
  <c r="AG1184" i="1"/>
  <c r="AN1184" i="1"/>
  <c r="AK1184" i="1"/>
  <c r="AI1184" i="1"/>
  <c r="AS1184" i="1"/>
  <c r="AR1184" i="1"/>
  <c r="AQ1184" i="1"/>
  <c r="AP1184" i="1"/>
  <c r="AO1185" i="1"/>
  <c r="AP1185" i="1"/>
  <c r="AN1185" i="1"/>
  <c r="AG1185" i="1"/>
  <c r="AI1185" i="1"/>
  <c r="AK1185" i="1"/>
  <c r="AH1185" i="1"/>
  <c r="AR1185" i="1"/>
  <c r="AJ1185" i="1"/>
  <c r="AM1185" i="1"/>
  <c r="AQ1185" i="1"/>
  <c r="AS1185" i="1"/>
  <c r="AJ1186" i="1"/>
  <c r="AR1186" i="1"/>
  <c r="AM1186" i="1"/>
  <c r="AS1186" i="1"/>
  <c r="AH1186" i="1"/>
  <c r="AN1186" i="1"/>
  <c r="AP1186" i="1"/>
  <c r="AQ1186" i="1"/>
  <c r="AI1186" i="1"/>
  <c r="AO1186" i="1"/>
  <c r="AG1186" i="1"/>
  <c r="AK1186" i="1"/>
  <c r="AJ1194" i="1"/>
  <c r="AR1194" i="1"/>
  <c r="AH1194" i="1"/>
  <c r="AS1194" i="1"/>
  <c r="AP1194" i="1"/>
  <c r="AK1194" i="1"/>
  <c r="AQ1194" i="1"/>
  <c r="AG1195" i="1"/>
  <c r="AG1194" i="1"/>
  <c r="AM1194" i="1"/>
  <c r="AI1194" i="1"/>
  <c r="AO1194" i="1"/>
  <c r="AN1194" i="1"/>
  <c r="AK1195" i="1"/>
  <c r="AQ1195" i="1"/>
  <c r="AO1195" i="1"/>
  <c r="AS1195" i="1"/>
  <c r="AH1195" i="1"/>
  <c r="AM1195" i="1"/>
  <c r="AR1195" i="1"/>
  <c r="AP1195" i="1"/>
  <c r="AN1195" i="1"/>
  <c r="AI1195" i="1"/>
  <c r="AJ1195" i="1"/>
  <c r="AR1196" i="1"/>
  <c r="AJ1196" i="1"/>
  <c r="AN1196" i="1"/>
  <c r="AS1196" i="1"/>
  <c r="AK1196" i="1"/>
  <c r="AH1196" i="1"/>
  <c r="AI1196" i="1"/>
  <c r="AQ1196" i="1"/>
  <c r="AO1196" i="1"/>
  <c r="AG1196" i="1"/>
  <c r="AP1196" i="1"/>
  <c r="AM1196" i="1"/>
  <c r="AI1197" i="1"/>
  <c r="AK1197" i="1"/>
  <c r="AN1197" i="1"/>
  <c r="AJ1197" i="1"/>
  <c r="AR1197" i="1"/>
  <c r="AG1197" i="1"/>
  <c r="AP1197" i="1"/>
  <c r="AS1197" i="1"/>
  <c r="AH1197" i="1"/>
  <c r="AO1197" i="1"/>
  <c r="AQ1197" i="1"/>
  <c r="AM1197" i="1"/>
  <c r="AQ1198" i="1"/>
  <c r="AH1198" i="1"/>
  <c r="AN1198" i="1"/>
  <c r="AG1198" i="1"/>
  <c r="AI1198" i="1"/>
  <c r="AP1198" i="1"/>
  <c r="AO1198" i="1"/>
  <c r="AJ1198" i="1"/>
  <c r="AR1198" i="1"/>
  <c r="AK1198" i="1"/>
  <c r="AS1198" i="1"/>
  <c r="AM1198" i="1"/>
  <c r="AR1199" i="1"/>
  <c r="AG1199" i="1"/>
  <c r="AM1199" i="1"/>
  <c r="AQ1199" i="1"/>
  <c r="AP1199" i="1"/>
  <c r="AH1199" i="1"/>
  <c r="AJ1199" i="1"/>
  <c r="AI1199" i="1"/>
  <c r="AK1199" i="1"/>
  <c r="AS1199" i="1"/>
  <c r="AO1199" i="1"/>
  <c r="AN1199" i="1"/>
  <c r="AP1200" i="1"/>
  <c r="AR1200" i="1"/>
  <c r="AJ1200" i="1"/>
  <c r="AK1200" i="1"/>
  <c r="AQ1200" i="1"/>
  <c r="AO1200" i="1"/>
  <c r="AS1200" i="1"/>
  <c r="AM1200" i="1"/>
  <c r="AN1200" i="1"/>
  <c r="AI1200" i="1"/>
  <c r="AH1200" i="1"/>
  <c r="AG1200" i="1"/>
  <c r="AJ1201" i="1"/>
  <c r="AQ1201" i="1"/>
  <c r="AM1201" i="1"/>
  <c r="AP1201" i="1"/>
  <c r="AK1201" i="1"/>
  <c r="AN1201" i="1"/>
  <c r="AR1201" i="1"/>
  <c r="AS1201" i="1"/>
  <c r="AH1201" i="1"/>
  <c r="AG1201" i="1"/>
  <c r="AI1201" i="1"/>
  <c r="AO1201" i="1"/>
  <c r="AI1202" i="1"/>
  <c r="AQ1202" i="1"/>
  <c r="AG1202" i="1"/>
  <c r="AR1202" i="1"/>
  <c r="AJ1202" i="1"/>
  <c r="AS1202" i="1"/>
  <c r="AP1202" i="1"/>
  <c r="AM1202" i="1"/>
  <c r="AN1202" i="1"/>
  <c r="AO1202" i="1"/>
  <c r="AH1202" i="1"/>
  <c r="AK1202" i="1"/>
  <c r="AI1203" i="1"/>
  <c r="AR1203" i="1"/>
  <c r="AS1203" i="1"/>
  <c r="AJ1203" i="1"/>
  <c r="AG1203" i="1"/>
  <c r="AM1203" i="1"/>
  <c r="AQ1203" i="1"/>
  <c r="AN1203" i="1"/>
  <c r="AK1203" i="1"/>
  <c r="AO1203" i="1"/>
  <c r="AP1203" i="1"/>
  <c r="AH1203" i="1"/>
  <c r="AG1204" i="1"/>
  <c r="AR1204" i="1"/>
  <c r="AJ1204" i="1"/>
  <c r="AS1204" i="1"/>
  <c r="AK1204" i="1"/>
  <c r="AM1204" i="1"/>
  <c r="AI1204" i="1"/>
  <c r="AH1204" i="1"/>
  <c r="AN1204" i="1"/>
  <c r="AO1204" i="1"/>
  <c r="AQ1204" i="1"/>
  <c r="AP1204" i="1"/>
  <c r="AG1205" i="1"/>
  <c r="AI1205" i="1"/>
  <c r="AS1205" i="1"/>
  <c r="AN1205" i="1"/>
  <c r="AQ1205" i="1"/>
  <c r="AO1205" i="1"/>
  <c r="AR1205" i="1"/>
  <c r="AH1205" i="1"/>
  <c r="AJ1205" i="1"/>
  <c r="AM1205" i="1"/>
  <c r="AG1206" i="1"/>
  <c r="AP1205" i="1"/>
  <c r="AK1205" i="1"/>
  <c r="AH1206" i="1"/>
  <c r="AO1206" i="1"/>
  <c r="AN1206" i="1"/>
  <c r="AJ1206" i="1"/>
  <c r="AQ1206" i="1"/>
  <c r="AK1206" i="1"/>
  <c r="AR1206" i="1"/>
  <c r="AI1206" i="1"/>
  <c r="AS1206" i="1"/>
  <c r="AP1206" i="1"/>
  <c r="AM1206" i="1"/>
  <c r="AG1207" i="1"/>
  <c r="AO1207" i="1"/>
  <c r="AQ1207" i="1"/>
  <c r="AN1207" i="1"/>
  <c r="AP1207" i="1"/>
  <c r="AH1207" i="1"/>
  <c r="AJ1207" i="1"/>
  <c r="AI1207" i="1"/>
  <c r="AR1207" i="1"/>
  <c r="AM1207" i="1"/>
  <c r="AS1207" i="1"/>
  <c r="AK1207" i="1"/>
  <c r="AR1208" i="1"/>
  <c r="AG1208" i="1"/>
  <c r="AP1208" i="1"/>
  <c r="AJ1208" i="1"/>
  <c r="AS1208" i="1"/>
  <c r="AH1208" i="1"/>
  <c r="AM1208" i="1"/>
  <c r="AI1208" i="1"/>
  <c r="AN1208" i="1"/>
  <c r="AK1208" i="1"/>
  <c r="AQ1208" i="1"/>
  <c r="AO1208" i="1"/>
  <c r="AS1209" i="1"/>
  <c r="AH1209" i="1"/>
  <c r="AM1209" i="1"/>
  <c r="AP1209" i="1"/>
  <c r="AK1209" i="1"/>
  <c r="AN1209" i="1"/>
  <c r="AQ1209" i="1"/>
  <c r="AI1209" i="1"/>
  <c r="AG1209" i="1"/>
  <c r="AR1209" i="1"/>
  <c r="AO1209" i="1"/>
  <c r="AJ1209" i="1"/>
  <c r="AS1210" i="1"/>
  <c r="AP1210" i="1"/>
  <c r="AM1210" i="1"/>
  <c r="AQ1210" i="1"/>
  <c r="AG1210" i="1"/>
  <c r="AJ1210" i="1"/>
  <c r="AI1210" i="1"/>
  <c r="AH1210" i="1"/>
  <c r="AN1210" i="1"/>
  <c r="AO1210" i="1"/>
  <c r="AK1210" i="1"/>
  <c r="AR1210" i="1"/>
  <c r="AM1211" i="1"/>
  <c r="AS1211" i="1"/>
  <c r="AH1211" i="1"/>
  <c r="AJ1211" i="1"/>
  <c r="AK1211" i="1"/>
  <c r="AO1211" i="1"/>
  <c r="AQ1211" i="1"/>
  <c r="AG1211" i="1"/>
  <c r="AI1211" i="1"/>
  <c r="AR1211" i="1"/>
  <c r="AP1211" i="1"/>
  <c r="AN1211" i="1"/>
  <c r="AQ1212" i="1"/>
  <c r="AR1212" i="1"/>
  <c r="AN1212" i="1"/>
  <c r="AP1212" i="1"/>
  <c r="AS1212" i="1"/>
  <c r="AK1212" i="1"/>
  <c r="AG1212" i="1"/>
  <c r="AI1212" i="1"/>
  <c r="AJ1212" i="1"/>
  <c r="AO1212" i="1"/>
  <c r="AH1212" i="1"/>
  <c r="AM1212" i="1"/>
  <c r="AI1213" i="1"/>
  <c r="AG1213" i="1"/>
  <c r="AO1213" i="1"/>
  <c r="AR1213" i="1"/>
  <c r="AP1213" i="1"/>
  <c r="AJ1213" i="1"/>
  <c r="AM1213" i="1"/>
  <c r="AS1213" i="1"/>
  <c r="AH1213" i="1"/>
  <c r="AK1213" i="1"/>
  <c r="AQ1213" i="1"/>
  <c r="AN1213" i="1"/>
  <c r="AG1214" i="1"/>
  <c r="AH1214" i="1"/>
  <c r="AM1214" i="1"/>
  <c r="AR1214" i="1"/>
  <c r="AJ1214" i="1"/>
  <c r="AN1214" i="1"/>
  <c r="AS1214" i="1"/>
  <c r="AK1214" i="1"/>
  <c r="AO1214" i="1"/>
  <c r="AI1214" i="1"/>
  <c r="AQ1214" i="1"/>
  <c r="AP1214" i="1"/>
  <c r="AG1215" i="1"/>
  <c r="AK1215" i="1"/>
  <c r="AI1215" i="1"/>
  <c r="AH1215" i="1"/>
  <c r="AR1215" i="1"/>
  <c r="AM1215" i="1"/>
  <c r="AS1215" i="1"/>
  <c r="AN1215" i="1"/>
  <c r="AQ1215" i="1"/>
  <c r="AP1215" i="1"/>
  <c r="AO1215" i="1"/>
  <c r="AJ1215" i="1"/>
  <c r="AH1216" i="1"/>
  <c r="AQ1216" i="1"/>
  <c r="AP1216" i="1"/>
  <c r="AG1216" i="1"/>
  <c r="AO1216" i="1"/>
  <c r="AM1216" i="1"/>
  <c r="AR1216" i="1"/>
  <c r="AJ1216" i="1"/>
  <c r="AN1216" i="1"/>
  <c r="AS1216" i="1"/>
  <c r="AK1216" i="1"/>
  <c r="AI1216" i="1"/>
  <c r="AQ1217" i="1"/>
  <c r="AS1217" i="1"/>
  <c r="AJ1217" i="1"/>
  <c r="AR1217" i="1"/>
  <c r="AO1217" i="1"/>
  <c r="AG1217" i="1"/>
  <c r="AP1217" i="1"/>
  <c r="AH1217" i="1"/>
  <c r="AM1217" i="1"/>
  <c r="AI1217" i="1"/>
  <c r="AK1217" i="1"/>
  <c r="AN1217" i="1"/>
  <c r="AG1218" i="1"/>
  <c r="AH1218" i="1"/>
  <c r="AS1218" i="1"/>
  <c r="AR1218" i="1"/>
  <c r="AI1218" i="1"/>
  <c r="AQ1218" i="1"/>
  <c r="AJ1218" i="1"/>
  <c r="AN1218" i="1"/>
  <c r="AP1218" i="1"/>
  <c r="AO1218" i="1"/>
  <c r="AK1218" i="1"/>
  <c r="AM1218" i="1"/>
  <c r="AO1219" i="1"/>
  <c r="AQ1219" i="1"/>
  <c r="AI1219" i="1"/>
  <c r="AG1219" i="1"/>
  <c r="AK1219" i="1"/>
  <c r="AH1219" i="1"/>
  <c r="AR1219" i="1"/>
  <c r="AJ1219" i="1"/>
  <c r="AM1219" i="1"/>
  <c r="AS1219" i="1"/>
  <c r="AP1219" i="1"/>
  <c r="AN1219" i="1"/>
  <c r="AQ1220" i="1"/>
  <c r="AP1220" i="1"/>
  <c r="AM1220" i="1"/>
  <c r="AR1220" i="1"/>
  <c r="AJ1220" i="1"/>
  <c r="AN1220" i="1"/>
  <c r="AS1220" i="1"/>
  <c r="AK1220" i="1"/>
  <c r="AO1220" i="1"/>
  <c r="AI1220" i="1"/>
  <c r="AH1220" i="1"/>
  <c r="AG1220" i="1"/>
  <c r="AI1221" i="1"/>
  <c r="AR1221" i="1"/>
  <c r="AN1221" i="1"/>
  <c r="AG1221" i="1"/>
  <c r="AH1221" i="1"/>
  <c r="AQ1221" i="1"/>
  <c r="AS1221" i="1"/>
  <c r="AK1221" i="1"/>
  <c r="AO1221" i="1"/>
  <c r="AP1221" i="1"/>
  <c r="AM1221" i="1"/>
  <c r="AJ1221" i="1"/>
  <c r="AS1222" i="1"/>
  <c r="AJ1222" i="1"/>
  <c r="AI1222" i="1"/>
  <c r="AR1222" i="1"/>
  <c r="AK1222" i="1"/>
  <c r="AQ1222" i="1"/>
  <c r="AO1222" i="1"/>
  <c r="AH1222" i="1"/>
  <c r="AM1222" i="1"/>
  <c r="AP1222" i="1"/>
  <c r="AG1222" i="1"/>
  <c r="AN1222" i="1"/>
  <c r="AG1223" i="1"/>
  <c r="AQ1223" i="1"/>
  <c r="AM1223" i="1"/>
  <c r="AJ1223" i="1"/>
  <c r="AK1223" i="1"/>
  <c r="AN1223" i="1"/>
  <c r="AI1223" i="1"/>
  <c r="AH1223" i="1"/>
  <c r="AS1223" i="1"/>
  <c r="AR1223" i="1"/>
  <c r="AP1223" i="1"/>
  <c r="AO1223" i="1"/>
  <c r="AG1231" i="1"/>
  <c r="AO1231" i="1"/>
  <c r="AQ1231" i="1"/>
  <c r="AP1231" i="1"/>
  <c r="AI1231" i="1"/>
  <c r="AJ1231" i="1"/>
  <c r="AH1231" i="1"/>
  <c r="AR1231" i="1"/>
  <c r="AM1231" i="1"/>
  <c r="AS1231" i="1"/>
  <c r="AK1231" i="1"/>
  <c r="AN1231" i="1"/>
  <c r="AP1232" i="1"/>
  <c r="AH1232" i="1"/>
  <c r="AM1232" i="1"/>
  <c r="AI1232" i="1"/>
  <c r="AG1232" i="1"/>
  <c r="AN1232" i="1"/>
  <c r="AQ1232" i="1"/>
  <c r="AJ1232" i="1"/>
  <c r="AR1232" i="1"/>
  <c r="AO1232" i="1"/>
  <c r="AS1232" i="1"/>
  <c r="AK1232" i="1"/>
  <c r="AS1233" i="1"/>
  <c r="AK1233" i="1"/>
  <c r="AP1233" i="1"/>
  <c r="AO1233" i="1"/>
  <c r="AI1233" i="1"/>
  <c r="AH1233" i="1"/>
  <c r="AQ1233" i="1"/>
  <c r="AM1233" i="1"/>
  <c r="AJ1233" i="1"/>
  <c r="AG1233" i="1"/>
  <c r="AR1233" i="1"/>
  <c r="AN1233" i="1"/>
  <c r="AI1234" i="1"/>
  <c r="AK1234" i="1"/>
  <c r="AM1234" i="1"/>
  <c r="AS1234" i="1"/>
  <c r="AO1234" i="1"/>
  <c r="AN1234" i="1"/>
  <c r="AH1234" i="1"/>
  <c r="AR1234" i="1"/>
  <c r="AG1234" i="1"/>
  <c r="AQ1234" i="1"/>
  <c r="AJ1234" i="1"/>
  <c r="AP1234" i="1"/>
  <c r="AO1235" i="1"/>
  <c r="AI1235" i="1"/>
  <c r="AN1235" i="1"/>
  <c r="AP1235" i="1"/>
  <c r="AG1235" i="1"/>
  <c r="AJ1235" i="1"/>
  <c r="AQ1235" i="1"/>
  <c r="AS1235" i="1"/>
  <c r="AR1235" i="1"/>
  <c r="AM1235" i="1"/>
  <c r="AH1235" i="1"/>
  <c r="AK1235" i="1"/>
  <c r="AH1236" i="1"/>
  <c r="AP1236" i="1"/>
  <c r="AM1236" i="1"/>
  <c r="AQ1236" i="1"/>
  <c r="AO1236" i="1"/>
  <c r="AN1236" i="1"/>
  <c r="AI1236" i="1"/>
  <c r="AR1236" i="1"/>
  <c r="AJ1236" i="1"/>
  <c r="AG1236" i="1"/>
  <c r="AK1236" i="1"/>
  <c r="AS1236" i="1"/>
  <c r="AO1237" i="1"/>
  <c r="AH1237" i="1"/>
  <c r="AS1237" i="1"/>
  <c r="AQ1237" i="1"/>
  <c r="AN1237" i="1"/>
  <c r="AP1237" i="1"/>
  <c r="AK1237" i="1"/>
  <c r="AJ1237" i="1"/>
  <c r="AG1237" i="1"/>
  <c r="AI1237" i="1"/>
  <c r="AM1237" i="1"/>
  <c r="AR1237" i="1"/>
  <c r="AQ1238" i="1"/>
  <c r="AI1238" i="1"/>
  <c r="AK1238" i="1"/>
  <c r="AO1238" i="1"/>
  <c r="AS1238" i="1"/>
  <c r="AM1238" i="1"/>
  <c r="AG1238" i="1"/>
  <c r="AJ1238" i="1"/>
  <c r="AH1238" i="1"/>
  <c r="AN1238" i="1"/>
  <c r="AP1238" i="1"/>
  <c r="AR1238" i="1"/>
  <c r="AJ1239" i="1"/>
  <c r="AH1239" i="1"/>
  <c r="AN1239" i="1"/>
  <c r="AK1239" i="1"/>
  <c r="AQ1239" i="1"/>
  <c r="AI1239" i="1"/>
  <c r="AO1239" i="1"/>
  <c r="AS1239" i="1"/>
  <c r="AR1239" i="1"/>
  <c r="AP1239" i="1"/>
  <c r="AG1239" i="1"/>
  <c r="AM1239" i="1"/>
  <c r="AH1240" i="1"/>
  <c r="AO1240" i="1"/>
  <c r="AP1240" i="1"/>
  <c r="AR1240" i="1"/>
  <c r="AG1240" i="1"/>
  <c r="AI1240" i="1"/>
  <c r="AK1240" i="1"/>
  <c r="AJ1240" i="1"/>
  <c r="AS1240" i="1"/>
  <c r="AQ1240" i="1"/>
  <c r="AN1240" i="1"/>
  <c r="AM1240" i="1"/>
  <c r="AH1241" i="1"/>
  <c r="AQ1241" i="1"/>
  <c r="AS1241" i="1"/>
  <c r="AM1241" i="1"/>
  <c r="AO1241" i="1"/>
  <c r="AI1241" i="1"/>
  <c r="AN1241" i="1"/>
  <c r="AP1241" i="1"/>
  <c r="AG1241" i="1"/>
  <c r="AJ1241" i="1"/>
  <c r="AR1241" i="1"/>
  <c r="AK1241" i="1"/>
  <c r="AH1242" i="1"/>
  <c r="AS1242" i="1"/>
  <c r="AM1242" i="1"/>
  <c r="AP1242" i="1"/>
  <c r="AO1242" i="1"/>
  <c r="AN1242" i="1"/>
  <c r="AI1242" i="1"/>
  <c r="AR1242" i="1"/>
  <c r="AG1242" i="1"/>
  <c r="AQ1242" i="1"/>
  <c r="AK1242" i="1"/>
  <c r="AJ1242" i="1"/>
  <c r="AO1243" i="1"/>
  <c r="AQ1243" i="1"/>
  <c r="AN1243" i="1"/>
  <c r="AH1243" i="1"/>
  <c r="AR1243" i="1"/>
  <c r="AI1243" i="1"/>
  <c r="AJ1243" i="1"/>
  <c r="AP1243" i="1"/>
  <c r="AG1243" i="1"/>
  <c r="AS1243" i="1"/>
  <c r="AK1243" i="1"/>
  <c r="AM1243" i="1"/>
  <c r="AI1244" i="1"/>
  <c r="AR1244" i="1"/>
  <c r="AM1244" i="1"/>
  <c r="AQ1244" i="1"/>
  <c r="AK1244" i="1"/>
  <c r="AN1244" i="1"/>
  <c r="AO1244" i="1"/>
  <c r="AH1244" i="1"/>
  <c r="AS1244" i="1"/>
  <c r="AG1244" i="1"/>
  <c r="AP1244" i="1"/>
  <c r="AJ1244" i="1"/>
  <c r="AH1245" i="1"/>
  <c r="AI1245" i="1"/>
  <c r="AN1245" i="1"/>
  <c r="AK1245" i="1"/>
  <c r="AR1245" i="1"/>
  <c r="AP1245" i="1"/>
  <c r="AS1245" i="1"/>
  <c r="AG1245" i="1"/>
  <c r="AJ1245" i="1"/>
  <c r="AQ1245" i="1"/>
  <c r="AM1245" i="1"/>
  <c r="AO1245" i="1"/>
  <c r="AI1246" i="1"/>
  <c r="AP1246" i="1"/>
  <c r="AM1246" i="1"/>
  <c r="AJ1246" i="1"/>
  <c r="AQ1246" i="1"/>
  <c r="AK1246" i="1"/>
  <c r="AN1246" i="1"/>
  <c r="AG1246" i="1"/>
  <c r="AO1246" i="1"/>
  <c r="AS1246" i="1"/>
  <c r="AR1246" i="1"/>
  <c r="AH1246" i="1"/>
  <c r="AP1247" i="1"/>
  <c r="AS1247" i="1"/>
  <c r="AK1247" i="1"/>
  <c r="AM1247" i="1"/>
  <c r="AG1247" i="1"/>
  <c r="AI1247" i="1"/>
  <c r="AH1247" i="1"/>
  <c r="AQ1247" i="1"/>
  <c r="AR1247" i="1"/>
  <c r="AJ1247" i="1"/>
  <c r="AO1247" i="1"/>
  <c r="AN1247" i="1"/>
  <c r="AH1248" i="1"/>
  <c r="AO1248" i="1"/>
  <c r="AN1248" i="1"/>
  <c r="AP1248" i="1"/>
  <c r="AR1248" i="1"/>
  <c r="AI1248" i="1"/>
  <c r="AG1248" i="1"/>
  <c r="AK1248" i="1"/>
  <c r="AJ1248" i="1"/>
  <c r="AS1248" i="1"/>
  <c r="AQ1248" i="1"/>
  <c r="AM1248" i="1"/>
  <c r="AQ1249" i="1"/>
  <c r="AS1249" i="1"/>
  <c r="AM1249" i="1"/>
  <c r="AH1249" i="1"/>
  <c r="AO1249" i="1"/>
  <c r="AN1249" i="1"/>
  <c r="AR1249" i="1"/>
  <c r="AP1249" i="1"/>
  <c r="AI1249" i="1"/>
  <c r="AK1249" i="1"/>
  <c r="AG1249" i="1"/>
  <c r="AJ1249" i="1"/>
  <c r="AG1250" i="1"/>
  <c r="AP1250" i="1"/>
  <c r="AJ1250" i="1"/>
  <c r="AI1250" i="1"/>
  <c r="AR1250" i="1"/>
  <c r="AM1250" i="1"/>
  <c r="AQ1250" i="1"/>
  <c r="AN1250" i="1"/>
  <c r="AH1250" i="1"/>
  <c r="AK1250" i="1"/>
  <c r="AS1250" i="1"/>
  <c r="AO1250" i="1"/>
  <c r="AP1251" i="1"/>
  <c r="AK1251" i="1"/>
  <c r="AJ1251" i="1"/>
  <c r="AS1251" i="1"/>
  <c r="AQ1251" i="1"/>
  <c r="AM1251" i="1"/>
  <c r="AO1251" i="1"/>
  <c r="AH1251" i="1"/>
  <c r="AN1251" i="1"/>
  <c r="AG1251" i="1"/>
  <c r="AR1251" i="1"/>
  <c r="AI1251" i="1"/>
  <c r="AK1252" i="1"/>
  <c r="AM1252" i="1"/>
  <c r="AQ1252" i="1"/>
  <c r="AS1252" i="1"/>
  <c r="AJ1252" i="1"/>
  <c r="AH1252" i="1"/>
  <c r="AP1252" i="1"/>
  <c r="AG1252" i="1"/>
  <c r="AN1252" i="1"/>
  <c r="AO1252" i="1"/>
  <c r="AI1252" i="1"/>
  <c r="AR1252" i="1"/>
  <c r="AK1253" i="1"/>
  <c r="AP1253" i="1"/>
  <c r="AM1253" i="1"/>
  <c r="AR1253" i="1"/>
  <c r="AG1253" i="1"/>
  <c r="AN1253" i="1"/>
  <c r="AO1253" i="1"/>
  <c r="AH1253" i="1"/>
  <c r="AJ1253" i="1"/>
  <c r="AS1253" i="1"/>
  <c r="AQ1253" i="1"/>
  <c r="AI1253" i="1"/>
  <c r="AO1254" i="1"/>
  <c r="AH1254" i="1"/>
  <c r="AS1254" i="1"/>
  <c r="AP1254" i="1"/>
  <c r="AJ1254" i="1"/>
  <c r="AK1254" i="1"/>
  <c r="AG1254" i="1"/>
  <c r="AN1254" i="1"/>
  <c r="AI1254" i="1"/>
  <c r="AR1254" i="1"/>
  <c r="AM1254" i="1"/>
  <c r="AQ1254" i="1"/>
  <c r="AI1255" i="1"/>
  <c r="AO1255" i="1"/>
  <c r="AQ1255" i="1"/>
  <c r="AP1255" i="1"/>
  <c r="AH1255" i="1"/>
  <c r="AM1255" i="1"/>
  <c r="AJ1255" i="1"/>
  <c r="AR1255" i="1"/>
  <c r="AN1255" i="1"/>
  <c r="AK1255" i="1"/>
  <c r="AS1255" i="1"/>
  <c r="AG1255" i="1"/>
  <c r="AS1256" i="1"/>
  <c r="AQ1256" i="1"/>
  <c r="AI1256" i="1"/>
  <c r="AH1256" i="1"/>
  <c r="AO1256" i="1"/>
  <c r="AG1256" i="1"/>
  <c r="AR1256" i="1"/>
  <c r="AM1256" i="1"/>
  <c r="AK1256" i="1"/>
  <c r="AN1256" i="1"/>
  <c r="AJ1256" i="1"/>
  <c r="AP1256" i="1"/>
  <c r="AO1257" i="1"/>
  <c r="AI1257" i="1"/>
  <c r="AH1257" i="1"/>
  <c r="AG1257" i="1"/>
  <c r="AQ1257" i="1"/>
  <c r="AM1257" i="1"/>
  <c r="AR1257" i="1"/>
  <c r="AJ1257" i="1"/>
  <c r="AN1257" i="1"/>
  <c r="AS1257" i="1"/>
  <c r="AK1257" i="1"/>
  <c r="AP1257" i="1"/>
  <c r="AS1258" i="1"/>
  <c r="AQ1258" i="1"/>
  <c r="AH1258" i="1"/>
  <c r="AK1258" i="1"/>
  <c r="AI1258" i="1"/>
  <c r="AR1258" i="1"/>
  <c r="AO1258" i="1"/>
  <c r="AG1258" i="1"/>
  <c r="AM1258" i="1"/>
  <c r="AJ1258" i="1"/>
  <c r="AP1258" i="1"/>
  <c r="AN1258" i="1"/>
  <c r="AG1259" i="1"/>
  <c r="AQ1259" i="1"/>
  <c r="AM1259" i="1"/>
  <c r="AR1259" i="1"/>
  <c r="AJ1259" i="1"/>
  <c r="AN1259" i="1"/>
  <c r="AS1259" i="1"/>
  <c r="AK1259" i="1"/>
  <c r="AP1259" i="1"/>
  <c r="AO1259" i="1"/>
  <c r="AI1259" i="1"/>
  <c r="AH1259" i="1"/>
  <c r="AH1260" i="1"/>
  <c r="AI1260" i="1"/>
  <c r="AN1260" i="1"/>
  <c r="AR1260" i="1"/>
  <c r="AQ1260" i="1"/>
  <c r="AG1260" i="1"/>
  <c r="AJ1260" i="1"/>
  <c r="AS1260" i="1"/>
  <c r="AO1260" i="1"/>
  <c r="AP1260" i="1"/>
  <c r="AK1260" i="1"/>
  <c r="AM1260" i="1"/>
  <c r="AP1268" i="1"/>
  <c r="AI1268" i="1"/>
  <c r="AJ1268" i="1"/>
  <c r="AO1268" i="1"/>
  <c r="AS1268" i="1"/>
  <c r="AM1268" i="1"/>
  <c r="AG1268" i="1"/>
  <c r="AK1268" i="1"/>
  <c r="AQ1268" i="1"/>
  <c r="AN1268" i="1"/>
  <c r="AR1268" i="1"/>
  <c r="AH1268" i="1"/>
  <c r="AS1269" i="1"/>
  <c r="AG1269" i="1"/>
  <c r="AJ1269" i="1"/>
  <c r="AH1269" i="1"/>
  <c r="AO1269" i="1"/>
  <c r="AM1269" i="1"/>
  <c r="AP1269" i="1"/>
  <c r="AQ1269" i="1"/>
  <c r="AN1269" i="1"/>
  <c r="AK1269" i="1"/>
  <c r="AR1269" i="1"/>
  <c r="AI1269" i="1"/>
  <c r="AP1270" i="1"/>
  <c r="AR1270" i="1"/>
  <c r="AQ1270" i="1"/>
  <c r="AK1270" i="1"/>
  <c r="AG1270" i="1"/>
  <c r="AM1270" i="1"/>
  <c r="AS1270" i="1"/>
  <c r="AJ1270" i="1"/>
  <c r="AN1270" i="1"/>
  <c r="AO1270" i="1"/>
  <c r="AI1270" i="1"/>
  <c r="AH1270" i="1"/>
  <c r="AP1271" i="1"/>
  <c r="AO1271" i="1"/>
  <c r="AM1271" i="1"/>
  <c r="AG1271" i="1"/>
  <c r="AK1271" i="1"/>
  <c r="AN1271" i="1"/>
  <c r="AJ1271" i="1"/>
  <c r="AH1271" i="1"/>
  <c r="AS1271" i="1"/>
  <c r="AR1271" i="1"/>
  <c r="AQ1271" i="1"/>
  <c r="AI1271" i="1"/>
  <c r="AG1272" i="1"/>
  <c r="AO1272" i="1"/>
  <c r="AJ1272" i="1"/>
  <c r="AQ1272" i="1"/>
  <c r="AK1272" i="1"/>
  <c r="AS1272" i="1"/>
  <c r="AM1272" i="1"/>
  <c r="AR1272" i="1"/>
  <c r="AN1272" i="1"/>
  <c r="AH1272" i="1"/>
  <c r="AI1272" i="1"/>
  <c r="AP1272" i="1"/>
  <c r="AS1273" i="1"/>
  <c r="AQ1273" i="1"/>
  <c r="AO1273" i="1"/>
  <c r="AI1273" i="1"/>
  <c r="AP1273" i="1"/>
  <c r="AM1273" i="1"/>
  <c r="AG1273" i="1"/>
  <c r="AK1273" i="1"/>
  <c r="AN1273" i="1"/>
  <c r="AJ1273" i="1"/>
  <c r="AR1273" i="1"/>
  <c r="AH1273" i="1"/>
  <c r="AI1274" i="1"/>
  <c r="AO1274" i="1"/>
  <c r="AM1274" i="1"/>
  <c r="AP1274" i="1"/>
  <c r="AR1274" i="1"/>
  <c r="AN1274" i="1"/>
  <c r="AQ1274" i="1"/>
  <c r="AS1274" i="1"/>
  <c r="AG1274" i="1"/>
  <c r="AJ1274" i="1"/>
  <c r="AH1274" i="1"/>
  <c r="AK1274" i="1"/>
  <c r="AR1275" i="1"/>
  <c r="AJ1275" i="1"/>
  <c r="AI1275" i="1"/>
  <c r="AQ1275" i="1"/>
  <c r="AM1275" i="1"/>
  <c r="AK1275" i="1"/>
  <c r="AO1275" i="1"/>
  <c r="AG1275" i="1"/>
  <c r="AP1275" i="1"/>
  <c r="AH1275" i="1"/>
  <c r="AS1275" i="1"/>
  <c r="AN1275" i="1"/>
  <c r="AS1276" i="1"/>
  <c r="AQ1276" i="1"/>
  <c r="AM1276" i="1"/>
  <c r="AO1276" i="1"/>
  <c r="AH1276" i="1"/>
  <c r="AN1276" i="1"/>
  <c r="AP1276" i="1"/>
  <c r="AR1276" i="1"/>
  <c r="AI1276" i="1"/>
  <c r="AG1276" i="1"/>
  <c r="AK1276" i="1"/>
  <c r="AJ1276" i="1"/>
  <c r="AO1277" i="1"/>
  <c r="AG1277" i="1"/>
  <c r="AM1277" i="1"/>
  <c r="AP1277" i="1"/>
  <c r="AH1277" i="1"/>
  <c r="AN1277" i="1"/>
  <c r="AK1277" i="1"/>
  <c r="AR1277" i="1"/>
  <c r="AQ1277" i="1"/>
  <c r="AS1277" i="1"/>
  <c r="AI1277" i="1"/>
  <c r="AJ1277" i="1"/>
  <c r="AH1278" i="1"/>
  <c r="AP1278" i="1"/>
  <c r="AN1278" i="1"/>
  <c r="AO1278" i="1"/>
  <c r="AQ1278" i="1"/>
  <c r="AR1278" i="1"/>
  <c r="AI1278" i="1"/>
  <c r="AK1278" i="1"/>
  <c r="AS1278" i="1"/>
  <c r="AJ1278" i="1"/>
  <c r="AG1278" i="1"/>
  <c r="AM1278" i="1"/>
  <c r="AK1279" i="1"/>
  <c r="AH1279" i="1"/>
  <c r="AS1279" i="1"/>
  <c r="AR1279" i="1"/>
  <c r="AP1279" i="1"/>
  <c r="AM1279" i="1"/>
  <c r="AI1279" i="1"/>
  <c r="AQ1279" i="1"/>
  <c r="AN1279" i="1"/>
  <c r="AO1279" i="1"/>
  <c r="AG1279" i="1"/>
  <c r="AJ1279" i="1"/>
  <c r="AS1280" i="1"/>
  <c r="AR1280" i="1"/>
  <c r="AM1280" i="1"/>
  <c r="AO1280" i="1"/>
  <c r="AH1280" i="1"/>
  <c r="AN1280" i="1"/>
  <c r="AG1280" i="1"/>
  <c r="AI1280" i="1"/>
  <c r="AQ1280" i="1"/>
  <c r="AG1281" i="1"/>
  <c r="AP1280" i="1"/>
  <c r="AJ1280" i="1"/>
  <c r="AK1280" i="1"/>
  <c r="AP1281" i="1"/>
  <c r="AI1281" i="1"/>
  <c r="AK1281" i="1"/>
  <c r="AJ1281" i="1"/>
  <c r="AS1281" i="1"/>
  <c r="AH1281" i="1"/>
  <c r="AQ1281" i="1"/>
  <c r="AN1281" i="1"/>
  <c r="AR1281" i="1"/>
  <c r="AO1281" i="1"/>
  <c r="AM1281" i="1"/>
  <c r="AH1282" i="1"/>
  <c r="AS1282" i="1"/>
  <c r="AN1282" i="1"/>
  <c r="AI1282" i="1"/>
  <c r="AQ1282" i="1"/>
  <c r="AO1282" i="1"/>
  <c r="AK1282" i="1"/>
  <c r="AM1282" i="1"/>
  <c r="AR1282" i="1"/>
  <c r="AG1282" i="1"/>
  <c r="AJ1282" i="1"/>
  <c r="AP1282" i="1"/>
  <c r="AR1283" i="1"/>
  <c r="AI1283" i="1"/>
  <c r="AJ1283" i="1"/>
  <c r="AO1283" i="1"/>
  <c r="AQ1283" i="1"/>
  <c r="AM1283" i="1"/>
  <c r="AH1283" i="1"/>
  <c r="AG1283" i="1"/>
  <c r="AN1283" i="1"/>
  <c r="AK1283" i="1"/>
  <c r="AP1283" i="1"/>
  <c r="AS1283" i="1"/>
  <c r="AQ1284" i="1"/>
  <c r="AS1284" i="1"/>
  <c r="AK1284" i="1"/>
  <c r="AR1284" i="1"/>
  <c r="AJ1284" i="1"/>
  <c r="AO1284" i="1"/>
  <c r="AG1284" i="1"/>
  <c r="AP1284" i="1"/>
  <c r="AH1284" i="1"/>
  <c r="AM1284" i="1"/>
  <c r="AI1284" i="1"/>
  <c r="AN1284" i="1"/>
  <c r="AG1285" i="1"/>
  <c r="AO1285" i="1"/>
  <c r="AR1285" i="1"/>
  <c r="AJ1285" i="1"/>
  <c r="AP1285" i="1"/>
  <c r="AK1285" i="1"/>
  <c r="AS1285" i="1"/>
  <c r="AM1285" i="1"/>
  <c r="AQ1285" i="1"/>
  <c r="AN1285" i="1"/>
  <c r="AH1285" i="1"/>
  <c r="AI1285" i="1"/>
  <c r="AQ1286" i="1"/>
  <c r="AS1286" i="1"/>
  <c r="AJ1286" i="1"/>
  <c r="AN1286" i="1"/>
  <c r="AG1286" i="1"/>
  <c r="AI1286" i="1"/>
  <c r="AK1286" i="1"/>
  <c r="AR1286" i="1"/>
  <c r="AO1286" i="1"/>
  <c r="AM1286" i="1"/>
  <c r="AP1286" i="1"/>
  <c r="AH1286" i="1"/>
  <c r="AI1287" i="1"/>
  <c r="AG1287" i="1"/>
  <c r="AJ1287" i="1"/>
  <c r="AR1287" i="1"/>
  <c r="AK1287" i="1"/>
  <c r="AM1287" i="1"/>
  <c r="AQ1287" i="1"/>
  <c r="AP1287" i="1"/>
  <c r="AO1287" i="1"/>
  <c r="AN1287" i="1"/>
  <c r="AS1287" i="1"/>
  <c r="AH1287" i="1"/>
  <c r="AK1288" i="1"/>
  <c r="AG1288" i="1"/>
  <c r="AJ1288" i="1"/>
  <c r="AP1288" i="1"/>
  <c r="AR1288" i="1"/>
  <c r="AM1288" i="1"/>
  <c r="AH1288" i="1"/>
  <c r="AS1288" i="1"/>
  <c r="AN1288" i="1"/>
  <c r="AQ1288" i="1"/>
  <c r="AO1288" i="1"/>
  <c r="AI1288" i="1"/>
  <c r="AO1289" i="1"/>
  <c r="AQ1289" i="1"/>
  <c r="AK1289" i="1"/>
  <c r="AI1289" i="1"/>
  <c r="AH1289" i="1"/>
  <c r="AN1289" i="1"/>
  <c r="AG1289" i="1"/>
  <c r="AP1289" i="1"/>
  <c r="AS1289" i="1"/>
  <c r="AR1289" i="1"/>
  <c r="AJ1289" i="1"/>
  <c r="AM1289" i="1"/>
  <c r="AH1290" i="1"/>
  <c r="AP1290" i="1"/>
  <c r="AM1290" i="1"/>
  <c r="AQ1290" i="1"/>
  <c r="AJ1290" i="1"/>
  <c r="AN1290" i="1"/>
  <c r="AK1290" i="1"/>
  <c r="AG1290" i="1"/>
  <c r="AI1290" i="1"/>
  <c r="AS1290" i="1"/>
  <c r="AR1290" i="1"/>
  <c r="AO1290" i="1"/>
  <c r="AO1291" i="1"/>
  <c r="AG1291" i="1"/>
  <c r="AS1291" i="1"/>
  <c r="AK1291" i="1"/>
  <c r="AP1291" i="1"/>
  <c r="AH1291" i="1"/>
  <c r="AJ1291" i="1"/>
  <c r="AR1291" i="1"/>
  <c r="AM1291" i="1"/>
  <c r="AQ1291" i="1"/>
  <c r="AI1291" i="1"/>
  <c r="AN1291" i="1"/>
  <c r="AH1292" i="1"/>
  <c r="AO1292" i="1"/>
  <c r="AI1292" i="1"/>
  <c r="AS1292" i="1"/>
  <c r="AP1292" i="1"/>
  <c r="AJ1292" i="1"/>
  <c r="AR1292" i="1"/>
  <c r="AK1292" i="1"/>
  <c r="AM1292" i="1"/>
  <c r="AG1292" i="1"/>
  <c r="AQ1292" i="1"/>
  <c r="AN1292" i="1"/>
  <c r="AO1293" i="1"/>
  <c r="AS1293" i="1"/>
  <c r="AN1293" i="1"/>
  <c r="AI1293" i="1"/>
  <c r="AR1293" i="1"/>
  <c r="AJ1293" i="1"/>
  <c r="AH1293" i="1"/>
  <c r="AP1293" i="1"/>
  <c r="AK1293" i="1"/>
  <c r="AG1293" i="1"/>
  <c r="AQ1293" i="1"/>
  <c r="AM1293" i="1"/>
  <c r="AO1294" i="1"/>
  <c r="AI1294" i="1"/>
  <c r="AN1294" i="1"/>
  <c r="AS1294" i="1"/>
  <c r="AM1294" i="1"/>
  <c r="AP1294" i="1"/>
  <c r="AR1294" i="1"/>
  <c r="AQ1294" i="1"/>
  <c r="AJ1294" i="1"/>
  <c r="AK1294" i="1"/>
  <c r="AG1294" i="1"/>
  <c r="AH1294" i="1"/>
  <c r="AI1295" i="1"/>
  <c r="AQ1295" i="1"/>
  <c r="AM1295" i="1"/>
  <c r="AJ1295" i="1"/>
  <c r="AR1295" i="1"/>
  <c r="AS1295" i="1"/>
  <c r="AG1295" i="1"/>
  <c r="AK1295" i="1"/>
  <c r="AN1295" i="1"/>
  <c r="AP1295" i="1"/>
  <c r="AH1295" i="1"/>
  <c r="AO1295" i="1"/>
  <c r="AQ1296" i="1"/>
  <c r="AI1296" i="1"/>
  <c r="AM1296" i="1"/>
  <c r="AK1296" i="1"/>
  <c r="AJ1296" i="1"/>
  <c r="AN1296" i="1"/>
  <c r="AR1296" i="1"/>
  <c r="AS1296" i="1"/>
  <c r="AO1296" i="1"/>
  <c r="AG1296" i="1"/>
  <c r="AP1296" i="1"/>
  <c r="AH1296" i="1"/>
  <c r="AQ1297" i="1"/>
  <c r="AI1297" i="1"/>
  <c r="AR1297" i="1"/>
  <c r="AK1297" i="1"/>
  <c r="AM1297" i="1"/>
  <c r="AP1297" i="1"/>
  <c r="AN1297" i="1"/>
  <c r="AO1297" i="1"/>
  <c r="AS1297" i="1"/>
  <c r="AJ1297" i="1"/>
  <c r="AH1297" i="1"/>
  <c r="AG1297" i="1"/>
  <c r="AP1305" i="1"/>
  <c r="AG1305" i="1"/>
  <c r="AQ1305" i="1"/>
  <c r="AR1305" i="1"/>
  <c r="AM1305" i="1"/>
  <c r="AH1305" i="1"/>
  <c r="AI1305" i="1"/>
  <c r="AJ1305" i="1"/>
  <c r="AS1305" i="1"/>
  <c r="AO1305" i="1"/>
  <c r="AN1305" i="1"/>
  <c r="AK1305" i="1"/>
  <c r="AO1306" i="1"/>
  <c r="AS1306" i="1"/>
  <c r="AN1306" i="1"/>
  <c r="AK1306" i="1"/>
  <c r="AR1306" i="1"/>
  <c r="AI1306" i="1"/>
  <c r="AG1306" i="1"/>
  <c r="AP1306" i="1"/>
  <c r="AH1306" i="1"/>
  <c r="AJ1306" i="1"/>
  <c r="AQ1306" i="1"/>
  <c r="AM1306" i="1"/>
  <c r="AI1307" i="1"/>
  <c r="AO1307" i="1"/>
  <c r="AG1307" i="1"/>
  <c r="AJ1307" i="1"/>
  <c r="AR1307" i="1"/>
  <c r="AM1307" i="1"/>
  <c r="AS1307" i="1"/>
  <c r="AN1307" i="1"/>
  <c r="AK1307" i="1"/>
  <c r="AP1307" i="1"/>
  <c r="AH1307" i="1"/>
  <c r="AQ1307" i="1"/>
  <c r="AJ1308" i="1"/>
  <c r="AR1308" i="1"/>
  <c r="AQ1308" i="1"/>
  <c r="AS1308" i="1"/>
  <c r="AG1308" i="1"/>
  <c r="AO1308" i="1"/>
  <c r="AK1308" i="1"/>
  <c r="AI1308" i="1"/>
  <c r="AP1308" i="1"/>
  <c r="AM1308" i="1"/>
  <c r="AH1308" i="1"/>
  <c r="AN1308" i="1"/>
  <c r="AR1309" i="1"/>
  <c r="AJ1309" i="1"/>
  <c r="AM1309" i="1"/>
  <c r="AS1309" i="1"/>
  <c r="AK1309" i="1"/>
  <c r="AN1309" i="1"/>
  <c r="AH1309" i="1"/>
  <c r="AP1309" i="1"/>
  <c r="AI1309" i="1"/>
  <c r="AQ1309" i="1"/>
  <c r="AG1309" i="1"/>
  <c r="AO1309" i="1"/>
  <c r="AO1310" i="1"/>
  <c r="AG1310" i="1"/>
  <c r="AJ1310" i="1"/>
  <c r="AH1310" i="1"/>
  <c r="AK1310" i="1"/>
  <c r="AS1310" i="1"/>
  <c r="AQ1310" i="1"/>
  <c r="AM1310" i="1"/>
  <c r="AN1310" i="1"/>
  <c r="AR1310" i="1"/>
  <c r="AI1310" i="1"/>
  <c r="AP1310" i="1"/>
  <c r="AR1311" i="1"/>
  <c r="AG1311" i="1"/>
  <c r="AM1311" i="1"/>
  <c r="AK1311" i="1"/>
  <c r="AI1311" i="1"/>
  <c r="AN1311" i="1"/>
  <c r="AO1311" i="1"/>
  <c r="AQ1311" i="1"/>
  <c r="AS1311" i="1"/>
  <c r="AH1311" i="1"/>
  <c r="AP1311" i="1"/>
  <c r="AJ1311" i="1"/>
  <c r="AH1312" i="1"/>
  <c r="AJ1312" i="1"/>
  <c r="AN1312" i="1"/>
  <c r="AS1312" i="1"/>
  <c r="AG1312" i="1"/>
  <c r="AK1312" i="1"/>
  <c r="AR1312" i="1"/>
  <c r="AP1312" i="1"/>
  <c r="AI1312" i="1"/>
  <c r="AM1312" i="1"/>
  <c r="AO1312" i="1"/>
  <c r="AQ1312" i="1"/>
  <c r="AS1313" i="1"/>
  <c r="AG1313" i="1"/>
  <c r="AI1313" i="1"/>
  <c r="AN1313" i="1"/>
  <c r="AH1313" i="1"/>
  <c r="AP1313" i="1"/>
  <c r="AJ1313" i="1"/>
  <c r="AR1313" i="1"/>
  <c r="AK1313" i="1"/>
  <c r="AM1313" i="1"/>
  <c r="AO1313" i="1"/>
  <c r="AQ1313" i="1"/>
  <c r="AS1314" i="1"/>
  <c r="AI1314" i="1"/>
  <c r="AK1314" i="1"/>
  <c r="AG1314" i="1"/>
  <c r="AR1314" i="1"/>
  <c r="AM1314" i="1"/>
  <c r="AJ1314" i="1"/>
  <c r="AP1314" i="1"/>
  <c r="AN1314" i="1"/>
  <c r="AQ1314" i="1"/>
  <c r="AO1314" i="1"/>
  <c r="AH1314" i="1"/>
  <c r="AQ1315" i="1"/>
  <c r="AS1315" i="1"/>
  <c r="AH1315" i="1"/>
  <c r="AK1315" i="1"/>
  <c r="AM1315" i="1"/>
  <c r="AN1315" i="1"/>
  <c r="AP1315" i="1"/>
  <c r="AJ1315" i="1"/>
  <c r="AR1315" i="1"/>
  <c r="AG1315" i="1"/>
  <c r="AI1315" i="1"/>
  <c r="AO1315" i="1"/>
  <c r="AI1316" i="1"/>
  <c r="AQ1316" i="1"/>
  <c r="AM1316" i="1"/>
  <c r="AH1316" i="1"/>
  <c r="AJ1316" i="1"/>
  <c r="AN1316" i="1"/>
  <c r="AS1316" i="1"/>
  <c r="AG1316" i="1"/>
  <c r="AK1316" i="1"/>
  <c r="AR1316" i="1"/>
  <c r="AO1316" i="1"/>
  <c r="AP1316" i="1"/>
  <c r="AH1317" i="1"/>
  <c r="AP1317" i="1"/>
  <c r="AI1317" i="1"/>
  <c r="AN1317" i="1"/>
  <c r="AQ1317" i="1"/>
  <c r="AO1317" i="1"/>
  <c r="AG1317" i="1"/>
  <c r="AJ1317" i="1"/>
  <c r="AK1317" i="1"/>
  <c r="AR1317" i="1"/>
  <c r="AM1317" i="1"/>
  <c r="AS1317" i="1"/>
  <c r="AS1318" i="1"/>
  <c r="AG1318" i="1"/>
  <c r="AP1318" i="1"/>
  <c r="AO1318" i="1"/>
  <c r="AQ1318" i="1"/>
  <c r="AM1318" i="1"/>
  <c r="AH1318" i="1"/>
  <c r="AK1318" i="1"/>
  <c r="AN1318" i="1"/>
  <c r="AJ1318" i="1"/>
  <c r="AR1318" i="1"/>
  <c r="AI1318" i="1"/>
  <c r="AR1319" i="1"/>
  <c r="AJ1319" i="1"/>
  <c r="AS1319" i="1"/>
  <c r="AK1319" i="1"/>
  <c r="AP1319" i="1"/>
  <c r="AH1319" i="1"/>
  <c r="AQ1319" i="1"/>
  <c r="AI1319" i="1"/>
  <c r="AM1319" i="1"/>
  <c r="AO1319" i="1"/>
  <c r="AG1319" i="1"/>
  <c r="AN1319" i="1"/>
  <c r="AQ1320" i="1"/>
  <c r="AS1320" i="1"/>
  <c r="AK1320" i="1"/>
  <c r="AJ1320" i="1"/>
  <c r="AO1320" i="1"/>
  <c r="AM1320" i="1"/>
  <c r="AI1320" i="1"/>
  <c r="AH1320" i="1"/>
  <c r="AN1320" i="1"/>
  <c r="AG1320" i="1"/>
  <c r="AP1320" i="1"/>
  <c r="AR1320" i="1"/>
  <c r="AJ1321" i="1"/>
  <c r="AR1321" i="1"/>
  <c r="AK1321" i="1"/>
  <c r="AH1321" i="1"/>
  <c r="AP1321" i="1"/>
  <c r="AQ1321" i="1"/>
  <c r="AO1321" i="1"/>
  <c r="AS1321" i="1"/>
  <c r="AI1321" i="1"/>
  <c r="AM1321" i="1"/>
  <c r="AG1321" i="1"/>
  <c r="AN1321" i="1"/>
  <c r="AG1322" i="1"/>
  <c r="AO1322" i="1"/>
  <c r="AM1322" i="1"/>
  <c r="AS1322" i="1"/>
  <c r="AK1322" i="1"/>
  <c r="AN1322" i="1"/>
  <c r="AH1322" i="1"/>
  <c r="AP1322" i="1"/>
  <c r="AQ1322" i="1"/>
  <c r="AI1322" i="1"/>
  <c r="AR1322" i="1"/>
  <c r="AJ1322" i="1"/>
  <c r="AH1323" i="1"/>
  <c r="AJ1323" i="1"/>
  <c r="AS1323" i="1"/>
  <c r="AO1323" i="1"/>
  <c r="AP1323" i="1"/>
  <c r="AR1323" i="1"/>
  <c r="AM1323" i="1"/>
  <c r="AG1323" i="1"/>
  <c r="AI1323" i="1"/>
  <c r="AQ1323" i="1"/>
  <c r="AK1323" i="1"/>
  <c r="AN1323" i="1"/>
  <c r="AO1324" i="1"/>
  <c r="AQ1324" i="1"/>
  <c r="AM1324" i="1"/>
  <c r="AH1324" i="1"/>
  <c r="AK1324" i="1"/>
  <c r="AN1324" i="1"/>
  <c r="AJ1324" i="1"/>
  <c r="AR1324" i="1"/>
  <c r="AI1324" i="1"/>
  <c r="AS1324" i="1"/>
  <c r="AG1324" i="1"/>
  <c r="AP1324" i="1"/>
  <c r="AR1325" i="1"/>
  <c r="AK1325" i="1"/>
  <c r="AS1325" i="1"/>
  <c r="AH1325" i="1"/>
  <c r="AP1325" i="1"/>
  <c r="AQ1325" i="1"/>
  <c r="AJ1325" i="1"/>
  <c r="AO1325" i="1"/>
  <c r="AI1325" i="1"/>
  <c r="AG1325" i="1"/>
  <c r="AM1325" i="1"/>
  <c r="AN1325" i="1"/>
  <c r="AS1326" i="1"/>
  <c r="AH1326" i="1"/>
  <c r="AN1326" i="1"/>
  <c r="AO1326" i="1"/>
  <c r="AQ1326" i="1"/>
  <c r="AG1326" i="1"/>
  <c r="AI1326" i="1"/>
  <c r="AR1326" i="1"/>
  <c r="AJ1326" i="1"/>
  <c r="AP1326" i="1"/>
  <c r="AK1326" i="1"/>
  <c r="AM1326" i="1"/>
  <c r="AP1327" i="1"/>
  <c r="AH1327" i="1"/>
  <c r="AN1327" i="1"/>
  <c r="AQ1327" i="1"/>
  <c r="AI1327" i="1"/>
  <c r="AR1327" i="1"/>
  <c r="AO1327" i="1"/>
  <c r="AK1327" i="1"/>
  <c r="AS1327" i="1"/>
  <c r="AG1327" i="1"/>
  <c r="AJ1327" i="1"/>
  <c r="AM1327" i="1"/>
  <c r="AS1328" i="1"/>
  <c r="AO1328" i="1"/>
  <c r="AN1328" i="1"/>
  <c r="AI1328" i="1"/>
  <c r="AP1328" i="1"/>
  <c r="AG1328" i="1"/>
  <c r="AH1328" i="1"/>
  <c r="AJ1328" i="1"/>
  <c r="AR1328" i="1"/>
  <c r="AM1328" i="1"/>
  <c r="AQ1328" i="1"/>
  <c r="AK1328" i="1"/>
  <c r="AP1329" i="1"/>
  <c r="AI1329" i="1"/>
  <c r="AM1329" i="1"/>
  <c r="AO1329" i="1"/>
  <c r="AG1329" i="1"/>
  <c r="AN1329" i="1"/>
  <c r="AR1329" i="1"/>
  <c r="AJ1329" i="1"/>
  <c r="AH1329" i="1"/>
  <c r="AK1329" i="1"/>
  <c r="AS1329" i="1"/>
  <c r="AQ1329" i="1"/>
  <c r="AR1330" i="1"/>
  <c r="AO1330" i="1"/>
  <c r="AN1330" i="1"/>
  <c r="AI1330" i="1"/>
  <c r="AQ1330" i="1"/>
  <c r="AG1330" i="1"/>
  <c r="AP1330" i="1"/>
  <c r="AH1330" i="1"/>
  <c r="AS1330" i="1"/>
  <c r="AJ1330" i="1"/>
  <c r="AM1330" i="1"/>
  <c r="AK1330" i="1"/>
  <c r="AO1331" i="1"/>
  <c r="AG1331" i="1"/>
  <c r="AN1331" i="1"/>
  <c r="AI1331" i="1"/>
  <c r="AR1331" i="1"/>
  <c r="AJ1331" i="1"/>
  <c r="AH1331" i="1"/>
  <c r="AK1331" i="1"/>
  <c r="AS1331" i="1"/>
  <c r="AQ1331" i="1"/>
  <c r="AM1331" i="1"/>
  <c r="AP1331" i="1"/>
  <c r="AI1332" i="1"/>
  <c r="AH1332" i="1"/>
  <c r="AQ1332" i="1"/>
  <c r="AP1332" i="1"/>
  <c r="AR1332" i="1"/>
  <c r="AJ1332" i="1"/>
  <c r="AS1332" i="1"/>
  <c r="AM1332" i="1"/>
  <c r="AO1332" i="1"/>
  <c r="AG1332" i="1"/>
  <c r="AN1332" i="1"/>
  <c r="AK1332" i="1"/>
  <c r="AR1333" i="1"/>
  <c r="AG1333" i="1"/>
  <c r="AH1333" i="1"/>
  <c r="AK1333" i="1"/>
  <c r="AP1333" i="1"/>
  <c r="AM1333" i="1"/>
  <c r="AQ1333" i="1"/>
  <c r="AI1333" i="1"/>
  <c r="AN1333" i="1"/>
  <c r="AJ1333" i="1"/>
  <c r="AO1333" i="1"/>
  <c r="AS1333" i="1"/>
  <c r="AQ1334" i="1"/>
  <c r="AG1334" i="1"/>
  <c r="AM1334" i="1"/>
  <c r="AJ1334" i="1"/>
  <c r="AS1334" i="1"/>
  <c r="AN1334" i="1"/>
  <c r="AR1334" i="1"/>
  <c r="AP1334" i="1"/>
  <c r="AH1334" i="1"/>
  <c r="AK1334" i="1"/>
  <c r="AO1334" i="1"/>
  <c r="AI1334" i="1"/>
  <c r="AG1342" i="1"/>
  <c r="AP1342" i="1"/>
  <c r="AS1342" i="1"/>
  <c r="AR1342" i="1"/>
  <c r="AK1342" i="1"/>
  <c r="AM1342" i="1"/>
  <c r="AI1342" i="1"/>
  <c r="AH1342" i="1"/>
  <c r="AN1342" i="1"/>
  <c r="AO1342" i="1"/>
  <c r="AQ1342" i="1"/>
  <c r="AJ1342" i="1"/>
  <c r="AK1343" i="1"/>
  <c r="AS1343" i="1"/>
  <c r="AM1343" i="1"/>
  <c r="AG1343" i="1"/>
  <c r="AP1343" i="1"/>
  <c r="AN1343" i="1"/>
  <c r="AQ1343" i="1"/>
  <c r="AI1343" i="1"/>
  <c r="AH1343" i="1"/>
  <c r="AJ1343" i="1"/>
  <c r="AR1343" i="1"/>
  <c r="AO1343" i="1"/>
  <c r="AR1344" i="1"/>
  <c r="AJ1344" i="1"/>
  <c r="AN1344" i="1"/>
  <c r="AS1344" i="1"/>
  <c r="AK1344" i="1"/>
  <c r="AI1344" i="1"/>
  <c r="AH1344" i="1"/>
  <c r="AP1344" i="1"/>
  <c r="AG1344" i="1"/>
  <c r="AQ1344" i="1"/>
  <c r="AO1344" i="1"/>
  <c r="AM1344" i="1"/>
  <c r="AI1345" i="1"/>
  <c r="AR1345" i="1"/>
  <c r="AS1345" i="1"/>
  <c r="AJ1345" i="1"/>
  <c r="AG1345" i="1"/>
  <c r="AM1345" i="1"/>
  <c r="AP1345" i="1"/>
  <c r="AN1345" i="1"/>
  <c r="AK1345" i="1"/>
  <c r="AH1345" i="1"/>
  <c r="AO1345" i="1"/>
  <c r="AQ1345" i="1"/>
  <c r="AH1346" i="1"/>
  <c r="AQ1346" i="1"/>
  <c r="AP1346" i="1"/>
  <c r="AG1346" i="1"/>
  <c r="AO1346" i="1"/>
  <c r="AM1346" i="1"/>
  <c r="AJ1346" i="1"/>
  <c r="AN1346" i="1"/>
  <c r="AS1346" i="1"/>
  <c r="AK1346" i="1"/>
  <c r="AR1346" i="1"/>
  <c r="AI1346" i="1"/>
  <c r="AJ1347" i="1"/>
  <c r="AH1347" i="1"/>
  <c r="AM1347" i="1"/>
  <c r="AI1347" i="1"/>
  <c r="AP1347" i="1"/>
  <c r="AN1347" i="1"/>
  <c r="AO1347" i="1"/>
  <c r="AQ1347" i="1"/>
  <c r="AS1347" i="1"/>
  <c r="AK1347" i="1"/>
  <c r="AR1347" i="1"/>
  <c r="AG1347" i="1"/>
  <c r="AI1348" i="1"/>
  <c r="AQ1348" i="1"/>
  <c r="AN1348" i="1"/>
  <c r="AO1348" i="1"/>
  <c r="AG1348" i="1"/>
  <c r="AK1348" i="1"/>
  <c r="AJ1348" i="1"/>
  <c r="AH1348" i="1"/>
  <c r="AS1348" i="1"/>
  <c r="AR1348" i="1"/>
  <c r="AP1348" i="1"/>
  <c r="AM1348" i="1"/>
  <c r="AR1349" i="1"/>
  <c r="AJ1349" i="1"/>
  <c r="AN1349" i="1"/>
  <c r="AS1349" i="1"/>
  <c r="AP1349" i="1"/>
  <c r="AG1350" i="1"/>
  <c r="AO1349" i="1"/>
  <c r="AQ1349" i="1"/>
  <c r="AI1349" i="1"/>
  <c r="AG1349" i="1"/>
  <c r="AH1349" i="1"/>
  <c r="AK1349" i="1"/>
  <c r="AM1349" i="1"/>
  <c r="AK1350" i="1"/>
  <c r="AI1350" i="1"/>
  <c r="AR1350" i="1"/>
  <c r="AO1350" i="1"/>
  <c r="AH1350" i="1"/>
  <c r="AJ1350" i="1"/>
  <c r="AQ1350" i="1"/>
  <c r="AM1350" i="1"/>
  <c r="AP1350" i="1"/>
  <c r="AS1350" i="1"/>
  <c r="AN1350" i="1"/>
  <c r="AS1351" i="1"/>
  <c r="AO1351" i="1"/>
  <c r="AM1351" i="1"/>
  <c r="AP1351" i="1"/>
  <c r="AH1351" i="1"/>
  <c r="AN1351" i="1"/>
  <c r="AQ1351" i="1"/>
  <c r="AI1351" i="1"/>
  <c r="AK1351" i="1"/>
  <c r="AJ1351" i="1"/>
  <c r="AR1351" i="1"/>
  <c r="AG1351" i="1"/>
  <c r="AJ1352" i="1"/>
  <c r="AH1352" i="1"/>
  <c r="AQ1352" i="1"/>
  <c r="AI1352" i="1"/>
  <c r="AG1352" i="1"/>
  <c r="AM1352" i="1"/>
  <c r="AR1352" i="1"/>
  <c r="AN1352" i="1"/>
  <c r="AO1352" i="1"/>
  <c r="AK1352" i="1"/>
  <c r="AP1352" i="1"/>
  <c r="AS1352" i="1"/>
  <c r="AG1353" i="1"/>
  <c r="AO1353" i="1"/>
  <c r="AM1353" i="1"/>
  <c r="AP1353" i="1"/>
  <c r="AI1353" i="1"/>
  <c r="AN1353" i="1"/>
  <c r="AS1353" i="1"/>
  <c r="AQ1353" i="1"/>
  <c r="AJ1353" i="1"/>
  <c r="AK1353" i="1"/>
  <c r="AR1353" i="1"/>
  <c r="AH1353" i="1"/>
  <c r="AQ1354" i="1"/>
  <c r="AP1354" i="1"/>
  <c r="AJ1354" i="1"/>
  <c r="AK1354" i="1"/>
  <c r="AM1354" i="1"/>
  <c r="AS1354" i="1"/>
  <c r="AN1354" i="1"/>
  <c r="AH1354" i="1"/>
  <c r="AO1354" i="1"/>
  <c r="AG1354" i="1"/>
  <c r="AR1354" i="1"/>
  <c r="AI1354" i="1"/>
  <c r="AG1355" i="1"/>
  <c r="AR1355" i="1"/>
  <c r="AN1355" i="1"/>
  <c r="AJ1355" i="1"/>
  <c r="AP1355" i="1"/>
  <c r="AK1355" i="1"/>
  <c r="AI1355" i="1"/>
  <c r="AH1355" i="1"/>
  <c r="AS1355" i="1"/>
  <c r="AO1355" i="1"/>
  <c r="AQ1355" i="1"/>
  <c r="AM1355" i="1"/>
  <c r="AH1356" i="1"/>
  <c r="AS1356" i="1"/>
  <c r="AM1356" i="1"/>
  <c r="AG1356" i="1"/>
  <c r="AP1356" i="1"/>
  <c r="AN1356" i="1"/>
  <c r="AR1356" i="1"/>
  <c r="AO1356" i="1"/>
  <c r="AI1356" i="1"/>
  <c r="AK1356" i="1"/>
  <c r="AQ1356" i="1"/>
  <c r="AJ1356" i="1"/>
  <c r="AI1357" i="1"/>
  <c r="AR1357" i="1"/>
  <c r="AS1357" i="1"/>
  <c r="AJ1357" i="1"/>
  <c r="AG1357" i="1"/>
  <c r="AM1357" i="1"/>
  <c r="AO1357" i="1"/>
  <c r="AQ1357" i="1"/>
  <c r="AN1357" i="1"/>
  <c r="AP1357" i="1"/>
  <c r="AH1357" i="1"/>
  <c r="AK1357" i="1"/>
  <c r="AQ1358" i="1"/>
  <c r="AR1358" i="1"/>
  <c r="AM1358" i="1"/>
  <c r="AO1358" i="1"/>
  <c r="AK1358" i="1"/>
  <c r="AN1358" i="1"/>
  <c r="AS1358" i="1"/>
  <c r="AP1358" i="1"/>
  <c r="AH1358" i="1"/>
  <c r="AI1358" i="1"/>
  <c r="AJ1358" i="1"/>
  <c r="AG1358" i="1"/>
  <c r="AK1359" i="1"/>
  <c r="AP1359" i="1"/>
  <c r="AI1359" i="1"/>
  <c r="AR1359" i="1"/>
  <c r="AQ1359" i="1"/>
  <c r="AO1359" i="1"/>
  <c r="AM1359" i="1"/>
  <c r="AJ1359" i="1"/>
  <c r="AH1359" i="1"/>
  <c r="AS1359" i="1"/>
  <c r="AN1359" i="1"/>
  <c r="AG1359" i="1"/>
  <c r="AK1360" i="1"/>
  <c r="AG1360" i="1"/>
  <c r="AN1360" i="1"/>
  <c r="AG1361" i="1"/>
  <c r="AS1360" i="1"/>
  <c r="AO1360" i="1"/>
  <c r="AR1360" i="1"/>
  <c r="AI1360" i="1"/>
  <c r="AP1360" i="1"/>
  <c r="AJ1360" i="1"/>
  <c r="AH1360" i="1"/>
  <c r="AQ1360" i="1"/>
  <c r="AM1360" i="1"/>
  <c r="AP1361" i="1"/>
  <c r="AK1361" i="1"/>
  <c r="AN1361" i="1"/>
  <c r="AS1361" i="1"/>
  <c r="AO1361" i="1"/>
  <c r="AI1361" i="1"/>
  <c r="AR1361" i="1"/>
  <c r="AJ1361" i="1"/>
  <c r="AQ1361" i="1"/>
  <c r="AH1361" i="1"/>
  <c r="AM1361" i="1"/>
  <c r="AQ1362" i="1"/>
  <c r="AP1362" i="1"/>
  <c r="AM1362" i="1"/>
  <c r="AI1362" i="1"/>
  <c r="AN1362" i="1"/>
  <c r="AS1362" i="1"/>
  <c r="AG1362" i="1"/>
  <c r="AH1362" i="1"/>
  <c r="AJ1362" i="1"/>
  <c r="AR1362" i="1"/>
  <c r="AK1362" i="1"/>
  <c r="AO1362" i="1"/>
  <c r="AG1363" i="1"/>
  <c r="AO1363" i="1"/>
  <c r="AK1363" i="1"/>
  <c r="AN1363" i="1"/>
  <c r="AI1363" i="1"/>
  <c r="AP1363" i="1"/>
  <c r="AH1363" i="1"/>
  <c r="AJ1363" i="1"/>
  <c r="AM1363" i="1"/>
  <c r="AQ1363" i="1"/>
  <c r="AS1363" i="1"/>
  <c r="AR1363" i="1"/>
  <c r="AK1364" i="1"/>
  <c r="AI1364" i="1"/>
  <c r="AM1364" i="1"/>
  <c r="AQ1364" i="1"/>
  <c r="AR1364" i="1"/>
  <c r="AN1364" i="1"/>
  <c r="AG1364" i="1"/>
  <c r="AO1364" i="1"/>
  <c r="AP1364" i="1"/>
  <c r="AH1364" i="1"/>
  <c r="AS1364" i="1"/>
  <c r="AJ1364" i="1"/>
  <c r="AR1365" i="1"/>
  <c r="AH1365" i="1"/>
  <c r="AJ1365" i="1"/>
  <c r="AI1365" i="1"/>
  <c r="AP1365" i="1"/>
  <c r="AM1365" i="1"/>
  <c r="AQ1365" i="1"/>
  <c r="AG1365" i="1"/>
  <c r="AN1365" i="1"/>
  <c r="AS1365" i="1"/>
  <c r="AK1365" i="1"/>
  <c r="AO1365" i="1"/>
  <c r="AO1366" i="1"/>
  <c r="AR1366" i="1"/>
  <c r="AN1366" i="1"/>
  <c r="AQ1366" i="1"/>
  <c r="AI1366" i="1"/>
  <c r="AJ1366" i="1"/>
  <c r="AM1366" i="1"/>
  <c r="AK1366" i="1"/>
  <c r="AP1366" i="1"/>
  <c r="AS1366" i="1"/>
  <c r="AG1366" i="1"/>
  <c r="AH1366" i="1"/>
  <c r="AG1367" i="1"/>
  <c r="AO1367" i="1"/>
  <c r="AM1367" i="1"/>
  <c r="AP1367" i="1"/>
  <c r="AI1367" i="1"/>
  <c r="AN1367" i="1"/>
  <c r="AH1367" i="1"/>
  <c r="AK1367" i="1"/>
  <c r="AR1367" i="1"/>
  <c r="AQ1367" i="1"/>
  <c r="AS1367" i="1"/>
  <c r="AJ1367" i="1"/>
  <c r="AR1368" i="1"/>
  <c r="AJ1368" i="1"/>
  <c r="AK1368" i="1"/>
  <c r="AO1368" i="1"/>
  <c r="AG1368" i="1"/>
  <c r="AM1368" i="1"/>
  <c r="AH1368" i="1"/>
  <c r="AS1368" i="1"/>
  <c r="AI1368" i="1"/>
  <c r="AQ1368" i="1"/>
  <c r="AP1368" i="1"/>
  <c r="AN1368" i="1"/>
  <c r="AP1369" i="1"/>
  <c r="AQ1369" i="1"/>
  <c r="AH1369" i="1"/>
  <c r="AG1369" i="1"/>
  <c r="AR1369" i="1"/>
  <c r="AJ1369" i="1"/>
  <c r="AS1369" i="1"/>
  <c r="AI1369" i="1"/>
  <c r="AM1369" i="1"/>
  <c r="AK1369" i="1"/>
  <c r="AO1369" i="1"/>
  <c r="AN1369" i="1"/>
  <c r="AP1370" i="1"/>
  <c r="AH1370" i="1"/>
  <c r="AN1370" i="1"/>
  <c r="AS1370" i="1"/>
  <c r="AG1370" i="1"/>
  <c r="AI1370" i="1"/>
  <c r="AK1370" i="1"/>
  <c r="AO1370" i="1"/>
  <c r="AJ1370" i="1"/>
  <c r="AR1370" i="1"/>
  <c r="AQ1370" i="1"/>
  <c r="AM1370" i="1"/>
  <c r="AH1371" i="1"/>
  <c r="AO1371" i="1"/>
  <c r="AJ1371" i="1"/>
  <c r="AQ1371" i="1"/>
  <c r="AR1371" i="1"/>
  <c r="AM1371" i="1"/>
  <c r="AG1371" i="1"/>
  <c r="AN1371" i="1"/>
  <c r="AI1371" i="1"/>
  <c r="AK1371" i="1"/>
  <c r="AP1371" i="1"/>
  <c r="AS1371" i="1"/>
  <c r="AP1379" i="1"/>
  <c r="AS1379" i="1"/>
  <c r="AJ1379" i="1"/>
  <c r="AQ1379" i="1"/>
  <c r="AI1379" i="1"/>
  <c r="AR1379" i="1"/>
  <c r="AO1379" i="1"/>
  <c r="AM1379" i="1"/>
  <c r="AH1379" i="1"/>
  <c r="AK1379" i="1"/>
  <c r="AN1379" i="1"/>
  <c r="AG1379" i="1"/>
  <c r="AR1380" i="1"/>
  <c r="AG1380" i="1"/>
  <c r="AM1380" i="1"/>
  <c r="AK1380" i="1"/>
  <c r="AH1380" i="1"/>
  <c r="AP1380" i="1"/>
  <c r="AN1380" i="1"/>
  <c r="AI1380" i="1"/>
  <c r="AQ1380" i="1"/>
  <c r="AJ1380" i="1"/>
  <c r="AS1380" i="1"/>
  <c r="AO1380" i="1"/>
  <c r="AH1381" i="1"/>
  <c r="AK1381" i="1"/>
  <c r="AR1381" i="1"/>
  <c r="AO1381" i="1"/>
  <c r="AS1381" i="1"/>
  <c r="AG1381" i="1"/>
  <c r="AQ1381" i="1"/>
  <c r="AP1381" i="1"/>
  <c r="AM1381" i="1"/>
  <c r="AI1381" i="1"/>
  <c r="AJ1381" i="1"/>
  <c r="AN1381" i="1"/>
  <c r="AJ1382" i="1"/>
  <c r="AO1382" i="1"/>
  <c r="AM1382" i="1"/>
  <c r="AP1382" i="1"/>
  <c r="AH1382" i="1"/>
  <c r="AN1382" i="1"/>
  <c r="AQ1382" i="1"/>
  <c r="AI1382" i="1"/>
  <c r="AR1382" i="1"/>
  <c r="AK1382" i="1"/>
  <c r="AS1382" i="1"/>
  <c r="AG1382" i="1"/>
  <c r="AH1383" i="1"/>
  <c r="AR1383" i="1"/>
  <c r="AN1383" i="1"/>
  <c r="AP1383" i="1"/>
  <c r="AS1383" i="1"/>
  <c r="AK1383" i="1"/>
  <c r="AI1383" i="1"/>
  <c r="AQ1383" i="1"/>
  <c r="AO1383" i="1"/>
  <c r="AG1383" i="1"/>
  <c r="AJ1383" i="1"/>
  <c r="AM1383" i="1"/>
  <c r="AG1384" i="1"/>
  <c r="AO1384" i="1"/>
  <c r="AQ1384" i="1"/>
  <c r="AP1384" i="1"/>
  <c r="AI1384" i="1"/>
  <c r="AM1384" i="1"/>
  <c r="AK1384" i="1"/>
  <c r="AS1384" i="1"/>
  <c r="AN1384" i="1"/>
  <c r="AR1384" i="1"/>
  <c r="AJ1384" i="1"/>
  <c r="AH1384" i="1"/>
  <c r="AH1385" i="1"/>
  <c r="AR1385" i="1"/>
  <c r="AN1385" i="1"/>
  <c r="AS1385" i="1"/>
  <c r="AJ1385" i="1"/>
  <c r="AQ1385" i="1"/>
  <c r="AG1385" i="1"/>
  <c r="AP1385" i="1"/>
  <c r="AK1385" i="1"/>
  <c r="AI1385" i="1"/>
  <c r="AM1385" i="1"/>
  <c r="AO1385" i="1"/>
  <c r="AP1386" i="1"/>
  <c r="AS1386" i="1"/>
  <c r="AM1386" i="1"/>
  <c r="AK1386" i="1"/>
  <c r="AJ1386" i="1"/>
  <c r="AN1386" i="1"/>
  <c r="AR1386" i="1"/>
  <c r="AG1386" i="1"/>
  <c r="AI1386" i="1"/>
  <c r="AH1386" i="1"/>
  <c r="AO1386" i="1"/>
  <c r="AQ1386" i="1"/>
  <c r="AQ1387" i="1"/>
  <c r="AS1387" i="1"/>
  <c r="AI1387" i="1"/>
  <c r="AH1387" i="1"/>
  <c r="AO1387" i="1"/>
  <c r="AJ1387" i="1"/>
  <c r="AP1387" i="1"/>
  <c r="AK1387" i="1"/>
  <c r="AM1387" i="1"/>
  <c r="AG1387" i="1"/>
  <c r="AR1387" i="1"/>
  <c r="AN1387" i="1"/>
  <c r="AH1388" i="1"/>
  <c r="AR1388" i="1"/>
  <c r="AM1388" i="1"/>
  <c r="AS1388" i="1"/>
  <c r="AO1388" i="1"/>
  <c r="AN1388" i="1"/>
  <c r="AJ1388" i="1"/>
  <c r="AQ1388" i="1"/>
  <c r="AK1388" i="1"/>
  <c r="AG1388" i="1"/>
  <c r="AP1388" i="1"/>
  <c r="AI1388" i="1"/>
  <c r="AH1389" i="1"/>
  <c r="AJ1389" i="1"/>
  <c r="AN1389" i="1"/>
  <c r="AQ1389" i="1"/>
  <c r="AS1389" i="1"/>
  <c r="AK1389" i="1"/>
  <c r="AO1389" i="1"/>
  <c r="AI1389" i="1"/>
  <c r="AP1389" i="1"/>
  <c r="AR1389" i="1"/>
  <c r="AG1389" i="1"/>
  <c r="AM1389" i="1"/>
  <c r="AO1390" i="1"/>
  <c r="AQ1390" i="1"/>
  <c r="AM1390" i="1"/>
  <c r="AK1390" i="1"/>
  <c r="AI1390" i="1"/>
  <c r="AN1390" i="1"/>
  <c r="AR1390" i="1"/>
  <c r="AS1390" i="1"/>
  <c r="AP1390" i="1"/>
  <c r="AG1390" i="1"/>
  <c r="AH1390" i="1"/>
  <c r="AJ1390" i="1"/>
  <c r="AS1391" i="1"/>
  <c r="AG1391" i="1"/>
  <c r="AK1391" i="1"/>
  <c r="AP1391" i="1"/>
  <c r="AJ1391" i="1"/>
  <c r="AQ1391" i="1"/>
  <c r="AM1391" i="1"/>
  <c r="AO1391" i="1"/>
  <c r="AI1391" i="1"/>
  <c r="AH1391" i="1"/>
  <c r="AR1391" i="1"/>
  <c r="AN1391" i="1"/>
  <c r="AJ1392" i="1"/>
  <c r="AK1392" i="1"/>
  <c r="AM1392" i="1"/>
  <c r="AR1392" i="1"/>
  <c r="AP1392" i="1"/>
  <c r="AN1392" i="1"/>
  <c r="AO1392" i="1"/>
  <c r="AG1392" i="1"/>
  <c r="AQ1392" i="1"/>
  <c r="AH1392" i="1"/>
  <c r="AS1392" i="1"/>
  <c r="AI1392" i="1"/>
  <c r="AH1393" i="1"/>
  <c r="AK1393" i="1"/>
  <c r="AQ1393" i="1"/>
  <c r="AO1393" i="1"/>
  <c r="AS1393" i="1"/>
  <c r="AI1393" i="1"/>
  <c r="AP1393" i="1"/>
  <c r="AM1393" i="1"/>
  <c r="AN1393" i="1"/>
  <c r="AJ1393" i="1"/>
  <c r="AR1393" i="1"/>
  <c r="AG1393" i="1"/>
  <c r="AR1394" i="1"/>
  <c r="AJ1394" i="1"/>
  <c r="AM1394" i="1"/>
  <c r="AH1394" i="1"/>
  <c r="AO1394" i="1"/>
  <c r="AN1394" i="1"/>
  <c r="AI1394" i="1"/>
  <c r="AP1394" i="1"/>
  <c r="AG1394" i="1"/>
  <c r="AQ1394" i="1"/>
  <c r="AK1394" i="1"/>
  <c r="AS1394" i="1"/>
  <c r="AG1395" i="1"/>
  <c r="AO1395" i="1"/>
  <c r="AR1395" i="1"/>
  <c r="AP1395" i="1"/>
  <c r="AS1395" i="1"/>
  <c r="AK1395" i="1"/>
  <c r="AI1395" i="1"/>
  <c r="AM1395" i="1"/>
  <c r="AQ1395" i="1"/>
  <c r="AN1395" i="1"/>
  <c r="AJ1395" i="1"/>
  <c r="AH1395" i="1"/>
  <c r="AR1396" i="1"/>
  <c r="AH1396" i="1"/>
  <c r="AQ1396" i="1"/>
  <c r="AI1396" i="1"/>
  <c r="AS1396" i="1"/>
  <c r="AO1396" i="1"/>
  <c r="AJ1396" i="1"/>
  <c r="AP1396" i="1"/>
  <c r="AM1396" i="1"/>
  <c r="AK1396" i="1"/>
  <c r="AG1396" i="1"/>
  <c r="AN1396" i="1"/>
  <c r="AI1397" i="1"/>
  <c r="AP1397" i="1"/>
  <c r="AM1397" i="1"/>
  <c r="AH1397" i="1"/>
  <c r="AK1397" i="1"/>
  <c r="AN1397" i="1"/>
  <c r="AJ1397" i="1"/>
  <c r="AR1397" i="1"/>
  <c r="AQ1397" i="1"/>
  <c r="AS1397" i="1"/>
  <c r="AG1397" i="1"/>
  <c r="AO1397" i="1"/>
  <c r="AG1398" i="1"/>
  <c r="AR1398" i="1"/>
  <c r="AS1398" i="1"/>
  <c r="AN1398" i="1"/>
  <c r="AK1398" i="1"/>
  <c r="AJ1398" i="1"/>
  <c r="AI1398" i="1"/>
  <c r="AM1398" i="1"/>
  <c r="AH1398" i="1"/>
  <c r="AO1398" i="1"/>
  <c r="AQ1398" i="1"/>
  <c r="AP1398" i="1"/>
  <c r="AQ1399" i="1"/>
  <c r="AO1399" i="1"/>
  <c r="AN1399" i="1"/>
  <c r="AP1399" i="1"/>
  <c r="AH1399" i="1"/>
  <c r="AJ1399" i="1"/>
  <c r="AM1399" i="1"/>
  <c r="AI1399" i="1"/>
  <c r="AG1399" i="1"/>
  <c r="AR1399" i="1"/>
  <c r="AS1399" i="1"/>
  <c r="AK1399" i="1"/>
  <c r="AG1400" i="1"/>
  <c r="AQ1400" i="1"/>
  <c r="AM1400" i="1"/>
  <c r="AG1401" i="1"/>
  <c r="AO1400" i="1"/>
  <c r="AK1400" i="1"/>
  <c r="AN1400" i="1"/>
  <c r="AH1400" i="1"/>
  <c r="AS1400" i="1"/>
  <c r="AI1400" i="1"/>
  <c r="AP1400" i="1"/>
  <c r="AR1400" i="1"/>
  <c r="AJ1400" i="1"/>
  <c r="AS1401" i="1"/>
  <c r="AK1401" i="1"/>
  <c r="AQ1401" i="1"/>
  <c r="AR1401" i="1"/>
  <c r="AO1401" i="1"/>
  <c r="AM1401" i="1"/>
  <c r="AH1401" i="1"/>
  <c r="AN1401" i="1"/>
  <c r="AP1401" i="1"/>
  <c r="AI1401" i="1"/>
  <c r="AJ1401" i="1"/>
  <c r="AG1402" i="1"/>
  <c r="AP1402" i="1"/>
  <c r="AR1402" i="1"/>
  <c r="AQ1402" i="1"/>
  <c r="AM1402" i="1"/>
  <c r="AG1403" i="1"/>
  <c r="AI1402" i="1"/>
  <c r="AS1402" i="1"/>
  <c r="AH1402" i="1"/>
  <c r="AN1402" i="1"/>
  <c r="AO1402" i="1"/>
  <c r="AK1402" i="1"/>
  <c r="AJ1402" i="1"/>
  <c r="AP1403" i="1"/>
  <c r="AI1403" i="1"/>
  <c r="AM1403" i="1"/>
  <c r="AJ1403" i="1"/>
  <c r="AQ1403" i="1"/>
  <c r="AK1403" i="1"/>
  <c r="AN1403" i="1"/>
  <c r="AO1403" i="1"/>
  <c r="AH1403" i="1"/>
  <c r="AR1403" i="1"/>
  <c r="AS1403" i="1"/>
  <c r="AK1404" i="1"/>
  <c r="AH1404" i="1"/>
  <c r="AJ1404" i="1"/>
  <c r="AS1404" i="1"/>
  <c r="AG1404" i="1"/>
  <c r="AM1404" i="1"/>
  <c r="AO1404" i="1"/>
  <c r="AQ1404" i="1"/>
  <c r="AN1404" i="1"/>
  <c r="AP1404" i="1"/>
  <c r="AI1404" i="1"/>
  <c r="AR1404" i="1"/>
  <c r="AS1405" i="1"/>
  <c r="AK1405" i="1"/>
  <c r="AM1405" i="1"/>
  <c r="AI1405" i="1"/>
  <c r="AQ1405" i="1"/>
  <c r="AN1405" i="1"/>
  <c r="AG1405" i="1"/>
  <c r="AP1405" i="1"/>
  <c r="AR1405" i="1"/>
  <c r="AO1405" i="1"/>
  <c r="AH1405" i="1"/>
  <c r="AJ1405" i="1"/>
  <c r="AP1406" i="1"/>
  <c r="AR1406" i="1"/>
  <c r="AN1406" i="1"/>
  <c r="AK1406" i="1"/>
  <c r="AG1406" i="1"/>
  <c r="AI1406" i="1"/>
  <c r="AH1406" i="1"/>
  <c r="AO1406" i="1"/>
  <c r="AJ1406" i="1"/>
  <c r="AS1406" i="1"/>
  <c r="AQ1406" i="1"/>
  <c r="AM1406" i="1"/>
  <c r="AH1407" i="1"/>
  <c r="AR1407" i="1"/>
  <c r="AJ1407" i="1"/>
  <c r="AS1407" i="1"/>
  <c r="AK1407" i="1"/>
  <c r="AM1407" i="1"/>
  <c r="AI1407" i="1"/>
  <c r="AQ1407" i="1"/>
  <c r="AN1407" i="1"/>
  <c r="AO1407" i="1"/>
  <c r="AG1407" i="1"/>
  <c r="AP1407" i="1"/>
  <c r="AO1408" i="1"/>
  <c r="AQ1408" i="1"/>
  <c r="AS1408" i="1"/>
  <c r="AP1408" i="1"/>
  <c r="AM1408" i="1"/>
  <c r="AR1408" i="1"/>
  <c r="AG1408" i="1"/>
  <c r="AJ1408" i="1"/>
  <c r="AK1408" i="1"/>
  <c r="AI1408" i="1"/>
  <c r="AH1408" i="1"/>
  <c r="AN1408" i="1"/>
  <c r="AI1416" i="1"/>
  <c r="AO1416" i="1"/>
  <c r="AM1416" i="1"/>
  <c r="AJ1416" i="1"/>
  <c r="AP1416" i="1"/>
  <c r="AR1416" i="1"/>
  <c r="AN1416" i="1"/>
  <c r="AQ1416" i="1"/>
  <c r="AK1416" i="1"/>
  <c r="AG1416" i="1"/>
  <c r="AS1416" i="1"/>
  <c r="AH1416" i="1"/>
  <c r="AR1417" i="1"/>
  <c r="AK1417" i="1"/>
  <c r="AI1417" i="1"/>
  <c r="AP1417" i="1"/>
  <c r="AG1417" i="1"/>
  <c r="AJ1417" i="1"/>
  <c r="AM1417" i="1"/>
  <c r="AH1417" i="1"/>
  <c r="AO1417" i="1"/>
  <c r="AN1417" i="1"/>
  <c r="AQ1417" i="1"/>
  <c r="AS1417" i="1"/>
  <c r="AI1418" i="1"/>
  <c r="AQ1418" i="1"/>
  <c r="AM1418" i="1"/>
  <c r="AJ1418" i="1"/>
  <c r="AK1418" i="1"/>
  <c r="AN1418" i="1"/>
  <c r="AS1418" i="1"/>
  <c r="AR1418" i="1"/>
  <c r="AG1418" i="1"/>
  <c r="AO1418" i="1"/>
  <c r="AH1418" i="1"/>
  <c r="AP1418" i="1"/>
  <c r="AP1419" i="1"/>
  <c r="AS1419" i="1"/>
  <c r="AR1419" i="1"/>
  <c r="AJ1419" i="1"/>
  <c r="AI1419" i="1"/>
  <c r="AK1419" i="1"/>
  <c r="AO1419" i="1"/>
  <c r="AQ1419" i="1"/>
  <c r="AH1419" i="1"/>
  <c r="AM1419" i="1"/>
  <c r="AN1419" i="1"/>
  <c r="AG1419" i="1"/>
  <c r="AK1420" i="1"/>
  <c r="AS1420" i="1"/>
  <c r="AM1420" i="1"/>
  <c r="AG1420" i="1"/>
  <c r="AO1420" i="1"/>
  <c r="AN1420" i="1"/>
  <c r="AH1420" i="1"/>
  <c r="AP1420" i="1"/>
  <c r="AI1420" i="1"/>
  <c r="AQ1420" i="1"/>
  <c r="AJ1420" i="1"/>
  <c r="AR1420" i="1"/>
  <c r="AS1421" i="1"/>
  <c r="AK1421" i="1"/>
  <c r="AI1421" i="1"/>
  <c r="AJ1421" i="1"/>
  <c r="AG1421" i="1"/>
  <c r="AQ1421" i="1"/>
  <c r="AP1421" i="1"/>
  <c r="AM1421" i="1"/>
  <c r="AO1421" i="1"/>
  <c r="AN1421" i="1"/>
  <c r="AR1421" i="1"/>
  <c r="AH1421" i="1"/>
  <c r="AQ1422" i="1"/>
  <c r="AS1422" i="1"/>
  <c r="AM1422" i="1"/>
  <c r="AJ1422" i="1"/>
  <c r="AG1422" i="1"/>
  <c r="AN1422" i="1"/>
  <c r="AK1422" i="1"/>
  <c r="AH1422" i="1"/>
  <c r="AO1422" i="1"/>
  <c r="AI1422" i="1"/>
  <c r="AP1422" i="1"/>
  <c r="AR1422" i="1"/>
  <c r="AO1423" i="1"/>
  <c r="AS1423" i="1"/>
  <c r="AN1423" i="1"/>
  <c r="AR1423" i="1"/>
  <c r="AJ1423" i="1"/>
  <c r="AK1423" i="1"/>
  <c r="AI1423" i="1"/>
  <c r="AG1423" i="1"/>
  <c r="AQ1423" i="1"/>
  <c r="AM1423" i="1"/>
  <c r="AH1423" i="1"/>
  <c r="AP1423" i="1"/>
  <c r="AH1424" i="1"/>
  <c r="AP1424" i="1"/>
  <c r="AI1424" i="1"/>
  <c r="AS1424" i="1"/>
  <c r="AJ1424" i="1"/>
  <c r="AM1424" i="1"/>
  <c r="AQ1424" i="1"/>
  <c r="AO1424" i="1"/>
  <c r="AN1424" i="1"/>
  <c r="AR1424" i="1"/>
  <c r="AG1424" i="1"/>
  <c r="AK1424" i="1"/>
  <c r="AQ1425" i="1"/>
  <c r="AJ1425" i="1"/>
  <c r="AM1425" i="1"/>
  <c r="AH1425" i="1"/>
  <c r="AS1425" i="1"/>
  <c r="AN1425" i="1"/>
  <c r="AR1425" i="1"/>
  <c r="AK1425" i="1"/>
  <c r="AI1425" i="1"/>
  <c r="AP1425" i="1"/>
  <c r="AO1425" i="1"/>
  <c r="AG1425" i="1"/>
  <c r="AG1426" i="1"/>
  <c r="AS1426" i="1"/>
  <c r="AP1426" i="1"/>
  <c r="AM1426" i="1"/>
  <c r="AR1426" i="1"/>
  <c r="AH1426" i="1"/>
  <c r="AQ1426" i="1"/>
  <c r="AI1426" i="1"/>
  <c r="AN1426" i="1"/>
  <c r="AK1426" i="1"/>
  <c r="AO1426" i="1"/>
  <c r="AJ1426" i="1"/>
  <c r="AS1427" i="1"/>
  <c r="AI1427" i="1"/>
  <c r="AN1427" i="1"/>
  <c r="AK1427" i="1"/>
  <c r="AO1427" i="1"/>
  <c r="AQ1427" i="1"/>
  <c r="AH1427" i="1"/>
  <c r="AG1427" i="1"/>
  <c r="AP1427" i="1"/>
  <c r="AJ1427" i="1"/>
  <c r="AR1427" i="1"/>
  <c r="AM1427" i="1"/>
  <c r="AG1428" i="1"/>
  <c r="AQ1428" i="1"/>
  <c r="AM1428" i="1"/>
  <c r="AR1428" i="1"/>
  <c r="AI1428" i="1"/>
  <c r="AN1428" i="1"/>
  <c r="AS1428" i="1"/>
  <c r="AJ1428" i="1"/>
  <c r="AP1428" i="1"/>
  <c r="AO1428" i="1"/>
  <c r="AK1428" i="1"/>
  <c r="AH1428" i="1"/>
  <c r="AK1429" i="1"/>
  <c r="AO1429" i="1"/>
  <c r="AG1429" i="1"/>
  <c r="AR1429" i="1"/>
  <c r="AH1429" i="1"/>
  <c r="AQ1429" i="1"/>
  <c r="AP1429" i="1"/>
  <c r="AJ1429" i="1"/>
  <c r="AM1429" i="1"/>
  <c r="AS1429" i="1"/>
  <c r="AI1429" i="1"/>
  <c r="AN1429" i="1"/>
  <c r="AJ1430" i="1"/>
  <c r="AH1430" i="1"/>
  <c r="AM1430" i="1"/>
  <c r="AR1430" i="1"/>
  <c r="AO1430" i="1"/>
  <c r="AN1430" i="1"/>
  <c r="AP1430" i="1"/>
  <c r="AG1430" i="1"/>
  <c r="AK1430" i="1"/>
  <c r="AS1430" i="1"/>
  <c r="AQ1430" i="1"/>
  <c r="AI1430" i="1"/>
  <c r="AO1431" i="1"/>
  <c r="AS1431" i="1"/>
  <c r="AK1431" i="1"/>
  <c r="AJ1431" i="1"/>
  <c r="AH1431" i="1"/>
  <c r="AQ1431" i="1"/>
  <c r="AI1431" i="1"/>
  <c r="AG1431" i="1"/>
  <c r="AM1431" i="1"/>
  <c r="AP1431" i="1"/>
  <c r="AR1431" i="1"/>
  <c r="AN1431" i="1"/>
  <c r="AI1432" i="1"/>
  <c r="AK1432" i="1"/>
  <c r="AR1432" i="1"/>
  <c r="AP1432" i="1"/>
  <c r="AN1432" i="1"/>
  <c r="AJ1432" i="1"/>
  <c r="AS1432" i="1"/>
  <c r="AO1432" i="1"/>
  <c r="AM1432" i="1"/>
  <c r="AG1432" i="1"/>
  <c r="AQ1432" i="1"/>
  <c r="AH1432" i="1"/>
  <c r="AO1433" i="1"/>
  <c r="AQ1433" i="1"/>
  <c r="AM1433" i="1"/>
  <c r="AG1433" i="1"/>
  <c r="AR1433" i="1"/>
  <c r="AN1433" i="1"/>
  <c r="AH1433" i="1"/>
  <c r="AS1433" i="1"/>
  <c r="AP1433" i="1"/>
  <c r="AG1434" i="1"/>
  <c r="AK1433" i="1"/>
  <c r="AI1433" i="1"/>
  <c r="AJ1433" i="1"/>
  <c r="AS1434" i="1"/>
  <c r="AI1434" i="1"/>
  <c r="AP1434" i="1"/>
  <c r="AR1434" i="1"/>
  <c r="AJ1434" i="1"/>
  <c r="AH1434" i="1"/>
  <c r="AQ1434" i="1"/>
  <c r="AM1434" i="1"/>
  <c r="AO1434" i="1"/>
  <c r="AK1434" i="1"/>
  <c r="AN1434" i="1"/>
  <c r="AH1435" i="1"/>
  <c r="AI1435" i="1"/>
  <c r="AN1435" i="1"/>
  <c r="AO1435" i="1"/>
  <c r="AJ1435" i="1"/>
  <c r="AQ1435" i="1"/>
  <c r="AK1435" i="1"/>
  <c r="AR1435" i="1"/>
  <c r="AG1435" i="1"/>
  <c r="AP1435" i="1"/>
  <c r="AS1435" i="1"/>
  <c r="AM1435" i="1"/>
  <c r="AS1436" i="1"/>
  <c r="AK1436" i="1"/>
  <c r="AN1436" i="1"/>
  <c r="AJ1436" i="1"/>
  <c r="AR1436" i="1"/>
  <c r="AH1436" i="1"/>
  <c r="AI1436" i="1"/>
  <c r="AP1436" i="1"/>
  <c r="AG1436" i="1"/>
  <c r="AO1436" i="1"/>
  <c r="AQ1436" i="1"/>
  <c r="AM1436" i="1"/>
  <c r="AS1437" i="1"/>
  <c r="AK1437" i="1"/>
  <c r="AM1437" i="1"/>
  <c r="AI1437" i="1"/>
  <c r="AQ1437" i="1"/>
  <c r="AN1437" i="1"/>
  <c r="AO1437" i="1"/>
  <c r="AG1437" i="1"/>
  <c r="AH1437" i="1"/>
  <c r="AP1437" i="1"/>
  <c r="AR1437" i="1"/>
  <c r="AJ1437" i="1"/>
  <c r="AP1438" i="1"/>
  <c r="AG1438" i="1"/>
  <c r="AI1438" i="1"/>
  <c r="AO1438" i="1"/>
  <c r="AH1438" i="1"/>
  <c r="AJ1438" i="1"/>
  <c r="AS1438" i="1"/>
  <c r="AR1438" i="1"/>
  <c r="AM1438" i="1"/>
  <c r="AN1438" i="1"/>
  <c r="AK1438" i="1"/>
  <c r="AQ1438" i="1"/>
  <c r="AI1439" i="1"/>
  <c r="AG1439" i="1"/>
  <c r="AO1439" i="1"/>
  <c r="AP1439" i="1"/>
  <c r="AR1439" i="1"/>
  <c r="AJ1439" i="1"/>
  <c r="AS1439" i="1"/>
  <c r="AK1439" i="1"/>
  <c r="AM1439" i="1"/>
  <c r="AH1439" i="1"/>
  <c r="AQ1439" i="1"/>
  <c r="AN1439" i="1"/>
  <c r="AO1440" i="1"/>
  <c r="AQ1440" i="1"/>
  <c r="AN1440" i="1"/>
  <c r="AP1440" i="1"/>
  <c r="AI1440" i="1"/>
  <c r="AK1440" i="1"/>
  <c r="AR1440" i="1"/>
  <c r="AJ1440" i="1"/>
  <c r="AG1440" i="1"/>
  <c r="AS1440" i="1"/>
  <c r="AH1440" i="1"/>
  <c r="AM1440" i="1"/>
  <c r="AS1441" i="1"/>
  <c r="AP1441" i="1"/>
  <c r="AM1441" i="1"/>
  <c r="AR1441" i="1"/>
  <c r="AK1441" i="1"/>
  <c r="AI1441" i="1"/>
  <c r="AQ1441" i="1"/>
  <c r="AN1441" i="1"/>
  <c r="AO1441" i="1"/>
  <c r="AG1441" i="1"/>
  <c r="AH1441" i="1"/>
  <c r="AJ1441" i="1"/>
  <c r="AI1442" i="1"/>
  <c r="AR1442" i="1"/>
  <c r="AS1442" i="1"/>
  <c r="AJ1442" i="1"/>
  <c r="AG1442" i="1"/>
  <c r="AM1442" i="1"/>
  <c r="AQ1442" i="1"/>
  <c r="AO1442" i="1"/>
  <c r="AN1442" i="1"/>
  <c r="AP1442" i="1"/>
  <c r="AH1442" i="1"/>
  <c r="AK1442" i="1"/>
  <c r="AI1443" i="1"/>
  <c r="AH1443" i="1"/>
  <c r="AN1443" i="1"/>
  <c r="AR1443" i="1"/>
  <c r="AO1443" i="1"/>
  <c r="AQ1443" i="1"/>
  <c r="AP1443" i="1"/>
  <c r="AG1443" i="1"/>
  <c r="AJ1443" i="1"/>
  <c r="AS1443" i="1"/>
  <c r="AK1443" i="1"/>
  <c r="AM1443" i="1"/>
  <c r="AJ1444" i="1"/>
  <c r="AO1444" i="1"/>
  <c r="AM1444" i="1"/>
  <c r="AQ1444" i="1"/>
  <c r="AK1444" i="1"/>
  <c r="AG1444" i="1"/>
  <c r="AI1444" i="1"/>
  <c r="AN1444" i="1"/>
  <c r="AS1444" i="1"/>
  <c r="AH1444" i="1"/>
  <c r="AP1444" i="1"/>
  <c r="AR1444" i="1"/>
  <c r="AP1445" i="1"/>
  <c r="AS1445" i="1"/>
  <c r="AN1445" i="1"/>
  <c r="AJ1445" i="1"/>
  <c r="AQ1445" i="1"/>
  <c r="AK1445" i="1"/>
  <c r="AI1445" i="1"/>
  <c r="AH1445" i="1"/>
  <c r="AG1445" i="1"/>
  <c r="AO1445" i="1"/>
  <c r="AR1445" i="1"/>
  <c r="AM1445" i="1"/>
  <c r="AI1453" i="1"/>
  <c r="AR1453" i="1"/>
  <c r="AN1453" i="1"/>
  <c r="AQ1453" i="1"/>
  <c r="AM1453" i="1"/>
  <c r="AS1453" i="1"/>
  <c r="AK1453" i="1"/>
  <c r="AO1453" i="1"/>
  <c r="AG1453" i="1"/>
  <c r="AJ1453" i="1"/>
  <c r="AH1453" i="1"/>
  <c r="AP1453" i="1"/>
  <c r="AI1454" i="1"/>
  <c r="AQ1454" i="1"/>
  <c r="AN1454" i="1"/>
  <c r="AK1454" i="1"/>
  <c r="AH1454" i="1"/>
  <c r="AM1454" i="1"/>
  <c r="AR1454" i="1"/>
  <c r="AO1454" i="1"/>
  <c r="AS1454" i="1"/>
  <c r="AP1454" i="1"/>
  <c r="AJ1454" i="1"/>
  <c r="AG1454" i="1"/>
  <c r="AI1455" i="1"/>
  <c r="AR1455" i="1"/>
  <c r="AN1455" i="1"/>
  <c r="AG1455" i="1"/>
  <c r="AM1455" i="1"/>
  <c r="AS1455" i="1"/>
  <c r="AK1455" i="1"/>
  <c r="AO1455" i="1"/>
  <c r="AH1455" i="1"/>
  <c r="AP1455" i="1"/>
  <c r="AQ1455" i="1"/>
  <c r="AJ1455" i="1"/>
  <c r="AK1456" i="1"/>
  <c r="AR1456" i="1"/>
  <c r="AM1456" i="1"/>
  <c r="AS1456" i="1"/>
  <c r="AQ1456" i="1"/>
  <c r="AN1456" i="1"/>
  <c r="AG1456" i="1"/>
  <c r="AO1456" i="1"/>
  <c r="AH1456" i="1"/>
  <c r="AP1456" i="1"/>
  <c r="AJ1456" i="1"/>
  <c r="AI1456" i="1"/>
  <c r="AI1457" i="1"/>
  <c r="AR1457" i="1"/>
  <c r="AN1457" i="1"/>
  <c r="AS1457" i="1"/>
  <c r="AK1457" i="1"/>
  <c r="AO1457" i="1"/>
  <c r="AJ1457" i="1"/>
  <c r="AH1457" i="1"/>
  <c r="AQ1457" i="1"/>
  <c r="AP1457" i="1"/>
  <c r="AG1457" i="1"/>
  <c r="AM1457" i="1"/>
  <c r="AP1458" i="1"/>
  <c r="AG1458" i="1"/>
  <c r="AM1458" i="1"/>
  <c r="AS1458" i="1"/>
  <c r="AO1458" i="1"/>
  <c r="AJ1458" i="1"/>
  <c r="AH1458" i="1"/>
  <c r="AI1458" i="1"/>
  <c r="AN1458" i="1"/>
  <c r="AK1458" i="1"/>
  <c r="AR1458" i="1"/>
  <c r="AQ1458" i="1"/>
  <c r="AI1459" i="1"/>
  <c r="AH1459" i="1"/>
  <c r="AM1459" i="1"/>
  <c r="AS1459" i="1"/>
  <c r="AR1459" i="1"/>
  <c r="AN1459" i="1"/>
  <c r="AQ1459" i="1"/>
  <c r="AP1459" i="1"/>
  <c r="AK1459" i="1"/>
  <c r="AO1459" i="1"/>
  <c r="AJ1459" i="1"/>
  <c r="AG1459" i="1"/>
  <c r="AO1460" i="1"/>
  <c r="AJ1460" i="1"/>
  <c r="AQ1460" i="1"/>
  <c r="AK1460" i="1"/>
  <c r="AN1460" i="1"/>
  <c r="AS1460" i="1"/>
  <c r="AH1460" i="1"/>
  <c r="AM1460" i="1"/>
  <c r="AG1460" i="1"/>
  <c r="AR1460" i="1"/>
  <c r="AI1460" i="1"/>
  <c r="AP1460" i="1"/>
  <c r="AP1461" i="1"/>
  <c r="AS1461" i="1"/>
  <c r="AM1461" i="1"/>
  <c r="AK1461" i="1"/>
  <c r="AO1461" i="1"/>
  <c r="AN1461" i="1"/>
  <c r="AJ1461" i="1"/>
  <c r="AI1461" i="1"/>
  <c r="AH1461" i="1"/>
  <c r="AG1461" i="1"/>
  <c r="AQ1461" i="1"/>
  <c r="AR1461" i="1"/>
  <c r="AG1462" i="1"/>
  <c r="AO1462" i="1"/>
  <c r="AN1462" i="1"/>
  <c r="AH1462" i="1"/>
  <c r="AP1462" i="1"/>
  <c r="AI1462" i="1"/>
  <c r="AQ1462" i="1"/>
  <c r="AR1462" i="1"/>
  <c r="AK1462" i="1"/>
  <c r="AM1462" i="1"/>
  <c r="AJ1462" i="1"/>
  <c r="AS1462" i="1"/>
  <c r="AQ1463" i="1"/>
  <c r="AP1463" i="1"/>
  <c r="AM1463" i="1"/>
  <c r="AH1463" i="1"/>
  <c r="AS1463" i="1"/>
  <c r="AN1463" i="1"/>
  <c r="AR1463" i="1"/>
  <c r="AJ1463" i="1"/>
  <c r="AI1463" i="1"/>
  <c r="AK1463" i="1"/>
  <c r="AO1463" i="1"/>
  <c r="AG1463" i="1"/>
  <c r="AQ1464" i="1"/>
  <c r="AH1464" i="1"/>
  <c r="AN1464" i="1"/>
  <c r="AR1464" i="1"/>
  <c r="AJ1464" i="1"/>
  <c r="AS1464" i="1"/>
  <c r="AO1464" i="1"/>
  <c r="AI1464" i="1"/>
  <c r="AP1464" i="1"/>
  <c r="AM1464" i="1"/>
  <c r="AK1464" i="1"/>
  <c r="AG1464" i="1"/>
  <c r="AI1465" i="1"/>
  <c r="AR1465" i="1"/>
  <c r="AP1465" i="1"/>
  <c r="AH1465" i="1"/>
  <c r="AJ1465" i="1"/>
  <c r="AK1465" i="1"/>
  <c r="AM1465" i="1"/>
  <c r="AQ1465" i="1"/>
  <c r="AO1465" i="1"/>
  <c r="AS1465" i="1"/>
  <c r="AG1465" i="1"/>
  <c r="AN1465" i="1"/>
  <c r="AS1466" i="1"/>
  <c r="AJ1466" i="1"/>
  <c r="AM1466" i="1"/>
  <c r="AO1466" i="1"/>
  <c r="AH1466" i="1"/>
  <c r="AN1466" i="1"/>
  <c r="AQ1466" i="1"/>
  <c r="AK1466" i="1"/>
  <c r="AG1466" i="1"/>
  <c r="AI1466" i="1"/>
  <c r="AP1466" i="1"/>
  <c r="AR1466" i="1"/>
  <c r="AH1467" i="1"/>
  <c r="AS1467" i="1"/>
  <c r="AI1467" i="1"/>
  <c r="AO1467" i="1"/>
  <c r="AM1467" i="1"/>
  <c r="AG1467" i="1"/>
  <c r="AN1467" i="1"/>
  <c r="AR1467" i="1"/>
  <c r="AP1467" i="1"/>
  <c r="AK1467" i="1"/>
  <c r="AJ1467" i="1"/>
  <c r="AQ1467" i="1"/>
  <c r="AG1468" i="1"/>
  <c r="AO1468" i="1"/>
  <c r="AH1468" i="1"/>
  <c r="AM1468" i="1"/>
  <c r="AP1468" i="1"/>
  <c r="AI1468" i="1"/>
  <c r="AQ1468" i="1"/>
  <c r="AK1468" i="1"/>
  <c r="AJ1468" i="1"/>
  <c r="AS1468" i="1"/>
  <c r="AR1468" i="1"/>
  <c r="AN1468" i="1"/>
  <c r="AS1469" i="1"/>
  <c r="AQ1469" i="1"/>
  <c r="AN1469" i="1"/>
  <c r="AI1469" i="1"/>
  <c r="AP1469" i="1"/>
  <c r="AH1469" i="1"/>
  <c r="AR1469" i="1"/>
  <c r="AJ1469" i="1"/>
  <c r="AO1469" i="1"/>
  <c r="AK1469" i="1"/>
  <c r="AM1469" i="1"/>
  <c r="AG1469" i="1"/>
  <c r="AP1470" i="1"/>
  <c r="AH1470" i="1"/>
  <c r="AN1470" i="1"/>
  <c r="AI1470" i="1"/>
  <c r="AR1470" i="1"/>
  <c r="AJ1470" i="1"/>
  <c r="AG1470" i="1"/>
  <c r="AS1470" i="1"/>
  <c r="AO1470" i="1"/>
  <c r="AM1470" i="1"/>
  <c r="AQ1470" i="1"/>
  <c r="AK1470" i="1"/>
  <c r="AO1471" i="1"/>
  <c r="AG1471" i="1"/>
  <c r="AM1471" i="1"/>
  <c r="AP1471" i="1"/>
  <c r="AR1471" i="1"/>
  <c r="AN1471" i="1"/>
  <c r="AH1471" i="1"/>
  <c r="AS1471" i="1"/>
  <c r="AK1471" i="1"/>
  <c r="AJ1471" i="1"/>
  <c r="AI1471" i="1"/>
  <c r="AQ1471" i="1"/>
  <c r="AP1472" i="1"/>
  <c r="AH1472" i="1"/>
  <c r="AJ1472" i="1"/>
  <c r="AO1472" i="1"/>
  <c r="AR1472" i="1"/>
  <c r="AM1472" i="1"/>
  <c r="AQ1472" i="1"/>
  <c r="AI1472" i="1"/>
  <c r="AG1472" i="1"/>
  <c r="AN1472" i="1"/>
  <c r="AK1472" i="1"/>
  <c r="AS1472" i="1"/>
  <c r="AK1473" i="1"/>
  <c r="AG1473" i="1"/>
  <c r="AN1473" i="1"/>
  <c r="AO1473" i="1"/>
  <c r="AM1473" i="1"/>
  <c r="AH1473" i="1"/>
  <c r="AR1473" i="1"/>
  <c r="AI1473" i="1"/>
  <c r="AQ1473" i="1"/>
  <c r="AP1473" i="1"/>
  <c r="AJ1473" i="1"/>
  <c r="AS1473" i="1"/>
  <c r="AJ1474" i="1"/>
  <c r="AS1474" i="1"/>
  <c r="AO1474" i="1"/>
  <c r="AN1474" i="1"/>
  <c r="AR1474" i="1"/>
  <c r="AP1474" i="1"/>
  <c r="AG1474" i="1"/>
  <c r="AH1474" i="1"/>
  <c r="AM1474" i="1"/>
  <c r="AI1474" i="1"/>
  <c r="AQ1474" i="1"/>
  <c r="AK1474" i="1"/>
  <c r="AQ1475" i="1"/>
  <c r="AJ1475" i="1"/>
  <c r="AM1475" i="1"/>
  <c r="AH1475" i="1"/>
  <c r="AS1475" i="1"/>
  <c r="AN1475" i="1"/>
  <c r="AR1475" i="1"/>
  <c r="AK1475" i="1"/>
  <c r="AI1475" i="1"/>
  <c r="AP1475" i="1"/>
  <c r="AO1475" i="1"/>
  <c r="AG1475" i="1"/>
  <c r="AR1476" i="1"/>
  <c r="AH1476" i="1"/>
  <c r="AO1476" i="1"/>
  <c r="AI1476" i="1"/>
  <c r="AP1476" i="1"/>
  <c r="AM1476" i="1"/>
  <c r="AJ1476" i="1"/>
  <c r="AK1476" i="1"/>
  <c r="AQ1476" i="1"/>
  <c r="AS1476" i="1"/>
  <c r="AN1476" i="1"/>
  <c r="AG1476" i="1"/>
  <c r="AQ1477" i="1"/>
  <c r="AJ1477" i="1"/>
  <c r="AR1477" i="1"/>
  <c r="AP1477" i="1"/>
  <c r="AS1477" i="1"/>
  <c r="AM1477" i="1"/>
  <c r="AK1477" i="1"/>
  <c r="AO1477" i="1"/>
  <c r="AN1477" i="1"/>
  <c r="AI1477" i="1"/>
  <c r="AH1477" i="1"/>
  <c r="AG1477" i="1"/>
  <c r="AS1478" i="1"/>
  <c r="AH1478" i="1"/>
  <c r="AO1478" i="1"/>
  <c r="AI1478" i="1"/>
  <c r="AP1478" i="1"/>
  <c r="AM1478" i="1"/>
  <c r="AQ1478" i="1"/>
  <c r="AJ1478" i="1"/>
  <c r="AN1478" i="1"/>
  <c r="AR1478" i="1"/>
  <c r="AK1478" i="1"/>
  <c r="AG1478" i="1"/>
  <c r="AQ1479" i="1"/>
  <c r="AH1479" i="1"/>
  <c r="AO1479" i="1"/>
  <c r="AI1479" i="1"/>
  <c r="AR1479" i="1"/>
  <c r="AJ1479" i="1"/>
  <c r="AK1479" i="1"/>
  <c r="AM1479" i="1"/>
  <c r="AS1479" i="1"/>
  <c r="AG1479" i="1"/>
  <c r="AP1479" i="1"/>
  <c r="AN1479" i="1"/>
  <c r="AO1480" i="1"/>
  <c r="AH1480" i="1"/>
  <c r="AP1480" i="1"/>
  <c r="AI1480" i="1"/>
  <c r="AQ1480" i="1"/>
  <c r="AM1480" i="1"/>
  <c r="AR1480" i="1"/>
  <c r="AJ1480" i="1"/>
  <c r="AN1480" i="1"/>
  <c r="AS1480" i="1"/>
  <c r="AK1480" i="1"/>
  <c r="AG1480" i="1"/>
  <c r="AP1481" i="1"/>
  <c r="AK1481" i="1"/>
  <c r="AR1481" i="1"/>
  <c r="AQ1481" i="1"/>
  <c r="AS1481" i="1"/>
  <c r="AM1481" i="1"/>
  <c r="AH1481" i="1"/>
  <c r="AO1481" i="1"/>
  <c r="AN1481" i="1"/>
  <c r="AI1481" i="1"/>
  <c r="AG1481" i="1"/>
  <c r="AJ1481" i="1"/>
  <c r="AH1482" i="1"/>
  <c r="AP1482" i="1"/>
  <c r="AJ1482" i="1"/>
  <c r="AG1482" i="1"/>
  <c r="AO1482" i="1"/>
  <c r="AI1482" i="1"/>
  <c r="AR1482" i="1"/>
  <c r="AS1482" i="1"/>
  <c r="AN1482" i="1"/>
  <c r="AQ1482" i="1"/>
  <c r="AM1482" i="1"/>
  <c r="AK1482" i="1"/>
  <c r="AJ1490" i="1"/>
  <c r="AS1490" i="1"/>
  <c r="AM1490" i="1"/>
  <c r="AI1490" i="1"/>
  <c r="AP1490" i="1"/>
  <c r="AN1490" i="1"/>
  <c r="AO1490" i="1"/>
  <c r="AK1490" i="1"/>
  <c r="AG1490" i="1"/>
  <c r="AQ1490" i="1"/>
  <c r="AH1490" i="1"/>
  <c r="AR1490" i="1"/>
  <c r="AR1491" i="1"/>
  <c r="AJ1491" i="1"/>
  <c r="AO1491" i="1"/>
  <c r="AG1491" i="1"/>
  <c r="AP1491" i="1"/>
  <c r="AH1491" i="1"/>
  <c r="AI1491" i="1"/>
  <c r="AM1491" i="1"/>
  <c r="AS1491" i="1"/>
  <c r="AQ1491" i="1"/>
  <c r="AK1491" i="1"/>
  <c r="AN1491" i="1"/>
  <c r="AR1492" i="1"/>
  <c r="AQ1492" i="1"/>
  <c r="AM1492" i="1"/>
  <c r="AI1492" i="1"/>
  <c r="AP1492" i="1"/>
  <c r="AN1492" i="1"/>
  <c r="AO1492" i="1"/>
  <c r="AG1492" i="1"/>
  <c r="AJ1492" i="1"/>
  <c r="AH1492" i="1"/>
  <c r="AK1492" i="1"/>
  <c r="AS1492" i="1"/>
  <c r="AR1493" i="1"/>
  <c r="AS1493" i="1"/>
  <c r="AM1493" i="1"/>
  <c r="AI1493" i="1"/>
  <c r="AQ1493" i="1"/>
  <c r="AH1493" i="1"/>
  <c r="AO1493" i="1"/>
  <c r="AP1493" i="1"/>
  <c r="AK1493" i="1"/>
  <c r="AJ1493" i="1"/>
  <c r="AG1493" i="1"/>
  <c r="AN1493" i="1"/>
  <c r="AG1494" i="1"/>
  <c r="AP1494" i="1"/>
  <c r="AQ1494" i="1"/>
  <c r="AN1494" i="1"/>
  <c r="AK1494" i="1"/>
  <c r="AI1494" i="1"/>
  <c r="AH1494" i="1"/>
  <c r="AJ1494" i="1"/>
  <c r="AO1494" i="1"/>
  <c r="AS1494" i="1"/>
  <c r="AR1494" i="1"/>
  <c r="AM1494" i="1"/>
  <c r="AP1495" i="1"/>
  <c r="AK1495" i="1"/>
  <c r="AN1495" i="1"/>
  <c r="AS1495" i="1"/>
  <c r="AI1495" i="1"/>
  <c r="AR1495" i="1"/>
  <c r="AG1495" i="1"/>
  <c r="AQ1495" i="1"/>
  <c r="AJ1495" i="1"/>
  <c r="AH1495" i="1"/>
  <c r="AO1495" i="1"/>
  <c r="AM1495" i="1"/>
  <c r="AH1496" i="1"/>
  <c r="AK1496" i="1"/>
  <c r="AM1496" i="1"/>
  <c r="AP1496" i="1"/>
  <c r="AS1496" i="1"/>
  <c r="AN1496" i="1"/>
  <c r="AG1496" i="1"/>
  <c r="AQ1496" i="1"/>
  <c r="AI1496" i="1"/>
  <c r="AR1496" i="1"/>
  <c r="AO1496" i="1"/>
  <c r="AJ1496" i="1"/>
  <c r="AK1497" i="1"/>
  <c r="AS1497" i="1"/>
  <c r="AG1497" i="1"/>
  <c r="AN1497" i="1"/>
  <c r="AJ1497" i="1"/>
  <c r="AH1497" i="1"/>
  <c r="AP1497" i="1"/>
  <c r="AM1497" i="1"/>
  <c r="AI1497" i="1"/>
  <c r="AO1497" i="1"/>
  <c r="AQ1497" i="1"/>
  <c r="AR1497" i="1"/>
  <c r="AH1498" i="1"/>
  <c r="AJ1498" i="1"/>
  <c r="AM1498" i="1"/>
  <c r="AR1498" i="1"/>
  <c r="AK1498" i="1"/>
  <c r="AN1498" i="1"/>
  <c r="AS1498" i="1"/>
  <c r="AI1498" i="1"/>
  <c r="AQ1498" i="1"/>
  <c r="AO1498" i="1"/>
  <c r="AG1498" i="1"/>
  <c r="AP1498" i="1"/>
  <c r="AK1499" i="1"/>
  <c r="AS1499" i="1"/>
  <c r="AG1499" i="1"/>
  <c r="AR1499" i="1"/>
  <c r="AJ1499" i="1"/>
  <c r="AH1499" i="1"/>
  <c r="AP1499" i="1"/>
  <c r="AQ1499" i="1"/>
  <c r="AM1499" i="1"/>
  <c r="AN1499" i="1"/>
  <c r="AO1499" i="1"/>
  <c r="AI1499" i="1"/>
  <c r="AK1500" i="1"/>
  <c r="AS1500" i="1"/>
  <c r="AM1500" i="1"/>
  <c r="AQ1500" i="1"/>
  <c r="AI1500" i="1"/>
  <c r="AN1500" i="1"/>
  <c r="AG1500" i="1"/>
  <c r="AO1500" i="1"/>
  <c r="AH1500" i="1"/>
  <c r="AP1500" i="1"/>
  <c r="AJ1500" i="1"/>
  <c r="AR1500" i="1"/>
  <c r="AS1501" i="1"/>
  <c r="AK1501" i="1"/>
  <c r="AO1501" i="1"/>
  <c r="AH1501" i="1"/>
  <c r="AI1501" i="1"/>
  <c r="AJ1501" i="1"/>
  <c r="AR1501" i="1"/>
  <c r="AP1501" i="1"/>
  <c r="AG1501" i="1"/>
  <c r="AM1501" i="1"/>
  <c r="AQ1501" i="1"/>
  <c r="AN1501" i="1"/>
  <c r="AP1502" i="1"/>
  <c r="AH1502" i="1"/>
  <c r="AM1502" i="1"/>
  <c r="AJ1502" i="1"/>
  <c r="AR1502" i="1"/>
  <c r="AN1502" i="1"/>
  <c r="AK1502" i="1"/>
  <c r="AS1502" i="1"/>
  <c r="AI1502" i="1"/>
  <c r="AQ1502" i="1"/>
  <c r="AO1502" i="1"/>
  <c r="AG1502" i="1"/>
  <c r="AK1503" i="1"/>
  <c r="AS1503" i="1"/>
  <c r="AG1503" i="1"/>
  <c r="AJ1503" i="1"/>
  <c r="AH1503" i="1"/>
  <c r="AP1503" i="1"/>
  <c r="AO1503" i="1"/>
  <c r="AQ1503" i="1"/>
  <c r="AM1503" i="1"/>
  <c r="AI1503" i="1"/>
  <c r="AR1503" i="1"/>
  <c r="AN1503" i="1"/>
  <c r="AH1504" i="1"/>
  <c r="AR1504" i="1"/>
  <c r="AJ1504" i="1"/>
  <c r="AS1504" i="1"/>
  <c r="AM1504" i="1"/>
  <c r="AQ1504" i="1"/>
  <c r="AO1504" i="1"/>
  <c r="AP1504" i="1"/>
  <c r="AK1504" i="1"/>
  <c r="AI1504" i="1"/>
  <c r="AN1504" i="1"/>
  <c r="AG1504" i="1"/>
  <c r="AG1505" i="1"/>
  <c r="AR1505" i="1"/>
  <c r="AJ1505" i="1"/>
  <c r="AM1505" i="1"/>
  <c r="AO1505" i="1"/>
  <c r="AQ1505" i="1"/>
  <c r="AN1505" i="1"/>
  <c r="AI1505" i="1"/>
  <c r="AS1505" i="1"/>
  <c r="AH1505" i="1"/>
  <c r="AP1505" i="1"/>
  <c r="AK1505" i="1"/>
  <c r="AS1506" i="1"/>
  <c r="AK1506" i="1"/>
  <c r="AO1506" i="1"/>
  <c r="AJ1506" i="1"/>
  <c r="AI1506" i="1"/>
  <c r="AQ1506" i="1"/>
  <c r="AH1506" i="1"/>
  <c r="AP1506" i="1"/>
  <c r="AM1506" i="1"/>
  <c r="AN1506" i="1"/>
  <c r="AG1506" i="1"/>
  <c r="AR1506" i="1"/>
  <c r="AK1507" i="1"/>
  <c r="AO1507" i="1"/>
  <c r="AM1507" i="1"/>
  <c r="AS1507" i="1"/>
  <c r="AP1507" i="1"/>
  <c r="AN1507" i="1"/>
  <c r="AR1507" i="1"/>
  <c r="AQ1507" i="1"/>
  <c r="AG1507" i="1"/>
  <c r="AJ1507" i="1"/>
  <c r="AI1507" i="1"/>
  <c r="AH1507" i="1"/>
  <c r="AJ1508" i="1"/>
  <c r="AR1508" i="1"/>
  <c r="AN1508" i="1"/>
  <c r="AS1508" i="1"/>
  <c r="AG1508" i="1"/>
  <c r="AP1508" i="1"/>
  <c r="AK1508" i="1"/>
  <c r="AQ1508" i="1"/>
  <c r="AI1508" i="1"/>
  <c r="AM1508" i="1"/>
  <c r="AO1508" i="1"/>
  <c r="AH1508" i="1"/>
  <c r="AH1509" i="1"/>
  <c r="AP1509" i="1"/>
  <c r="AM1509" i="1"/>
  <c r="AQ1509" i="1"/>
  <c r="AK1509" i="1"/>
  <c r="AN1509" i="1"/>
  <c r="AI1509" i="1"/>
  <c r="AR1509" i="1"/>
  <c r="AJ1509" i="1"/>
  <c r="AS1509" i="1"/>
  <c r="AG1509" i="1"/>
  <c r="AO1509" i="1"/>
  <c r="AJ1510" i="1"/>
  <c r="AQ1510" i="1"/>
  <c r="AN1510" i="1"/>
  <c r="AK1510" i="1"/>
  <c r="AH1510" i="1"/>
  <c r="AS1510" i="1"/>
  <c r="AR1510" i="1"/>
  <c r="AI1510" i="1"/>
  <c r="AP1510" i="1"/>
  <c r="AO1510" i="1"/>
  <c r="AG1510" i="1"/>
  <c r="AM1510" i="1"/>
  <c r="AH1511" i="1"/>
  <c r="AP1511" i="1"/>
  <c r="AM1511" i="1"/>
  <c r="AQ1511" i="1"/>
  <c r="AK1511" i="1"/>
  <c r="AN1511" i="1"/>
  <c r="AI1511" i="1"/>
  <c r="AR1511" i="1"/>
  <c r="AJ1511" i="1"/>
  <c r="AS1511" i="1"/>
  <c r="AG1511" i="1"/>
  <c r="AO1511" i="1"/>
  <c r="AJ1512" i="1"/>
  <c r="AR1512" i="1"/>
  <c r="AN1512" i="1"/>
  <c r="AI1512" i="1"/>
  <c r="AQ1512" i="1"/>
  <c r="AO1512" i="1"/>
  <c r="AH1512" i="1"/>
  <c r="AM1512" i="1"/>
  <c r="AK1512" i="1"/>
  <c r="AS1512" i="1"/>
  <c r="AG1512" i="1"/>
  <c r="AP1512" i="1"/>
  <c r="AS1513" i="1"/>
  <c r="AK1513" i="1"/>
  <c r="AM1513" i="1"/>
  <c r="AR1513" i="1"/>
  <c r="AH1513" i="1"/>
  <c r="AN1513" i="1"/>
  <c r="AG1513" i="1"/>
  <c r="AI1513" i="1"/>
  <c r="AQ1513" i="1"/>
  <c r="AO1513" i="1"/>
  <c r="AP1513" i="1"/>
  <c r="AJ1513" i="1"/>
  <c r="AH1514" i="1"/>
  <c r="AO1514" i="1"/>
  <c r="AN1514" i="1"/>
  <c r="AQ1514" i="1"/>
  <c r="AM1514" i="1"/>
  <c r="AR1514" i="1"/>
  <c r="AP1514" i="1"/>
  <c r="AJ1514" i="1"/>
  <c r="AK1514" i="1"/>
  <c r="AG1514" i="1"/>
  <c r="AI1514" i="1"/>
  <c r="AS1514" i="1"/>
  <c r="AK1515" i="1"/>
  <c r="AG1515" i="1"/>
  <c r="AI1515" i="1"/>
  <c r="AR1515" i="1"/>
  <c r="AH1515" i="1"/>
  <c r="AS1515" i="1"/>
  <c r="AP1515" i="1"/>
  <c r="AJ1515" i="1"/>
  <c r="AO1515" i="1"/>
  <c r="AQ1515" i="1"/>
  <c r="AM1515" i="1"/>
  <c r="AN1515" i="1"/>
  <c r="AK1516" i="1"/>
  <c r="AS1516" i="1"/>
  <c r="AM1516" i="1"/>
  <c r="AQ1516" i="1"/>
  <c r="AI1516" i="1"/>
  <c r="AN1516" i="1"/>
  <c r="AG1516" i="1"/>
  <c r="AO1516" i="1"/>
  <c r="AH1516" i="1"/>
  <c r="AP1516" i="1"/>
  <c r="AJ1516" i="1"/>
  <c r="AR1516" i="1"/>
  <c r="AS1517" i="1"/>
  <c r="AH1517" i="1"/>
  <c r="AP1517" i="1"/>
  <c r="AI1517" i="1"/>
  <c r="AO1517" i="1"/>
  <c r="AQ1517" i="1"/>
  <c r="AM1517" i="1"/>
  <c r="AN1517" i="1"/>
  <c r="AK1517" i="1"/>
  <c r="AG1517" i="1"/>
  <c r="AJ1517" i="1"/>
  <c r="AR1517" i="1"/>
  <c r="AJ1518" i="1"/>
  <c r="AR1518" i="1"/>
  <c r="AN1518" i="1"/>
  <c r="AK1518" i="1"/>
  <c r="AS1518" i="1"/>
  <c r="AI1518" i="1"/>
  <c r="AO1518" i="1"/>
  <c r="AG1518" i="1"/>
  <c r="AQ1518" i="1"/>
  <c r="AM1518" i="1"/>
  <c r="AP1518" i="1"/>
  <c r="AH1518" i="1"/>
  <c r="AQ1519" i="1"/>
  <c r="AP1519" i="1"/>
  <c r="AM1519" i="1"/>
  <c r="AK1519" i="1"/>
  <c r="AR1519" i="1"/>
  <c r="AN1519" i="1"/>
  <c r="AH1519" i="1"/>
  <c r="AJ1519" i="1"/>
  <c r="AS1519" i="1"/>
  <c r="AG1519" i="1"/>
  <c r="AI1519" i="1"/>
  <c r="AO1519" i="1"/>
  <c r="AK1527" i="1"/>
  <c r="AO1527" i="1"/>
  <c r="AN1527" i="1"/>
  <c r="AG1527" i="1"/>
  <c r="AJ1527" i="1"/>
  <c r="AH1527" i="1"/>
  <c r="AS1527" i="1"/>
  <c r="AP1527" i="1"/>
  <c r="AM1527" i="1"/>
  <c r="AI1527" i="1"/>
  <c r="AR1527" i="1"/>
  <c r="AQ1527" i="1"/>
  <c r="AJ1528" i="1"/>
  <c r="AQ1528" i="1"/>
  <c r="AN1528" i="1"/>
  <c r="AG1528" i="1"/>
  <c r="AP1528" i="1"/>
  <c r="AH1528" i="1"/>
  <c r="AK1528" i="1"/>
  <c r="AI1528" i="1"/>
  <c r="AS1528" i="1"/>
  <c r="AO1528" i="1"/>
  <c r="AM1528" i="1"/>
  <c r="AR1528" i="1"/>
  <c r="AP1529" i="1"/>
  <c r="AQ1529" i="1"/>
  <c r="AM1529" i="1"/>
  <c r="AH1529" i="1"/>
  <c r="AG1530" i="1"/>
  <c r="AO1529" i="1"/>
  <c r="AJ1529" i="1"/>
  <c r="AG1529" i="1"/>
  <c r="AN1529" i="1"/>
  <c r="AK1529" i="1"/>
  <c r="AS1529" i="1"/>
  <c r="AR1529" i="1"/>
  <c r="AI1529" i="1"/>
  <c r="AH1530" i="1"/>
  <c r="AS1530" i="1"/>
  <c r="AP1530" i="1"/>
  <c r="AJ1530" i="1"/>
  <c r="AN1530" i="1"/>
  <c r="AQ1530" i="1"/>
  <c r="AK1530" i="1"/>
  <c r="AO1530" i="1"/>
  <c r="AR1530" i="1"/>
  <c r="AI1530" i="1"/>
  <c r="AM1530" i="1"/>
  <c r="AS1531" i="1"/>
  <c r="AP1531" i="1"/>
  <c r="AJ1531" i="1"/>
  <c r="AQ1531" i="1"/>
  <c r="AH1531" i="1"/>
  <c r="AM1531" i="1"/>
  <c r="AN1531" i="1"/>
  <c r="AI1531" i="1"/>
  <c r="AO1531" i="1"/>
  <c r="AK1531" i="1"/>
  <c r="AR1531" i="1"/>
  <c r="AG1531" i="1"/>
  <c r="AQ1532" i="1"/>
  <c r="AP1532" i="1"/>
  <c r="AN1532" i="1"/>
  <c r="AI1532" i="1"/>
  <c r="AR1532" i="1"/>
  <c r="AH1532" i="1"/>
  <c r="AS1532" i="1"/>
  <c r="AG1532" i="1"/>
  <c r="AK1532" i="1"/>
  <c r="AJ1532" i="1"/>
  <c r="AO1532" i="1"/>
  <c r="AM1532" i="1"/>
  <c r="AO1533" i="1"/>
  <c r="AQ1533" i="1"/>
  <c r="AI1533" i="1"/>
  <c r="AH1533" i="1"/>
  <c r="AM1533" i="1"/>
  <c r="AR1533" i="1"/>
  <c r="AS1533" i="1"/>
  <c r="AG1533" i="1"/>
  <c r="AJ1533" i="1"/>
  <c r="AP1533" i="1"/>
  <c r="AK1533" i="1"/>
  <c r="AN1533" i="1"/>
  <c r="AP1534" i="1"/>
  <c r="AH1534" i="1"/>
  <c r="AM1534" i="1"/>
  <c r="AI1534" i="1"/>
  <c r="AR1534" i="1"/>
  <c r="AN1534" i="1"/>
  <c r="AK1534" i="1"/>
  <c r="AQ1534" i="1"/>
  <c r="AG1534" i="1"/>
  <c r="AO1534" i="1"/>
  <c r="AS1534" i="1"/>
  <c r="AJ1534" i="1"/>
  <c r="AR1535" i="1"/>
  <c r="AJ1535" i="1"/>
  <c r="AN1535" i="1"/>
  <c r="AS1535" i="1"/>
  <c r="AG1535" i="1"/>
  <c r="AO1535" i="1"/>
  <c r="AK1535" i="1"/>
  <c r="AP1535" i="1"/>
  <c r="AH1535" i="1"/>
  <c r="AQ1535" i="1"/>
  <c r="AI1535" i="1"/>
  <c r="AM1535" i="1"/>
  <c r="AG1536" i="1"/>
  <c r="AR1536" i="1"/>
  <c r="AI1536" i="1"/>
  <c r="AS1536" i="1"/>
  <c r="AP1536" i="1"/>
  <c r="AK1536" i="1"/>
  <c r="AJ1536" i="1"/>
  <c r="AM1536" i="1"/>
  <c r="AQ1536" i="1"/>
  <c r="AH1536" i="1"/>
  <c r="AN1536" i="1"/>
  <c r="AO1536" i="1"/>
  <c r="AG1537" i="1"/>
  <c r="AK1537" i="1"/>
  <c r="AM1537" i="1"/>
  <c r="AR1537" i="1"/>
  <c r="AI1537" i="1"/>
  <c r="AN1537" i="1"/>
  <c r="AH1537" i="1"/>
  <c r="AJ1537" i="1"/>
  <c r="AP1537" i="1"/>
  <c r="AO1537" i="1"/>
  <c r="AQ1537" i="1"/>
  <c r="AS1537" i="1"/>
  <c r="AK1538" i="1"/>
  <c r="AS1538" i="1"/>
  <c r="AQ1538" i="1"/>
  <c r="AP1538" i="1"/>
  <c r="AR1538" i="1"/>
  <c r="AH1538" i="1"/>
  <c r="AI1538" i="1"/>
  <c r="AN1538" i="1"/>
  <c r="AO1538" i="1"/>
  <c r="AG1538" i="1"/>
  <c r="AM1538" i="1"/>
  <c r="AJ1538" i="1"/>
  <c r="AS1539" i="1"/>
  <c r="AO1539" i="1"/>
  <c r="AM1539" i="1"/>
  <c r="AP1539" i="1"/>
  <c r="AJ1539" i="1"/>
  <c r="AN1539" i="1"/>
  <c r="AG1539" i="1"/>
  <c r="AK1539" i="1"/>
  <c r="AH1539" i="1"/>
  <c r="AQ1539" i="1"/>
  <c r="AR1539" i="1"/>
  <c r="AI1539" i="1"/>
  <c r="AS1540" i="1"/>
  <c r="AK1540" i="1"/>
  <c r="AO1540" i="1"/>
  <c r="AN1540" i="1"/>
  <c r="AI1540" i="1"/>
  <c r="AQ1540" i="1"/>
  <c r="AP1540" i="1"/>
  <c r="AH1540" i="1"/>
  <c r="AR1540" i="1"/>
  <c r="AG1540" i="1"/>
  <c r="AM1540" i="1"/>
  <c r="AJ1540" i="1"/>
  <c r="AP1541" i="1"/>
  <c r="AH1541" i="1"/>
  <c r="AM1541" i="1"/>
  <c r="AI1541" i="1"/>
  <c r="AR1541" i="1"/>
  <c r="AN1541" i="1"/>
  <c r="AQ1541" i="1"/>
  <c r="AS1541" i="1"/>
  <c r="AJ1541" i="1"/>
  <c r="AK1541" i="1"/>
  <c r="AO1541" i="1"/>
  <c r="AG1541" i="1"/>
  <c r="AR1542" i="1"/>
  <c r="AK1542" i="1"/>
  <c r="AN1542" i="1"/>
  <c r="AH1542" i="1"/>
  <c r="AS1542" i="1"/>
  <c r="AI1542" i="1"/>
  <c r="AJ1542" i="1"/>
  <c r="AP1542" i="1"/>
  <c r="AG1542" i="1"/>
  <c r="AM1542" i="1"/>
  <c r="AO1542" i="1"/>
  <c r="AQ1542" i="1"/>
  <c r="AH1543" i="1"/>
  <c r="AK1543" i="1"/>
  <c r="AS1543" i="1"/>
  <c r="AJ1543" i="1"/>
  <c r="AG1543" i="1"/>
  <c r="AM1543" i="1"/>
  <c r="AI1543" i="1"/>
  <c r="AP1543" i="1"/>
  <c r="AN1543" i="1"/>
  <c r="AO1543" i="1"/>
  <c r="AQ1543" i="1"/>
  <c r="AR1543" i="1"/>
  <c r="AO1544" i="1"/>
  <c r="AQ1544" i="1"/>
  <c r="AJ1544" i="1"/>
  <c r="AG1544" i="1"/>
  <c r="AP1544" i="1"/>
  <c r="AR1544" i="1"/>
  <c r="AH1544" i="1"/>
  <c r="AK1544" i="1"/>
  <c r="AM1544" i="1"/>
  <c r="AI1544" i="1"/>
  <c r="AS1544" i="1"/>
  <c r="AN1544" i="1"/>
  <c r="AR1545" i="1"/>
  <c r="AS1545" i="1"/>
  <c r="AM1545" i="1"/>
  <c r="AG1545" i="1"/>
  <c r="AP1545" i="1"/>
  <c r="AN1545" i="1"/>
  <c r="AO1545" i="1"/>
  <c r="AQ1545" i="1"/>
  <c r="AI1545" i="1"/>
  <c r="AH1545" i="1"/>
  <c r="AK1545" i="1"/>
  <c r="AJ1545" i="1"/>
  <c r="AR1546" i="1"/>
  <c r="AJ1546" i="1"/>
  <c r="AN1546" i="1"/>
  <c r="AK1546" i="1"/>
  <c r="AG1546" i="1"/>
  <c r="AQ1546" i="1"/>
  <c r="AS1546" i="1"/>
  <c r="AO1546" i="1"/>
  <c r="AM1546" i="1"/>
  <c r="AI1546" i="1"/>
  <c r="AH1546" i="1"/>
  <c r="AP1546" i="1"/>
  <c r="AR1547" i="1"/>
  <c r="AG1547" i="1"/>
  <c r="AO1547" i="1"/>
  <c r="AH1547" i="1"/>
  <c r="AP1547" i="1"/>
  <c r="AM1547" i="1"/>
  <c r="AQ1547" i="1"/>
  <c r="AJ1547" i="1"/>
  <c r="AN1547" i="1"/>
  <c r="AI1547" i="1"/>
  <c r="AK1547" i="1"/>
  <c r="AS1547" i="1"/>
  <c r="AS1548" i="1"/>
  <c r="AK1548" i="1"/>
  <c r="AI1548" i="1"/>
  <c r="AH1548" i="1"/>
  <c r="AQ1548" i="1"/>
  <c r="AP1548" i="1"/>
  <c r="AO1548" i="1"/>
  <c r="AM1548" i="1"/>
  <c r="AR1548" i="1"/>
  <c r="AN1548" i="1"/>
  <c r="AJ1548" i="1"/>
  <c r="AG1548" i="1"/>
  <c r="AI1549" i="1"/>
  <c r="AJ1549" i="1"/>
  <c r="AR1549" i="1"/>
  <c r="AK1549" i="1"/>
  <c r="AG1549" i="1"/>
  <c r="AM1549" i="1"/>
  <c r="AH1549" i="1"/>
  <c r="AP1549" i="1"/>
  <c r="AN1549" i="1"/>
  <c r="AO1549" i="1"/>
  <c r="AQ1549" i="1"/>
  <c r="AS1549" i="1"/>
  <c r="AH1550" i="1"/>
  <c r="AO1550" i="1"/>
  <c r="AQ1550" i="1"/>
  <c r="AJ1550" i="1"/>
  <c r="AN1550" i="1"/>
  <c r="AR1550" i="1"/>
  <c r="AS1550" i="1"/>
  <c r="AK1550" i="1"/>
  <c r="AP1550" i="1"/>
  <c r="AG1550" i="1"/>
  <c r="AI1550" i="1"/>
  <c r="AM1550" i="1"/>
  <c r="AS1551" i="1"/>
  <c r="AR1551" i="1"/>
  <c r="AM1551" i="1"/>
  <c r="AK1551" i="1"/>
  <c r="AO1551" i="1"/>
  <c r="AN1551" i="1"/>
  <c r="AJ1551" i="1"/>
  <c r="AH1551" i="1"/>
  <c r="AP1551" i="1"/>
  <c r="AG1551" i="1"/>
  <c r="AQ1551" i="1"/>
  <c r="AI1551" i="1"/>
  <c r="AP1552" i="1"/>
  <c r="AO1552" i="1"/>
  <c r="AN1552" i="1"/>
  <c r="AS1552" i="1"/>
  <c r="AI1552" i="1"/>
  <c r="AQ1552" i="1"/>
  <c r="AJ1552" i="1"/>
  <c r="AK1552" i="1"/>
  <c r="AR1552" i="1"/>
  <c r="AH1552" i="1"/>
  <c r="AG1552" i="1"/>
  <c r="AM1552" i="1"/>
  <c r="AO1553" i="1"/>
  <c r="AH1553" i="1"/>
  <c r="AP1553" i="1"/>
  <c r="AI1553" i="1"/>
  <c r="AQ1553" i="1"/>
  <c r="AM1553" i="1"/>
  <c r="AG1553" i="1"/>
  <c r="AJ1553" i="1"/>
  <c r="AK1553" i="1"/>
  <c r="AN1553" i="1"/>
  <c r="AS1553" i="1"/>
  <c r="AR1553" i="1"/>
  <c r="AQ1554" i="1"/>
  <c r="AJ1554" i="1"/>
  <c r="AR1554" i="1"/>
  <c r="AG1555" i="1"/>
  <c r="AP1554" i="1"/>
  <c r="AS1554" i="1"/>
  <c r="AM1554" i="1"/>
  <c r="AK1554" i="1"/>
  <c r="AO1554" i="1"/>
  <c r="AN1554" i="1"/>
  <c r="AI1554" i="1"/>
  <c r="AH1554" i="1"/>
  <c r="AG1554" i="1"/>
  <c r="AP1555" i="1"/>
  <c r="AJ1555" i="1"/>
  <c r="AM1555" i="1"/>
  <c r="AK1555" i="1"/>
  <c r="AR1555" i="1"/>
  <c r="AN1555" i="1"/>
  <c r="AS1555" i="1"/>
  <c r="AI1555" i="1"/>
  <c r="AH1555" i="1"/>
  <c r="AO1555" i="1"/>
  <c r="AQ1555" i="1"/>
  <c r="AG1556" i="1"/>
  <c r="AR1556" i="1"/>
  <c r="AN1556" i="1"/>
  <c r="AI1556" i="1"/>
  <c r="AQ1556" i="1"/>
  <c r="AH1556" i="1"/>
  <c r="AS1556" i="1"/>
  <c r="AJ1556" i="1"/>
  <c r="AP1556" i="1"/>
  <c r="AK1556" i="1"/>
  <c r="AM1556" i="1"/>
  <c r="AO1556" i="1"/>
  <c r="AR1564" i="1"/>
  <c r="AO1564" i="1"/>
  <c r="AM1564" i="1"/>
  <c r="AH1564" i="1"/>
  <c r="AP1564" i="1"/>
  <c r="AN1564" i="1"/>
  <c r="AI1564" i="1"/>
  <c r="AQ1564" i="1"/>
  <c r="AJ1564" i="1"/>
  <c r="AK1564" i="1"/>
  <c r="AS1564" i="1"/>
  <c r="AG1564" i="1"/>
  <c r="AK1565" i="1"/>
  <c r="AG1565" i="1"/>
  <c r="AN1565" i="1"/>
  <c r="AS1565" i="1"/>
  <c r="AH1565" i="1"/>
  <c r="AQ1565" i="1"/>
  <c r="AO1565" i="1"/>
  <c r="AP1565" i="1"/>
  <c r="AI1565" i="1"/>
  <c r="AR1565" i="1"/>
  <c r="AM1565" i="1"/>
  <c r="AJ1565" i="1"/>
  <c r="AH1566" i="1"/>
  <c r="AQ1566" i="1"/>
  <c r="AM1566" i="1"/>
  <c r="AK1566" i="1"/>
  <c r="AS1566" i="1"/>
  <c r="AN1566" i="1"/>
  <c r="AJ1566" i="1"/>
  <c r="AR1566" i="1"/>
  <c r="AP1566" i="1"/>
  <c r="AG1566" i="1"/>
  <c r="AO1566" i="1"/>
  <c r="AI1566" i="1"/>
  <c r="AS1567" i="1"/>
  <c r="AO1567" i="1"/>
  <c r="AN1567" i="1"/>
  <c r="AI1567" i="1"/>
  <c r="AR1567" i="1"/>
  <c r="AQ1567" i="1"/>
  <c r="AP1567" i="1"/>
  <c r="AH1567" i="1"/>
  <c r="AG1567" i="1"/>
  <c r="AJ1567" i="1"/>
  <c r="AK1567" i="1"/>
  <c r="AM1567" i="1"/>
  <c r="AO1568" i="1"/>
  <c r="AG1568" i="1"/>
  <c r="AQ1568" i="1"/>
  <c r="AM1568" i="1"/>
  <c r="AK1568" i="1"/>
  <c r="AN1568" i="1"/>
  <c r="AP1568" i="1"/>
  <c r="AI1568" i="1"/>
  <c r="AS1568" i="1"/>
  <c r="AR1568" i="1"/>
  <c r="AJ1568" i="1"/>
  <c r="AH1568" i="1"/>
  <c r="AG1569" i="1"/>
  <c r="AK1569" i="1"/>
  <c r="AR1569" i="1"/>
  <c r="AI1569" i="1"/>
  <c r="AS1569" i="1"/>
  <c r="AQ1569" i="1"/>
  <c r="AH1569" i="1"/>
  <c r="AO1569" i="1"/>
  <c r="AM1569" i="1"/>
  <c r="AP1569" i="1"/>
  <c r="AJ1569" i="1"/>
  <c r="AN1569" i="1"/>
  <c r="AP1570" i="1"/>
  <c r="AI1570" i="1"/>
  <c r="AM1570" i="1"/>
  <c r="AS1570" i="1"/>
  <c r="AK1570" i="1"/>
  <c r="AN1570" i="1"/>
  <c r="AJ1570" i="1"/>
  <c r="AH1570" i="1"/>
  <c r="AO1570" i="1"/>
  <c r="AG1570" i="1"/>
  <c r="AR1570" i="1"/>
  <c r="AQ1570" i="1"/>
  <c r="AO1571" i="1"/>
  <c r="AJ1571" i="1"/>
  <c r="AN1571" i="1"/>
  <c r="AS1571" i="1"/>
  <c r="AH1571" i="1"/>
  <c r="AK1571" i="1"/>
  <c r="AI1571" i="1"/>
  <c r="AP1571" i="1"/>
  <c r="AR1571" i="1"/>
  <c r="AG1571" i="1"/>
  <c r="AM1571" i="1"/>
  <c r="AQ1571" i="1"/>
  <c r="AR1572" i="1"/>
  <c r="AJ1572" i="1"/>
  <c r="AH1572" i="1"/>
  <c r="AS1572" i="1"/>
  <c r="AO1572" i="1"/>
  <c r="AG1572" i="1"/>
  <c r="AQ1572" i="1"/>
  <c r="AI1572" i="1"/>
  <c r="AM1572" i="1"/>
  <c r="AK1572" i="1"/>
  <c r="AP1572" i="1"/>
  <c r="AN1572" i="1"/>
  <c r="AP1573" i="1"/>
  <c r="AR1573" i="1"/>
  <c r="AM1573" i="1"/>
  <c r="AS1573" i="1"/>
  <c r="AJ1573" i="1"/>
  <c r="AN1573" i="1"/>
  <c r="AG1573" i="1"/>
  <c r="AK1573" i="1"/>
  <c r="AQ1573" i="1"/>
  <c r="AH1573" i="1"/>
  <c r="AO1573" i="1"/>
  <c r="AI1573" i="1"/>
  <c r="AR1574" i="1"/>
  <c r="AP1574" i="1"/>
  <c r="AH1574" i="1"/>
  <c r="AO1574" i="1"/>
  <c r="AG1574" i="1"/>
  <c r="AK1574" i="1"/>
  <c r="AJ1574" i="1"/>
  <c r="AN1574" i="1"/>
  <c r="AQ1574" i="1"/>
  <c r="AI1574" i="1"/>
  <c r="AM1574" i="1"/>
  <c r="AS1574" i="1"/>
  <c r="AG1575" i="1"/>
  <c r="AO1575" i="1"/>
  <c r="AM1575" i="1"/>
  <c r="AP1575" i="1"/>
  <c r="AJ1575" i="1"/>
  <c r="AN1575" i="1"/>
  <c r="AH1575" i="1"/>
  <c r="AK1575" i="1"/>
  <c r="AI1575" i="1"/>
  <c r="AR1575" i="1"/>
  <c r="AS1575" i="1"/>
  <c r="AQ1575" i="1"/>
  <c r="AR1576" i="1"/>
  <c r="AQ1576" i="1"/>
  <c r="AI1576" i="1"/>
  <c r="AM1576" i="1"/>
  <c r="AH1576" i="1"/>
  <c r="AK1576" i="1"/>
  <c r="AG1576" i="1"/>
  <c r="AJ1576" i="1"/>
  <c r="AO1576" i="1"/>
  <c r="AS1576" i="1"/>
  <c r="AP1576" i="1"/>
  <c r="AN1576" i="1"/>
  <c r="AK1577" i="1"/>
  <c r="AO1577" i="1"/>
  <c r="AG1577" i="1"/>
  <c r="AP1577" i="1"/>
  <c r="AH1577" i="1"/>
  <c r="AM1577" i="1"/>
  <c r="AJ1577" i="1"/>
  <c r="AR1577" i="1"/>
  <c r="AN1577" i="1"/>
  <c r="AI1577" i="1"/>
  <c r="AS1577" i="1"/>
  <c r="AQ1577" i="1"/>
  <c r="AQ1578" i="1"/>
  <c r="AG1578" i="1"/>
  <c r="AI1578" i="1"/>
  <c r="AH1578" i="1"/>
  <c r="AR1578" i="1"/>
  <c r="AJ1578" i="1"/>
  <c r="AP1578" i="1"/>
  <c r="AS1578" i="1"/>
  <c r="AM1578" i="1"/>
  <c r="AO1578" i="1"/>
  <c r="AK1578" i="1"/>
  <c r="AN1578" i="1"/>
  <c r="AO1579" i="1"/>
  <c r="AG1579" i="1"/>
  <c r="AJ1579" i="1"/>
  <c r="AH1579" i="1"/>
  <c r="AI1579" i="1"/>
  <c r="AM1579" i="1"/>
  <c r="AR1579" i="1"/>
  <c r="AK1579" i="1"/>
  <c r="AN1579" i="1"/>
  <c r="AS1579" i="1"/>
  <c r="AQ1579" i="1"/>
  <c r="AP1579" i="1"/>
  <c r="AK1580" i="1"/>
  <c r="AS1580" i="1"/>
  <c r="AH1580" i="1"/>
  <c r="AI1580" i="1"/>
  <c r="AO1580" i="1"/>
  <c r="AJ1580" i="1"/>
  <c r="AR1580" i="1"/>
  <c r="AG1580" i="1"/>
  <c r="AM1580" i="1"/>
  <c r="AP1580" i="1"/>
  <c r="AN1580" i="1"/>
  <c r="AQ1580" i="1"/>
  <c r="AH1581" i="1"/>
  <c r="AI1581" i="1"/>
  <c r="AM1581" i="1"/>
  <c r="AO1581" i="1"/>
  <c r="AJ1581" i="1"/>
  <c r="AR1581" i="1"/>
  <c r="AK1581" i="1"/>
  <c r="AN1581" i="1"/>
  <c r="AG1581" i="1"/>
  <c r="AS1581" i="1"/>
  <c r="AQ1581" i="1"/>
  <c r="AP1581" i="1"/>
  <c r="AH1582" i="1"/>
  <c r="AP1582" i="1"/>
  <c r="AN1582" i="1"/>
  <c r="AO1582" i="1"/>
  <c r="AG1582" i="1"/>
  <c r="AQ1582" i="1"/>
  <c r="AR1582" i="1"/>
  <c r="AI1582" i="1"/>
  <c r="AK1582" i="1"/>
  <c r="AJ1582" i="1"/>
  <c r="AS1582" i="1"/>
  <c r="AM1582" i="1"/>
  <c r="AO1583" i="1"/>
  <c r="AG1583" i="1"/>
  <c r="AN1583" i="1"/>
  <c r="AJ1583" i="1"/>
  <c r="AS1583" i="1"/>
  <c r="AR1583" i="1"/>
  <c r="AQ1583" i="1"/>
  <c r="AP1583" i="1"/>
  <c r="AH1583" i="1"/>
  <c r="AK1583" i="1"/>
  <c r="AI1583" i="1"/>
  <c r="AM1583" i="1"/>
  <c r="AI1584" i="1"/>
  <c r="AR1584" i="1"/>
  <c r="AJ1584" i="1"/>
  <c r="AS1584" i="1"/>
  <c r="AK1584" i="1"/>
  <c r="AO1584" i="1"/>
  <c r="AM1584" i="1"/>
  <c r="AQ1584" i="1"/>
  <c r="AG1584" i="1"/>
  <c r="AH1584" i="1"/>
  <c r="AP1584" i="1"/>
  <c r="AN1584" i="1"/>
  <c r="AP1585" i="1"/>
  <c r="AQ1585" i="1"/>
  <c r="AJ1585" i="1"/>
  <c r="AS1585" i="1"/>
  <c r="AH1585" i="1"/>
  <c r="AM1585" i="1"/>
  <c r="AO1585" i="1"/>
  <c r="AI1585" i="1"/>
  <c r="AN1585" i="1"/>
  <c r="AG1585" i="1"/>
  <c r="AR1585" i="1"/>
  <c r="AK1585" i="1"/>
  <c r="AK1586" i="1"/>
  <c r="AP1586" i="1"/>
  <c r="AN1586" i="1"/>
  <c r="AQ1586" i="1"/>
  <c r="AO1586" i="1"/>
  <c r="AM1586" i="1"/>
  <c r="AJ1586" i="1"/>
  <c r="AR1586" i="1"/>
  <c r="AH1586" i="1"/>
  <c r="AG1586" i="1"/>
  <c r="AI1586" i="1"/>
  <c r="AS1586" i="1"/>
  <c r="AS1587" i="1"/>
  <c r="AH1587" i="1"/>
  <c r="AO1587" i="1"/>
  <c r="AQ1587" i="1"/>
  <c r="AI1587" i="1"/>
  <c r="AK1587" i="1"/>
  <c r="AN1587" i="1"/>
  <c r="AG1587" i="1"/>
  <c r="AP1587" i="1"/>
  <c r="AJ1587" i="1"/>
  <c r="AM1587" i="1"/>
  <c r="AR1587" i="1"/>
  <c r="AI1588" i="1"/>
  <c r="AR1588" i="1"/>
  <c r="AJ1588" i="1"/>
  <c r="AH1588" i="1"/>
  <c r="AM1588" i="1"/>
  <c r="AS1588" i="1"/>
  <c r="AK1588" i="1"/>
  <c r="AO1588" i="1"/>
  <c r="AG1588" i="1"/>
  <c r="AP1588" i="1"/>
  <c r="AQ1588" i="1"/>
  <c r="AN1588" i="1"/>
  <c r="AS1589" i="1"/>
  <c r="AQ1589" i="1"/>
  <c r="AP1589" i="1"/>
  <c r="AR1589" i="1"/>
  <c r="AN1589" i="1"/>
  <c r="AO1589" i="1"/>
  <c r="AG1589" i="1"/>
  <c r="AJ1589" i="1"/>
  <c r="AH1589" i="1"/>
  <c r="AI1589" i="1"/>
  <c r="AM1589" i="1"/>
  <c r="AK1589" i="1"/>
  <c r="AI1590" i="1"/>
  <c r="AJ1590" i="1"/>
  <c r="AM1590" i="1"/>
  <c r="AH1590" i="1"/>
  <c r="AP1590" i="1"/>
  <c r="AN1590" i="1"/>
  <c r="AS1590" i="1"/>
  <c r="AO1590" i="1"/>
  <c r="AK1590" i="1"/>
  <c r="AG1590" i="1"/>
  <c r="AQ1590" i="1"/>
  <c r="AR1590" i="1"/>
  <c r="AG1591" i="1"/>
  <c r="AJ1591" i="1"/>
  <c r="AN1591" i="1"/>
  <c r="AH1591" i="1"/>
  <c r="AI1591" i="1"/>
  <c r="AS1591" i="1"/>
  <c r="AG1592" i="1"/>
  <c r="AK1591" i="1"/>
  <c r="AM1591" i="1"/>
  <c r="AO1591" i="1"/>
  <c r="AR1591" i="1"/>
  <c r="AQ1591" i="1"/>
  <c r="AP1591" i="1"/>
  <c r="AP1592" i="1"/>
  <c r="AJ1592" i="1"/>
  <c r="AM1592" i="1"/>
  <c r="AH1592" i="1"/>
  <c r="AN1592" i="1"/>
  <c r="AQ1592" i="1"/>
  <c r="AO1592" i="1"/>
  <c r="AS1592" i="1"/>
  <c r="AI1592" i="1"/>
  <c r="AR1592" i="1"/>
  <c r="AK1592" i="1"/>
  <c r="AS1593" i="1"/>
  <c r="AG1593" i="1"/>
  <c r="AN1593" i="1"/>
  <c r="AI1593" i="1"/>
  <c r="AR1593" i="1"/>
  <c r="AK1593" i="1"/>
  <c r="AP1593" i="1"/>
  <c r="AQ1593" i="1"/>
  <c r="AO1593" i="1"/>
  <c r="AJ1593" i="1"/>
  <c r="AH1593" i="1"/>
  <c r="AM1593" i="1"/>
  <c r="AQ1601" i="1"/>
  <c r="AI1601" i="1"/>
  <c r="AG1601" i="1"/>
  <c r="AK1601" i="1"/>
  <c r="AM1601" i="1"/>
  <c r="AP1601" i="1"/>
  <c r="AO1601" i="1"/>
  <c r="AJ1601" i="1"/>
  <c r="AH1601" i="1"/>
  <c r="AR1601" i="1"/>
  <c r="AS1601" i="1"/>
  <c r="AN1601" i="1"/>
  <c r="AI1602" i="1"/>
  <c r="AR1602" i="1"/>
  <c r="AS1602" i="1"/>
  <c r="AG1602" i="1"/>
  <c r="AM1602" i="1"/>
  <c r="AO1602" i="1"/>
  <c r="AN1602" i="1"/>
  <c r="AJ1602" i="1"/>
  <c r="AQ1602" i="1"/>
  <c r="AP1602" i="1"/>
  <c r="AH1602" i="1"/>
  <c r="AK1602" i="1"/>
  <c r="AJ1603" i="1"/>
  <c r="AH1603" i="1"/>
  <c r="AG1603" i="1"/>
  <c r="AK1603" i="1"/>
  <c r="AP1603" i="1"/>
  <c r="AS1603" i="1"/>
  <c r="AR1603" i="1"/>
  <c r="AI1603" i="1"/>
  <c r="AM1603" i="1"/>
  <c r="AO1603" i="1"/>
  <c r="AQ1603" i="1"/>
  <c r="AN1603" i="1"/>
  <c r="AK1604" i="1"/>
  <c r="AP1604" i="1"/>
  <c r="AM1604" i="1"/>
  <c r="AQ1604" i="1"/>
  <c r="AH1604" i="1"/>
  <c r="AN1604" i="1"/>
  <c r="AJ1604" i="1"/>
  <c r="AS1604" i="1"/>
  <c r="AR1604" i="1"/>
  <c r="AI1604" i="1"/>
  <c r="AO1604" i="1"/>
  <c r="AG1604" i="1"/>
  <c r="AI1605" i="1"/>
  <c r="AQ1605" i="1"/>
  <c r="AP1605" i="1"/>
  <c r="AO1605" i="1"/>
  <c r="AG1605" i="1"/>
  <c r="AJ1605" i="1"/>
  <c r="AR1605" i="1"/>
  <c r="AK1605" i="1"/>
  <c r="AN1605" i="1"/>
  <c r="AH1605" i="1"/>
  <c r="AS1605" i="1"/>
  <c r="AM1605" i="1"/>
  <c r="AP1606" i="1"/>
  <c r="AG1606" i="1"/>
  <c r="AN1606" i="1"/>
  <c r="AQ1606" i="1"/>
  <c r="AI1606" i="1"/>
  <c r="AR1606" i="1"/>
  <c r="AJ1606" i="1"/>
  <c r="AS1606" i="1"/>
  <c r="AK1606" i="1"/>
  <c r="AH1606" i="1"/>
  <c r="AO1606" i="1"/>
  <c r="AM1606" i="1"/>
  <c r="AR1607" i="1"/>
  <c r="AJ1607" i="1"/>
  <c r="AH1607" i="1"/>
  <c r="AK1607" i="1"/>
  <c r="AI1607" i="1"/>
  <c r="AM1607" i="1"/>
  <c r="AQ1607" i="1"/>
  <c r="AP1607" i="1"/>
  <c r="AN1607" i="1"/>
  <c r="AG1607" i="1"/>
  <c r="AO1607" i="1"/>
  <c r="AS1607" i="1"/>
  <c r="AK1608" i="1"/>
  <c r="AS1608" i="1"/>
  <c r="AN1608" i="1"/>
  <c r="AJ1608" i="1"/>
  <c r="AG1608" i="1"/>
  <c r="AO1608" i="1"/>
  <c r="AH1608" i="1"/>
  <c r="AP1608" i="1"/>
  <c r="AI1608" i="1"/>
  <c r="AQ1608" i="1"/>
  <c r="AR1608" i="1"/>
  <c r="AM1608" i="1"/>
  <c r="AH1609" i="1"/>
  <c r="AO1609" i="1"/>
  <c r="AG1609" i="1"/>
  <c r="AI1609" i="1"/>
  <c r="AQ1609" i="1"/>
  <c r="AM1609" i="1"/>
  <c r="AN1609" i="1"/>
  <c r="AK1609" i="1"/>
  <c r="AS1609" i="1"/>
  <c r="AR1609" i="1"/>
  <c r="AP1609" i="1"/>
  <c r="AJ1609" i="1"/>
  <c r="AO1610" i="1"/>
  <c r="AP1610" i="1"/>
  <c r="AH1610" i="1"/>
  <c r="AQ1610" i="1"/>
  <c r="AS1610" i="1"/>
  <c r="AG1610" i="1"/>
  <c r="AJ1610" i="1"/>
  <c r="AR1610" i="1"/>
  <c r="AM1610" i="1"/>
  <c r="AK1610" i="1"/>
  <c r="AI1610" i="1"/>
  <c r="AN1610" i="1"/>
  <c r="AK1611" i="1"/>
  <c r="AP1611" i="1"/>
  <c r="AM1611" i="1"/>
  <c r="AJ1611" i="1"/>
  <c r="AO1611" i="1"/>
  <c r="AN1611" i="1"/>
  <c r="AS1611" i="1"/>
  <c r="AR1611" i="1"/>
  <c r="AG1611" i="1"/>
  <c r="AQ1611" i="1"/>
  <c r="AH1611" i="1"/>
  <c r="AI1611" i="1"/>
  <c r="AR1612" i="1"/>
  <c r="AQ1612" i="1"/>
  <c r="AP1612" i="1"/>
  <c r="AS1612" i="1"/>
  <c r="AM1612" i="1"/>
  <c r="AG1612" i="1"/>
  <c r="AN1612" i="1"/>
  <c r="AI1612" i="1"/>
  <c r="AK1612" i="1"/>
  <c r="AJ1612" i="1"/>
  <c r="AH1612" i="1"/>
  <c r="AO1612" i="1"/>
  <c r="AG1613" i="1"/>
  <c r="AO1613" i="1"/>
  <c r="AQ1613" i="1"/>
  <c r="AI1613" i="1"/>
  <c r="AH1613" i="1"/>
  <c r="AM1613" i="1"/>
  <c r="AS1613" i="1"/>
  <c r="AR1613" i="1"/>
  <c r="AN1613" i="1"/>
  <c r="AP1613" i="1"/>
  <c r="AJ1613" i="1"/>
  <c r="AK1613" i="1"/>
  <c r="AJ1614" i="1"/>
  <c r="AR1614" i="1"/>
  <c r="AK1614" i="1"/>
  <c r="AQ1614" i="1"/>
  <c r="AM1614" i="1"/>
  <c r="AN1614" i="1"/>
  <c r="AH1614" i="1"/>
  <c r="AS1614" i="1"/>
  <c r="AO1614" i="1"/>
  <c r="AP1614" i="1"/>
  <c r="AI1614" i="1"/>
  <c r="AG1614" i="1"/>
  <c r="AK1615" i="1"/>
  <c r="AS1615" i="1"/>
  <c r="AG1615" i="1"/>
  <c r="AR1615" i="1"/>
  <c r="AP1615" i="1"/>
  <c r="AM1615" i="1"/>
  <c r="AO1615" i="1"/>
  <c r="AI1615" i="1"/>
  <c r="AN1615" i="1"/>
  <c r="AJ1615" i="1"/>
  <c r="AH1615" i="1"/>
  <c r="AQ1615" i="1"/>
  <c r="AS1616" i="1"/>
  <c r="AQ1616" i="1"/>
  <c r="AN1616" i="1"/>
  <c r="AG1616" i="1"/>
  <c r="AO1616" i="1"/>
  <c r="AH1616" i="1"/>
  <c r="AR1616" i="1"/>
  <c r="AP1616" i="1"/>
  <c r="AJ1616" i="1"/>
  <c r="AI1616" i="1"/>
  <c r="AM1616" i="1"/>
  <c r="AK1616" i="1"/>
  <c r="AG1617" i="1"/>
  <c r="AQ1617" i="1"/>
  <c r="AM1617" i="1"/>
  <c r="AI1617" i="1"/>
  <c r="AR1617" i="1"/>
  <c r="AN1617" i="1"/>
  <c r="AS1617" i="1"/>
  <c r="AK1617" i="1"/>
  <c r="AO1617" i="1"/>
  <c r="AJ1617" i="1"/>
  <c r="AH1617" i="1"/>
  <c r="AP1617" i="1"/>
  <c r="AI1618" i="1"/>
  <c r="AJ1618" i="1"/>
  <c r="AN1618" i="1"/>
  <c r="AS1618" i="1"/>
  <c r="AR1618" i="1"/>
  <c r="AQ1618" i="1"/>
  <c r="AG1618" i="1"/>
  <c r="AO1618" i="1"/>
  <c r="AH1618" i="1"/>
  <c r="AP1618" i="1"/>
  <c r="AM1618" i="1"/>
  <c r="AK1618" i="1"/>
  <c r="AQ1619" i="1"/>
  <c r="AJ1619" i="1"/>
  <c r="AM1619" i="1"/>
  <c r="AS1619" i="1"/>
  <c r="AG1619" i="1"/>
  <c r="AN1619" i="1"/>
  <c r="AR1619" i="1"/>
  <c r="AO1619" i="1"/>
  <c r="AI1619" i="1"/>
  <c r="AH1619" i="1"/>
  <c r="AP1619" i="1"/>
  <c r="AK1619" i="1"/>
  <c r="AS1620" i="1"/>
  <c r="AQ1620" i="1"/>
  <c r="AM1620" i="1"/>
  <c r="AO1620" i="1"/>
  <c r="AG1620" i="1"/>
  <c r="AN1620" i="1"/>
  <c r="AP1620" i="1"/>
  <c r="AH1620" i="1"/>
  <c r="AI1620" i="1"/>
  <c r="AJ1620" i="1"/>
  <c r="AR1620" i="1"/>
  <c r="AK1620" i="1"/>
  <c r="AS1621" i="1"/>
  <c r="AQ1621" i="1"/>
  <c r="AK1621" i="1"/>
  <c r="AH1621" i="1"/>
  <c r="AI1621" i="1"/>
  <c r="AP1621" i="1"/>
  <c r="AM1621" i="1"/>
  <c r="AO1621" i="1"/>
  <c r="AR1621" i="1"/>
  <c r="AN1621" i="1"/>
  <c r="AJ1621" i="1"/>
  <c r="AG1621" i="1"/>
  <c r="AK1622" i="1"/>
  <c r="AG1622" i="1"/>
  <c r="AM1622" i="1"/>
  <c r="AR1622" i="1"/>
  <c r="AO1622" i="1"/>
  <c r="AN1622" i="1"/>
  <c r="AS1622" i="1"/>
  <c r="AH1622" i="1"/>
  <c r="AI1622" i="1"/>
  <c r="AQ1622" i="1"/>
  <c r="AP1622" i="1"/>
  <c r="AJ1622" i="1"/>
  <c r="AS1623" i="1"/>
  <c r="AI1623" i="1"/>
  <c r="AH1623" i="1"/>
  <c r="AQ1623" i="1"/>
  <c r="AJ1623" i="1"/>
  <c r="AO1623" i="1"/>
  <c r="AK1623" i="1"/>
  <c r="AG1623" i="1"/>
  <c r="AM1623" i="1"/>
  <c r="AP1623" i="1"/>
  <c r="AR1623" i="1"/>
  <c r="AN1623" i="1"/>
  <c r="AS1624" i="1"/>
  <c r="AQ1624" i="1"/>
  <c r="AM1624" i="1"/>
  <c r="AO1624" i="1"/>
  <c r="AG1624" i="1"/>
  <c r="AN1624" i="1"/>
  <c r="AK1624" i="1"/>
  <c r="AH1624" i="1"/>
  <c r="AI1624" i="1"/>
  <c r="AP1624" i="1"/>
  <c r="AR1624" i="1"/>
  <c r="AJ1624" i="1"/>
  <c r="AR1625" i="1"/>
  <c r="AP1625" i="1"/>
  <c r="AO1625" i="1"/>
  <c r="AK1625" i="1"/>
  <c r="AQ1625" i="1"/>
  <c r="AG1625" i="1"/>
  <c r="AN1625" i="1"/>
  <c r="AH1625" i="1"/>
  <c r="AI1625" i="1"/>
  <c r="AJ1625" i="1"/>
  <c r="AS1625" i="1"/>
  <c r="AM1625" i="1"/>
  <c r="AP1626" i="1"/>
  <c r="AQ1626" i="1"/>
  <c r="AI1626" i="1"/>
  <c r="AK1626" i="1"/>
  <c r="AJ1626" i="1"/>
  <c r="AG1626" i="1"/>
  <c r="AO1626" i="1"/>
  <c r="AR1626" i="1"/>
  <c r="AM1626" i="1"/>
  <c r="AH1626" i="1"/>
  <c r="AS1626" i="1"/>
  <c r="AN1626" i="1"/>
  <c r="AK1627" i="1"/>
  <c r="AP1627" i="1"/>
  <c r="AJ1627" i="1"/>
  <c r="AS1627" i="1"/>
  <c r="AO1627" i="1"/>
  <c r="AM1627" i="1"/>
  <c r="AQ1627" i="1"/>
  <c r="AG1627" i="1"/>
  <c r="AN1627" i="1"/>
  <c r="AR1627" i="1"/>
  <c r="AH1627" i="1"/>
  <c r="AI1627" i="1"/>
  <c r="AK1628" i="1"/>
  <c r="AG1628" i="1"/>
  <c r="AI1628" i="1"/>
  <c r="AO1628" i="1"/>
  <c r="AJ1628" i="1"/>
  <c r="AH1628" i="1"/>
  <c r="AM1628" i="1"/>
  <c r="AN1628" i="1"/>
  <c r="AR1628" i="1"/>
  <c r="AS1628" i="1"/>
  <c r="AQ1628" i="1"/>
  <c r="AP1628" i="1"/>
  <c r="AS1629" i="1"/>
  <c r="AO1629" i="1"/>
  <c r="AM1629" i="1"/>
  <c r="AQ1629" i="1"/>
  <c r="AG1629" i="1"/>
  <c r="AN1629" i="1"/>
  <c r="AR1629" i="1"/>
  <c r="AH1629" i="1"/>
  <c r="AI1629" i="1"/>
  <c r="AK1629" i="1"/>
  <c r="AP1629" i="1"/>
  <c r="AJ1629" i="1"/>
  <c r="AH1630" i="1"/>
  <c r="AS1630" i="1"/>
  <c r="AG1630" i="1"/>
  <c r="AP1630" i="1"/>
  <c r="AQ1630" i="1"/>
  <c r="AI1630" i="1"/>
  <c r="AO1630" i="1"/>
  <c r="AM1630" i="1"/>
  <c r="AK1630" i="1"/>
  <c r="AN1630" i="1"/>
  <c r="AJ1630" i="1"/>
  <c r="AR1630" i="1"/>
  <c r="AO1638" i="1"/>
  <c r="AG1638" i="1"/>
  <c r="AM1638" i="1"/>
  <c r="AJ1638" i="1"/>
  <c r="AR1638" i="1"/>
  <c r="AN1638" i="1"/>
  <c r="AH1638" i="1"/>
  <c r="AS1638" i="1"/>
  <c r="AP1638" i="1"/>
  <c r="AK1638" i="1"/>
  <c r="AI1638" i="1"/>
  <c r="AQ1638" i="1"/>
  <c r="AK1639" i="1"/>
  <c r="AJ1639" i="1"/>
  <c r="AG1639" i="1"/>
  <c r="AS1639" i="1"/>
  <c r="AM1639" i="1"/>
  <c r="AP1639" i="1"/>
  <c r="AH1639" i="1"/>
  <c r="AN1639" i="1"/>
  <c r="AQ1639" i="1"/>
  <c r="AI1639" i="1"/>
  <c r="AR1639" i="1"/>
  <c r="AO1639" i="1"/>
  <c r="AJ1640" i="1"/>
  <c r="AI1640" i="1"/>
  <c r="AH1640" i="1"/>
  <c r="AO1640" i="1"/>
  <c r="AQ1640" i="1"/>
  <c r="AM1640" i="1"/>
  <c r="AR1640" i="1"/>
  <c r="AN1640" i="1"/>
  <c r="AS1640" i="1"/>
  <c r="AG1640" i="1"/>
  <c r="AP1640" i="1"/>
  <c r="AK1640" i="1"/>
  <c r="AP1641" i="1"/>
  <c r="AI1641" i="1"/>
  <c r="AM1641" i="1"/>
  <c r="AG1642" i="1"/>
  <c r="AJ1641" i="1"/>
  <c r="AS1641" i="1"/>
  <c r="AN1641" i="1"/>
  <c r="AK1641" i="1"/>
  <c r="AR1641" i="1"/>
  <c r="AH1641" i="1"/>
  <c r="AG1641" i="1"/>
  <c r="AO1641" i="1"/>
  <c r="AQ1641" i="1"/>
  <c r="AH1642" i="1"/>
  <c r="AS1642" i="1"/>
  <c r="AI1642" i="1"/>
  <c r="AM1642" i="1"/>
  <c r="AO1642" i="1"/>
  <c r="AQ1642" i="1"/>
  <c r="AN1642" i="1"/>
  <c r="AP1642" i="1"/>
  <c r="AR1642" i="1"/>
  <c r="AK1642" i="1"/>
  <c r="AJ1642" i="1"/>
  <c r="AH1643" i="1"/>
  <c r="AS1643" i="1"/>
  <c r="AN1643" i="1"/>
  <c r="AR1643" i="1"/>
  <c r="AI1643" i="1"/>
  <c r="AP1643" i="1"/>
  <c r="AO1643" i="1"/>
  <c r="AQ1643" i="1"/>
  <c r="AK1643" i="1"/>
  <c r="AJ1643" i="1"/>
  <c r="AG1643" i="1"/>
  <c r="AM1643" i="1"/>
  <c r="AK1644" i="1"/>
  <c r="AR1644" i="1"/>
  <c r="AM1644" i="1"/>
  <c r="AS1644" i="1"/>
  <c r="AH1644" i="1"/>
  <c r="AN1644" i="1"/>
  <c r="AG1644" i="1"/>
  <c r="AI1644" i="1"/>
  <c r="AP1644" i="1"/>
  <c r="AO1644" i="1"/>
  <c r="AJ1644" i="1"/>
  <c r="AQ1644" i="1"/>
  <c r="AG1645" i="1"/>
  <c r="AI1645" i="1"/>
  <c r="AM1645" i="1"/>
  <c r="AP1645" i="1"/>
  <c r="AN1645" i="1"/>
  <c r="AR1645" i="1"/>
  <c r="AJ1645" i="1"/>
  <c r="AS1645" i="1"/>
  <c r="AO1645" i="1"/>
  <c r="AQ1645" i="1"/>
  <c r="AK1645" i="1"/>
  <c r="AH1645" i="1"/>
  <c r="AS1646" i="1"/>
  <c r="AI1646" i="1"/>
  <c r="AM1646" i="1"/>
  <c r="AO1646" i="1"/>
  <c r="AQ1646" i="1"/>
  <c r="AN1646" i="1"/>
  <c r="AG1646" i="1"/>
  <c r="AJ1646" i="1"/>
  <c r="AH1646" i="1"/>
  <c r="AK1646" i="1"/>
  <c r="AR1646" i="1"/>
  <c r="AP1646" i="1"/>
  <c r="AG1647" i="1"/>
  <c r="AS1647" i="1"/>
  <c r="AN1647" i="1"/>
  <c r="AP1647" i="1"/>
  <c r="AI1647" i="1"/>
  <c r="AO1647" i="1"/>
  <c r="AH1647" i="1"/>
  <c r="AK1647" i="1"/>
  <c r="AM1647" i="1"/>
  <c r="AJ1647" i="1"/>
  <c r="AR1647" i="1"/>
  <c r="AQ1647" i="1"/>
  <c r="AG1648" i="1"/>
  <c r="AI1648" i="1"/>
  <c r="AM1648" i="1"/>
  <c r="AO1648" i="1"/>
  <c r="AS1648" i="1"/>
  <c r="AN1648" i="1"/>
  <c r="AR1648" i="1"/>
  <c r="AJ1648" i="1"/>
  <c r="AH1648" i="1"/>
  <c r="AK1648" i="1"/>
  <c r="AQ1648" i="1"/>
  <c r="AP1648" i="1"/>
  <c r="AO1649" i="1"/>
  <c r="AQ1649" i="1"/>
  <c r="AI1649" i="1"/>
  <c r="AK1649" i="1"/>
  <c r="AN1649" i="1"/>
  <c r="AJ1649" i="1"/>
  <c r="AG1649" i="1"/>
  <c r="AH1649" i="1"/>
  <c r="AM1649" i="1"/>
  <c r="AR1649" i="1"/>
  <c r="AS1649" i="1"/>
  <c r="AP1649" i="1"/>
  <c r="AG1650" i="1"/>
  <c r="AO1650" i="1"/>
  <c r="AS1650" i="1"/>
  <c r="AN1650" i="1"/>
  <c r="AJ1650" i="1"/>
  <c r="AK1650" i="1"/>
  <c r="AQ1650" i="1"/>
  <c r="AP1650" i="1"/>
  <c r="AR1650" i="1"/>
  <c r="AH1650" i="1"/>
  <c r="AI1650" i="1"/>
  <c r="AM1650" i="1"/>
  <c r="AS1651" i="1"/>
  <c r="AI1651" i="1"/>
  <c r="AP1651" i="1"/>
  <c r="AO1651" i="1"/>
  <c r="AQ1651" i="1"/>
  <c r="AG1651" i="1"/>
  <c r="AG1652" i="1"/>
  <c r="AK1651" i="1"/>
  <c r="AN1651" i="1"/>
  <c r="AR1651" i="1"/>
  <c r="AJ1651" i="1"/>
  <c r="AM1651" i="1"/>
  <c r="AH1651" i="1"/>
  <c r="AR1652" i="1"/>
  <c r="AQ1652" i="1"/>
  <c r="AN1652" i="1"/>
  <c r="AI1652" i="1"/>
  <c r="AK1652" i="1"/>
  <c r="AO1652" i="1"/>
  <c r="AP1652" i="1"/>
  <c r="AS1652" i="1"/>
  <c r="AJ1652" i="1"/>
  <c r="AH1652" i="1"/>
  <c r="AM1652" i="1"/>
  <c r="AJ1653" i="1"/>
  <c r="AH1653" i="1"/>
  <c r="AP1653" i="1"/>
  <c r="AI1653" i="1"/>
  <c r="AM1653" i="1"/>
  <c r="AQ1653" i="1"/>
  <c r="AK1653" i="1"/>
  <c r="AS1653" i="1"/>
  <c r="AN1653" i="1"/>
  <c r="AG1653" i="1"/>
  <c r="AO1653" i="1"/>
  <c r="AR1653" i="1"/>
  <c r="AJ1654" i="1"/>
  <c r="AP1654" i="1"/>
  <c r="AM1654" i="1"/>
  <c r="AR1654" i="1"/>
  <c r="AS1654" i="1"/>
  <c r="AG1654" i="1"/>
  <c r="AN1654" i="1"/>
  <c r="AI1654" i="1"/>
  <c r="AH1654" i="1"/>
  <c r="AO1654" i="1"/>
  <c r="AQ1654" i="1"/>
  <c r="AK1654" i="1"/>
  <c r="AO1655" i="1"/>
  <c r="AI1655" i="1"/>
  <c r="AN1655" i="1"/>
  <c r="AP1655" i="1"/>
  <c r="AR1655" i="1"/>
  <c r="AQ1655" i="1"/>
  <c r="AG1655" i="1"/>
  <c r="AJ1655" i="1"/>
  <c r="AH1655" i="1"/>
  <c r="AS1655" i="1"/>
  <c r="AK1655" i="1"/>
  <c r="AM1655" i="1"/>
  <c r="AK1656" i="1"/>
  <c r="AO1656" i="1"/>
  <c r="AN1656" i="1"/>
  <c r="AI1656" i="1"/>
  <c r="AH1656" i="1"/>
  <c r="AG1656" i="1"/>
  <c r="AQ1656" i="1"/>
  <c r="AJ1656" i="1"/>
  <c r="AR1656" i="1"/>
  <c r="AP1656" i="1"/>
  <c r="AS1656" i="1"/>
  <c r="AM1656" i="1"/>
  <c r="AI1657" i="1"/>
  <c r="AQ1657" i="1"/>
  <c r="AM1657" i="1"/>
  <c r="AR1657" i="1"/>
  <c r="AJ1657" i="1"/>
  <c r="AN1657" i="1"/>
  <c r="AS1657" i="1"/>
  <c r="AK1657" i="1"/>
  <c r="AH1657" i="1"/>
  <c r="AG1657" i="1"/>
  <c r="AO1657" i="1"/>
  <c r="AP1657" i="1"/>
  <c r="AG1658" i="1"/>
  <c r="AK1658" i="1"/>
  <c r="AN1658" i="1"/>
  <c r="AR1658" i="1"/>
  <c r="AO1658" i="1"/>
  <c r="AI1658" i="1"/>
  <c r="AM1658" i="1"/>
  <c r="AP1658" i="1"/>
  <c r="AQ1658" i="1"/>
  <c r="AJ1658" i="1"/>
  <c r="AH1658" i="1"/>
  <c r="AS1658" i="1"/>
  <c r="AS1659" i="1"/>
  <c r="AI1659" i="1"/>
  <c r="AN1659" i="1"/>
  <c r="AR1659" i="1"/>
  <c r="AP1659" i="1"/>
  <c r="AG1659" i="1"/>
  <c r="AH1659" i="1"/>
  <c r="AQ1659" i="1"/>
  <c r="AJ1659" i="1"/>
  <c r="AO1659" i="1"/>
  <c r="AK1659" i="1"/>
  <c r="AM1659" i="1"/>
  <c r="AJ1660" i="1"/>
  <c r="AQ1660" i="1"/>
  <c r="AN1660" i="1"/>
  <c r="AK1660" i="1"/>
  <c r="AG1660" i="1"/>
  <c r="AR1660" i="1"/>
  <c r="AH1660" i="1"/>
  <c r="AO1660" i="1"/>
  <c r="AP1660" i="1"/>
  <c r="AS1660" i="1"/>
  <c r="AI1660" i="1"/>
  <c r="AM1660" i="1"/>
  <c r="AI1661" i="1"/>
  <c r="AK1661" i="1"/>
  <c r="AS1661" i="1"/>
  <c r="AQ1661" i="1"/>
  <c r="AG1661" i="1"/>
  <c r="AJ1661" i="1"/>
  <c r="AH1661" i="1"/>
  <c r="AO1661" i="1"/>
  <c r="AM1661" i="1"/>
  <c r="AP1661" i="1"/>
  <c r="AR1661" i="1"/>
  <c r="AN1661" i="1"/>
  <c r="AH1662" i="1"/>
  <c r="AP1662" i="1"/>
  <c r="AQ1662" i="1"/>
  <c r="AK1662" i="1"/>
  <c r="AS1662" i="1"/>
  <c r="AM1662" i="1"/>
  <c r="AN1662" i="1"/>
  <c r="AG1662" i="1"/>
  <c r="AO1662" i="1"/>
  <c r="AR1662" i="1"/>
  <c r="AJ1662" i="1"/>
  <c r="AI1662" i="1"/>
  <c r="AH1663" i="1"/>
  <c r="AK1663" i="1"/>
  <c r="AJ1663" i="1"/>
  <c r="AR1663" i="1"/>
  <c r="AS1663" i="1"/>
  <c r="AM1663" i="1"/>
  <c r="AI1663" i="1"/>
  <c r="AG1663" i="1"/>
  <c r="AP1663" i="1"/>
  <c r="AN1663" i="1"/>
  <c r="AO1663" i="1"/>
  <c r="AQ1663" i="1"/>
  <c r="AS1664" i="1"/>
  <c r="AK1664" i="1"/>
  <c r="AO1664" i="1"/>
  <c r="AI1664" i="1"/>
  <c r="AH1664" i="1"/>
  <c r="AG1664" i="1"/>
  <c r="AQ1664" i="1"/>
  <c r="AP1664" i="1"/>
  <c r="AM1664" i="1"/>
  <c r="AR1664" i="1"/>
  <c r="AJ1664" i="1"/>
  <c r="AN1664" i="1"/>
  <c r="AR1665" i="1"/>
  <c r="AP1665" i="1"/>
  <c r="AM1665" i="1"/>
  <c r="AQ1665" i="1"/>
  <c r="AN1665" i="1"/>
  <c r="AS1665" i="1"/>
  <c r="AK1665" i="1"/>
  <c r="AH1665" i="1"/>
  <c r="AI1665" i="1"/>
  <c r="AO1665" i="1"/>
  <c r="AJ1665" i="1"/>
  <c r="AG1665" i="1"/>
  <c r="AI1666" i="1"/>
  <c r="AG1666" i="1"/>
  <c r="AN1666" i="1"/>
  <c r="AO1666" i="1"/>
  <c r="AP1666" i="1"/>
  <c r="AK1666" i="1"/>
  <c r="AR1666" i="1"/>
  <c r="AJ1666" i="1"/>
  <c r="AQ1666" i="1"/>
  <c r="AS1666" i="1"/>
  <c r="AH1666" i="1"/>
  <c r="AM1666" i="1"/>
  <c r="AH1667" i="1"/>
  <c r="AQ1667" i="1"/>
  <c r="AG1667" i="1"/>
  <c r="AP1667" i="1"/>
  <c r="AI1667" i="1"/>
  <c r="AJ1667" i="1"/>
  <c r="AK1667" i="1"/>
  <c r="AR1667" i="1"/>
  <c r="AM1667" i="1"/>
  <c r="AS1667" i="1"/>
  <c r="AO1667" i="1"/>
  <c r="AN1667" i="1"/>
  <c r="AH1675" i="1"/>
  <c r="AI1675" i="1"/>
  <c r="AJ1675" i="1"/>
  <c r="AP1675" i="1"/>
  <c r="AS1675" i="1"/>
  <c r="AM1675" i="1"/>
  <c r="AG1675" i="1"/>
  <c r="AK1675" i="1"/>
  <c r="AN1675" i="1"/>
  <c r="AQ1675" i="1"/>
  <c r="AO1675" i="1"/>
  <c r="AR1675" i="1"/>
  <c r="AR1676" i="1"/>
  <c r="AG1676" i="1"/>
  <c r="AP1676" i="1"/>
  <c r="AI1676" i="1"/>
  <c r="AJ1676" i="1"/>
  <c r="AN1676" i="1"/>
  <c r="AK1676" i="1"/>
  <c r="AO1676" i="1"/>
  <c r="AS1676" i="1"/>
  <c r="AQ1676" i="1"/>
  <c r="AM1676" i="1"/>
  <c r="AH1676" i="1"/>
  <c r="AR1677" i="1"/>
  <c r="AJ1677" i="1"/>
  <c r="AN1677" i="1"/>
  <c r="AS1677" i="1"/>
  <c r="AK1677" i="1"/>
  <c r="AI1677" i="1"/>
  <c r="AO1677" i="1"/>
  <c r="AG1677" i="1"/>
  <c r="AP1677" i="1"/>
  <c r="AH1677" i="1"/>
  <c r="AQ1677" i="1"/>
  <c r="AM1677" i="1"/>
  <c r="AS1678" i="1"/>
  <c r="AH1678" i="1"/>
  <c r="AG1678" i="1"/>
  <c r="AJ1678" i="1"/>
  <c r="AK1678" i="1"/>
  <c r="AM1678" i="1"/>
  <c r="AQ1678" i="1"/>
  <c r="AN1678" i="1"/>
  <c r="AP1678" i="1"/>
  <c r="AO1678" i="1"/>
  <c r="AI1678" i="1"/>
  <c r="AR1678" i="1"/>
  <c r="AP1679" i="1"/>
  <c r="AG1679" i="1"/>
  <c r="AM1679" i="1"/>
  <c r="AH1679" i="1"/>
  <c r="AQ1679" i="1"/>
  <c r="AN1679" i="1"/>
  <c r="AJ1679" i="1"/>
  <c r="AR1679" i="1"/>
  <c r="AK1679" i="1"/>
  <c r="AS1679" i="1"/>
  <c r="AO1679" i="1"/>
  <c r="AI1679" i="1"/>
  <c r="AO1680" i="1"/>
  <c r="AG1680" i="1"/>
  <c r="AK1680" i="1"/>
  <c r="AJ1680" i="1"/>
  <c r="AH1680" i="1"/>
  <c r="AP1680" i="1"/>
  <c r="AM1680" i="1"/>
  <c r="AN1680" i="1"/>
  <c r="AS1680" i="1"/>
  <c r="AQ1680" i="1"/>
  <c r="AR1680" i="1"/>
  <c r="AI1680" i="1"/>
  <c r="AK1681" i="1"/>
  <c r="AO1681" i="1"/>
  <c r="AM1681" i="1"/>
  <c r="AI1681" i="1"/>
  <c r="AP1681" i="1"/>
  <c r="AN1681" i="1"/>
  <c r="AG1681" i="1"/>
  <c r="AQ1681" i="1"/>
  <c r="AH1681" i="1"/>
  <c r="AR1681" i="1"/>
  <c r="AJ1681" i="1"/>
  <c r="AS1681" i="1"/>
  <c r="AH1682" i="1"/>
  <c r="AP1682" i="1"/>
  <c r="AG1682" i="1"/>
  <c r="AQ1682" i="1"/>
  <c r="AJ1682" i="1"/>
  <c r="AR1682" i="1"/>
  <c r="AM1682" i="1"/>
  <c r="AI1682" i="1"/>
  <c r="AO1682" i="1"/>
  <c r="AS1682" i="1"/>
  <c r="AK1682" i="1"/>
  <c r="AN1682" i="1"/>
  <c r="AI1683" i="1"/>
  <c r="AO1683" i="1"/>
  <c r="AG1683" i="1"/>
  <c r="AP1683" i="1"/>
  <c r="AH1683" i="1"/>
  <c r="AM1683" i="1"/>
  <c r="AR1683" i="1"/>
  <c r="AQ1683" i="1"/>
  <c r="AN1683" i="1"/>
  <c r="AJ1683" i="1"/>
  <c r="AS1683" i="1"/>
  <c r="AK1683" i="1"/>
  <c r="AG1684" i="1"/>
  <c r="AJ1684" i="1"/>
  <c r="AH1684" i="1"/>
  <c r="AP1684" i="1"/>
  <c r="AS1684" i="1"/>
  <c r="AQ1684" i="1"/>
  <c r="AM1684" i="1"/>
  <c r="AI1684" i="1"/>
  <c r="AR1684" i="1"/>
  <c r="AN1684" i="1"/>
  <c r="AO1684" i="1"/>
  <c r="AK1684" i="1"/>
  <c r="AH1685" i="1"/>
  <c r="AQ1685" i="1"/>
  <c r="AM1685" i="1"/>
  <c r="AR1685" i="1"/>
  <c r="AJ1685" i="1"/>
  <c r="AN1685" i="1"/>
  <c r="AS1685" i="1"/>
  <c r="AK1685" i="1"/>
  <c r="AI1685" i="1"/>
  <c r="AO1685" i="1"/>
  <c r="AG1685" i="1"/>
  <c r="AP1685" i="1"/>
  <c r="AS1686" i="1"/>
  <c r="AQ1686" i="1"/>
  <c r="AM1686" i="1"/>
  <c r="AP1686" i="1"/>
  <c r="AI1686" i="1"/>
  <c r="AR1686" i="1"/>
  <c r="AN1686" i="1"/>
  <c r="AO1686" i="1"/>
  <c r="AG1686" i="1"/>
  <c r="AK1686" i="1"/>
  <c r="AJ1686" i="1"/>
  <c r="AH1686" i="1"/>
  <c r="AO1687" i="1"/>
  <c r="AI1687" i="1"/>
  <c r="AP1687" i="1"/>
  <c r="AG1687" i="1"/>
  <c r="AQ1687" i="1"/>
  <c r="AH1687" i="1"/>
  <c r="AR1687" i="1"/>
  <c r="AJ1687" i="1"/>
  <c r="AS1687" i="1"/>
  <c r="AK1687" i="1"/>
  <c r="AM1687" i="1"/>
  <c r="AN1687" i="1"/>
  <c r="AH1688" i="1"/>
  <c r="AP1688" i="1"/>
  <c r="AM1688" i="1"/>
  <c r="AJ1688" i="1"/>
  <c r="AR1688" i="1"/>
  <c r="AN1688" i="1"/>
  <c r="AO1688" i="1"/>
  <c r="AQ1688" i="1"/>
  <c r="AI1688" i="1"/>
  <c r="AS1688" i="1"/>
  <c r="AK1688" i="1"/>
  <c r="AG1688" i="1"/>
  <c r="AP1689" i="1"/>
  <c r="AG1689" i="1"/>
  <c r="AQ1689" i="1"/>
  <c r="AH1689" i="1"/>
  <c r="AR1689" i="1"/>
  <c r="AJ1689" i="1"/>
  <c r="AS1689" i="1"/>
  <c r="AK1689" i="1"/>
  <c r="AM1689" i="1"/>
  <c r="AO1689" i="1"/>
  <c r="AI1689" i="1"/>
  <c r="AN1689" i="1"/>
  <c r="AS1690" i="1"/>
  <c r="AQ1690" i="1"/>
  <c r="AM1690" i="1"/>
  <c r="AJ1690" i="1"/>
  <c r="AR1690" i="1"/>
  <c r="AN1690" i="1"/>
  <c r="AO1690" i="1"/>
  <c r="AG1690" i="1"/>
  <c r="AH1690" i="1"/>
  <c r="AK1690" i="1"/>
  <c r="AI1690" i="1"/>
  <c r="AP1690" i="1"/>
  <c r="AR1691" i="1"/>
  <c r="AO1691" i="1"/>
  <c r="AN1691" i="1"/>
  <c r="AS1691" i="1"/>
  <c r="AP1691" i="1"/>
  <c r="AI1691" i="1"/>
  <c r="AG1691" i="1"/>
  <c r="AJ1691" i="1"/>
  <c r="AH1691" i="1"/>
  <c r="AK1691" i="1"/>
  <c r="AQ1691" i="1"/>
  <c r="AM1691" i="1"/>
  <c r="AR1692" i="1"/>
  <c r="AP1692" i="1"/>
  <c r="AH1692" i="1"/>
  <c r="AK1692" i="1"/>
  <c r="AI1692" i="1"/>
  <c r="AM1692" i="1"/>
  <c r="AQ1692" i="1"/>
  <c r="AJ1692" i="1"/>
  <c r="AN1692" i="1"/>
  <c r="AG1692" i="1"/>
  <c r="AO1692" i="1"/>
  <c r="AS1692" i="1"/>
  <c r="AP1693" i="1"/>
  <c r="AG1693" i="1"/>
  <c r="AS1693" i="1"/>
  <c r="AH1693" i="1"/>
  <c r="AJ1693" i="1"/>
  <c r="AM1693" i="1"/>
  <c r="AQ1693" i="1"/>
  <c r="AK1693" i="1"/>
  <c r="AN1693" i="1"/>
  <c r="AR1693" i="1"/>
  <c r="AO1693" i="1"/>
  <c r="AI1693" i="1"/>
  <c r="AH1694" i="1"/>
  <c r="AS1694" i="1"/>
  <c r="AG1694" i="1"/>
  <c r="AQ1694" i="1"/>
  <c r="AJ1694" i="1"/>
  <c r="AO1694" i="1"/>
  <c r="AP1694" i="1"/>
  <c r="AR1694" i="1"/>
  <c r="AM1694" i="1"/>
  <c r="AK1694" i="1"/>
  <c r="AI1694" i="1"/>
  <c r="AN1694" i="1"/>
  <c r="AP1695" i="1"/>
  <c r="AG1695" i="1"/>
  <c r="AM1695" i="1"/>
  <c r="AH1695" i="1"/>
  <c r="AQ1695" i="1"/>
  <c r="AN1695" i="1"/>
  <c r="AJ1695" i="1"/>
  <c r="AR1695" i="1"/>
  <c r="AK1695" i="1"/>
  <c r="AS1695" i="1"/>
  <c r="AO1695" i="1"/>
  <c r="AI1695" i="1"/>
  <c r="AI1696" i="1"/>
  <c r="AR1696" i="1"/>
  <c r="AN1696" i="1"/>
  <c r="AQ1696" i="1"/>
  <c r="AO1696" i="1"/>
  <c r="AG1696" i="1"/>
  <c r="AK1696" i="1"/>
  <c r="AH1696" i="1"/>
  <c r="AP1696" i="1"/>
  <c r="AS1696" i="1"/>
  <c r="AJ1696" i="1"/>
  <c r="AM1696" i="1"/>
  <c r="AP1697" i="1"/>
  <c r="AG1697" i="1"/>
  <c r="AM1697" i="1"/>
  <c r="AH1697" i="1"/>
  <c r="AQ1697" i="1"/>
  <c r="AN1697" i="1"/>
  <c r="AJ1697" i="1"/>
  <c r="AR1697" i="1"/>
  <c r="AK1697" i="1"/>
  <c r="AS1697" i="1"/>
  <c r="AO1697" i="1"/>
  <c r="AI1697" i="1"/>
  <c r="AO1698" i="1"/>
  <c r="AG1698" i="1"/>
  <c r="AK1698" i="1"/>
  <c r="AJ1698" i="1"/>
  <c r="AH1698" i="1"/>
  <c r="AP1698" i="1"/>
  <c r="AQ1698" i="1"/>
  <c r="AM1698" i="1"/>
  <c r="AI1698" i="1"/>
  <c r="AR1698" i="1"/>
  <c r="AS1698" i="1"/>
  <c r="AN1698" i="1"/>
  <c r="AS1699" i="1"/>
  <c r="AO1699" i="1"/>
  <c r="AI1699" i="1"/>
  <c r="AP1699" i="1"/>
  <c r="AG1699" i="1"/>
  <c r="AM1699" i="1"/>
  <c r="AH1699" i="1"/>
  <c r="AQ1699" i="1"/>
  <c r="AN1699" i="1"/>
  <c r="AJ1699" i="1"/>
  <c r="AR1699" i="1"/>
  <c r="AK1699" i="1"/>
  <c r="AJ1700" i="1"/>
  <c r="AH1700" i="1"/>
  <c r="AP1700" i="1"/>
  <c r="AS1700" i="1"/>
  <c r="AQ1700" i="1"/>
  <c r="AM1700" i="1"/>
  <c r="AR1700" i="1"/>
  <c r="AI1700" i="1"/>
  <c r="AN1700" i="1"/>
  <c r="AO1700" i="1"/>
  <c r="AG1700" i="1"/>
  <c r="AK1700" i="1"/>
  <c r="AG1701" i="1"/>
  <c r="AH1701" i="1"/>
  <c r="AQ1701" i="1"/>
  <c r="AJ1701" i="1"/>
  <c r="AR1701" i="1"/>
  <c r="AK1701" i="1"/>
  <c r="AS1701" i="1"/>
  <c r="AO1701" i="1"/>
  <c r="AM1701" i="1"/>
  <c r="AP1701" i="1"/>
  <c r="AI1701" i="1"/>
  <c r="AN1701" i="1"/>
  <c r="AG1702" i="1"/>
  <c r="AS1702" i="1"/>
  <c r="AR1702" i="1"/>
  <c r="AH1702" i="1"/>
  <c r="AJ1702" i="1"/>
  <c r="AO1702" i="1"/>
  <c r="AP1702" i="1"/>
  <c r="AK1702" i="1"/>
  <c r="AI1702" i="1"/>
  <c r="AM1702" i="1"/>
  <c r="AQ1702" i="1"/>
  <c r="AN1702" i="1"/>
  <c r="AS1703" i="1"/>
  <c r="AK1703" i="1"/>
  <c r="AI1703" i="1"/>
  <c r="AO1703" i="1"/>
  <c r="AG1703" i="1"/>
  <c r="AP1703" i="1"/>
  <c r="AH1703" i="1"/>
  <c r="AQ1703" i="1"/>
  <c r="AM1703" i="1"/>
  <c r="AR1703" i="1"/>
  <c r="AJ1703" i="1"/>
  <c r="AN1703" i="1"/>
  <c r="AO1704" i="1"/>
  <c r="AJ1704" i="1"/>
  <c r="AG1704" i="1"/>
  <c r="AK1704" i="1"/>
  <c r="AH1704" i="1"/>
  <c r="AS1704" i="1"/>
  <c r="AI1704" i="1"/>
  <c r="AP1704" i="1"/>
  <c r="AM1704" i="1"/>
  <c r="AR1704" i="1"/>
  <c r="AQ1704" i="1"/>
  <c r="AN1704" i="1"/>
  <c r="AK1712" i="1"/>
  <c r="AR1712" i="1"/>
  <c r="AM1712" i="1"/>
  <c r="AS1712" i="1"/>
  <c r="AH1712" i="1"/>
  <c r="AN1712" i="1"/>
  <c r="AG1712" i="1"/>
  <c r="AO1712" i="1"/>
  <c r="AQ1712" i="1"/>
  <c r="AP1712" i="1"/>
  <c r="AI1712" i="1"/>
  <c r="AJ1712" i="1"/>
  <c r="AO1713" i="1"/>
  <c r="AJ1713" i="1"/>
  <c r="AK1713" i="1"/>
  <c r="AQ1713" i="1"/>
  <c r="AH1713" i="1"/>
  <c r="AG1713" i="1"/>
  <c r="AR1713" i="1"/>
  <c r="AN1713" i="1"/>
  <c r="AS1713" i="1"/>
  <c r="AP1713" i="1"/>
  <c r="AI1713" i="1"/>
  <c r="AM1713" i="1"/>
  <c r="AQ1714" i="1"/>
  <c r="AR1714" i="1"/>
  <c r="AO1714" i="1"/>
  <c r="AK1714" i="1"/>
  <c r="AI1714" i="1"/>
  <c r="AH1714" i="1"/>
  <c r="AG1714" i="1"/>
  <c r="AM1714" i="1"/>
  <c r="AP1714" i="1"/>
  <c r="AS1714" i="1"/>
  <c r="AN1714" i="1"/>
  <c r="AJ1714" i="1"/>
  <c r="AO1715" i="1"/>
  <c r="AJ1715" i="1"/>
  <c r="AH1715" i="1"/>
  <c r="AK1715" i="1"/>
  <c r="AR1715" i="1"/>
  <c r="AM1715" i="1"/>
  <c r="AS1715" i="1"/>
  <c r="AP1715" i="1"/>
  <c r="AN1715" i="1"/>
  <c r="AQ1715" i="1"/>
  <c r="AI1715" i="1"/>
  <c r="AG1715" i="1"/>
  <c r="AI1716" i="1"/>
  <c r="AQ1716" i="1"/>
  <c r="AS1716" i="1"/>
  <c r="AN1716" i="1"/>
  <c r="AJ1716" i="1"/>
  <c r="AG1716" i="1"/>
  <c r="AO1716" i="1"/>
  <c r="AP1716" i="1"/>
  <c r="AK1716" i="1"/>
  <c r="AR1716" i="1"/>
  <c r="AM1716" i="1"/>
  <c r="AH1716" i="1"/>
  <c r="AS1717" i="1"/>
  <c r="AK1717" i="1"/>
  <c r="AM1717" i="1"/>
  <c r="AI1717" i="1"/>
  <c r="AH1717" i="1"/>
  <c r="AN1717" i="1"/>
  <c r="AO1717" i="1"/>
  <c r="AQ1717" i="1"/>
  <c r="AP1717" i="1"/>
  <c r="AG1717" i="1"/>
  <c r="AR1717" i="1"/>
  <c r="AJ1717" i="1"/>
  <c r="AG1718" i="1"/>
  <c r="AI1718" i="1"/>
  <c r="AM1718" i="1"/>
  <c r="AR1718" i="1"/>
  <c r="AQ1718" i="1"/>
  <c r="AS1718" i="1"/>
  <c r="AK1718" i="1"/>
  <c r="AO1718" i="1"/>
  <c r="AH1718" i="1"/>
  <c r="AP1718" i="1"/>
  <c r="AN1718" i="1"/>
  <c r="AJ1718" i="1"/>
  <c r="AG1719" i="1"/>
  <c r="AI1719" i="1"/>
  <c r="AP1719" i="1"/>
  <c r="AO1719" i="1"/>
  <c r="AJ1719" i="1"/>
  <c r="AR1719" i="1"/>
  <c r="AK1719" i="1"/>
  <c r="AS1719" i="1"/>
  <c r="AM1719" i="1"/>
  <c r="AH1719" i="1"/>
  <c r="AN1719" i="1"/>
  <c r="AQ1719" i="1"/>
  <c r="AR1720" i="1"/>
  <c r="AG1720" i="1"/>
  <c r="AM1720" i="1"/>
  <c r="AO1720" i="1"/>
  <c r="AQ1720" i="1"/>
  <c r="AN1720" i="1"/>
  <c r="AP1720" i="1"/>
  <c r="AH1720" i="1"/>
  <c r="AJ1720" i="1"/>
  <c r="AI1720" i="1"/>
  <c r="AK1720" i="1"/>
  <c r="AS1720" i="1"/>
  <c r="AR1721" i="1"/>
  <c r="AJ1721" i="1"/>
  <c r="AS1721" i="1"/>
  <c r="AK1721" i="1"/>
  <c r="AQ1721" i="1"/>
  <c r="AH1721" i="1"/>
  <c r="AG1721" i="1"/>
  <c r="AI1721" i="1"/>
  <c r="AM1721" i="1"/>
  <c r="AO1721" i="1"/>
  <c r="AP1721" i="1"/>
  <c r="AN1721" i="1"/>
  <c r="AH1722" i="1"/>
  <c r="AR1722" i="1"/>
  <c r="AM1722" i="1"/>
  <c r="AQ1722" i="1"/>
  <c r="AS1722" i="1"/>
  <c r="AN1722" i="1"/>
  <c r="AJ1722" i="1"/>
  <c r="AP1722" i="1"/>
  <c r="AI1722" i="1"/>
  <c r="AG1722" i="1"/>
  <c r="AK1722" i="1"/>
  <c r="AO1722" i="1"/>
  <c r="AO1723" i="1"/>
  <c r="AQ1723" i="1"/>
  <c r="AM1723" i="1"/>
  <c r="AJ1723" i="1"/>
  <c r="AG1723" i="1"/>
  <c r="AN1723" i="1"/>
  <c r="AK1723" i="1"/>
  <c r="AH1723" i="1"/>
  <c r="AP1723" i="1"/>
  <c r="AR1723" i="1"/>
  <c r="AI1723" i="1"/>
  <c r="AS1723" i="1"/>
  <c r="AI1724" i="1"/>
  <c r="AR1724" i="1"/>
  <c r="AS1724" i="1"/>
  <c r="AG1724" i="1"/>
  <c r="AJ1724" i="1"/>
  <c r="AM1724" i="1"/>
  <c r="AP1724" i="1"/>
  <c r="AK1724" i="1"/>
  <c r="AO1724" i="1"/>
  <c r="AQ1724" i="1"/>
  <c r="AN1724" i="1"/>
  <c r="AH1724" i="1"/>
  <c r="AG1725" i="1"/>
  <c r="AR1725" i="1"/>
  <c r="AJ1725" i="1"/>
  <c r="AS1725" i="1"/>
  <c r="AK1725" i="1"/>
  <c r="AM1725" i="1"/>
  <c r="AO1725" i="1"/>
  <c r="AQ1725" i="1"/>
  <c r="AP1725" i="1"/>
  <c r="AI1725" i="1"/>
  <c r="AH1725" i="1"/>
  <c r="AN1725" i="1"/>
  <c r="AI1726" i="1"/>
  <c r="AK1726" i="1"/>
  <c r="AS1726" i="1"/>
  <c r="AJ1726" i="1"/>
  <c r="AR1726" i="1"/>
  <c r="AG1726" i="1"/>
  <c r="AM1726" i="1"/>
  <c r="AP1726" i="1"/>
  <c r="AH1726" i="1"/>
  <c r="AO1726" i="1"/>
  <c r="AQ1726" i="1"/>
  <c r="AN1726" i="1"/>
  <c r="AO1727" i="1"/>
  <c r="AG1727" i="1"/>
  <c r="AH1727" i="1"/>
  <c r="AQ1727" i="1"/>
  <c r="AP1727" i="1"/>
  <c r="AR1727" i="1"/>
  <c r="AJ1727" i="1"/>
  <c r="AS1727" i="1"/>
  <c r="AK1727" i="1"/>
  <c r="AM1727" i="1"/>
  <c r="AI1727" i="1"/>
  <c r="AN1727" i="1"/>
  <c r="AH1728" i="1"/>
  <c r="AK1728" i="1"/>
  <c r="AM1728" i="1"/>
  <c r="AJ1728" i="1"/>
  <c r="AQ1728" i="1"/>
  <c r="AS1728" i="1"/>
  <c r="AN1728" i="1"/>
  <c r="AI1728" i="1"/>
  <c r="AR1728" i="1"/>
  <c r="AG1728" i="1"/>
  <c r="AO1728" i="1"/>
  <c r="AP1728" i="1"/>
  <c r="AK1729" i="1"/>
  <c r="AR1729" i="1"/>
  <c r="AG1729" i="1"/>
  <c r="AQ1729" i="1"/>
  <c r="AS1729" i="1"/>
  <c r="AH1729" i="1"/>
  <c r="AM1729" i="1"/>
  <c r="AI1729" i="1"/>
  <c r="AP1729" i="1"/>
  <c r="AN1729" i="1"/>
  <c r="AO1729" i="1"/>
  <c r="AJ1729" i="1"/>
  <c r="AP1730" i="1"/>
  <c r="AK1730" i="1"/>
  <c r="AN1730" i="1"/>
  <c r="AQ1730" i="1"/>
  <c r="AJ1730" i="1"/>
  <c r="AR1730" i="1"/>
  <c r="AO1730" i="1"/>
  <c r="AG1730" i="1"/>
  <c r="AH1730" i="1"/>
  <c r="AI1730" i="1"/>
  <c r="AS1730" i="1"/>
  <c r="AM1730" i="1"/>
  <c r="AI1731" i="1"/>
  <c r="AQ1731" i="1"/>
  <c r="AN1731" i="1"/>
  <c r="AS1731" i="1"/>
  <c r="AP1731" i="1"/>
  <c r="AM1731" i="1"/>
  <c r="AO1731" i="1"/>
  <c r="AG1731" i="1"/>
  <c r="AH1731" i="1"/>
  <c r="AJ1731" i="1"/>
  <c r="AR1731" i="1"/>
  <c r="AK1731" i="1"/>
  <c r="AO1732" i="1"/>
  <c r="AQ1732" i="1"/>
  <c r="AN1732" i="1"/>
  <c r="AI1732" i="1"/>
  <c r="AR1732" i="1"/>
  <c r="AS1732" i="1"/>
  <c r="AJ1732" i="1"/>
  <c r="AM1732" i="1"/>
  <c r="AP1732" i="1"/>
  <c r="AH1732" i="1"/>
  <c r="AK1732" i="1"/>
  <c r="AG1732" i="1"/>
  <c r="AS1733" i="1"/>
  <c r="AK1733" i="1"/>
  <c r="AM1733" i="1"/>
  <c r="AG1733" i="1"/>
  <c r="AJ1733" i="1"/>
  <c r="AI1733" i="1"/>
  <c r="AH1733" i="1"/>
  <c r="AN1733" i="1"/>
  <c r="AR1733" i="1"/>
  <c r="AO1733" i="1"/>
  <c r="AQ1733" i="1"/>
  <c r="AP1733" i="1"/>
  <c r="AR1734" i="1"/>
  <c r="AJ1734" i="1"/>
  <c r="AO1734" i="1"/>
  <c r="AK1734" i="1"/>
  <c r="AH1734" i="1"/>
  <c r="AI1734" i="1"/>
  <c r="AQ1734" i="1"/>
  <c r="AN1734" i="1"/>
  <c r="AP1734" i="1"/>
  <c r="AG1734" i="1"/>
  <c r="AM1734" i="1"/>
  <c r="AS1734" i="1"/>
  <c r="AK1735" i="1"/>
  <c r="AR1735" i="1"/>
  <c r="AM1735" i="1"/>
  <c r="AG1736" i="1"/>
  <c r="AO1735" i="1"/>
  <c r="AS1735" i="1"/>
  <c r="AG1735" i="1"/>
  <c r="AN1735" i="1"/>
  <c r="AP1735" i="1"/>
  <c r="AQ1735" i="1"/>
  <c r="AI1735" i="1"/>
  <c r="AH1735" i="1"/>
  <c r="AJ1735" i="1"/>
  <c r="AS1736" i="1"/>
  <c r="AJ1736" i="1"/>
  <c r="AM1736" i="1"/>
  <c r="AR1736" i="1"/>
  <c r="AH1736" i="1"/>
  <c r="AI1736" i="1"/>
  <c r="AK1736" i="1"/>
  <c r="AP1736" i="1"/>
  <c r="AN1736" i="1"/>
  <c r="AO1736" i="1"/>
  <c r="AQ1736" i="1"/>
  <c r="AP1737" i="1"/>
  <c r="AH1737" i="1"/>
  <c r="AM1737" i="1"/>
  <c r="AR1737" i="1"/>
  <c r="AQ1737" i="1"/>
  <c r="AN1737" i="1"/>
  <c r="AS1737" i="1"/>
  <c r="AG1737" i="1"/>
  <c r="AJ1737" i="1"/>
  <c r="AK1737" i="1"/>
  <c r="AO1737" i="1"/>
  <c r="AI1737" i="1"/>
  <c r="AH1738" i="1"/>
  <c r="AP1738" i="1"/>
  <c r="AN1738" i="1"/>
  <c r="AS1738" i="1"/>
  <c r="AO1738" i="1"/>
  <c r="AQ1738" i="1"/>
  <c r="AR1738" i="1"/>
  <c r="AI1738" i="1"/>
  <c r="AK1738" i="1"/>
  <c r="AJ1738" i="1"/>
  <c r="AG1738" i="1"/>
  <c r="AM1738" i="1"/>
  <c r="AS1739" i="1"/>
  <c r="AP1739" i="1"/>
  <c r="AO1739" i="1"/>
  <c r="AK1739" i="1"/>
  <c r="AQ1739" i="1"/>
  <c r="AI1739" i="1"/>
  <c r="AG1739" i="1"/>
  <c r="AM1739" i="1"/>
  <c r="AJ1739" i="1"/>
  <c r="AH1739" i="1"/>
  <c r="AN1739" i="1"/>
  <c r="AR1739" i="1"/>
  <c r="AG1740" i="1"/>
  <c r="AP1740" i="1"/>
  <c r="AN1740" i="1"/>
  <c r="AK1740" i="1"/>
  <c r="AO1740" i="1"/>
  <c r="AQ1740" i="1"/>
  <c r="AI1740" i="1"/>
  <c r="AH1740" i="1"/>
  <c r="AJ1740" i="1"/>
  <c r="AM1740" i="1"/>
  <c r="AR1740" i="1"/>
  <c r="AS1740" i="1"/>
  <c r="AQ1741" i="1"/>
  <c r="AO1741" i="1"/>
  <c r="AM1741" i="1"/>
  <c r="AR1741" i="1"/>
  <c r="AH1741" i="1"/>
  <c r="AN1741" i="1"/>
  <c r="AS1741" i="1"/>
  <c r="AJ1741" i="1"/>
  <c r="AI1741" i="1"/>
  <c r="AK1741" i="1"/>
  <c r="AP1741" i="1"/>
  <c r="AG1741" i="1"/>
  <c r="AO1749" i="1"/>
  <c r="AS1749" i="1"/>
  <c r="AK1749" i="1"/>
  <c r="AH1749" i="1"/>
  <c r="AP1749" i="1"/>
  <c r="AM1749" i="1"/>
  <c r="AQ1749" i="1"/>
  <c r="AN1749" i="1"/>
  <c r="AI1749" i="1"/>
  <c r="AJ1749" i="1"/>
  <c r="AG1749" i="1"/>
  <c r="AR1749" i="1"/>
  <c r="AJ1750" i="1"/>
  <c r="AQ1750" i="1"/>
  <c r="AM1750" i="1"/>
  <c r="AG1750" i="1"/>
  <c r="AS1750" i="1"/>
  <c r="AN1750" i="1"/>
  <c r="AH1750" i="1"/>
  <c r="AI1750" i="1"/>
  <c r="AP1750" i="1"/>
  <c r="AO1750" i="1"/>
  <c r="AR1750" i="1"/>
  <c r="AK1750" i="1"/>
  <c r="AI1751" i="1"/>
  <c r="AO1751" i="1"/>
  <c r="AN1751" i="1"/>
  <c r="AH1751" i="1"/>
  <c r="AQ1751" i="1"/>
  <c r="AJ1751" i="1"/>
  <c r="AR1751" i="1"/>
  <c r="AK1751" i="1"/>
  <c r="AS1751" i="1"/>
  <c r="AP1751" i="1"/>
  <c r="AM1751" i="1"/>
  <c r="AG1751" i="1"/>
  <c r="AO1752" i="1"/>
  <c r="AG1752" i="1"/>
  <c r="AN1752" i="1"/>
  <c r="AP1752" i="1"/>
  <c r="AH1752" i="1"/>
  <c r="AK1752" i="1"/>
  <c r="AJ1752" i="1"/>
  <c r="AR1752" i="1"/>
  <c r="AQ1752" i="1"/>
  <c r="AS1752" i="1"/>
  <c r="AI1752" i="1"/>
  <c r="AM1752" i="1"/>
  <c r="AH1753" i="1"/>
  <c r="AP1753" i="1"/>
  <c r="AM1753" i="1"/>
  <c r="AQ1753" i="1"/>
  <c r="AG1753" i="1"/>
  <c r="AN1753" i="1"/>
  <c r="AI1753" i="1"/>
  <c r="AR1753" i="1"/>
  <c r="AJ1753" i="1"/>
  <c r="AO1753" i="1"/>
  <c r="AS1753" i="1"/>
  <c r="AK1753" i="1"/>
  <c r="AO1754" i="1"/>
  <c r="AG1754" i="1"/>
  <c r="AM1754" i="1"/>
  <c r="AJ1754" i="1"/>
  <c r="AR1754" i="1"/>
  <c r="AN1754" i="1"/>
  <c r="AK1754" i="1"/>
  <c r="AS1754" i="1"/>
  <c r="AH1754" i="1"/>
  <c r="AQ1754" i="1"/>
  <c r="AI1754" i="1"/>
  <c r="AP1754" i="1"/>
  <c r="AQ1755" i="1"/>
  <c r="AG1755" i="1"/>
  <c r="AN1755" i="1"/>
  <c r="AR1755" i="1"/>
  <c r="AO1755" i="1"/>
  <c r="AK1755" i="1"/>
  <c r="AH1755" i="1"/>
  <c r="AI1755" i="1"/>
  <c r="AJ1755" i="1"/>
  <c r="AS1755" i="1"/>
  <c r="AM1755" i="1"/>
  <c r="AP1755" i="1"/>
  <c r="AG1756" i="1"/>
  <c r="AH1756" i="1"/>
  <c r="AM1756" i="1"/>
  <c r="AJ1756" i="1"/>
  <c r="AO1756" i="1"/>
  <c r="AN1756" i="1"/>
  <c r="AK1756" i="1"/>
  <c r="AP1756" i="1"/>
  <c r="AS1756" i="1"/>
  <c r="AR1756" i="1"/>
  <c r="AQ1756" i="1"/>
  <c r="AI1756" i="1"/>
  <c r="AO1757" i="1"/>
  <c r="AS1757" i="1"/>
  <c r="AK1757" i="1"/>
  <c r="AN1757" i="1"/>
  <c r="AQ1757" i="1"/>
  <c r="AG1757" i="1"/>
  <c r="AI1757" i="1"/>
  <c r="AR1757" i="1"/>
  <c r="AJ1757" i="1"/>
  <c r="AH1757" i="1"/>
  <c r="AP1757" i="1"/>
  <c r="AM1757" i="1"/>
  <c r="AO1758" i="1"/>
  <c r="AH1758" i="1"/>
  <c r="AM1758" i="1"/>
  <c r="AJ1758" i="1"/>
  <c r="AR1758" i="1"/>
  <c r="AN1758" i="1"/>
  <c r="AK1758" i="1"/>
  <c r="AS1758" i="1"/>
  <c r="AG1758" i="1"/>
  <c r="AQ1758" i="1"/>
  <c r="AI1758" i="1"/>
  <c r="AP1758" i="1"/>
  <c r="AQ1759" i="1"/>
  <c r="AG1759" i="1"/>
  <c r="AI1759" i="1"/>
  <c r="AR1759" i="1"/>
  <c r="AJ1759" i="1"/>
  <c r="AS1759" i="1"/>
  <c r="AK1759" i="1"/>
  <c r="AH1759" i="1"/>
  <c r="AM1759" i="1"/>
  <c r="AO1759" i="1"/>
  <c r="AP1759" i="1"/>
  <c r="AN1759" i="1"/>
  <c r="AJ1760" i="1"/>
  <c r="AP1760" i="1"/>
  <c r="AN1760" i="1"/>
  <c r="AK1760" i="1"/>
  <c r="AR1760" i="1"/>
  <c r="AQ1760" i="1"/>
  <c r="AS1760" i="1"/>
  <c r="AG1760" i="1"/>
  <c r="AO1760" i="1"/>
  <c r="AI1760" i="1"/>
  <c r="AH1760" i="1"/>
  <c r="AM1760" i="1"/>
  <c r="AH1761" i="1"/>
  <c r="AP1761" i="1"/>
  <c r="AM1761" i="1"/>
  <c r="AQ1761" i="1"/>
  <c r="AG1761" i="1"/>
  <c r="AN1761" i="1"/>
  <c r="AI1761" i="1"/>
  <c r="AR1761" i="1"/>
  <c r="AJ1761" i="1"/>
  <c r="AO1761" i="1"/>
  <c r="AS1761" i="1"/>
  <c r="AK1761" i="1"/>
  <c r="AG1762" i="1"/>
  <c r="AI1762" i="1"/>
  <c r="AN1762" i="1"/>
  <c r="AP1762" i="1"/>
  <c r="AS1762" i="1"/>
  <c r="AJ1762" i="1"/>
  <c r="AH1762" i="1"/>
  <c r="AO1762" i="1"/>
  <c r="AR1762" i="1"/>
  <c r="AK1762" i="1"/>
  <c r="AM1762" i="1"/>
  <c r="AQ1762" i="1"/>
  <c r="AP1763" i="1"/>
  <c r="AH1763" i="1"/>
  <c r="AM1763" i="1"/>
  <c r="AI1763" i="1"/>
  <c r="AO1763" i="1"/>
  <c r="AN1763" i="1"/>
  <c r="AQ1763" i="1"/>
  <c r="AJ1763" i="1"/>
  <c r="AR1763" i="1"/>
  <c r="AG1763" i="1"/>
  <c r="AK1763" i="1"/>
  <c r="AS1763" i="1"/>
  <c r="AO1764" i="1"/>
  <c r="AG1764" i="1"/>
  <c r="AN1764" i="1"/>
  <c r="AS1764" i="1"/>
  <c r="AM1764" i="1"/>
  <c r="AP1764" i="1"/>
  <c r="AH1764" i="1"/>
  <c r="AK1764" i="1"/>
  <c r="AI1764" i="1"/>
  <c r="AJ1764" i="1"/>
  <c r="AR1764" i="1"/>
  <c r="AQ1764" i="1"/>
  <c r="AQ1765" i="1"/>
  <c r="AS1765" i="1"/>
  <c r="AJ1765" i="1"/>
  <c r="AK1765" i="1"/>
  <c r="AG1765" i="1"/>
  <c r="AR1765" i="1"/>
  <c r="AH1765" i="1"/>
  <c r="AM1765" i="1"/>
  <c r="AP1765" i="1"/>
  <c r="AN1765" i="1"/>
  <c r="AO1765" i="1"/>
  <c r="AI1765" i="1"/>
  <c r="AQ1766" i="1"/>
  <c r="AG1766" i="1"/>
  <c r="AJ1766" i="1"/>
  <c r="AG1767" i="1"/>
  <c r="AR1766" i="1"/>
  <c r="AO1766" i="1"/>
  <c r="AI1766" i="1"/>
  <c r="AH1766" i="1"/>
  <c r="AK1766" i="1"/>
  <c r="AM1766" i="1"/>
  <c r="AP1766" i="1"/>
  <c r="AS1766" i="1"/>
  <c r="AN1766" i="1"/>
  <c r="AS1767" i="1"/>
  <c r="AI1767" i="1"/>
  <c r="AN1767" i="1"/>
  <c r="AP1767" i="1"/>
  <c r="AO1767" i="1"/>
  <c r="AH1767" i="1"/>
  <c r="AJ1767" i="1"/>
  <c r="AR1767" i="1"/>
  <c r="AQ1767" i="1"/>
  <c r="AK1767" i="1"/>
  <c r="AM1767" i="1"/>
  <c r="AK1768" i="1"/>
  <c r="AS1768" i="1"/>
  <c r="AG1768" i="1"/>
  <c r="AN1768" i="1"/>
  <c r="AQ1768" i="1"/>
  <c r="AI1768" i="1"/>
  <c r="AP1768" i="1"/>
  <c r="AH1768" i="1"/>
  <c r="AM1768" i="1"/>
  <c r="AR1768" i="1"/>
  <c r="AO1768" i="1"/>
  <c r="AJ1768" i="1"/>
  <c r="AO1769" i="1"/>
  <c r="AS1769" i="1"/>
  <c r="AK1769" i="1"/>
  <c r="AH1769" i="1"/>
  <c r="AP1769" i="1"/>
  <c r="AM1769" i="1"/>
  <c r="AQ1769" i="1"/>
  <c r="AG1769" i="1"/>
  <c r="AN1769" i="1"/>
  <c r="AI1769" i="1"/>
  <c r="AR1769" i="1"/>
  <c r="AJ1769" i="1"/>
  <c r="AJ1770" i="1"/>
  <c r="AR1770" i="1"/>
  <c r="AI1770" i="1"/>
  <c r="AM1770" i="1"/>
  <c r="AO1770" i="1"/>
  <c r="AN1770" i="1"/>
  <c r="AP1770" i="1"/>
  <c r="AH1770" i="1"/>
  <c r="AQ1770" i="1"/>
  <c r="AG1770" i="1"/>
  <c r="AK1770" i="1"/>
  <c r="AS1770" i="1"/>
  <c r="AK1771" i="1"/>
  <c r="AQ1771" i="1"/>
  <c r="AH1771" i="1"/>
  <c r="AO1771" i="1"/>
  <c r="AG1771" i="1"/>
  <c r="AM1771" i="1"/>
  <c r="AR1771" i="1"/>
  <c r="AS1771" i="1"/>
  <c r="AN1771" i="1"/>
  <c r="AJ1771" i="1"/>
  <c r="AI1771" i="1"/>
  <c r="AP1771" i="1"/>
  <c r="AI1772" i="1"/>
  <c r="AQ1772" i="1"/>
  <c r="AM1772" i="1"/>
  <c r="AG1772" i="1"/>
  <c r="AK1772" i="1"/>
  <c r="AH1772" i="1"/>
  <c r="AS1772" i="1"/>
  <c r="AR1772" i="1"/>
  <c r="AJ1772" i="1"/>
  <c r="AO1772" i="1"/>
  <c r="AP1772" i="1"/>
  <c r="AN1772" i="1"/>
  <c r="AS1773" i="1"/>
  <c r="AQ1773" i="1"/>
  <c r="AP1773" i="1"/>
  <c r="AG1773" i="1"/>
  <c r="AJ1773" i="1"/>
  <c r="AR1773" i="1"/>
  <c r="AM1773" i="1"/>
  <c r="AO1773" i="1"/>
  <c r="AK1773" i="1"/>
  <c r="AH1773" i="1"/>
  <c r="AN1773" i="1"/>
  <c r="AI1773" i="1"/>
  <c r="AP1774" i="1"/>
  <c r="AG1774" i="1"/>
  <c r="AK1774" i="1"/>
  <c r="AH1774" i="1"/>
  <c r="AJ1774" i="1"/>
  <c r="AS1774" i="1"/>
  <c r="AR1774" i="1"/>
  <c r="AI1774" i="1"/>
  <c r="AM1774" i="1"/>
  <c r="AO1774" i="1"/>
  <c r="AQ1774" i="1"/>
  <c r="AN1774" i="1"/>
  <c r="AH1775" i="1"/>
  <c r="AP1775" i="1"/>
  <c r="AM1775" i="1"/>
  <c r="AQ1775" i="1"/>
  <c r="AG1775" i="1"/>
  <c r="AN1775" i="1"/>
  <c r="AI1775" i="1"/>
  <c r="AR1775" i="1"/>
  <c r="AJ1775" i="1"/>
  <c r="AO1775" i="1"/>
  <c r="AS1775" i="1"/>
  <c r="AK1775" i="1"/>
  <c r="AP1776" i="1"/>
  <c r="AH1776" i="1"/>
  <c r="AK1776" i="1"/>
  <c r="AG1776" i="1"/>
  <c r="AJ1776" i="1"/>
  <c r="AR1776" i="1"/>
  <c r="AQ1776" i="1"/>
  <c r="AS1776" i="1"/>
  <c r="AM1776" i="1"/>
  <c r="AN1776" i="1"/>
  <c r="AI1776" i="1"/>
  <c r="AO1776" i="1"/>
  <c r="AJ1777" i="1"/>
  <c r="AR1777" i="1"/>
  <c r="AM1777" i="1"/>
  <c r="AK1777" i="1"/>
  <c r="AH1777" i="1"/>
  <c r="AN1777" i="1"/>
  <c r="AS1777" i="1"/>
  <c r="AI1777" i="1"/>
  <c r="AQ1777" i="1"/>
  <c r="AP1777" i="1"/>
  <c r="AO1777" i="1"/>
  <c r="AG1777" i="1"/>
  <c r="AO1778" i="1"/>
  <c r="AQ1778" i="1"/>
  <c r="AK1778" i="1"/>
  <c r="AG1778" i="1"/>
  <c r="AJ1778" i="1"/>
  <c r="AS1778" i="1"/>
  <c r="AH1778" i="1"/>
  <c r="AI1778" i="1"/>
  <c r="AN1778" i="1"/>
  <c r="AR1778" i="1"/>
  <c r="AM1778" i="1"/>
  <c r="AP1778" i="1"/>
  <c r="AG1786" i="1"/>
  <c r="AO1786" i="1"/>
  <c r="AM1786" i="1"/>
  <c r="AH1786" i="1"/>
  <c r="AJ1786" i="1"/>
  <c r="AN1786" i="1"/>
  <c r="AP1786" i="1"/>
  <c r="AK1786" i="1"/>
  <c r="AS1786" i="1"/>
  <c r="AR1786" i="1"/>
  <c r="AQ1786" i="1"/>
  <c r="AI1786" i="1"/>
  <c r="AS1787" i="1"/>
  <c r="AK1787" i="1"/>
  <c r="AH1787" i="1"/>
  <c r="AQ1787" i="1"/>
  <c r="AR1787" i="1"/>
  <c r="AM1787" i="1"/>
  <c r="AO1787" i="1"/>
  <c r="AJ1787" i="1"/>
  <c r="AN1787" i="1"/>
  <c r="AI1787" i="1"/>
  <c r="AG1787" i="1"/>
  <c r="AP1787" i="1"/>
  <c r="AI1788" i="1"/>
  <c r="AR1788" i="1"/>
  <c r="AJ1788" i="1"/>
  <c r="AS1788" i="1"/>
  <c r="AQ1788" i="1"/>
  <c r="AK1788" i="1"/>
  <c r="AN1788" i="1"/>
  <c r="AP1788" i="1"/>
  <c r="AO1788" i="1"/>
  <c r="AM1788" i="1"/>
  <c r="AH1788" i="1"/>
  <c r="AG1788" i="1"/>
  <c r="AO1789" i="1"/>
  <c r="AQ1789" i="1"/>
  <c r="AH1789" i="1"/>
  <c r="AG1789" i="1"/>
  <c r="AI1789" i="1"/>
  <c r="AM1789" i="1"/>
  <c r="AP1789" i="1"/>
  <c r="AJ1789" i="1"/>
  <c r="AN1789" i="1"/>
  <c r="AR1789" i="1"/>
  <c r="AK1789" i="1"/>
  <c r="AS1789" i="1"/>
  <c r="AP1790" i="1"/>
  <c r="AS1790" i="1"/>
  <c r="AI1790" i="1"/>
  <c r="AH1790" i="1"/>
  <c r="AM1790" i="1"/>
  <c r="AG1790" i="1"/>
  <c r="AO1790" i="1"/>
  <c r="AJ1790" i="1"/>
  <c r="AQ1790" i="1"/>
  <c r="AK1790" i="1"/>
  <c r="AN1790" i="1"/>
  <c r="AR1790" i="1"/>
  <c r="AG1791" i="1"/>
  <c r="AS1791" i="1"/>
  <c r="AQ1791" i="1"/>
  <c r="AI1791" i="1"/>
  <c r="AO1791" i="1"/>
  <c r="AM1791" i="1"/>
  <c r="AN1791" i="1"/>
  <c r="AJ1791" i="1"/>
  <c r="AP1791" i="1"/>
  <c r="AH1791" i="1"/>
  <c r="AR1791" i="1"/>
  <c r="AK1791" i="1"/>
  <c r="AQ1792" i="1"/>
  <c r="AR1792" i="1"/>
  <c r="AO1792" i="1"/>
  <c r="AI1792" i="1"/>
  <c r="AS1792" i="1"/>
  <c r="AP1792" i="1"/>
  <c r="AM1792" i="1"/>
  <c r="AJ1792" i="1"/>
  <c r="AG1792" i="1"/>
  <c r="AN1792" i="1"/>
  <c r="AK1792" i="1"/>
  <c r="AH1792" i="1"/>
  <c r="AQ1793" i="1"/>
  <c r="AI1793" i="1"/>
  <c r="AR1793" i="1"/>
  <c r="AO1793" i="1"/>
  <c r="AG1793" i="1"/>
  <c r="AK1793" i="1"/>
  <c r="AJ1793" i="1"/>
  <c r="AS1793" i="1"/>
  <c r="AM1793" i="1"/>
  <c r="AP1793" i="1"/>
  <c r="AH1793" i="1"/>
  <c r="AN1793" i="1"/>
  <c r="AJ1794" i="1"/>
  <c r="AI1794" i="1"/>
  <c r="AM1794" i="1"/>
  <c r="AG1794" i="1"/>
  <c r="AO1794" i="1"/>
  <c r="AN1794" i="1"/>
  <c r="AK1794" i="1"/>
  <c r="AP1794" i="1"/>
  <c r="AQ1794" i="1"/>
  <c r="AH1794" i="1"/>
  <c r="AS1794" i="1"/>
  <c r="AR1794" i="1"/>
  <c r="AR1795" i="1"/>
  <c r="AG1795" i="1"/>
  <c r="AK1795" i="1"/>
  <c r="AI1795" i="1"/>
  <c r="AJ1795" i="1"/>
  <c r="AO1795" i="1"/>
  <c r="AS1795" i="1"/>
  <c r="AM1795" i="1"/>
  <c r="AH1795" i="1"/>
  <c r="AQ1795" i="1"/>
  <c r="AN1795" i="1"/>
  <c r="AP1795" i="1"/>
  <c r="AK1796" i="1"/>
  <c r="AQ1796" i="1"/>
  <c r="AM1796" i="1"/>
  <c r="AG1796" i="1"/>
  <c r="AP1796" i="1"/>
  <c r="AN1796" i="1"/>
  <c r="AJ1796" i="1"/>
  <c r="AH1796" i="1"/>
  <c r="AS1796" i="1"/>
  <c r="AO1796" i="1"/>
  <c r="AR1796" i="1"/>
  <c r="AI1796" i="1"/>
  <c r="AQ1797" i="1"/>
  <c r="AS1797" i="1"/>
  <c r="AN1797" i="1"/>
  <c r="AI1797" i="1"/>
  <c r="AG1797" i="1"/>
  <c r="AK1797" i="1"/>
  <c r="AR1797" i="1"/>
  <c r="AO1797" i="1"/>
  <c r="AH1797" i="1"/>
  <c r="AP1797" i="1"/>
  <c r="AJ1797" i="1"/>
  <c r="AM1797" i="1"/>
  <c r="AS1798" i="1"/>
  <c r="AR1798" i="1"/>
  <c r="AN1798" i="1"/>
  <c r="AG1798" i="1"/>
  <c r="AI1798" i="1"/>
  <c r="AH1798" i="1"/>
  <c r="AO1798" i="1"/>
  <c r="AJ1798" i="1"/>
  <c r="AK1798" i="1"/>
  <c r="AP1798" i="1"/>
  <c r="AQ1798" i="1"/>
  <c r="AM1798" i="1"/>
  <c r="AS1799" i="1"/>
  <c r="AQ1799" i="1"/>
  <c r="AN1799" i="1"/>
  <c r="AG1799" i="1"/>
  <c r="AP1799" i="1"/>
  <c r="AO1799" i="1"/>
  <c r="AJ1799" i="1"/>
  <c r="AR1799" i="1"/>
  <c r="AH1799" i="1"/>
  <c r="AK1799" i="1"/>
  <c r="AI1799" i="1"/>
  <c r="AM1799" i="1"/>
  <c r="AO1800" i="1"/>
  <c r="AJ1800" i="1"/>
  <c r="AN1800" i="1"/>
  <c r="AP1800" i="1"/>
  <c r="AK1800" i="1"/>
  <c r="AQ1800" i="1"/>
  <c r="AI1800" i="1"/>
  <c r="AR1800" i="1"/>
  <c r="AG1800" i="1"/>
  <c r="AS1800" i="1"/>
  <c r="AH1800" i="1"/>
  <c r="AM1800" i="1"/>
  <c r="AG1801" i="1"/>
  <c r="AJ1801" i="1"/>
  <c r="AI1801" i="1"/>
  <c r="AO1801" i="1"/>
  <c r="AK1801" i="1"/>
  <c r="AQ1801" i="1"/>
  <c r="AS1801" i="1"/>
  <c r="AP1801" i="1"/>
  <c r="AM1801" i="1"/>
  <c r="AR1801" i="1"/>
  <c r="AN1801" i="1"/>
  <c r="AH1801" i="1"/>
  <c r="AS1802" i="1"/>
  <c r="AP1802" i="1"/>
  <c r="AM1802" i="1"/>
  <c r="AI1802" i="1"/>
  <c r="AN1802" i="1"/>
  <c r="AO1802" i="1"/>
  <c r="AG1802" i="1"/>
  <c r="AR1802" i="1"/>
  <c r="AH1802" i="1"/>
  <c r="AJ1802" i="1"/>
  <c r="AQ1802" i="1"/>
  <c r="AK1802" i="1"/>
  <c r="AH1803" i="1"/>
  <c r="AP1803" i="1"/>
  <c r="AI1803" i="1"/>
  <c r="AK1803" i="1"/>
  <c r="AM1803" i="1"/>
  <c r="AQ1803" i="1"/>
  <c r="AJ1803" i="1"/>
  <c r="AN1803" i="1"/>
  <c r="AG1803" i="1"/>
  <c r="AR1803" i="1"/>
  <c r="AS1803" i="1"/>
  <c r="AO1803" i="1"/>
  <c r="AH1804" i="1"/>
  <c r="AQ1804" i="1"/>
  <c r="AM1804" i="1"/>
  <c r="AR1804" i="1"/>
  <c r="AO1804" i="1"/>
  <c r="AN1804" i="1"/>
  <c r="AS1804" i="1"/>
  <c r="AP1804" i="1"/>
  <c r="AI1804" i="1"/>
  <c r="AJ1804" i="1"/>
  <c r="AG1804" i="1"/>
  <c r="AK1804" i="1"/>
  <c r="AK1805" i="1"/>
  <c r="AI1805" i="1"/>
  <c r="AN1805" i="1"/>
  <c r="AO1805" i="1"/>
  <c r="AJ1805" i="1"/>
  <c r="AP1805" i="1"/>
  <c r="AS1805" i="1"/>
  <c r="AM1805" i="1"/>
  <c r="AH1805" i="1"/>
  <c r="AQ1805" i="1"/>
  <c r="AG1805" i="1"/>
  <c r="AR1805" i="1"/>
  <c r="AK1806" i="1"/>
  <c r="AR1806" i="1"/>
  <c r="AO1806" i="1"/>
  <c r="AS1806" i="1"/>
  <c r="AM1806" i="1"/>
  <c r="AG1806" i="1"/>
  <c r="AP1806" i="1"/>
  <c r="AI1806" i="1"/>
  <c r="AN1806" i="1"/>
  <c r="AJ1806" i="1"/>
  <c r="AQ1806" i="1"/>
  <c r="AH1806" i="1"/>
  <c r="AP1807" i="1"/>
  <c r="AS1807" i="1"/>
  <c r="AM1807" i="1"/>
  <c r="AN1807" i="1"/>
  <c r="AH1807" i="1"/>
  <c r="AG1807" i="1"/>
  <c r="AQ1807" i="1"/>
  <c r="AK1807" i="1"/>
  <c r="AR1807" i="1"/>
  <c r="AO1807" i="1"/>
  <c r="AJ1807" i="1"/>
  <c r="AI1807" i="1"/>
  <c r="AS1808" i="1"/>
  <c r="AO1808" i="1"/>
  <c r="AI1808" i="1"/>
  <c r="AP1808" i="1"/>
  <c r="AG1808" i="1"/>
  <c r="AJ1808" i="1"/>
  <c r="AH1808" i="1"/>
  <c r="AQ1808" i="1"/>
  <c r="AM1808" i="1"/>
  <c r="AR1808" i="1"/>
  <c r="AK1808" i="1"/>
  <c r="AN1808" i="1"/>
  <c r="AK1809" i="1"/>
  <c r="AP1809" i="1"/>
  <c r="AI1809" i="1"/>
  <c r="AH1809" i="1"/>
  <c r="AM1809" i="1"/>
  <c r="AQ1809" i="1"/>
  <c r="AJ1809" i="1"/>
  <c r="AN1809" i="1"/>
  <c r="AG1809" i="1"/>
  <c r="AR1809" i="1"/>
  <c r="AS1809" i="1"/>
  <c r="AO1809" i="1"/>
  <c r="AP1810" i="1"/>
  <c r="AR1810" i="1"/>
  <c r="AI1810" i="1"/>
  <c r="AS1810" i="1"/>
  <c r="AG1810" i="1"/>
  <c r="AJ1810" i="1"/>
  <c r="AH1810" i="1"/>
  <c r="AK1810" i="1"/>
  <c r="AM1810" i="1"/>
  <c r="AQ1810" i="1"/>
  <c r="AO1810" i="1"/>
  <c r="AN1810" i="1"/>
  <c r="AJ1811" i="1"/>
  <c r="AI1811" i="1"/>
  <c r="AP1811" i="1"/>
  <c r="AS1811" i="1"/>
  <c r="AQ1811" i="1"/>
  <c r="AM1811" i="1"/>
  <c r="AH1811" i="1"/>
  <c r="AR1811" i="1"/>
  <c r="AN1811" i="1"/>
  <c r="AO1811" i="1"/>
  <c r="AG1811" i="1"/>
  <c r="AK1811" i="1"/>
  <c r="AG1812" i="1"/>
  <c r="AP1812" i="1"/>
  <c r="AH1812" i="1"/>
  <c r="AQ1812" i="1"/>
  <c r="AJ1812" i="1"/>
  <c r="AR1812" i="1"/>
  <c r="AK1812" i="1"/>
  <c r="AS1812" i="1"/>
  <c r="AM1812" i="1"/>
  <c r="AI1812" i="1"/>
  <c r="AO1812" i="1"/>
  <c r="AN1812" i="1"/>
  <c r="AG1813" i="1"/>
  <c r="AS1813" i="1"/>
  <c r="AM1813" i="1"/>
  <c r="AP1813" i="1"/>
  <c r="AR1813" i="1"/>
  <c r="AN1813" i="1"/>
  <c r="AO1813" i="1"/>
  <c r="AQ1813" i="1"/>
  <c r="AH1813" i="1"/>
  <c r="AK1813" i="1"/>
  <c r="AI1813" i="1"/>
  <c r="AJ1813" i="1"/>
  <c r="AJ1814" i="1"/>
  <c r="AR1814" i="1"/>
  <c r="AK1814" i="1"/>
  <c r="AO1814" i="1"/>
  <c r="AI1814" i="1"/>
  <c r="AG1814" i="1"/>
  <c r="AQ1814" i="1"/>
  <c r="AS1814" i="1"/>
  <c r="AP1814" i="1"/>
  <c r="AM1814" i="1"/>
  <c r="AH1814" i="1"/>
  <c r="AN1814" i="1"/>
  <c r="AH1815" i="1"/>
  <c r="AO1815" i="1"/>
  <c r="AM1815" i="1"/>
  <c r="AK1815" i="1"/>
  <c r="AI1815" i="1"/>
  <c r="AN1815" i="1"/>
  <c r="AJ1815" i="1"/>
  <c r="AG1815" i="1"/>
  <c r="AQ1815" i="1"/>
  <c r="AP1815" i="1"/>
  <c r="AS1815" i="1"/>
  <c r="AR1815" i="1"/>
  <c r="AI1823" i="1"/>
  <c r="AP1823" i="1"/>
  <c r="AR1823" i="1"/>
  <c r="AQ1823" i="1"/>
  <c r="AS1823" i="1"/>
  <c r="AM1823" i="1"/>
  <c r="AJ1823" i="1"/>
  <c r="AG1823" i="1"/>
  <c r="AN1823" i="1"/>
  <c r="AK1823" i="1"/>
  <c r="AH1823" i="1"/>
  <c r="AO1823" i="1"/>
  <c r="AH1824" i="1"/>
  <c r="AS1824" i="1"/>
  <c r="AM1824" i="1"/>
  <c r="AQ1824" i="1"/>
  <c r="AI1824" i="1"/>
  <c r="AP1824" i="1"/>
  <c r="AK1824" i="1"/>
  <c r="AN1824" i="1"/>
  <c r="AJ1824" i="1"/>
  <c r="AG1824" i="1"/>
  <c r="AO1824" i="1"/>
  <c r="AR1824" i="1"/>
  <c r="AQ1825" i="1"/>
  <c r="AR1825" i="1"/>
  <c r="AM1825" i="1"/>
  <c r="AK1825" i="1"/>
  <c r="AG1825" i="1"/>
  <c r="AN1825" i="1"/>
  <c r="AP1825" i="1"/>
  <c r="AS1825" i="1"/>
  <c r="AJ1825" i="1"/>
  <c r="AH1825" i="1"/>
  <c r="AO1825" i="1"/>
  <c r="AI1825" i="1"/>
  <c r="AI1826" i="1"/>
  <c r="AK1826" i="1"/>
  <c r="AQ1826" i="1"/>
  <c r="AR1826" i="1"/>
  <c r="AG1826" i="1"/>
  <c r="AS1826" i="1"/>
  <c r="AJ1826" i="1"/>
  <c r="AN1826" i="1"/>
  <c r="AH1826" i="1"/>
  <c r="AM1826" i="1"/>
  <c r="AP1826" i="1"/>
  <c r="AO1826" i="1"/>
  <c r="AI1827" i="1"/>
  <c r="AQ1827" i="1"/>
  <c r="AM1827" i="1"/>
  <c r="AJ1827" i="1"/>
  <c r="AK1827" i="1"/>
  <c r="AN1827" i="1"/>
  <c r="AS1827" i="1"/>
  <c r="AR1827" i="1"/>
  <c r="AG1827" i="1"/>
  <c r="AO1827" i="1"/>
  <c r="AH1827" i="1"/>
  <c r="AP1827" i="1"/>
  <c r="AQ1828" i="1"/>
  <c r="AP1828" i="1"/>
  <c r="AK1828" i="1"/>
  <c r="AJ1828" i="1"/>
  <c r="AI1828" i="1"/>
  <c r="AH1828" i="1"/>
  <c r="AG1828" i="1"/>
  <c r="AN1828" i="1"/>
  <c r="AO1828" i="1"/>
  <c r="AR1828" i="1"/>
  <c r="AS1828" i="1"/>
  <c r="AM1828" i="1"/>
  <c r="AK1829" i="1"/>
  <c r="AS1829" i="1"/>
  <c r="AM1829" i="1"/>
  <c r="AH1829" i="1"/>
  <c r="AO1829" i="1"/>
  <c r="AN1829" i="1"/>
  <c r="AI1829" i="1"/>
  <c r="AP1829" i="1"/>
  <c r="AG1829" i="1"/>
  <c r="AQ1829" i="1"/>
  <c r="AJ1829" i="1"/>
  <c r="AR1829" i="1"/>
  <c r="AP1830" i="1"/>
  <c r="AO1830" i="1"/>
  <c r="AS1830" i="1"/>
  <c r="AN1830" i="1"/>
  <c r="AJ1830" i="1"/>
  <c r="AH1830" i="1"/>
  <c r="AK1830" i="1"/>
  <c r="AI1830" i="1"/>
  <c r="AG1830" i="1"/>
  <c r="AR1830" i="1"/>
  <c r="AQ1830" i="1"/>
  <c r="AM1830" i="1"/>
  <c r="AG1831" i="1"/>
  <c r="AO1831" i="1"/>
  <c r="AN1831" i="1"/>
  <c r="AH1831" i="1"/>
  <c r="AP1831" i="1"/>
  <c r="AI1831" i="1"/>
  <c r="AQ1831" i="1"/>
  <c r="AJ1831" i="1"/>
  <c r="AR1831" i="1"/>
  <c r="AK1831" i="1"/>
  <c r="AS1831" i="1"/>
  <c r="AM1831" i="1"/>
  <c r="AS1832" i="1"/>
  <c r="AG1832" i="1"/>
  <c r="AM1832" i="1"/>
  <c r="AI1832" i="1"/>
  <c r="AP1832" i="1"/>
  <c r="AN1832" i="1"/>
  <c r="AQ1832" i="1"/>
  <c r="AR1832" i="1"/>
  <c r="AH1832" i="1"/>
  <c r="AO1832" i="1"/>
  <c r="AK1832" i="1"/>
  <c r="AJ1832" i="1"/>
  <c r="AP1833" i="1"/>
  <c r="AK1833" i="1"/>
  <c r="AI1833" i="1"/>
  <c r="AO1833" i="1"/>
  <c r="AG1833" i="1"/>
  <c r="AM1833" i="1"/>
  <c r="AR1833" i="1"/>
  <c r="AS1833" i="1"/>
  <c r="AN1833" i="1"/>
  <c r="AQ1833" i="1"/>
  <c r="AH1833" i="1"/>
  <c r="AJ1833" i="1"/>
  <c r="AK1834" i="1"/>
  <c r="AQ1834" i="1"/>
  <c r="AG1834" i="1"/>
  <c r="AP1834" i="1"/>
  <c r="AR1834" i="1"/>
  <c r="AI1834" i="1"/>
  <c r="AH1834" i="1"/>
  <c r="AJ1834" i="1"/>
  <c r="AO1834" i="1"/>
  <c r="AM1834" i="1"/>
  <c r="AS1834" i="1"/>
  <c r="AN1834" i="1"/>
  <c r="AQ1835" i="1"/>
  <c r="AK1835" i="1"/>
  <c r="AM1835" i="1"/>
  <c r="AG1835" i="1"/>
  <c r="AS1835" i="1"/>
  <c r="AN1835" i="1"/>
  <c r="AJ1835" i="1"/>
  <c r="AH1835" i="1"/>
  <c r="AO1835" i="1"/>
  <c r="AI1835" i="1"/>
  <c r="AP1835" i="1"/>
  <c r="AR1835" i="1"/>
  <c r="AI1836" i="1"/>
  <c r="AQ1836" i="1"/>
  <c r="AP1836" i="1"/>
  <c r="AM1836" i="1"/>
  <c r="AK1836" i="1"/>
  <c r="AG1836" i="1"/>
  <c r="AJ1836" i="1"/>
  <c r="AR1836" i="1"/>
  <c r="AS1836" i="1"/>
  <c r="AN1836" i="1"/>
  <c r="AH1836" i="1"/>
  <c r="AO1836" i="1"/>
  <c r="AI1837" i="1"/>
  <c r="AP1837" i="1"/>
  <c r="AM1837" i="1"/>
  <c r="AK1837" i="1"/>
  <c r="AO1837" i="1"/>
  <c r="AQ1837" i="1"/>
  <c r="AR1837" i="1"/>
  <c r="AN1837" i="1"/>
  <c r="AS1837" i="1"/>
  <c r="AG1837" i="1"/>
  <c r="AJ1837" i="1"/>
  <c r="AH1837" i="1"/>
  <c r="AJ1838" i="1"/>
  <c r="AH1838" i="1"/>
  <c r="AO1838" i="1"/>
  <c r="AI1838" i="1"/>
  <c r="AR1838" i="1"/>
  <c r="AQ1838" i="1"/>
  <c r="AP1838" i="1"/>
  <c r="AG1838" i="1"/>
  <c r="AM1838" i="1"/>
  <c r="AS1838" i="1"/>
  <c r="AK1838" i="1"/>
  <c r="AN1838" i="1"/>
  <c r="AS1839" i="1"/>
  <c r="AO1839" i="1"/>
  <c r="AM1839" i="1"/>
  <c r="AP1839" i="1"/>
  <c r="AG1839" i="1"/>
  <c r="AN1839" i="1"/>
  <c r="AQ1839" i="1"/>
  <c r="AH1839" i="1"/>
  <c r="AJ1839" i="1"/>
  <c r="AI1839" i="1"/>
  <c r="AR1839" i="1"/>
  <c r="AK1839" i="1"/>
  <c r="AP1840" i="1"/>
  <c r="AS1840" i="1"/>
  <c r="AN1840" i="1"/>
  <c r="AR1840" i="1"/>
  <c r="AJ1840" i="1"/>
  <c r="AI1840" i="1"/>
  <c r="AH1840" i="1"/>
  <c r="AK1840" i="1"/>
  <c r="AO1840" i="1"/>
  <c r="AG1840" i="1"/>
  <c r="AQ1840" i="1"/>
  <c r="AM1840" i="1"/>
  <c r="AQ1841" i="1"/>
  <c r="AI1841" i="1"/>
  <c r="AM1841" i="1"/>
  <c r="AK1841" i="1"/>
  <c r="AJ1841" i="1"/>
  <c r="AN1841" i="1"/>
  <c r="AR1841" i="1"/>
  <c r="AS1841" i="1"/>
  <c r="AO1841" i="1"/>
  <c r="AG1841" i="1"/>
  <c r="AP1841" i="1"/>
  <c r="AH1841" i="1"/>
  <c r="AO1842" i="1"/>
  <c r="AP1842" i="1"/>
  <c r="AR1842" i="1"/>
  <c r="AK1842" i="1"/>
  <c r="AI1842" i="1"/>
  <c r="AH1842" i="1"/>
  <c r="AG1842" i="1"/>
  <c r="AM1842" i="1"/>
  <c r="AS1842" i="1"/>
  <c r="AN1842" i="1"/>
  <c r="AJ1842" i="1"/>
  <c r="AQ1842" i="1"/>
  <c r="AQ1843" i="1"/>
  <c r="AH1843" i="1"/>
  <c r="AM1843" i="1"/>
  <c r="AI1843" i="1"/>
  <c r="AK1843" i="1"/>
  <c r="AN1843" i="1"/>
  <c r="AJ1843" i="1"/>
  <c r="AS1843" i="1"/>
  <c r="AO1843" i="1"/>
  <c r="AR1843" i="1"/>
  <c r="AP1843" i="1"/>
  <c r="AG1843" i="1"/>
  <c r="AK1844" i="1"/>
  <c r="AQ1844" i="1"/>
  <c r="AP1844" i="1"/>
  <c r="AM1844" i="1"/>
  <c r="AH1844" i="1"/>
  <c r="AN1844" i="1"/>
  <c r="AR1844" i="1"/>
  <c r="AI1844" i="1"/>
  <c r="AG1844" i="1"/>
  <c r="AS1844" i="1"/>
  <c r="AJ1844" i="1"/>
  <c r="AO1844" i="1"/>
  <c r="AS1845" i="1"/>
  <c r="AK1845" i="1"/>
  <c r="AM1845" i="1"/>
  <c r="AO1845" i="1"/>
  <c r="AG1845" i="1"/>
  <c r="AN1845" i="1"/>
  <c r="AP1845" i="1"/>
  <c r="AH1845" i="1"/>
  <c r="AQ1845" i="1"/>
  <c r="AI1845" i="1"/>
  <c r="AR1845" i="1"/>
  <c r="AJ1845" i="1"/>
  <c r="AH1846" i="1"/>
  <c r="AR1846" i="1"/>
  <c r="AI1846" i="1"/>
  <c r="AP1846" i="1"/>
  <c r="AO1846" i="1"/>
  <c r="AG1846" i="1"/>
  <c r="AK1846" i="1"/>
  <c r="AQ1846" i="1"/>
  <c r="AM1846" i="1"/>
  <c r="AS1846" i="1"/>
  <c r="AJ1846" i="1"/>
  <c r="AN1846" i="1"/>
  <c r="AG1847" i="1"/>
  <c r="AP1847" i="1"/>
  <c r="AH1847" i="1"/>
  <c r="AQ1847" i="1"/>
  <c r="AI1847" i="1"/>
  <c r="AM1847" i="1"/>
  <c r="AJ1847" i="1"/>
  <c r="AR1847" i="1"/>
  <c r="AN1847" i="1"/>
  <c r="AK1847" i="1"/>
  <c r="AS1847" i="1"/>
  <c r="AO1847" i="1"/>
  <c r="AP1848" i="1"/>
  <c r="AS1848" i="1"/>
  <c r="AM1848" i="1"/>
  <c r="AG1848" i="1"/>
  <c r="AR1848" i="1"/>
  <c r="AK1848" i="1"/>
  <c r="AO1848" i="1"/>
  <c r="AN1848" i="1"/>
  <c r="AQ1848" i="1"/>
  <c r="AH1848" i="1"/>
  <c r="AI1848" i="1"/>
  <c r="AJ1848" i="1"/>
  <c r="AK1849" i="1"/>
  <c r="AJ1849" i="1"/>
  <c r="AN1849" i="1"/>
  <c r="AR1849" i="1"/>
  <c r="AS1849" i="1"/>
  <c r="AO1849" i="1"/>
  <c r="AG1849" i="1"/>
  <c r="AP1849" i="1"/>
  <c r="AH1849" i="1"/>
  <c r="AQ1849" i="1"/>
  <c r="AI1849" i="1"/>
  <c r="AM1849" i="1"/>
  <c r="AP1850" i="1"/>
  <c r="AO1850" i="1"/>
  <c r="AN1850" i="1"/>
  <c r="AI1850" i="1"/>
  <c r="AQ1850" i="1"/>
  <c r="AK1850" i="1"/>
  <c r="AG1850" i="1"/>
  <c r="AJ1850" i="1"/>
  <c r="AS1850" i="1"/>
  <c r="AR1850" i="1"/>
  <c r="AH1850" i="1"/>
  <c r="AM1850" i="1"/>
  <c r="AI1851" i="1"/>
  <c r="AR1851" i="1"/>
  <c r="AN1851" i="1"/>
  <c r="AS1851" i="1"/>
  <c r="AK1851" i="1"/>
  <c r="AM1851" i="1"/>
  <c r="AJ1851" i="1"/>
  <c r="AO1851" i="1"/>
  <c r="AH1851" i="1"/>
  <c r="AP1851" i="1"/>
  <c r="AQ1851" i="1"/>
  <c r="AG1851" i="1"/>
  <c r="AP1852" i="1"/>
  <c r="AK1852" i="1"/>
  <c r="AN1852" i="1"/>
  <c r="AQ1852" i="1"/>
  <c r="AJ1852" i="1"/>
  <c r="AS1852" i="1"/>
  <c r="AI1852" i="1"/>
  <c r="AG1852" i="1"/>
  <c r="AO1852" i="1"/>
  <c r="AR1852" i="1"/>
  <c r="AM1852" i="1"/>
  <c r="AH1852" i="1"/>
  <c r="AQ1860" i="1"/>
  <c r="AR1860" i="1"/>
  <c r="AM1860" i="1"/>
  <c r="AG1860" i="1"/>
  <c r="AJ1860" i="1"/>
  <c r="AH1860" i="1"/>
  <c r="AS1860" i="1"/>
  <c r="AP1860" i="1"/>
  <c r="AO1860" i="1"/>
  <c r="AK1860" i="1"/>
  <c r="AI1860" i="1"/>
  <c r="AN1860" i="1"/>
  <c r="AH1861" i="1"/>
  <c r="AK1861" i="1"/>
  <c r="AN1861" i="1"/>
  <c r="AJ1861" i="1"/>
  <c r="AR1861" i="1"/>
  <c r="AI1861" i="1"/>
  <c r="AS1861" i="1"/>
  <c r="AG1861" i="1"/>
  <c r="AP1861" i="1"/>
  <c r="AO1861" i="1"/>
  <c r="AQ1861" i="1"/>
  <c r="AM1861" i="1"/>
  <c r="AR1862" i="1"/>
  <c r="AO1862" i="1"/>
  <c r="AM1862" i="1"/>
  <c r="AH1862" i="1"/>
  <c r="AP1862" i="1"/>
  <c r="AN1862" i="1"/>
  <c r="AI1862" i="1"/>
  <c r="AQ1862" i="1"/>
  <c r="AG1862" i="1"/>
  <c r="AK1862" i="1"/>
  <c r="AS1862" i="1"/>
  <c r="AJ1862" i="1"/>
  <c r="AR1863" i="1"/>
  <c r="AK1863" i="1"/>
  <c r="AO1863" i="1"/>
  <c r="AG1863" i="1"/>
  <c r="AJ1863" i="1"/>
  <c r="AI1863" i="1"/>
  <c r="AN1863" i="1"/>
  <c r="AQ1863" i="1"/>
  <c r="AP1863" i="1"/>
  <c r="AH1863" i="1"/>
  <c r="AM1863" i="1"/>
  <c r="AS1863" i="1"/>
  <c r="AS1864" i="1"/>
  <c r="AP1864" i="1"/>
  <c r="AH1864" i="1"/>
  <c r="AQ1864" i="1"/>
  <c r="AI1864" i="1"/>
  <c r="AM1864" i="1"/>
  <c r="AG1864" i="1"/>
  <c r="AO1864" i="1"/>
  <c r="AN1864" i="1"/>
  <c r="AR1864" i="1"/>
  <c r="AJ1864" i="1"/>
  <c r="AK1864" i="1"/>
  <c r="AR1865" i="1"/>
  <c r="AI1865" i="1"/>
  <c r="AM1865" i="1"/>
  <c r="AO1865" i="1"/>
  <c r="AN1865" i="1"/>
  <c r="AJ1865" i="1"/>
  <c r="AP1865" i="1"/>
  <c r="AH1865" i="1"/>
  <c r="AK1865" i="1"/>
  <c r="AG1865" i="1"/>
  <c r="AQ1865" i="1"/>
  <c r="AS1865" i="1"/>
  <c r="AH1866" i="1"/>
  <c r="AJ1866" i="1"/>
  <c r="AI1866" i="1"/>
  <c r="AG1866" i="1"/>
  <c r="AN1866" i="1"/>
  <c r="AO1866" i="1"/>
  <c r="AK1866" i="1"/>
  <c r="AP1866" i="1"/>
  <c r="AQ1866" i="1"/>
  <c r="AM1866" i="1"/>
  <c r="AR1866" i="1"/>
  <c r="AS1866" i="1"/>
  <c r="AQ1867" i="1"/>
  <c r="AH1867" i="1"/>
  <c r="AN1867" i="1"/>
  <c r="AG1867" i="1"/>
  <c r="AP1867" i="1"/>
  <c r="AR1867" i="1"/>
  <c r="AK1867" i="1"/>
  <c r="AO1867" i="1"/>
  <c r="AM1867" i="1"/>
  <c r="AJ1867" i="1"/>
  <c r="AS1867" i="1"/>
  <c r="AI1867" i="1"/>
  <c r="AJ1868" i="1"/>
  <c r="AH1868" i="1"/>
  <c r="AN1868" i="1"/>
  <c r="AR1868" i="1"/>
  <c r="AK1868" i="1"/>
  <c r="AI1868" i="1"/>
  <c r="AS1868" i="1"/>
  <c r="AO1868" i="1"/>
  <c r="AP1868" i="1"/>
  <c r="AQ1868" i="1"/>
  <c r="AG1868" i="1"/>
  <c r="AM1868" i="1"/>
  <c r="AI1869" i="1"/>
  <c r="AH1869" i="1"/>
  <c r="AM1869" i="1"/>
  <c r="AJ1869" i="1"/>
  <c r="AP1869" i="1"/>
  <c r="AN1869" i="1"/>
  <c r="AO1869" i="1"/>
  <c r="AQ1869" i="1"/>
  <c r="AK1869" i="1"/>
  <c r="AS1869" i="1"/>
  <c r="AR1869" i="1"/>
  <c r="AG1869" i="1"/>
  <c r="AS1870" i="1"/>
  <c r="AK1870" i="1"/>
  <c r="AN1870" i="1"/>
  <c r="AR1870" i="1"/>
  <c r="AJ1870" i="1"/>
  <c r="AG1870" i="1"/>
  <c r="AH1870" i="1"/>
  <c r="AQ1870" i="1"/>
  <c r="AM1870" i="1"/>
  <c r="AO1870" i="1"/>
  <c r="AP1870" i="1"/>
  <c r="AI1870" i="1"/>
  <c r="AR1871" i="1"/>
  <c r="AH1871" i="1"/>
  <c r="AM1871" i="1"/>
  <c r="AQ1871" i="1"/>
  <c r="AP1871" i="1"/>
  <c r="AN1871" i="1"/>
  <c r="AS1871" i="1"/>
  <c r="AK1871" i="1"/>
  <c r="AO1871" i="1"/>
  <c r="AI1871" i="1"/>
  <c r="AJ1871" i="1"/>
  <c r="AG1871" i="1"/>
  <c r="AH1872" i="1"/>
  <c r="AK1872" i="1"/>
  <c r="AN1872" i="1"/>
  <c r="AG1872" i="1"/>
  <c r="AI1872" i="1"/>
  <c r="AQ1872" i="1"/>
  <c r="AP1872" i="1"/>
  <c r="AJ1872" i="1"/>
  <c r="AR1872" i="1"/>
  <c r="AM1872" i="1"/>
  <c r="AO1872" i="1"/>
  <c r="AS1872" i="1"/>
  <c r="AI1873" i="1"/>
  <c r="AP1873" i="1"/>
  <c r="AN1873" i="1"/>
  <c r="AS1873" i="1"/>
  <c r="AM1873" i="1"/>
  <c r="AO1873" i="1"/>
  <c r="AH1873" i="1"/>
  <c r="AK1873" i="1"/>
  <c r="AJ1873" i="1"/>
  <c r="AQ1873" i="1"/>
  <c r="AR1873" i="1"/>
  <c r="AG1873" i="1"/>
  <c r="AI1874" i="1"/>
  <c r="AQ1874" i="1"/>
  <c r="AM1874" i="1"/>
  <c r="AP1874" i="1"/>
  <c r="AS1874" i="1"/>
  <c r="AK1874" i="1"/>
  <c r="AN1874" i="1"/>
  <c r="AJ1874" i="1"/>
  <c r="AR1874" i="1"/>
  <c r="AG1874" i="1"/>
  <c r="AO1874" i="1"/>
  <c r="AH1874" i="1"/>
  <c r="AJ1875" i="1"/>
  <c r="AS1875" i="1"/>
  <c r="AI1875" i="1"/>
  <c r="AG1875" i="1"/>
  <c r="AR1875" i="1"/>
  <c r="AK1875" i="1"/>
  <c r="AO1875" i="1"/>
  <c r="AM1875" i="1"/>
  <c r="AQ1875" i="1"/>
  <c r="AH1875" i="1"/>
  <c r="AN1875" i="1"/>
  <c r="AP1875" i="1"/>
  <c r="AR1876" i="1"/>
  <c r="AG1876" i="1"/>
  <c r="AK1876" i="1"/>
  <c r="AJ1876" i="1"/>
  <c r="AS1876" i="1"/>
  <c r="AM1876" i="1"/>
  <c r="AO1876" i="1"/>
  <c r="AP1876" i="1"/>
  <c r="AI1876" i="1"/>
  <c r="AN1876" i="1"/>
  <c r="AQ1876" i="1"/>
  <c r="AH1876" i="1"/>
  <c r="AO1877" i="1"/>
  <c r="AQ1877" i="1"/>
  <c r="AM1877" i="1"/>
  <c r="AK1877" i="1"/>
  <c r="AR1877" i="1"/>
  <c r="AS1877" i="1"/>
  <c r="AH1877" i="1"/>
  <c r="AI1877" i="1"/>
  <c r="AN1877" i="1"/>
  <c r="AJ1877" i="1"/>
  <c r="AG1877" i="1"/>
  <c r="AP1877" i="1"/>
  <c r="AJ1878" i="1"/>
  <c r="AP1878" i="1"/>
  <c r="AO1878" i="1"/>
  <c r="AK1878" i="1"/>
  <c r="AG1878" i="1"/>
  <c r="AQ1878" i="1"/>
  <c r="AH1878" i="1"/>
  <c r="AS1878" i="1"/>
  <c r="AI1878" i="1"/>
  <c r="AM1878" i="1"/>
  <c r="AR1878" i="1"/>
  <c r="AN1878" i="1"/>
  <c r="AQ1879" i="1"/>
  <c r="AP1879" i="1"/>
  <c r="AM1879" i="1"/>
  <c r="AR1879" i="1"/>
  <c r="AG1879" i="1"/>
  <c r="AO1879" i="1"/>
  <c r="AH1879" i="1"/>
  <c r="AK1879" i="1"/>
  <c r="AN1879" i="1"/>
  <c r="AJ1879" i="1"/>
  <c r="AI1879" i="1"/>
  <c r="AS1879" i="1"/>
  <c r="AG1880" i="1"/>
  <c r="AO1880" i="1"/>
  <c r="AN1880" i="1"/>
  <c r="AR1880" i="1"/>
  <c r="AJ1880" i="1"/>
  <c r="AK1880" i="1"/>
  <c r="AS1880" i="1"/>
  <c r="AP1880" i="1"/>
  <c r="AI1880" i="1"/>
  <c r="AH1880" i="1"/>
  <c r="AQ1880" i="1"/>
  <c r="AM1880" i="1"/>
  <c r="AR1881" i="1"/>
  <c r="AG1881" i="1"/>
  <c r="AO1881" i="1"/>
  <c r="AI1881" i="1"/>
  <c r="AP1881" i="1"/>
  <c r="AJ1881" i="1"/>
  <c r="AK1881" i="1"/>
  <c r="AM1881" i="1"/>
  <c r="AS1881" i="1"/>
  <c r="AN1881" i="1"/>
  <c r="AH1881" i="1"/>
  <c r="AQ1881" i="1"/>
  <c r="AQ1882" i="1"/>
  <c r="AS1882" i="1"/>
  <c r="AM1882" i="1"/>
  <c r="AK1882" i="1"/>
  <c r="AG1882" i="1"/>
  <c r="AN1882" i="1"/>
  <c r="AH1882" i="1"/>
  <c r="AR1882" i="1"/>
  <c r="AO1882" i="1"/>
  <c r="AI1882" i="1"/>
  <c r="AP1882" i="1"/>
  <c r="AJ1882" i="1"/>
  <c r="AI1883" i="1"/>
  <c r="AP1883" i="1"/>
  <c r="AN1883" i="1"/>
  <c r="AQ1883" i="1"/>
  <c r="AJ1883" i="1"/>
  <c r="AG1883" i="1"/>
  <c r="AO1883" i="1"/>
  <c r="AS1883" i="1"/>
  <c r="AH1883" i="1"/>
  <c r="AK1883" i="1"/>
  <c r="AM1883" i="1"/>
  <c r="AR1883" i="1"/>
  <c r="AK1884" i="1"/>
  <c r="AG1884" i="1"/>
  <c r="AO1884" i="1"/>
  <c r="AJ1884" i="1"/>
  <c r="AR1884" i="1"/>
  <c r="AM1884" i="1"/>
  <c r="AS1884" i="1"/>
  <c r="AH1884" i="1"/>
  <c r="AN1884" i="1"/>
  <c r="AP1884" i="1"/>
  <c r="AI1884" i="1"/>
  <c r="AQ1884" i="1"/>
  <c r="AI1885" i="1"/>
  <c r="AH1885" i="1"/>
  <c r="AM1885" i="1"/>
  <c r="AJ1885" i="1"/>
  <c r="AP1885" i="1"/>
  <c r="AN1885" i="1"/>
  <c r="AO1885" i="1"/>
  <c r="AQ1885" i="1"/>
  <c r="AK1885" i="1"/>
  <c r="AS1885" i="1"/>
  <c r="AR1885" i="1"/>
  <c r="AG1885" i="1"/>
  <c r="AS1886" i="1"/>
  <c r="AG1886" i="1"/>
  <c r="AN1886" i="1"/>
  <c r="AH1886" i="1"/>
  <c r="AR1886" i="1"/>
  <c r="AP1886" i="1"/>
  <c r="AO1886" i="1"/>
  <c r="AJ1886" i="1"/>
  <c r="AQ1886" i="1"/>
  <c r="AK1886" i="1"/>
  <c r="AI1886" i="1"/>
  <c r="AM1886" i="1"/>
  <c r="AO1887" i="1"/>
  <c r="AR1887" i="1"/>
  <c r="AJ1887" i="1"/>
  <c r="AS1887" i="1"/>
  <c r="AH1887" i="1"/>
  <c r="AG1887" i="1"/>
  <c r="AI1887" i="1"/>
  <c r="AM1887" i="1"/>
  <c r="AQ1887" i="1"/>
  <c r="AP1887" i="1"/>
  <c r="AN1887" i="1"/>
  <c r="AK1887" i="1"/>
  <c r="AR1888" i="1"/>
  <c r="AI1888" i="1"/>
  <c r="AM1888" i="1"/>
  <c r="AK1888" i="1"/>
  <c r="AO1888" i="1"/>
  <c r="AN1888" i="1"/>
  <c r="AP1888" i="1"/>
  <c r="AJ1888" i="1"/>
  <c r="AQ1888" i="1"/>
  <c r="AS1888" i="1"/>
  <c r="AG1888" i="1"/>
  <c r="AH1888" i="1"/>
  <c r="AK1889" i="1"/>
  <c r="AS1889" i="1"/>
  <c r="AQ1889" i="1"/>
  <c r="AN1889" i="1"/>
  <c r="AP1889" i="1"/>
  <c r="AG1889" i="1"/>
  <c r="AO1889" i="1"/>
  <c r="AJ1889" i="1"/>
  <c r="AI1889" i="1"/>
  <c r="AR1889" i="1"/>
  <c r="AM1889" i="1"/>
  <c r="AH1889" i="1"/>
  <c r="AG1897" i="1"/>
  <c r="AR1897" i="1"/>
  <c r="AH1897" i="1"/>
  <c r="AS1897" i="1"/>
  <c r="AK1897" i="1"/>
  <c r="AM1897" i="1"/>
  <c r="AI1897" i="1"/>
  <c r="AJ1897" i="1"/>
  <c r="AN1897" i="1"/>
  <c r="AO1897" i="1"/>
  <c r="AQ1897" i="1"/>
  <c r="AP1897" i="1"/>
  <c r="AP1898" i="1"/>
  <c r="AH1898" i="1"/>
  <c r="AK1898" i="1"/>
  <c r="AG1899" i="1"/>
  <c r="AI1898" i="1"/>
  <c r="AR1898" i="1"/>
  <c r="AS1898" i="1"/>
  <c r="AJ1898" i="1"/>
  <c r="AM1898" i="1"/>
  <c r="AQ1898" i="1"/>
  <c r="AG1898" i="1"/>
  <c r="AO1898" i="1"/>
  <c r="AN1898" i="1"/>
  <c r="AS1899" i="1"/>
  <c r="AK1899" i="1"/>
  <c r="AN1899" i="1"/>
  <c r="AP1899" i="1"/>
  <c r="AO1899" i="1"/>
  <c r="AI1899" i="1"/>
  <c r="AH1899" i="1"/>
  <c r="AJ1899" i="1"/>
  <c r="AQ1899" i="1"/>
  <c r="AR1899" i="1"/>
  <c r="AM1899" i="1"/>
  <c r="AJ1900" i="1"/>
  <c r="AS1900" i="1"/>
  <c r="AM1900" i="1"/>
  <c r="AG1900" i="1"/>
  <c r="AP1900" i="1"/>
  <c r="AN1900" i="1"/>
  <c r="AO1900" i="1"/>
  <c r="AQ1900" i="1"/>
  <c r="AK1900" i="1"/>
  <c r="AR1900" i="1"/>
  <c r="AH1900" i="1"/>
  <c r="AI1900" i="1"/>
  <c r="AR1901" i="1"/>
  <c r="AJ1901" i="1"/>
  <c r="AN1901" i="1"/>
  <c r="AS1901" i="1"/>
  <c r="AK1901" i="1"/>
  <c r="AO1901" i="1"/>
  <c r="AI1901" i="1"/>
  <c r="AQ1901" i="1"/>
  <c r="AP1901" i="1"/>
  <c r="AG1901" i="1"/>
  <c r="AH1901" i="1"/>
  <c r="AM1901" i="1"/>
  <c r="AO1902" i="1"/>
  <c r="AQ1902" i="1"/>
  <c r="AJ1902" i="1"/>
  <c r="AI1902" i="1"/>
  <c r="AK1902" i="1"/>
  <c r="AR1902" i="1"/>
  <c r="AP1902" i="1"/>
  <c r="AG1902" i="1"/>
  <c r="AS1902" i="1"/>
  <c r="AM1902" i="1"/>
  <c r="AH1902" i="1"/>
  <c r="AN1902" i="1"/>
  <c r="AQ1903" i="1"/>
  <c r="AO1903" i="1"/>
  <c r="AM1903" i="1"/>
  <c r="AR1903" i="1"/>
  <c r="AJ1903" i="1"/>
  <c r="AN1903" i="1"/>
  <c r="AS1903" i="1"/>
  <c r="AK1903" i="1"/>
  <c r="AI1903" i="1"/>
  <c r="AH1903" i="1"/>
  <c r="AP1903" i="1"/>
  <c r="AG1903" i="1"/>
  <c r="AO1904" i="1"/>
  <c r="AH1904" i="1"/>
  <c r="AN1904" i="1"/>
  <c r="AI1904" i="1"/>
  <c r="AQ1904" i="1"/>
  <c r="AP1904" i="1"/>
  <c r="AJ1904" i="1"/>
  <c r="AM1904" i="1"/>
  <c r="AG1904" i="1"/>
  <c r="AR1904" i="1"/>
  <c r="AK1904" i="1"/>
  <c r="AS1904" i="1"/>
  <c r="AP1905" i="1"/>
  <c r="AG1905" i="1"/>
  <c r="AM1905" i="1"/>
  <c r="AK1905" i="1"/>
  <c r="AS1905" i="1"/>
  <c r="AN1905" i="1"/>
  <c r="AO1905" i="1"/>
  <c r="AH1905" i="1"/>
  <c r="AQ1905" i="1"/>
  <c r="AI1905" i="1"/>
  <c r="AJ1905" i="1"/>
  <c r="AR1905" i="1"/>
  <c r="AO1906" i="1"/>
  <c r="AH1906" i="1"/>
  <c r="AN1906" i="1"/>
  <c r="AG1906" i="1"/>
  <c r="AQ1906" i="1"/>
  <c r="AK1906" i="1"/>
  <c r="AM1906" i="1"/>
  <c r="AI1906" i="1"/>
  <c r="AP1906" i="1"/>
  <c r="AJ1906" i="1"/>
  <c r="AR1906" i="1"/>
  <c r="AS1906" i="1"/>
  <c r="AK1907" i="1"/>
  <c r="AH1907" i="1"/>
  <c r="AM1907" i="1"/>
  <c r="AQ1907" i="1"/>
  <c r="AI1907" i="1"/>
  <c r="AN1907" i="1"/>
  <c r="AO1907" i="1"/>
  <c r="AS1907" i="1"/>
  <c r="AG1907" i="1"/>
  <c r="AR1907" i="1"/>
  <c r="AJ1907" i="1"/>
  <c r="AP1907" i="1"/>
  <c r="AQ1908" i="1"/>
  <c r="AR1908" i="1"/>
  <c r="AN1908" i="1"/>
  <c r="AG1908" i="1"/>
  <c r="AK1908" i="1"/>
  <c r="AS1908" i="1"/>
  <c r="AI1908" i="1"/>
  <c r="AJ1908" i="1"/>
  <c r="AO1908" i="1"/>
  <c r="AP1908" i="1"/>
  <c r="AM1908" i="1"/>
  <c r="AH1908" i="1"/>
  <c r="AS1909" i="1"/>
  <c r="AK1909" i="1"/>
  <c r="AO1909" i="1"/>
  <c r="AI1909" i="1"/>
  <c r="AQ1909" i="1"/>
  <c r="AP1909" i="1"/>
  <c r="AG1909" i="1"/>
  <c r="AH1909" i="1"/>
  <c r="AM1909" i="1"/>
  <c r="AR1909" i="1"/>
  <c r="AJ1909" i="1"/>
  <c r="AN1909" i="1"/>
  <c r="AP1910" i="1"/>
  <c r="AR1910" i="1"/>
  <c r="AJ1910" i="1"/>
  <c r="AS1910" i="1"/>
  <c r="AK1910" i="1"/>
  <c r="AM1910" i="1"/>
  <c r="AO1910" i="1"/>
  <c r="AH1910" i="1"/>
  <c r="AN1910" i="1"/>
  <c r="AG1910" i="1"/>
  <c r="AI1910" i="1"/>
  <c r="AQ1910" i="1"/>
  <c r="AG1911" i="1"/>
  <c r="AO1911" i="1"/>
  <c r="AS1911" i="1"/>
  <c r="AR1911" i="1"/>
  <c r="AJ1911" i="1"/>
  <c r="AH1911" i="1"/>
  <c r="AK1911" i="1"/>
  <c r="AP1911" i="1"/>
  <c r="AM1911" i="1"/>
  <c r="AQ1911" i="1"/>
  <c r="AI1911" i="1"/>
  <c r="AN1911" i="1"/>
  <c r="AH1912" i="1"/>
  <c r="AJ1912" i="1"/>
  <c r="AR1912" i="1"/>
  <c r="AK1912" i="1"/>
  <c r="AS1912" i="1"/>
  <c r="AM1912" i="1"/>
  <c r="AG1913" i="1"/>
  <c r="AG1912" i="1"/>
  <c r="AP1912" i="1"/>
  <c r="AN1912" i="1"/>
  <c r="AO1912" i="1"/>
  <c r="AQ1912" i="1"/>
  <c r="AI1912" i="1"/>
  <c r="AO1913" i="1"/>
  <c r="AQ1913" i="1"/>
  <c r="AR1913" i="1"/>
  <c r="AH1913" i="1"/>
  <c r="AK1913" i="1"/>
  <c r="AM1913" i="1"/>
  <c r="AP1913" i="1"/>
  <c r="AS1913" i="1"/>
  <c r="AN1913" i="1"/>
  <c r="AJ1913" i="1"/>
  <c r="AI1913" i="1"/>
  <c r="AQ1914" i="1"/>
  <c r="AI1914" i="1"/>
  <c r="AM1914" i="1"/>
  <c r="AK1914" i="1"/>
  <c r="AJ1914" i="1"/>
  <c r="AN1914" i="1"/>
  <c r="AR1914" i="1"/>
  <c r="AS1914" i="1"/>
  <c r="AO1914" i="1"/>
  <c r="AG1914" i="1"/>
  <c r="AP1914" i="1"/>
  <c r="AH1914" i="1"/>
  <c r="AG1915" i="1"/>
  <c r="AK1915" i="1"/>
  <c r="AN1915" i="1"/>
  <c r="AR1915" i="1"/>
  <c r="AH1915" i="1"/>
  <c r="AS1915" i="1"/>
  <c r="AQ1915" i="1"/>
  <c r="AO1915" i="1"/>
  <c r="AJ1915" i="1"/>
  <c r="AI1915" i="1"/>
  <c r="AP1915" i="1"/>
  <c r="AM1915" i="1"/>
  <c r="AI1916" i="1"/>
  <c r="AO1916" i="1"/>
  <c r="AS1916" i="1"/>
  <c r="AP1916" i="1"/>
  <c r="AR1916" i="1"/>
  <c r="AQ1916" i="1"/>
  <c r="AK1916" i="1"/>
  <c r="AG1916" i="1"/>
  <c r="AM1916" i="1"/>
  <c r="AH1916" i="1"/>
  <c r="AJ1916" i="1"/>
  <c r="AN1916" i="1"/>
  <c r="AS1917" i="1"/>
  <c r="AG1917" i="1"/>
  <c r="AN1917" i="1"/>
  <c r="AQ1917" i="1"/>
  <c r="AI1917" i="1"/>
  <c r="AH1917" i="1"/>
  <c r="AO1917" i="1"/>
  <c r="AR1917" i="1"/>
  <c r="AJ1917" i="1"/>
  <c r="AP1917" i="1"/>
  <c r="AK1917" i="1"/>
  <c r="AM1917" i="1"/>
  <c r="AI1918" i="1"/>
  <c r="AO1918" i="1"/>
  <c r="AM1918" i="1"/>
  <c r="AP1918" i="1"/>
  <c r="AG1918" i="1"/>
  <c r="AN1918" i="1"/>
  <c r="AQ1918" i="1"/>
  <c r="AR1918" i="1"/>
  <c r="AK1918" i="1"/>
  <c r="AS1918" i="1"/>
  <c r="AH1918" i="1"/>
  <c r="AJ1918" i="1"/>
  <c r="AO1919" i="1"/>
  <c r="AS1919" i="1"/>
  <c r="AK1919" i="1"/>
  <c r="AJ1919" i="1"/>
  <c r="AH1919" i="1"/>
  <c r="AP1919" i="1"/>
  <c r="AQ1919" i="1"/>
  <c r="AM1919" i="1"/>
  <c r="AG1919" i="1"/>
  <c r="AR1919" i="1"/>
  <c r="AI1919" i="1"/>
  <c r="AN1919" i="1"/>
  <c r="AO1920" i="1"/>
  <c r="AI1920" i="1"/>
  <c r="AM1920" i="1"/>
  <c r="AH1920" i="1"/>
  <c r="AK1920" i="1"/>
  <c r="AN1920" i="1"/>
  <c r="AR1920" i="1"/>
  <c r="AJ1920" i="1"/>
  <c r="AP1920" i="1"/>
  <c r="AS1920" i="1"/>
  <c r="AQ1920" i="1"/>
  <c r="AG1920" i="1"/>
  <c r="AQ1921" i="1"/>
  <c r="AS1921" i="1"/>
  <c r="AR1921" i="1"/>
  <c r="AO1921" i="1"/>
  <c r="AM1921" i="1"/>
  <c r="AG1921" i="1"/>
  <c r="AP1921" i="1"/>
  <c r="AI1921" i="1"/>
  <c r="AN1921" i="1"/>
  <c r="AH1921" i="1"/>
  <c r="AK1921" i="1"/>
  <c r="AJ1921" i="1"/>
  <c r="AR1922" i="1"/>
  <c r="AN1922" i="1"/>
  <c r="AS1922" i="1"/>
  <c r="AI1922" i="1"/>
  <c r="AG1922" i="1"/>
  <c r="AP1922" i="1"/>
  <c r="AQ1922" i="1"/>
  <c r="AO1922" i="1"/>
  <c r="AM1922" i="1"/>
  <c r="AJ1922" i="1"/>
  <c r="AK1922" i="1"/>
  <c r="AH1922" i="1"/>
  <c r="AO1923" i="1"/>
  <c r="AQ1923" i="1"/>
  <c r="AK1923" i="1"/>
  <c r="AI1923" i="1"/>
  <c r="AJ1923" i="1"/>
  <c r="AS1923" i="1"/>
  <c r="AM1923" i="1"/>
  <c r="AH1923" i="1"/>
  <c r="AP1923" i="1"/>
  <c r="AN1923" i="1"/>
  <c r="AR1923" i="1"/>
  <c r="AG1923" i="1"/>
  <c r="AI1924" i="1"/>
  <c r="AQ1924" i="1"/>
  <c r="AP1924" i="1"/>
  <c r="AG1924" i="1"/>
  <c r="AH1924" i="1"/>
  <c r="AM1924" i="1"/>
  <c r="AR1924" i="1"/>
  <c r="AJ1924" i="1"/>
  <c r="AN1924" i="1"/>
  <c r="AS1924" i="1"/>
  <c r="AK1924" i="1"/>
  <c r="AO1924" i="1"/>
  <c r="AG1925" i="1"/>
  <c r="AK1925" i="1"/>
  <c r="AO1925" i="1"/>
  <c r="AI1925" i="1"/>
  <c r="AP1925" i="1"/>
  <c r="AR1925" i="1"/>
  <c r="AM1925" i="1"/>
  <c r="AN1925" i="1"/>
  <c r="AQ1925" i="1"/>
  <c r="AS1925" i="1"/>
  <c r="AJ1925" i="1"/>
  <c r="AH1925" i="1"/>
  <c r="AQ1926" i="1"/>
  <c r="AI1926" i="1"/>
  <c r="AN1926" i="1"/>
  <c r="AG1926" i="1"/>
  <c r="AO1926" i="1"/>
  <c r="AR1926" i="1"/>
  <c r="AH1926" i="1"/>
  <c r="AP1926" i="1"/>
  <c r="AK1926" i="1"/>
  <c r="AJ1926" i="1"/>
  <c r="AS1926" i="1"/>
  <c r="AM1926" i="1"/>
  <c r="AJ1934" i="1"/>
  <c r="AS1934" i="1"/>
  <c r="AN1934" i="1"/>
  <c r="AQ1934" i="1"/>
  <c r="AH1934" i="1"/>
  <c r="AR1934" i="1"/>
  <c r="AI1934" i="1"/>
  <c r="AG1934" i="1"/>
  <c r="AP1934" i="1"/>
  <c r="AO1934" i="1"/>
  <c r="AK1934" i="1"/>
  <c r="AM1934" i="1"/>
  <c r="AH1935" i="1"/>
  <c r="AI1935" i="1"/>
  <c r="AM1935" i="1"/>
  <c r="AR1935" i="1"/>
  <c r="AK1935" i="1"/>
  <c r="AN1935" i="1"/>
  <c r="AS1935" i="1"/>
  <c r="AQ1935" i="1"/>
  <c r="AP1935" i="1"/>
  <c r="AO1935" i="1"/>
  <c r="AG1935" i="1"/>
  <c r="AJ1935" i="1"/>
  <c r="AJ1936" i="1"/>
  <c r="AR1936" i="1"/>
  <c r="AI1936" i="1"/>
  <c r="AQ1936" i="1"/>
  <c r="AO1936" i="1"/>
  <c r="AK1936" i="1"/>
  <c r="AM1936" i="1"/>
  <c r="AP1936" i="1"/>
  <c r="AG1936" i="1"/>
  <c r="AN1936" i="1"/>
  <c r="AH1936" i="1"/>
  <c r="AS1936" i="1"/>
  <c r="AS1937" i="1"/>
  <c r="AI1937" i="1"/>
  <c r="AM1937" i="1"/>
  <c r="AO1937" i="1"/>
  <c r="AG1937" i="1"/>
  <c r="AN1937" i="1"/>
  <c r="AP1937" i="1"/>
  <c r="AH1937" i="1"/>
  <c r="AK1937" i="1"/>
  <c r="AJ1937" i="1"/>
  <c r="AR1937" i="1"/>
  <c r="AQ1937" i="1"/>
  <c r="AG1938" i="1"/>
  <c r="AN1938" i="1"/>
  <c r="AO1938" i="1"/>
  <c r="AI1938" i="1"/>
  <c r="AK1938" i="1"/>
  <c r="AR1938" i="1"/>
  <c r="AJ1938" i="1"/>
  <c r="AM1938" i="1"/>
  <c r="AP1938" i="1"/>
  <c r="AQ1938" i="1"/>
  <c r="AH1938" i="1"/>
  <c r="AS1938" i="1"/>
  <c r="AI1939" i="1"/>
  <c r="AQ1939" i="1"/>
  <c r="AH1939" i="1"/>
  <c r="AG1939" i="1"/>
  <c r="AP1939" i="1"/>
  <c r="AM1939" i="1"/>
  <c r="AR1939" i="1"/>
  <c r="AJ1939" i="1"/>
  <c r="AN1939" i="1"/>
  <c r="AS1939" i="1"/>
  <c r="AK1939" i="1"/>
  <c r="AO1939" i="1"/>
  <c r="AI1940" i="1"/>
  <c r="AJ1940" i="1"/>
  <c r="AM1940" i="1"/>
  <c r="AQ1940" i="1"/>
  <c r="AO1940" i="1"/>
  <c r="AP1940" i="1"/>
  <c r="AN1940" i="1"/>
  <c r="AS1940" i="1"/>
  <c r="AK1940" i="1"/>
  <c r="AR1940" i="1"/>
  <c r="AH1940" i="1"/>
  <c r="AG1940" i="1"/>
  <c r="AR1941" i="1"/>
  <c r="AJ1941" i="1"/>
  <c r="AN1941" i="1"/>
  <c r="AQ1941" i="1"/>
  <c r="AS1941" i="1"/>
  <c r="AK1941" i="1"/>
  <c r="AP1941" i="1"/>
  <c r="AO1941" i="1"/>
  <c r="AI1941" i="1"/>
  <c r="AG1941" i="1"/>
  <c r="AM1941" i="1"/>
  <c r="AH1941" i="1"/>
  <c r="AG1942" i="1"/>
  <c r="AQ1942" i="1"/>
  <c r="AI1942" i="1"/>
  <c r="AH1942" i="1"/>
  <c r="AS1942" i="1"/>
  <c r="AK1942" i="1"/>
  <c r="AR1942" i="1"/>
  <c r="AJ1942" i="1"/>
  <c r="AM1942" i="1"/>
  <c r="AP1942" i="1"/>
  <c r="AN1942" i="1"/>
  <c r="AO1942" i="1"/>
  <c r="AP1943" i="1"/>
  <c r="AK1943" i="1"/>
  <c r="AH1943" i="1"/>
  <c r="AG1943" i="1"/>
  <c r="AJ1943" i="1"/>
  <c r="AR1943" i="1"/>
  <c r="AI1943" i="1"/>
  <c r="AQ1943" i="1"/>
  <c r="AM1943" i="1"/>
  <c r="AO1943" i="1"/>
  <c r="AS1943" i="1"/>
  <c r="AN1943" i="1"/>
  <c r="AQ1944" i="1"/>
  <c r="AG1944" i="1"/>
  <c r="AN1944" i="1"/>
  <c r="AR1944" i="1"/>
  <c r="AJ1944" i="1"/>
  <c r="AI1944" i="1"/>
  <c r="AO1944" i="1"/>
  <c r="AS1944" i="1"/>
  <c r="AK1944" i="1"/>
  <c r="AH1944" i="1"/>
  <c r="AP1944" i="1"/>
  <c r="AM1944" i="1"/>
  <c r="AQ1945" i="1"/>
  <c r="AI1945" i="1"/>
  <c r="AP1945" i="1"/>
  <c r="AO1945" i="1"/>
  <c r="AH1945" i="1"/>
  <c r="AM1945" i="1"/>
  <c r="AJ1945" i="1"/>
  <c r="AR1945" i="1"/>
  <c r="AN1945" i="1"/>
  <c r="AK1945" i="1"/>
  <c r="AS1945" i="1"/>
  <c r="AG1945" i="1"/>
  <c r="AR1946" i="1"/>
  <c r="AJ1946" i="1"/>
  <c r="AM1946" i="1"/>
  <c r="AG1946" i="1"/>
  <c r="AP1946" i="1"/>
  <c r="AN1946" i="1"/>
  <c r="AO1946" i="1"/>
  <c r="AQ1946" i="1"/>
  <c r="AI1946" i="1"/>
  <c r="AH1946" i="1"/>
  <c r="AK1946" i="1"/>
  <c r="AS1946" i="1"/>
  <c r="AR1947" i="1"/>
  <c r="AJ1947" i="1"/>
  <c r="AN1947" i="1"/>
  <c r="AG1947" i="1"/>
  <c r="AM1947" i="1"/>
  <c r="AS1947" i="1"/>
  <c r="AK1947" i="1"/>
  <c r="AO1947" i="1"/>
  <c r="AI1947" i="1"/>
  <c r="AH1947" i="1"/>
  <c r="AP1947" i="1"/>
  <c r="AQ1947" i="1"/>
  <c r="AK1948" i="1"/>
  <c r="AI1948" i="1"/>
  <c r="AJ1948" i="1"/>
  <c r="AH1948" i="1"/>
  <c r="AR1948" i="1"/>
  <c r="AO1948" i="1"/>
  <c r="AM1948" i="1"/>
  <c r="AS1948" i="1"/>
  <c r="AG1948" i="1"/>
  <c r="AP1948" i="1"/>
  <c r="AN1948" i="1"/>
  <c r="AQ1948" i="1"/>
  <c r="AR1949" i="1"/>
  <c r="AJ1949" i="1"/>
  <c r="AN1949" i="1"/>
  <c r="AS1949" i="1"/>
  <c r="AK1949" i="1"/>
  <c r="AP1949" i="1"/>
  <c r="AO1949" i="1"/>
  <c r="AI1949" i="1"/>
  <c r="AH1949" i="1"/>
  <c r="AG1949" i="1"/>
  <c r="AQ1949" i="1"/>
  <c r="AM1949" i="1"/>
  <c r="AQ1950" i="1"/>
  <c r="AS1950" i="1"/>
  <c r="AN1950" i="1"/>
  <c r="AO1950" i="1"/>
  <c r="AR1950" i="1"/>
  <c r="AI1950" i="1"/>
  <c r="AK1950" i="1"/>
  <c r="AG1950" i="1"/>
  <c r="AH1950" i="1"/>
  <c r="AJ1950" i="1"/>
  <c r="AP1950" i="1"/>
  <c r="AM1950" i="1"/>
  <c r="AG1951" i="1"/>
  <c r="AO1951" i="1"/>
  <c r="AN1951" i="1"/>
  <c r="AM1951" i="1"/>
  <c r="AH1951" i="1"/>
  <c r="AP1951" i="1"/>
  <c r="AI1951" i="1"/>
  <c r="AS1951" i="1"/>
  <c r="AR1951" i="1"/>
  <c r="AJ1951" i="1"/>
  <c r="AQ1951" i="1"/>
  <c r="AK1951" i="1"/>
  <c r="AG1952" i="1"/>
  <c r="AK1952" i="1"/>
  <c r="AS1952" i="1"/>
  <c r="AH1952" i="1"/>
  <c r="AI1952" i="1"/>
  <c r="AO1952" i="1"/>
  <c r="AN1952" i="1"/>
  <c r="AQ1952" i="1"/>
  <c r="AJ1952" i="1"/>
  <c r="AR1952" i="1"/>
  <c r="AP1952" i="1"/>
  <c r="AM1952" i="1"/>
  <c r="AO1953" i="1"/>
  <c r="AG1953" i="1"/>
  <c r="AN1953" i="1"/>
  <c r="AP1953" i="1"/>
  <c r="AH1953" i="1"/>
  <c r="AK1953" i="1"/>
  <c r="AJ1953" i="1"/>
  <c r="AR1953" i="1"/>
  <c r="AQ1953" i="1"/>
  <c r="AS1953" i="1"/>
  <c r="AI1953" i="1"/>
  <c r="AM1953" i="1"/>
  <c r="AH1954" i="1"/>
  <c r="AP1954" i="1"/>
  <c r="AM1954" i="1"/>
  <c r="AQ1954" i="1"/>
  <c r="AK1954" i="1"/>
  <c r="AN1954" i="1"/>
  <c r="AI1954" i="1"/>
  <c r="AR1954" i="1"/>
  <c r="AS1954" i="1"/>
  <c r="AO1954" i="1"/>
  <c r="AJ1954" i="1"/>
  <c r="AG1954" i="1"/>
  <c r="AK1955" i="1"/>
  <c r="AG1955" i="1"/>
  <c r="AO1955" i="1"/>
  <c r="AR1955" i="1"/>
  <c r="AQ1955" i="1"/>
  <c r="AJ1955" i="1"/>
  <c r="AI1955" i="1"/>
  <c r="AP1955" i="1"/>
  <c r="AM1955" i="1"/>
  <c r="AH1955" i="1"/>
  <c r="AS1955" i="1"/>
  <c r="AN1955" i="1"/>
  <c r="AQ1956" i="1"/>
  <c r="AO1956" i="1"/>
  <c r="AG1956" i="1"/>
  <c r="AR1956" i="1"/>
  <c r="AJ1956" i="1"/>
  <c r="AM1956" i="1"/>
  <c r="AK1956" i="1"/>
  <c r="AS1956" i="1"/>
  <c r="AN1956" i="1"/>
  <c r="AH1956" i="1"/>
  <c r="AP1956" i="1"/>
  <c r="AI1956" i="1"/>
  <c r="AS1957" i="1"/>
  <c r="AI1957" i="1"/>
  <c r="AO1957" i="1"/>
  <c r="AQ1957" i="1"/>
  <c r="AM1957" i="1"/>
  <c r="AG1957" i="1"/>
  <c r="AH1957" i="1"/>
  <c r="AK1957" i="1"/>
  <c r="AN1957" i="1"/>
  <c r="AJ1957" i="1"/>
  <c r="AR1957" i="1"/>
  <c r="AP1957" i="1"/>
  <c r="AH1958" i="1"/>
  <c r="AP1958" i="1"/>
  <c r="AI1958" i="1"/>
  <c r="AJ1958" i="1"/>
  <c r="AG1958" i="1"/>
  <c r="AQ1958" i="1"/>
  <c r="AS1958" i="1"/>
  <c r="AK1958" i="1"/>
  <c r="AR1958" i="1"/>
  <c r="AM1958" i="1"/>
  <c r="AN1958" i="1"/>
  <c r="AO1958" i="1"/>
  <c r="AJ1959" i="1"/>
  <c r="AI1959" i="1"/>
  <c r="AS1959" i="1"/>
  <c r="AR1959" i="1"/>
  <c r="AG1959" i="1"/>
  <c r="AO1959" i="1"/>
  <c r="AP1959" i="1"/>
  <c r="AM1959" i="1"/>
  <c r="AQ1959" i="1"/>
  <c r="AH1959" i="1"/>
  <c r="AK1959" i="1"/>
  <c r="AN1959" i="1"/>
  <c r="AK1960" i="1"/>
  <c r="AH1960" i="1"/>
  <c r="AP1960" i="1"/>
  <c r="AI1960" i="1"/>
  <c r="AQ1960" i="1"/>
  <c r="AM1960" i="1"/>
  <c r="AO1960" i="1"/>
  <c r="AG1960" i="1"/>
  <c r="AN1960" i="1"/>
  <c r="AJ1960" i="1"/>
  <c r="AR1960" i="1"/>
  <c r="AS1960" i="1"/>
  <c r="AJ1961" i="1"/>
  <c r="AI1961" i="1"/>
  <c r="AM1961" i="1"/>
  <c r="AQ1961" i="1"/>
  <c r="AH1961" i="1"/>
  <c r="AN1961" i="1"/>
  <c r="AG1961" i="1"/>
  <c r="AO1961" i="1"/>
  <c r="AS1961" i="1"/>
  <c r="AP1961" i="1"/>
  <c r="AR1961" i="1"/>
  <c r="AK1961" i="1"/>
  <c r="AJ1962" i="1"/>
  <c r="AO1962" i="1"/>
  <c r="AN1962" i="1"/>
  <c r="AP1962" i="1"/>
  <c r="AH1962" i="1"/>
  <c r="AI1962" i="1"/>
  <c r="AS1962" i="1"/>
  <c r="AK1962" i="1"/>
  <c r="AR1962" i="1"/>
  <c r="AM1962" i="1"/>
  <c r="AG1963" i="1"/>
  <c r="AG1962" i="1"/>
  <c r="AQ1962" i="1"/>
  <c r="AK1963" i="1"/>
  <c r="AS1963" i="1"/>
  <c r="AM1963" i="1"/>
  <c r="AH1963" i="1"/>
  <c r="AO1963" i="1"/>
  <c r="AN1963" i="1"/>
  <c r="AJ1963" i="1"/>
  <c r="AR1963" i="1"/>
  <c r="AP1963" i="1"/>
  <c r="AQ1963" i="1"/>
  <c r="AI1963" i="1"/>
  <c r="AH1971" i="1"/>
  <c r="AP1971" i="1"/>
  <c r="AO1971" i="1"/>
  <c r="AI1971" i="1"/>
  <c r="AG1971" i="1"/>
  <c r="AM1971" i="1"/>
  <c r="AJ1971" i="1"/>
  <c r="AR1971" i="1"/>
  <c r="AN1971" i="1"/>
  <c r="AK1971" i="1"/>
  <c r="AS1971" i="1"/>
  <c r="AQ1971" i="1"/>
  <c r="AR1972" i="1"/>
  <c r="AJ1972" i="1"/>
  <c r="AG1972" i="1"/>
  <c r="AH1972" i="1"/>
  <c r="AM1972" i="1"/>
  <c r="AS1972" i="1"/>
  <c r="AO1972" i="1"/>
  <c r="AP1972" i="1"/>
  <c r="AI1972" i="1"/>
  <c r="AQ1972" i="1"/>
  <c r="AN1972" i="1"/>
  <c r="AK1972" i="1"/>
  <c r="AJ1973" i="1"/>
  <c r="AH1973" i="1"/>
  <c r="AM1973" i="1"/>
  <c r="AR1973" i="1"/>
  <c r="AQ1973" i="1"/>
  <c r="AN1973" i="1"/>
  <c r="AS1973" i="1"/>
  <c r="AG1973" i="1"/>
  <c r="AO1973" i="1"/>
  <c r="AI1973" i="1"/>
  <c r="AP1973" i="1"/>
  <c r="AK1973" i="1"/>
  <c r="AR1974" i="1"/>
  <c r="AG1974" i="1"/>
  <c r="AO1974" i="1"/>
  <c r="AI1974" i="1"/>
  <c r="AP1974" i="1"/>
  <c r="AM1974" i="1"/>
  <c r="AQ1974" i="1"/>
  <c r="AJ1974" i="1"/>
  <c r="AN1974" i="1"/>
  <c r="AH1974" i="1"/>
  <c r="AK1974" i="1"/>
  <c r="AS1974" i="1"/>
  <c r="AQ1975" i="1"/>
  <c r="AO1975" i="1"/>
  <c r="AM1975" i="1"/>
  <c r="AJ1975" i="1"/>
  <c r="AS1975" i="1"/>
  <c r="AK1975" i="1"/>
  <c r="AI1975" i="1"/>
  <c r="AH1975" i="1"/>
  <c r="AP1975" i="1"/>
  <c r="AG1975" i="1"/>
  <c r="AR1975" i="1"/>
  <c r="AN1975" i="1"/>
  <c r="AR1976" i="1"/>
  <c r="AK1976" i="1"/>
  <c r="AM1976" i="1"/>
  <c r="AS1976" i="1"/>
  <c r="AH1976" i="1"/>
  <c r="AN1976" i="1"/>
  <c r="AG1976" i="1"/>
  <c r="AI1976" i="1"/>
  <c r="AP1976" i="1"/>
  <c r="AO1976" i="1"/>
  <c r="AQ1976" i="1"/>
  <c r="AJ1976" i="1"/>
  <c r="AR1977" i="1"/>
  <c r="AJ1977" i="1"/>
  <c r="AN1977" i="1"/>
  <c r="AP1977" i="1"/>
  <c r="AS1977" i="1"/>
  <c r="AK1977" i="1"/>
  <c r="AO1977" i="1"/>
  <c r="AQ1977" i="1"/>
  <c r="AH1977" i="1"/>
  <c r="AM1977" i="1"/>
  <c r="AI1977" i="1"/>
  <c r="AG1977" i="1"/>
  <c r="AP1978" i="1"/>
  <c r="AG1978" i="1"/>
  <c r="AJ1978" i="1"/>
  <c r="AS1978" i="1"/>
  <c r="AR1978" i="1"/>
  <c r="AM1978" i="1"/>
  <c r="AO1978" i="1"/>
  <c r="AH1978" i="1"/>
  <c r="AN1978" i="1"/>
  <c r="AI1978" i="1"/>
  <c r="AK1978" i="1"/>
  <c r="AQ1978" i="1"/>
  <c r="AJ1979" i="1"/>
  <c r="AR1979" i="1"/>
  <c r="AH1979" i="1"/>
  <c r="AS1979" i="1"/>
  <c r="AQ1979" i="1"/>
  <c r="AI1979" i="1"/>
  <c r="AP1979" i="1"/>
  <c r="AO1979" i="1"/>
  <c r="AM1979" i="1"/>
  <c r="AG1979" i="1"/>
  <c r="AK1979" i="1"/>
  <c r="AN1979" i="1"/>
  <c r="AH1980" i="1"/>
  <c r="AP1980" i="1"/>
  <c r="AI1980" i="1"/>
  <c r="AQ1980" i="1"/>
  <c r="AR1980" i="1"/>
  <c r="AM1980" i="1"/>
  <c r="AK1980" i="1"/>
  <c r="AS1980" i="1"/>
  <c r="AN1980" i="1"/>
  <c r="AJ1980" i="1"/>
  <c r="AG1980" i="1"/>
  <c r="AO1980" i="1"/>
  <c r="AH1981" i="1"/>
  <c r="AS1981" i="1"/>
  <c r="AM1981" i="1"/>
  <c r="AK1981" i="1"/>
  <c r="AO1981" i="1"/>
  <c r="AN1981" i="1"/>
  <c r="AI1981" i="1"/>
  <c r="AQ1981" i="1"/>
  <c r="AP1981" i="1"/>
  <c r="AJ1981" i="1"/>
  <c r="AR1981" i="1"/>
  <c r="AG1981" i="1"/>
  <c r="AQ1982" i="1"/>
  <c r="AK1982" i="1"/>
  <c r="AN1982" i="1"/>
  <c r="AR1982" i="1"/>
  <c r="AS1982" i="1"/>
  <c r="AG1982" i="1"/>
  <c r="AJ1982" i="1"/>
  <c r="AH1982" i="1"/>
  <c r="AO1982" i="1"/>
  <c r="AI1982" i="1"/>
  <c r="AP1982" i="1"/>
  <c r="AM1982" i="1"/>
  <c r="AP1983" i="1"/>
  <c r="AG1983" i="1"/>
  <c r="AM1983" i="1"/>
  <c r="AO1983" i="1"/>
  <c r="AS1983" i="1"/>
  <c r="AN1983" i="1"/>
  <c r="AJ1983" i="1"/>
  <c r="AH1983" i="1"/>
  <c r="AI1983" i="1"/>
  <c r="AR1983" i="1"/>
  <c r="AG1984" i="1"/>
  <c r="AK1983" i="1"/>
  <c r="AQ1983" i="1"/>
  <c r="AK1984" i="1"/>
  <c r="AR1984" i="1"/>
  <c r="AH1984" i="1"/>
  <c r="AS1984" i="1"/>
  <c r="AP1984" i="1"/>
  <c r="AM1984" i="1"/>
  <c r="AQ1984" i="1"/>
  <c r="AN1984" i="1"/>
  <c r="AO1984" i="1"/>
  <c r="AI1984" i="1"/>
  <c r="AJ1984" i="1"/>
  <c r="AO1985" i="1"/>
  <c r="AG1985" i="1"/>
  <c r="AM1985" i="1"/>
  <c r="AH1985" i="1"/>
  <c r="AR1985" i="1"/>
  <c r="AN1985" i="1"/>
  <c r="AP1985" i="1"/>
  <c r="AS1985" i="1"/>
  <c r="AK1985" i="1"/>
  <c r="AJ1985" i="1"/>
  <c r="AI1985" i="1"/>
  <c r="AQ1985" i="1"/>
  <c r="AI1986" i="1"/>
  <c r="AP1986" i="1"/>
  <c r="AN1986" i="1"/>
  <c r="AQ1986" i="1"/>
  <c r="AS1986" i="1"/>
  <c r="AJ1986" i="1"/>
  <c r="AO1986" i="1"/>
  <c r="AR1986" i="1"/>
  <c r="AK1986" i="1"/>
  <c r="AH1986" i="1"/>
  <c r="AM1986" i="1"/>
  <c r="AG1986" i="1"/>
  <c r="AG1987" i="1"/>
  <c r="AK1987" i="1"/>
  <c r="AS1987" i="1"/>
  <c r="AR1987" i="1"/>
  <c r="AH1987" i="1"/>
  <c r="AP1987" i="1"/>
  <c r="AQ1987" i="1"/>
  <c r="AI1987" i="1"/>
  <c r="AM1987" i="1"/>
  <c r="AO1987" i="1"/>
  <c r="AJ1987" i="1"/>
  <c r="AN1987" i="1"/>
  <c r="AP1988" i="1"/>
  <c r="AI1988" i="1"/>
  <c r="AN1988" i="1"/>
  <c r="AQ1988" i="1"/>
  <c r="AR1988" i="1"/>
  <c r="AJ1988" i="1"/>
  <c r="AK1988" i="1"/>
  <c r="AS1988" i="1"/>
  <c r="AH1988" i="1"/>
  <c r="AG1988" i="1"/>
  <c r="AO1988" i="1"/>
  <c r="AM1988" i="1"/>
  <c r="AS1989" i="1"/>
  <c r="AK1989" i="1"/>
  <c r="AO1989" i="1"/>
  <c r="AG1989" i="1"/>
  <c r="AP1989" i="1"/>
  <c r="AQ1989" i="1"/>
  <c r="AH1989" i="1"/>
  <c r="AJ1989" i="1"/>
  <c r="AR1989" i="1"/>
  <c r="AM1989" i="1"/>
  <c r="AI1989" i="1"/>
  <c r="AN1989" i="1"/>
  <c r="AH1990" i="1"/>
  <c r="AK1990" i="1"/>
  <c r="AN1990" i="1"/>
  <c r="AI1990" i="1"/>
  <c r="AO1990" i="1"/>
  <c r="AQ1990" i="1"/>
  <c r="AG1990" i="1"/>
  <c r="AP1990" i="1"/>
  <c r="AR1990" i="1"/>
  <c r="AS1990" i="1"/>
  <c r="AJ1990" i="1"/>
  <c r="AM1990" i="1"/>
  <c r="AK1991" i="1"/>
  <c r="AS1991" i="1"/>
  <c r="AM1991" i="1"/>
  <c r="AP1991" i="1"/>
  <c r="AI1991" i="1"/>
  <c r="AN1991" i="1"/>
  <c r="AH1991" i="1"/>
  <c r="AO1991" i="1"/>
  <c r="AG1991" i="1"/>
  <c r="AQ1991" i="1"/>
  <c r="AJ1991" i="1"/>
  <c r="AR1991" i="1"/>
  <c r="AK1992" i="1"/>
  <c r="AS1992" i="1"/>
  <c r="AH1992" i="1"/>
  <c r="AN1992" i="1"/>
  <c r="AG1992" i="1"/>
  <c r="AO1992" i="1"/>
  <c r="AQ1992" i="1"/>
  <c r="AI1992" i="1"/>
  <c r="AM1992" i="1"/>
  <c r="AR1992" i="1"/>
  <c r="AP1992" i="1"/>
  <c r="AJ1992" i="1"/>
  <c r="AO1993" i="1"/>
  <c r="AG1993" i="1"/>
  <c r="AM1993" i="1"/>
  <c r="AH1993" i="1"/>
  <c r="AR1993" i="1"/>
  <c r="AN1993" i="1"/>
  <c r="AJ1993" i="1"/>
  <c r="AQ1993" i="1"/>
  <c r="AP1993" i="1"/>
  <c r="AS1993" i="1"/>
  <c r="AK1993" i="1"/>
  <c r="AI1993" i="1"/>
  <c r="AH1994" i="1"/>
  <c r="AP1994" i="1"/>
  <c r="AN1994" i="1"/>
  <c r="AI1994" i="1"/>
  <c r="AQ1994" i="1"/>
  <c r="AS1994" i="1"/>
  <c r="AJ1994" i="1"/>
  <c r="AK1994" i="1"/>
  <c r="AO1994" i="1"/>
  <c r="AR1994" i="1"/>
  <c r="AG1994" i="1"/>
  <c r="AM1994" i="1"/>
  <c r="AS1995" i="1"/>
  <c r="AK1995" i="1"/>
  <c r="AH1995" i="1"/>
  <c r="AO1995" i="1"/>
  <c r="AG1995" i="1"/>
  <c r="AQ1995" i="1"/>
  <c r="AR1995" i="1"/>
  <c r="AP1995" i="1"/>
  <c r="AM1995" i="1"/>
  <c r="AI1995" i="1"/>
  <c r="AJ1995" i="1"/>
  <c r="AN1995" i="1"/>
  <c r="AJ1996" i="1"/>
  <c r="AG1996" i="1"/>
  <c r="AI1996" i="1"/>
  <c r="AH1996" i="1"/>
  <c r="AP1996" i="1"/>
  <c r="AM1996" i="1"/>
  <c r="AQ1996" i="1"/>
  <c r="AR1996" i="1"/>
  <c r="AN1996" i="1"/>
  <c r="AS1996" i="1"/>
  <c r="AK1996" i="1"/>
  <c r="AO1996" i="1"/>
  <c r="AJ1997" i="1"/>
  <c r="AG1997" i="1"/>
  <c r="AH1997" i="1"/>
  <c r="AK1997" i="1"/>
  <c r="AR1997" i="1"/>
  <c r="AI1997" i="1"/>
  <c r="AS1997" i="1"/>
  <c r="AM1997" i="1"/>
  <c r="AN1997" i="1"/>
  <c r="AO1997" i="1"/>
  <c r="AP1997" i="1"/>
  <c r="AQ1997" i="1"/>
  <c r="AS1998" i="1"/>
  <c r="AO1998" i="1"/>
  <c r="AM1998" i="1"/>
  <c r="AP1998" i="1"/>
  <c r="AH1998" i="1"/>
  <c r="AN1998" i="1"/>
  <c r="AQ1998" i="1"/>
  <c r="AI1998" i="1"/>
  <c r="AK1998" i="1"/>
  <c r="AJ1998" i="1"/>
  <c r="AR1998" i="1"/>
  <c r="AG1998" i="1"/>
  <c r="AK1999" i="1"/>
  <c r="AO1999" i="1"/>
  <c r="AQ1999" i="1"/>
  <c r="AI1999" i="1"/>
  <c r="AH1999" i="1"/>
  <c r="AP1999" i="1"/>
  <c r="AG1999" i="1"/>
  <c r="AS1999" i="1"/>
  <c r="AJ1999" i="1"/>
  <c r="AR1999" i="1"/>
  <c r="AM1999" i="1"/>
  <c r="AN1999" i="1"/>
  <c r="AQ2000" i="1"/>
  <c r="AK2000" i="1"/>
  <c r="AI2000" i="1"/>
  <c r="AP2000" i="1"/>
  <c r="AG2000" i="1"/>
  <c r="AM2000" i="1"/>
  <c r="AH2000" i="1"/>
  <c r="AR2000" i="1"/>
  <c r="AN2000" i="1"/>
  <c r="AO2000" i="1"/>
  <c r="AS2000" i="1"/>
  <c r="AJ2000" i="1"/>
  <c r="AS2008" i="1"/>
  <c r="AI2008" i="1"/>
  <c r="AG2008" i="1"/>
  <c r="AO2008" i="1"/>
  <c r="AH2008" i="1"/>
  <c r="AJ2008" i="1"/>
  <c r="AR2008" i="1"/>
  <c r="AM2008" i="1"/>
  <c r="AQ2008" i="1"/>
  <c r="AP2008" i="1"/>
  <c r="AN2008" i="1"/>
  <c r="AK2008" i="1"/>
  <c r="AK2009" i="1"/>
  <c r="AQ2009" i="1"/>
  <c r="AN2009" i="1"/>
  <c r="AI2009" i="1"/>
  <c r="AS2009" i="1"/>
  <c r="AG2009" i="1"/>
  <c r="AR2009" i="1"/>
  <c r="AO2009" i="1"/>
  <c r="AP2009" i="1"/>
  <c r="AJ2009" i="1"/>
  <c r="AH2009" i="1"/>
  <c r="AM2009" i="1"/>
  <c r="AG2010" i="1"/>
  <c r="AO2010" i="1"/>
  <c r="AH2010" i="1"/>
  <c r="AP2010" i="1"/>
  <c r="AJ2010" i="1"/>
  <c r="AR2010" i="1"/>
  <c r="AK2010" i="1"/>
  <c r="AS2010" i="1"/>
  <c r="AM2010" i="1"/>
  <c r="AI2010" i="1"/>
  <c r="AN2010" i="1"/>
  <c r="AQ2010" i="1"/>
  <c r="AS2011" i="1"/>
  <c r="AG2011" i="1"/>
  <c r="AM2011" i="1"/>
  <c r="AO2011" i="1"/>
  <c r="AQ2011" i="1"/>
  <c r="AN2011" i="1"/>
  <c r="AP2011" i="1"/>
  <c r="AH2011" i="1"/>
  <c r="AK2011" i="1"/>
  <c r="AI2011" i="1"/>
  <c r="AR2011" i="1"/>
  <c r="AJ2011" i="1"/>
  <c r="AS2012" i="1"/>
  <c r="AK2012" i="1"/>
  <c r="AI2012" i="1"/>
  <c r="AG2012" i="1"/>
  <c r="AO2012" i="1"/>
  <c r="AH2012" i="1"/>
  <c r="AM2012" i="1"/>
  <c r="AR2012" i="1"/>
  <c r="AJ2012" i="1"/>
  <c r="AQ2012" i="1"/>
  <c r="AP2012" i="1"/>
  <c r="AN2012" i="1"/>
  <c r="AS2013" i="1"/>
  <c r="AJ2013" i="1"/>
  <c r="AO2013" i="1"/>
  <c r="AQ2013" i="1"/>
  <c r="AR2013" i="1"/>
  <c r="AM2013" i="1"/>
  <c r="AK2013" i="1"/>
  <c r="AI2013" i="1"/>
  <c r="AN2013" i="1"/>
  <c r="AH2013" i="1"/>
  <c r="AP2013" i="1"/>
  <c r="AG2013" i="1"/>
  <c r="AG2014" i="1"/>
  <c r="AR2014" i="1"/>
  <c r="AS2014" i="1"/>
  <c r="AK2014" i="1"/>
  <c r="AN2014" i="1"/>
  <c r="AJ2014" i="1"/>
  <c r="AI2014" i="1"/>
  <c r="AP2014" i="1"/>
  <c r="AQ2014" i="1"/>
  <c r="AO2014" i="1"/>
  <c r="AH2014" i="1"/>
  <c r="AM2014" i="1"/>
  <c r="AO2015" i="1"/>
  <c r="AI2015" i="1"/>
  <c r="AM2015" i="1"/>
  <c r="AQ2015" i="1"/>
  <c r="AJ2015" i="1"/>
  <c r="AN2015" i="1"/>
  <c r="AK2015" i="1"/>
  <c r="AS2015" i="1"/>
  <c r="AG2015" i="1"/>
  <c r="AR2015" i="1"/>
  <c r="AP2015" i="1"/>
  <c r="AH2015" i="1"/>
  <c r="AS2016" i="1"/>
  <c r="AJ2016" i="1"/>
  <c r="AQ2016" i="1"/>
  <c r="AN2016" i="1"/>
  <c r="AP2016" i="1"/>
  <c r="AK2016" i="1"/>
  <c r="AO2016" i="1"/>
  <c r="AM2016" i="1"/>
  <c r="AG2016" i="1"/>
  <c r="AI2016" i="1"/>
  <c r="AR2016" i="1"/>
  <c r="AH2016" i="1"/>
  <c r="AI2017" i="1"/>
  <c r="AR2017" i="1"/>
  <c r="AN2017" i="1"/>
  <c r="AG2017" i="1"/>
  <c r="AK2017" i="1"/>
  <c r="AS2017" i="1"/>
  <c r="AQ2017" i="1"/>
  <c r="AH2017" i="1"/>
  <c r="AO2017" i="1"/>
  <c r="AP2017" i="1"/>
  <c r="AJ2017" i="1"/>
  <c r="AM2017" i="1"/>
  <c r="AH2018" i="1"/>
  <c r="AI2018" i="1"/>
  <c r="AN2018" i="1"/>
  <c r="AR2018" i="1"/>
  <c r="AO2018" i="1"/>
  <c r="AG2018" i="1"/>
  <c r="AP2018" i="1"/>
  <c r="AJ2018" i="1"/>
  <c r="AS2018" i="1"/>
  <c r="AK2018" i="1"/>
  <c r="AQ2018" i="1"/>
  <c r="AM2018" i="1"/>
  <c r="AH2019" i="1"/>
  <c r="AP2019" i="1"/>
  <c r="AS2019" i="1"/>
  <c r="AQ2019" i="1"/>
  <c r="AJ2019" i="1"/>
  <c r="AR2019" i="1"/>
  <c r="AK2019" i="1"/>
  <c r="AO2019" i="1"/>
  <c r="AM2019" i="1"/>
  <c r="AG2019" i="1"/>
  <c r="AI2019" i="1"/>
  <c r="AN2019" i="1"/>
  <c r="AJ2020" i="1"/>
  <c r="AR2020" i="1"/>
  <c r="AN2020" i="1"/>
  <c r="AK2020" i="1"/>
  <c r="AS2020" i="1"/>
  <c r="AI2020" i="1"/>
  <c r="AQ2020" i="1"/>
  <c r="AO2020" i="1"/>
  <c r="AG2020" i="1"/>
  <c r="AP2020" i="1"/>
  <c r="AH2020" i="1"/>
  <c r="AM2020" i="1"/>
  <c r="AS2021" i="1"/>
  <c r="AQ2021" i="1"/>
  <c r="AR2021" i="1"/>
  <c r="AO2021" i="1"/>
  <c r="AG2021" i="1"/>
  <c r="AM2021" i="1"/>
  <c r="AI2021" i="1"/>
  <c r="AH2021" i="1"/>
  <c r="AP2021" i="1"/>
  <c r="AK2021" i="1"/>
  <c r="AN2021" i="1"/>
  <c r="AJ2021" i="1"/>
  <c r="AI2022" i="1"/>
  <c r="AO2022" i="1"/>
  <c r="AN2022" i="1"/>
  <c r="AG2022" i="1"/>
  <c r="AP2022" i="1"/>
  <c r="AH2022" i="1"/>
  <c r="AQ2022" i="1"/>
  <c r="AJ2022" i="1"/>
  <c r="AR2022" i="1"/>
  <c r="AK2022" i="1"/>
  <c r="AS2022" i="1"/>
  <c r="AM2022" i="1"/>
  <c r="AP2023" i="1"/>
  <c r="AK2023" i="1"/>
  <c r="AS2023" i="1"/>
  <c r="AQ2023" i="1"/>
  <c r="AJ2023" i="1"/>
  <c r="AR2023" i="1"/>
  <c r="AM2023" i="1"/>
  <c r="AG2023" i="1"/>
  <c r="AO2023" i="1"/>
  <c r="AI2023" i="1"/>
  <c r="AN2023" i="1"/>
  <c r="AH2023" i="1"/>
  <c r="AO2024" i="1"/>
  <c r="AG2024" i="1"/>
  <c r="AN2024" i="1"/>
  <c r="AP2024" i="1"/>
  <c r="AI2024" i="1"/>
  <c r="AK2024" i="1"/>
  <c r="AH2024" i="1"/>
  <c r="AJ2024" i="1"/>
  <c r="AR2024" i="1"/>
  <c r="AS2024" i="1"/>
  <c r="AQ2024" i="1"/>
  <c r="AM2024" i="1"/>
  <c r="AH2025" i="1"/>
  <c r="AJ2025" i="1"/>
  <c r="AM2025" i="1"/>
  <c r="AK2025" i="1"/>
  <c r="AQ2025" i="1"/>
  <c r="AN2025" i="1"/>
  <c r="AP2025" i="1"/>
  <c r="AS2025" i="1"/>
  <c r="AR2025" i="1"/>
  <c r="AG2025" i="1"/>
  <c r="AO2025" i="1"/>
  <c r="AI2025" i="1"/>
  <c r="AJ2026" i="1"/>
  <c r="AR2026" i="1"/>
  <c r="AN2026" i="1"/>
  <c r="AO2026" i="1"/>
  <c r="AG2026" i="1"/>
  <c r="AH2026" i="1"/>
  <c r="AK2026" i="1"/>
  <c r="AS2026" i="1"/>
  <c r="AI2026" i="1"/>
  <c r="AP2026" i="1"/>
  <c r="AQ2026" i="1"/>
  <c r="AM2026" i="1"/>
  <c r="AI2027" i="1"/>
  <c r="AR2027" i="1"/>
  <c r="AN2027" i="1"/>
  <c r="AK2027" i="1"/>
  <c r="AS2027" i="1"/>
  <c r="AG2027" i="1"/>
  <c r="AJ2027" i="1"/>
  <c r="AP2027" i="1"/>
  <c r="AH2027" i="1"/>
  <c r="AO2027" i="1"/>
  <c r="AQ2027" i="1"/>
  <c r="AM2027" i="1"/>
  <c r="AH2028" i="1"/>
  <c r="AP2028" i="1"/>
  <c r="AM2028" i="1"/>
  <c r="AR2028" i="1"/>
  <c r="AJ2028" i="1"/>
  <c r="AN2028" i="1"/>
  <c r="AS2028" i="1"/>
  <c r="AK2028" i="1"/>
  <c r="AQ2028" i="1"/>
  <c r="AI2028" i="1"/>
  <c r="AG2028" i="1"/>
  <c r="AO2028" i="1"/>
  <c r="AS2029" i="1"/>
  <c r="AJ2029" i="1"/>
  <c r="AN2029" i="1"/>
  <c r="AI2029" i="1"/>
  <c r="AG2029" i="1"/>
  <c r="AP2029" i="1"/>
  <c r="AR2029" i="1"/>
  <c r="AO2029" i="1"/>
  <c r="AQ2029" i="1"/>
  <c r="AH2029" i="1"/>
  <c r="AK2029" i="1"/>
  <c r="AM2029" i="1"/>
  <c r="AQ2030" i="1"/>
  <c r="AP2030" i="1"/>
  <c r="AI2030" i="1"/>
  <c r="AR2030" i="1"/>
  <c r="AJ2030" i="1"/>
  <c r="AS2030" i="1"/>
  <c r="AK2030" i="1"/>
  <c r="AG2030" i="1"/>
  <c r="AM2030" i="1"/>
  <c r="AO2030" i="1"/>
  <c r="AN2030" i="1"/>
  <c r="AH2030" i="1"/>
  <c r="AH2031" i="1"/>
  <c r="AP2031" i="1"/>
  <c r="AK2031" i="1"/>
  <c r="AQ2031" i="1"/>
  <c r="AJ2031" i="1"/>
  <c r="AR2031" i="1"/>
  <c r="AS2031" i="1"/>
  <c r="AG2031" i="1"/>
  <c r="AM2031" i="1"/>
  <c r="AO2031" i="1"/>
  <c r="AI2031" i="1"/>
  <c r="AN2031" i="1"/>
  <c r="AS2032" i="1"/>
  <c r="AQ2032" i="1"/>
  <c r="AM2032" i="1"/>
  <c r="AG2032" i="1"/>
  <c r="AO2032" i="1"/>
  <c r="AI2032" i="1"/>
  <c r="AN2032" i="1"/>
  <c r="AK2032" i="1"/>
  <c r="AH2032" i="1"/>
  <c r="AR2032" i="1"/>
  <c r="AP2032" i="1"/>
  <c r="AJ2032" i="1"/>
  <c r="AH2033" i="1"/>
  <c r="AK2033" i="1"/>
  <c r="AM2033" i="1"/>
  <c r="AP2033" i="1"/>
  <c r="AG2033" i="1"/>
  <c r="AN2033" i="1"/>
  <c r="AJ2033" i="1"/>
  <c r="AR2033" i="1"/>
  <c r="AO2033" i="1"/>
  <c r="AQ2033" i="1"/>
  <c r="AS2033" i="1"/>
  <c r="AI2033" i="1"/>
  <c r="AI2034" i="1"/>
  <c r="AP2034" i="1"/>
  <c r="AN2034" i="1"/>
  <c r="AG2034" i="1"/>
  <c r="AS2034" i="1"/>
  <c r="AJ2034" i="1"/>
  <c r="AK2034" i="1"/>
  <c r="AO2034" i="1"/>
  <c r="AH2034" i="1"/>
  <c r="AR2034" i="1"/>
  <c r="AM2034" i="1"/>
  <c r="AQ2034" i="1"/>
  <c r="AR2035" i="1"/>
  <c r="AJ2035" i="1"/>
  <c r="AG2035" i="1"/>
  <c r="AO2035" i="1"/>
  <c r="AQ2035" i="1"/>
  <c r="AP2035" i="1"/>
  <c r="AI2035" i="1"/>
  <c r="AM2035" i="1"/>
  <c r="AK2035" i="1"/>
  <c r="AS2035" i="1"/>
  <c r="AN2035" i="1"/>
  <c r="AH2035" i="1"/>
  <c r="AO2036" i="1"/>
  <c r="AR2036" i="1"/>
  <c r="AJ2036" i="1"/>
  <c r="AS2036" i="1"/>
  <c r="AK2036" i="1"/>
  <c r="AM2036" i="1"/>
  <c r="AI2036" i="1"/>
  <c r="AG2036" i="1"/>
  <c r="AN2036" i="1"/>
  <c r="AQ2036" i="1"/>
  <c r="AH2036" i="1"/>
  <c r="AP2036" i="1"/>
  <c r="AH2037" i="1"/>
  <c r="AP2037" i="1"/>
  <c r="AM2037" i="1"/>
  <c r="AO2037" i="1"/>
  <c r="AQ2037" i="1"/>
  <c r="AN2037" i="1"/>
  <c r="AJ2037" i="1"/>
  <c r="AG2037" i="1"/>
  <c r="AS2037" i="1"/>
  <c r="AK2037" i="1"/>
  <c r="AI2037" i="1"/>
  <c r="AR2037" i="1"/>
  <c r="AK2045" i="1"/>
  <c r="AJ2045" i="1"/>
  <c r="AM2045" i="1"/>
  <c r="AS2045" i="1"/>
  <c r="AR2045" i="1"/>
  <c r="AN2045" i="1"/>
  <c r="AG2045" i="1"/>
  <c r="AO2045" i="1"/>
  <c r="AH2045" i="1"/>
  <c r="AI2045" i="1"/>
  <c r="AQ2045" i="1"/>
  <c r="AP2045" i="1"/>
  <c r="AP2046" i="1"/>
  <c r="AO2046" i="1"/>
  <c r="AN2046" i="1"/>
  <c r="AQ2046" i="1"/>
  <c r="AI2046" i="1"/>
  <c r="AJ2046" i="1"/>
  <c r="AG2046" i="1"/>
  <c r="AK2046" i="1"/>
  <c r="AS2046" i="1"/>
  <c r="AR2046" i="1"/>
  <c r="AH2046" i="1"/>
  <c r="AM2046" i="1"/>
  <c r="AP2047" i="1"/>
  <c r="AS2047" i="1"/>
  <c r="AG2047" i="1"/>
  <c r="AJ2047" i="1"/>
  <c r="AN2047" i="1"/>
  <c r="AK2047" i="1"/>
  <c r="AM2047" i="1"/>
  <c r="AH2047" i="1"/>
  <c r="AO2047" i="1"/>
  <c r="AI2047" i="1"/>
  <c r="AR2047" i="1"/>
  <c r="AQ2047" i="1"/>
  <c r="AR2048" i="1"/>
  <c r="AJ2048" i="1"/>
  <c r="AK2048" i="1"/>
  <c r="AO2048" i="1"/>
  <c r="AG2048" i="1"/>
  <c r="AQ2048" i="1"/>
  <c r="AP2048" i="1"/>
  <c r="AM2048" i="1"/>
  <c r="AH2048" i="1"/>
  <c r="AS2048" i="1"/>
  <c r="AN2048" i="1"/>
  <c r="AI2048" i="1"/>
  <c r="AI2049" i="1"/>
  <c r="AQ2049" i="1"/>
  <c r="AM2049" i="1"/>
  <c r="AR2049" i="1"/>
  <c r="AJ2049" i="1"/>
  <c r="AN2049" i="1"/>
  <c r="AS2049" i="1"/>
  <c r="AK2049" i="1"/>
  <c r="AG2049" i="1"/>
  <c r="AO2049" i="1"/>
  <c r="AH2049" i="1"/>
  <c r="AP2049" i="1"/>
  <c r="AI2050" i="1"/>
  <c r="AG2050" i="1"/>
  <c r="AK2050" i="1"/>
  <c r="AH2050" i="1"/>
  <c r="AN2050" i="1"/>
  <c r="AJ2050" i="1"/>
  <c r="AQ2050" i="1"/>
  <c r="AS2050" i="1"/>
  <c r="AP2050" i="1"/>
  <c r="AM2050" i="1"/>
  <c r="AO2050" i="1"/>
  <c r="AR2050" i="1"/>
  <c r="AK2051" i="1"/>
  <c r="AG2051" i="1"/>
  <c r="AM2051" i="1"/>
  <c r="AH2051" i="1"/>
  <c r="AO2051" i="1"/>
  <c r="AN2051" i="1"/>
  <c r="AI2051" i="1"/>
  <c r="AP2051" i="1"/>
  <c r="AS2051" i="1"/>
  <c r="AQ2051" i="1"/>
  <c r="AJ2051" i="1"/>
  <c r="AR2051" i="1"/>
  <c r="AR2052" i="1"/>
  <c r="AJ2052" i="1"/>
  <c r="AI2052" i="1"/>
  <c r="AP2052" i="1"/>
  <c r="AN2052" i="1"/>
  <c r="AK2052" i="1"/>
  <c r="AO2052" i="1"/>
  <c r="AG2052" i="1"/>
  <c r="AH2052" i="1"/>
  <c r="AM2052" i="1"/>
  <c r="AS2052" i="1"/>
  <c r="AQ2052" i="1"/>
  <c r="AI2053" i="1"/>
  <c r="AQ2053" i="1"/>
  <c r="AM2053" i="1"/>
  <c r="AJ2053" i="1"/>
  <c r="AK2053" i="1"/>
  <c r="AN2053" i="1"/>
  <c r="AS2053" i="1"/>
  <c r="AR2053" i="1"/>
  <c r="AG2053" i="1"/>
  <c r="AO2053" i="1"/>
  <c r="AH2053" i="1"/>
  <c r="AP2053" i="1"/>
  <c r="AO2054" i="1"/>
  <c r="AS2054" i="1"/>
  <c r="AN2054" i="1"/>
  <c r="AM2054" i="1"/>
  <c r="AR2054" i="1"/>
  <c r="AJ2054" i="1"/>
  <c r="AP2054" i="1"/>
  <c r="AK2054" i="1"/>
  <c r="AI2054" i="1"/>
  <c r="AQ2054" i="1"/>
  <c r="AH2054" i="1"/>
  <c r="AG2054" i="1"/>
  <c r="AI2055" i="1"/>
  <c r="AQ2055" i="1"/>
  <c r="AJ2055" i="1"/>
  <c r="AS2055" i="1"/>
  <c r="AR2055" i="1"/>
  <c r="AM2055" i="1"/>
  <c r="AK2055" i="1"/>
  <c r="AG2055" i="1"/>
  <c r="AN2055" i="1"/>
  <c r="AP2055" i="1"/>
  <c r="AH2055" i="1"/>
  <c r="AO2055" i="1"/>
  <c r="AQ2056" i="1"/>
  <c r="AI2056" i="1"/>
  <c r="AO2056" i="1"/>
  <c r="AR2056" i="1"/>
  <c r="AJ2056" i="1"/>
  <c r="AK2056" i="1"/>
  <c r="AM2056" i="1"/>
  <c r="AG2056" i="1"/>
  <c r="AH2056" i="1"/>
  <c r="AP2056" i="1"/>
  <c r="AS2056" i="1"/>
  <c r="AN2056" i="1"/>
  <c r="AS2057" i="1"/>
  <c r="AK2057" i="1"/>
  <c r="AG2057" i="1"/>
  <c r="AO2057" i="1"/>
  <c r="AH2057" i="1"/>
  <c r="AP2057" i="1"/>
  <c r="AI2057" i="1"/>
  <c r="AQ2057" i="1"/>
  <c r="AM2057" i="1"/>
  <c r="AR2057" i="1"/>
  <c r="AJ2057" i="1"/>
  <c r="AN2057" i="1"/>
  <c r="AH2058" i="1"/>
  <c r="AO2058" i="1"/>
  <c r="AN2058" i="1"/>
  <c r="AI2058" i="1"/>
  <c r="AP2058" i="1"/>
  <c r="AG2058" i="1"/>
  <c r="AQ2058" i="1"/>
  <c r="AJ2058" i="1"/>
  <c r="AR2058" i="1"/>
  <c r="AK2058" i="1"/>
  <c r="AS2058" i="1"/>
  <c r="AM2058" i="1"/>
  <c r="AQ2059" i="1"/>
  <c r="AM2059" i="1"/>
  <c r="AJ2059" i="1"/>
  <c r="AR2059" i="1"/>
  <c r="AN2059" i="1"/>
  <c r="AS2059" i="1"/>
  <c r="AO2059" i="1"/>
  <c r="AG2059" i="1"/>
  <c r="AP2059" i="1"/>
  <c r="AI2059" i="1"/>
  <c r="AK2059" i="1"/>
  <c r="AH2059" i="1"/>
  <c r="AP2060" i="1"/>
  <c r="AS2060" i="1"/>
  <c r="AN2060" i="1"/>
  <c r="AR2060" i="1"/>
  <c r="AJ2060" i="1"/>
  <c r="AI2060" i="1"/>
  <c r="AK2060" i="1"/>
  <c r="AG2060" i="1"/>
  <c r="AM2060" i="1"/>
  <c r="AO2060" i="1"/>
  <c r="AQ2060" i="1"/>
  <c r="AH2060" i="1"/>
  <c r="AK2061" i="1"/>
  <c r="AQ2061" i="1"/>
  <c r="AM2061" i="1"/>
  <c r="AJ2061" i="1"/>
  <c r="AO2061" i="1"/>
  <c r="AN2061" i="1"/>
  <c r="AG2061" i="1"/>
  <c r="AS2061" i="1"/>
  <c r="AH2061" i="1"/>
  <c r="AR2061" i="1"/>
  <c r="AI2061" i="1"/>
  <c r="AP2061" i="1"/>
  <c r="AI2062" i="1"/>
  <c r="AR2062" i="1"/>
  <c r="AJ2062" i="1"/>
  <c r="AQ2062" i="1"/>
  <c r="AS2062" i="1"/>
  <c r="AM2062" i="1"/>
  <c r="AP2062" i="1"/>
  <c r="AO2062" i="1"/>
  <c r="AN2062" i="1"/>
  <c r="AH2062" i="1"/>
  <c r="AK2062" i="1"/>
  <c r="AG2062" i="1"/>
  <c r="AQ2063" i="1"/>
  <c r="AR2063" i="1"/>
  <c r="AM2063" i="1"/>
  <c r="AK2063" i="1"/>
  <c r="AS2063" i="1"/>
  <c r="AN2063" i="1"/>
  <c r="AJ2063" i="1"/>
  <c r="AG2063" i="1"/>
  <c r="AO2063" i="1"/>
  <c r="AH2063" i="1"/>
  <c r="AP2063" i="1"/>
  <c r="AI2063" i="1"/>
  <c r="AJ2064" i="1"/>
  <c r="AQ2064" i="1"/>
  <c r="AS2064" i="1"/>
  <c r="AO2064" i="1"/>
  <c r="AH2064" i="1"/>
  <c r="AI2064" i="1"/>
  <c r="AP2064" i="1"/>
  <c r="AK2064" i="1"/>
  <c r="AN2064" i="1"/>
  <c r="AR2064" i="1"/>
  <c r="AG2064" i="1"/>
  <c r="AM2064" i="1"/>
  <c r="AQ2065" i="1"/>
  <c r="AI2065" i="1"/>
  <c r="AM2065" i="1"/>
  <c r="AJ2065" i="1"/>
  <c r="AR2065" i="1"/>
  <c r="AN2065" i="1"/>
  <c r="AK2065" i="1"/>
  <c r="AS2065" i="1"/>
  <c r="AO2065" i="1"/>
  <c r="AG2065" i="1"/>
  <c r="AP2065" i="1"/>
  <c r="AH2065" i="1"/>
  <c r="AG2066" i="1"/>
  <c r="AK2066" i="1"/>
  <c r="AN2066" i="1"/>
  <c r="AR2066" i="1"/>
  <c r="AH2066" i="1"/>
  <c r="AP2066" i="1"/>
  <c r="AJ2066" i="1"/>
  <c r="AQ2066" i="1"/>
  <c r="AI2066" i="1"/>
  <c r="AS2066" i="1"/>
  <c r="AM2066" i="1"/>
  <c r="AO2066" i="1"/>
  <c r="AR2067" i="1"/>
  <c r="AG2067" i="1"/>
  <c r="AM2067" i="1"/>
  <c r="AP2067" i="1"/>
  <c r="AK2067" i="1"/>
  <c r="AN2067" i="1"/>
  <c r="AQ2067" i="1"/>
  <c r="AH2067" i="1"/>
  <c r="AS2067" i="1"/>
  <c r="AJ2067" i="1"/>
  <c r="AO2067" i="1"/>
  <c r="AI2067" i="1"/>
  <c r="AI2068" i="1"/>
  <c r="AG2068" i="1"/>
  <c r="AO2068" i="1"/>
  <c r="AH2068" i="1"/>
  <c r="AJ2068" i="1"/>
  <c r="AR2068" i="1"/>
  <c r="AK2068" i="1"/>
  <c r="AM2068" i="1"/>
  <c r="AN2068" i="1"/>
  <c r="AP2068" i="1"/>
  <c r="AS2068" i="1"/>
  <c r="AQ2068" i="1"/>
  <c r="AR2069" i="1"/>
  <c r="AP2069" i="1"/>
  <c r="AM2069" i="1"/>
  <c r="AH2069" i="1"/>
  <c r="AK2069" i="1"/>
  <c r="AN2069" i="1"/>
  <c r="AI2069" i="1"/>
  <c r="AQ2069" i="1"/>
  <c r="AJ2069" i="1"/>
  <c r="AG2069" i="1"/>
  <c r="AS2069" i="1"/>
  <c r="AO2069" i="1"/>
  <c r="AP2070" i="1"/>
  <c r="AH2070" i="1"/>
  <c r="AN2070" i="1"/>
  <c r="AG2070" i="1"/>
  <c r="AR2070" i="1"/>
  <c r="AI2070" i="1"/>
  <c r="AQ2070" i="1"/>
  <c r="AO2070" i="1"/>
  <c r="AJ2070" i="1"/>
  <c r="AS2070" i="1"/>
  <c r="AK2070" i="1"/>
  <c r="AM2070" i="1"/>
  <c r="AP2071" i="1"/>
  <c r="AH2071" i="1"/>
  <c r="AO2071" i="1"/>
  <c r="AR2071" i="1"/>
  <c r="AQ2071" i="1"/>
  <c r="AI2071" i="1"/>
  <c r="AG2071" i="1"/>
  <c r="AK2071" i="1"/>
  <c r="AM2071" i="1"/>
  <c r="AJ2071" i="1"/>
  <c r="AS2071" i="1"/>
  <c r="AN2071" i="1"/>
  <c r="AS2072" i="1"/>
  <c r="AI2072" i="1"/>
  <c r="AQ2072" i="1"/>
  <c r="AO2072" i="1"/>
  <c r="AP2072" i="1"/>
  <c r="AM2072" i="1"/>
  <c r="AH2072" i="1"/>
  <c r="AN2072" i="1"/>
  <c r="AG2072" i="1"/>
  <c r="AK2072" i="1"/>
  <c r="AJ2072" i="1"/>
  <c r="AR2072" i="1"/>
  <c r="AQ2073" i="1"/>
  <c r="AS2073" i="1"/>
  <c r="AM2073" i="1"/>
  <c r="AG2073" i="1"/>
  <c r="AK2073" i="1"/>
  <c r="AN2073" i="1"/>
  <c r="AJ2073" i="1"/>
  <c r="AP2073" i="1"/>
  <c r="AI2073" i="1"/>
  <c r="AH2073" i="1"/>
  <c r="AO2073" i="1"/>
  <c r="AR2073" i="1"/>
  <c r="AR2074" i="1"/>
  <c r="AJ2074" i="1"/>
  <c r="AS2074" i="1"/>
  <c r="AK2074" i="1"/>
  <c r="AQ2074" i="1"/>
  <c r="AP2074" i="1"/>
  <c r="AI2074" i="1"/>
  <c r="AG2074" i="1"/>
  <c r="AO2074" i="1"/>
  <c r="AM2074" i="1"/>
  <c r="AH2074" i="1"/>
  <c r="AN2074" i="1"/>
  <c r="AS2082" i="1"/>
  <c r="AK2082" i="1"/>
  <c r="AH2082" i="1"/>
  <c r="AJ2082" i="1"/>
  <c r="AO2082" i="1"/>
  <c r="AM2082" i="1"/>
  <c r="AG2082" i="1"/>
  <c r="AQ2082" i="1"/>
  <c r="AN2082" i="1"/>
  <c r="AP2082" i="1"/>
  <c r="AI2082" i="1"/>
  <c r="AR2082" i="1"/>
  <c r="AK2083" i="1"/>
  <c r="AM2083" i="1"/>
  <c r="AQ2083" i="1"/>
  <c r="AS2083" i="1"/>
  <c r="AH2083" i="1"/>
  <c r="AN2083" i="1"/>
  <c r="AO2083" i="1"/>
  <c r="AI2083" i="1"/>
  <c r="AG2083" i="1"/>
  <c r="AR2083" i="1"/>
  <c r="AJ2083" i="1"/>
  <c r="AP2083" i="1"/>
  <c r="AR2084" i="1"/>
  <c r="AQ2084" i="1"/>
  <c r="AM2084" i="1"/>
  <c r="AS2084" i="1"/>
  <c r="AO2084" i="1"/>
  <c r="AN2084" i="1"/>
  <c r="AH2084" i="1"/>
  <c r="AJ2084" i="1"/>
  <c r="AI2084" i="1"/>
  <c r="AK2084" i="1"/>
  <c r="AG2084" i="1"/>
  <c r="AP2084" i="1"/>
  <c r="AQ2085" i="1"/>
  <c r="AH2085" i="1"/>
  <c r="AM2085" i="1"/>
  <c r="AP2085" i="1"/>
  <c r="AS2085" i="1"/>
  <c r="AN2085" i="1"/>
  <c r="AR2085" i="1"/>
  <c r="AJ2085" i="1"/>
  <c r="AI2085" i="1"/>
  <c r="AO2085" i="1"/>
  <c r="AG2085" i="1"/>
  <c r="AK2085" i="1"/>
  <c r="AH2086" i="1"/>
  <c r="AP2086" i="1"/>
  <c r="AQ2086" i="1"/>
  <c r="AN2086" i="1"/>
  <c r="AO2086" i="1"/>
  <c r="AK2086" i="1"/>
  <c r="AJ2086" i="1"/>
  <c r="AR2086" i="1"/>
  <c r="AS2086" i="1"/>
  <c r="AM2086" i="1"/>
  <c r="AG2086" i="1"/>
  <c r="AI2086" i="1"/>
  <c r="AH2087" i="1"/>
  <c r="AO2087" i="1"/>
  <c r="AN2087" i="1"/>
  <c r="AI2087" i="1"/>
  <c r="AP2087" i="1"/>
  <c r="AJ2087" i="1"/>
  <c r="AG2087" i="1"/>
  <c r="AK2087" i="1"/>
  <c r="AR2087" i="1"/>
  <c r="AQ2087" i="1"/>
  <c r="AS2087" i="1"/>
  <c r="AM2087" i="1"/>
  <c r="AO2088" i="1"/>
  <c r="AG2088" i="1"/>
  <c r="AN2088" i="1"/>
  <c r="AR2088" i="1"/>
  <c r="AJ2088" i="1"/>
  <c r="AH2088" i="1"/>
  <c r="AS2088" i="1"/>
  <c r="AP2088" i="1"/>
  <c r="AM2088" i="1"/>
  <c r="AK2088" i="1"/>
  <c r="AQ2088" i="1"/>
  <c r="AI2088" i="1"/>
  <c r="AO2089" i="1"/>
  <c r="AJ2089" i="1"/>
  <c r="AN2089" i="1"/>
  <c r="AG2089" i="1"/>
  <c r="AK2089" i="1"/>
  <c r="AQ2089" i="1"/>
  <c r="AI2089" i="1"/>
  <c r="AM2089" i="1"/>
  <c r="AP2089" i="1"/>
  <c r="AR2089" i="1"/>
  <c r="AS2089" i="1"/>
  <c r="AH2089" i="1"/>
  <c r="AR2090" i="1"/>
  <c r="AJ2090" i="1"/>
  <c r="AH2090" i="1"/>
  <c r="AO2090" i="1"/>
  <c r="AG2090" i="1"/>
  <c r="AQ2090" i="1"/>
  <c r="AP2090" i="1"/>
  <c r="AI2090" i="1"/>
  <c r="AM2090" i="1"/>
  <c r="AS2090" i="1"/>
  <c r="AK2090" i="1"/>
  <c r="AN2090" i="1"/>
  <c r="AQ2091" i="1"/>
  <c r="AP2091" i="1"/>
  <c r="AH2091" i="1"/>
  <c r="AO2091" i="1"/>
  <c r="AI2091" i="1"/>
  <c r="AJ2091" i="1"/>
  <c r="AM2091" i="1"/>
  <c r="AK2091" i="1"/>
  <c r="AS2091" i="1"/>
  <c r="AN2091" i="1"/>
  <c r="AR2091" i="1"/>
  <c r="AG2091" i="1"/>
  <c r="AP2092" i="1"/>
  <c r="AH2092" i="1"/>
  <c r="AN2092" i="1"/>
  <c r="AQ2092" i="1"/>
  <c r="AI2092" i="1"/>
  <c r="AR2092" i="1"/>
  <c r="AG2092" i="1"/>
  <c r="AO2092" i="1"/>
  <c r="AS2092" i="1"/>
  <c r="AJ2092" i="1"/>
  <c r="AK2092" i="1"/>
  <c r="AM2092" i="1"/>
  <c r="AP2093" i="1"/>
  <c r="AS2093" i="1"/>
  <c r="AJ2093" i="1"/>
  <c r="AH2093" i="1"/>
  <c r="AK2093" i="1"/>
  <c r="AI2093" i="1"/>
  <c r="AO2093" i="1"/>
  <c r="AQ2093" i="1"/>
  <c r="AM2093" i="1"/>
  <c r="AG2093" i="1"/>
  <c r="AR2093" i="1"/>
  <c r="AN2093" i="1"/>
  <c r="AP2094" i="1"/>
  <c r="AH2094" i="1"/>
  <c r="AS2094" i="1"/>
  <c r="AK2094" i="1"/>
  <c r="AJ2094" i="1"/>
  <c r="AI2094" i="1"/>
  <c r="AO2094" i="1"/>
  <c r="AQ2094" i="1"/>
  <c r="AM2094" i="1"/>
  <c r="AG2094" i="1"/>
  <c r="AR2094" i="1"/>
  <c r="AN2094" i="1"/>
  <c r="AS2095" i="1"/>
  <c r="AK2095" i="1"/>
  <c r="AH2095" i="1"/>
  <c r="AI2095" i="1"/>
  <c r="AP2095" i="1"/>
  <c r="AO2095" i="1"/>
  <c r="AG2095" i="1"/>
  <c r="AM2095" i="1"/>
  <c r="AQ2095" i="1"/>
  <c r="AJ2095" i="1"/>
  <c r="AN2095" i="1"/>
  <c r="AR2095" i="1"/>
  <c r="AJ2096" i="1"/>
  <c r="AR2096" i="1"/>
  <c r="AP2096" i="1"/>
  <c r="AS2096" i="1"/>
  <c r="AH2096" i="1"/>
  <c r="AM2096" i="1"/>
  <c r="AK2096" i="1"/>
  <c r="AQ2096" i="1"/>
  <c r="AN2096" i="1"/>
  <c r="AI2096" i="1"/>
  <c r="AG2096" i="1"/>
  <c r="AO2096" i="1"/>
  <c r="AQ2097" i="1"/>
  <c r="AS2097" i="1"/>
  <c r="AN2097" i="1"/>
  <c r="AR2097" i="1"/>
  <c r="AJ2097" i="1"/>
  <c r="AO2097" i="1"/>
  <c r="AP2097" i="1"/>
  <c r="AG2097" i="1"/>
  <c r="AM2097" i="1"/>
  <c r="AI2097" i="1"/>
  <c r="AK2097" i="1"/>
  <c r="AH2097" i="1"/>
  <c r="AH2098" i="1"/>
  <c r="AK2098" i="1"/>
  <c r="AN2098" i="1"/>
  <c r="AO2098" i="1"/>
  <c r="AJ2098" i="1"/>
  <c r="AI2098" i="1"/>
  <c r="AS2098" i="1"/>
  <c r="AG2098" i="1"/>
  <c r="AP2098" i="1"/>
  <c r="AR2098" i="1"/>
  <c r="AQ2098" i="1"/>
  <c r="AM2098" i="1"/>
  <c r="AJ2099" i="1"/>
  <c r="AS2099" i="1"/>
  <c r="AM2099" i="1"/>
  <c r="AP2099" i="1"/>
  <c r="AO2099" i="1"/>
  <c r="AN2099" i="1"/>
  <c r="AK2099" i="1"/>
  <c r="AQ2099" i="1"/>
  <c r="AI2099" i="1"/>
  <c r="AH2099" i="1"/>
  <c r="AG2099" i="1"/>
  <c r="AR2099" i="1"/>
  <c r="AP2100" i="1"/>
  <c r="AH2100" i="1"/>
  <c r="AQ2100" i="1"/>
  <c r="AO2100" i="1"/>
  <c r="AI2100" i="1"/>
  <c r="AJ2100" i="1"/>
  <c r="AR2100" i="1"/>
  <c r="AM2100" i="1"/>
  <c r="AK2100" i="1"/>
  <c r="AN2100" i="1"/>
  <c r="AS2100" i="1"/>
  <c r="AG2100" i="1"/>
  <c r="AG2101" i="1"/>
  <c r="AJ2101" i="1"/>
  <c r="AS2101" i="1"/>
  <c r="AN2101" i="1"/>
  <c r="AH2101" i="1"/>
  <c r="AQ2101" i="1"/>
  <c r="AI2101" i="1"/>
  <c r="AM2101" i="1"/>
  <c r="AP2101" i="1"/>
  <c r="AO2101" i="1"/>
  <c r="AK2101" i="1"/>
  <c r="AR2101" i="1"/>
  <c r="AH2102" i="1"/>
  <c r="AS2102" i="1"/>
  <c r="AN2102" i="1"/>
  <c r="AR2102" i="1"/>
  <c r="AJ2102" i="1"/>
  <c r="AI2102" i="1"/>
  <c r="AK2102" i="1"/>
  <c r="AO2102" i="1"/>
  <c r="AG2102" i="1"/>
  <c r="AP2102" i="1"/>
  <c r="AQ2102" i="1"/>
  <c r="AM2102" i="1"/>
  <c r="AI2103" i="1"/>
  <c r="AP2103" i="1"/>
  <c r="AM2103" i="1"/>
  <c r="AQ2103" i="1"/>
  <c r="AJ2103" i="1"/>
  <c r="AN2103" i="1"/>
  <c r="AR2103" i="1"/>
  <c r="AK2103" i="1"/>
  <c r="AG2103" i="1"/>
  <c r="AS2103" i="1"/>
  <c r="AH2103" i="1"/>
  <c r="AO2103" i="1"/>
  <c r="AQ2104" i="1"/>
  <c r="AI2104" i="1"/>
  <c r="AR2104" i="1"/>
  <c r="AO2104" i="1"/>
  <c r="AS2104" i="1"/>
  <c r="AK2104" i="1"/>
  <c r="AJ2104" i="1"/>
  <c r="AH2104" i="1"/>
  <c r="AM2104" i="1"/>
  <c r="AP2104" i="1"/>
  <c r="AG2104" i="1"/>
  <c r="AN2104" i="1"/>
  <c r="AK2105" i="1"/>
  <c r="AS2105" i="1"/>
  <c r="AM2105" i="1"/>
  <c r="AG2105" i="1"/>
  <c r="AO2105" i="1"/>
  <c r="AN2105" i="1"/>
  <c r="AP2105" i="1"/>
  <c r="AI2105" i="1"/>
  <c r="AH2105" i="1"/>
  <c r="AQ2105" i="1"/>
  <c r="AJ2105" i="1"/>
  <c r="AR2105" i="1"/>
  <c r="AK2106" i="1"/>
  <c r="AG2106" i="1"/>
  <c r="AJ2106" i="1"/>
  <c r="AP2106" i="1"/>
  <c r="AS2106" i="1"/>
  <c r="AM2106" i="1"/>
  <c r="AH2106" i="1"/>
  <c r="AN2106" i="1"/>
  <c r="AR2106" i="1"/>
  <c r="AO2106" i="1"/>
  <c r="AQ2106" i="1"/>
  <c r="AI2106" i="1"/>
  <c r="AG2107" i="1"/>
  <c r="AH2107" i="1"/>
  <c r="AI2107" i="1"/>
  <c r="AQ2107" i="1"/>
  <c r="AO2107" i="1"/>
  <c r="AM2107" i="1"/>
  <c r="AK2107" i="1"/>
  <c r="AS2107" i="1"/>
  <c r="AN2107" i="1"/>
  <c r="AP2107" i="1"/>
  <c r="AR2107" i="1"/>
  <c r="AJ2107" i="1"/>
  <c r="AK2108" i="1"/>
  <c r="AI2108" i="1"/>
  <c r="AQ2108" i="1"/>
  <c r="AR2108" i="1"/>
  <c r="AP2108" i="1"/>
  <c r="AH2108" i="1"/>
  <c r="AG2108" i="1"/>
  <c r="AM2108" i="1"/>
  <c r="AO2108" i="1"/>
  <c r="AN2108" i="1"/>
  <c r="AJ2108" i="1"/>
  <c r="AS2108" i="1"/>
  <c r="AR2109" i="1"/>
  <c r="AO2109" i="1"/>
  <c r="AN2109" i="1"/>
  <c r="AK2109" i="1"/>
  <c r="AS2109" i="1"/>
  <c r="AJ2109" i="1"/>
  <c r="AG2109" i="1"/>
  <c r="AP2109" i="1"/>
  <c r="AH2109" i="1"/>
  <c r="AQ2109" i="1"/>
  <c r="AI2109" i="1"/>
  <c r="AM2109" i="1"/>
  <c r="AK2110" i="1"/>
  <c r="AO2110" i="1"/>
  <c r="AG2110" i="1"/>
  <c r="AQ2110" i="1"/>
  <c r="AP2110" i="1"/>
  <c r="AH2110" i="1"/>
  <c r="AS2110" i="1"/>
  <c r="AN2110" i="1"/>
  <c r="AR2110" i="1"/>
  <c r="AJ2110" i="1"/>
  <c r="AI2110" i="1"/>
  <c r="AM2110" i="1"/>
  <c r="AQ2111" i="1"/>
  <c r="AK2111" i="1"/>
  <c r="AR2111" i="1"/>
  <c r="AH2111" i="1"/>
  <c r="AS2111" i="1"/>
  <c r="AG2111" i="1"/>
  <c r="AP2111" i="1"/>
  <c r="AI2111" i="1"/>
  <c r="AM2111" i="1"/>
  <c r="AJ2111" i="1"/>
  <c r="AO2111" i="1"/>
  <c r="AN2111" i="1"/>
  <c r="AK2119" i="1"/>
  <c r="AP2119" i="1"/>
  <c r="AM2119" i="1"/>
  <c r="AR2119" i="1"/>
  <c r="AG2119" i="1"/>
  <c r="AN2119" i="1"/>
  <c r="AO2119" i="1"/>
  <c r="AH2119" i="1"/>
  <c r="AJ2119" i="1"/>
  <c r="AS2119" i="1"/>
  <c r="AQ2119" i="1"/>
  <c r="AI2119" i="1"/>
  <c r="AP2120" i="1"/>
  <c r="AH2120" i="1"/>
  <c r="AS2120" i="1"/>
  <c r="AI2120" i="1"/>
  <c r="AR2120" i="1"/>
  <c r="AJ2120" i="1"/>
  <c r="AK2120" i="1"/>
  <c r="AO2120" i="1"/>
  <c r="AM2120" i="1"/>
  <c r="AG2120" i="1"/>
  <c r="AQ2120" i="1"/>
  <c r="AN2120" i="1"/>
  <c r="AS2121" i="1"/>
  <c r="AQ2121" i="1"/>
  <c r="AM2121" i="1"/>
  <c r="AG2121" i="1"/>
  <c r="AN2121" i="1"/>
  <c r="AH2121" i="1"/>
  <c r="AO2121" i="1"/>
  <c r="AP2121" i="1"/>
  <c r="AI2121" i="1"/>
  <c r="AK2121" i="1"/>
  <c r="AJ2121" i="1"/>
  <c r="AR2121" i="1"/>
  <c r="AG2122" i="1"/>
  <c r="AJ2122" i="1"/>
  <c r="AH2122" i="1"/>
  <c r="AS2122" i="1"/>
  <c r="AI2122" i="1"/>
  <c r="AP2122" i="1"/>
  <c r="AK2122" i="1"/>
  <c r="AQ2122" i="1"/>
  <c r="AM2122" i="1"/>
  <c r="AO2122" i="1"/>
  <c r="AR2122" i="1"/>
  <c r="AN2122" i="1"/>
  <c r="AI2123" i="1"/>
  <c r="AQ2123" i="1"/>
  <c r="AN2123" i="1"/>
  <c r="AO2123" i="1"/>
  <c r="AG2123" i="1"/>
  <c r="AP2123" i="1"/>
  <c r="AH2123" i="1"/>
  <c r="AR2123" i="1"/>
  <c r="AJ2123" i="1"/>
  <c r="AS2123" i="1"/>
  <c r="AK2123" i="1"/>
  <c r="AM2123" i="1"/>
  <c r="AQ2124" i="1"/>
  <c r="AG2124" i="1"/>
  <c r="AN2124" i="1"/>
  <c r="AK2124" i="1"/>
  <c r="AH2124" i="1"/>
  <c r="AO2124" i="1"/>
  <c r="AJ2124" i="1"/>
  <c r="AI2124" i="1"/>
  <c r="AR2124" i="1"/>
  <c r="AP2124" i="1"/>
  <c r="AS2124" i="1"/>
  <c r="AM2124" i="1"/>
  <c r="AH2125" i="1"/>
  <c r="AQ2125" i="1"/>
  <c r="AM2125" i="1"/>
  <c r="AR2125" i="1"/>
  <c r="AO2125" i="1"/>
  <c r="AN2125" i="1"/>
  <c r="AK2125" i="1"/>
  <c r="AG2125" i="1"/>
  <c r="AI2125" i="1"/>
  <c r="AS2125" i="1"/>
  <c r="AP2125" i="1"/>
  <c r="AJ2125" i="1"/>
  <c r="AI2126" i="1"/>
  <c r="AQ2126" i="1"/>
  <c r="AJ2126" i="1"/>
  <c r="AG2126" i="1"/>
  <c r="AS2126" i="1"/>
  <c r="AK2126" i="1"/>
  <c r="AM2126" i="1"/>
  <c r="AH2126" i="1"/>
  <c r="AN2126" i="1"/>
  <c r="AO2126" i="1"/>
  <c r="AP2126" i="1"/>
  <c r="AR2126" i="1"/>
  <c r="AK2127" i="1"/>
  <c r="AP2127" i="1"/>
  <c r="AM2127" i="1"/>
  <c r="AR2127" i="1"/>
  <c r="AO2127" i="1"/>
  <c r="AQ2127" i="1"/>
  <c r="AG2127" i="1"/>
  <c r="AN2127" i="1"/>
  <c r="AJ2127" i="1"/>
  <c r="AI2127" i="1"/>
  <c r="AH2127" i="1"/>
  <c r="AS2127" i="1"/>
  <c r="AQ2128" i="1"/>
  <c r="AK2128" i="1"/>
  <c r="AR2128" i="1"/>
  <c r="AS2128" i="1"/>
  <c r="AO2128" i="1"/>
  <c r="AM2128" i="1"/>
  <c r="AH2128" i="1"/>
  <c r="AG2128" i="1"/>
  <c r="AN2128" i="1"/>
  <c r="AI2128" i="1"/>
  <c r="AP2128" i="1"/>
  <c r="AJ2128" i="1"/>
  <c r="AP2129" i="1"/>
  <c r="AH2129" i="1"/>
  <c r="AM2129" i="1"/>
  <c r="AO2129" i="1"/>
  <c r="AJ2129" i="1"/>
  <c r="AR2129" i="1"/>
  <c r="AN2129" i="1"/>
  <c r="AK2129" i="1"/>
  <c r="AG2129" i="1"/>
  <c r="AI2129" i="1"/>
  <c r="AS2129" i="1"/>
  <c r="AQ2129" i="1"/>
  <c r="AQ2130" i="1"/>
  <c r="AR2130" i="1"/>
  <c r="AH2130" i="1"/>
  <c r="AS2130" i="1"/>
  <c r="AK2130" i="1"/>
  <c r="AJ2130" i="1"/>
  <c r="AO2130" i="1"/>
  <c r="AG2130" i="1"/>
  <c r="AM2130" i="1"/>
  <c r="AP2130" i="1"/>
  <c r="AI2130" i="1"/>
  <c r="AN2130" i="1"/>
  <c r="AS2131" i="1"/>
  <c r="AK2131" i="1"/>
  <c r="AM2131" i="1"/>
  <c r="AJ2131" i="1"/>
  <c r="AI2131" i="1"/>
  <c r="AQ2131" i="1"/>
  <c r="AN2131" i="1"/>
  <c r="AP2131" i="1"/>
  <c r="AH2131" i="1"/>
  <c r="AR2131" i="1"/>
  <c r="AO2131" i="1"/>
  <c r="AG2131" i="1"/>
  <c r="AO2132" i="1"/>
  <c r="AQ2132" i="1"/>
  <c r="AN2132" i="1"/>
  <c r="AP2132" i="1"/>
  <c r="AK2132" i="1"/>
  <c r="AH2132" i="1"/>
  <c r="AS2132" i="1"/>
  <c r="AM2132" i="1"/>
  <c r="AI2132" i="1"/>
  <c r="AR2132" i="1"/>
  <c r="AJ2132" i="1"/>
  <c r="AG2132" i="1"/>
  <c r="AS2133" i="1"/>
  <c r="AK2133" i="1"/>
  <c r="AM2133" i="1"/>
  <c r="AR2133" i="1"/>
  <c r="AI2133" i="1"/>
  <c r="AQ2133" i="1"/>
  <c r="AN2133" i="1"/>
  <c r="AH2133" i="1"/>
  <c r="AJ2133" i="1"/>
  <c r="AO2133" i="1"/>
  <c r="AG2133" i="1"/>
  <c r="AP2133" i="1"/>
  <c r="AH2134" i="1"/>
  <c r="AR2134" i="1"/>
  <c r="AN2134" i="1"/>
  <c r="AG2134" i="1"/>
  <c r="AJ2134" i="1"/>
  <c r="AM2134" i="1"/>
  <c r="AO2134" i="1"/>
  <c r="AS2134" i="1"/>
  <c r="AK2134" i="1"/>
  <c r="AQ2134" i="1"/>
  <c r="AI2134" i="1"/>
  <c r="AP2134" i="1"/>
  <c r="AP2135" i="1"/>
  <c r="AG2135" i="1"/>
  <c r="AQ2135" i="1"/>
  <c r="AH2135" i="1"/>
  <c r="AR2135" i="1"/>
  <c r="AJ2135" i="1"/>
  <c r="AN2135" i="1"/>
  <c r="AS2135" i="1"/>
  <c r="AK2135" i="1"/>
  <c r="AM2135" i="1"/>
  <c r="AO2135" i="1"/>
  <c r="AI2135" i="1"/>
  <c r="AO2136" i="1"/>
  <c r="AG2136" i="1"/>
  <c r="AI2136" i="1"/>
  <c r="AG2137" i="1"/>
  <c r="AK2136" i="1"/>
  <c r="AR2136" i="1"/>
  <c r="AM2136" i="1"/>
  <c r="AQ2136" i="1"/>
  <c r="AH2136" i="1"/>
  <c r="AN2136" i="1"/>
  <c r="AS2136" i="1"/>
  <c r="AP2136" i="1"/>
  <c r="AJ2136" i="1"/>
  <c r="AO2137" i="1"/>
  <c r="AK2137" i="1"/>
  <c r="AM2137" i="1"/>
  <c r="AS2137" i="1"/>
  <c r="AP2137" i="1"/>
  <c r="AN2137" i="1"/>
  <c r="AH2137" i="1"/>
  <c r="AI2137" i="1"/>
  <c r="AQ2137" i="1"/>
  <c r="AJ2137" i="1"/>
  <c r="AR2137" i="1"/>
  <c r="AQ2138" i="1"/>
  <c r="AJ2138" i="1"/>
  <c r="AI2138" i="1"/>
  <c r="AS2138" i="1"/>
  <c r="AK2138" i="1"/>
  <c r="AH2138" i="1"/>
  <c r="AR2138" i="1"/>
  <c r="AO2138" i="1"/>
  <c r="AN2138" i="1"/>
  <c r="AP2138" i="1"/>
  <c r="AG2138" i="1"/>
  <c r="AM2138" i="1"/>
  <c r="AR2139" i="1"/>
  <c r="AG2139" i="1"/>
  <c r="AN2139" i="1"/>
  <c r="AO2139" i="1"/>
  <c r="AQ2139" i="1"/>
  <c r="AK2139" i="1"/>
  <c r="AP2139" i="1"/>
  <c r="AM2139" i="1"/>
  <c r="AG2140" i="1"/>
  <c r="AS2139" i="1"/>
  <c r="AH2139" i="1"/>
  <c r="AI2139" i="1"/>
  <c r="AJ2139" i="1"/>
  <c r="AH2140" i="1"/>
  <c r="AO2140" i="1"/>
  <c r="AN2140" i="1"/>
  <c r="AQ2140" i="1"/>
  <c r="AM2140" i="1"/>
  <c r="AP2140" i="1"/>
  <c r="AK2140" i="1"/>
  <c r="AI2140" i="1"/>
  <c r="AR2140" i="1"/>
  <c r="AS2140" i="1"/>
  <c r="AJ2140" i="1"/>
  <c r="AI2141" i="1"/>
  <c r="AP2141" i="1"/>
  <c r="AN2141" i="1"/>
  <c r="AO2141" i="1"/>
  <c r="AG2141" i="1"/>
  <c r="AJ2141" i="1"/>
  <c r="AH2141" i="1"/>
  <c r="AS2141" i="1"/>
  <c r="AM2141" i="1"/>
  <c r="AK2141" i="1"/>
  <c r="AR2141" i="1"/>
  <c r="AQ2141" i="1"/>
  <c r="AR2142" i="1"/>
  <c r="AJ2142" i="1"/>
  <c r="AM2142" i="1"/>
  <c r="AK2142" i="1"/>
  <c r="AS2142" i="1"/>
  <c r="AN2142" i="1"/>
  <c r="AG2142" i="1"/>
  <c r="AH2142" i="1"/>
  <c r="AP2142" i="1"/>
  <c r="AI2142" i="1"/>
  <c r="AQ2142" i="1"/>
  <c r="AO2142" i="1"/>
  <c r="AO2143" i="1"/>
  <c r="AK2143" i="1"/>
  <c r="AJ2143" i="1"/>
  <c r="AS2143" i="1"/>
  <c r="AQ2143" i="1"/>
  <c r="AI2143" i="1"/>
  <c r="AP2143" i="1"/>
  <c r="AM2143" i="1"/>
  <c r="AR2143" i="1"/>
  <c r="AN2143" i="1"/>
  <c r="AH2143" i="1"/>
  <c r="AG2143" i="1"/>
  <c r="AG2144" i="1"/>
  <c r="AQ2144" i="1"/>
  <c r="AM2144" i="1"/>
  <c r="AJ2144" i="1"/>
  <c r="AH2144" i="1"/>
  <c r="AP2144" i="1"/>
  <c r="AI2144" i="1"/>
  <c r="AR2144" i="1"/>
  <c r="AN2144" i="1"/>
  <c r="AS2144" i="1"/>
  <c r="AK2144" i="1"/>
  <c r="AO2144" i="1"/>
  <c r="AG2145" i="1"/>
  <c r="AQ2145" i="1"/>
  <c r="AN2145" i="1"/>
  <c r="AJ2145" i="1"/>
  <c r="AR2145" i="1"/>
  <c r="AH2145" i="1"/>
  <c r="AO2145" i="1"/>
  <c r="AS2145" i="1"/>
  <c r="AP2145" i="1"/>
  <c r="AM2145" i="1"/>
  <c r="AK2145" i="1"/>
  <c r="AI2145" i="1"/>
  <c r="AK2146" i="1"/>
  <c r="AQ2146" i="1"/>
  <c r="AM2146" i="1"/>
  <c r="AI2146" i="1"/>
  <c r="AR2146" i="1"/>
  <c r="AN2146" i="1"/>
  <c r="AG2146" i="1"/>
  <c r="AO2146" i="1"/>
  <c r="AS2146" i="1"/>
  <c r="AJ2146" i="1"/>
  <c r="AH2146" i="1"/>
  <c r="AP2146" i="1"/>
  <c r="AS2147" i="1"/>
  <c r="AI2147" i="1"/>
  <c r="AM2147" i="1"/>
  <c r="AO2147" i="1"/>
  <c r="AG2147" i="1"/>
  <c r="AN2147" i="1"/>
  <c r="AJ2147" i="1"/>
  <c r="AP2147" i="1"/>
  <c r="AQ2147" i="1"/>
  <c r="AK2147" i="1"/>
  <c r="AH2147" i="1"/>
  <c r="AR2147" i="1"/>
  <c r="AR2148" i="1"/>
  <c r="AG2148" i="1"/>
  <c r="AN2148" i="1"/>
  <c r="AJ2148" i="1"/>
  <c r="AI2148" i="1"/>
  <c r="AQ2148" i="1"/>
  <c r="AO2148" i="1"/>
  <c r="AS2148" i="1"/>
  <c r="AP2148" i="1"/>
  <c r="AH2148" i="1"/>
  <c r="AK2148" i="1"/>
  <c r="AM2148" i="1"/>
  <c r="AJ2156" i="1"/>
  <c r="AR2156" i="1"/>
  <c r="AG2156" i="1"/>
  <c r="AS2156" i="1"/>
  <c r="AO2156" i="1"/>
  <c r="AM2156" i="1"/>
  <c r="AP2156" i="1"/>
  <c r="AN2156" i="1"/>
  <c r="AQ2156" i="1"/>
  <c r="AI2156" i="1"/>
  <c r="AH2156" i="1"/>
  <c r="AK2156" i="1"/>
  <c r="AO2157" i="1"/>
  <c r="AG2157" i="1"/>
  <c r="AM2157" i="1"/>
  <c r="AH2157" i="1"/>
  <c r="AR2157" i="1"/>
  <c r="AN2157" i="1"/>
  <c r="AP2157" i="1"/>
  <c r="AS2157" i="1"/>
  <c r="AK2157" i="1"/>
  <c r="AJ2157" i="1"/>
  <c r="AI2157" i="1"/>
  <c r="AQ2157" i="1"/>
  <c r="AH2158" i="1"/>
  <c r="AP2158" i="1"/>
  <c r="AN2158" i="1"/>
  <c r="AJ2158" i="1"/>
  <c r="AO2158" i="1"/>
  <c r="AG2158" i="1"/>
  <c r="AI2158" i="1"/>
  <c r="AQ2158" i="1"/>
  <c r="AS2158" i="1"/>
  <c r="AK2158" i="1"/>
  <c r="AM2158" i="1"/>
  <c r="AR2158" i="1"/>
  <c r="AI2159" i="1"/>
  <c r="AQ2159" i="1"/>
  <c r="AM2159" i="1"/>
  <c r="AG2159" i="1"/>
  <c r="AR2159" i="1"/>
  <c r="AN2159" i="1"/>
  <c r="AO2159" i="1"/>
  <c r="AS2159" i="1"/>
  <c r="AK2159" i="1"/>
  <c r="AJ2159" i="1"/>
  <c r="AP2159" i="1"/>
  <c r="AH2159" i="1"/>
  <c r="AP2160" i="1"/>
  <c r="AH2160" i="1"/>
  <c r="AI2160" i="1"/>
  <c r="AR2160" i="1"/>
  <c r="AG2160" i="1"/>
  <c r="AS2160" i="1"/>
  <c r="AO2160" i="1"/>
  <c r="AM2160" i="1"/>
  <c r="AK2160" i="1"/>
  <c r="AN2160" i="1"/>
  <c r="AQ2160" i="1"/>
  <c r="AJ2160" i="1"/>
  <c r="AO2161" i="1"/>
  <c r="AG2161" i="1"/>
  <c r="AM2161" i="1"/>
  <c r="AP2161" i="1"/>
  <c r="AR2161" i="1"/>
  <c r="AN2161" i="1"/>
  <c r="AH2161" i="1"/>
  <c r="AS2161" i="1"/>
  <c r="AK2161" i="1"/>
  <c r="AJ2161" i="1"/>
  <c r="AI2161" i="1"/>
  <c r="AQ2161" i="1"/>
  <c r="AP2162" i="1"/>
  <c r="AG2162" i="1"/>
  <c r="AI2162" i="1"/>
  <c r="AJ2162" i="1"/>
  <c r="AM2162" i="1"/>
  <c r="AK2162" i="1"/>
  <c r="AH2162" i="1"/>
  <c r="AN2162" i="1"/>
  <c r="AS2162" i="1"/>
  <c r="AQ2162" i="1"/>
  <c r="AR2162" i="1"/>
  <c r="AO2162" i="1"/>
  <c r="AO2163" i="1"/>
  <c r="AS2163" i="1"/>
  <c r="AJ2163" i="1"/>
  <c r="AR2163" i="1"/>
  <c r="AH2163" i="1"/>
  <c r="AM2163" i="1"/>
  <c r="AI2163" i="1"/>
  <c r="AQ2163" i="1"/>
  <c r="AN2163" i="1"/>
  <c r="AP2163" i="1"/>
  <c r="AG2163" i="1"/>
  <c r="AK2163" i="1"/>
  <c r="AJ2164" i="1"/>
  <c r="AQ2164" i="1"/>
  <c r="AN2164" i="1"/>
  <c r="AS2164" i="1"/>
  <c r="AG2164" i="1"/>
  <c r="AP2164" i="1"/>
  <c r="AO2164" i="1"/>
  <c r="AI2164" i="1"/>
  <c r="AM2164" i="1"/>
  <c r="AR2164" i="1"/>
  <c r="AK2164" i="1"/>
  <c r="AH2164" i="1"/>
  <c r="AH2165" i="1"/>
  <c r="AR2165" i="1"/>
  <c r="AN2165" i="1"/>
  <c r="AP2165" i="1"/>
  <c r="AS2165" i="1"/>
  <c r="AK2165" i="1"/>
  <c r="AJ2165" i="1"/>
  <c r="AI2165" i="1"/>
  <c r="AQ2165" i="1"/>
  <c r="AO2165" i="1"/>
  <c r="AG2165" i="1"/>
  <c r="AM2165" i="1"/>
  <c r="AG2166" i="1"/>
  <c r="AQ2166" i="1"/>
  <c r="AI2166" i="1"/>
  <c r="AS2166" i="1"/>
  <c r="AH2166" i="1"/>
  <c r="AK2166" i="1"/>
  <c r="AO2166" i="1"/>
  <c r="AM2166" i="1"/>
  <c r="AJ2166" i="1"/>
  <c r="AN2166" i="1"/>
  <c r="AR2166" i="1"/>
  <c r="AP2166" i="1"/>
  <c r="AK2167" i="1"/>
  <c r="AQ2167" i="1"/>
  <c r="AM2167" i="1"/>
  <c r="AS2167" i="1"/>
  <c r="AO2167" i="1"/>
  <c r="AN2167" i="1"/>
  <c r="AH2167" i="1"/>
  <c r="AG2167" i="1"/>
  <c r="AI2167" i="1"/>
  <c r="AP2167" i="1"/>
  <c r="AR2167" i="1"/>
  <c r="AJ2167" i="1"/>
  <c r="AG2168" i="1"/>
  <c r="AR2168" i="1"/>
  <c r="AI2168" i="1"/>
  <c r="AO2168" i="1"/>
  <c r="AQ2168" i="1"/>
  <c r="AJ2168" i="1"/>
  <c r="AK2168" i="1"/>
  <c r="AH2168" i="1"/>
  <c r="AM2168" i="1"/>
  <c r="AS2168" i="1"/>
  <c r="AP2168" i="1"/>
  <c r="AN2168" i="1"/>
  <c r="AS2169" i="1"/>
  <c r="AK2169" i="1"/>
  <c r="AM2169" i="1"/>
  <c r="AI2169" i="1"/>
  <c r="AQ2169" i="1"/>
  <c r="AN2169" i="1"/>
  <c r="AO2169" i="1"/>
  <c r="AG2169" i="1"/>
  <c r="AH2169" i="1"/>
  <c r="AP2169" i="1"/>
  <c r="AR2169" i="1"/>
  <c r="AJ2169" i="1"/>
  <c r="AJ2170" i="1"/>
  <c r="AR2170" i="1"/>
  <c r="AG2170" i="1"/>
  <c r="AS2170" i="1"/>
  <c r="AM2170" i="1"/>
  <c r="AN2170" i="1"/>
  <c r="AP2170" i="1"/>
  <c r="AI2170" i="1"/>
  <c r="AG2171" i="1"/>
  <c r="AH2170" i="1"/>
  <c r="AO2170" i="1"/>
  <c r="AQ2170" i="1"/>
  <c r="AK2170" i="1"/>
  <c r="AQ2171" i="1"/>
  <c r="AR2171" i="1"/>
  <c r="AN2171" i="1"/>
  <c r="AS2171" i="1"/>
  <c r="AK2171" i="1"/>
  <c r="AJ2171" i="1"/>
  <c r="AH2171" i="1"/>
  <c r="AO2171" i="1"/>
  <c r="AI2171" i="1"/>
  <c r="AP2171" i="1"/>
  <c r="AM2171" i="1"/>
  <c r="AH2172" i="1"/>
  <c r="AK2172" i="1"/>
  <c r="AR2172" i="1"/>
  <c r="AQ2172" i="1"/>
  <c r="AS2172" i="1"/>
  <c r="AG2172" i="1"/>
  <c r="AI2172" i="1"/>
  <c r="AM2172" i="1"/>
  <c r="AJ2172" i="1"/>
  <c r="AO2172" i="1"/>
  <c r="AP2172" i="1"/>
  <c r="AN2172" i="1"/>
  <c r="AO2173" i="1"/>
  <c r="AH2173" i="1"/>
  <c r="AM2173" i="1"/>
  <c r="AJ2173" i="1"/>
  <c r="AR2173" i="1"/>
  <c r="AN2173" i="1"/>
  <c r="AK2173" i="1"/>
  <c r="AS2173" i="1"/>
  <c r="AG2173" i="1"/>
  <c r="AQ2173" i="1"/>
  <c r="AI2173" i="1"/>
  <c r="AP2173" i="1"/>
  <c r="AQ2174" i="1"/>
  <c r="AG2174" i="1"/>
  <c r="AK2174" i="1"/>
  <c r="AJ2174" i="1"/>
  <c r="AR2174" i="1"/>
  <c r="AM2174" i="1"/>
  <c r="AS2174" i="1"/>
  <c r="AH2174" i="1"/>
  <c r="AO2174" i="1"/>
  <c r="AP2174" i="1"/>
  <c r="AN2174" i="1"/>
  <c r="AI2174" i="1"/>
  <c r="AG2175" i="1"/>
  <c r="AJ2175" i="1"/>
  <c r="AH2175" i="1"/>
  <c r="AK2175" i="1"/>
  <c r="AR2175" i="1"/>
  <c r="AM2175" i="1"/>
  <c r="AS2175" i="1"/>
  <c r="AI2175" i="1"/>
  <c r="AN2175" i="1"/>
  <c r="AP2175" i="1"/>
  <c r="AO2175" i="1"/>
  <c r="AQ2175" i="1"/>
  <c r="AQ2176" i="1"/>
  <c r="AR2176" i="1"/>
  <c r="AJ2176" i="1"/>
  <c r="AP2176" i="1"/>
  <c r="AK2176" i="1"/>
  <c r="AS2176" i="1"/>
  <c r="AH2176" i="1"/>
  <c r="AO2176" i="1"/>
  <c r="AM2176" i="1"/>
  <c r="AN2176" i="1"/>
  <c r="AG2176" i="1"/>
  <c r="AI2176" i="1"/>
  <c r="AO2177" i="1"/>
  <c r="AG2177" i="1"/>
  <c r="AM2177" i="1"/>
  <c r="AP2177" i="1"/>
  <c r="AR2177" i="1"/>
  <c r="AN2177" i="1"/>
  <c r="AH2177" i="1"/>
  <c r="AS2177" i="1"/>
  <c r="AK2177" i="1"/>
  <c r="AJ2177" i="1"/>
  <c r="AI2177" i="1"/>
  <c r="AQ2177" i="1"/>
  <c r="AG2178" i="1"/>
  <c r="AO2178" i="1"/>
  <c r="AM2178" i="1"/>
  <c r="AP2178" i="1"/>
  <c r="AI2178" i="1"/>
  <c r="AN2178" i="1"/>
  <c r="AQ2178" i="1"/>
  <c r="AK2178" i="1"/>
  <c r="AJ2178" i="1"/>
  <c r="AR2178" i="1"/>
  <c r="AS2178" i="1"/>
  <c r="AH2178" i="1"/>
  <c r="AG2179" i="1"/>
  <c r="AR2179" i="1"/>
  <c r="AS2179" i="1"/>
  <c r="AI2179" i="1"/>
  <c r="AQ2179" i="1"/>
  <c r="AM2179" i="1"/>
  <c r="AN2179" i="1"/>
  <c r="AO2179" i="1"/>
  <c r="AK2179" i="1"/>
  <c r="AJ2179" i="1"/>
  <c r="AH2179" i="1"/>
  <c r="AP2179" i="1"/>
  <c r="AK2180" i="1"/>
  <c r="AP2180" i="1"/>
  <c r="AM2180" i="1"/>
  <c r="AH2180" i="1"/>
  <c r="AS2180" i="1"/>
  <c r="AN2180" i="1"/>
  <c r="AI2180" i="1"/>
  <c r="AQ2180" i="1"/>
  <c r="AO2180" i="1"/>
  <c r="AR2180" i="1"/>
  <c r="AG2180" i="1"/>
  <c r="AJ2180" i="1"/>
  <c r="AG2181" i="1"/>
  <c r="AH2181" i="1"/>
  <c r="AR2181" i="1"/>
  <c r="AJ2181" i="1"/>
  <c r="AQ2181" i="1"/>
  <c r="AS2181" i="1"/>
  <c r="AP2181" i="1"/>
  <c r="AN2181" i="1"/>
  <c r="AK2181" i="1"/>
  <c r="AI2181" i="1"/>
  <c r="AO2181" i="1"/>
  <c r="AM2181" i="1"/>
  <c r="AQ2182" i="1"/>
  <c r="AI2182" i="1"/>
  <c r="AR2182" i="1"/>
  <c r="AK2182" i="1"/>
  <c r="AJ2182" i="1"/>
  <c r="AG2182" i="1"/>
  <c r="AS2182" i="1"/>
  <c r="AO2182" i="1"/>
  <c r="AM2182" i="1"/>
  <c r="AP2182" i="1"/>
  <c r="AH2182" i="1"/>
  <c r="AN2182" i="1"/>
  <c r="AR2183" i="1"/>
  <c r="AH2183" i="1"/>
  <c r="AP2183" i="1"/>
  <c r="AM2183" i="1"/>
  <c r="AQ2183" i="1"/>
  <c r="AI2183" i="1"/>
  <c r="AO2183" i="1"/>
  <c r="AJ2183" i="1"/>
  <c r="AN2183" i="1"/>
  <c r="AG2183" i="1"/>
  <c r="AK2183" i="1"/>
  <c r="AS2183" i="1"/>
  <c r="AQ2184" i="1"/>
  <c r="AR2184" i="1"/>
  <c r="AJ2184" i="1"/>
  <c r="AK2184" i="1"/>
  <c r="AS2184" i="1"/>
  <c r="AH2184" i="1"/>
  <c r="AG2184" i="1"/>
  <c r="AO2184" i="1"/>
  <c r="AM2184" i="1"/>
  <c r="AG2185" i="1"/>
  <c r="AP2184" i="1"/>
  <c r="AI2184" i="1"/>
  <c r="AN2184" i="1"/>
  <c r="AJ2185" i="1"/>
  <c r="AI2185" i="1"/>
  <c r="AM2185" i="1"/>
  <c r="AO2185" i="1"/>
  <c r="AQ2185" i="1"/>
  <c r="AN2185" i="1"/>
  <c r="AP2185" i="1"/>
  <c r="AR2185" i="1"/>
  <c r="AH2185" i="1"/>
  <c r="AS2185" i="1"/>
  <c r="AK2185" i="1"/>
  <c r="AO2193" i="1"/>
  <c r="AG2193" i="1"/>
  <c r="AK2193" i="1"/>
  <c r="AM2193" i="1"/>
  <c r="AR2193" i="1"/>
  <c r="AJ2193" i="1"/>
  <c r="AH2193" i="1"/>
  <c r="AP2193" i="1"/>
  <c r="AI2193" i="1"/>
  <c r="AS2193" i="1"/>
  <c r="AQ2193" i="1"/>
  <c r="AN2193" i="1"/>
  <c r="AK2194" i="1"/>
  <c r="AR2194" i="1"/>
  <c r="AM2194" i="1"/>
  <c r="AS2194" i="1"/>
  <c r="AG2194" i="1"/>
  <c r="AN2194" i="1"/>
  <c r="AI2194" i="1"/>
  <c r="AO2194" i="1"/>
  <c r="AQ2194" i="1"/>
  <c r="AP2194" i="1"/>
  <c r="AH2194" i="1"/>
  <c r="AJ2194" i="1"/>
  <c r="AO2195" i="1"/>
  <c r="AS2195" i="1"/>
  <c r="AM2195" i="1"/>
  <c r="AG2195" i="1"/>
  <c r="AQ2195" i="1"/>
  <c r="AN2195" i="1"/>
  <c r="AH2195" i="1"/>
  <c r="AR2195" i="1"/>
  <c r="AI2195" i="1"/>
  <c r="AP2195" i="1"/>
  <c r="AK2195" i="1"/>
  <c r="AJ2195" i="1"/>
  <c r="AH2196" i="1"/>
  <c r="AK2196" i="1"/>
  <c r="AI2196" i="1"/>
  <c r="AO2196" i="1"/>
  <c r="AG2196" i="1"/>
  <c r="AJ2196" i="1"/>
  <c r="AR2196" i="1"/>
  <c r="AN2196" i="1"/>
  <c r="AS2196" i="1"/>
  <c r="AQ2196" i="1"/>
  <c r="AM2196" i="1"/>
  <c r="AP2196" i="1"/>
  <c r="AQ2197" i="1"/>
  <c r="AI2197" i="1"/>
  <c r="AR2197" i="1"/>
  <c r="AG2197" i="1"/>
  <c r="AO2197" i="1"/>
  <c r="AS2197" i="1"/>
  <c r="AJ2197" i="1"/>
  <c r="AK2197" i="1"/>
  <c r="AM2197" i="1"/>
  <c r="AP2197" i="1"/>
  <c r="AH2197" i="1"/>
  <c r="AN2197" i="1"/>
  <c r="AQ2198" i="1"/>
  <c r="AO2198" i="1"/>
  <c r="AN2198" i="1"/>
  <c r="AH2198" i="1"/>
  <c r="AM2198" i="1"/>
  <c r="AI2198" i="1"/>
  <c r="AP2198" i="1"/>
  <c r="AG2198" i="1"/>
  <c r="AJ2198" i="1"/>
  <c r="AR2198" i="1"/>
  <c r="AK2198" i="1"/>
  <c r="AS2198" i="1"/>
  <c r="AR2199" i="1"/>
  <c r="AJ2199" i="1"/>
  <c r="AH2199" i="1"/>
  <c r="AQ2199" i="1"/>
  <c r="AN2199" i="1"/>
  <c r="AG2199" i="1"/>
  <c r="AO2199" i="1"/>
  <c r="AP2199" i="1"/>
  <c r="AI2199" i="1"/>
  <c r="AM2199" i="1"/>
  <c r="AK2199" i="1"/>
  <c r="AS2199" i="1"/>
  <c r="AH2200" i="1"/>
  <c r="AR2200" i="1"/>
  <c r="AN2200" i="1"/>
  <c r="AK2200" i="1"/>
  <c r="AP2200" i="1"/>
  <c r="AS2200" i="1"/>
  <c r="AJ2200" i="1"/>
  <c r="AI2200" i="1"/>
  <c r="AQ2200" i="1"/>
  <c r="AO2200" i="1"/>
  <c r="AG2200" i="1"/>
  <c r="AM2200" i="1"/>
  <c r="AG2201" i="1"/>
  <c r="AS2201" i="1"/>
  <c r="AN2201" i="1"/>
  <c r="AJ2201" i="1"/>
  <c r="AO2201" i="1"/>
  <c r="AK2201" i="1"/>
  <c r="AI2201" i="1"/>
  <c r="AR2201" i="1"/>
  <c r="AQ2201" i="1"/>
  <c r="AP2201" i="1"/>
  <c r="AH2201" i="1"/>
  <c r="AM2201" i="1"/>
  <c r="AR2202" i="1"/>
  <c r="AJ2202" i="1"/>
  <c r="AN2202" i="1"/>
  <c r="AS2202" i="1"/>
  <c r="AK2202" i="1"/>
  <c r="AI2202" i="1"/>
  <c r="AO2202" i="1"/>
  <c r="AG2202" i="1"/>
  <c r="AP2202" i="1"/>
  <c r="AH2202" i="1"/>
  <c r="AQ2202" i="1"/>
  <c r="AM2202" i="1"/>
  <c r="AQ2203" i="1"/>
  <c r="AJ2203" i="1"/>
  <c r="AN2203" i="1"/>
  <c r="AK2203" i="1"/>
  <c r="AG2203" i="1"/>
  <c r="AR2203" i="1"/>
  <c r="AI2203" i="1"/>
  <c r="AS2203" i="1"/>
  <c r="AP2203" i="1"/>
  <c r="AH2203" i="1"/>
  <c r="AO2203" i="1"/>
  <c r="AM2203" i="1"/>
  <c r="AQ2204" i="1"/>
  <c r="AG2204" i="1"/>
  <c r="AO2204" i="1"/>
  <c r="AH2204" i="1"/>
  <c r="AP2204" i="1"/>
  <c r="AM2204" i="1"/>
  <c r="AI2204" i="1"/>
  <c r="AJ2204" i="1"/>
  <c r="AN2204" i="1"/>
  <c r="AR2204" i="1"/>
  <c r="AK2204" i="1"/>
  <c r="AS2204" i="1"/>
  <c r="AG2205" i="1"/>
  <c r="AK2205" i="1"/>
  <c r="AS2205" i="1"/>
  <c r="AI2205" i="1"/>
  <c r="AM2205" i="1"/>
  <c r="AH2205" i="1"/>
  <c r="AQ2205" i="1"/>
  <c r="AJ2205" i="1"/>
  <c r="AN2205" i="1"/>
  <c r="AO2205" i="1"/>
  <c r="AP2205" i="1"/>
  <c r="AR2205" i="1"/>
  <c r="AP2206" i="1"/>
  <c r="AJ2206" i="1"/>
  <c r="AR2206" i="1"/>
  <c r="AK2206" i="1"/>
  <c r="AS2206" i="1"/>
  <c r="AM2206" i="1"/>
  <c r="AI2206" i="1"/>
  <c r="AQ2206" i="1"/>
  <c r="AN2206" i="1"/>
  <c r="AG2206" i="1"/>
  <c r="AO2206" i="1"/>
  <c r="AH2206" i="1"/>
  <c r="AS2207" i="1"/>
  <c r="AP2207" i="1"/>
  <c r="AJ2207" i="1"/>
  <c r="AI2207" i="1"/>
  <c r="AR2207" i="1"/>
  <c r="AM2207" i="1"/>
  <c r="AQ2207" i="1"/>
  <c r="AG2207" i="1"/>
  <c r="AN2207" i="1"/>
  <c r="AK2207" i="1"/>
  <c r="AH2207" i="1"/>
  <c r="AO2207" i="1"/>
  <c r="AJ2208" i="1"/>
  <c r="AR2208" i="1"/>
  <c r="AQ2208" i="1"/>
  <c r="AN2208" i="1"/>
  <c r="AO2208" i="1"/>
  <c r="AK2208" i="1"/>
  <c r="AP2208" i="1"/>
  <c r="AG2208" i="1"/>
  <c r="AS2208" i="1"/>
  <c r="AH2208" i="1"/>
  <c r="AI2208" i="1"/>
  <c r="AM2208" i="1"/>
  <c r="AI2209" i="1"/>
  <c r="AQ2209" i="1"/>
  <c r="AM2209" i="1"/>
  <c r="AJ2209" i="1"/>
  <c r="AK2209" i="1"/>
  <c r="AS2209" i="1"/>
  <c r="AP2209" i="1"/>
  <c r="AG2209" i="1"/>
  <c r="AO2209" i="1"/>
  <c r="AN2209" i="1"/>
  <c r="AR2209" i="1"/>
  <c r="AH2209" i="1"/>
  <c r="AJ2210" i="1"/>
  <c r="AR2210" i="1"/>
  <c r="AI2210" i="1"/>
  <c r="AK2210" i="1"/>
  <c r="AS2210" i="1"/>
  <c r="AG2210" i="1"/>
  <c r="AP2210" i="1"/>
  <c r="AQ2210" i="1"/>
  <c r="AH2210" i="1"/>
  <c r="AO2210" i="1"/>
  <c r="AM2210" i="1"/>
  <c r="AN2210" i="1"/>
  <c r="AH2211" i="1"/>
  <c r="AP2211" i="1"/>
  <c r="AK2211" i="1"/>
  <c r="AQ2211" i="1"/>
  <c r="AS2211" i="1"/>
  <c r="AM2211" i="1"/>
  <c r="AR2211" i="1"/>
  <c r="AJ2211" i="1"/>
  <c r="AN2211" i="1"/>
  <c r="AO2211" i="1"/>
  <c r="AI2211" i="1"/>
  <c r="AG2211" i="1"/>
  <c r="AH2212" i="1"/>
  <c r="AQ2212" i="1"/>
  <c r="AJ2212" i="1"/>
  <c r="AG2212" i="1"/>
  <c r="AR2212" i="1"/>
  <c r="AM2212" i="1"/>
  <c r="AP2212" i="1"/>
  <c r="AK2212" i="1"/>
  <c r="AN2212" i="1"/>
  <c r="AS2212" i="1"/>
  <c r="AO2212" i="1"/>
  <c r="AI2212" i="1"/>
  <c r="AK2213" i="1"/>
  <c r="AS2213" i="1"/>
  <c r="AM2213" i="1"/>
  <c r="AQ2213" i="1"/>
  <c r="AG2213" i="1"/>
  <c r="AO2213" i="1"/>
  <c r="AR2213" i="1"/>
  <c r="AN2213" i="1"/>
  <c r="AI2213" i="1"/>
  <c r="AJ2213" i="1"/>
  <c r="AH2213" i="1"/>
  <c r="AP2213" i="1"/>
  <c r="AS2214" i="1"/>
  <c r="AP2214" i="1"/>
  <c r="AJ2214" i="1"/>
  <c r="AK2214" i="1"/>
  <c r="AQ2214" i="1"/>
  <c r="AR2214" i="1"/>
  <c r="AO2214" i="1"/>
  <c r="AI2214" i="1"/>
  <c r="AM2214" i="1"/>
  <c r="AN2214" i="1"/>
  <c r="AH2214" i="1"/>
  <c r="AG2214" i="1"/>
  <c r="AK2215" i="1"/>
  <c r="AS2215" i="1"/>
  <c r="AN2215" i="1"/>
  <c r="AO2215" i="1"/>
  <c r="AM2215" i="1"/>
  <c r="AH2215" i="1"/>
  <c r="AQ2215" i="1"/>
  <c r="AJ2215" i="1"/>
  <c r="AI2215" i="1"/>
  <c r="AR2215" i="1"/>
  <c r="AP2215" i="1"/>
  <c r="AG2215" i="1"/>
  <c r="AG2216" i="1"/>
  <c r="AI2216" i="1"/>
  <c r="AP2216" i="1"/>
  <c r="AO2216" i="1"/>
  <c r="AQ2216" i="1"/>
  <c r="AJ2216" i="1"/>
  <c r="AH2216" i="1"/>
  <c r="AR2216" i="1"/>
  <c r="AM2216" i="1"/>
  <c r="AS2216" i="1"/>
  <c r="AN2216" i="1"/>
  <c r="AK2216" i="1"/>
  <c r="AS2217" i="1"/>
  <c r="AQ2217" i="1"/>
  <c r="AI2217" i="1"/>
  <c r="AH2217" i="1"/>
  <c r="AO2217" i="1"/>
  <c r="AG2217" i="1"/>
  <c r="AR2217" i="1"/>
  <c r="AJ2217" i="1"/>
  <c r="AM2217" i="1"/>
  <c r="AK2217" i="1"/>
  <c r="AP2217" i="1"/>
  <c r="AN2217" i="1"/>
  <c r="AR2218" i="1"/>
  <c r="AJ2218" i="1"/>
  <c r="AM2218" i="1"/>
  <c r="AG2219" i="1"/>
  <c r="AO2218" i="1"/>
  <c r="AK2218" i="1"/>
  <c r="AN2218" i="1"/>
  <c r="AP2218" i="1"/>
  <c r="AI2218" i="1"/>
  <c r="AH2218" i="1"/>
  <c r="AG2218" i="1"/>
  <c r="AQ2218" i="1"/>
  <c r="AS2218" i="1"/>
  <c r="AR2219" i="1"/>
  <c r="AQ2219" i="1"/>
  <c r="AH2219" i="1"/>
  <c r="AO2219" i="1"/>
  <c r="AM2219" i="1"/>
  <c r="AI2219" i="1"/>
  <c r="AS2219" i="1"/>
  <c r="AK2219" i="1"/>
  <c r="AN2219" i="1"/>
  <c r="AJ2219" i="1"/>
  <c r="AP2219" i="1"/>
  <c r="AQ2220" i="1"/>
  <c r="AP2220" i="1"/>
  <c r="AN2220" i="1"/>
  <c r="AO2220" i="1"/>
  <c r="AG2220" i="1"/>
  <c r="AK2220" i="1"/>
  <c r="AH2220" i="1"/>
  <c r="AJ2220" i="1"/>
  <c r="AR2220" i="1"/>
  <c r="AI2220" i="1"/>
  <c r="AS2220" i="1"/>
  <c r="AM2220" i="1"/>
  <c r="AJ2221" i="1"/>
  <c r="AP2221" i="1"/>
  <c r="AI2221" i="1"/>
  <c r="AQ2221" i="1"/>
  <c r="AH2221" i="1"/>
  <c r="AM2221" i="1"/>
  <c r="AG2221" i="1"/>
  <c r="AK2221" i="1"/>
  <c r="AN2221" i="1"/>
  <c r="AR2221" i="1"/>
  <c r="AO2221" i="1"/>
  <c r="AS2221" i="1"/>
  <c r="AR2222" i="1"/>
  <c r="AK2222" i="1"/>
  <c r="AN2222" i="1"/>
  <c r="AO2222" i="1"/>
  <c r="AJ2222" i="1"/>
  <c r="AH2222" i="1"/>
  <c r="AP2222" i="1"/>
  <c r="AS2222" i="1"/>
  <c r="AQ2222" i="1"/>
  <c r="AI2222" i="1"/>
  <c r="AM2222" i="1"/>
  <c r="AG2222" i="1"/>
  <c r="AJ2230" i="1"/>
  <c r="AN2230" i="1"/>
  <c r="AK2230" i="1"/>
  <c r="AQ2230" i="1"/>
  <c r="AI2230" i="1"/>
  <c r="AG2230" i="1"/>
  <c r="AP2230" i="1"/>
  <c r="AR2230" i="1"/>
  <c r="AH2230" i="1"/>
  <c r="AM2230" i="1"/>
  <c r="AO2230" i="1"/>
  <c r="AS2230" i="1"/>
  <c r="AS2231" i="1"/>
  <c r="AR2231" i="1"/>
  <c r="AM2231" i="1"/>
  <c r="AO2231" i="1"/>
  <c r="AH2231" i="1"/>
  <c r="AN2231" i="1"/>
  <c r="AG2231" i="1"/>
  <c r="AI2231" i="1"/>
  <c r="AQ2231" i="1"/>
  <c r="AP2231" i="1"/>
  <c r="AJ2231" i="1"/>
  <c r="AK2231" i="1"/>
  <c r="AP2232" i="1"/>
  <c r="AJ2232" i="1"/>
  <c r="AO2232" i="1"/>
  <c r="AH2232" i="1"/>
  <c r="AS2232" i="1"/>
  <c r="AG2232" i="1"/>
  <c r="AK2232" i="1"/>
  <c r="AI2232" i="1"/>
  <c r="AR2232" i="1"/>
  <c r="AQ2232" i="1"/>
  <c r="AM2232" i="1"/>
  <c r="AN2232" i="1"/>
  <c r="AQ2233" i="1"/>
  <c r="AR2233" i="1"/>
  <c r="AM2233" i="1"/>
  <c r="AH2233" i="1"/>
  <c r="AK2233" i="1"/>
  <c r="AS2233" i="1"/>
  <c r="AN2233" i="1"/>
  <c r="AJ2233" i="1"/>
  <c r="AG2233" i="1"/>
  <c r="AO2233" i="1"/>
  <c r="AP2233" i="1"/>
  <c r="AI2233" i="1"/>
  <c r="AG2234" i="1"/>
  <c r="AH2234" i="1"/>
  <c r="AS2234" i="1"/>
  <c r="AG2235" i="1"/>
  <c r="AO2234" i="1"/>
  <c r="AP2234" i="1"/>
  <c r="AJ2234" i="1"/>
  <c r="AQ2234" i="1"/>
  <c r="AI2234" i="1"/>
  <c r="AM2234" i="1"/>
  <c r="AK2234" i="1"/>
  <c r="AR2234" i="1"/>
  <c r="AN2234" i="1"/>
  <c r="AJ2235" i="1"/>
  <c r="AO2235" i="1"/>
  <c r="AR2235" i="1"/>
  <c r="AH2235" i="1"/>
  <c r="AN2235" i="1"/>
  <c r="AQ2235" i="1"/>
  <c r="AS2235" i="1"/>
  <c r="AP2235" i="1"/>
  <c r="AK2235" i="1"/>
  <c r="AM2235" i="1"/>
  <c r="AI2235" i="1"/>
  <c r="AG2236" i="1"/>
  <c r="AH2236" i="1"/>
  <c r="AJ2236" i="1"/>
  <c r="AR2236" i="1"/>
  <c r="AP2236" i="1"/>
  <c r="AI2236" i="1"/>
  <c r="AO2236" i="1"/>
  <c r="AK2236" i="1"/>
  <c r="AM2236" i="1"/>
  <c r="AQ2236" i="1"/>
  <c r="AS2236" i="1"/>
  <c r="AN2236" i="1"/>
  <c r="AR2237" i="1"/>
  <c r="AG2237" i="1"/>
  <c r="AM2237" i="1"/>
  <c r="AQ2237" i="1"/>
  <c r="AO2237" i="1"/>
  <c r="AN2237" i="1"/>
  <c r="AI2237" i="1"/>
  <c r="AH2237" i="1"/>
  <c r="AS2237" i="1"/>
  <c r="AK2237" i="1"/>
  <c r="AP2237" i="1"/>
  <c r="AJ2237" i="1"/>
  <c r="AH2238" i="1"/>
  <c r="AR2238" i="1"/>
  <c r="AJ2238" i="1"/>
  <c r="AS2238" i="1"/>
  <c r="AK2238" i="1"/>
  <c r="AM2238" i="1"/>
  <c r="AI2238" i="1"/>
  <c r="AQ2238" i="1"/>
  <c r="AN2238" i="1"/>
  <c r="AO2238" i="1"/>
  <c r="AG2238" i="1"/>
  <c r="AP2238" i="1"/>
  <c r="AJ2239" i="1"/>
  <c r="AG2239" i="1"/>
  <c r="AO2239" i="1"/>
  <c r="AR2239" i="1"/>
  <c r="AP2239" i="1"/>
  <c r="AM2239" i="1"/>
  <c r="AH2239" i="1"/>
  <c r="AK2239" i="1"/>
  <c r="AN2239" i="1"/>
  <c r="AI2239" i="1"/>
  <c r="AQ2239" i="1"/>
  <c r="AS2239" i="1"/>
  <c r="AG2240" i="1"/>
  <c r="AH2240" i="1"/>
  <c r="AM2240" i="1"/>
  <c r="AR2240" i="1"/>
  <c r="AP2240" i="1"/>
  <c r="AN2240" i="1"/>
  <c r="AS2240" i="1"/>
  <c r="AQ2240" i="1"/>
  <c r="AI2240" i="1"/>
  <c r="AK2240" i="1"/>
  <c r="AO2240" i="1"/>
  <c r="AJ2240" i="1"/>
  <c r="AG2241" i="1"/>
  <c r="AH2241" i="1"/>
  <c r="AR2241" i="1"/>
  <c r="AJ2241" i="1"/>
  <c r="AQ2241" i="1"/>
  <c r="AO2241" i="1"/>
  <c r="AM2241" i="1"/>
  <c r="AK2241" i="1"/>
  <c r="AI2241" i="1"/>
  <c r="AN2241" i="1"/>
  <c r="AS2241" i="1"/>
  <c r="AP2241" i="1"/>
  <c r="AI2242" i="1"/>
  <c r="AH2242" i="1"/>
  <c r="AN2242" i="1"/>
  <c r="AO2242" i="1"/>
  <c r="AQ2242" i="1"/>
  <c r="AP2242" i="1"/>
  <c r="AG2242" i="1"/>
  <c r="AR2242" i="1"/>
  <c r="AJ2242" i="1"/>
  <c r="AS2242" i="1"/>
  <c r="AK2242" i="1"/>
  <c r="AM2242" i="1"/>
  <c r="AR2243" i="1"/>
  <c r="AG2243" i="1"/>
  <c r="AK2243" i="1"/>
  <c r="AI2243" i="1"/>
  <c r="AJ2243" i="1"/>
  <c r="AS2243" i="1"/>
  <c r="AN2243" i="1"/>
  <c r="AO2243" i="1"/>
  <c r="AP2243" i="1"/>
  <c r="AH2243" i="1"/>
  <c r="AQ2243" i="1"/>
  <c r="AM2243" i="1"/>
  <c r="AI2244" i="1"/>
  <c r="AQ2244" i="1"/>
  <c r="AN2244" i="1"/>
  <c r="AG2244" i="1"/>
  <c r="AK2244" i="1"/>
  <c r="AR2244" i="1"/>
  <c r="AO2244" i="1"/>
  <c r="AH2244" i="1"/>
  <c r="AJ2244" i="1"/>
  <c r="AP2244" i="1"/>
  <c r="AS2244" i="1"/>
  <c r="AM2244" i="1"/>
  <c r="AG2245" i="1"/>
  <c r="AJ2245" i="1"/>
  <c r="AM2245" i="1"/>
  <c r="AR2245" i="1"/>
  <c r="AN2245" i="1"/>
  <c r="AI2246" i="1"/>
  <c r="AK2245" i="1"/>
  <c r="AO2245" i="1"/>
  <c r="AI2245" i="1"/>
  <c r="AP2245" i="1"/>
  <c r="AS2245" i="1"/>
  <c r="AH2245" i="1"/>
  <c r="AQ2245" i="1"/>
  <c r="AR2246" i="1"/>
  <c r="AK2246" i="1"/>
  <c r="AM2246" i="1"/>
  <c r="AG2246" i="1"/>
  <c r="AS2246" i="1"/>
  <c r="AQ2246" i="1"/>
  <c r="AJ2246" i="1"/>
  <c r="AH2246" i="1"/>
  <c r="AO2246" i="1"/>
  <c r="AP2246" i="1"/>
  <c r="AN2246" i="1"/>
  <c r="AP2247" i="1"/>
  <c r="AH2247" i="1"/>
  <c r="AJ2247" i="1"/>
  <c r="AI2247" i="1"/>
  <c r="AM2247" i="1"/>
  <c r="AR2247" i="1"/>
  <c r="AG2248" i="1"/>
  <c r="AO2247" i="1"/>
  <c r="AQ2247" i="1"/>
  <c r="AG2247" i="1"/>
  <c r="AK2247" i="1"/>
  <c r="AS2247" i="1"/>
  <c r="AN2247" i="1"/>
  <c r="AS2248" i="1"/>
  <c r="AK2248" i="1"/>
  <c r="AJ2248" i="1"/>
  <c r="AI2248" i="1"/>
  <c r="AH2248" i="1"/>
  <c r="AM2248" i="1"/>
  <c r="AR2248" i="1"/>
  <c r="AQ2248" i="1"/>
  <c r="AN2248" i="1"/>
  <c r="AG2249" i="1"/>
  <c r="AP2248" i="1"/>
  <c r="AO2248" i="1"/>
  <c r="AH2249" i="1"/>
  <c r="AR2249" i="1"/>
  <c r="AN2249" i="1"/>
  <c r="AO2249" i="1"/>
  <c r="AQ2249" i="1"/>
  <c r="AI2250" i="1"/>
  <c r="AI2249" i="1"/>
  <c r="AK2249" i="1"/>
  <c r="AJ2249" i="1"/>
  <c r="AP2249" i="1"/>
  <c r="AS2249" i="1"/>
  <c r="AM2249" i="1"/>
  <c r="AS2250" i="1"/>
  <c r="AG2250" i="1"/>
  <c r="AJ2250" i="1"/>
  <c r="AN2250" i="1"/>
  <c r="AO2250" i="1"/>
  <c r="AK2250" i="1"/>
  <c r="AH2250" i="1"/>
  <c r="AM2250" i="1"/>
  <c r="AR2250" i="1"/>
  <c r="AP2250" i="1"/>
  <c r="AQ2250" i="1"/>
  <c r="AK2251" i="1"/>
  <c r="AP2251" i="1"/>
  <c r="AH2251" i="1"/>
  <c r="AQ2251" i="1"/>
  <c r="AI2251" i="1"/>
  <c r="AM2251" i="1"/>
  <c r="AJ2251" i="1"/>
  <c r="AR2251" i="1"/>
  <c r="AN2251" i="1"/>
  <c r="AG2251" i="1"/>
  <c r="AS2251" i="1"/>
  <c r="AO2251" i="1"/>
  <c r="AG2252" i="1"/>
  <c r="AS2252" i="1"/>
  <c r="AQ2252" i="1"/>
  <c r="AM2252" i="1"/>
  <c r="AR2252" i="1"/>
  <c r="AI2252" i="1"/>
  <c r="AH2252" i="1"/>
  <c r="AN2252" i="1"/>
  <c r="AJ2252" i="1"/>
  <c r="AK2252" i="1"/>
  <c r="AP2252" i="1"/>
  <c r="AO2252" i="1"/>
  <c r="AQ2253" i="1"/>
  <c r="AJ2253" i="1"/>
  <c r="AN2253" i="1"/>
  <c r="AS2253" i="1"/>
  <c r="AK2253" i="1"/>
  <c r="AG2253" i="1"/>
  <c r="AR2253" i="1"/>
  <c r="AH2253" i="1"/>
  <c r="AO2253" i="1"/>
  <c r="AI2253" i="1"/>
  <c r="AP2253" i="1"/>
  <c r="AM2253" i="1"/>
  <c r="AI2254" i="1"/>
  <c r="AH2254" i="1"/>
  <c r="AP2254" i="1"/>
  <c r="AQ2254" i="1"/>
  <c r="AK2254" i="1"/>
  <c r="AO2254" i="1"/>
  <c r="AM2254" i="1"/>
  <c r="AR2254" i="1"/>
  <c r="AS2254" i="1"/>
  <c r="AG2254" i="1"/>
  <c r="AN2254" i="1"/>
  <c r="AJ2254" i="1"/>
  <c r="AP2255" i="1"/>
  <c r="AR2255" i="1"/>
  <c r="AM2255" i="1"/>
  <c r="AI2255" i="1"/>
  <c r="AS2255" i="1"/>
  <c r="AH2255" i="1"/>
  <c r="AQ2255" i="1"/>
  <c r="AN2255" i="1"/>
  <c r="AO2255" i="1"/>
  <c r="AG2255" i="1"/>
  <c r="AK2255" i="1"/>
  <c r="AJ2255" i="1"/>
  <c r="AQ2256" i="1"/>
  <c r="AI2256" i="1"/>
  <c r="AN2256" i="1"/>
  <c r="AR2256" i="1"/>
  <c r="AJ2256" i="1"/>
  <c r="AP2256" i="1"/>
  <c r="AK2256" i="1"/>
  <c r="AM2256" i="1"/>
  <c r="AG2256" i="1"/>
  <c r="AO2256" i="1"/>
  <c r="AS2256" i="1"/>
  <c r="AH2256" i="1"/>
  <c r="AG2257" i="1"/>
  <c r="AJ2257" i="1"/>
  <c r="AS2257" i="1"/>
  <c r="AI2257" i="1"/>
  <c r="AH2257" i="1"/>
  <c r="AM2257" i="1"/>
  <c r="AR2257" i="1"/>
  <c r="AO2257" i="1"/>
  <c r="AK2257" i="1"/>
  <c r="AN2257" i="1"/>
  <c r="AQ2257" i="1"/>
  <c r="AP2257" i="1"/>
  <c r="AR2258" i="1"/>
  <c r="AG2258" i="1"/>
  <c r="AM2258" i="1"/>
  <c r="AK2258" i="1"/>
  <c r="AQ2258" i="1"/>
  <c r="AN2258" i="1"/>
  <c r="AI2258" i="1"/>
  <c r="AP2258" i="1"/>
  <c r="AI2259" i="1"/>
  <c r="AS2258" i="1"/>
  <c r="AH2258" i="1"/>
  <c r="AO2258" i="1"/>
  <c r="AJ2258" i="1"/>
  <c r="AK2259" i="1"/>
  <c r="AP2259" i="1"/>
  <c r="AR2259" i="1"/>
  <c r="AJ2259" i="1"/>
  <c r="AH2259" i="1"/>
  <c r="AO2259" i="1"/>
  <c r="AM2259" i="1"/>
  <c r="AS2259" i="1"/>
  <c r="AQ2259" i="1"/>
  <c r="AO2267" i="1"/>
  <c r="AR2267" i="1"/>
  <c r="AP2267" i="1"/>
  <c r="AS2267" i="1"/>
  <c r="AI2267" i="1"/>
  <c r="AJ2267" i="1"/>
  <c r="AM2267" i="1"/>
  <c r="AK2267" i="1"/>
  <c r="AQ2267" i="1"/>
  <c r="AK2268" i="1"/>
  <c r="AP2268" i="1"/>
  <c r="AQ2268" i="1"/>
  <c r="AM2268" i="1"/>
  <c r="AJ2268" i="1"/>
  <c r="AS2268" i="1"/>
  <c r="AO2268" i="1"/>
  <c r="AR2268" i="1"/>
  <c r="AI2268" i="1"/>
  <c r="AJ2269" i="1"/>
  <c r="AO2269" i="1"/>
  <c r="AI2269" i="1"/>
  <c r="AP2269" i="1"/>
  <c r="AR2269" i="1"/>
  <c r="AM2269" i="1"/>
  <c r="AK2269" i="1"/>
  <c r="AQ2269" i="1"/>
  <c r="AS2269" i="1"/>
  <c r="AO2270" i="1"/>
  <c r="AK2270" i="1"/>
  <c r="AI2270" i="1"/>
  <c r="AS2270" i="1"/>
  <c r="AJ2270" i="1"/>
  <c r="AQ2270" i="1"/>
  <c r="AP2270" i="1"/>
  <c r="AR2270" i="1"/>
  <c r="AM2270" i="1"/>
  <c r="C1810" i="1"/>
  <c r="K1809" i="1"/>
  <c r="O1809" i="1" s="1"/>
  <c r="J1817" i="1"/>
  <c r="B1809" i="1" l="1"/>
  <c r="C1811" i="1"/>
  <c r="K1810" i="1"/>
  <c r="AH2267" i="1"/>
  <c r="AN2259" i="1"/>
  <c r="AV40" i="1"/>
  <c r="M1817" i="1"/>
  <c r="Q1818" i="1"/>
  <c r="P1818" i="1"/>
  <c r="E1818" i="1"/>
  <c r="L1818" i="1"/>
  <c r="A1819" i="1"/>
  <c r="D1819" i="1" s="1"/>
  <c r="AL2273" i="1"/>
  <c r="AR2273" i="1"/>
  <c r="AS2273" i="1"/>
  <c r="AF2274" i="1"/>
  <c r="AQ2273" i="1"/>
  <c r="AO2273" i="1"/>
  <c r="AK2273" i="1"/>
  <c r="AP2273" i="1"/>
  <c r="AI2273" i="1"/>
  <c r="AJ2273" i="1"/>
  <c r="AM2273" i="1"/>
  <c r="I1818" i="1"/>
  <c r="N1817" i="1" l="1"/>
  <c r="G1818" i="1"/>
  <c r="H1819" i="1" s="1"/>
  <c r="B1810" i="1"/>
  <c r="AG2259" i="1"/>
  <c r="I1819" i="1"/>
  <c r="Q1819" i="1"/>
  <c r="M1818" i="1"/>
  <c r="P1819" i="1"/>
  <c r="O1810" i="1"/>
  <c r="AN2267" i="1"/>
  <c r="AL2274" i="1"/>
  <c r="AI2274" i="1"/>
  <c r="AS2274" i="1"/>
  <c r="AF2275" i="1"/>
  <c r="AO2274" i="1"/>
  <c r="AR2274" i="1"/>
  <c r="AP2274" i="1"/>
  <c r="AK2274" i="1"/>
  <c r="AJ2274" i="1"/>
  <c r="AM2274" i="1"/>
  <c r="L1819" i="1"/>
  <c r="A1820" i="1"/>
  <c r="D1820" i="1" s="1"/>
  <c r="E1819" i="1"/>
  <c r="J1818" i="1"/>
  <c r="C1812" i="1"/>
  <c r="K1811" i="1"/>
  <c r="AH2268" i="1"/>
  <c r="AQ2274" i="1" l="1"/>
  <c r="G1819" i="1"/>
  <c r="H1820" i="1" s="1"/>
  <c r="J1819" i="1"/>
  <c r="N1818" i="1"/>
  <c r="AG2267" i="1"/>
  <c r="B1811" i="1"/>
  <c r="M1819" i="1"/>
  <c r="Q1820" i="1"/>
  <c r="P1820" i="1"/>
  <c r="O1811" i="1"/>
  <c r="AN2268" i="1"/>
  <c r="E1820" i="1"/>
  <c r="A1821" i="1"/>
  <c r="D1821" i="1" s="1"/>
  <c r="L1820" i="1"/>
  <c r="C1813" i="1"/>
  <c r="K1812" i="1"/>
  <c r="AH2269" i="1"/>
  <c r="AL2275" i="1"/>
  <c r="AF2276" i="1"/>
  <c r="I1820" i="1"/>
  <c r="N1819" i="1" l="1"/>
  <c r="G1820" i="1"/>
  <c r="H1821" i="1" s="1"/>
  <c r="B1812" i="1"/>
  <c r="AG2268" i="1"/>
  <c r="I1821" i="1"/>
  <c r="O1812" i="1"/>
  <c r="AN2269" i="1"/>
  <c r="C1814" i="1"/>
  <c r="K1813" i="1"/>
  <c r="AH2270" i="1"/>
  <c r="M1820" i="1"/>
  <c r="Q1821" i="1"/>
  <c r="P1821" i="1"/>
  <c r="AF2277" i="1"/>
  <c r="AL2276" i="1"/>
  <c r="L1821" i="1"/>
  <c r="A1822" i="1"/>
  <c r="D1822" i="1" s="1"/>
  <c r="E1821" i="1"/>
  <c r="J1820" i="1"/>
  <c r="N1820" i="1" l="1"/>
  <c r="AG2269" i="1"/>
  <c r="G1821" i="1"/>
  <c r="H1822" i="1" s="1"/>
  <c r="J1821" i="1"/>
  <c r="B1813" i="1"/>
  <c r="AF2278" i="1"/>
  <c r="AL2277" i="1"/>
  <c r="C1815" i="1"/>
  <c r="K1814" i="1"/>
  <c r="AH2271" i="1"/>
  <c r="M1821" i="1"/>
  <c r="Q1822" i="1"/>
  <c r="P1822" i="1"/>
  <c r="L1822" i="1"/>
  <c r="A1823" i="1"/>
  <c r="D1823" i="1" s="1"/>
  <c r="I1822" i="1"/>
  <c r="O1813" i="1"/>
  <c r="AN2270" i="1"/>
  <c r="N1821" i="1" l="1"/>
  <c r="B1814" i="1"/>
  <c r="AG2270" i="1"/>
  <c r="I1823" i="1"/>
  <c r="J1822" i="1"/>
  <c r="E1823" i="1"/>
  <c r="L1823" i="1"/>
  <c r="A1824" i="1"/>
  <c r="P1823" i="1"/>
  <c r="M1822" i="1"/>
  <c r="Q1823" i="1"/>
  <c r="O1814" i="1"/>
  <c r="AN2271" i="1"/>
  <c r="E1822" i="1"/>
  <c r="C1816" i="1"/>
  <c r="K1815" i="1"/>
  <c r="AH2272" i="1"/>
  <c r="AL2278" i="1"/>
  <c r="AF2279" i="1"/>
  <c r="AO2278" i="1" l="1"/>
  <c r="A1825" i="1"/>
  <c r="AO11" i="1" s="1"/>
  <c r="D1824" i="1"/>
  <c r="AI27" i="1"/>
  <c r="AI30" i="1"/>
  <c r="AK26" i="1"/>
  <c r="AK25" i="1"/>
  <c r="AK22" i="1"/>
  <c r="AK35" i="1"/>
  <c r="AI28" i="1"/>
  <c r="AP2278" i="1"/>
  <c r="AS15" i="1"/>
  <c r="AO22" i="1"/>
  <c r="AO29" i="1"/>
  <c r="G1823" i="1"/>
  <c r="AJ35" i="1"/>
  <c r="N1822" i="1"/>
  <c r="B1815" i="1"/>
  <c r="AG2271" i="1"/>
  <c r="AK2278" i="1"/>
  <c r="AJ2278" i="1"/>
  <c r="AI2278" i="1"/>
  <c r="AM2278" i="1"/>
  <c r="AR2278" i="1"/>
  <c r="AS2278" i="1"/>
  <c r="AQ2278" i="1"/>
  <c r="I1824" i="1"/>
  <c r="AL2279" i="1"/>
  <c r="AK2279" i="1"/>
  <c r="AP2279" i="1"/>
  <c r="AS2279" i="1"/>
  <c r="AO2279" i="1"/>
  <c r="AF2280" i="1"/>
  <c r="AR2279" i="1"/>
  <c r="AM2279" i="1"/>
  <c r="AJ2279" i="1"/>
  <c r="G1822" i="1"/>
  <c r="H1823" i="1" s="1"/>
  <c r="J1823" i="1" s="1"/>
  <c r="AM11" i="1" s="1"/>
  <c r="L1824" i="1"/>
  <c r="AJ2275" i="1"/>
  <c r="AR2275" i="1"/>
  <c r="AI2275" i="1"/>
  <c r="AM2275" i="1"/>
  <c r="AQ2275" i="1"/>
  <c r="AS2275" i="1"/>
  <c r="AK2275" i="1"/>
  <c r="AP2275" i="1"/>
  <c r="AO2275" i="1"/>
  <c r="AO2276" i="1"/>
  <c r="AQ2276" i="1"/>
  <c r="AS2276" i="1"/>
  <c r="AJ2276" i="1"/>
  <c r="AP2276" i="1"/>
  <c r="AK2276" i="1"/>
  <c r="AI2276" i="1"/>
  <c r="AM2276" i="1"/>
  <c r="AR2276" i="1"/>
  <c r="AP2277" i="1"/>
  <c r="AQ2277" i="1"/>
  <c r="AS2277" i="1"/>
  <c r="AR2277" i="1"/>
  <c r="AJ2277" i="1"/>
  <c r="AO2277" i="1"/>
  <c r="AK2277" i="1"/>
  <c r="AI2277" i="1"/>
  <c r="AM2277" i="1"/>
  <c r="AI2279" i="1"/>
  <c r="Q1824" i="1"/>
  <c r="P1824" i="1"/>
  <c r="M1823" i="1"/>
  <c r="AP11" i="1" s="1"/>
  <c r="O1815" i="1"/>
  <c r="AN2272" i="1"/>
  <c r="C1817" i="1"/>
  <c r="K1816" i="1"/>
  <c r="AH2273" i="1"/>
  <c r="AS36" i="1" l="1"/>
  <c r="AS29" i="1"/>
  <c r="AS22" i="1"/>
  <c r="AJ11" i="1"/>
  <c r="AO14" i="1"/>
  <c r="AI22" i="1"/>
  <c r="AK33" i="1"/>
  <c r="AK19" i="1"/>
  <c r="AI24" i="1"/>
  <c r="AI21" i="1"/>
  <c r="AK28" i="1"/>
  <c r="AK23" i="1"/>
  <c r="AR29" i="1"/>
  <c r="AM14" i="1"/>
  <c r="AS14" i="1"/>
  <c r="AR28" i="1"/>
  <c r="AI18" i="1"/>
  <c r="AI29" i="1"/>
  <c r="AI17" i="1"/>
  <c r="AK21" i="1"/>
  <c r="AI20" i="1"/>
  <c r="AK24" i="1"/>
  <c r="AI10" i="1"/>
  <c r="AO36" i="1"/>
  <c r="AR36" i="1"/>
  <c r="AJ22" i="1"/>
  <c r="AO15" i="1"/>
  <c r="AS28" i="1"/>
  <c r="AK38" i="1"/>
  <c r="AI16" i="1"/>
  <c r="AK29" i="1"/>
  <c r="AK14" i="1"/>
  <c r="AK20" i="1"/>
  <c r="AI19" i="1"/>
  <c r="AK17" i="1"/>
  <c r="AK11" i="1"/>
  <c r="AS21" i="1"/>
  <c r="AR32" i="1"/>
  <c r="AR22" i="1"/>
  <c r="AJ14" i="1"/>
  <c r="AS35" i="1"/>
  <c r="AI36" i="1"/>
  <c r="AK16" i="1"/>
  <c r="AK27" i="1"/>
  <c r="AI11" i="1"/>
  <c r="AK13" i="1"/>
  <c r="AK18" i="1"/>
  <c r="AK15" i="1"/>
  <c r="AK34" i="1"/>
  <c r="AO35" i="1"/>
  <c r="AJ36" i="1"/>
  <c r="AM28" i="1"/>
  <c r="AP21" i="1"/>
  <c r="AJ15" i="1"/>
  <c r="AR11" i="1"/>
  <c r="AI33" i="1"/>
  <c r="AI14" i="1"/>
  <c r="AI26" i="1"/>
  <c r="AI12" i="1"/>
  <c r="AK36" i="1"/>
  <c r="AI15" i="1"/>
  <c r="AK37" i="1"/>
  <c r="AK12" i="1"/>
  <c r="AO21" i="1"/>
  <c r="AQ35" i="1"/>
  <c r="AJ28" i="1"/>
  <c r="AM21" i="1"/>
  <c r="AR15" i="1"/>
  <c r="AS11" i="1"/>
  <c r="AK32" i="1"/>
  <c r="AI39" i="1"/>
  <c r="AI25" i="1"/>
  <c r="AI13" i="1"/>
  <c r="AI35" i="1"/>
  <c r="AK39" i="1"/>
  <c r="AI32" i="1"/>
  <c r="AK10" i="1"/>
  <c r="AR35" i="1"/>
  <c r="AP35" i="1"/>
  <c r="AJ29" i="1"/>
  <c r="AJ21" i="1"/>
  <c r="AP14" i="1"/>
  <c r="AP28" i="1"/>
  <c r="AK30" i="1"/>
  <c r="AI38" i="1"/>
  <c r="AI23" i="1"/>
  <c r="AI31" i="1"/>
  <c r="AI34" i="1"/>
  <c r="AI37" i="1"/>
  <c r="AK31" i="1"/>
  <c r="AM35" i="1"/>
  <c r="AO28" i="1"/>
  <c r="AR21" i="1"/>
  <c r="AR14" i="1"/>
  <c r="AO12" i="1"/>
  <c r="AO10" i="1"/>
  <c r="AR12" i="1"/>
  <c r="AR10" i="1"/>
  <c r="AS13" i="1"/>
  <c r="AS10" i="1"/>
  <c r="AS12" i="1"/>
  <c r="AM15" i="1"/>
  <c r="AO19" i="1"/>
  <c r="AO13" i="1"/>
  <c r="AP15" i="1"/>
  <c r="AR19" i="1"/>
  <c r="AR13" i="1"/>
  <c r="AQ14" i="1"/>
  <c r="AR16" i="1"/>
  <c r="AS20" i="1"/>
  <c r="AS16" i="1"/>
  <c r="AO16" i="1"/>
  <c r="AO17" i="1"/>
  <c r="AR17" i="1"/>
  <c r="AS17" i="1"/>
  <c r="AQ15" i="1"/>
  <c r="AR18" i="1"/>
  <c r="AO18" i="1"/>
  <c r="AS18" i="1"/>
  <c r="AS19" i="1"/>
  <c r="AO23" i="1"/>
  <c r="AO20" i="1"/>
  <c r="AR26" i="1"/>
  <c r="AR20" i="1"/>
  <c r="AQ21" i="1"/>
  <c r="AS24" i="1"/>
  <c r="AS23" i="1"/>
  <c r="AR23" i="1"/>
  <c r="AM22" i="1"/>
  <c r="AP22" i="1"/>
  <c r="AO27" i="1"/>
  <c r="AO24" i="1"/>
  <c r="AR24" i="1"/>
  <c r="AS26" i="1"/>
  <c r="AS25" i="1"/>
  <c r="AR25" i="1"/>
  <c r="AO25" i="1"/>
  <c r="AO26" i="1"/>
  <c r="AM29" i="1"/>
  <c r="AR34" i="1"/>
  <c r="AR27" i="1"/>
  <c r="AS31" i="1"/>
  <c r="AS27" i="1"/>
  <c r="AP29" i="1"/>
  <c r="AS30" i="1"/>
  <c r="AO33" i="1"/>
  <c r="AO30" i="1"/>
  <c r="AQ28" i="1"/>
  <c r="AR30" i="1"/>
  <c r="AO31" i="1"/>
  <c r="AR31" i="1"/>
  <c r="AS33" i="1"/>
  <c r="AS32" i="1"/>
  <c r="AO32" i="1"/>
  <c r="AR33" i="1"/>
  <c r="AS39" i="1"/>
  <c r="AS34" i="1"/>
  <c r="AP36" i="1"/>
  <c r="AP33" i="1"/>
  <c r="AO38" i="1"/>
  <c r="AO34" i="1"/>
  <c r="AR39" i="1"/>
  <c r="AR37" i="1"/>
  <c r="AS37" i="1"/>
  <c r="AO37" i="1"/>
  <c r="AM36" i="1"/>
  <c r="N1823" i="1"/>
  <c r="AP37" i="1"/>
  <c r="AR38" i="1"/>
  <c r="AS38" i="1"/>
  <c r="M1824" i="1"/>
  <c r="AO39" i="1"/>
  <c r="AQ39" i="1"/>
  <c r="AQ2279" i="1"/>
  <c r="AP39" i="1"/>
  <c r="AG2272" i="1"/>
  <c r="B1816" i="1"/>
  <c r="H1824" i="1"/>
  <c r="J1824" i="1" s="1"/>
  <c r="AR2280" i="1"/>
  <c r="AS2280" i="1"/>
  <c r="AI2280" i="1"/>
  <c r="AO2280" i="1"/>
  <c r="AF2281" i="1"/>
  <c r="AK2280" i="1"/>
  <c r="AL2280" i="1"/>
  <c r="AP2280" i="1"/>
  <c r="AJ2280" i="1"/>
  <c r="AM2280" i="1"/>
  <c r="E1824" i="1"/>
  <c r="AJ10" i="1" s="1"/>
  <c r="O1816" i="1"/>
  <c r="AN2273" i="1"/>
  <c r="C1818" i="1"/>
  <c r="K1817" i="1"/>
  <c r="AH2274" i="1"/>
  <c r="AP12" i="1" l="1"/>
  <c r="AP10" i="1"/>
  <c r="AM12" i="1"/>
  <c r="AM10" i="1"/>
  <c r="AQ11" i="1"/>
  <c r="AJ13" i="1"/>
  <c r="AJ12" i="1"/>
  <c r="AM19" i="1"/>
  <c r="AM13" i="1"/>
  <c r="AP19" i="1"/>
  <c r="AP13" i="1"/>
  <c r="AJ17" i="1"/>
  <c r="AJ16" i="1"/>
  <c r="AP16" i="1"/>
  <c r="AM16" i="1"/>
  <c r="AP17" i="1"/>
  <c r="AM17" i="1"/>
  <c r="AJ19" i="1"/>
  <c r="AJ18" i="1"/>
  <c r="AP18" i="1"/>
  <c r="AM18" i="1"/>
  <c r="AJ23" i="1"/>
  <c r="AJ20" i="1"/>
  <c r="AP26" i="1"/>
  <c r="AP20" i="1"/>
  <c r="AM26" i="1"/>
  <c r="AM20" i="1"/>
  <c r="AQ23" i="1"/>
  <c r="AM23" i="1"/>
  <c r="AQ22" i="1"/>
  <c r="AQ2280" i="1"/>
  <c r="AP23" i="1"/>
  <c r="AM24" i="1"/>
  <c r="AJ25" i="1"/>
  <c r="AJ24" i="1"/>
  <c r="AP24" i="1"/>
  <c r="AM25" i="1"/>
  <c r="AP25" i="1"/>
  <c r="AQ25" i="1"/>
  <c r="AJ27" i="1"/>
  <c r="AJ26" i="1"/>
  <c r="AP32" i="1"/>
  <c r="AP27" i="1"/>
  <c r="AM33" i="1"/>
  <c r="AM27" i="1"/>
  <c r="AQ29" i="1"/>
  <c r="AQ26" i="1"/>
  <c r="AM30" i="1"/>
  <c r="AP30" i="1"/>
  <c r="AJ31" i="1"/>
  <c r="AJ30" i="1"/>
  <c r="AQ31" i="1"/>
  <c r="AP31" i="1"/>
  <c r="AM31" i="1"/>
  <c r="AJ33" i="1"/>
  <c r="AJ32" i="1"/>
  <c r="AM32" i="1"/>
  <c r="AQ33" i="1"/>
  <c r="AQ32" i="1"/>
  <c r="AJ37" i="1"/>
  <c r="AJ34" i="1"/>
  <c r="N1824" i="1"/>
  <c r="AP34" i="1"/>
  <c r="AM39" i="1"/>
  <c r="AM34" i="1"/>
  <c r="AM37" i="1"/>
  <c r="AQ37" i="1"/>
  <c r="AQ36" i="1"/>
  <c r="AJ39" i="1"/>
  <c r="AJ38" i="1"/>
  <c r="AM38" i="1"/>
  <c r="AP38" i="1"/>
  <c r="AQ38" i="1"/>
  <c r="B1817" i="1"/>
  <c r="AG2273" i="1"/>
  <c r="O1817" i="1"/>
  <c r="AN2274" i="1"/>
  <c r="G1824" i="1"/>
  <c r="C1819" i="1"/>
  <c r="K1818" i="1"/>
  <c r="AH2275" i="1"/>
  <c r="AF2282" i="1"/>
  <c r="AK2281" i="1"/>
  <c r="AL2281" i="1"/>
  <c r="AR2281" i="1"/>
  <c r="AP2281" i="1"/>
  <c r="AS2281" i="1"/>
  <c r="AI2281" i="1"/>
  <c r="AO2281" i="1"/>
  <c r="AJ2281" i="1"/>
  <c r="AM2281" i="1"/>
  <c r="AQ12" i="1" l="1"/>
  <c r="AQ10" i="1"/>
  <c r="AQ19" i="1"/>
  <c r="AQ13" i="1"/>
  <c r="AQ16" i="1"/>
  <c r="AQ17" i="1"/>
  <c r="AQ18" i="1"/>
  <c r="AQ2281" i="1"/>
  <c r="AQ20" i="1"/>
  <c r="AQ24" i="1"/>
  <c r="AQ30" i="1"/>
  <c r="AQ27" i="1"/>
  <c r="AV18" i="1"/>
  <c r="AV22" i="1" s="1"/>
  <c r="AQ34" i="1"/>
  <c r="B1818" i="1"/>
  <c r="AG2274" i="1"/>
  <c r="AF2283" i="1"/>
  <c r="AO2282" i="1"/>
  <c r="AP2282" i="1"/>
  <c r="AK2282" i="1"/>
  <c r="AR2282" i="1"/>
  <c r="AL2282" i="1"/>
  <c r="AQ2282" i="1"/>
  <c r="AS2282" i="1"/>
  <c r="AG2282" i="1"/>
  <c r="AI2282" i="1"/>
  <c r="AJ2282" i="1"/>
  <c r="AM2282" i="1"/>
  <c r="O1818" i="1"/>
  <c r="AN2275" i="1"/>
  <c r="C1820" i="1"/>
  <c r="K1819" i="1"/>
  <c r="AH2276" i="1"/>
  <c r="B1819" i="1" l="1"/>
  <c r="AG2275" i="1"/>
  <c r="C1821" i="1"/>
  <c r="K1820" i="1"/>
  <c r="AH2277" i="1"/>
  <c r="O1819" i="1"/>
  <c r="AN2276" i="1"/>
  <c r="AS2283" i="1"/>
  <c r="AQ2283" i="1"/>
  <c r="AF2284" i="1"/>
  <c r="AO2283" i="1"/>
  <c r="AG2283" i="1"/>
  <c r="AP2283" i="1"/>
  <c r="AK2283" i="1"/>
  <c r="AL2283" i="1"/>
  <c r="AR2283" i="1"/>
  <c r="AJ2283" i="1"/>
  <c r="AM2283" i="1"/>
  <c r="AI2283" i="1"/>
  <c r="B1820" i="1" l="1"/>
  <c r="AG2276" i="1"/>
  <c r="AL2284" i="1"/>
  <c r="AQ2284" i="1"/>
  <c r="AK2284" i="1"/>
  <c r="AR2284" i="1"/>
  <c r="AS2284" i="1"/>
  <c r="AP2284" i="1"/>
  <c r="AF2285" i="1"/>
  <c r="AO2284" i="1"/>
  <c r="AG2284" i="1"/>
  <c r="AJ2284" i="1"/>
  <c r="AI2284" i="1"/>
  <c r="AM2284" i="1"/>
  <c r="O1820" i="1"/>
  <c r="AN2277" i="1"/>
  <c r="C1822" i="1"/>
  <c r="K1821" i="1"/>
  <c r="AH2278" i="1"/>
  <c r="AN28" i="1" l="1"/>
  <c r="AN35" i="1"/>
  <c r="B1821" i="1"/>
  <c r="AG2277" i="1"/>
  <c r="C1823" i="1"/>
  <c r="K1822" i="1"/>
  <c r="AH2279" i="1"/>
  <c r="AP2285" i="1"/>
  <c r="AK2285" i="1"/>
  <c r="AL2285" i="1"/>
  <c r="AR2285" i="1"/>
  <c r="AG2285" i="1"/>
  <c r="AS2285" i="1"/>
  <c r="AQ2285" i="1"/>
  <c r="AF2286" i="1"/>
  <c r="AO2285" i="1"/>
  <c r="AI2285" i="1"/>
  <c r="AJ2285" i="1"/>
  <c r="AM2285" i="1"/>
  <c r="O1821" i="1"/>
  <c r="AN2278" i="1"/>
  <c r="AN14" i="1" l="1"/>
  <c r="AG14" i="1"/>
  <c r="AN21" i="1"/>
  <c r="AG28" i="1"/>
  <c r="AG35" i="1"/>
  <c r="B1822" i="1"/>
  <c r="AG2278" i="1"/>
  <c r="AJ2286" i="1"/>
  <c r="AL2286" i="1"/>
  <c r="AQ2286" i="1"/>
  <c r="AO2286" i="1"/>
  <c r="AF2287" i="1"/>
  <c r="AK2286" i="1"/>
  <c r="AR2286" i="1"/>
  <c r="AP2286" i="1"/>
  <c r="AS2286" i="1"/>
  <c r="AG2286" i="1"/>
  <c r="AI2286" i="1"/>
  <c r="AM2286" i="1"/>
  <c r="O1822" i="1"/>
  <c r="AN2279" i="1"/>
  <c r="C1824" i="1"/>
  <c r="K1823" i="1"/>
  <c r="AH2280" i="1"/>
  <c r="AN11" i="1" l="1"/>
  <c r="AN15" i="1"/>
  <c r="AN22" i="1"/>
  <c r="AG22" i="1"/>
  <c r="AG21" i="1"/>
  <c r="AN29" i="1"/>
  <c r="AN36" i="1"/>
  <c r="AG36" i="1"/>
  <c r="C1825" i="1"/>
  <c r="AH10" i="1" s="1"/>
  <c r="AG2279" i="1"/>
  <c r="B1823" i="1"/>
  <c r="AG11" i="1" s="1"/>
  <c r="O1823" i="1"/>
  <c r="AN2280" i="1"/>
  <c r="AS2287" i="1"/>
  <c r="AQ2287" i="1"/>
  <c r="AF2288" i="1"/>
  <c r="AO2287" i="1"/>
  <c r="AP2287" i="1"/>
  <c r="AK2287" i="1"/>
  <c r="AG2287" i="1"/>
  <c r="AL2287" i="1"/>
  <c r="AR2287" i="1"/>
  <c r="AI2287" i="1"/>
  <c r="AJ2287" i="1"/>
  <c r="AM2287" i="1"/>
  <c r="K1824" i="1"/>
  <c r="AH2281" i="1"/>
  <c r="AN12" i="1" l="1"/>
  <c r="AN10" i="1"/>
  <c r="AH13" i="1"/>
  <c r="AH11" i="1"/>
  <c r="AH12" i="1"/>
  <c r="AH2284" i="1"/>
  <c r="AG15" i="1"/>
  <c r="AN19" i="1"/>
  <c r="AN13" i="1"/>
  <c r="AH23" i="1"/>
  <c r="AH14" i="1"/>
  <c r="AH15" i="1"/>
  <c r="AH16" i="1"/>
  <c r="AH17" i="1"/>
  <c r="AN16" i="1"/>
  <c r="AN17" i="1"/>
  <c r="AH18" i="1"/>
  <c r="AH19" i="1"/>
  <c r="AH20" i="1"/>
  <c r="AN18" i="1"/>
  <c r="AN24" i="1"/>
  <c r="AN20" i="1"/>
  <c r="AH2287" i="1"/>
  <c r="AH21" i="1"/>
  <c r="AH22" i="1"/>
  <c r="AH27" i="1"/>
  <c r="AH24" i="1"/>
  <c r="AH25" i="1"/>
  <c r="AN23" i="1"/>
  <c r="AN26" i="1"/>
  <c r="AN25" i="1"/>
  <c r="AH33" i="1"/>
  <c r="AH26" i="1"/>
  <c r="AH2283" i="1"/>
  <c r="AH37" i="1"/>
  <c r="AH2282" i="1"/>
  <c r="AH38" i="1"/>
  <c r="AN33" i="1"/>
  <c r="AN27" i="1"/>
  <c r="AG29" i="1"/>
  <c r="AG26" i="1"/>
  <c r="AH34" i="1"/>
  <c r="AH28" i="1"/>
  <c r="AH29" i="1"/>
  <c r="AH2285" i="1"/>
  <c r="AH2286" i="1"/>
  <c r="AH30" i="1"/>
  <c r="AH31" i="1"/>
  <c r="AH32" i="1"/>
  <c r="AN30" i="1"/>
  <c r="AN31" i="1"/>
  <c r="AN32" i="1"/>
  <c r="AN39" i="1"/>
  <c r="AN34" i="1"/>
  <c r="AH35" i="1"/>
  <c r="AH36" i="1"/>
  <c r="AG37" i="1"/>
  <c r="AN37" i="1"/>
  <c r="AV25" i="1"/>
  <c r="AH39" i="1"/>
  <c r="B1824" i="1"/>
  <c r="AN38" i="1"/>
  <c r="AN2287" i="1"/>
  <c r="AV20" i="1"/>
  <c r="AV23" i="1" s="1"/>
  <c r="AV24" i="1" s="1"/>
  <c r="AG2280" i="1"/>
  <c r="AG39" i="1"/>
  <c r="O1824" i="1"/>
  <c r="AN2281" i="1"/>
  <c r="AN2282" i="1"/>
  <c r="AN2283" i="1"/>
  <c r="AN2284" i="1"/>
  <c r="AN2285" i="1"/>
  <c r="AN2286" i="1"/>
  <c r="AP2288" i="1"/>
  <c r="AK2288" i="1"/>
  <c r="AR2288" i="1"/>
  <c r="AL2288" i="1"/>
  <c r="AQ2288" i="1"/>
  <c r="AS2288" i="1"/>
  <c r="AF2289" i="1"/>
  <c r="AO2288" i="1"/>
  <c r="AH2288" i="1"/>
  <c r="AG2288" i="1"/>
  <c r="AJ2288" i="1"/>
  <c r="AI2288" i="1"/>
  <c r="AM2288" i="1"/>
  <c r="AN2288" i="1"/>
  <c r="AG12" i="1" l="1"/>
  <c r="AG10" i="1"/>
  <c r="AG19" i="1"/>
  <c r="AG13" i="1"/>
  <c r="AG16" i="1"/>
  <c r="AG17" i="1"/>
  <c r="AG18" i="1"/>
  <c r="AG25" i="1"/>
  <c r="AG20" i="1"/>
  <c r="AG23" i="1"/>
  <c r="AG24" i="1"/>
  <c r="AG34" i="1"/>
  <c r="AG27" i="1"/>
  <c r="AG30" i="1"/>
  <c r="AG31" i="1"/>
  <c r="AG32" i="1"/>
  <c r="AG33" i="1"/>
  <c r="AG2281" i="1"/>
  <c r="AG38" i="1"/>
  <c r="AS2289" i="1"/>
  <c r="AQ2289" i="1"/>
  <c r="AH2289" i="1"/>
  <c r="AG2289" i="1"/>
  <c r="AF2290" i="1"/>
  <c r="AO2289" i="1"/>
  <c r="AP2289" i="1"/>
  <c r="AK2289" i="1"/>
  <c r="AL2289" i="1"/>
  <c r="AR2289" i="1"/>
  <c r="AI2289" i="1"/>
  <c r="AJ2289" i="1"/>
  <c r="AM2289" i="1"/>
  <c r="AN2289" i="1"/>
  <c r="AP2290" i="1" l="1"/>
  <c r="AK2290" i="1"/>
  <c r="AR2290" i="1"/>
  <c r="AL2290" i="1"/>
  <c r="AH2290" i="1"/>
  <c r="AG2290" i="1"/>
  <c r="AQ2290" i="1"/>
  <c r="AS2290" i="1"/>
  <c r="AF2291" i="1"/>
  <c r="AO2290" i="1"/>
  <c r="AJ2290" i="1"/>
  <c r="AI2290" i="1"/>
  <c r="AM2290" i="1"/>
  <c r="AN2290" i="1"/>
  <c r="AP2291" i="1" l="1"/>
  <c r="AK2291" i="1"/>
  <c r="AL2291" i="1"/>
  <c r="AR2291" i="1"/>
  <c r="AS2291" i="1"/>
  <c r="AQ2291" i="1"/>
  <c r="AH2291" i="1"/>
  <c r="AG2291" i="1"/>
  <c r="AF2292" i="1"/>
  <c r="AO2291" i="1"/>
  <c r="AJ2291" i="1"/>
  <c r="AI2291" i="1"/>
  <c r="AM2291" i="1"/>
  <c r="AN2291" i="1"/>
  <c r="AP2292" i="1" l="1"/>
  <c r="AO2292" i="1"/>
  <c r="AR2292" i="1"/>
  <c r="AL2292" i="1"/>
  <c r="AQ2292" i="1"/>
  <c r="AK2292" i="1"/>
  <c r="AF2293" i="1"/>
  <c r="AS2292" i="1"/>
  <c r="AH2292" i="1"/>
  <c r="AG2292" i="1"/>
  <c r="AI2292" i="1"/>
  <c r="AJ2292" i="1"/>
  <c r="AM2292" i="1"/>
  <c r="AN2292" i="1"/>
  <c r="AS2293" i="1" l="1"/>
  <c r="AQ2293" i="1"/>
  <c r="AH2293" i="1"/>
  <c r="AG2293" i="1"/>
  <c r="AF2294" i="1"/>
  <c r="AO2293" i="1"/>
  <c r="AP2293" i="1"/>
  <c r="AK2293" i="1"/>
  <c r="AL2293" i="1"/>
  <c r="AR2293" i="1"/>
  <c r="AI2293" i="1"/>
  <c r="AJ2293" i="1"/>
  <c r="AM2293" i="1"/>
  <c r="AN2293" i="1"/>
  <c r="AP2294" i="1" l="1"/>
  <c r="AK2294" i="1"/>
  <c r="AR2294" i="1"/>
  <c r="AL2294" i="1"/>
  <c r="AS2294" i="1"/>
  <c r="AG2294" i="1"/>
  <c r="AQ2294" i="1"/>
  <c r="AH2294" i="1"/>
  <c r="AF2295" i="1"/>
  <c r="AO2294" i="1"/>
  <c r="AI2294" i="1"/>
  <c r="AJ2294" i="1"/>
  <c r="AM2294" i="1"/>
  <c r="AN2294" i="1"/>
  <c r="AH2295" i="1" l="1"/>
  <c r="AR2295" i="1"/>
  <c r="AF2296" i="1"/>
  <c r="AS2295" i="1"/>
  <c r="AQ2295" i="1"/>
  <c r="AP2295" i="1"/>
  <c r="AO2295" i="1"/>
  <c r="AG2295" i="1"/>
  <c r="AL2295" i="1"/>
  <c r="AK2295" i="1"/>
  <c r="AJ2295" i="1"/>
  <c r="AI2295" i="1"/>
  <c r="AM2295" i="1"/>
  <c r="AN2295" i="1"/>
  <c r="AQ2296" i="1" l="1"/>
  <c r="AF2304" i="1"/>
  <c r="AG2296" i="1"/>
  <c r="AP2296" i="1"/>
  <c r="AS2296" i="1"/>
  <c r="AL2296" i="1"/>
  <c r="AO2296" i="1"/>
  <c r="AR2296" i="1"/>
  <c r="AH2296" i="1"/>
  <c r="AK2296" i="1"/>
  <c r="AJ2296" i="1"/>
  <c r="AI2296" i="1"/>
  <c r="AM2296" i="1"/>
  <c r="AN2296" i="1"/>
  <c r="AL2304" i="1" l="1"/>
  <c r="AK2304" i="1"/>
  <c r="AQ2304" i="1"/>
  <c r="AH2304" i="1"/>
  <c r="AG2304" i="1"/>
  <c r="AF2305" i="1"/>
  <c r="AS2304" i="1"/>
  <c r="AR2304" i="1"/>
  <c r="AP2304" i="1"/>
  <c r="AO2304" i="1"/>
  <c r="AI2304" i="1"/>
  <c r="AJ2304" i="1"/>
  <c r="AM2304" i="1"/>
  <c r="AN2304" i="1"/>
  <c r="AO2305" i="1" l="1"/>
  <c r="AQ2305" i="1"/>
  <c r="AL2305" i="1"/>
  <c r="AK2305" i="1"/>
  <c r="AH2305" i="1"/>
  <c r="AG2305" i="1"/>
  <c r="AF2306" i="1"/>
  <c r="AS2305" i="1"/>
  <c r="AR2305" i="1"/>
  <c r="AP2305" i="1"/>
  <c r="AJ2305" i="1"/>
  <c r="AI2305" i="1"/>
  <c r="AM2305" i="1"/>
  <c r="AN2305" i="1"/>
  <c r="AL2306" i="1" l="1"/>
  <c r="AK2306" i="1"/>
  <c r="AQ2306" i="1"/>
  <c r="AH2306" i="1"/>
  <c r="AG2306" i="1"/>
  <c r="AF2307" i="1"/>
  <c r="AS2306" i="1"/>
  <c r="AR2306" i="1"/>
  <c r="AP2306" i="1"/>
  <c r="AO2306" i="1"/>
  <c r="AI2306" i="1"/>
  <c r="AJ2306" i="1"/>
  <c r="AM2306" i="1"/>
  <c r="AN2306" i="1"/>
  <c r="AO2307" i="1" l="1"/>
  <c r="AQ2307" i="1"/>
  <c r="AP2307" i="1"/>
  <c r="AK2307" i="1"/>
  <c r="AL2307" i="1"/>
  <c r="AG2307" i="1"/>
  <c r="AH2307" i="1"/>
  <c r="AS2307" i="1"/>
  <c r="AR2307" i="1"/>
  <c r="AF2308" i="1"/>
  <c r="AI2307" i="1"/>
  <c r="AJ2307" i="1"/>
  <c r="AM2307" i="1"/>
  <c r="AN2307" i="1"/>
  <c r="AL2308" i="1" l="1"/>
  <c r="AK2308" i="1"/>
  <c r="AQ2308" i="1"/>
  <c r="AH2308" i="1"/>
  <c r="AG2308" i="1"/>
  <c r="AF2309" i="1"/>
  <c r="AS2308" i="1"/>
  <c r="AJ2308" i="1"/>
  <c r="AP2308" i="1"/>
  <c r="AO2308" i="1"/>
  <c r="AR2308" i="1"/>
  <c r="AI2308" i="1"/>
  <c r="AM2308" i="1"/>
  <c r="AN2308" i="1"/>
  <c r="AS2309" i="1" l="1"/>
  <c r="AR2309" i="1"/>
  <c r="AL2309" i="1"/>
  <c r="AO2309" i="1"/>
  <c r="AQ2309" i="1"/>
  <c r="AH2309" i="1"/>
  <c r="AK2309" i="1"/>
  <c r="AI2309" i="1"/>
  <c r="AF2310" i="1"/>
  <c r="AG2309" i="1"/>
  <c r="AP2309" i="1"/>
  <c r="AJ2309" i="1"/>
  <c r="AM2309" i="1"/>
  <c r="AN2309" i="1"/>
  <c r="AS2310" i="1" l="1"/>
  <c r="AP2310" i="1"/>
  <c r="AO2310" i="1"/>
  <c r="AR2310" i="1"/>
  <c r="AK2310" i="1"/>
  <c r="AL2310" i="1"/>
  <c r="AG2310" i="1"/>
  <c r="AQ2310" i="1"/>
  <c r="AH2310" i="1"/>
  <c r="AF2311" i="1"/>
  <c r="AI2310" i="1"/>
  <c r="AJ2310" i="1"/>
  <c r="AM2310" i="1"/>
  <c r="AN2310" i="1"/>
  <c r="AG2311" i="1" l="1"/>
  <c r="AH2311" i="1"/>
  <c r="AS2311" i="1"/>
  <c r="AP2311" i="1"/>
  <c r="AQ2311" i="1"/>
  <c r="AO2311" i="1"/>
  <c r="AF2312" i="1"/>
  <c r="AL2311" i="1"/>
  <c r="AK2311" i="1"/>
  <c r="AR2311" i="1"/>
  <c r="AI2311" i="1"/>
  <c r="AJ2311" i="1"/>
  <c r="AM2311" i="1"/>
  <c r="AN2311" i="1"/>
  <c r="AQ2312" i="1" l="1"/>
  <c r="AG2312" i="1"/>
  <c r="AO2312" i="1"/>
  <c r="AI2312" i="1"/>
  <c r="AS2312" i="1"/>
  <c r="AH2312" i="1"/>
  <c r="AF2313" i="1"/>
  <c r="AK2312" i="1"/>
  <c r="AR2312" i="1"/>
  <c r="AL2312" i="1"/>
  <c r="AP2312" i="1"/>
  <c r="AJ2312" i="1"/>
  <c r="AM2312" i="1"/>
  <c r="AN2312" i="1"/>
  <c r="AL2313" i="1" l="1"/>
  <c r="AK2313" i="1"/>
  <c r="AH2313" i="1"/>
  <c r="AG2313" i="1"/>
  <c r="AF2314" i="1"/>
  <c r="AS2313" i="1"/>
  <c r="AR2313" i="1"/>
  <c r="AP2313" i="1"/>
  <c r="AO2313" i="1"/>
  <c r="AQ2313" i="1"/>
  <c r="AJ2313" i="1"/>
  <c r="AI2313" i="1"/>
  <c r="AM2313" i="1"/>
  <c r="AN2313" i="1"/>
  <c r="AS2314" i="1" l="1"/>
  <c r="AQ2314" i="1"/>
  <c r="AP2314" i="1"/>
  <c r="AO2314" i="1"/>
  <c r="AH2314" i="1"/>
  <c r="AL2314" i="1"/>
  <c r="AK2314" i="1"/>
  <c r="AF2315" i="1"/>
  <c r="AR2314" i="1"/>
  <c r="AG2314" i="1"/>
  <c r="AI2314" i="1"/>
  <c r="AJ2314" i="1"/>
  <c r="AM2314" i="1"/>
  <c r="AN2314" i="1"/>
  <c r="AF2316" i="1" l="1"/>
  <c r="AS2315" i="1"/>
  <c r="AR2315" i="1"/>
  <c r="AP2315" i="1"/>
  <c r="AO2315" i="1"/>
  <c r="AQ2315" i="1"/>
  <c r="AL2315" i="1"/>
  <c r="AK2315" i="1"/>
  <c r="AI2315" i="1"/>
  <c r="AH2315" i="1"/>
  <c r="AG2315" i="1"/>
  <c r="AJ2315" i="1"/>
  <c r="AM2315" i="1"/>
  <c r="AN2315" i="1"/>
  <c r="AG2316" i="1" l="1"/>
  <c r="AH2316" i="1"/>
  <c r="AS2316" i="1"/>
  <c r="AR2316" i="1"/>
  <c r="AF2317" i="1"/>
  <c r="AO2316" i="1"/>
  <c r="AQ2316" i="1"/>
  <c r="AP2316" i="1"/>
  <c r="AK2316" i="1"/>
  <c r="AL2316" i="1"/>
  <c r="AI2316" i="1"/>
  <c r="AJ2316" i="1"/>
  <c r="AM2316" i="1"/>
  <c r="AN2316" i="1"/>
  <c r="AF2318" i="1" l="1"/>
  <c r="AS2317" i="1"/>
  <c r="AJ2317" i="1"/>
  <c r="AP2317" i="1"/>
  <c r="AO2317" i="1"/>
  <c r="AR2317" i="1"/>
  <c r="AL2317" i="1"/>
  <c r="AK2317" i="1"/>
  <c r="AQ2317" i="1"/>
  <c r="AH2317" i="1"/>
  <c r="AG2317" i="1"/>
  <c r="AI2317" i="1"/>
  <c r="AM2317" i="1"/>
  <c r="AN2317" i="1"/>
  <c r="AK2318" i="1" l="1"/>
  <c r="AI2318" i="1"/>
  <c r="AF2319" i="1"/>
  <c r="AG2318" i="1"/>
  <c r="AP2318" i="1"/>
  <c r="AS2318" i="1"/>
  <c r="AR2318" i="1"/>
  <c r="AL2318" i="1"/>
  <c r="AO2318" i="1"/>
  <c r="AQ2318" i="1"/>
  <c r="AH2318" i="1"/>
  <c r="AJ2318" i="1"/>
  <c r="AM2318" i="1"/>
  <c r="AN2318" i="1"/>
  <c r="AL2319" i="1" l="1"/>
  <c r="AK2319" i="1"/>
  <c r="AQ2319" i="1"/>
  <c r="AH2319" i="1"/>
  <c r="AG2319" i="1"/>
  <c r="AF2320" i="1"/>
  <c r="AS2319" i="1"/>
  <c r="AR2319" i="1"/>
  <c r="AP2319" i="1"/>
  <c r="AO2319" i="1"/>
  <c r="AI2319" i="1"/>
  <c r="AJ2319" i="1"/>
  <c r="AM2319" i="1"/>
  <c r="AN2319" i="1"/>
  <c r="AO2320" i="1" l="1"/>
  <c r="AQ2320" i="1"/>
  <c r="AH2320" i="1"/>
  <c r="AK2320" i="1"/>
  <c r="AF2321" i="1"/>
  <c r="AG2320" i="1"/>
  <c r="AP2320" i="1"/>
  <c r="AS2320" i="1"/>
  <c r="AR2320" i="1"/>
  <c r="AL2320" i="1"/>
  <c r="AI2320" i="1"/>
  <c r="AJ2320" i="1"/>
  <c r="AM2320" i="1"/>
  <c r="AN2320" i="1"/>
  <c r="AP2321" i="1" l="1"/>
  <c r="AO2321" i="1"/>
  <c r="AQ2321" i="1"/>
  <c r="AL2321" i="1"/>
  <c r="AK2321" i="1"/>
  <c r="AI2321" i="1"/>
  <c r="AH2321" i="1"/>
  <c r="AG2321" i="1"/>
  <c r="AF2322" i="1"/>
  <c r="AS2321" i="1"/>
  <c r="AR2321" i="1"/>
  <c r="AJ2321" i="1"/>
  <c r="AM2321" i="1"/>
  <c r="AN2321" i="1"/>
  <c r="AS2322" i="1" l="1"/>
  <c r="AR2322" i="1"/>
  <c r="AF2323" i="1"/>
  <c r="AO2322" i="1"/>
  <c r="AQ2322" i="1"/>
  <c r="AP2322" i="1"/>
  <c r="AK2322" i="1"/>
  <c r="AI2322" i="1"/>
  <c r="AL2322" i="1"/>
  <c r="AG2322" i="1"/>
  <c r="AH2322" i="1"/>
  <c r="AJ2322" i="1"/>
  <c r="AM2322" i="1"/>
  <c r="AN2322" i="1"/>
  <c r="AF2324" i="1" l="1"/>
  <c r="AS2323" i="1"/>
  <c r="AR2323" i="1"/>
  <c r="AP2323" i="1"/>
  <c r="AO2323" i="1"/>
  <c r="AL2323" i="1"/>
  <c r="AK2323" i="1"/>
  <c r="AQ2323" i="1"/>
  <c r="AH2323" i="1"/>
  <c r="AG2323" i="1"/>
  <c r="AI2323" i="1"/>
  <c r="AM2323" i="1"/>
  <c r="AN2323" i="1"/>
  <c r="AJ2323" i="1"/>
  <c r="AG2324" i="1" l="1"/>
  <c r="AH2324" i="1"/>
  <c r="AS2324" i="1"/>
  <c r="AR2324" i="1"/>
  <c r="AF2325" i="1"/>
  <c r="AO2324" i="1"/>
  <c r="AQ2324" i="1"/>
  <c r="AP2324" i="1"/>
  <c r="AK2324" i="1"/>
  <c r="AL2324" i="1"/>
  <c r="AI2324" i="1"/>
  <c r="AJ2324" i="1"/>
  <c r="AM2324" i="1"/>
  <c r="AN2324" i="1"/>
  <c r="AF2326" i="1" l="1"/>
  <c r="AS2325" i="1"/>
  <c r="AR2325" i="1"/>
  <c r="AP2325" i="1"/>
  <c r="AO2325" i="1"/>
  <c r="AL2325" i="1"/>
  <c r="AK2325" i="1"/>
  <c r="AQ2325" i="1"/>
  <c r="AH2325" i="1"/>
  <c r="AG2325" i="1"/>
  <c r="AI2325" i="1"/>
  <c r="AJ2325" i="1"/>
  <c r="AM2325" i="1"/>
  <c r="AN2325" i="1"/>
  <c r="AG2326" i="1" l="1"/>
  <c r="AL2326" i="1"/>
  <c r="AS2326" i="1"/>
  <c r="AR2326" i="1"/>
  <c r="AH2326" i="1"/>
  <c r="AO2326" i="1"/>
  <c r="AQ2326" i="1"/>
  <c r="AF2327" i="1"/>
  <c r="AK2326" i="1"/>
  <c r="AP2326" i="1"/>
  <c r="AI2326" i="1"/>
  <c r="AJ2326" i="1"/>
  <c r="AM2326" i="1"/>
  <c r="AN2326" i="1"/>
  <c r="AI2327" i="1" l="1"/>
  <c r="AH2327" i="1"/>
  <c r="AG2327" i="1"/>
  <c r="AF2328" i="1"/>
  <c r="AS2327" i="1"/>
  <c r="AR2327" i="1"/>
  <c r="AP2327" i="1"/>
  <c r="AO2327" i="1"/>
  <c r="AQ2327" i="1"/>
  <c r="AL2327" i="1"/>
  <c r="AK2327" i="1"/>
  <c r="AJ2327" i="1"/>
  <c r="AM2327" i="1"/>
  <c r="AN2327" i="1"/>
  <c r="AK2328" i="1" l="1"/>
  <c r="AI2328" i="1"/>
  <c r="AH2328" i="1"/>
  <c r="AG2328" i="1"/>
  <c r="AF2329" i="1"/>
  <c r="AS2328" i="1"/>
  <c r="AR2328" i="1"/>
  <c r="AP2328" i="1"/>
  <c r="AO2328" i="1"/>
  <c r="AQ2328" i="1"/>
  <c r="AL2328" i="1"/>
  <c r="AJ2328" i="1"/>
  <c r="AM2328" i="1"/>
  <c r="AN2328" i="1"/>
  <c r="AL2329" i="1" l="1"/>
  <c r="AK2329" i="1"/>
  <c r="AQ2329" i="1"/>
  <c r="AH2329" i="1"/>
  <c r="AG2329" i="1"/>
  <c r="AF2330" i="1"/>
  <c r="AS2329" i="1"/>
  <c r="AR2329" i="1"/>
  <c r="AP2329" i="1"/>
  <c r="AO2329" i="1"/>
  <c r="AI2329" i="1"/>
  <c r="AJ2329" i="1"/>
  <c r="AM2329" i="1"/>
  <c r="AN2329" i="1"/>
  <c r="AO2330" i="1" l="1"/>
  <c r="AQ2330" i="1"/>
  <c r="AL2330" i="1"/>
  <c r="AK2330" i="1"/>
  <c r="AH2330" i="1"/>
  <c r="AG2330" i="1"/>
  <c r="AF2331" i="1"/>
  <c r="AS2330" i="1"/>
  <c r="AR2330" i="1"/>
  <c r="AP2330" i="1"/>
  <c r="AJ2330" i="1"/>
  <c r="AI2330" i="1"/>
  <c r="AM2330" i="1"/>
  <c r="AN2330" i="1"/>
  <c r="AP2331" i="1" l="1"/>
  <c r="AO2331" i="1"/>
  <c r="AQ2331" i="1"/>
  <c r="AL2331" i="1"/>
  <c r="AK2331" i="1"/>
  <c r="AI2331" i="1"/>
  <c r="AH2331" i="1"/>
  <c r="AG2331" i="1"/>
  <c r="AF2332" i="1"/>
  <c r="AS2331" i="1"/>
  <c r="AR2331" i="1"/>
  <c r="AJ2331" i="1"/>
  <c r="AM2331" i="1"/>
  <c r="AN2331" i="1"/>
  <c r="AS2332" i="1" l="1"/>
  <c r="AR2332" i="1"/>
  <c r="AF2333" i="1"/>
  <c r="AO2332" i="1"/>
  <c r="AQ2332" i="1"/>
  <c r="AP2332" i="1"/>
  <c r="AK2332" i="1"/>
  <c r="AL2332" i="1"/>
  <c r="AG2332" i="1"/>
  <c r="AH2332" i="1"/>
  <c r="AJ2332" i="1"/>
  <c r="AI2332" i="1"/>
  <c r="AM2332" i="1"/>
  <c r="AN2332" i="1"/>
  <c r="AL2333" i="1" l="1"/>
  <c r="AO2333" i="1"/>
  <c r="AR2333" i="1"/>
  <c r="AH2333" i="1"/>
  <c r="AK2333" i="1"/>
  <c r="AQ2333" i="1"/>
  <c r="AF2341" i="1"/>
  <c r="AG2333" i="1"/>
  <c r="AP2333" i="1"/>
  <c r="AS2333" i="1"/>
  <c r="AJ2333" i="1"/>
  <c r="AI2333" i="1"/>
  <c r="AM2333" i="1"/>
  <c r="AN2333" i="1"/>
  <c r="AH2341" i="1" l="1"/>
  <c r="AG2341" i="1"/>
  <c r="AF2342" i="1"/>
  <c r="AS2341" i="1"/>
  <c r="AR2341" i="1"/>
  <c r="AP2341" i="1"/>
  <c r="AO2341" i="1"/>
  <c r="AQ2341" i="1"/>
  <c r="AL2341" i="1"/>
  <c r="AK2341" i="1"/>
  <c r="AI2341" i="1"/>
  <c r="AJ2341" i="1"/>
  <c r="AM2341" i="1"/>
  <c r="AN2341" i="1"/>
  <c r="AR2342" i="1" l="1"/>
  <c r="AL2342" i="1"/>
  <c r="AO2342" i="1"/>
  <c r="AQ2342" i="1"/>
  <c r="AH2342" i="1"/>
  <c r="AK2342" i="1"/>
  <c r="AF2343" i="1"/>
  <c r="AG2342" i="1"/>
  <c r="AP2342" i="1"/>
  <c r="AS2342" i="1"/>
  <c r="AJ2342" i="1"/>
  <c r="AI2342" i="1"/>
  <c r="AM2342" i="1"/>
  <c r="AN2342" i="1"/>
  <c r="AL2343" i="1" l="1"/>
  <c r="AK2343" i="1"/>
  <c r="AH2343" i="1"/>
  <c r="AG2343" i="1"/>
  <c r="AF2344" i="1"/>
  <c r="AS2343" i="1"/>
  <c r="AR2343" i="1"/>
  <c r="AP2343" i="1"/>
  <c r="AO2343" i="1"/>
  <c r="AQ2343" i="1"/>
  <c r="AI2343" i="1"/>
  <c r="AJ2343" i="1"/>
  <c r="AM2343" i="1"/>
  <c r="AN2343" i="1"/>
  <c r="AR2344" i="1" l="1"/>
  <c r="AL2344" i="1"/>
  <c r="AS2344" i="1"/>
  <c r="AQ2344" i="1"/>
  <c r="AH2344" i="1"/>
  <c r="AO2344" i="1"/>
  <c r="AF2345" i="1"/>
  <c r="AK2344" i="1"/>
  <c r="AP2344" i="1"/>
  <c r="AG2344" i="1"/>
  <c r="AI2344" i="1"/>
  <c r="AJ2344" i="1"/>
  <c r="AM2344" i="1"/>
  <c r="AN2344" i="1"/>
  <c r="AL2345" i="1" l="1"/>
  <c r="AK2345" i="1"/>
  <c r="AH2345" i="1"/>
  <c r="AG2345" i="1"/>
  <c r="AF2346" i="1"/>
  <c r="AS2345" i="1"/>
  <c r="AR2345" i="1"/>
  <c r="AP2345" i="1"/>
  <c r="AO2345" i="1"/>
  <c r="AQ2345" i="1"/>
  <c r="AI2345" i="1"/>
  <c r="AJ2345" i="1"/>
  <c r="AM2345" i="1"/>
  <c r="AN2345" i="1"/>
  <c r="AR2346" i="1" l="1"/>
  <c r="AL2346" i="1"/>
  <c r="AG2346" i="1"/>
  <c r="AQ2346" i="1"/>
  <c r="AH2346" i="1"/>
  <c r="AS2346" i="1"/>
  <c r="AF2347" i="1"/>
  <c r="AO2346" i="1"/>
  <c r="AP2346" i="1"/>
  <c r="AK2346" i="1"/>
  <c r="AI2346" i="1"/>
  <c r="AJ2346" i="1"/>
  <c r="AM2346" i="1"/>
  <c r="AN2346" i="1"/>
  <c r="AL2347" i="1" l="1"/>
  <c r="AK2347" i="1"/>
  <c r="AH2347" i="1"/>
  <c r="AG2347" i="1"/>
  <c r="AF2348" i="1"/>
  <c r="AS2347" i="1"/>
  <c r="AR2347" i="1"/>
  <c r="AP2347" i="1"/>
  <c r="AO2347" i="1"/>
  <c r="AQ2347" i="1"/>
  <c r="AJ2347" i="1"/>
  <c r="AI2347" i="1"/>
  <c r="AM2347" i="1"/>
  <c r="AN2347" i="1"/>
  <c r="AR2348" i="1" l="1"/>
  <c r="AL2348" i="1"/>
  <c r="AK2348" i="1"/>
  <c r="AQ2348" i="1"/>
  <c r="AH2348" i="1"/>
  <c r="AG2348" i="1"/>
  <c r="AF2349" i="1"/>
  <c r="AS2348" i="1"/>
  <c r="AP2348" i="1"/>
  <c r="AO2348" i="1"/>
  <c r="AJ2348" i="1"/>
  <c r="AI2348" i="1"/>
  <c r="AM2348" i="1"/>
  <c r="AN2348" i="1"/>
  <c r="AL2349" i="1" l="1"/>
  <c r="AK2349" i="1"/>
  <c r="AI2349" i="1"/>
  <c r="AH2349" i="1"/>
  <c r="AG2349" i="1"/>
  <c r="AF2350" i="1"/>
  <c r="AS2349" i="1"/>
  <c r="AR2349" i="1"/>
  <c r="AP2349" i="1"/>
  <c r="AO2349" i="1"/>
  <c r="AQ2349" i="1"/>
  <c r="AJ2349" i="1"/>
  <c r="AM2349" i="1"/>
  <c r="AN2349" i="1"/>
  <c r="AP2350" i="1" l="1"/>
  <c r="AS2350" i="1"/>
  <c r="AR2350" i="1"/>
  <c r="AL2350" i="1"/>
  <c r="AO2350" i="1"/>
  <c r="AQ2350" i="1"/>
  <c r="AH2350" i="1"/>
  <c r="AK2350" i="1"/>
  <c r="AF2351" i="1"/>
  <c r="AG2350" i="1"/>
  <c r="AJ2350" i="1"/>
  <c r="AI2350" i="1"/>
  <c r="AM2350" i="1"/>
  <c r="AN2350" i="1"/>
  <c r="AP2351" i="1" l="1"/>
  <c r="AO2351" i="1"/>
  <c r="AQ2351" i="1"/>
  <c r="AL2351" i="1"/>
  <c r="AK2351" i="1"/>
  <c r="AH2351" i="1"/>
  <c r="AG2351" i="1"/>
  <c r="AF2352" i="1"/>
  <c r="AS2351" i="1"/>
  <c r="AR2351" i="1"/>
  <c r="AI2351" i="1"/>
  <c r="AJ2351" i="1"/>
  <c r="AM2351" i="1"/>
  <c r="AN2351" i="1"/>
  <c r="AF2353" i="1" l="1"/>
  <c r="AK2352" i="1"/>
  <c r="AR2352" i="1"/>
  <c r="AP2352" i="1"/>
  <c r="AG2352" i="1"/>
  <c r="AQ2352" i="1"/>
  <c r="AL2352" i="1"/>
  <c r="AS2352" i="1"/>
  <c r="AI2352" i="1"/>
  <c r="AH2352" i="1"/>
  <c r="AO2352" i="1"/>
  <c r="AJ2352" i="1"/>
  <c r="AM2352" i="1"/>
  <c r="AN2352" i="1"/>
  <c r="AF2354" i="1" l="1"/>
  <c r="AS2353" i="1"/>
  <c r="AR2353" i="1"/>
  <c r="AP2353" i="1"/>
  <c r="AO2353" i="1"/>
  <c r="AQ2353" i="1"/>
  <c r="AL2353" i="1"/>
  <c r="AK2353" i="1"/>
  <c r="AH2353" i="1"/>
  <c r="AG2353" i="1"/>
  <c r="AJ2353" i="1"/>
  <c r="AI2353" i="1"/>
  <c r="AM2353" i="1"/>
  <c r="AN2353" i="1"/>
  <c r="AF2355" i="1" l="1"/>
  <c r="AO2354" i="1"/>
  <c r="AP2354" i="1"/>
  <c r="AK2354" i="1"/>
  <c r="AR2354" i="1"/>
  <c r="AL2354" i="1"/>
  <c r="AG2354" i="1"/>
  <c r="AQ2354" i="1"/>
  <c r="AH2354" i="1"/>
  <c r="AS2354" i="1"/>
  <c r="AI2354" i="1"/>
  <c r="AJ2354" i="1"/>
  <c r="AM2354" i="1"/>
  <c r="AN2354" i="1"/>
  <c r="AF2356" i="1" l="1"/>
  <c r="AS2355" i="1"/>
  <c r="AR2355" i="1"/>
  <c r="AP2355" i="1"/>
  <c r="AO2355" i="1"/>
  <c r="AQ2355" i="1"/>
  <c r="AL2355" i="1"/>
  <c r="AK2355" i="1"/>
  <c r="AH2355" i="1"/>
  <c r="AG2355" i="1"/>
  <c r="AI2355" i="1"/>
  <c r="AJ2355" i="1"/>
  <c r="AM2355" i="1"/>
  <c r="AN2355" i="1"/>
  <c r="AI2356" i="1" l="1"/>
  <c r="AH2356" i="1"/>
  <c r="AG2356" i="1"/>
  <c r="AF2357" i="1"/>
  <c r="AS2356" i="1"/>
  <c r="AR2356" i="1"/>
  <c r="AP2356" i="1"/>
  <c r="AO2356" i="1"/>
  <c r="AQ2356" i="1"/>
  <c r="AL2356" i="1"/>
  <c r="AK2356" i="1"/>
  <c r="AJ2356" i="1"/>
  <c r="AM2356" i="1"/>
  <c r="AN2356" i="1"/>
  <c r="AH2357" i="1" l="1"/>
  <c r="AG2357" i="1"/>
  <c r="AF2358" i="1"/>
  <c r="AS2357" i="1"/>
  <c r="AR2357" i="1"/>
  <c r="AP2357" i="1"/>
  <c r="AO2357" i="1"/>
  <c r="AQ2357" i="1"/>
  <c r="AL2357" i="1"/>
  <c r="AK2357" i="1"/>
  <c r="AI2357" i="1"/>
  <c r="AJ2357" i="1"/>
  <c r="AM2357" i="1"/>
  <c r="AN2357" i="1"/>
  <c r="AR2358" i="1" l="1"/>
  <c r="AP2358" i="1"/>
  <c r="AS2358" i="1"/>
  <c r="AQ2358" i="1"/>
  <c r="AL2358" i="1"/>
  <c r="AO2358" i="1"/>
  <c r="AI2358" i="1"/>
  <c r="AH2358" i="1"/>
  <c r="AK2358" i="1"/>
  <c r="AF2359" i="1"/>
  <c r="AG2358" i="1"/>
  <c r="AJ2358" i="1"/>
  <c r="AM2358" i="1"/>
  <c r="AN2358" i="1"/>
  <c r="AP2359" i="1" l="1"/>
  <c r="AO2359" i="1"/>
  <c r="AI2359" i="1"/>
  <c r="AL2359" i="1"/>
  <c r="AK2359" i="1"/>
  <c r="AQ2359" i="1"/>
  <c r="AH2359" i="1"/>
  <c r="AG2359" i="1"/>
  <c r="AF2360" i="1"/>
  <c r="AS2359" i="1"/>
  <c r="AR2359" i="1"/>
  <c r="AJ2359" i="1"/>
  <c r="AM2359" i="1"/>
  <c r="AN2359" i="1"/>
  <c r="AI2360" i="1" l="1"/>
  <c r="AH2360" i="1"/>
  <c r="AO2360" i="1"/>
  <c r="AF2361" i="1"/>
  <c r="AK2360" i="1"/>
  <c r="AR2360" i="1"/>
  <c r="AP2360" i="1"/>
  <c r="AG2360" i="1"/>
  <c r="AQ2360" i="1"/>
  <c r="AL2360" i="1"/>
  <c r="AS2360" i="1"/>
  <c r="AJ2360" i="1"/>
  <c r="AM2360" i="1"/>
  <c r="AN2360" i="1"/>
  <c r="AH2361" i="1" l="1"/>
  <c r="AG2361" i="1"/>
  <c r="AF2362" i="1"/>
  <c r="AS2361" i="1"/>
  <c r="AR2361" i="1"/>
  <c r="AP2361" i="1"/>
  <c r="AO2361" i="1"/>
  <c r="AI2361" i="1"/>
  <c r="AL2361" i="1"/>
  <c r="AK2361" i="1"/>
  <c r="AQ2361" i="1"/>
  <c r="AJ2361" i="1"/>
  <c r="AM2361" i="1"/>
  <c r="AN2361" i="1"/>
  <c r="AR2362" i="1" l="1"/>
  <c r="AP2362" i="1"/>
  <c r="AK2362" i="1"/>
  <c r="AQ2362" i="1"/>
  <c r="AL2362" i="1"/>
  <c r="AG2362" i="1"/>
  <c r="AI2362" i="1"/>
  <c r="AH2362" i="1"/>
  <c r="AS2362" i="1"/>
  <c r="AF2363" i="1"/>
  <c r="AO2362" i="1"/>
  <c r="AJ2362" i="1"/>
  <c r="AM2362" i="1"/>
  <c r="AN2362" i="1"/>
  <c r="AP2363" i="1" l="1"/>
  <c r="AO2363" i="1"/>
  <c r="AQ2363" i="1"/>
  <c r="AL2363" i="1"/>
  <c r="AK2363" i="1"/>
  <c r="AH2363" i="1"/>
  <c r="AG2363" i="1"/>
  <c r="AF2364" i="1"/>
  <c r="AS2363" i="1"/>
  <c r="AR2363" i="1"/>
  <c r="AI2363" i="1"/>
  <c r="AJ2363" i="1"/>
  <c r="AM2363" i="1"/>
  <c r="AN2363" i="1"/>
  <c r="AF2365" i="1" l="1"/>
  <c r="AS2364" i="1"/>
  <c r="AR2364" i="1"/>
  <c r="AP2364" i="1"/>
  <c r="AO2364" i="1"/>
  <c r="AQ2364" i="1"/>
  <c r="AL2364" i="1"/>
  <c r="AK2364" i="1"/>
  <c r="AI2364" i="1"/>
  <c r="AH2364" i="1"/>
  <c r="AG2364" i="1"/>
  <c r="AJ2364" i="1"/>
  <c r="AM2364" i="1"/>
  <c r="AN2364" i="1"/>
  <c r="AF2366" i="1" l="1"/>
  <c r="AS2365" i="1"/>
  <c r="AR2365" i="1"/>
  <c r="AP2365" i="1"/>
  <c r="AO2365" i="1"/>
  <c r="AQ2365" i="1"/>
  <c r="AL2365" i="1"/>
  <c r="AK2365" i="1"/>
  <c r="AI2365" i="1"/>
  <c r="AH2365" i="1"/>
  <c r="AG2365" i="1"/>
  <c r="AJ2365" i="1"/>
  <c r="AM2365" i="1"/>
  <c r="AN2365" i="1"/>
  <c r="AQ2366" i="1" l="1"/>
  <c r="AL2366" i="1"/>
  <c r="AO2366" i="1"/>
  <c r="AI2366" i="1"/>
  <c r="AH2366" i="1"/>
  <c r="AK2366" i="1"/>
  <c r="AF2367" i="1"/>
  <c r="AG2366" i="1"/>
  <c r="AR2366" i="1"/>
  <c r="AP2366" i="1"/>
  <c r="AS2366" i="1"/>
  <c r="AJ2366" i="1"/>
  <c r="AM2366" i="1"/>
  <c r="AN2366" i="1"/>
  <c r="AL2367" i="1" l="1"/>
  <c r="AK2367" i="1"/>
  <c r="AQ2367" i="1"/>
  <c r="AH2367" i="1"/>
  <c r="AG2367" i="1"/>
  <c r="AF2368" i="1"/>
  <c r="AS2367" i="1"/>
  <c r="AR2367" i="1"/>
  <c r="AP2367" i="1"/>
  <c r="AO2367" i="1"/>
  <c r="AI2367" i="1"/>
  <c r="AJ2367" i="1"/>
  <c r="AM2367" i="1"/>
  <c r="AN2367" i="1"/>
  <c r="AF2369" i="1" l="1"/>
  <c r="AK2368" i="1"/>
  <c r="AR2368" i="1"/>
  <c r="AP2368" i="1"/>
  <c r="AG2368" i="1"/>
  <c r="AQ2368" i="1"/>
  <c r="AL2368" i="1"/>
  <c r="AS2368" i="1"/>
  <c r="AI2368" i="1"/>
  <c r="AH2368" i="1"/>
  <c r="AO2368" i="1"/>
  <c r="AJ2368" i="1"/>
  <c r="AM2368" i="1"/>
  <c r="AN2368" i="1"/>
  <c r="AF2370" i="1" l="1"/>
  <c r="AS2369" i="1"/>
  <c r="AR2369" i="1"/>
  <c r="AP2369" i="1"/>
  <c r="AO2369" i="1"/>
  <c r="AI2369" i="1"/>
  <c r="AL2369" i="1"/>
  <c r="AK2369" i="1"/>
  <c r="AQ2369" i="1"/>
  <c r="AH2369" i="1"/>
  <c r="AG2369" i="1"/>
  <c r="AJ2369" i="1"/>
  <c r="AM2369" i="1"/>
  <c r="AN2369" i="1"/>
  <c r="AQ2370" i="1" l="1"/>
  <c r="AH2370" i="1"/>
  <c r="AF2378" i="1"/>
  <c r="AI2370" i="1"/>
  <c r="AO2370" i="1"/>
  <c r="AS2370" i="1"/>
  <c r="AP2370" i="1"/>
  <c r="AK2370" i="1"/>
  <c r="AR2370" i="1"/>
  <c r="AL2370" i="1"/>
  <c r="AG2370" i="1"/>
  <c r="AJ2370" i="1"/>
  <c r="AM2370" i="1"/>
  <c r="AN2370" i="1"/>
  <c r="AF2379" i="1" l="1"/>
  <c r="AS2378" i="1"/>
  <c r="AR2378" i="1"/>
  <c r="AP2378" i="1"/>
  <c r="AO2378" i="1"/>
  <c r="AQ2378" i="1"/>
  <c r="AL2378" i="1"/>
  <c r="AK2378" i="1"/>
  <c r="AI2378" i="1"/>
  <c r="AH2378" i="1"/>
  <c r="AG2378" i="1"/>
  <c r="AJ2378" i="1"/>
  <c r="AM2378" i="1"/>
  <c r="AN2378" i="1"/>
  <c r="AG2379" i="1" l="1"/>
  <c r="AF2380" i="1"/>
  <c r="AS2379" i="1"/>
  <c r="AR2379" i="1"/>
  <c r="AP2379" i="1"/>
  <c r="AO2379" i="1"/>
  <c r="AQ2379" i="1"/>
  <c r="AL2379" i="1"/>
  <c r="AK2379" i="1"/>
  <c r="AI2379" i="1"/>
  <c r="AH2379" i="1"/>
  <c r="AJ2379" i="1"/>
  <c r="AM2379" i="1"/>
  <c r="AN2379" i="1"/>
  <c r="AQ2380" i="1" l="1"/>
  <c r="AL2380" i="1"/>
  <c r="AK2380" i="1"/>
  <c r="AI2380" i="1"/>
  <c r="AH2380" i="1"/>
  <c r="AG2380" i="1"/>
  <c r="AF2381" i="1"/>
  <c r="AS2380" i="1"/>
  <c r="AR2380" i="1"/>
  <c r="AP2380" i="1"/>
  <c r="AO2380" i="1"/>
  <c r="AJ2380" i="1"/>
  <c r="AM2380" i="1"/>
  <c r="AN2380" i="1"/>
  <c r="AO2381" i="1" l="1"/>
  <c r="AQ2381" i="1"/>
  <c r="AP2381" i="1"/>
  <c r="AK2381" i="1"/>
  <c r="AI2381" i="1"/>
  <c r="AL2381" i="1"/>
  <c r="AG2381" i="1"/>
  <c r="AH2381" i="1"/>
  <c r="AS2381" i="1"/>
  <c r="AR2381" i="1"/>
  <c r="AF2382" i="1"/>
  <c r="AJ2381" i="1"/>
  <c r="AM2381" i="1"/>
  <c r="AN2381" i="1"/>
  <c r="AF2383" i="1" l="1"/>
  <c r="AS2382" i="1"/>
  <c r="AR2382" i="1"/>
  <c r="AP2382" i="1"/>
  <c r="AO2382" i="1"/>
  <c r="AQ2382" i="1"/>
  <c r="AL2382" i="1"/>
  <c r="AK2382" i="1"/>
  <c r="AI2382" i="1"/>
  <c r="AH2382" i="1"/>
  <c r="AG2382" i="1"/>
  <c r="AJ2382" i="1"/>
  <c r="AM2382" i="1"/>
  <c r="AN2382" i="1"/>
  <c r="AG2383" i="1" l="1"/>
  <c r="AH2383" i="1"/>
  <c r="AS2383" i="1"/>
  <c r="AR2383" i="1"/>
  <c r="AF2384" i="1"/>
  <c r="AO2383" i="1"/>
  <c r="AQ2383" i="1"/>
  <c r="AP2383" i="1"/>
  <c r="AK2383" i="1"/>
  <c r="AL2383" i="1"/>
  <c r="AJ2383" i="1"/>
  <c r="AI2383" i="1"/>
  <c r="AM2383" i="1"/>
  <c r="AN2383" i="1"/>
  <c r="AI2384" i="1" l="1"/>
  <c r="AH2384" i="1"/>
  <c r="AG2384" i="1"/>
  <c r="AF2385" i="1"/>
  <c r="AS2384" i="1"/>
  <c r="AJ2384" i="1"/>
  <c r="AP2384" i="1"/>
  <c r="AO2384" i="1"/>
  <c r="AR2384" i="1"/>
  <c r="AQ2384" i="1"/>
  <c r="AL2384" i="1"/>
  <c r="AK2384" i="1"/>
  <c r="AM2384" i="1"/>
  <c r="AN2384" i="1"/>
  <c r="AO2385" i="1" l="1"/>
  <c r="AQ2385" i="1"/>
  <c r="AH2385" i="1"/>
  <c r="AK2385" i="1"/>
  <c r="AI2385" i="1"/>
  <c r="AF2386" i="1"/>
  <c r="AG2385" i="1"/>
  <c r="AP2385" i="1"/>
  <c r="AS2385" i="1"/>
  <c r="AR2385" i="1"/>
  <c r="AL2385" i="1"/>
  <c r="AJ2385" i="1"/>
  <c r="AM2385" i="1"/>
  <c r="AN2385" i="1"/>
  <c r="AF2387" i="1" l="1"/>
  <c r="AS2386" i="1"/>
  <c r="AR2386" i="1"/>
  <c r="AP2386" i="1"/>
  <c r="AO2386" i="1"/>
  <c r="AQ2386" i="1"/>
  <c r="AL2386" i="1"/>
  <c r="AK2386" i="1"/>
  <c r="AI2386" i="1"/>
  <c r="AH2386" i="1"/>
  <c r="AG2386" i="1"/>
  <c r="AJ2386" i="1"/>
  <c r="AM2386" i="1"/>
  <c r="AN2386" i="1"/>
  <c r="AG2387" i="1" l="1"/>
  <c r="AF2388" i="1"/>
  <c r="AS2387" i="1"/>
  <c r="AR2387" i="1"/>
  <c r="AP2387" i="1"/>
  <c r="AO2387" i="1"/>
  <c r="AQ2387" i="1"/>
  <c r="AL2387" i="1"/>
  <c r="AK2387" i="1"/>
  <c r="AI2387" i="1"/>
  <c r="AH2387" i="1"/>
  <c r="AJ2387" i="1"/>
  <c r="AM2387" i="1"/>
  <c r="AN2387" i="1"/>
  <c r="AF2389" i="1" l="1"/>
  <c r="AP2388" i="1"/>
  <c r="AK2388" i="1"/>
  <c r="AR2388" i="1"/>
  <c r="AL2388" i="1"/>
  <c r="AG2388" i="1"/>
  <c r="AQ2388" i="1"/>
  <c r="AH2388" i="1"/>
  <c r="AS2388" i="1"/>
  <c r="AI2388" i="1"/>
  <c r="AO2388" i="1"/>
  <c r="AJ2388" i="1"/>
  <c r="AM2388" i="1"/>
  <c r="AN2388" i="1"/>
  <c r="AF2390" i="1" l="1"/>
  <c r="AS2389" i="1"/>
  <c r="AO2389" i="1"/>
  <c r="AP2389" i="1"/>
  <c r="AK2389" i="1"/>
  <c r="AG2389" i="1"/>
  <c r="AL2389" i="1"/>
  <c r="AQ2389" i="1"/>
  <c r="AR2389" i="1"/>
  <c r="AH2389" i="1"/>
  <c r="AI2389" i="1"/>
  <c r="AJ2389" i="1"/>
  <c r="AM2389" i="1"/>
  <c r="AN2389" i="1"/>
  <c r="AL2390" i="1" l="1"/>
  <c r="AK2390" i="1"/>
  <c r="AH2390" i="1"/>
  <c r="AQ2390" i="1"/>
  <c r="AF2391" i="1"/>
  <c r="AR2390" i="1"/>
  <c r="AO2390" i="1"/>
  <c r="AP2390" i="1"/>
  <c r="AS2390" i="1"/>
  <c r="AG2390" i="1"/>
  <c r="AI2390" i="1"/>
  <c r="AJ2390" i="1"/>
  <c r="AM2390" i="1"/>
  <c r="AN2390" i="1"/>
  <c r="AR2391" i="1" l="1"/>
  <c r="AH2391" i="1"/>
  <c r="AK2391" i="1"/>
  <c r="AF2392" i="1"/>
  <c r="AO2391" i="1"/>
  <c r="AQ2391" i="1"/>
  <c r="AP2391" i="1"/>
  <c r="AG2391" i="1"/>
  <c r="AI2391" i="1"/>
  <c r="AL2391" i="1"/>
  <c r="AS2391" i="1"/>
  <c r="AJ2391" i="1"/>
  <c r="AM2391" i="1"/>
  <c r="AN2391" i="1"/>
  <c r="AP2392" i="1" l="1"/>
  <c r="AQ2392" i="1"/>
  <c r="AK2392" i="1"/>
  <c r="AL2392" i="1"/>
  <c r="AO2392" i="1"/>
  <c r="AH2392" i="1"/>
  <c r="AG2392" i="1"/>
  <c r="AF2393" i="1"/>
  <c r="AR2392" i="1"/>
  <c r="AS2392" i="1"/>
  <c r="AI2392" i="1"/>
  <c r="AJ2392" i="1"/>
  <c r="AM2392" i="1"/>
  <c r="AN2392" i="1"/>
  <c r="AL2393" i="1" l="1"/>
  <c r="AQ2393" i="1"/>
  <c r="AR2393" i="1"/>
  <c r="AH2393" i="1"/>
  <c r="AI2393" i="1"/>
  <c r="AF2394" i="1"/>
  <c r="AS2393" i="1"/>
  <c r="AO2393" i="1"/>
  <c r="AP2393" i="1"/>
  <c r="AK2393" i="1"/>
  <c r="AG2393" i="1"/>
  <c r="AJ2393" i="1"/>
  <c r="AM2393" i="1"/>
  <c r="AN2393" i="1"/>
  <c r="AF2395" i="1" l="1"/>
  <c r="AR2394" i="1"/>
  <c r="AG2394" i="1"/>
  <c r="AP2394" i="1"/>
  <c r="AS2394" i="1"/>
  <c r="AO2394" i="1"/>
  <c r="AL2394" i="1"/>
  <c r="AK2394" i="1"/>
  <c r="AH2394" i="1"/>
  <c r="AQ2394" i="1"/>
  <c r="AI2394" i="1"/>
  <c r="AJ2394" i="1"/>
  <c r="AM2394" i="1"/>
  <c r="AN2394" i="1"/>
  <c r="AP2395" i="1" l="1"/>
  <c r="AG2395" i="1"/>
  <c r="AI2395" i="1"/>
  <c r="AL2395" i="1"/>
  <c r="AS2395" i="1"/>
  <c r="AR2395" i="1"/>
  <c r="AH2395" i="1"/>
  <c r="AK2395" i="1"/>
  <c r="AF2396" i="1"/>
  <c r="AO2395" i="1"/>
  <c r="AQ2395" i="1"/>
  <c r="AJ2395" i="1"/>
  <c r="AM2395" i="1"/>
  <c r="AN2395" i="1"/>
  <c r="AH2396" i="1" l="1"/>
  <c r="AG2396" i="1"/>
  <c r="AF2397" i="1"/>
  <c r="AR2396" i="1"/>
  <c r="AK2396" i="1"/>
  <c r="AP2396" i="1"/>
  <c r="AQ2396" i="1"/>
  <c r="AS2396" i="1"/>
  <c r="AL2396" i="1"/>
  <c r="AO2396" i="1"/>
  <c r="AI2396" i="1"/>
  <c r="AJ2396" i="1"/>
  <c r="AM2396" i="1"/>
  <c r="AN2396" i="1"/>
  <c r="AF2398" i="1" l="1"/>
  <c r="AS2397" i="1"/>
  <c r="AO2397" i="1"/>
  <c r="AP2397" i="1"/>
  <c r="AK2397" i="1"/>
  <c r="AG2397" i="1"/>
  <c r="AL2397" i="1"/>
  <c r="AQ2397" i="1"/>
  <c r="AR2397" i="1"/>
  <c r="AH2397" i="1"/>
  <c r="AI2397" i="1"/>
  <c r="AJ2397" i="1"/>
  <c r="AM2397" i="1"/>
  <c r="AN2397" i="1"/>
  <c r="AL2398" i="1" l="1"/>
  <c r="AK2398" i="1"/>
  <c r="AH2398" i="1"/>
  <c r="AQ2398" i="1"/>
  <c r="AF2399" i="1"/>
  <c r="AR2398" i="1"/>
  <c r="AO2398" i="1"/>
  <c r="AP2398" i="1"/>
  <c r="AS2398" i="1"/>
  <c r="AG2398" i="1"/>
  <c r="AI2398" i="1"/>
  <c r="AJ2398" i="1"/>
  <c r="AM2398" i="1"/>
  <c r="AN2398" i="1"/>
  <c r="AR2399" i="1" l="1"/>
  <c r="AH2399" i="1"/>
  <c r="AK2399" i="1"/>
  <c r="AF2400" i="1"/>
  <c r="AO2399" i="1"/>
  <c r="AQ2399" i="1"/>
  <c r="AP2399" i="1"/>
  <c r="AG2399" i="1"/>
  <c r="AI2399" i="1"/>
  <c r="AL2399" i="1"/>
  <c r="AS2399" i="1"/>
  <c r="AJ2399" i="1"/>
  <c r="AM2399" i="1"/>
  <c r="AN2399" i="1"/>
  <c r="AP2400" i="1" l="1"/>
  <c r="AQ2400" i="1"/>
  <c r="AK2400" i="1"/>
  <c r="AL2400" i="1"/>
  <c r="AO2400" i="1"/>
  <c r="AH2400" i="1"/>
  <c r="AG2400" i="1"/>
  <c r="AF2401" i="1"/>
  <c r="AR2400" i="1"/>
  <c r="AS2400" i="1"/>
  <c r="AI2400" i="1"/>
  <c r="AJ2400" i="1"/>
  <c r="AM2400" i="1"/>
  <c r="AN2400" i="1"/>
  <c r="AL2401" i="1" l="1"/>
  <c r="AQ2401" i="1"/>
  <c r="AR2401" i="1"/>
  <c r="AH2401" i="1"/>
  <c r="AI2401" i="1"/>
  <c r="AF2402" i="1"/>
  <c r="AS2401" i="1"/>
  <c r="AO2401" i="1"/>
  <c r="AP2401" i="1"/>
  <c r="AK2401" i="1"/>
  <c r="AG2401" i="1"/>
  <c r="AJ2401" i="1"/>
  <c r="AM2401" i="1"/>
  <c r="AN2401" i="1"/>
  <c r="AF2403" i="1" l="1"/>
  <c r="AR2402" i="1"/>
  <c r="AI2402" i="1"/>
  <c r="AP2402" i="1"/>
  <c r="AS2402" i="1"/>
  <c r="AO2402" i="1"/>
  <c r="AL2402" i="1"/>
  <c r="AK2402" i="1"/>
  <c r="AG2402" i="1"/>
  <c r="AH2402" i="1"/>
  <c r="AQ2402" i="1"/>
  <c r="AJ2402" i="1"/>
  <c r="AM2402" i="1"/>
  <c r="AN2402" i="1"/>
  <c r="AF2404" i="1" l="1"/>
  <c r="AO2403" i="1"/>
  <c r="AI2403" i="1"/>
  <c r="AP2403" i="1"/>
  <c r="AG2403" i="1"/>
  <c r="AQ2403" i="1"/>
  <c r="AL2403" i="1"/>
  <c r="AS2403" i="1"/>
  <c r="AR2403" i="1"/>
  <c r="AH2403" i="1"/>
  <c r="AK2403" i="1"/>
  <c r="AJ2403" i="1"/>
  <c r="AM2403" i="1"/>
  <c r="AN2403" i="1"/>
  <c r="AL2404" i="1" l="1"/>
  <c r="AI2404" i="1"/>
  <c r="AK2404" i="1"/>
  <c r="AH2404" i="1"/>
  <c r="AO2404" i="1"/>
  <c r="AF2405" i="1"/>
  <c r="AR2404" i="1"/>
  <c r="AG2404" i="1"/>
  <c r="AP2404" i="1"/>
  <c r="AQ2404" i="1"/>
  <c r="AS2404" i="1"/>
  <c r="AJ2404" i="1"/>
  <c r="AM2404" i="1"/>
  <c r="AN2404" i="1"/>
  <c r="AL2405" i="1" l="1"/>
  <c r="AQ2405" i="1"/>
  <c r="AR2405" i="1"/>
  <c r="AH2405" i="1"/>
  <c r="AI2405" i="1"/>
  <c r="AF2406" i="1"/>
  <c r="AS2405" i="1"/>
  <c r="AO2405" i="1"/>
  <c r="AP2405" i="1"/>
  <c r="AK2405" i="1"/>
  <c r="AG2405" i="1"/>
  <c r="AJ2405" i="1"/>
  <c r="AM2405" i="1"/>
  <c r="AN2405" i="1"/>
  <c r="AF2407" i="1" l="1"/>
  <c r="AR2406" i="1"/>
  <c r="AI2406" i="1"/>
  <c r="AP2406" i="1"/>
  <c r="AS2406" i="1"/>
  <c r="AO2406" i="1"/>
  <c r="AL2406" i="1"/>
  <c r="AK2406" i="1"/>
  <c r="AG2406" i="1"/>
  <c r="AH2406" i="1"/>
  <c r="AQ2406" i="1"/>
  <c r="AJ2406" i="1"/>
  <c r="AM2406" i="1"/>
  <c r="AN2406" i="1"/>
  <c r="AP2407" i="1" l="1"/>
  <c r="AG2407" i="1"/>
  <c r="AQ2407" i="1"/>
  <c r="AL2407" i="1"/>
  <c r="AF2415" i="1"/>
  <c r="AI2407" i="1"/>
  <c r="AH2407" i="1"/>
  <c r="AS2407" i="1"/>
  <c r="AR2407" i="1"/>
  <c r="AO2407" i="1"/>
  <c r="AK2407" i="1"/>
  <c r="AJ2407" i="1"/>
  <c r="AM2407" i="1"/>
  <c r="AN2407" i="1"/>
  <c r="AS2415" i="1" l="1"/>
  <c r="AR2415" i="1"/>
  <c r="AF2416" i="1"/>
  <c r="AO2415" i="1"/>
  <c r="AP2415" i="1"/>
  <c r="AQ2415" i="1"/>
  <c r="AK2415" i="1"/>
  <c r="AH2415" i="1"/>
  <c r="AI2415" i="1"/>
  <c r="AG2415" i="1"/>
  <c r="AL2415" i="1"/>
  <c r="AJ2415" i="1"/>
  <c r="AM2415" i="1"/>
  <c r="AN2415" i="1"/>
  <c r="AG2416" i="1" l="1"/>
  <c r="AL2416" i="1"/>
  <c r="AS2416" i="1"/>
  <c r="AQ2416" i="1"/>
  <c r="AR2416" i="1"/>
  <c r="AO2416" i="1"/>
  <c r="AI2416" i="1"/>
  <c r="AP2416" i="1"/>
  <c r="AK2416" i="1"/>
  <c r="AF2417" i="1"/>
  <c r="AH2416" i="1"/>
  <c r="AJ2416" i="1"/>
  <c r="AM2416" i="1"/>
  <c r="AN2416" i="1"/>
  <c r="AQ2417" i="1" l="1"/>
  <c r="AK2417" i="1"/>
  <c r="AR2417" i="1"/>
  <c r="AI2417" i="1"/>
  <c r="AG2417" i="1"/>
  <c r="AP2417" i="1"/>
  <c r="AS2417" i="1"/>
  <c r="AF2418" i="1"/>
  <c r="AH2417" i="1"/>
  <c r="AO2417" i="1"/>
  <c r="AL2417" i="1"/>
  <c r="AJ2417" i="1"/>
  <c r="AM2417" i="1"/>
  <c r="AN2417" i="1"/>
  <c r="AO2418" i="1" l="1"/>
  <c r="AI2418" i="1"/>
  <c r="AL2418" i="1"/>
  <c r="AK2418" i="1"/>
  <c r="AP2418" i="1"/>
  <c r="AR2418" i="1"/>
  <c r="AG2418" i="1"/>
  <c r="AH2418" i="1"/>
  <c r="AS2418" i="1"/>
  <c r="AQ2418" i="1"/>
  <c r="AF2419" i="1"/>
  <c r="AJ2418" i="1"/>
  <c r="AM2418" i="1"/>
  <c r="AN2418" i="1"/>
  <c r="AS2419" i="1" l="1"/>
  <c r="AR2419" i="1"/>
  <c r="AL2419" i="1"/>
  <c r="AO2419" i="1"/>
  <c r="AP2419" i="1"/>
  <c r="AQ2419" i="1"/>
  <c r="AK2419" i="1"/>
  <c r="AH2419" i="1"/>
  <c r="AI2419" i="1"/>
  <c r="AG2419" i="1"/>
  <c r="AF2420" i="1"/>
  <c r="AJ2419" i="1"/>
  <c r="AM2419" i="1"/>
  <c r="AN2419" i="1"/>
  <c r="AG2420" i="1" l="1"/>
  <c r="AL2420" i="1"/>
  <c r="AS2420" i="1"/>
  <c r="AQ2420" i="1"/>
  <c r="AR2420" i="1"/>
  <c r="AO2420" i="1"/>
  <c r="AI2420" i="1"/>
  <c r="AP2420" i="1"/>
  <c r="AK2420" i="1"/>
  <c r="AF2421" i="1"/>
  <c r="AH2420" i="1"/>
  <c r="AJ2420" i="1"/>
  <c r="AM2420" i="1"/>
  <c r="AN2420" i="1"/>
  <c r="AQ2421" i="1" l="1"/>
  <c r="AK2421" i="1"/>
  <c r="AR2421" i="1"/>
  <c r="AI2421" i="1"/>
  <c r="AG2421" i="1"/>
  <c r="AP2421" i="1"/>
  <c r="AS2421" i="1"/>
  <c r="AF2422" i="1"/>
  <c r="AH2421" i="1"/>
  <c r="AO2421" i="1"/>
  <c r="AL2421" i="1"/>
  <c r="AJ2421" i="1"/>
  <c r="AM2421" i="1"/>
  <c r="AN2421" i="1"/>
  <c r="AO2422" i="1" l="1"/>
  <c r="AI2422" i="1"/>
  <c r="AL2422" i="1"/>
  <c r="AK2422" i="1"/>
  <c r="AP2422" i="1"/>
  <c r="AJ2422" i="1"/>
  <c r="AG2422" i="1"/>
  <c r="AH2422" i="1"/>
  <c r="AR2422" i="1"/>
  <c r="AS2422" i="1"/>
  <c r="AQ2422" i="1"/>
  <c r="AF2423" i="1"/>
  <c r="AM2422" i="1"/>
  <c r="AN2422" i="1"/>
  <c r="AI2423" i="1" l="1"/>
  <c r="AG2423" i="1"/>
  <c r="AF2424" i="1"/>
  <c r="AS2423" i="1"/>
  <c r="AR2423" i="1"/>
  <c r="AL2423" i="1"/>
  <c r="AO2423" i="1"/>
  <c r="AP2423" i="1"/>
  <c r="AQ2423" i="1"/>
  <c r="AK2423" i="1"/>
  <c r="AH2423" i="1"/>
  <c r="AJ2423" i="1"/>
  <c r="AM2423" i="1"/>
  <c r="AN2423" i="1"/>
  <c r="AK2424" i="1" l="1"/>
  <c r="AF2425" i="1"/>
  <c r="AH2424" i="1"/>
  <c r="AG2424" i="1"/>
  <c r="AL2424" i="1"/>
  <c r="AS2424" i="1"/>
  <c r="AQ2424" i="1"/>
  <c r="AR2424" i="1"/>
  <c r="AO2424" i="1"/>
  <c r="AI2424" i="1"/>
  <c r="AP2424" i="1"/>
  <c r="AJ2424" i="1"/>
  <c r="AM2424" i="1"/>
  <c r="AN2424" i="1"/>
  <c r="AO2425" i="1" l="1"/>
  <c r="AL2425" i="1"/>
  <c r="AQ2425" i="1"/>
  <c r="AK2425" i="1"/>
  <c r="AR2425" i="1"/>
  <c r="AI2425" i="1"/>
  <c r="AG2425" i="1"/>
  <c r="AP2425" i="1"/>
  <c r="AS2425" i="1"/>
  <c r="AF2426" i="1"/>
  <c r="AH2425" i="1"/>
  <c r="AJ2425" i="1"/>
  <c r="AM2425" i="1"/>
  <c r="AN2425" i="1"/>
  <c r="AS2426" i="1" l="1"/>
  <c r="AQ2426" i="1"/>
  <c r="AF2427" i="1"/>
  <c r="AO2426" i="1"/>
  <c r="AI2426" i="1"/>
  <c r="AL2426" i="1"/>
  <c r="AK2426" i="1"/>
  <c r="AP2426" i="1"/>
  <c r="AR2426" i="1"/>
  <c r="AG2426" i="1"/>
  <c r="AH2426" i="1"/>
  <c r="AJ2426" i="1"/>
  <c r="AM2426" i="1"/>
  <c r="AN2426" i="1"/>
  <c r="AI2427" i="1" l="1"/>
  <c r="AG2427" i="1"/>
  <c r="AH2427" i="1"/>
  <c r="AS2427" i="1"/>
  <c r="AR2427" i="1"/>
  <c r="AF2428" i="1"/>
  <c r="AO2427" i="1"/>
  <c r="AJ2427" i="1"/>
  <c r="AL2427" i="1"/>
  <c r="AQ2427" i="1"/>
  <c r="AK2427" i="1"/>
  <c r="AP2427" i="1"/>
  <c r="AM2427" i="1"/>
  <c r="AN2427" i="1"/>
  <c r="AO2428" i="1" l="1"/>
  <c r="AI2428" i="1"/>
  <c r="AP2428" i="1"/>
  <c r="AK2428" i="1"/>
  <c r="AF2429" i="1"/>
  <c r="AH2428" i="1"/>
  <c r="AG2428" i="1"/>
  <c r="AL2428" i="1"/>
  <c r="AS2428" i="1"/>
  <c r="AQ2428" i="1"/>
  <c r="AR2428" i="1"/>
  <c r="AJ2428" i="1"/>
  <c r="AM2428" i="1"/>
  <c r="AN2428" i="1"/>
  <c r="AS2429" i="1" l="1"/>
  <c r="AF2430" i="1"/>
  <c r="AP2429" i="1"/>
  <c r="AO2429" i="1"/>
  <c r="AL2429" i="1"/>
  <c r="AQ2429" i="1"/>
  <c r="AK2429" i="1"/>
  <c r="AR2429" i="1"/>
  <c r="AI2429" i="1"/>
  <c r="AG2429" i="1"/>
  <c r="AH2429" i="1"/>
  <c r="AJ2429" i="1"/>
  <c r="AM2429" i="1"/>
  <c r="AN2429" i="1"/>
  <c r="AG2430" i="1" l="1"/>
  <c r="AF2431" i="1"/>
  <c r="AJ2430" i="1"/>
  <c r="AS2430" i="1"/>
  <c r="AR2430" i="1"/>
  <c r="AH2430" i="1"/>
  <c r="AO2430" i="1"/>
  <c r="AQ2430" i="1"/>
  <c r="AP2430" i="1"/>
  <c r="AK2430" i="1"/>
  <c r="AI2430" i="1"/>
  <c r="AL2430" i="1"/>
  <c r="AM2430" i="1"/>
  <c r="AN2430" i="1"/>
  <c r="AP2431" i="1" l="1"/>
  <c r="AO2431" i="1"/>
  <c r="AJ2431" i="1"/>
  <c r="AQ2431" i="1"/>
  <c r="AL2431" i="1"/>
  <c r="AK2431" i="1"/>
  <c r="AI2431" i="1"/>
  <c r="AH2431" i="1"/>
  <c r="AG2431" i="1"/>
  <c r="AF2432" i="1"/>
  <c r="AS2431" i="1"/>
  <c r="AR2431" i="1"/>
  <c r="AM2431" i="1"/>
  <c r="AN2431" i="1"/>
  <c r="AG2432" i="1" l="1"/>
  <c r="AH2432" i="1"/>
  <c r="AS2432" i="1"/>
  <c r="AR2432" i="1"/>
  <c r="AF2433" i="1"/>
  <c r="AO2432" i="1"/>
  <c r="AQ2432" i="1"/>
  <c r="AP2432" i="1"/>
  <c r="AK2432" i="1"/>
  <c r="AI2432" i="1"/>
  <c r="AL2432" i="1"/>
  <c r="AJ2432" i="1"/>
  <c r="AM2432" i="1"/>
  <c r="AN2432" i="1"/>
  <c r="AQ2433" i="1" l="1"/>
  <c r="AL2433" i="1"/>
  <c r="AK2433" i="1"/>
  <c r="AI2433" i="1"/>
  <c r="AH2433" i="1"/>
  <c r="AG2433" i="1"/>
  <c r="AF2434" i="1"/>
  <c r="AS2433" i="1"/>
  <c r="AJ2433" i="1"/>
  <c r="AP2433" i="1"/>
  <c r="AO2433" i="1"/>
  <c r="AR2433" i="1"/>
  <c r="AM2433" i="1"/>
  <c r="AN2433" i="1"/>
  <c r="AS2434" i="1" l="1"/>
  <c r="AR2434" i="1"/>
  <c r="AH2434" i="1"/>
  <c r="AO2434" i="1"/>
  <c r="AQ2434" i="1"/>
  <c r="AF2435" i="1"/>
  <c r="AK2434" i="1"/>
  <c r="AI2434" i="1"/>
  <c r="AP2434" i="1"/>
  <c r="AG2434" i="1"/>
  <c r="AL2434" i="1"/>
  <c r="AJ2434" i="1"/>
  <c r="AM2434" i="1"/>
  <c r="AN2434" i="1"/>
  <c r="AI2435" i="1" l="1"/>
  <c r="AH2435" i="1"/>
  <c r="AG2435" i="1"/>
  <c r="AF2436" i="1"/>
  <c r="AS2435" i="1"/>
  <c r="AJ2435" i="1"/>
  <c r="AP2435" i="1"/>
  <c r="AO2435" i="1"/>
  <c r="AR2435" i="1"/>
  <c r="AQ2435" i="1"/>
  <c r="AL2435" i="1"/>
  <c r="AK2435" i="1"/>
  <c r="AM2435" i="1"/>
  <c r="AN2435" i="1"/>
  <c r="AO2436" i="1" l="1"/>
  <c r="AQ2436" i="1"/>
  <c r="AH2436" i="1"/>
  <c r="AK2436" i="1"/>
  <c r="AI2436" i="1"/>
  <c r="AF2437" i="1"/>
  <c r="AG2436" i="1"/>
  <c r="AP2436" i="1"/>
  <c r="AS2436" i="1"/>
  <c r="AR2436" i="1"/>
  <c r="AL2436" i="1"/>
  <c r="AJ2436" i="1"/>
  <c r="AM2436" i="1"/>
  <c r="AN2436" i="1"/>
  <c r="AF2438" i="1" l="1"/>
  <c r="AS2437" i="1"/>
  <c r="AR2437" i="1"/>
  <c r="AP2437" i="1"/>
  <c r="AO2437" i="1"/>
  <c r="AJ2437" i="1"/>
  <c r="AQ2437" i="1"/>
  <c r="AL2437" i="1"/>
  <c r="AK2437" i="1"/>
  <c r="AI2437" i="1"/>
  <c r="AH2437" i="1"/>
  <c r="AG2437" i="1"/>
  <c r="AM2437" i="1"/>
  <c r="AN2437" i="1"/>
  <c r="AK2438" i="1" l="1"/>
  <c r="AI2438" i="1"/>
  <c r="AH2438" i="1"/>
  <c r="AG2438" i="1"/>
  <c r="AF2439" i="1"/>
  <c r="AS2438" i="1"/>
  <c r="AR2438" i="1"/>
  <c r="AP2438" i="1"/>
  <c r="AO2438" i="1"/>
  <c r="AQ2438" i="1"/>
  <c r="AL2438" i="1"/>
  <c r="AJ2438" i="1"/>
  <c r="AM2438" i="1"/>
  <c r="AN2438" i="1"/>
  <c r="AP2439" i="1" l="1"/>
  <c r="AO2439" i="1"/>
  <c r="AJ2439" i="1"/>
  <c r="AQ2439" i="1"/>
  <c r="AL2439" i="1"/>
  <c r="AK2439" i="1"/>
  <c r="AI2439" i="1"/>
  <c r="AH2439" i="1"/>
  <c r="AG2439" i="1"/>
  <c r="AF2440" i="1"/>
  <c r="AS2439" i="1"/>
  <c r="AR2439" i="1"/>
  <c r="AM2439" i="1"/>
  <c r="AN2439" i="1"/>
  <c r="AG2440" i="1" l="1"/>
  <c r="AH2440" i="1"/>
  <c r="AS2440" i="1"/>
  <c r="AR2440" i="1"/>
  <c r="AF2441" i="1"/>
  <c r="AO2440" i="1"/>
  <c r="AQ2440" i="1"/>
  <c r="AP2440" i="1"/>
  <c r="AK2440" i="1"/>
  <c r="AI2440" i="1"/>
  <c r="AL2440" i="1"/>
  <c r="AJ2440" i="1"/>
  <c r="AM2440" i="1"/>
  <c r="AN2440" i="1"/>
  <c r="AQ2441" i="1" l="1"/>
  <c r="AL2441" i="1"/>
  <c r="AK2441" i="1"/>
  <c r="AI2441" i="1"/>
  <c r="AH2441" i="1"/>
  <c r="AG2441" i="1"/>
  <c r="AF2442" i="1"/>
  <c r="AS2441" i="1"/>
  <c r="AJ2441" i="1"/>
  <c r="AP2441" i="1"/>
  <c r="AO2441" i="1"/>
  <c r="AR2441" i="1"/>
  <c r="AM2441" i="1"/>
  <c r="AN2441" i="1"/>
  <c r="AS2442" i="1" l="1"/>
  <c r="AR2442" i="1"/>
  <c r="AH2442" i="1"/>
  <c r="AO2442" i="1"/>
  <c r="AQ2442" i="1"/>
  <c r="AF2443" i="1"/>
  <c r="AK2442" i="1"/>
  <c r="AI2442" i="1"/>
  <c r="AP2442" i="1"/>
  <c r="AG2442" i="1"/>
  <c r="AL2442" i="1"/>
  <c r="AJ2442" i="1"/>
  <c r="AM2442" i="1"/>
  <c r="AN2442" i="1"/>
  <c r="AI2443" i="1" l="1"/>
  <c r="AH2443" i="1"/>
  <c r="AG2443" i="1"/>
  <c r="AF2444" i="1"/>
  <c r="AS2443" i="1"/>
  <c r="AJ2443" i="1"/>
  <c r="AP2443" i="1"/>
  <c r="AO2443" i="1"/>
  <c r="AR2443" i="1"/>
  <c r="AQ2443" i="1"/>
  <c r="AL2443" i="1"/>
  <c r="AK2443" i="1"/>
  <c r="AM2443" i="1"/>
  <c r="AN2443" i="1"/>
  <c r="AS2444" i="1" l="1"/>
  <c r="AR2444" i="1"/>
  <c r="AP2444" i="1"/>
  <c r="AO2444" i="1"/>
  <c r="AJ2444" i="1"/>
  <c r="AL2444" i="1"/>
  <c r="AK2444" i="1"/>
  <c r="AQ2444" i="1"/>
  <c r="AH2444" i="1"/>
  <c r="AF2452" i="1"/>
  <c r="AG2444" i="1"/>
  <c r="AI2444" i="1"/>
  <c r="AM2444" i="1"/>
  <c r="AN2444" i="1"/>
  <c r="AQ2452" i="1" l="1"/>
  <c r="AL2452" i="1"/>
  <c r="AO2452" i="1"/>
  <c r="AI2452" i="1"/>
  <c r="AH2452" i="1"/>
  <c r="AK2452" i="1"/>
  <c r="AF2453" i="1"/>
  <c r="AG2452" i="1"/>
  <c r="AR2452" i="1"/>
  <c r="AP2452" i="1"/>
  <c r="AS2452" i="1"/>
  <c r="AJ2452" i="1"/>
  <c r="AM2452" i="1"/>
  <c r="AN2452" i="1"/>
  <c r="AL2453" i="1" l="1"/>
  <c r="AK2453" i="1"/>
  <c r="AQ2453" i="1"/>
  <c r="AH2453" i="1"/>
  <c r="AG2453" i="1"/>
  <c r="AF2454" i="1"/>
  <c r="AS2453" i="1"/>
  <c r="AR2453" i="1"/>
  <c r="AP2453" i="1"/>
  <c r="AO2453" i="1"/>
  <c r="AI2453" i="1"/>
  <c r="AJ2453" i="1"/>
  <c r="AM2453" i="1"/>
  <c r="AN2453" i="1"/>
  <c r="AF2455" i="1" l="1"/>
  <c r="AK2454" i="1"/>
  <c r="AR2454" i="1"/>
  <c r="AP2454" i="1"/>
  <c r="AG2454" i="1"/>
  <c r="AQ2454" i="1"/>
  <c r="AL2454" i="1"/>
  <c r="AS2454" i="1"/>
  <c r="AI2454" i="1"/>
  <c r="AH2454" i="1"/>
  <c r="AO2454" i="1"/>
  <c r="AJ2454" i="1"/>
  <c r="AM2454" i="1"/>
  <c r="AN2454" i="1"/>
  <c r="AF2456" i="1" l="1"/>
  <c r="AS2455" i="1"/>
  <c r="AR2455" i="1"/>
  <c r="AP2455" i="1"/>
  <c r="AO2455" i="1"/>
  <c r="AI2455" i="1"/>
  <c r="AL2455" i="1"/>
  <c r="AK2455" i="1"/>
  <c r="AQ2455" i="1"/>
  <c r="AH2455" i="1"/>
  <c r="AG2455" i="1"/>
  <c r="AJ2455" i="1"/>
  <c r="AM2455" i="1"/>
  <c r="AN2455" i="1"/>
  <c r="AQ2456" i="1" l="1"/>
  <c r="AL2456" i="1"/>
  <c r="AG2456" i="1"/>
  <c r="AI2456" i="1"/>
  <c r="AH2456" i="1"/>
  <c r="AS2456" i="1"/>
  <c r="AF2457" i="1"/>
  <c r="AO2456" i="1"/>
  <c r="AR2456" i="1"/>
  <c r="AP2456" i="1"/>
  <c r="AK2456" i="1"/>
  <c r="AJ2456" i="1"/>
  <c r="AM2456" i="1"/>
  <c r="AN2456" i="1"/>
  <c r="AL2457" i="1" l="1"/>
  <c r="AK2457" i="1"/>
  <c r="AI2457" i="1"/>
  <c r="AH2457" i="1"/>
  <c r="AG2457" i="1"/>
  <c r="AF2458" i="1"/>
  <c r="AS2457" i="1"/>
  <c r="AR2457" i="1"/>
  <c r="AP2457" i="1"/>
  <c r="AO2457" i="1"/>
  <c r="AQ2457" i="1"/>
  <c r="AJ2457" i="1"/>
  <c r="AM2457" i="1"/>
  <c r="AN2457" i="1"/>
  <c r="AF2459" i="1" l="1"/>
  <c r="AS2458" i="1"/>
  <c r="AR2458" i="1"/>
  <c r="AP2458" i="1"/>
  <c r="AO2458" i="1"/>
  <c r="AQ2458" i="1"/>
  <c r="AL2458" i="1"/>
  <c r="AK2458" i="1"/>
  <c r="AI2458" i="1"/>
  <c r="AH2458" i="1"/>
  <c r="AG2458" i="1"/>
  <c r="AJ2458" i="1"/>
  <c r="AM2458" i="1"/>
  <c r="AN2458" i="1"/>
  <c r="AF2460" i="1" l="1"/>
  <c r="AS2459" i="1"/>
  <c r="AR2459" i="1"/>
  <c r="AP2459" i="1"/>
  <c r="AO2459" i="1"/>
  <c r="AQ2459" i="1"/>
  <c r="AL2459" i="1"/>
  <c r="AK2459" i="1"/>
  <c r="AI2459" i="1"/>
  <c r="AH2459" i="1"/>
  <c r="AG2459" i="1"/>
  <c r="AJ2459" i="1"/>
  <c r="AM2459" i="1"/>
  <c r="AN2459" i="1"/>
  <c r="AQ2460" i="1" l="1"/>
  <c r="AL2460" i="1"/>
  <c r="AO2460" i="1"/>
  <c r="AI2460" i="1"/>
  <c r="AH2460" i="1"/>
  <c r="AK2460" i="1"/>
  <c r="AF2461" i="1"/>
  <c r="AG2460" i="1"/>
  <c r="AR2460" i="1"/>
  <c r="AP2460" i="1"/>
  <c r="AS2460" i="1"/>
  <c r="AJ2460" i="1"/>
  <c r="AM2460" i="1"/>
  <c r="AN2460" i="1"/>
  <c r="AL2461" i="1" l="1"/>
  <c r="AK2461" i="1"/>
  <c r="AQ2461" i="1"/>
  <c r="AH2461" i="1"/>
  <c r="AG2461" i="1"/>
  <c r="AF2462" i="1"/>
  <c r="AS2461" i="1"/>
  <c r="AR2461" i="1"/>
  <c r="AP2461" i="1"/>
  <c r="AO2461" i="1"/>
  <c r="AI2461" i="1"/>
  <c r="AJ2461" i="1"/>
  <c r="AM2461" i="1"/>
  <c r="AN2461" i="1"/>
  <c r="AF2463" i="1" l="1"/>
  <c r="AK2462" i="1"/>
  <c r="AR2462" i="1"/>
  <c r="AP2462" i="1"/>
  <c r="AG2462" i="1"/>
  <c r="AQ2462" i="1"/>
  <c r="AL2462" i="1"/>
  <c r="AS2462" i="1"/>
  <c r="AI2462" i="1"/>
  <c r="AH2462" i="1"/>
  <c r="AO2462" i="1"/>
  <c r="AJ2462" i="1"/>
  <c r="AM2462" i="1"/>
  <c r="AN2462" i="1"/>
  <c r="AF2464" i="1" l="1"/>
  <c r="AS2463" i="1"/>
  <c r="AR2463" i="1"/>
  <c r="AP2463" i="1"/>
  <c r="AO2463" i="1"/>
  <c r="AI2463" i="1"/>
  <c r="AL2463" i="1"/>
  <c r="AK2463" i="1"/>
  <c r="AQ2463" i="1"/>
  <c r="AH2463" i="1"/>
  <c r="AG2463" i="1"/>
  <c r="AJ2463" i="1"/>
  <c r="AM2463" i="1"/>
  <c r="AN2463" i="1"/>
  <c r="AQ2464" i="1" l="1"/>
  <c r="AL2464" i="1"/>
  <c r="AG2464" i="1"/>
  <c r="AI2464" i="1"/>
  <c r="AH2464" i="1"/>
  <c r="AS2464" i="1"/>
  <c r="AF2465" i="1"/>
  <c r="AO2464" i="1"/>
  <c r="AR2464" i="1"/>
  <c r="AP2464" i="1"/>
  <c r="AK2464" i="1"/>
  <c r="AJ2464" i="1"/>
  <c r="AM2464" i="1"/>
  <c r="AN2464" i="1"/>
  <c r="AL2465" i="1" l="1"/>
  <c r="AK2465" i="1"/>
  <c r="AI2465" i="1"/>
  <c r="AH2465" i="1"/>
  <c r="AG2465" i="1"/>
  <c r="AF2466" i="1"/>
  <c r="AS2465" i="1"/>
  <c r="AR2465" i="1"/>
  <c r="AP2465" i="1"/>
  <c r="AO2465" i="1"/>
  <c r="AQ2465" i="1"/>
  <c r="AJ2465" i="1"/>
  <c r="AM2465" i="1"/>
  <c r="AN2465" i="1"/>
  <c r="AF2467" i="1" l="1"/>
  <c r="AS2466" i="1"/>
  <c r="AR2466" i="1"/>
  <c r="AP2466" i="1"/>
  <c r="AO2466" i="1"/>
  <c r="AQ2466" i="1"/>
  <c r="AL2466" i="1"/>
  <c r="AK2466" i="1"/>
  <c r="AI2466" i="1"/>
  <c r="AH2466" i="1"/>
  <c r="AG2466" i="1"/>
  <c r="AJ2466" i="1"/>
  <c r="AM2466" i="1"/>
  <c r="AN2466" i="1"/>
  <c r="AF2468" i="1" l="1"/>
  <c r="AS2467" i="1"/>
  <c r="AR2467" i="1"/>
  <c r="AP2467" i="1"/>
  <c r="AO2467" i="1"/>
  <c r="AQ2467" i="1"/>
  <c r="AL2467" i="1"/>
  <c r="AK2467" i="1"/>
  <c r="AI2467" i="1"/>
  <c r="AH2467" i="1"/>
  <c r="AG2467" i="1"/>
  <c r="AJ2467" i="1"/>
  <c r="AM2467" i="1"/>
  <c r="AN2467" i="1"/>
  <c r="AQ2468" i="1" l="1"/>
  <c r="AL2468" i="1"/>
  <c r="AO2468" i="1"/>
  <c r="AI2468" i="1"/>
  <c r="AH2468" i="1"/>
  <c r="AK2468" i="1"/>
  <c r="AF2469" i="1"/>
  <c r="AG2468" i="1"/>
  <c r="AR2468" i="1"/>
  <c r="AP2468" i="1"/>
  <c r="AS2468" i="1"/>
  <c r="AJ2468" i="1"/>
  <c r="AM2468" i="1"/>
  <c r="AN2468" i="1"/>
  <c r="AL2469" i="1" l="1"/>
  <c r="AK2469" i="1"/>
  <c r="AQ2469" i="1"/>
  <c r="AH2469" i="1"/>
  <c r="AG2469" i="1"/>
  <c r="AF2470" i="1"/>
  <c r="AS2469" i="1"/>
  <c r="AR2469" i="1"/>
  <c r="AP2469" i="1"/>
  <c r="AO2469" i="1"/>
  <c r="AI2469" i="1"/>
  <c r="AJ2469" i="1"/>
  <c r="AM2469" i="1"/>
  <c r="AN2469" i="1"/>
  <c r="AF2471" i="1" l="1"/>
  <c r="AK2470" i="1"/>
  <c r="AR2470" i="1"/>
  <c r="AP2470" i="1"/>
  <c r="AG2470" i="1"/>
  <c r="AQ2470" i="1"/>
  <c r="AL2470" i="1"/>
  <c r="AS2470" i="1"/>
  <c r="AI2470" i="1"/>
  <c r="AH2470" i="1"/>
  <c r="AO2470" i="1"/>
  <c r="AJ2470" i="1"/>
  <c r="AM2470" i="1"/>
  <c r="AN2470" i="1"/>
  <c r="AF2472" i="1" l="1"/>
  <c r="AS2471" i="1"/>
  <c r="AR2471" i="1"/>
  <c r="AP2471" i="1"/>
  <c r="AO2471" i="1"/>
  <c r="AI2471" i="1"/>
  <c r="AL2471" i="1"/>
  <c r="AK2471" i="1"/>
  <c r="AQ2471" i="1"/>
  <c r="AH2471" i="1"/>
  <c r="AG2471" i="1"/>
  <c r="AJ2471" i="1"/>
  <c r="AM2471" i="1"/>
  <c r="AN2471" i="1"/>
  <c r="AQ2472" i="1" l="1"/>
  <c r="AL2472" i="1"/>
  <c r="AG2472" i="1"/>
  <c r="AI2472" i="1"/>
  <c r="AH2472" i="1"/>
  <c r="AS2472" i="1"/>
  <c r="AF2473" i="1"/>
  <c r="AO2472" i="1"/>
  <c r="AR2472" i="1"/>
  <c r="AP2472" i="1"/>
  <c r="AK2472" i="1"/>
  <c r="AJ2472" i="1"/>
  <c r="AM2472" i="1"/>
  <c r="AN2472" i="1"/>
  <c r="AL2473" i="1" l="1"/>
  <c r="AK2473" i="1"/>
  <c r="AQ2473" i="1"/>
  <c r="AH2473" i="1"/>
  <c r="AG2473" i="1"/>
  <c r="AI2473" i="1"/>
  <c r="AF2474" i="1"/>
  <c r="AS2473" i="1"/>
  <c r="AR2473" i="1"/>
  <c r="AP2473" i="1"/>
  <c r="AO2473" i="1"/>
  <c r="AJ2473" i="1"/>
  <c r="AM2473" i="1"/>
  <c r="AN2473" i="1"/>
  <c r="AQ2474" i="1" l="1"/>
  <c r="AL2474" i="1"/>
  <c r="AK2474" i="1"/>
  <c r="AI2474" i="1"/>
  <c r="AH2474" i="1"/>
  <c r="AG2474" i="1"/>
  <c r="AR2474" i="1"/>
  <c r="AF2475" i="1"/>
  <c r="AS2474" i="1"/>
  <c r="AJ2474" i="1"/>
  <c r="AP2474" i="1"/>
  <c r="AO2474" i="1"/>
  <c r="AM2474" i="1"/>
  <c r="AN2474" i="1"/>
  <c r="AL2475" i="1" l="1"/>
  <c r="AK2475" i="1"/>
  <c r="AQ2475" i="1"/>
  <c r="AH2475" i="1"/>
  <c r="AG2475" i="1"/>
  <c r="AI2475" i="1"/>
  <c r="AF2476" i="1"/>
  <c r="AS2475" i="1"/>
  <c r="AR2475" i="1"/>
  <c r="AP2475" i="1"/>
  <c r="AO2475" i="1"/>
  <c r="AJ2475" i="1"/>
  <c r="AM2475" i="1"/>
  <c r="AN2475" i="1"/>
  <c r="AQ2476" i="1" l="1"/>
  <c r="AL2476" i="1"/>
  <c r="AK2476" i="1"/>
  <c r="AI2476" i="1"/>
  <c r="AH2476" i="1"/>
  <c r="AG2476" i="1"/>
  <c r="AR2476" i="1"/>
  <c r="AF2477" i="1"/>
  <c r="AS2476" i="1"/>
  <c r="AJ2476" i="1"/>
  <c r="AP2476" i="1"/>
  <c r="AO2476" i="1"/>
  <c r="AM2476" i="1"/>
  <c r="AN2476" i="1"/>
  <c r="AL2477" i="1" l="1"/>
  <c r="AK2477" i="1"/>
  <c r="AQ2477" i="1"/>
  <c r="AH2477" i="1"/>
  <c r="AG2477" i="1"/>
  <c r="AI2477" i="1"/>
  <c r="AF2478" i="1"/>
  <c r="AS2477" i="1"/>
  <c r="AR2477" i="1"/>
  <c r="AP2477" i="1"/>
  <c r="AO2477" i="1"/>
  <c r="AJ2477" i="1"/>
  <c r="AM2477" i="1"/>
  <c r="AN2477" i="1"/>
  <c r="AQ2478" i="1" l="1"/>
  <c r="AL2478" i="1"/>
  <c r="AO2478" i="1"/>
  <c r="AI2478" i="1"/>
  <c r="AH2478" i="1"/>
  <c r="AK2478" i="1"/>
  <c r="AR2478" i="1"/>
  <c r="AF2479" i="1"/>
  <c r="AG2478" i="1"/>
  <c r="AJ2478" i="1"/>
  <c r="AP2478" i="1"/>
  <c r="AS2478" i="1"/>
  <c r="AM2478" i="1"/>
  <c r="AN2478" i="1"/>
  <c r="AL2479" i="1" l="1"/>
  <c r="AK2479" i="1"/>
  <c r="AI2479" i="1"/>
  <c r="AH2479" i="1"/>
  <c r="AG2479" i="1"/>
  <c r="AQ2479" i="1"/>
  <c r="AF2480" i="1"/>
  <c r="AS2479" i="1"/>
  <c r="AR2479" i="1"/>
  <c r="AP2479" i="1"/>
  <c r="AO2479" i="1"/>
  <c r="AJ2479" i="1"/>
  <c r="AM2479" i="1"/>
  <c r="AN2479" i="1"/>
  <c r="AQ2480" i="1" l="1"/>
  <c r="AL2480" i="1"/>
  <c r="AS2480" i="1"/>
  <c r="AI2480" i="1"/>
  <c r="AH2480" i="1"/>
  <c r="AO2480" i="1"/>
  <c r="AR2480" i="1"/>
  <c r="AF2481" i="1"/>
  <c r="AK2480" i="1"/>
  <c r="AJ2480" i="1"/>
  <c r="AP2480" i="1"/>
  <c r="AG2480" i="1"/>
  <c r="AM2480" i="1"/>
  <c r="AN2480" i="1"/>
  <c r="AH2481" i="1" l="1"/>
  <c r="AK2481" i="1"/>
  <c r="AI2481" i="1"/>
  <c r="AF2489" i="1"/>
  <c r="AG2481" i="1"/>
  <c r="AQ2481" i="1"/>
  <c r="AP2481" i="1"/>
  <c r="AS2481" i="1"/>
  <c r="AR2481" i="1"/>
  <c r="AL2481" i="1"/>
  <c r="AO2481" i="1"/>
  <c r="AJ2481" i="1"/>
  <c r="AM2481" i="1"/>
  <c r="AN2481" i="1"/>
  <c r="AK2489" i="1" l="1"/>
  <c r="AQ2489" i="1"/>
  <c r="AL2489" i="1"/>
  <c r="AG2489" i="1"/>
  <c r="AI2489" i="1"/>
  <c r="AH2489" i="1"/>
  <c r="AS2489" i="1"/>
  <c r="AR2489" i="1"/>
  <c r="AF2490" i="1"/>
  <c r="AO2489" i="1"/>
  <c r="AJ2489" i="1"/>
  <c r="AP2489" i="1"/>
  <c r="AM2489" i="1"/>
  <c r="AN2489" i="1"/>
  <c r="AF2491" i="1" l="1"/>
  <c r="AS2490" i="1"/>
  <c r="AR2490" i="1"/>
  <c r="AP2490" i="1"/>
  <c r="AO2490" i="1"/>
  <c r="AJ2490" i="1"/>
  <c r="AQ2490" i="1"/>
  <c r="AL2490" i="1"/>
  <c r="AK2490" i="1"/>
  <c r="AI2490" i="1"/>
  <c r="AH2490" i="1"/>
  <c r="AG2490" i="1"/>
  <c r="AM2490" i="1"/>
  <c r="AN2490" i="1"/>
  <c r="AK2491" i="1" l="1"/>
  <c r="AQ2491" i="1"/>
  <c r="AP2491" i="1"/>
  <c r="AG2491" i="1"/>
  <c r="AI2491" i="1"/>
  <c r="AL2491" i="1"/>
  <c r="AS2491" i="1"/>
  <c r="AR2491" i="1"/>
  <c r="AH2491" i="1"/>
  <c r="AO2491" i="1"/>
  <c r="AJ2491" i="1"/>
  <c r="AF2492" i="1"/>
  <c r="AM2491" i="1"/>
  <c r="AN2491" i="1"/>
  <c r="AF2493" i="1" l="1"/>
  <c r="AS2492" i="1"/>
  <c r="AJ2492" i="1"/>
  <c r="AP2492" i="1"/>
  <c r="AO2492" i="1"/>
  <c r="AR2492" i="1"/>
  <c r="AQ2492" i="1"/>
  <c r="AL2492" i="1"/>
  <c r="AK2492" i="1"/>
  <c r="AI2492" i="1"/>
  <c r="AH2492" i="1"/>
  <c r="AG2492" i="1"/>
  <c r="AM2492" i="1"/>
  <c r="AN2492" i="1"/>
  <c r="AK2493" i="1" l="1"/>
  <c r="AQ2493" i="1"/>
  <c r="AF2494" i="1"/>
  <c r="AG2493" i="1"/>
  <c r="AI2493" i="1"/>
  <c r="AP2493" i="1"/>
  <c r="AS2493" i="1"/>
  <c r="AR2493" i="1"/>
  <c r="AL2493" i="1"/>
  <c r="AO2493" i="1"/>
  <c r="AJ2493" i="1"/>
  <c r="AH2493" i="1"/>
  <c r="AM2493" i="1"/>
  <c r="AN2493" i="1"/>
  <c r="AF2495" i="1" l="1"/>
  <c r="AS2494" i="1"/>
  <c r="AJ2494" i="1"/>
  <c r="AP2494" i="1"/>
  <c r="AO2494" i="1"/>
  <c r="AR2494" i="1"/>
  <c r="AQ2494" i="1"/>
  <c r="AL2494" i="1"/>
  <c r="AK2494" i="1"/>
  <c r="AI2494" i="1"/>
  <c r="AH2494" i="1"/>
  <c r="AG2494" i="1"/>
  <c r="AM2494" i="1"/>
  <c r="AN2494" i="1"/>
  <c r="AK2495" i="1" l="1"/>
  <c r="AQ2495" i="1"/>
  <c r="AH2495" i="1"/>
  <c r="AG2495" i="1"/>
  <c r="AI2495" i="1"/>
  <c r="AF2496" i="1"/>
  <c r="AS2495" i="1"/>
  <c r="AR2495" i="1"/>
  <c r="AP2495" i="1"/>
  <c r="AO2495" i="1"/>
  <c r="AJ2495" i="1"/>
  <c r="AL2495" i="1"/>
  <c r="AM2495" i="1"/>
  <c r="AN2495" i="1"/>
  <c r="AF2497" i="1" l="1"/>
  <c r="AS2496" i="1"/>
  <c r="AR2496" i="1"/>
  <c r="AP2496" i="1"/>
  <c r="AO2496" i="1"/>
  <c r="AJ2496" i="1"/>
  <c r="AQ2496" i="1"/>
  <c r="AL2496" i="1"/>
  <c r="AK2496" i="1"/>
  <c r="AI2496" i="1"/>
  <c r="AH2496" i="1"/>
  <c r="AG2496" i="1"/>
  <c r="AM2496" i="1"/>
  <c r="AN2496" i="1"/>
  <c r="AK2497" i="1" l="1"/>
  <c r="AQ2497" i="1"/>
  <c r="AL2497" i="1"/>
  <c r="AG2497" i="1"/>
  <c r="AI2497" i="1"/>
  <c r="AH2497" i="1"/>
  <c r="AS2497" i="1"/>
  <c r="AR2497" i="1"/>
  <c r="AF2498" i="1"/>
  <c r="AO2497" i="1"/>
  <c r="AJ2497" i="1"/>
  <c r="AP2497" i="1"/>
  <c r="AM2497" i="1"/>
  <c r="AN2497" i="1"/>
  <c r="AF2499" i="1" l="1"/>
  <c r="AS2498" i="1"/>
  <c r="AR2498" i="1"/>
  <c r="AP2498" i="1"/>
  <c r="AO2498" i="1"/>
  <c r="AJ2498" i="1"/>
  <c r="AQ2498" i="1"/>
  <c r="AL2498" i="1"/>
  <c r="AK2498" i="1"/>
  <c r="AI2498" i="1"/>
  <c r="AH2498" i="1"/>
  <c r="AG2498" i="1"/>
  <c r="AM2498" i="1"/>
  <c r="AN2498" i="1"/>
  <c r="AK2499" i="1" l="1"/>
  <c r="AQ2499" i="1"/>
  <c r="AP2499" i="1"/>
  <c r="AG2499" i="1"/>
  <c r="AI2499" i="1"/>
  <c r="AL2499" i="1"/>
  <c r="AS2499" i="1"/>
  <c r="AR2499" i="1"/>
  <c r="AH2499" i="1"/>
  <c r="AO2499" i="1"/>
  <c r="AJ2499" i="1"/>
  <c r="AF2500" i="1"/>
  <c r="AM2499" i="1"/>
  <c r="AN2499" i="1"/>
  <c r="AF2501" i="1" l="1"/>
  <c r="AS2500" i="1"/>
  <c r="AJ2500" i="1"/>
  <c r="AP2500" i="1"/>
  <c r="AO2500" i="1"/>
  <c r="AR2500" i="1"/>
  <c r="AQ2500" i="1"/>
  <c r="AL2500" i="1"/>
  <c r="AK2500" i="1"/>
  <c r="AI2500" i="1"/>
  <c r="AH2500" i="1"/>
  <c r="AG2500" i="1"/>
  <c r="AM2500" i="1"/>
  <c r="AN2500" i="1"/>
  <c r="AK2501" i="1" l="1"/>
  <c r="AQ2501" i="1"/>
  <c r="AF2502" i="1"/>
  <c r="AG2501" i="1"/>
  <c r="AI2501" i="1"/>
  <c r="AP2501" i="1"/>
  <c r="AS2501" i="1"/>
  <c r="AR2501" i="1"/>
  <c r="AL2501" i="1"/>
  <c r="AO2501" i="1"/>
  <c r="AJ2501" i="1"/>
  <c r="AH2501" i="1"/>
  <c r="AM2501" i="1"/>
  <c r="AN2501" i="1"/>
  <c r="AF2503" i="1" l="1"/>
  <c r="AS2502" i="1"/>
  <c r="AJ2502" i="1"/>
  <c r="AP2502" i="1"/>
  <c r="AO2502" i="1"/>
  <c r="AR2502" i="1"/>
  <c r="AQ2502" i="1"/>
  <c r="AL2502" i="1"/>
  <c r="AK2502" i="1"/>
  <c r="AI2502" i="1"/>
  <c r="AH2502" i="1"/>
  <c r="AG2502" i="1"/>
  <c r="AM2502" i="1"/>
  <c r="AN2502" i="1"/>
  <c r="AK2503" i="1" l="1"/>
  <c r="AQ2503" i="1"/>
  <c r="AH2503" i="1"/>
  <c r="AG2503" i="1"/>
  <c r="AI2503" i="1"/>
  <c r="AF2504" i="1"/>
  <c r="AS2503" i="1"/>
  <c r="AR2503" i="1"/>
  <c r="AP2503" i="1"/>
  <c r="AO2503" i="1"/>
  <c r="AJ2503" i="1"/>
  <c r="AL2503" i="1"/>
  <c r="AM2503" i="1"/>
  <c r="AN2503" i="1"/>
  <c r="AF2505" i="1" l="1"/>
  <c r="AS2504" i="1"/>
  <c r="AR2504" i="1"/>
  <c r="AP2504" i="1"/>
  <c r="AO2504" i="1"/>
  <c r="AJ2504" i="1"/>
  <c r="AQ2504" i="1"/>
  <c r="AL2504" i="1"/>
  <c r="AK2504" i="1"/>
  <c r="AI2504" i="1"/>
  <c r="AH2504" i="1"/>
  <c r="AG2504" i="1"/>
  <c r="AM2504" i="1"/>
  <c r="AN2504" i="1"/>
  <c r="AK2505" i="1" l="1"/>
  <c r="AQ2505" i="1"/>
  <c r="AL2505" i="1"/>
  <c r="AG2505" i="1"/>
  <c r="AI2505" i="1"/>
  <c r="AH2505" i="1"/>
  <c r="AS2505" i="1"/>
  <c r="AR2505" i="1"/>
  <c r="AF2506" i="1"/>
  <c r="AO2505" i="1"/>
  <c r="AJ2505" i="1"/>
  <c r="AP2505" i="1"/>
  <c r="AM2505" i="1"/>
  <c r="AN2505" i="1"/>
  <c r="AF2507" i="1" l="1"/>
  <c r="AS2506" i="1"/>
  <c r="AR2506" i="1"/>
  <c r="AP2506" i="1"/>
  <c r="AO2506" i="1"/>
  <c r="AJ2506" i="1"/>
  <c r="AQ2506" i="1"/>
  <c r="AL2506" i="1"/>
  <c r="AK2506" i="1"/>
  <c r="AI2506" i="1"/>
  <c r="AH2506" i="1"/>
  <c r="AG2506" i="1"/>
  <c r="AM2506" i="1"/>
  <c r="AN2506" i="1"/>
  <c r="AK2507" i="1" l="1"/>
  <c r="AQ2507" i="1"/>
  <c r="AP2507" i="1"/>
  <c r="AG2507" i="1"/>
  <c r="AI2507" i="1"/>
  <c r="AL2507" i="1"/>
  <c r="AS2507" i="1"/>
  <c r="AR2507" i="1"/>
  <c r="AH2507" i="1"/>
  <c r="AO2507" i="1"/>
  <c r="AJ2507" i="1"/>
  <c r="AF2508" i="1"/>
  <c r="AM2507" i="1"/>
  <c r="AN2507" i="1"/>
  <c r="AF2509" i="1" l="1"/>
  <c r="AS2508" i="1"/>
  <c r="AJ2508" i="1"/>
  <c r="AP2508" i="1"/>
  <c r="AO2508" i="1"/>
  <c r="AR2508" i="1"/>
  <c r="AQ2508" i="1"/>
  <c r="AL2508" i="1"/>
  <c r="AK2508" i="1"/>
  <c r="AI2508" i="1"/>
  <c r="AH2508" i="1"/>
  <c r="AG2508" i="1"/>
  <c r="AM2508" i="1"/>
  <c r="AN2508" i="1"/>
  <c r="AK2509" i="1" l="1"/>
  <c r="AQ2509" i="1"/>
  <c r="AF2510" i="1"/>
  <c r="AG2509" i="1"/>
  <c r="AI2509" i="1"/>
  <c r="AP2509" i="1"/>
  <c r="AS2509" i="1"/>
  <c r="AR2509" i="1"/>
  <c r="AL2509" i="1"/>
  <c r="AO2509" i="1"/>
  <c r="AJ2509" i="1"/>
  <c r="AH2509" i="1"/>
  <c r="AM2509" i="1"/>
  <c r="AN2509" i="1"/>
  <c r="AF2511" i="1" l="1"/>
  <c r="AS2510" i="1"/>
  <c r="AJ2510" i="1"/>
  <c r="AP2510" i="1"/>
  <c r="AO2510" i="1"/>
  <c r="AR2510" i="1"/>
  <c r="AQ2510" i="1"/>
  <c r="AL2510" i="1"/>
  <c r="AK2510" i="1"/>
  <c r="AI2510" i="1"/>
  <c r="AH2510" i="1"/>
  <c r="AG2510" i="1"/>
  <c r="AM2510" i="1"/>
  <c r="AN2510" i="1"/>
  <c r="AK2511" i="1" l="1"/>
  <c r="AQ2511" i="1"/>
  <c r="AH2511" i="1"/>
  <c r="AG2511" i="1"/>
  <c r="AI2511" i="1"/>
  <c r="AF2512" i="1"/>
  <c r="AS2511" i="1"/>
  <c r="AR2511" i="1"/>
  <c r="AP2511" i="1"/>
  <c r="AO2511" i="1"/>
  <c r="AJ2511" i="1"/>
  <c r="AL2511" i="1"/>
  <c r="AM2511" i="1"/>
  <c r="AN2511" i="1"/>
  <c r="AF2513" i="1" l="1"/>
  <c r="AS2512" i="1"/>
  <c r="AR2512" i="1"/>
  <c r="AP2512" i="1"/>
  <c r="AO2512" i="1"/>
  <c r="AJ2512" i="1"/>
  <c r="AQ2512" i="1"/>
  <c r="AL2512" i="1"/>
  <c r="AK2512" i="1"/>
  <c r="AI2512" i="1"/>
  <c r="AH2512" i="1"/>
  <c r="AG2512" i="1"/>
  <c r="AM2512" i="1"/>
  <c r="AN2512" i="1"/>
  <c r="AK2513" i="1" l="1"/>
  <c r="AQ2513" i="1"/>
  <c r="AL2513" i="1"/>
  <c r="AG2513" i="1"/>
  <c r="AI2513" i="1"/>
  <c r="AH2513" i="1"/>
  <c r="AS2513" i="1"/>
  <c r="AR2513" i="1"/>
  <c r="AF2514" i="1"/>
  <c r="AO2513" i="1"/>
  <c r="AJ2513" i="1"/>
  <c r="AP2513" i="1"/>
  <c r="AM2513" i="1"/>
  <c r="AN2513" i="1"/>
  <c r="AF2515" i="1" l="1"/>
  <c r="AS2514" i="1"/>
  <c r="AR2514" i="1"/>
  <c r="AP2514" i="1"/>
  <c r="AO2514" i="1"/>
  <c r="AJ2514" i="1"/>
  <c r="AQ2514" i="1"/>
  <c r="AL2514" i="1"/>
  <c r="AK2514" i="1"/>
  <c r="AI2514" i="1"/>
  <c r="AH2514" i="1"/>
  <c r="AG2514" i="1"/>
  <c r="AM2514" i="1"/>
  <c r="AN2514" i="1"/>
  <c r="AK2515" i="1" l="1"/>
  <c r="AQ2515" i="1"/>
  <c r="AP2515" i="1"/>
  <c r="AG2515" i="1"/>
  <c r="AI2515" i="1"/>
  <c r="AL2515" i="1"/>
  <c r="AS2515" i="1"/>
  <c r="AR2515" i="1"/>
  <c r="AH2515" i="1"/>
  <c r="AO2515" i="1"/>
  <c r="AJ2515" i="1"/>
  <c r="AF2516" i="1"/>
  <c r="AM2515" i="1"/>
  <c r="AN2515" i="1"/>
  <c r="AF2517" i="1" l="1"/>
  <c r="AS2516" i="1"/>
  <c r="AJ2516" i="1"/>
  <c r="AP2516" i="1"/>
  <c r="AO2516" i="1"/>
  <c r="AR2516" i="1"/>
  <c r="AQ2516" i="1"/>
  <c r="AL2516" i="1"/>
  <c r="AK2516" i="1"/>
  <c r="AI2516" i="1"/>
  <c r="AH2516" i="1"/>
  <c r="AG2516" i="1"/>
  <c r="AM2516" i="1"/>
  <c r="AN2516" i="1"/>
  <c r="AK2517" i="1" l="1"/>
  <c r="AQ2517" i="1"/>
  <c r="AF2518" i="1"/>
  <c r="AG2517" i="1"/>
  <c r="AI2517" i="1"/>
  <c r="AP2517" i="1"/>
  <c r="AS2517" i="1"/>
  <c r="AR2517" i="1"/>
  <c r="AL2517" i="1"/>
  <c r="AO2517" i="1"/>
  <c r="AJ2517" i="1"/>
  <c r="AH2517" i="1"/>
  <c r="AM2517" i="1"/>
  <c r="AN2517" i="1"/>
  <c r="AP2518" i="1" l="1"/>
  <c r="AS2518" i="1"/>
  <c r="AJ2518" i="1"/>
  <c r="AL2518" i="1"/>
  <c r="AO2518" i="1"/>
  <c r="AR2518" i="1"/>
  <c r="AQ2518" i="1"/>
  <c r="AH2518" i="1"/>
  <c r="AK2518" i="1"/>
  <c r="AI2518" i="1"/>
  <c r="AF2526" i="1"/>
  <c r="AG2518" i="1"/>
  <c r="AM2518" i="1"/>
  <c r="AN2518" i="1"/>
  <c r="AL2526" i="1" l="1"/>
  <c r="AK2526" i="1"/>
  <c r="AQ2526" i="1"/>
  <c r="AH2526" i="1"/>
  <c r="AG2526" i="1"/>
  <c r="AI2526" i="1"/>
  <c r="AF2527" i="1"/>
  <c r="AS2526" i="1"/>
  <c r="AR2526" i="1"/>
  <c r="AP2526" i="1"/>
  <c r="AO2526" i="1"/>
  <c r="AJ2526" i="1"/>
  <c r="AM2526" i="1"/>
  <c r="AN2526" i="1"/>
  <c r="AQ2527" i="1" l="1"/>
  <c r="AL2527" i="1"/>
  <c r="AO2527" i="1"/>
  <c r="AI2527" i="1"/>
  <c r="AH2527" i="1"/>
  <c r="AK2527" i="1"/>
  <c r="AR2527" i="1"/>
  <c r="AF2528" i="1"/>
  <c r="AG2527" i="1"/>
  <c r="AJ2527" i="1"/>
  <c r="AP2527" i="1"/>
  <c r="AS2527" i="1"/>
  <c r="AM2527" i="1"/>
  <c r="AN2527" i="1"/>
  <c r="AL2528" i="1" l="1"/>
  <c r="AK2528" i="1"/>
  <c r="AI2528" i="1"/>
  <c r="AH2528" i="1"/>
  <c r="AG2528" i="1"/>
  <c r="AQ2528" i="1"/>
  <c r="AF2529" i="1"/>
  <c r="AS2528" i="1"/>
  <c r="AR2528" i="1"/>
  <c r="AP2528" i="1"/>
  <c r="AO2528" i="1"/>
  <c r="AJ2528" i="1"/>
  <c r="AM2528" i="1"/>
  <c r="AN2528" i="1"/>
  <c r="AQ2529" i="1" l="1"/>
  <c r="AL2529" i="1"/>
  <c r="AS2529" i="1"/>
  <c r="AI2529" i="1"/>
  <c r="AH2529" i="1"/>
  <c r="AO2529" i="1"/>
  <c r="AR2529" i="1"/>
  <c r="AF2530" i="1"/>
  <c r="AK2529" i="1"/>
  <c r="AJ2529" i="1"/>
  <c r="AP2529" i="1"/>
  <c r="AG2529" i="1"/>
  <c r="AM2529" i="1"/>
  <c r="AN2529" i="1"/>
  <c r="AL2530" i="1" l="1"/>
  <c r="AK2530" i="1"/>
  <c r="AI2530" i="1"/>
  <c r="AH2530" i="1"/>
  <c r="AG2530" i="1"/>
  <c r="AQ2530" i="1"/>
  <c r="AF2531" i="1"/>
  <c r="AS2530" i="1"/>
  <c r="AR2530" i="1"/>
  <c r="AP2530" i="1"/>
  <c r="AO2530" i="1"/>
  <c r="AJ2530" i="1"/>
  <c r="AM2530" i="1"/>
  <c r="AN2530" i="1"/>
  <c r="AQ2531" i="1" l="1"/>
  <c r="AL2531" i="1"/>
  <c r="AG2531" i="1"/>
  <c r="AI2531" i="1"/>
  <c r="AH2531" i="1"/>
  <c r="AS2531" i="1"/>
  <c r="AR2531" i="1"/>
  <c r="AF2532" i="1"/>
  <c r="AO2531" i="1"/>
  <c r="AJ2531" i="1"/>
  <c r="AP2531" i="1"/>
  <c r="AK2531" i="1"/>
  <c r="AM2531" i="1"/>
  <c r="AN2531" i="1"/>
  <c r="AL2532" i="1" l="1"/>
  <c r="AK2532" i="1"/>
  <c r="AQ2532" i="1"/>
  <c r="AH2532" i="1"/>
  <c r="AG2532" i="1"/>
  <c r="AI2532" i="1"/>
  <c r="AF2533" i="1"/>
  <c r="AS2532" i="1"/>
  <c r="AR2532" i="1"/>
  <c r="AP2532" i="1"/>
  <c r="AO2532" i="1"/>
  <c r="AJ2532" i="1"/>
  <c r="AM2532" i="1"/>
  <c r="AN2532" i="1"/>
  <c r="AQ2533" i="1" l="1"/>
  <c r="AL2533" i="1"/>
  <c r="AK2533" i="1"/>
  <c r="AI2533" i="1"/>
  <c r="AH2533" i="1"/>
  <c r="AG2533" i="1"/>
  <c r="AR2533" i="1"/>
  <c r="AF2534" i="1"/>
  <c r="AS2533" i="1"/>
  <c r="AJ2533" i="1"/>
  <c r="AP2533" i="1"/>
  <c r="AO2533" i="1"/>
  <c r="AM2533" i="1"/>
  <c r="AN2533" i="1"/>
  <c r="AL2534" i="1" l="1"/>
  <c r="AK2534" i="1"/>
  <c r="AQ2534" i="1"/>
  <c r="AH2534" i="1"/>
  <c r="AG2534" i="1"/>
  <c r="AI2534" i="1"/>
  <c r="AF2535" i="1"/>
  <c r="AS2534" i="1"/>
  <c r="AR2534" i="1"/>
  <c r="AP2534" i="1"/>
  <c r="AO2534" i="1"/>
  <c r="AJ2534" i="1"/>
  <c r="AM2534" i="1"/>
  <c r="AN2534" i="1"/>
  <c r="AQ2535" i="1" l="1"/>
  <c r="AL2535" i="1"/>
  <c r="AO2535" i="1"/>
  <c r="AI2535" i="1"/>
  <c r="AH2535" i="1"/>
  <c r="AK2535" i="1"/>
  <c r="AR2535" i="1"/>
  <c r="AF2536" i="1"/>
  <c r="AG2535" i="1"/>
  <c r="AJ2535" i="1"/>
  <c r="AP2535" i="1"/>
  <c r="AS2535" i="1"/>
  <c r="AM2535" i="1"/>
  <c r="AN2535" i="1"/>
  <c r="AL2536" i="1" l="1"/>
  <c r="AK2536" i="1"/>
  <c r="AI2536" i="1"/>
  <c r="AH2536" i="1"/>
  <c r="AG2536" i="1"/>
  <c r="AQ2536" i="1"/>
  <c r="AF2537" i="1"/>
  <c r="AS2536" i="1"/>
  <c r="AR2536" i="1"/>
  <c r="AP2536" i="1"/>
  <c r="AO2536" i="1"/>
  <c r="AJ2536" i="1"/>
  <c r="AM2536" i="1"/>
  <c r="AN2536" i="1"/>
  <c r="AQ2537" i="1" l="1"/>
  <c r="AL2537" i="1"/>
  <c r="AS2537" i="1"/>
  <c r="AI2537" i="1"/>
  <c r="AH2537" i="1"/>
  <c r="AO2537" i="1"/>
  <c r="AR2537" i="1"/>
  <c r="AF2538" i="1"/>
  <c r="AK2537" i="1"/>
  <c r="AJ2537" i="1"/>
  <c r="AP2537" i="1"/>
  <c r="AG2537" i="1"/>
  <c r="AM2537" i="1"/>
  <c r="AN2537" i="1"/>
  <c r="AL2538" i="1" l="1"/>
  <c r="AK2538" i="1"/>
  <c r="AI2538" i="1"/>
  <c r="AH2538" i="1"/>
  <c r="AG2538" i="1"/>
  <c r="AQ2538" i="1"/>
  <c r="AF2539" i="1"/>
  <c r="AS2538" i="1"/>
  <c r="AR2538" i="1"/>
  <c r="AP2538" i="1"/>
  <c r="AO2538" i="1"/>
  <c r="AJ2538" i="1"/>
  <c r="AM2538" i="1"/>
  <c r="AN2538" i="1"/>
  <c r="AQ2539" i="1" l="1"/>
  <c r="AL2539" i="1"/>
  <c r="AG2539" i="1"/>
  <c r="AI2539" i="1"/>
  <c r="AH2539" i="1"/>
  <c r="AS2539" i="1"/>
  <c r="AR2539" i="1"/>
  <c r="AF2540" i="1"/>
  <c r="AO2539" i="1"/>
  <c r="AJ2539" i="1"/>
  <c r="AP2539" i="1"/>
  <c r="AK2539" i="1"/>
  <c r="AM2539" i="1"/>
  <c r="AN2539" i="1"/>
  <c r="AL2540" i="1" l="1"/>
  <c r="AK2540" i="1"/>
  <c r="AQ2540" i="1"/>
  <c r="AH2540" i="1"/>
  <c r="AG2540" i="1"/>
  <c r="AI2540" i="1"/>
  <c r="AF2541" i="1"/>
  <c r="AS2540" i="1"/>
  <c r="AR2540" i="1"/>
  <c r="AP2540" i="1"/>
  <c r="AO2540" i="1"/>
  <c r="AJ2540" i="1"/>
  <c r="AM2540" i="1"/>
  <c r="AN2540" i="1"/>
  <c r="AQ2541" i="1" l="1"/>
  <c r="AL2541" i="1"/>
  <c r="AK2541" i="1"/>
  <c r="AI2541" i="1"/>
  <c r="AH2541" i="1"/>
  <c r="AG2541" i="1"/>
  <c r="AR2541" i="1"/>
  <c r="AF2542" i="1"/>
  <c r="AS2541" i="1"/>
  <c r="AJ2541" i="1"/>
  <c r="AP2541" i="1"/>
  <c r="AO2541" i="1"/>
  <c r="AM2541" i="1"/>
  <c r="AN2541" i="1"/>
  <c r="AL2542" i="1" l="1"/>
  <c r="AK2542" i="1"/>
  <c r="AQ2542" i="1"/>
  <c r="AH2542" i="1"/>
  <c r="AG2542" i="1"/>
  <c r="AI2542" i="1"/>
  <c r="AF2543" i="1"/>
  <c r="AS2542" i="1"/>
  <c r="AR2542" i="1"/>
  <c r="AP2542" i="1"/>
  <c r="AO2542" i="1"/>
  <c r="AJ2542" i="1"/>
  <c r="AM2542" i="1"/>
  <c r="AN2542" i="1"/>
  <c r="AQ2543" i="1" l="1"/>
  <c r="AL2543" i="1"/>
  <c r="AO2543" i="1"/>
  <c r="AI2543" i="1"/>
  <c r="AH2543" i="1"/>
  <c r="AK2543" i="1"/>
  <c r="AR2543" i="1"/>
  <c r="AF2544" i="1"/>
  <c r="AG2543" i="1"/>
  <c r="AJ2543" i="1"/>
  <c r="AP2543" i="1"/>
  <c r="AS2543" i="1"/>
  <c r="AM2543" i="1"/>
  <c r="AN2543" i="1"/>
  <c r="AL2544" i="1" l="1"/>
  <c r="AK2544" i="1"/>
  <c r="AI2544" i="1"/>
  <c r="AH2544" i="1"/>
  <c r="AG2544" i="1"/>
  <c r="AQ2544" i="1"/>
  <c r="AF2545" i="1"/>
  <c r="AS2544" i="1"/>
  <c r="AR2544" i="1"/>
  <c r="AP2544" i="1"/>
  <c r="AO2544" i="1"/>
  <c r="AJ2544" i="1"/>
  <c r="AM2544" i="1"/>
  <c r="AN2544" i="1"/>
  <c r="AQ2545" i="1" l="1"/>
  <c r="AL2545" i="1"/>
  <c r="AS2545" i="1"/>
  <c r="AI2545" i="1"/>
  <c r="AH2545" i="1"/>
  <c r="AO2545" i="1"/>
  <c r="AR2545" i="1"/>
  <c r="AF2546" i="1"/>
  <c r="AK2545" i="1"/>
  <c r="AJ2545" i="1"/>
  <c r="AP2545" i="1"/>
  <c r="AG2545" i="1"/>
  <c r="AM2545" i="1"/>
  <c r="AN2545" i="1"/>
  <c r="AL2546" i="1" l="1"/>
  <c r="AK2546" i="1"/>
  <c r="AI2546" i="1"/>
  <c r="AH2546" i="1"/>
  <c r="AG2546" i="1"/>
  <c r="AQ2546" i="1"/>
  <c r="AF2547" i="1"/>
  <c r="AS2546" i="1"/>
  <c r="AR2546" i="1"/>
  <c r="AP2546" i="1"/>
  <c r="AO2546" i="1"/>
  <c r="AJ2546" i="1"/>
  <c r="AM2546" i="1"/>
  <c r="AN2546" i="1"/>
  <c r="AQ2547" i="1" l="1"/>
  <c r="AL2547" i="1"/>
  <c r="AG2547" i="1"/>
  <c r="AI2547" i="1"/>
  <c r="AH2547" i="1"/>
  <c r="AS2547" i="1"/>
  <c r="AR2547" i="1"/>
  <c r="AF2548" i="1"/>
  <c r="AO2547" i="1"/>
  <c r="AJ2547" i="1"/>
  <c r="AP2547" i="1"/>
  <c r="AK2547" i="1"/>
  <c r="AM2547" i="1"/>
  <c r="AN2547" i="1"/>
  <c r="AL2548" i="1" l="1"/>
  <c r="AK2548" i="1"/>
  <c r="AQ2548" i="1"/>
  <c r="AH2548" i="1"/>
  <c r="AG2548" i="1"/>
  <c r="AI2548" i="1"/>
  <c r="AF2549" i="1"/>
  <c r="AS2548" i="1"/>
  <c r="AR2548" i="1"/>
  <c r="AP2548" i="1"/>
  <c r="AO2548" i="1"/>
  <c r="AJ2548" i="1"/>
  <c r="AM2548" i="1"/>
  <c r="AN2548" i="1"/>
  <c r="AQ2549" i="1" l="1"/>
  <c r="AL2549" i="1"/>
  <c r="AK2549" i="1"/>
  <c r="AI2549" i="1"/>
  <c r="AH2549" i="1"/>
  <c r="AG2549" i="1"/>
  <c r="AR2549" i="1"/>
  <c r="AF2550" i="1"/>
  <c r="AS2549" i="1"/>
  <c r="AJ2549" i="1"/>
  <c r="AP2549" i="1"/>
  <c r="AO2549" i="1"/>
  <c r="AM2549" i="1"/>
  <c r="AN2549" i="1"/>
  <c r="AL2550" i="1" l="1"/>
  <c r="AK2550" i="1"/>
  <c r="AQ2550" i="1"/>
  <c r="AH2550" i="1"/>
  <c r="AG2550" i="1"/>
  <c r="AI2550" i="1"/>
  <c r="AF2551" i="1"/>
  <c r="AS2550" i="1"/>
  <c r="AR2550" i="1"/>
  <c r="AP2550" i="1"/>
  <c r="AO2550" i="1"/>
  <c r="AJ2550" i="1"/>
  <c r="AM2550" i="1"/>
  <c r="AN2550" i="1"/>
  <c r="AQ2551" i="1" l="1"/>
  <c r="AL2551" i="1"/>
  <c r="AO2551" i="1"/>
  <c r="AI2551" i="1"/>
  <c r="AH2551" i="1"/>
  <c r="AK2551" i="1"/>
  <c r="AR2551" i="1"/>
  <c r="AF2552" i="1"/>
  <c r="AG2551" i="1"/>
  <c r="AJ2551" i="1"/>
  <c r="AP2551" i="1"/>
  <c r="AS2551" i="1"/>
  <c r="AM2551" i="1"/>
  <c r="AN2551" i="1"/>
  <c r="AL2552" i="1" l="1"/>
  <c r="AK2552" i="1"/>
  <c r="AI2552" i="1"/>
  <c r="AH2552" i="1"/>
  <c r="AG2552" i="1"/>
  <c r="AQ2552" i="1"/>
  <c r="AF2553" i="1"/>
  <c r="AS2552" i="1"/>
  <c r="AR2552" i="1"/>
  <c r="AP2552" i="1"/>
  <c r="AO2552" i="1"/>
  <c r="AJ2552" i="1"/>
  <c r="AM2552" i="1"/>
  <c r="AN2552" i="1"/>
  <c r="AQ2553" i="1" l="1"/>
  <c r="AL2553" i="1"/>
  <c r="AS2553" i="1"/>
  <c r="AI2553" i="1"/>
  <c r="AH2553" i="1"/>
  <c r="AO2553" i="1"/>
  <c r="AR2553" i="1"/>
  <c r="AF2554" i="1"/>
  <c r="AK2553" i="1"/>
  <c r="AJ2553" i="1"/>
  <c r="AP2553" i="1"/>
  <c r="AG2553" i="1"/>
  <c r="AM2553" i="1"/>
  <c r="AN2553" i="1"/>
  <c r="AL2554" i="1" l="1"/>
  <c r="AK2554" i="1"/>
  <c r="AI2554" i="1"/>
  <c r="AH2554" i="1"/>
  <c r="AG2554" i="1"/>
  <c r="AQ2554" i="1"/>
  <c r="AF2555" i="1"/>
  <c r="AS2554" i="1"/>
  <c r="AR2554" i="1"/>
  <c r="AP2554" i="1"/>
  <c r="AO2554" i="1"/>
  <c r="AJ2554" i="1"/>
  <c r="AM2554" i="1"/>
  <c r="AN2554" i="1"/>
  <c r="AQ2555" i="1" l="1"/>
  <c r="AH2555" i="1"/>
  <c r="AF2563" i="1"/>
  <c r="AI2555" i="1"/>
  <c r="AO2555" i="1"/>
  <c r="AS2555" i="1"/>
  <c r="AR2555" i="1"/>
  <c r="AP2555" i="1"/>
  <c r="AK2555" i="1"/>
  <c r="AJ2555" i="1"/>
  <c r="AL2555" i="1"/>
  <c r="AG2555" i="1"/>
  <c r="AM2555" i="1"/>
  <c r="AN2555" i="1"/>
  <c r="AF2564" i="1" l="1"/>
  <c r="AS2563" i="1"/>
  <c r="AR2563" i="1"/>
  <c r="AP2563" i="1"/>
  <c r="AO2563" i="1"/>
  <c r="AJ2563" i="1"/>
  <c r="AQ2563" i="1"/>
  <c r="AL2563" i="1"/>
  <c r="AK2563" i="1"/>
  <c r="AI2563" i="1"/>
  <c r="AH2563" i="1"/>
  <c r="AG2563" i="1"/>
  <c r="AM2563" i="1"/>
  <c r="AN2563" i="1"/>
  <c r="AK2564" i="1" l="1"/>
  <c r="AQ2564" i="1"/>
  <c r="AL2564" i="1"/>
  <c r="AG2564" i="1"/>
  <c r="AI2564" i="1"/>
  <c r="AH2564" i="1"/>
  <c r="AS2564" i="1"/>
  <c r="AR2564" i="1"/>
  <c r="AF2565" i="1"/>
  <c r="AO2564" i="1"/>
  <c r="AJ2564" i="1"/>
  <c r="AP2564" i="1"/>
  <c r="AM2564" i="1"/>
  <c r="AN2564" i="1"/>
  <c r="AF2566" i="1" l="1"/>
  <c r="AS2565" i="1"/>
  <c r="AR2565" i="1"/>
  <c r="AP2565" i="1"/>
  <c r="AO2565" i="1"/>
  <c r="AJ2565" i="1"/>
  <c r="AQ2565" i="1"/>
  <c r="AL2565" i="1"/>
  <c r="AK2565" i="1"/>
  <c r="AI2565" i="1"/>
  <c r="AH2565" i="1"/>
  <c r="AG2565" i="1"/>
  <c r="AM2565" i="1"/>
  <c r="AN2565" i="1"/>
  <c r="AK2566" i="1" l="1"/>
  <c r="AQ2566" i="1"/>
  <c r="AP2566" i="1"/>
  <c r="AG2566" i="1"/>
  <c r="AI2566" i="1"/>
  <c r="AL2566" i="1"/>
  <c r="AS2566" i="1"/>
  <c r="AR2566" i="1"/>
  <c r="AH2566" i="1"/>
  <c r="AO2566" i="1"/>
  <c r="AJ2566" i="1"/>
  <c r="AF2567" i="1"/>
  <c r="AM2566" i="1"/>
  <c r="AN2566" i="1"/>
  <c r="AF2568" i="1" l="1"/>
  <c r="AS2567" i="1"/>
  <c r="AJ2567" i="1"/>
  <c r="AP2567" i="1"/>
  <c r="AO2567" i="1"/>
  <c r="AR2567" i="1"/>
  <c r="AQ2567" i="1"/>
  <c r="AL2567" i="1"/>
  <c r="AK2567" i="1"/>
  <c r="AI2567" i="1"/>
  <c r="AH2567" i="1"/>
  <c r="AG2567" i="1"/>
  <c r="AM2567" i="1"/>
  <c r="AN2567" i="1"/>
  <c r="AK2568" i="1" l="1"/>
  <c r="AQ2568" i="1"/>
  <c r="AF2569" i="1"/>
  <c r="AG2568" i="1"/>
  <c r="AI2568" i="1"/>
  <c r="AP2568" i="1"/>
  <c r="AS2568" i="1"/>
  <c r="AR2568" i="1"/>
  <c r="AL2568" i="1"/>
  <c r="AO2568" i="1"/>
  <c r="AJ2568" i="1"/>
  <c r="AH2568" i="1"/>
  <c r="AM2568" i="1"/>
  <c r="AN2568" i="1"/>
  <c r="AF2570" i="1" l="1"/>
  <c r="AS2569" i="1"/>
  <c r="AJ2569" i="1"/>
  <c r="AP2569" i="1"/>
  <c r="AO2569" i="1"/>
  <c r="AR2569" i="1"/>
  <c r="AQ2569" i="1"/>
  <c r="AL2569" i="1"/>
  <c r="AK2569" i="1"/>
  <c r="AI2569" i="1"/>
  <c r="AH2569" i="1"/>
  <c r="AG2569" i="1"/>
  <c r="AM2569" i="1"/>
  <c r="AN2569" i="1"/>
  <c r="AK2570" i="1" l="1"/>
  <c r="AQ2570" i="1"/>
  <c r="AH2570" i="1"/>
  <c r="AG2570" i="1"/>
  <c r="AI2570" i="1"/>
  <c r="AF2571" i="1"/>
  <c r="AS2570" i="1"/>
  <c r="AR2570" i="1"/>
  <c r="AP2570" i="1"/>
  <c r="AO2570" i="1"/>
  <c r="AJ2570" i="1"/>
  <c r="AL2570" i="1"/>
  <c r="AM2570" i="1"/>
  <c r="AN2570" i="1"/>
  <c r="AF2572" i="1" l="1"/>
  <c r="AS2571" i="1"/>
  <c r="AR2571" i="1"/>
  <c r="AP2571" i="1"/>
  <c r="AO2571" i="1"/>
  <c r="AJ2571" i="1"/>
  <c r="AQ2571" i="1"/>
  <c r="AL2571" i="1"/>
  <c r="AK2571" i="1"/>
  <c r="AI2571" i="1"/>
  <c r="AH2571" i="1"/>
  <c r="AG2571" i="1"/>
  <c r="AM2571" i="1"/>
  <c r="AN2571" i="1"/>
  <c r="AK2572" i="1" l="1"/>
  <c r="AQ2572" i="1"/>
  <c r="AL2572" i="1"/>
  <c r="AG2572" i="1"/>
  <c r="AI2572" i="1"/>
  <c r="AH2572" i="1"/>
  <c r="AS2572" i="1"/>
  <c r="AR2572" i="1"/>
  <c r="AF2573" i="1"/>
  <c r="AO2572" i="1"/>
  <c r="AJ2572" i="1"/>
  <c r="AP2572" i="1"/>
  <c r="AM2572" i="1"/>
  <c r="AN2572" i="1"/>
  <c r="AF2574" i="1" l="1"/>
  <c r="AS2573" i="1"/>
  <c r="AR2573" i="1"/>
  <c r="AP2573" i="1"/>
  <c r="AO2573" i="1"/>
  <c r="AJ2573" i="1"/>
  <c r="AQ2573" i="1"/>
  <c r="AL2573" i="1"/>
  <c r="AK2573" i="1"/>
  <c r="AI2573" i="1"/>
  <c r="AH2573" i="1"/>
  <c r="AG2573" i="1"/>
  <c r="AM2573" i="1"/>
  <c r="AN2573" i="1"/>
  <c r="AK2574" i="1" l="1"/>
  <c r="AQ2574" i="1"/>
  <c r="AP2574" i="1"/>
  <c r="AG2574" i="1"/>
  <c r="AI2574" i="1"/>
  <c r="AL2574" i="1"/>
  <c r="AS2574" i="1"/>
  <c r="AR2574" i="1"/>
  <c r="AH2574" i="1"/>
  <c r="AO2574" i="1"/>
  <c r="AJ2574" i="1"/>
  <c r="AF2575" i="1"/>
  <c r="AM2574" i="1"/>
  <c r="AN2574" i="1"/>
  <c r="AF2576" i="1" l="1"/>
  <c r="AS2575" i="1"/>
  <c r="AJ2575" i="1"/>
  <c r="AP2575" i="1"/>
  <c r="AO2575" i="1"/>
  <c r="AR2575" i="1"/>
  <c r="AQ2575" i="1"/>
  <c r="AL2575" i="1"/>
  <c r="AK2575" i="1"/>
  <c r="AI2575" i="1"/>
  <c r="AH2575" i="1"/>
  <c r="AG2575" i="1"/>
  <c r="AM2575" i="1"/>
  <c r="AN2575" i="1"/>
  <c r="AK2576" i="1" l="1"/>
  <c r="AQ2576" i="1"/>
  <c r="AF2577" i="1"/>
  <c r="AG2576" i="1"/>
  <c r="AI2576" i="1"/>
  <c r="AP2576" i="1"/>
  <c r="AS2576" i="1"/>
  <c r="AR2576" i="1"/>
  <c r="AL2576" i="1"/>
  <c r="AO2576" i="1"/>
  <c r="AJ2576" i="1"/>
  <c r="AH2576" i="1"/>
  <c r="AM2576" i="1"/>
  <c r="AN2576" i="1"/>
  <c r="AF2578" i="1" l="1"/>
  <c r="AS2577" i="1"/>
  <c r="AJ2577" i="1"/>
  <c r="AP2577" i="1"/>
  <c r="AO2577" i="1"/>
  <c r="AR2577" i="1"/>
  <c r="AQ2577" i="1"/>
  <c r="AL2577" i="1"/>
  <c r="AK2577" i="1"/>
  <c r="AI2577" i="1"/>
  <c r="AH2577" i="1"/>
  <c r="AG2577" i="1"/>
  <c r="AM2577" i="1"/>
  <c r="AN2577" i="1"/>
  <c r="AK2578" i="1" l="1"/>
  <c r="AQ2578" i="1"/>
  <c r="AH2578" i="1"/>
  <c r="AG2578" i="1"/>
  <c r="AI2578" i="1"/>
  <c r="AF2579" i="1"/>
  <c r="AS2578" i="1"/>
  <c r="AR2578" i="1"/>
  <c r="AP2578" i="1"/>
  <c r="AO2578" i="1"/>
  <c r="AJ2578" i="1"/>
  <c r="AL2578" i="1"/>
  <c r="AM2578" i="1"/>
  <c r="AN2578" i="1"/>
  <c r="AF2580" i="1" l="1"/>
  <c r="AS2579" i="1"/>
  <c r="AR2579" i="1"/>
  <c r="AP2579" i="1"/>
  <c r="AO2579" i="1"/>
  <c r="AJ2579" i="1"/>
  <c r="AQ2579" i="1"/>
  <c r="AL2579" i="1"/>
  <c r="AK2579" i="1"/>
  <c r="AI2579" i="1"/>
  <c r="AH2579" i="1"/>
  <c r="AG2579" i="1"/>
  <c r="AM2579" i="1"/>
  <c r="AN2579" i="1"/>
  <c r="AK2580" i="1" l="1"/>
  <c r="AQ2580" i="1"/>
  <c r="AL2580" i="1"/>
  <c r="AG2580" i="1"/>
  <c r="AI2580" i="1"/>
  <c r="AH2580" i="1"/>
  <c r="AS2580" i="1"/>
  <c r="AR2580" i="1"/>
  <c r="AF2581" i="1"/>
  <c r="AO2580" i="1"/>
  <c r="AJ2580" i="1"/>
  <c r="AP2580" i="1"/>
  <c r="AM2580" i="1"/>
  <c r="AN2580" i="1"/>
  <c r="AF2582" i="1" l="1"/>
  <c r="AS2581" i="1"/>
  <c r="AR2581" i="1"/>
  <c r="AP2581" i="1"/>
  <c r="AO2581" i="1"/>
  <c r="AJ2581" i="1"/>
  <c r="AQ2581" i="1"/>
  <c r="AL2581" i="1"/>
  <c r="AK2581" i="1"/>
  <c r="AI2581" i="1"/>
  <c r="AH2581" i="1"/>
  <c r="AG2581" i="1"/>
  <c r="AM2581" i="1"/>
  <c r="AN2581" i="1"/>
  <c r="AL2582" i="1" l="1"/>
  <c r="AR2582" i="1"/>
  <c r="AI2582" i="1"/>
  <c r="AS2582" i="1"/>
  <c r="AJ2582" i="1"/>
  <c r="AH2582" i="1"/>
  <c r="AF2583" i="1"/>
  <c r="AO2582" i="1"/>
  <c r="AQ2582" i="1"/>
  <c r="AP2582" i="1"/>
  <c r="AK2582" i="1"/>
  <c r="AG2582" i="1"/>
  <c r="AM2582" i="1"/>
  <c r="AN2582" i="1"/>
  <c r="AQ2583" i="1" l="1"/>
  <c r="AL2583" i="1"/>
  <c r="AK2583" i="1"/>
  <c r="AI2583" i="1"/>
  <c r="AH2583" i="1"/>
  <c r="AG2583" i="1"/>
  <c r="AR2583" i="1"/>
  <c r="AF2584" i="1"/>
  <c r="AS2583" i="1"/>
  <c r="AJ2583" i="1"/>
  <c r="AP2583" i="1"/>
  <c r="AO2583" i="1"/>
  <c r="AM2583" i="1"/>
  <c r="AN2583" i="1"/>
  <c r="AL2584" i="1" l="1"/>
  <c r="AK2584" i="1"/>
  <c r="AQ2584" i="1"/>
  <c r="AH2584" i="1"/>
  <c r="AG2584" i="1"/>
  <c r="AI2584" i="1"/>
  <c r="AF2585" i="1"/>
  <c r="AS2584" i="1"/>
  <c r="AR2584" i="1"/>
  <c r="AP2584" i="1"/>
  <c r="AO2584" i="1"/>
  <c r="AJ2584" i="1"/>
  <c r="AM2584" i="1"/>
  <c r="AN2584" i="1"/>
  <c r="AQ2585" i="1" l="1"/>
  <c r="AL2585" i="1"/>
  <c r="AO2585" i="1"/>
  <c r="AI2585" i="1"/>
  <c r="AH2585" i="1"/>
  <c r="AK2585" i="1"/>
  <c r="AR2585" i="1"/>
  <c r="AF2586" i="1"/>
  <c r="AG2585" i="1"/>
  <c r="AJ2585" i="1"/>
  <c r="AP2585" i="1"/>
  <c r="AS2585" i="1"/>
  <c r="AM2585" i="1"/>
  <c r="AN2585" i="1"/>
  <c r="AL2586" i="1" l="1"/>
  <c r="AK2586" i="1"/>
  <c r="AI2586" i="1"/>
  <c r="AH2586" i="1"/>
  <c r="AG2586" i="1"/>
  <c r="AQ2586" i="1"/>
  <c r="AF2587" i="1"/>
  <c r="AS2586" i="1"/>
  <c r="AR2586" i="1"/>
  <c r="AP2586" i="1"/>
  <c r="AO2586" i="1"/>
  <c r="AJ2586" i="1"/>
  <c r="AM2586" i="1"/>
  <c r="AN2586" i="1"/>
  <c r="AQ2587" i="1" l="1"/>
  <c r="AL2587" i="1"/>
  <c r="AS2587" i="1"/>
  <c r="AI2587" i="1"/>
  <c r="AH2587" i="1"/>
  <c r="AO2587" i="1"/>
  <c r="AR2587" i="1"/>
  <c r="AF2588" i="1"/>
  <c r="AK2587" i="1"/>
  <c r="AJ2587" i="1"/>
  <c r="AP2587" i="1"/>
  <c r="AG2587" i="1"/>
  <c r="AM2587" i="1"/>
  <c r="AN2587" i="1"/>
  <c r="AL2588" i="1" l="1"/>
  <c r="AK2588" i="1"/>
  <c r="AI2588" i="1"/>
  <c r="AH2588" i="1"/>
  <c r="AG2588" i="1"/>
  <c r="AQ2588" i="1"/>
  <c r="AF2589" i="1"/>
  <c r="AS2588" i="1"/>
  <c r="AR2588" i="1"/>
  <c r="AP2588" i="1"/>
  <c r="AO2588" i="1"/>
  <c r="AJ2588" i="1"/>
  <c r="AM2588" i="1"/>
  <c r="AN2588" i="1"/>
  <c r="AQ2589" i="1" l="1"/>
  <c r="AL2589" i="1"/>
  <c r="AG2589" i="1"/>
  <c r="AI2589" i="1"/>
  <c r="AH2589" i="1"/>
  <c r="AS2589" i="1"/>
  <c r="AR2589" i="1"/>
  <c r="AF2590" i="1"/>
  <c r="AO2589" i="1"/>
  <c r="AJ2589" i="1"/>
  <c r="AP2589" i="1"/>
  <c r="AK2589" i="1"/>
  <c r="AM2589" i="1"/>
  <c r="AN2589" i="1"/>
  <c r="AL2590" i="1" l="1"/>
  <c r="AK2590" i="1"/>
  <c r="AQ2590" i="1"/>
  <c r="AH2590" i="1"/>
  <c r="AG2590" i="1"/>
  <c r="AI2590" i="1"/>
  <c r="AF2591" i="1"/>
  <c r="AS2590" i="1"/>
  <c r="AR2590" i="1"/>
  <c r="AP2590" i="1"/>
  <c r="AO2590" i="1"/>
  <c r="AJ2590" i="1"/>
  <c r="AM2590" i="1"/>
  <c r="AN2590" i="1"/>
  <c r="AQ2591" i="1" l="1"/>
  <c r="AL2591" i="1"/>
  <c r="AK2591" i="1"/>
  <c r="AI2591" i="1"/>
  <c r="AH2591" i="1"/>
  <c r="AG2591" i="1"/>
  <c r="AR2591" i="1"/>
  <c r="AF2592" i="1"/>
  <c r="AS2591" i="1"/>
  <c r="AJ2591" i="1"/>
  <c r="AP2591" i="1"/>
  <c r="AO2591" i="1"/>
  <c r="AM2591" i="1"/>
  <c r="AN2591" i="1"/>
  <c r="AH2592" i="1" l="1"/>
  <c r="AK2592" i="1"/>
  <c r="AQ2592" i="1"/>
  <c r="AF2600" i="1"/>
  <c r="AG2592" i="1"/>
  <c r="AI2592" i="1"/>
  <c r="AP2592" i="1"/>
  <c r="AS2592" i="1"/>
  <c r="AR2592" i="1"/>
  <c r="AL2592" i="1"/>
  <c r="AO2592" i="1"/>
  <c r="AJ2592" i="1"/>
  <c r="AM2592" i="1"/>
  <c r="AN2592" i="1"/>
  <c r="AK2600" i="1" l="1"/>
  <c r="AQ2600" i="1"/>
  <c r="AF2601" i="1"/>
  <c r="AG2600" i="1"/>
  <c r="AI2600" i="1"/>
  <c r="AP2600" i="1"/>
  <c r="AS2600" i="1"/>
  <c r="AR2600" i="1"/>
  <c r="AL2600" i="1"/>
  <c r="AO2600" i="1"/>
  <c r="AJ2600" i="1"/>
  <c r="AH2600" i="1"/>
  <c r="AM2600" i="1"/>
  <c r="AN2600" i="1"/>
  <c r="AF2602" i="1" l="1"/>
  <c r="AS2601" i="1"/>
  <c r="AJ2601" i="1"/>
  <c r="AP2601" i="1"/>
  <c r="AO2601" i="1"/>
  <c r="AR2601" i="1"/>
  <c r="AQ2601" i="1"/>
  <c r="AL2601" i="1"/>
  <c r="AK2601" i="1"/>
  <c r="AI2601" i="1"/>
  <c r="AH2601" i="1"/>
  <c r="AG2601" i="1"/>
  <c r="AM2601" i="1"/>
  <c r="AN2601" i="1"/>
  <c r="AK2602" i="1" l="1"/>
  <c r="AQ2602" i="1"/>
  <c r="AH2602" i="1"/>
  <c r="AG2602" i="1"/>
  <c r="AI2602" i="1"/>
  <c r="AF2603" i="1"/>
  <c r="AS2602" i="1"/>
  <c r="AR2602" i="1"/>
  <c r="AP2602" i="1"/>
  <c r="AO2602" i="1"/>
  <c r="AJ2602" i="1"/>
  <c r="AL2602" i="1"/>
  <c r="AM2602" i="1"/>
  <c r="AN2602" i="1"/>
  <c r="AF2604" i="1" l="1"/>
  <c r="AS2603" i="1"/>
  <c r="AR2603" i="1"/>
  <c r="AP2603" i="1"/>
  <c r="AO2603" i="1"/>
  <c r="AJ2603" i="1"/>
  <c r="AQ2603" i="1"/>
  <c r="AL2603" i="1"/>
  <c r="AK2603" i="1"/>
  <c r="AI2603" i="1"/>
  <c r="AH2603" i="1"/>
  <c r="AG2603" i="1"/>
  <c r="AM2603" i="1"/>
  <c r="AN2603" i="1"/>
  <c r="AK2604" i="1" l="1"/>
  <c r="AQ2604" i="1"/>
  <c r="AL2604" i="1"/>
  <c r="AG2604" i="1"/>
  <c r="AI2604" i="1"/>
  <c r="AH2604" i="1"/>
  <c r="AS2604" i="1"/>
  <c r="AR2604" i="1"/>
  <c r="AF2605" i="1"/>
  <c r="AO2604" i="1"/>
  <c r="AJ2604" i="1"/>
  <c r="AP2604" i="1"/>
  <c r="AM2604" i="1"/>
  <c r="AN2604" i="1"/>
  <c r="AF2606" i="1" l="1"/>
  <c r="AS2605" i="1"/>
  <c r="AR2605" i="1"/>
  <c r="AP2605" i="1"/>
  <c r="AO2605" i="1"/>
  <c r="AJ2605" i="1"/>
  <c r="AQ2605" i="1"/>
  <c r="AL2605" i="1"/>
  <c r="AK2605" i="1"/>
  <c r="AI2605" i="1"/>
  <c r="AH2605" i="1"/>
  <c r="AG2605" i="1"/>
  <c r="AM2605" i="1"/>
  <c r="AN2605" i="1"/>
  <c r="AK2606" i="1" l="1"/>
  <c r="AQ2606" i="1"/>
  <c r="AP2606" i="1"/>
  <c r="AG2606" i="1"/>
  <c r="AI2606" i="1"/>
  <c r="AL2606" i="1"/>
  <c r="AS2606" i="1"/>
  <c r="AR2606" i="1"/>
  <c r="AH2606" i="1"/>
  <c r="AO2606" i="1"/>
  <c r="AJ2606" i="1"/>
  <c r="AF2607" i="1"/>
  <c r="AM2606" i="1"/>
  <c r="AN2606" i="1"/>
  <c r="AF2608" i="1" l="1"/>
  <c r="AS2607" i="1"/>
  <c r="AJ2607" i="1"/>
  <c r="AP2607" i="1"/>
  <c r="AO2607" i="1"/>
  <c r="AR2607" i="1"/>
  <c r="AQ2607" i="1"/>
  <c r="AL2607" i="1"/>
  <c r="AK2607" i="1"/>
  <c r="AI2607" i="1"/>
  <c r="AH2607" i="1"/>
  <c r="AG2607" i="1"/>
  <c r="AM2607" i="1"/>
  <c r="AN2607" i="1"/>
  <c r="AK2608" i="1" l="1"/>
  <c r="AQ2608" i="1"/>
  <c r="AF2609" i="1"/>
  <c r="AG2608" i="1"/>
  <c r="AI2608" i="1"/>
  <c r="AP2608" i="1"/>
  <c r="AS2608" i="1"/>
  <c r="AR2608" i="1"/>
  <c r="AL2608" i="1"/>
  <c r="AO2608" i="1"/>
  <c r="AJ2608" i="1"/>
  <c r="AH2608" i="1"/>
  <c r="AM2608" i="1"/>
  <c r="AN2608" i="1"/>
  <c r="AF2610" i="1" l="1"/>
  <c r="AS2609" i="1"/>
  <c r="AJ2609" i="1"/>
  <c r="AP2609" i="1"/>
  <c r="AO2609" i="1"/>
  <c r="AR2609" i="1"/>
  <c r="AQ2609" i="1"/>
  <c r="AL2609" i="1"/>
  <c r="AK2609" i="1"/>
  <c r="AI2609" i="1"/>
  <c r="AH2609" i="1"/>
  <c r="AG2609" i="1"/>
  <c r="AM2609" i="1"/>
  <c r="AN2609" i="1"/>
  <c r="AK2610" i="1" l="1"/>
  <c r="AQ2610" i="1"/>
  <c r="AH2610" i="1"/>
  <c r="AG2610" i="1"/>
  <c r="AI2610" i="1"/>
  <c r="AF2611" i="1"/>
  <c r="AS2610" i="1"/>
  <c r="AR2610" i="1"/>
  <c r="AP2610" i="1"/>
  <c r="AO2610" i="1"/>
  <c r="AJ2610" i="1"/>
  <c r="AL2610" i="1"/>
  <c r="AM2610" i="1"/>
  <c r="AN2610" i="1"/>
  <c r="AF2612" i="1" l="1"/>
  <c r="AS2611" i="1"/>
  <c r="AR2611" i="1"/>
  <c r="AP2611" i="1"/>
  <c r="AO2611" i="1"/>
  <c r="AJ2611" i="1"/>
  <c r="AQ2611" i="1"/>
  <c r="AL2611" i="1"/>
  <c r="AK2611" i="1"/>
  <c r="AI2611" i="1"/>
  <c r="AH2611" i="1"/>
  <c r="AG2611" i="1"/>
  <c r="AM2611" i="1"/>
  <c r="AN2611" i="1"/>
  <c r="AK2612" i="1" l="1"/>
  <c r="AQ2612" i="1"/>
  <c r="AL2612" i="1"/>
  <c r="AG2612" i="1"/>
  <c r="AI2612" i="1"/>
  <c r="AH2612" i="1"/>
  <c r="AS2612" i="1"/>
  <c r="AR2612" i="1"/>
  <c r="AF2613" i="1"/>
  <c r="AO2612" i="1"/>
  <c r="AJ2612" i="1"/>
  <c r="AP2612" i="1"/>
  <c r="AM2612" i="1"/>
  <c r="AN2612" i="1"/>
  <c r="AF2614" i="1" l="1"/>
  <c r="AS2613" i="1"/>
  <c r="AR2613" i="1"/>
  <c r="AP2613" i="1"/>
  <c r="AO2613" i="1"/>
  <c r="AJ2613" i="1"/>
  <c r="AQ2613" i="1"/>
  <c r="AL2613" i="1"/>
  <c r="AK2613" i="1"/>
  <c r="AI2613" i="1"/>
  <c r="AH2613" i="1"/>
  <c r="AG2613" i="1"/>
  <c r="AM2613" i="1"/>
  <c r="AN2613" i="1"/>
  <c r="AK2614" i="1" l="1"/>
  <c r="AQ2614" i="1"/>
  <c r="AP2614" i="1"/>
  <c r="AG2614" i="1"/>
  <c r="AI2614" i="1"/>
  <c r="AL2614" i="1"/>
  <c r="AS2614" i="1"/>
  <c r="AR2614" i="1"/>
  <c r="AH2614" i="1"/>
  <c r="AO2614" i="1"/>
  <c r="AJ2614" i="1"/>
  <c r="AF2615" i="1"/>
  <c r="AM2614" i="1"/>
  <c r="AN2614" i="1"/>
  <c r="AF2616" i="1" l="1"/>
  <c r="AS2615" i="1"/>
  <c r="AJ2615" i="1"/>
  <c r="AP2615" i="1"/>
  <c r="AO2615" i="1"/>
  <c r="AR2615" i="1"/>
  <c r="AQ2615" i="1"/>
  <c r="AL2615" i="1"/>
  <c r="AK2615" i="1"/>
  <c r="AI2615" i="1"/>
  <c r="AH2615" i="1"/>
  <c r="AG2615" i="1"/>
  <c r="AM2615" i="1"/>
  <c r="AN2615" i="1"/>
  <c r="AK2616" i="1" l="1"/>
  <c r="AQ2616" i="1"/>
  <c r="AF2617" i="1"/>
  <c r="AG2616" i="1"/>
  <c r="AI2616" i="1"/>
  <c r="AP2616" i="1"/>
  <c r="AS2616" i="1"/>
  <c r="AR2616" i="1"/>
  <c r="AL2616" i="1"/>
  <c r="AO2616" i="1"/>
  <c r="AJ2616" i="1"/>
  <c r="AH2616" i="1"/>
  <c r="AM2616" i="1"/>
  <c r="AN2616" i="1"/>
  <c r="AF2618" i="1" l="1"/>
  <c r="AS2617" i="1"/>
  <c r="AJ2617" i="1"/>
  <c r="AP2617" i="1"/>
  <c r="AO2617" i="1"/>
  <c r="AR2617" i="1"/>
  <c r="AQ2617" i="1"/>
  <c r="AL2617" i="1"/>
  <c r="AK2617" i="1"/>
  <c r="AI2617" i="1"/>
  <c r="AH2617" i="1"/>
  <c r="AG2617" i="1"/>
  <c r="AM2617" i="1"/>
  <c r="AN2617" i="1"/>
  <c r="AK2618" i="1" l="1"/>
  <c r="AQ2618" i="1"/>
  <c r="AH2618" i="1"/>
  <c r="AG2618" i="1"/>
  <c r="AI2618" i="1"/>
  <c r="AF2619" i="1"/>
  <c r="AS2618" i="1"/>
  <c r="AR2618" i="1"/>
  <c r="AP2618" i="1"/>
  <c r="AO2618" i="1"/>
  <c r="AJ2618" i="1"/>
  <c r="AL2618" i="1"/>
  <c r="AM2618" i="1"/>
  <c r="AN2618" i="1"/>
  <c r="AF2620" i="1" l="1"/>
  <c r="AS2619" i="1"/>
  <c r="AR2619" i="1"/>
  <c r="AP2619" i="1"/>
  <c r="AO2619" i="1"/>
  <c r="AJ2619" i="1"/>
  <c r="AQ2619" i="1"/>
  <c r="AL2619" i="1"/>
  <c r="AK2619" i="1"/>
  <c r="AI2619" i="1"/>
  <c r="AH2619" i="1"/>
  <c r="AG2619" i="1"/>
  <c r="AM2619" i="1"/>
  <c r="AN2619" i="1"/>
  <c r="AK2620" i="1" l="1"/>
  <c r="AQ2620" i="1"/>
  <c r="AL2620" i="1"/>
  <c r="AG2620" i="1"/>
  <c r="AI2620" i="1"/>
  <c r="AH2620" i="1"/>
  <c r="AS2620" i="1"/>
  <c r="AR2620" i="1"/>
  <c r="AF2621" i="1"/>
  <c r="AO2620" i="1"/>
  <c r="AJ2620" i="1"/>
  <c r="AP2620" i="1"/>
  <c r="AM2620" i="1"/>
  <c r="AN2620" i="1"/>
  <c r="AF2622" i="1" l="1"/>
  <c r="AS2621" i="1"/>
  <c r="AR2621" i="1"/>
  <c r="AP2621" i="1"/>
  <c r="AO2621" i="1"/>
  <c r="AJ2621" i="1"/>
  <c r="AQ2621" i="1"/>
  <c r="AL2621" i="1"/>
  <c r="AK2621" i="1"/>
  <c r="AI2621" i="1"/>
  <c r="AH2621" i="1"/>
  <c r="AG2621" i="1"/>
  <c r="AM2621" i="1"/>
  <c r="AN2621" i="1"/>
  <c r="AK2622" i="1" l="1"/>
  <c r="AQ2622" i="1"/>
  <c r="AP2622" i="1"/>
  <c r="AG2622" i="1"/>
  <c r="AI2622" i="1"/>
  <c r="AL2622" i="1"/>
  <c r="AS2622" i="1"/>
  <c r="AR2622" i="1"/>
  <c r="AH2622" i="1"/>
  <c r="AO2622" i="1"/>
  <c r="AJ2622" i="1"/>
  <c r="AF2623" i="1"/>
  <c r="AM2622" i="1"/>
  <c r="AN2622" i="1"/>
  <c r="AF2624" i="1" l="1"/>
  <c r="AS2623" i="1"/>
  <c r="AJ2623" i="1"/>
  <c r="AP2623" i="1"/>
  <c r="AO2623" i="1"/>
  <c r="AR2623" i="1"/>
  <c r="AQ2623" i="1"/>
  <c r="AL2623" i="1"/>
  <c r="AK2623" i="1"/>
  <c r="AI2623" i="1"/>
  <c r="AH2623" i="1"/>
  <c r="AG2623" i="1"/>
  <c r="AM2623" i="1"/>
  <c r="AN2623" i="1"/>
  <c r="AK2624" i="1" l="1"/>
  <c r="AQ2624" i="1"/>
  <c r="AF2625" i="1"/>
  <c r="AG2624" i="1"/>
  <c r="AI2624" i="1"/>
  <c r="AP2624" i="1"/>
  <c r="AS2624" i="1"/>
  <c r="AR2624" i="1"/>
  <c r="AL2624" i="1"/>
  <c r="AO2624" i="1"/>
  <c r="AJ2624" i="1"/>
  <c r="AH2624" i="1"/>
  <c r="AM2624" i="1"/>
  <c r="AN2624" i="1"/>
  <c r="AK2625" i="1" l="1"/>
  <c r="AL2625" i="1"/>
  <c r="AP2625" i="1"/>
  <c r="AR2625" i="1"/>
  <c r="AH2625" i="1"/>
  <c r="AS2625" i="1"/>
  <c r="AQ2625" i="1"/>
  <c r="AF2626" i="1"/>
  <c r="AO2625" i="1"/>
  <c r="AI2625" i="1"/>
  <c r="AG2625" i="1"/>
  <c r="AJ2625" i="1"/>
  <c r="AM2625" i="1"/>
  <c r="AN2625" i="1"/>
  <c r="AP2626" i="1" l="1"/>
  <c r="AO2626" i="1"/>
  <c r="AR2626" i="1"/>
  <c r="AQ2626" i="1"/>
  <c r="AL2626" i="1"/>
  <c r="AK2626" i="1"/>
  <c r="AI2626" i="1"/>
  <c r="AH2626" i="1"/>
  <c r="AG2626" i="1"/>
  <c r="AF2627" i="1"/>
  <c r="AS2626" i="1"/>
  <c r="AJ2626" i="1"/>
  <c r="AM2626" i="1"/>
  <c r="AN2626" i="1"/>
  <c r="AG2627" i="1" l="1"/>
  <c r="AI2627" i="1"/>
  <c r="AF2628" i="1"/>
  <c r="AS2627" i="1"/>
  <c r="AR2627" i="1"/>
  <c r="AP2627" i="1"/>
  <c r="AO2627" i="1"/>
  <c r="AJ2627" i="1"/>
  <c r="AL2627" i="1"/>
  <c r="AK2627" i="1"/>
  <c r="AQ2627" i="1"/>
  <c r="AH2627" i="1"/>
  <c r="AM2627" i="1"/>
  <c r="AN2627" i="1"/>
  <c r="AP2628" i="1" l="1"/>
  <c r="AO2628" i="1"/>
  <c r="AJ2628" i="1"/>
  <c r="AQ2628" i="1"/>
  <c r="AL2628" i="1"/>
  <c r="AK2628" i="1"/>
  <c r="AI2628" i="1"/>
  <c r="AH2628" i="1"/>
  <c r="AG2628" i="1"/>
  <c r="AF2629" i="1"/>
  <c r="AS2628" i="1"/>
  <c r="AR2628" i="1"/>
  <c r="AM2628" i="1"/>
  <c r="AN2628" i="1"/>
  <c r="AK2629" i="1" l="1"/>
  <c r="AQ2629" i="1"/>
  <c r="AH2629" i="1"/>
  <c r="AF2637" i="1"/>
  <c r="AG2629" i="1"/>
  <c r="AI2629" i="1"/>
  <c r="AS2629" i="1"/>
  <c r="AR2629" i="1"/>
  <c r="AP2629" i="1"/>
  <c r="AO2629" i="1"/>
  <c r="AJ2629" i="1"/>
  <c r="AL2629" i="1"/>
  <c r="AM2629" i="1"/>
  <c r="AN2629" i="1"/>
  <c r="AI2637" i="1" l="1"/>
  <c r="AH2637" i="1"/>
  <c r="AO2637" i="1"/>
  <c r="AR2637" i="1"/>
  <c r="AF2638" i="1"/>
  <c r="AK2637" i="1"/>
  <c r="AJ2637" i="1"/>
  <c r="AP2637" i="1"/>
  <c r="AG2637" i="1"/>
  <c r="AQ2637" i="1"/>
  <c r="AL2637" i="1"/>
  <c r="AS2637" i="1"/>
  <c r="AM2637" i="1"/>
  <c r="AN2637" i="1"/>
  <c r="AH2638" i="1" l="1"/>
  <c r="AG2638" i="1"/>
  <c r="AQ2638" i="1"/>
  <c r="AF2639" i="1"/>
  <c r="AS2638" i="1"/>
  <c r="AR2638" i="1"/>
  <c r="AP2638" i="1"/>
  <c r="AO2638" i="1"/>
  <c r="AJ2638" i="1"/>
  <c r="AL2638" i="1"/>
  <c r="AK2638" i="1"/>
  <c r="AI2638" i="1"/>
  <c r="AM2638" i="1"/>
  <c r="AN2638" i="1"/>
  <c r="AI2639" i="1" l="1"/>
  <c r="AH2639" i="1"/>
  <c r="AS2639" i="1"/>
  <c r="AR2639" i="1"/>
  <c r="AF2640" i="1"/>
  <c r="AO2639" i="1"/>
  <c r="AJ2639" i="1"/>
  <c r="AP2639" i="1"/>
  <c r="AK2639" i="1"/>
  <c r="AQ2639" i="1"/>
  <c r="AL2639" i="1"/>
  <c r="AG2639" i="1"/>
  <c r="AM2639" i="1"/>
  <c r="AN2639" i="1"/>
  <c r="AH2640" i="1" l="1"/>
  <c r="AG2640" i="1"/>
  <c r="AI2640" i="1"/>
  <c r="AF2641" i="1"/>
  <c r="AS2640" i="1"/>
  <c r="AR2640" i="1"/>
  <c r="AP2640" i="1"/>
  <c r="AO2640" i="1"/>
  <c r="AJ2640" i="1"/>
  <c r="AL2640" i="1"/>
  <c r="AK2640" i="1"/>
  <c r="AQ2640" i="1"/>
  <c r="AM2640" i="1"/>
  <c r="AN2640" i="1"/>
  <c r="AI2641" i="1" l="1"/>
  <c r="AH2641" i="1"/>
  <c r="AG2641" i="1"/>
  <c r="AR2641" i="1"/>
  <c r="AF2642" i="1"/>
  <c r="AS2641" i="1"/>
  <c r="AJ2641" i="1"/>
  <c r="AP2641" i="1"/>
  <c r="AO2641" i="1"/>
  <c r="AQ2641" i="1"/>
  <c r="AL2641" i="1"/>
  <c r="AK2641" i="1"/>
  <c r="AM2641" i="1"/>
  <c r="AN2641" i="1"/>
  <c r="AH2642" i="1" l="1"/>
  <c r="AG2642" i="1"/>
  <c r="AI2642" i="1"/>
  <c r="AF2643" i="1"/>
  <c r="AS2642" i="1"/>
  <c r="AR2642" i="1"/>
  <c r="AP2642" i="1"/>
  <c r="AO2642" i="1"/>
  <c r="AJ2642" i="1"/>
  <c r="AL2642" i="1"/>
  <c r="AK2642" i="1"/>
  <c r="AQ2642" i="1"/>
  <c r="AM2642" i="1"/>
  <c r="AN2642" i="1"/>
  <c r="AI2643" i="1" l="1"/>
  <c r="AH2643" i="1"/>
  <c r="AK2643" i="1"/>
  <c r="AR2643" i="1"/>
  <c r="AF2644" i="1"/>
  <c r="AG2643" i="1"/>
  <c r="AJ2643" i="1"/>
  <c r="AP2643" i="1"/>
  <c r="AS2643" i="1"/>
  <c r="AQ2643" i="1"/>
  <c r="AL2643" i="1"/>
  <c r="AO2643" i="1"/>
  <c r="AM2643" i="1"/>
  <c r="AN2643" i="1"/>
  <c r="AH2644" i="1" l="1"/>
  <c r="AG2644" i="1"/>
  <c r="AQ2644" i="1"/>
  <c r="AF2645" i="1"/>
  <c r="AS2644" i="1"/>
  <c r="AR2644" i="1"/>
  <c r="AP2644" i="1"/>
  <c r="AO2644" i="1"/>
  <c r="AJ2644" i="1"/>
  <c r="AL2644" i="1"/>
  <c r="AK2644" i="1"/>
  <c r="AI2644" i="1"/>
  <c r="AM2644" i="1"/>
  <c r="AN2644" i="1"/>
  <c r="AI2645" i="1" l="1"/>
  <c r="AH2645" i="1"/>
  <c r="AO2645" i="1"/>
  <c r="AR2645" i="1"/>
  <c r="AF2646" i="1"/>
  <c r="AK2645" i="1"/>
  <c r="AJ2645" i="1"/>
  <c r="AP2645" i="1"/>
  <c r="AG2645" i="1"/>
  <c r="AQ2645" i="1"/>
  <c r="AL2645" i="1"/>
  <c r="AS2645" i="1"/>
  <c r="AM2645" i="1"/>
  <c r="AN2645" i="1"/>
  <c r="AH2646" i="1" l="1"/>
  <c r="AG2646" i="1"/>
  <c r="AQ2646" i="1"/>
  <c r="AF2647" i="1"/>
  <c r="AS2646" i="1"/>
  <c r="AR2646" i="1"/>
  <c r="AP2646" i="1"/>
  <c r="AO2646" i="1"/>
  <c r="AJ2646" i="1"/>
  <c r="AL2646" i="1"/>
  <c r="AK2646" i="1"/>
  <c r="AI2646" i="1"/>
  <c r="AM2646" i="1"/>
  <c r="AN2646" i="1"/>
  <c r="AI2647" i="1" l="1"/>
  <c r="AH2647" i="1"/>
  <c r="AS2647" i="1"/>
  <c r="AR2647" i="1"/>
  <c r="AF2648" i="1"/>
  <c r="AO2647" i="1"/>
  <c r="AJ2647" i="1"/>
  <c r="AP2647" i="1"/>
  <c r="AK2647" i="1"/>
  <c r="AQ2647" i="1"/>
  <c r="AL2647" i="1"/>
  <c r="AG2647" i="1"/>
  <c r="AM2647" i="1"/>
  <c r="AN2647" i="1"/>
  <c r="AH2648" i="1" l="1"/>
  <c r="AG2648" i="1"/>
  <c r="AI2648" i="1"/>
  <c r="AF2649" i="1"/>
  <c r="AS2648" i="1"/>
  <c r="AR2648" i="1"/>
  <c r="AP2648" i="1"/>
  <c r="AO2648" i="1"/>
  <c r="AJ2648" i="1"/>
  <c r="AL2648" i="1"/>
  <c r="AK2648" i="1"/>
  <c r="AQ2648" i="1"/>
  <c r="AM2648" i="1"/>
  <c r="AN2648" i="1"/>
  <c r="AI2649" i="1" l="1"/>
  <c r="AH2649" i="1"/>
  <c r="AG2649" i="1"/>
  <c r="AR2649" i="1"/>
  <c r="AF2650" i="1"/>
  <c r="AS2649" i="1"/>
  <c r="AJ2649" i="1"/>
  <c r="AP2649" i="1"/>
  <c r="AO2649" i="1"/>
  <c r="AQ2649" i="1"/>
  <c r="AL2649" i="1"/>
  <c r="AK2649" i="1"/>
  <c r="AM2649" i="1"/>
  <c r="AN2649" i="1"/>
  <c r="AH2650" i="1" l="1"/>
  <c r="AG2650" i="1"/>
  <c r="AI2650" i="1"/>
  <c r="AF2651" i="1"/>
  <c r="AS2650" i="1"/>
  <c r="AR2650" i="1"/>
  <c r="AP2650" i="1"/>
  <c r="AO2650" i="1"/>
  <c r="AJ2650" i="1"/>
  <c r="AL2650" i="1"/>
  <c r="AK2650" i="1"/>
  <c r="AQ2650" i="1"/>
  <c r="AM2650" i="1"/>
  <c r="AN2650" i="1"/>
  <c r="AI2651" i="1" l="1"/>
  <c r="AH2651" i="1"/>
  <c r="AK2651" i="1"/>
  <c r="AR2651" i="1"/>
  <c r="AF2652" i="1"/>
  <c r="AG2651" i="1"/>
  <c r="AJ2651" i="1"/>
  <c r="AP2651" i="1"/>
  <c r="AS2651" i="1"/>
  <c r="AQ2651" i="1"/>
  <c r="AL2651" i="1"/>
  <c r="AO2651" i="1"/>
  <c r="AM2651" i="1"/>
  <c r="AN2651" i="1"/>
  <c r="AH2652" i="1" l="1"/>
  <c r="AG2652" i="1"/>
  <c r="AQ2652" i="1"/>
  <c r="AF2653" i="1"/>
  <c r="AS2652" i="1"/>
  <c r="AR2652" i="1"/>
  <c r="AP2652" i="1"/>
  <c r="AO2652" i="1"/>
  <c r="AJ2652" i="1"/>
  <c r="AL2652" i="1"/>
  <c r="AK2652" i="1"/>
  <c r="AI2652" i="1"/>
  <c r="AM2652" i="1"/>
  <c r="AN2652" i="1"/>
  <c r="AI2653" i="1" l="1"/>
  <c r="AH2653" i="1"/>
  <c r="AO2653" i="1"/>
  <c r="AR2653" i="1"/>
  <c r="AF2654" i="1"/>
  <c r="AK2653" i="1"/>
  <c r="AJ2653" i="1"/>
  <c r="AP2653" i="1"/>
  <c r="AG2653" i="1"/>
  <c r="AQ2653" i="1"/>
  <c r="AL2653" i="1"/>
  <c r="AS2653" i="1"/>
  <c r="AM2653" i="1"/>
  <c r="AN2653" i="1"/>
  <c r="AH2654" i="1" l="1"/>
  <c r="AG2654" i="1"/>
  <c r="AQ2654" i="1"/>
  <c r="AF2655" i="1"/>
  <c r="AS2654" i="1"/>
  <c r="AR2654" i="1"/>
  <c r="AP2654" i="1"/>
  <c r="AO2654" i="1"/>
  <c r="AJ2654" i="1"/>
  <c r="AL2654" i="1"/>
  <c r="AK2654" i="1"/>
  <c r="AI2654" i="1"/>
  <c r="AM2654" i="1"/>
  <c r="AN2654" i="1"/>
  <c r="AI2655" i="1" l="1"/>
  <c r="AH2655" i="1"/>
  <c r="AS2655" i="1"/>
  <c r="AR2655" i="1"/>
  <c r="AF2656" i="1"/>
  <c r="AO2655" i="1"/>
  <c r="AJ2655" i="1"/>
  <c r="AP2655" i="1"/>
  <c r="AK2655" i="1"/>
  <c r="AQ2655" i="1"/>
  <c r="AL2655" i="1"/>
  <c r="AG2655" i="1"/>
  <c r="AM2655" i="1"/>
  <c r="AN2655" i="1"/>
  <c r="AH2656" i="1" l="1"/>
  <c r="AG2656" i="1"/>
  <c r="AI2656" i="1"/>
  <c r="AF2657" i="1"/>
  <c r="AS2656" i="1"/>
  <c r="AR2656" i="1"/>
  <c r="AP2656" i="1"/>
  <c r="AO2656" i="1"/>
  <c r="AJ2656" i="1"/>
  <c r="AL2656" i="1"/>
  <c r="AK2656" i="1"/>
  <c r="AQ2656" i="1"/>
  <c r="AM2656" i="1"/>
  <c r="AN2656" i="1"/>
  <c r="AI2657" i="1" l="1"/>
  <c r="AH2657" i="1"/>
  <c r="AG2657" i="1"/>
  <c r="AR2657" i="1"/>
  <c r="AF2658" i="1"/>
  <c r="AS2657" i="1"/>
  <c r="AJ2657" i="1"/>
  <c r="AP2657" i="1"/>
  <c r="AO2657" i="1"/>
  <c r="AQ2657" i="1"/>
  <c r="AL2657" i="1"/>
  <c r="AK2657" i="1"/>
  <c r="AM2657" i="1"/>
  <c r="AN2657" i="1"/>
  <c r="AH2658" i="1" l="1"/>
  <c r="AG2658" i="1"/>
  <c r="AI2658" i="1"/>
  <c r="AF2659" i="1"/>
  <c r="AS2658" i="1"/>
  <c r="AR2658" i="1"/>
  <c r="AP2658" i="1"/>
  <c r="AO2658" i="1"/>
  <c r="AJ2658" i="1"/>
  <c r="AL2658" i="1"/>
  <c r="AK2658" i="1"/>
  <c r="AQ2658" i="1"/>
  <c r="AM2658" i="1"/>
  <c r="AN2658" i="1"/>
  <c r="AI2659" i="1" l="1"/>
  <c r="AH2659" i="1"/>
  <c r="AK2659" i="1"/>
  <c r="AR2659" i="1"/>
  <c r="AF2660" i="1"/>
  <c r="AG2659" i="1"/>
  <c r="AJ2659" i="1"/>
  <c r="AP2659" i="1"/>
  <c r="AS2659" i="1"/>
  <c r="AQ2659" i="1"/>
  <c r="AL2659" i="1"/>
  <c r="AO2659" i="1"/>
  <c r="AM2659" i="1"/>
  <c r="AN2659" i="1"/>
  <c r="AH2660" i="1" l="1"/>
  <c r="AG2660" i="1"/>
  <c r="AQ2660" i="1"/>
  <c r="AF2661" i="1"/>
  <c r="AS2660" i="1"/>
  <c r="AR2660" i="1"/>
  <c r="AP2660" i="1"/>
  <c r="AO2660" i="1"/>
  <c r="AJ2660" i="1"/>
  <c r="AL2660" i="1"/>
  <c r="AK2660" i="1"/>
  <c r="AI2660" i="1"/>
  <c r="AM2660" i="1"/>
  <c r="AN2660" i="1"/>
  <c r="AI2661" i="1" l="1"/>
  <c r="AH2661" i="1"/>
  <c r="AO2661" i="1"/>
  <c r="AR2661" i="1"/>
  <c r="AF2662" i="1"/>
  <c r="AK2661" i="1"/>
  <c r="AJ2661" i="1"/>
  <c r="AP2661" i="1"/>
  <c r="AG2661" i="1"/>
  <c r="AQ2661" i="1"/>
  <c r="AL2661" i="1"/>
  <c r="AS2661" i="1"/>
  <c r="AM2661" i="1"/>
  <c r="AN2661" i="1"/>
  <c r="AH2662" i="1" l="1"/>
  <c r="AG2662" i="1"/>
  <c r="AQ2662" i="1"/>
  <c r="AF2663" i="1"/>
  <c r="AS2662" i="1"/>
  <c r="AR2662" i="1"/>
  <c r="AP2662" i="1"/>
  <c r="AO2662" i="1"/>
  <c r="AJ2662" i="1"/>
  <c r="AL2662" i="1"/>
  <c r="AK2662" i="1"/>
  <c r="AI2662" i="1"/>
  <c r="AM2662" i="1"/>
  <c r="AN2662" i="1"/>
  <c r="AI2663" i="1" l="1"/>
  <c r="AH2663" i="1"/>
  <c r="AS2663" i="1"/>
  <c r="AR2663" i="1"/>
  <c r="AF2664" i="1"/>
  <c r="AO2663" i="1"/>
  <c r="AJ2663" i="1"/>
  <c r="AP2663" i="1"/>
  <c r="AK2663" i="1"/>
  <c r="AQ2663" i="1"/>
  <c r="AL2663" i="1"/>
  <c r="AG2663" i="1"/>
  <c r="AM2663" i="1"/>
  <c r="AN2663" i="1"/>
  <c r="AH2664" i="1" l="1"/>
  <c r="AG2664" i="1"/>
  <c r="AI2664" i="1"/>
  <c r="AF2665" i="1"/>
  <c r="AS2664" i="1"/>
  <c r="AR2664" i="1"/>
  <c r="AP2664" i="1"/>
  <c r="AO2664" i="1"/>
  <c r="AJ2664" i="1"/>
  <c r="AL2664" i="1"/>
  <c r="AK2664" i="1"/>
  <c r="AQ2664" i="1"/>
  <c r="AM2664" i="1"/>
  <c r="AN2664" i="1"/>
  <c r="AI2665" i="1" l="1"/>
  <c r="AH2665" i="1"/>
  <c r="AG2665" i="1"/>
  <c r="AR2665" i="1"/>
  <c r="AF2666" i="1"/>
  <c r="AS2665" i="1"/>
  <c r="AJ2665" i="1"/>
  <c r="AP2665" i="1"/>
  <c r="AO2665" i="1"/>
  <c r="AQ2665" i="1"/>
  <c r="AL2665" i="1"/>
  <c r="AK2665" i="1"/>
  <c r="AM2665" i="1"/>
  <c r="AN2665" i="1"/>
  <c r="AF2674" i="1" l="1"/>
  <c r="AG2666" i="1"/>
  <c r="AI2666" i="1"/>
  <c r="AP2666" i="1"/>
  <c r="AS2666" i="1"/>
  <c r="AR2666" i="1"/>
  <c r="AL2666" i="1"/>
  <c r="AO2666" i="1"/>
  <c r="AJ2666" i="1"/>
  <c r="AH2666" i="1"/>
  <c r="AK2666" i="1"/>
  <c r="AQ2666" i="1"/>
  <c r="AM2666" i="1"/>
  <c r="AN2666" i="1"/>
  <c r="AG2674" i="1" l="1"/>
  <c r="AI2674" i="1"/>
  <c r="AP2674" i="1"/>
  <c r="AS2674" i="1"/>
  <c r="AR2674" i="1"/>
  <c r="AL2674" i="1"/>
  <c r="AO2674" i="1"/>
  <c r="AJ2674" i="1"/>
  <c r="AH2674" i="1"/>
  <c r="AK2674" i="1"/>
  <c r="AQ2674" i="1"/>
  <c r="AF2675" i="1"/>
  <c r="AM2674" i="1"/>
  <c r="AN2674" i="1"/>
  <c r="AP2675" i="1" l="1"/>
  <c r="AO2675" i="1"/>
  <c r="AR2675" i="1"/>
  <c r="AQ2675" i="1"/>
  <c r="AL2675" i="1"/>
  <c r="AK2675" i="1"/>
  <c r="AI2675" i="1"/>
  <c r="AH2675" i="1"/>
  <c r="AG2675" i="1"/>
  <c r="AF2676" i="1"/>
  <c r="AS2675" i="1"/>
  <c r="AJ2675" i="1"/>
  <c r="AM2675" i="1"/>
  <c r="AN2675" i="1"/>
  <c r="AG2676" i="1" l="1"/>
  <c r="AI2676" i="1"/>
  <c r="AF2677" i="1"/>
  <c r="AS2676" i="1"/>
  <c r="AR2676" i="1"/>
  <c r="AP2676" i="1"/>
  <c r="AO2676" i="1"/>
  <c r="AJ2676" i="1"/>
  <c r="AL2676" i="1"/>
  <c r="AK2676" i="1"/>
  <c r="AQ2676" i="1"/>
  <c r="AH2676" i="1"/>
  <c r="AM2676" i="1"/>
  <c r="AN2676" i="1"/>
  <c r="AP2677" i="1" l="1"/>
  <c r="AO2677" i="1"/>
  <c r="AJ2677" i="1"/>
  <c r="AQ2677" i="1"/>
  <c r="AL2677" i="1"/>
  <c r="AK2677" i="1"/>
  <c r="AI2677" i="1"/>
  <c r="AH2677" i="1"/>
  <c r="AG2677" i="1"/>
  <c r="AF2678" i="1"/>
  <c r="AS2677" i="1"/>
  <c r="AR2677" i="1"/>
  <c r="AM2677" i="1"/>
  <c r="AN2677" i="1"/>
  <c r="AG2678" i="1" l="1"/>
  <c r="AI2678" i="1"/>
  <c r="AH2678" i="1"/>
  <c r="AS2678" i="1"/>
  <c r="AR2678" i="1"/>
  <c r="AF2679" i="1"/>
  <c r="AO2678" i="1"/>
  <c r="AJ2678" i="1"/>
  <c r="AP2678" i="1"/>
  <c r="AK2678" i="1"/>
  <c r="AQ2678" i="1"/>
  <c r="AL2678" i="1"/>
  <c r="AM2678" i="1"/>
  <c r="AN2678" i="1"/>
  <c r="AP2679" i="1" l="1"/>
  <c r="AO2679" i="1"/>
  <c r="AJ2679" i="1"/>
  <c r="AQ2679" i="1"/>
  <c r="AL2679" i="1"/>
  <c r="AK2679" i="1"/>
  <c r="AI2679" i="1"/>
  <c r="AH2679" i="1"/>
  <c r="AG2679" i="1"/>
  <c r="AF2680" i="1"/>
  <c r="AS2679" i="1"/>
  <c r="AR2679" i="1"/>
  <c r="AM2679" i="1"/>
  <c r="AN2679" i="1"/>
  <c r="AG2680" i="1" l="1"/>
  <c r="AI2680" i="1"/>
  <c r="AL2680" i="1"/>
  <c r="AS2680" i="1"/>
  <c r="AR2680" i="1"/>
  <c r="AH2680" i="1"/>
  <c r="AO2680" i="1"/>
  <c r="AJ2680" i="1"/>
  <c r="AF2681" i="1"/>
  <c r="AK2680" i="1"/>
  <c r="AQ2680" i="1"/>
  <c r="AP2680" i="1"/>
  <c r="AM2680" i="1"/>
  <c r="AN2680" i="1"/>
  <c r="AO2681" i="1" l="1"/>
  <c r="AH2681" i="1"/>
  <c r="AJ2681" i="1"/>
  <c r="AF2682" i="1"/>
  <c r="AR2681" i="1"/>
  <c r="AQ2681" i="1"/>
  <c r="AP2681" i="1"/>
  <c r="AI2681" i="1"/>
  <c r="AK2681" i="1"/>
  <c r="AS2681" i="1"/>
  <c r="AL2681" i="1"/>
  <c r="AG2681" i="1"/>
  <c r="AM2681" i="1"/>
  <c r="AN2681" i="1"/>
  <c r="AI2682" i="1" l="1"/>
  <c r="AH2682" i="1"/>
  <c r="AO2682" i="1"/>
  <c r="AR2682" i="1"/>
  <c r="AF2683" i="1"/>
  <c r="AK2682" i="1"/>
  <c r="AJ2682" i="1"/>
  <c r="AP2682" i="1"/>
  <c r="AG2682" i="1"/>
  <c r="AQ2682" i="1"/>
  <c r="AL2682" i="1"/>
  <c r="AS2682" i="1"/>
  <c r="AM2682" i="1"/>
  <c r="AN2682" i="1"/>
  <c r="AH2683" i="1" l="1"/>
  <c r="AG2683" i="1"/>
  <c r="AQ2683" i="1"/>
  <c r="AF2684" i="1"/>
  <c r="AS2683" i="1"/>
  <c r="AR2683" i="1"/>
  <c r="AP2683" i="1"/>
  <c r="AO2683" i="1"/>
  <c r="AJ2683" i="1"/>
  <c r="AL2683" i="1"/>
  <c r="AK2683" i="1"/>
  <c r="AI2683" i="1"/>
  <c r="AM2683" i="1"/>
  <c r="AN2683" i="1"/>
  <c r="AI2684" i="1" l="1"/>
  <c r="AH2684" i="1"/>
  <c r="AS2684" i="1"/>
  <c r="AR2684" i="1"/>
  <c r="AF2685" i="1"/>
  <c r="AO2684" i="1"/>
  <c r="AJ2684" i="1"/>
  <c r="AP2684" i="1"/>
  <c r="AK2684" i="1"/>
  <c r="AQ2684" i="1"/>
  <c r="AL2684" i="1"/>
  <c r="AG2684" i="1"/>
  <c r="AM2684" i="1"/>
  <c r="AN2684" i="1"/>
  <c r="AH2685" i="1" l="1"/>
  <c r="AG2685" i="1"/>
  <c r="AI2685" i="1"/>
  <c r="AF2686" i="1"/>
  <c r="AS2685" i="1"/>
  <c r="AR2685" i="1"/>
  <c r="AP2685" i="1"/>
  <c r="AO2685" i="1"/>
  <c r="AJ2685" i="1"/>
  <c r="AL2685" i="1"/>
  <c r="AK2685" i="1"/>
  <c r="AQ2685" i="1"/>
  <c r="AM2685" i="1"/>
  <c r="AN2685" i="1"/>
  <c r="AI2686" i="1" l="1"/>
  <c r="AH2686" i="1"/>
  <c r="AG2686" i="1"/>
  <c r="AR2686" i="1"/>
  <c r="AF2687" i="1"/>
  <c r="AS2686" i="1"/>
  <c r="AJ2686" i="1"/>
  <c r="AP2686" i="1"/>
  <c r="AO2686" i="1"/>
  <c r="AQ2686" i="1"/>
  <c r="AL2686" i="1"/>
  <c r="AK2686" i="1"/>
  <c r="AM2686" i="1"/>
  <c r="AN2686" i="1"/>
  <c r="AH2687" i="1" l="1"/>
  <c r="AG2687" i="1"/>
  <c r="AI2687" i="1"/>
  <c r="AF2688" i="1"/>
  <c r="AS2687" i="1"/>
  <c r="AR2687" i="1"/>
  <c r="AP2687" i="1"/>
  <c r="AO2687" i="1"/>
  <c r="AJ2687" i="1"/>
  <c r="AL2687" i="1"/>
  <c r="AK2687" i="1"/>
  <c r="AQ2687" i="1"/>
  <c r="AM2687" i="1"/>
  <c r="AN2687" i="1"/>
  <c r="AI2688" i="1" l="1"/>
  <c r="AH2688" i="1"/>
  <c r="AK2688" i="1"/>
  <c r="AR2688" i="1"/>
  <c r="AF2689" i="1"/>
  <c r="AG2688" i="1"/>
  <c r="AJ2688" i="1"/>
  <c r="AP2688" i="1"/>
  <c r="AS2688" i="1"/>
  <c r="AQ2688" i="1"/>
  <c r="AL2688" i="1"/>
  <c r="AO2688" i="1"/>
  <c r="AM2688" i="1"/>
  <c r="AN2688" i="1"/>
  <c r="AH2689" i="1" l="1"/>
  <c r="AG2689" i="1"/>
  <c r="AQ2689" i="1"/>
  <c r="AF2690" i="1"/>
  <c r="AS2689" i="1"/>
  <c r="AR2689" i="1"/>
  <c r="AP2689" i="1"/>
  <c r="AO2689" i="1"/>
  <c r="AJ2689" i="1"/>
  <c r="AL2689" i="1"/>
  <c r="AK2689" i="1"/>
  <c r="AI2689" i="1"/>
  <c r="AM2689" i="1"/>
  <c r="AN2689" i="1"/>
  <c r="AI2690" i="1" l="1"/>
  <c r="AH2690" i="1"/>
  <c r="AO2690" i="1"/>
  <c r="AR2690" i="1"/>
  <c r="AF2691" i="1"/>
  <c r="AK2690" i="1"/>
  <c r="AJ2690" i="1"/>
  <c r="AP2690" i="1"/>
  <c r="AG2690" i="1"/>
  <c r="AQ2690" i="1"/>
  <c r="AL2690" i="1"/>
  <c r="AS2690" i="1"/>
  <c r="AM2690" i="1"/>
  <c r="AN2690" i="1"/>
  <c r="AH2691" i="1" l="1"/>
  <c r="AG2691" i="1"/>
  <c r="AQ2691" i="1"/>
  <c r="AF2692" i="1"/>
  <c r="AS2691" i="1"/>
  <c r="AR2691" i="1"/>
  <c r="AP2691" i="1"/>
  <c r="AO2691" i="1"/>
  <c r="AJ2691" i="1"/>
  <c r="AL2691" i="1"/>
  <c r="AK2691" i="1"/>
  <c r="AI2691" i="1"/>
  <c r="AM2691" i="1"/>
  <c r="AN2691" i="1"/>
  <c r="AI2692" i="1" l="1"/>
  <c r="AH2692" i="1"/>
  <c r="AS2692" i="1"/>
  <c r="AR2692" i="1"/>
  <c r="AF2693" i="1"/>
  <c r="AO2692" i="1"/>
  <c r="AJ2692" i="1"/>
  <c r="AP2692" i="1"/>
  <c r="AK2692" i="1"/>
  <c r="AQ2692" i="1"/>
  <c r="AL2692" i="1"/>
  <c r="AG2692" i="1"/>
  <c r="AM2692" i="1"/>
  <c r="AN2692" i="1"/>
  <c r="AH2693" i="1" l="1"/>
  <c r="AG2693" i="1"/>
  <c r="AI2693" i="1"/>
  <c r="AF2694" i="1"/>
  <c r="AS2693" i="1"/>
  <c r="AR2693" i="1"/>
  <c r="AP2693" i="1"/>
  <c r="AO2693" i="1"/>
  <c r="AJ2693" i="1"/>
  <c r="AL2693" i="1"/>
  <c r="AK2693" i="1"/>
  <c r="AQ2693" i="1"/>
  <c r="AM2693" i="1"/>
  <c r="AN2693" i="1"/>
  <c r="AO2694" i="1" l="1"/>
  <c r="AI2694" i="1"/>
  <c r="AG2694" i="1"/>
  <c r="AF2695" i="1"/>
  <c r="AK2694" i="1"/>
  <c r="AH2694" i="1"/>
  <c r="AP2694" i="1"/>
  <c r="AQ2694" i="1"/>
  <c r="AR2694" i="1"/>
  <c r="AS2694" i="1"/>
  <c r="AJ2694" i="1"/>
  <c r="AL2694" i="1"/>
  <c r="AM2694" i="1"/>
  <c r="AN2694" i="1"/>
  <c r="AI2695" i="1" l="1"/>
  <c r="AH2695" i="1"/>
  <c r="AF2696" i="1"/>
  <c r="AR2695" i="1"/>
  <c r="AS2695" i="1"/>
  <c r="AO2695" i="1"/>
  <c r="AJ2695" i="1"/>
  <c r="AK2695" i="1"/>
  <c r="AG2695" i="1"/>
  <c r="AQ2695" i="1"/>
  <c r="AP2695" i="1"/>
  <c r="AL2695" i="1"/>
  <c r="AM2695" i="1"/>
  <c r="AN2695" i="1"/>
  <c r="AH2696" i="1" l="1"/>
  <c r="AG2696" i="1"/>
  <c r="AI2696" i="1"/>
  <c r="AF2697" i="1"/>
  <c r="AS2696" i="1"/>
  <c r="AR2696" i="1"/>
  <c r="AP2696" i="1"/>
  <c r="AO2696" i="1"/>
  <c r="AJ2696" i="1"/>
  <c r="AL2696" i="1"/>
  <c r="AK2696" i="1"/>
  <c r="AQ2696" i="1"/>
  <c r="AM2696" i="1"/>
  <c r="AN2696" i="1"/>
  <c r="AI2697" i="1" l="1"/>
  <c r="AL2697" i="1"/>
  <c r="AH2697" i="1"/>
  <c r="AR2697" i="1"/>
  <c r="AO2697" i="1"/>
  <c r="AS2697" i="1"/>
  <c r="AJ2697" i="1"/>
  <c r="AG2697" i="1"/>
  <c r="AK2697" i="1"/>
  <c r="AQ2697" i="1"/>
  <c r="AF2698" i="1"/>
  <c r="AP2697" i="1"/>
  <c r="AM2697" i="1"/>
  <c r="AN2697" i="1"/>
  <c r="AH2698" i="1" l="1"/>
  <c r="AG2698" i="1"/>
  <c r="AJ2698" i="1"/>
  <c r="AF2699" i="1"/>
  <c r="AS2698" i="1"/>
  <c r="AQ2698" i="1"/>
  <c r="AP2698" i="1"/>
  <c r="AO2698" i="1"/>
  <c r="AI2698" i="1"/>
  <c r="AL2698" i="1"/>
  <c r="AK2698" i="1"/>
  <c r="AR2698" i="1"/>
  <c r="AM2698" i="1"/>
  <c r="AN2698" i="1"/>
  <c r="AI2699" i="1" l="1"/>
  <c r="AH2699" i="1"/>
  <c r="AL2699" i="1"/>
  <c r="AR2699" i="1"/>
  <c r="AS2699" i="1"/>
  <c r="AO2699" i="1"/>
  <c r="AJ2699" i="1"/>
  <c r="AK2699" i="1"/>
  <c r="AG2699" i="1"/>
  <c r="AQ2699" i="1"/>
  <c r="AP2699" i="1"/>
  <c r="AF2700" i="1"/>
  <c r="AM2699" i="1"/>
  <c r="AN2699" i="1"/>
  <c r="AH2700" i="1" l="1"/>
  <c r="AG2700" i="1"/>
  <c r="AI2700" i="1"/>
  <c r="AF2701" i="1"/>
  <c r="AS2700" i="1"/>
  <c r="AR2700" i="1"/>
  <c r="AP2700" i="1"/>
  <c r="AO2700" i="1"/>
  <c r="AJ2700" i="1"/>
  <c r="AL2700" i="1"/>
  <c r="AK2700" i="1"/>
  <c r="AQ2700" i="1"/>
  <c r="AM2700" i="1"/>
  <c r="AN2700" i="1"/>
  <c r="AI2701" i="1" l="1"/>
  <c r="AL2701" i="1"/>
  <c r="AH2701" i="1"/>
  <c r="AR2701" i="1"/>
  <c r="AO2701" i="1"/>
  <c r="AS2701" i="1"/>
  <c r="AJ2701" i="1"/>
  <c r="AG2701" i="1"/>
  <c r="AK2701" i="1"/>
  <c r="AQ2701" i="1"/>
  <c r="AF2702" i="1"/>
  <c r="AP2701" i="1"/>
  <c r="AM2701" i="1"/>
  <c r="AN2701" i="1"/>
  <c r="AH2702" i="1" l="1"/>
  <c r="AG2702" i="1"/>
  <c r="AR2702" i="1"/>
  <c r="AF2703" i="1"/>
  <c r="AS2702" i="1"/>
  <c r="AQ2702" i="1"/>
  <c r="AP2702" i="1"/>
  <c r="AO2702" i="1"/>
  <c r="AI2702" i="1"/>
  <c r="AL2702" i="1"/>
  <c r="AK2702" i="1"/>
  <c r="AJ2702" i="1"/>
  <c r="AM2702" i="1"/>
  <c r="AN2702" i="1"/>
  <c r="AI2703" i="1" l="1"/>
  <c r="AP2703" i="1"/>
  <c r="AL2703" i="1"/>
  <c r="AR2703" i="1"/>
  <c r="AF2711" i="1"/>
  <c r="AH2703" i="1"/>
  <c r="AJ2703" i="1"/>
  <c r="AS2703" i="1"/>
  <c r="AO2703" i="1"/>
  <c r="AQ2703" i="1"/>
  <c r="AK2703" i="1"/>
  <c r="AG2703" i="1"/>
  <c r="AM2703" i="1"/>
  <c r="AN2703" i="1"/>
  <c r="AP2711" i="1" l="1"/>
  <c r="AK2711" i="1"/>
  <c r="AG2711" i="1"/>
  <c r="AQ2711" i="1"/>
  <c r="AL2711" i="1"/>
  <c r="AR2711" i="1"/>
  <c r="AI2711" i="1"/>
  <c r="AH2711" i="1"/>
  <c r="AJ2711" i="1"/>
  <c r="AF2712" i="1"/>
  <c r="AS2711" i="1"/>
  <c r="AO2711" i="1"/>
  <c r="AM2711" i="1"/>
  <c r="AN2711" i="1"/>
  <c r="AG2712" i="1" l="1"/>
  <c r="AH2712" i="1"/>
  <c r="AQ2712" i="1"/>
  <c r="AS2712" i="1"/>
  <c r="AR2712" i="1"/>
  <c r="AF2713" i="1"/>
  <c r="AO2712" i="1"/>
  <c r="AJ2712" i="1"/>
  <c r="AL2712" i="1"/>
  <c r="AK2712" i="1"/>
  <c r="AP2712" i="1"/>
  <c r="AI2712" i="1"/>
  <c r="AM2712" i="1"/>
  <c r="AN2712" i="1"/>
  <c r="AP2713" i="1" l="1"/>
  <c r="AJ2713" i="1"/>
  <c r="AK2713" i="1"/>
  <c r="AQ2713" i="1"/>
  <c r="AL2713" i="1"/>
  <c r="AO2713" i="1"/>
  <c r="AI2713" i="1"/>
  <c r="AH2713" i="1"/>
  <c r="AG2713" i="1"/>
  <c r="AF2714" i="1"/>
  <c r="AR2713" i="1"/>
  <c r="AS2713" i="1"/>
  <c r="AM2713" i="1"/>
  <c r="AN2713" i="1"/>
  <c r="AG2714" i="1" l="1"/>
  <c r="AL2714" i="1"/>
  <c r="AH2714" i="1"/>
  <c r="AS2714" i="1"/>
  <c r="AR2714" i="1"/>
  <c r="AQ2714" i="1"/>
  <c r="AO2714" i="1"/>
  <c r="AJ2714" i="1"/>
  <c r="AI2714" i="1"/>
  <c r="AK2714" i="1"/>
  <c r="AF2715" i="1"/>
  <c r="AP2714" i="1"/>
  <c r="AM2714" i="1"/>
  <c r="AN2714" i="1"/>
  <c r="AP2715" i="1" l="1"/>
  <c r="AK2715" i="1"/>
  <c r="AG2715" i="1"/>
  <c r="AQ2715" i="1"/>
  <c r="AL2715" i="1"/>
  <c r="AR2715" i="1"/>
  <c r="AI2715" i="1"/>
  <c r="AH2715" i="1"/>
  <c r="AJ2715" i="1"/>
  <c r="AF2716" i="1"/>
  <c r="AS2715" i="1"/>
  <c r="AO2715" i="1"/>
  <c r="AM2715" i="1"/>
  <c r="AN2715" i="1"/>
  <c r="AG2716" i="1" l="1"/>
  <c r="AH2716" i="1"/>
  <c r="AI2716" i="1"/>
  <c r="AS2716" i="1"/>
  <c r="AR2716" i="1"/>
  <c r="AF2717" i="1"/>
  <c r="AO2716" i="1"/>
  <c r="AJ2716" i="1"/>
  <c r="AL2716" i="1"/>
  <c r="AK2716" i="1"/>
  <c r="AP2716" i="1"/>
  <c r="AQ2716" i="1"/>
  <c r="AM2716" i="1"/>
  <c r="AN2716" i="1"/>
  <c r="AP2717" i="1" l="1"/>
  <c r="AJ2717" i="1"/>
  <c r="AK2717" i="1"/>
  <c r="AQ2717" i="1"/>
  <c r="AL2717" i="1"/>
  <c r="AO2717" i="1"/>
  <c r="AI2717" i="1"/>
  <c r="AH2717" i="1"/>
  <c r="AG2717" i="1"/>
  <c r="AF2718" i="1"/>
  <c r="AR2717" i="1"/>
  <c r="AS2717" i="1"/>
  <c r="AM2717" i="1"/>
  <c r="AN2717" i="1"/>
  <c r="AG2718" i="1" l="1"/>
  <c r="AL2718" i="1"/>
  <c r="AH2718" i="1"/>
  <c r="AS2718" i="1"/>
  <c r="AR2718" i="1"/>
  <c r="AQ2718" i="1"/>
  <c r="AO2718" i="1"/>
  <c r="AJ2718" i="1"/>
  <c r="AI2718" i="1"/>
  <c r="AK2718" i="1"/>
  <c r="AF2719" i="1"/>
  <c r="AP2718" i="1"/>
  <c r="AM2718" i="1"/>
  <c r="AN2718" i="1"/>
  <c r="AP2719" i="1" l="1"/>
  <c r="AK2719" i="1"/>
  <c r="AO2719" i="1"/>
  <c r="AF2720" i="1"/>
  <c r="AL2719" i="1"/>
  <c r="AR2719" i="1"/>
  <c r="AQ2719" i="1"/>
  <c r="AH2719" i="1"/>
  <c r="AJ2719" i="1"/>
  <c r="AI2719" i="1"/>
  <c r="AS2719" i="1"/>
  <c r="AG2719" i="1"/>
  <c r="AM2719" i="1"/>
  <c r="AN2719" i="1"/>
  <c r="AH2720" i="1" l="1"/>
  <c r="AG2720" i="1"/>
  <c r="AQ2720" i="1"/>
  <c r="AF2721" i="1"/>
  <c r="AS2720" i="1"/>
  <c r="AR2720" i="1"/>
  <c r="AP2720" i="1"/>
  <c r="AO2720" i="1"/>
  <c r="AJ2720" i="1"/>
  <c r="AL2720" i="1"/>
  <c r="AK2720" i="1"/>
  <c r="AI2720" i="1"/>
  <c r="AM2720" i="1"/>
  <c r="AN2720" i="1"/>
  <c r="AI2721" i="1" l="1"/>
  <c r="AH2721" i="1"/>
  <c r="AG2721" i="1"/>
  <c r="AR2721" i="1"/>
  <c r="AF2722" i="1"/>
  <c r="AO2721" i="1"/>
  <c r="AJ2721" i="1"/>
  <c r="AP2721" i="1"/>
  <c r="AK2721" i="1"/>
  <c r="AQ2721" i="1"/>
  <c r="AL2721" i="1"/>
  <c r="AS2721" i="1"/>
  <c r="AM2721" i="1"/>
  <c r="AN2721" i="1"/>
  <c r="AH2722" i="1" l="1"/>
  <c r="AG2722" i="1"/>
  <c r="AI2722" i="1"/>
  <c r="AF2723" i="1"/>
  <c r="AS2722" i="1"/>
  <c r="AR2722" i="1"/>
  <c r="AP2722" i="1"/>
  <c r="AO2722" i="1"/>
  <c r="AJ2722" i="1"/>
  <c r="AL2722" i="1"/>
  <c r="AK2722" i="1"/>
  <c r="AQ2722" i="1"/>
  <c r="AM2722" i="1"/>
  <c r="AN2722" i="1"/>
  <c r="AI2723" i="1" l="1"/>
  <c r="AH2723" i="1"/>
  <c r="AK2723" i="1"/>
  <c r="AR2723" i="1"/>
  <c r="AF2724" i="1"/>
  <c r="AS2723" i="1"/>
  <c r="AJ2723" i="1"/>
  <c r="AP2723" i="1"/>
  <c r="AO2723" i="1"/>
  <c r="AQ2723" i="1"/>
  <c r="AL2723" i="1"/>
  <c r="AG2723" i="1"/>
  <c r="AM2723" i="1"/>
  <c r="AN2723" i="1"/>
  <c r="AH2724" i="1" l="1"/>
  <c r="AG2724" i="1"/>
  <c r="AI2724" i="1"/>
  <c r="AF2725" i="1"/>
  <c r="AS2724" i="1"/>
  <c r="AR2724" i="1"/>
  <c r="AP2724" i="1"/>
  <c r="AO2724" i="1"/>
  <c r="AJ2724" i="1"/>
  <c r="AL2724" i="1"/>
  <c r="AK2724" i="1"/>
  <c r="AQ2724" i="1"/>
  <c r="AM2724" i="1"/>
  <c r="AN2724" i="1"/>
  <c r="AI2725" i="1" l="1"/>
  <c r="AH2725" i="1"/>
  <c r="AO2725" i="1"/>
  <c r="AR2725" i="1"/>
  <c r="AF2726" i="1"/>
  <c r="AG2725" i="1"/>
  <c r="AJ2725" i="1"/>
  <c r="AP2725" i="1"/>
  <c r="AS2725" i="1"/>
  <c r="AQ2725" i="1"/>
  <c r="AL2725" i="1"/>
  <c r="AK2725" i="1"/>
  <c r="AM2725" i="1"/>
  <c r="AN2725" i="1"/>
  <c r="AH2726" i="1" l="1"/>
  <c r="AG2726" i="1"/>
  <c r="AQ2726" i="1"/>
  <c r="AF2727" i="1"/>
  <c r="AS2726" i="1"/>
  <c r="AR2726" i="1"/>
  <c r="AP2726" i="1"/>
  <c r="AO2726" i="1"/>
  <c r="AJ2726" i="1"/>
  <c r="AL2726" i="1"/>
  <c r="AK2726" i="1"/>
  <c r="AI2726" i="1"/>
  <c r="AM2726" i="1"/>
  <c r="AN2726" i="1"/>
  <c r="AI2727" i="1" l="1"/>
  <c r="AH2727" i="1"/>
  <c r="AS2727" i="1"/>
  <c r="AR2727" i="1"/>
  <c r="AF2728" i="1"/>
  <c r="AK2727" i="1"/>
  <c r="AJ2727" i="1"/>
  <c r="AP2727" i="1"/>
  <c r="AG2727" i="1"/>
  <c r="AQ2727" i="1"/>
  <c r="AL2727" i="1"/>
  <c r="AO2727" i="1"/>
  <c r="AM2727" i="1"/>
  <c r="AN2727" i="1"/>
  <c r="AH2728" i="1" l="1"/>
  <c r="AG2728" i="1"/>
  <c r="AQ2728" i="1"/>
  <c r="AF2729" i="1"/>
  <c r="AS2728" i="1"/>
  <c r="AR2728" i="1"/>
  <c r="AP2728" i="1"/>
  <c r="AO2728" i="1"/>
  <c r="AJ2728" i="1"/>
  <c r="AL2728" i="1"/>
  <c r="AK2728" i="1"/>
  <c r="AI2728" i="1"/>
  <c r="AM2728" i="1"/>
  <c r="AN2728" i="1"/>
  <c r="AI2729" i="1" l="1"/>
  <c r="AH2729" i="1"/>
  <c r="AG2729" i="1"/>
  <c r="AR2729" i="1"/>
  <c r="AF2730" i="1"/>
  <c r="AO2729" i="1"/>
  <c r="AJ2729" i="1"/>
  <c r="AP2729" i="1"/>
  <c r="AK2729" i="1"/>
  <c r="AQ2729" i="1"/>
  <c r="AL2729" i="1"/>
  <c r="AS2729" i="1"/>
  <c r="AM2729" i="1"/>
  <c r="AN2729" i="1"/>
  <c r="AH2730" i="1" l="1"/>
  <c r="AG2730" i="1"/>
  <c r="AI2730" i="1"/>
  <c r="AF2731" i="1"/>
  <c r="AS2730" i="1"/>
  <c r="AR2730" i="1"/>
  <c r="AP2730" i="1"/>
  <c r="AO2730" i="1"/>
  <c r="AJ2730" i="1"/>
  <c r="AL2730" i="1"/>
  <c r="AK2730" i="1"/>
  <c r="AQ2730" i="1"/>
  <c r="AM2730" i="1"/>
  <c r="AN2730" i="1"/>
  <c r="AI2731" i="1" l="1"/>
  <c r="AH2731" i="1"/>
  <c r="AG2731" i="1"/>
  <c r="AR2731" i="1"/>
  <c r="AF2732" i="1"/>
  <c r="AS2731" i="1"/>
  <c r="AJ2731" i="1"/>
  <c r="AP2731" i="1"/>
  <c r="AO2731" i="1"/>
  <c r="AQ2731" i="1"/>
  <c r="AL2731" i="1"/>
  <c r="AK2731" i="1"/>
  <c r="AM2731" i="1"/>
  <c r="AN2731" i="1"/>
  <c r="AH2732" i="1" l="1"/>
  <c r="AG2732" i="1"/>
  <c r="AI2732" i="1"/>
  <c r="AF2733" i="1"/>
  <c r="AS2732" i="1"/>
  <c r="AR2732" i="1"/>
  <c r="AP2732" i="1"/>
  <c r="AO2732" i="1"/>
  <c r="AJ2732" i="1"/>
  <c r="AL2732" i="1"/>
  <c r="AK2732" i="1"/>
  <c r="AQ2732" i="1"/>
  <c r="AM2732" i="1"/>
  <c r="AN2732" i="1"/>
  <c r="AI2733" i="1" l="1"/>
  <c r="AH2733" i="1"/>
  <c r="AK2733" i="1"/>
  <c r="AR2733" i="1"/>
  <c r="AF2734" i="1"/>
  <c r="AG2733" i="1"/>
  <c r="AJ2733" i="1"/>
  <c r="AP2733" i="1"/>
  <c r="AS2733" i="1"/>
  <c r="AQ2733" i="1"/>
  <c r="AL2733" i="1"/>
  <c r="AO2733" i="1"/>
  <c r="AM2733" i="1"/>
  <c r="AN2733" i="1"/>
  <c r="AH2734" i="1" l="1"/>
  <c r="AG2734" i="1"/>
  <c r="AQ2734" i="1"/>
  <c r="AF2735" i="1"/>
  <c r="AS2734" i="1"/>
  <c r="AR2734" i="1"/>
  <c r="AP2734" i="1"/>
  <c r="AO2734" i="1"/>
  <c r="AJ2734" i="1"/>
  <c r="AL2734" i="1"/>
  <c r="AK2734" i="1"/>
  <c r="AI2734" i="1"/>
  <c r="AM2734" i="1"/>
  <c r="AN2734" i="1"/>
  <c r="AI2735" i="1" l="1"/>
  <c r="AH2735" i="1"/>
  <c r="AO2735" i="1"/>
  <c r="AR2735" i="1"/>
  <c r="AF2736" i="1"/>
  <c r="AK2735" i="1"/>
  <c r="AJ2735" i="1"/>
  <c r="AP2735" i="1"/>
  <c r="AG2735" i="1"/>
  <c r="AQ2735" i="1"/>
  <c r="AL2735" i="1"/>
  <c r="AS2735" i="1"/>
  <c r="AM2735" i="1"/>
  <c r="AN2735" i="1"/>
  <c r="AH2736" i="1" l="1"/>
  <c r="AG2736" i="1"/>
  <c r="AQ2736" i="1"/>
  <c r="AF2737" i="1"/>
  <c r="AS2736" i="1"/>
  <c r="AR2736" i="1"/>
  <c r="AP2736" i="1"/>
  <c r="AO2736" i="1"/>
  <c r="AJ2736" i="1"/>
  <c r="AL2736" i="1"/>
  <c r="AK2736" i="1"/>
  <c r="AI2736" i="1"/>
  <c r="AM2736" i="1"/>
  <c r="AN2736" i="1"/>
  <c r="AI2737" i="1" l="1"/>
  <c r="AH2737" i="1"/>
  <c r="AS2737" i="1"/>
  <c r="AR2737" i="1"/>
  <c r="AF2738" i="1"/>
  <c r="AO2737" i="1"/>
  <c r="AJ2737" i="1"/>
  <c r="AP2737" i="1"/>
  <c r="AK2737" i="1"/>
  <c r="AQ2737" i="1"/>
  <c r="AL2737" i="1"/>
  <c r="AG2737" i="1"/>
  <c r="AM2737" i="1"/>
  <c r="AN2737" i="1"/>
  <c r="AH2738" i="1" l="1"/>
  <c r="AG2738" i="1"/>
  <c r="AI2738" i="1"/>
  <c r="AF2739" i="1"/>
  <c r="AS2738" i="1"/>
  <c r="AR2738" i="1"/>
  <c r="AP2738" i="1"/>
  <c r="AO2738" i="1"/>
  <c r="AJ2738" i="1"/>
  <c r="AL2738" i="1"/>
  <c r="AK2738" i="1"/>
  <c r="AQ2738" i="1"/>
  <c r="AM2738" i="1"/>
  <c r="AN2738" i="1"/>
  <c r="AI2739" i="1" l="1"/>
  <c r="AH2739" i="1"/>
  <c r="AG2739" i="1"/>
  <c r="AR2739" i="1"/>
  <c r="AF2740" i="1"/>
  <c r="AS2739" i="1"/>
  <c r="AJ2739" i="1"/>
  <c r="AP2739" i="1"/>
  <c r="AO2739" i="1"/>
  <c r="AQ2739" i="1"/>
  <c r="AL2739" i="1"/>
  <c r="AK2739" i="1"/>
  <c r="AM2739" i="1"/>
  <c r="AN2739" i="1"/>
  <c r="AF2748" i="1" l="1"/>
  <c r="AG2740" i="1"/>
  <c r="AI2740" i="1"/>
  <c r="AP2740" i="1"/>
  <c r="AS2740" i="1"/>
  <c r="AR2740" i="1"/>
  <c r="AL2740" i="1"/>
  <c r="AO2740" i="1"/>
  <c r="AJ2740" i="1"/>
  <c r="AH2740" i="1"/>
  <c r="AK2740" i="1"/>
  <c r="AQ2740" i="1"/>
  <c r="AM2740" i="1"/>
  <c r="AN2740" i="1"/>
  <c r="AG2748" i="1" l="1"/>
  <c r="AI2748" i="1"/>
  <c r="AP2748" i="1"/>
  <c r="AS2748" i="1"/>
  <c r="AR2748" i="1"/>
  <c r="AL2748" i="1"/>
  <c r="AO2748" i="1"/>
  <c r="AJ2748" i="1"/>
  <c r="AH2748" i="1"/>
  <c r="AK2748" i="1"/>
  <c r="AQ2748" i="1"/>
  <c r="AF2749" i="1"/>
  <c r="AM2748" i="1"/>
  <c r="AN2748" i="1"/>
  <c r="AP2749" i="1" l="1"/>
  <c r="AO2749" i="1"/>
  <c r="AR2749" i="1"/>
  <c r="AQ2749" i="1"/>
  <c r="AL2749" i="1"/>
  <c r="AK2749" i="1"/>
  <c r="AI2749" i="1"/>
  <c r="AH2749" i="1"/>
  <c r="AG2749" i="1"/>
  <c r="AF2750" i="1"/>
  <c r="AS2749" i="1"/>
  <c r="AJ2749" i="1"/>
  <c r="AM2749" i="1"/>
  <c r="AN2749" i="1"/>
  <c r="AG2750" i="1" l="1"/>
  <c r="AI2750" i="1"/>
  <c r="AS2750" i="1"/>
  <c r="AR2750" i="1"/>
  <c r="AP2750" i="1"/>
  <c r="AO2750" i="1"/>
  <c r="AJ2750" i="1"/>
  <c r="AL2750" i="1"/>
  <c r="AK2750" i="1"/>
  <c r="AQ2750" i="1"/>
  <c r="AH2750" i="1"/>
  <c r="AM2750" i="1"/>
  <c r="AN2750" i="1"/>
</calcChain>
</file>

<file path=xl/sharedStrings.xml><?xml version="1.0" encoding="utf-8"?>
<sst xmlns="http://schemas.openxmlformats.org/spreadsheetml/2006/main" count="2626" uniqueCount="97">
  <si>
    <t>[FERIADOS]</t>
  </si>
  <si>
    <t>[TABELA DE PAGAMENTOS]</t>
  </si>
  <si>
    <t>[TXT]</t>
  </si>
  <si>
    <t>[CONFIRMAÇÃO DE EVENTOS]</t>
  </si>
  <si>
    <t>[PRÊMIO DE AMORTIZAÇÃO/RESGATE]</t>
  </si>
  <si>
    <t>CAMPOS NOVOS ENERGIA  S.A. - 2ª Emissão de Debêntures -  2ª Série - R$ 256.000.000,00 - 256.000 debêntures</t>
  </si>
  <si>
    <t>[DATAS-BASE]</t>
  </si>
  <si>
    <t>[SALDO DEVEDOR]</t>
  </si>
  <si>
    <t>DATA EMISSÃO</t>
  </si>
  <si>
    <t>PU</t>
  </si>
  <si>
    <t>VALOR</t>
  </si>
  <si>
    <t>TAXA DI</t>
  </si>
  <si>
    <t>JUROS</t>
  </si>
  <si>
    <t>PARCELA</t>
  </si>
  <si>
    <t>AMORTIZAÇÃO</t>
  </si>
  <si>
    <t>PROXIMO</t>
  </si>
  <si>
    <t>DATA</t>
  </si>
  <si>
    <t>[GARANTIA]</t>
  </si>
  <si>
    <t>NOMINAL</t>
  </si>
  <si>
    <t>%aa</t>
  </si>
  <si>
    <t>SPREAD</t>
  </si>
  <si>
    <t>FATOR</t>
  </si>
  <si>
    <t>+</t>
  </si>
  <si>
    <t>EVENTO</t>
  </si>
  <si>
    <t>ÚLTIMOS</t>
  </si>
  <si>
    <t>DATA INTEGRAL</t>
  </si>
  <si>
    <t>ENERCAN</t>
  </si>
  <si>
    <t>ACUM</t>
  </si>
  <si>
    <t>A-AMORT</t>
  </si>
  <si>
    <t>30 DIAS</t>
  </si>
  <si>
    <t>R$</t>
  </si>
  <si>
    <t>(DIk)</t>
  </si>
  <si>
    <t>(TDIk)</t>
  </si>
  <si>
    <t>(p)</t>
  </si>
  <si>
    <t>(Fator DIk)</t>
  </si>
  <si>
    <t>DESDE</t>
  </si>
  <si>
    <t>(Fator DI)</t>
  </si>
  <si>
    <t>%</t>
  </si>
  <si>
    <t>J-REMUN</t>
  </si>
  <si>
    <t>EMISSÃO</t>
  </si>
  <si>
    <t>EVENTO ANT</t>
  </si>
  <si>
    <t>Confirmação de Eventos</t>
  </si>
  <si>
    <t>J=</t>
  </si>
  <si>
    <t>Nº</t>
  </si>
  <si>
    <t>Data</t>
  </si>
  <si>
    <t>Saldo</t>
  </si>
  <si>
    <t>Dias</t>
  </si>
  <si>
    <t>Juros</t>
  </si>
  <si>
    <t>Amortização</t>
  </si>
  <si>
    <t>Total PG</t>
  </si>
  <si>
    <t>Parc</t>
  </si>
  <si>
    <t>Próximo</t>
  </si>
  <si>
    <t>Título</t>
  </si>
  <si>
    <t>Debêntures</t>
  </si>
  <si>
    <t>Úteis</t>
  </si>
  <si>
    <t>Evento</t>
  </si>
  <si>
    <t>Emissora</t>
  </si>
  <si>
    <t>CAMPOS NOVOS ENERGIA S.A.</t>
  </si>
  <si>
    <t>Emissão</t>
  </si>
  <si>
    <t>2ª</t>
  </si>
  <si>
    <t>Série</t>
  </si>
  <si>
    <t>Código CETIP</t>
  </si>
  <si>
    <t>AMORT</t>
  </si>
  <si>
    <t>Valor por Deb - R$</t>
  </si>
  <si>
    <t>A+J=</t>
  </si>
  <si>
    <t>Quantidade</t>
  </si>
  <si>
    <t>Valor Total AMORT</t>
  </si>
  <si>
    <t>Valor Total JUROS</t>
  </si>
  <si>
    <t>Valor Total AMORT + JUROS</t>
  </si>
  <si>
    <t>Valor Nominal após Amort</t>
  </si>
  <si>
    <t>Saldo Devedor</t>
  </si>
  <si>
    <t>VALOR NOMINAL</t>
  </si>
  <si>
    <t>SALDO DEVEDOR (A)</t>
  </si>
  <si>
    <t/>
  </si>
  <si>
    <t>Tabela de Feriados</t>
  </si>
  <si>
    <t>Data Base</t>
  </si>
  <si>
    <t>Data Base -1DU</t>
  </si>
  <si>
    <t>Prox DU+1</t>
  </si>
  <si>
    <t>AMORT+JUROS</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</si>
  <si>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</si>
  <si>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CNEN22</t>
  </si>
  <si>
    <t>SP_PU</t>
  </si>
  <si>
    <t>SP_VALOR_NOMINAL</t>
  </si>
  <si>
    <t>SP_TAXA DI</t>
  </si>
  <si>
    <t>SP_TAXA DI_TDIK</t>
  </si>
  <si>
    <t>SP_TAXA DI_SPREAD</t>
  </si>
  <si>
    <t>SP_TAXA DI_FATOR_DIK</t>
  </si>
  <si>
    <t>SP_TAXA DI_FATOR_ACUM</t>
  </si>
  <si>
    <t>SP_TAXA DI_FATOR_ACUM_ANT</t>
  </si>
  <si>
    <t>SP_TAXA DI_FATOR_DI</t>
  </si>
  <si>
    <t>SP_JUROS</t>
  </si>
  <si>
    <t>SP_PARCELA</t>
  </si>
  <si>
    <t>SP_AMORTIZACAO_PERC</t>
  </si>
  <si>
    <t>SP_AMORTIZACAO_VALOR</t>
  </si>
  <si>
    <t>SP_JUROS_AMORTIZACAO</t>
  </si>
  <si>
    <t>SP_PROXIMO_EVENTO</t>
  </si>
  <si>
    <t>SP_PROXIMO_EVENTO_PROX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</si>
</sst>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
    <numFmt numFmtId="165" formatCode="0.0000%"/>
    <numFmt numFmtId="166" formatCode="d\-mmm\-yy"/>
    <numFmt numFmtId="167" formatCode="0.00000000%"/>
    <numFmt numFmtId="168" formatCode="#,##0.000000"/>
    <numFmt numFmtId="169" formatCode="#,##0.000000000000000"/>
    <numFmt numFmtId="170" formatCode="#,##0.0000"/>
    <numFmt numFmtId="171" formatCode="0.0%"/>
    <numFmt numFmtId="172" formatCode="[$R$-416]#,##0.00000000"/>
    <numFmt numFmtId="173" formatCode="[$R$-416]#,##0.00"/>
    <numFmt numFmtId="174" formatCode="0.000000%"/>
  </numFmts>
  <fonts count="15" x14ac:knownFonts="1">
    <font>
      <sz val="11"/>
      <color theme="1"/>
      <name val="Calibri"/>
      <family val="2"/>
      <scheme val="minor"/>
    </font>
    <font>
      <sz val="10"/>
      <name val="Verdana"/>
      <family val="2"/>
    </font>
    <font>
      <b/>
      <sz val="10"/>
      <name val="Verdana"/>
      <family val="2"/>
    </font>
    <font>
      <b/>
      <sz val="10"/>
      <color indexed="10"/>
      <name val="Verdana"/>
      <family val="2"/>
    </font>
    <font>
      <sz val="10"/>
      <color indexed="10"/>
      <name val="Verdana"/>
      <family val="2"/>
    </font>
    <font>
      <sz val="10"/>
      <color indexed="8"/>
      <name val="Verdana"/>
      <family val="2"/>
    </font>
    <font>
      <b/>
      <sz val="10"/>
      <color indexed="8"/>
      <name val="Verdana"/>
      <family val="2"/>
    </font>
    <font>
      <b/>
      <sz val="10"/>
      <color indexed="12"/>
      <name val="Verdana"/>
      <family val="2"/>
    </font>
    <font>
      <sz val="10"/>
      <color theme="1"/>
      <name val="Verdana"/>
      <family val="2"/>
    </font>
    <font>
      <b/>
      <sz val="10"/>
      <color theme="0"/>
      <name val="Verdana"/>
      <family val="2"/>
    </font>
    <font>
      <b/>
      <sz val="10"/>
      <color rgb="FFFF0000"/>
      <name val="Verdana"/>
      <family val="2"/>
    </font>
    <font>
      <sz val="11"/>
      <color rgb="FF9C5700"/>
      <name val="Calibri"/>
      <family val="2"/>
      <scheme val="minor"/>
    </font>
    <font>
      <b/>
      <sz val="10"/>
      <color theme="1"/>
      <name val="Verdana"/>
      <family val="2"/>
    </font>
    <font>
      <sz val="8"/>
      <color rgb="FF9C5700"/>
      <name val="Calibri"/>
      <family val="2"/>
      <scheme val="minor"/>
    </font>
    <font>
      <b/>
      <sz val="12"/>
      <name val="Verdana"/>
      <family val="2"/>
    </font>
  </fonts>
  <fills count="10">
    <fill>
      <patternFill patternType="none"/>
    </fill>
    <fill>
      <patternFill patternType="gray125"/>
    </fill>
    <fill>
      <patternFill patternType="solid">
        <fgColor indexed="22"/>
        <bgColor indexed="64"/>
      </patternFill>
    </fill>
    <fill>
      <patternFill patternType="solid">
        <fgColor indexed="22"/>
        <bgColor indexed="9"/>
      </patternFill>
    </fill>
    <fill>
      <patternFill patternType="solid">
        <fgColor indexed="26"/>
        <bgColor indexed="64"/>
      </patternFill>
    </fill>
    <fill>
      <patternFill patternType="solid">
        <fgColor rgb="FFC00000"/>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FFEB9C"/>
      </patternFill>
    </fill>
  </fills>
  <borders count="1">
    <border>
      <left/>
      <right/>
      <top/>
      <bottom/>
      <diagonal/>
    </border>
  </borders>
  <cellStyleXfs count="2">
    <xf numFmtId="0" fontId="0" fillId="0" borderId="0"/>
    <xf numFmtId="0" fontId="11" fillId="9" borderId="0" applyNumberFormat="0" applyBorder="0" applyAlignment="0" applyProtection="0"/>
  </cellStyleXfs>
  <cellXfs count="166">
    <xf numFmtId="0" fontId="0" fillId="0" borderId="0" xfId="0"/>
    <xf numFmtId="0" fontId="1" fillId="0" borderId="0" xfId="0" applyFont="1"/>
    <xf numFmtId="166" fontId="5" fillId="0" borderId="0" xfId="0" applyNumberFormat="1" applyFont="1" applyAlignment="1">
      <alignment horizontal="center" vertical="center"/>
    </xf>
    <xf numFmtId="168" fontId="5" fillId="0" borderId="0" xfId="0" applyNumberFormat="1" applyFont="1" applyAlignment="1">
      <alignment horizontal="center" vertical="center"/>
    </xf>
    <xf numFmtId="10" fontId="5" fillId="0" borderId="0" xfId="0" applyNumberFormat="1" applyFont="1" applyAlignment="1">
      <alignment horizontal="center"/>
    </xf>
    <xf numFmtId="164" fontId="5" fillId="0" borderId="0" xfId="0" applyNumberFormat="1" applyFont="1" applyAlignment="1">
      <alignment horizontal="center" vertical="center"/>
    </xf>
    <xf numFmtId="169" fontId="5" fillId="0" borderId="0" xfId="0" applyNumberFormat="1" applyFont="1" applyAlignment="1">
      <alignment horizontal="center" vertical="center"/>
    </xf>
    <xf numFmtId="0" fontId="5" fillId="0" borderId="0" xfId="0" applyFont="1" applyAlignment="1">
      <alignment horizontal="center" vertical="center"/>
    </xf>
    <xf numFmtId="165" fontId="5" fillId="0" borderId="0" xfId="0" applyNumberFormat="1" applyFont="1" applyAlignment="1">
      <alignment horizontal="center"/>
    </xf>
    <xf numFmtId="0" fontId="5" fillId="0" borderId="0" xfId="0" applyFont="1" applyAlignment="1">
      <alignment horizontal="center"/>
    </xf>
    <xf numFmtId="0" fontId="5" fillId="0" borderId="0" xfId="0" applyFont="1" applyAlignment="1">
      <alignment horizontal="right"/>
    </xf>
    <xf numFmtId="0" fontId="6" fillId="3" borderId="0" xfId="0" applyFont="1" applyFill="1" applyAlignment="1">
      <alignment horizontal="center"/>
    </xf>
    <xf numFmtId="166" fontId="6" fillId="3" borderId="0" xfId="0" applyNumberFormat="1" applyFont="1" applyFill="1" applyAlignment="1">
      <alignment horizontal="center"/>
    </xf>
    <xf numFmtId="165" fontId="6" fillId="3" borderId="0" xfId="0" applyNumberFormat="1" applyFont="1" applyFill="1" applyAlignment="1">
      <alignment horizontal="center"/>
    </xf>
    <xf numFmtId="0" fontId="6" fillId="3" borderId="0" xfId="0" applyFont="1" applyFill="1" applyAlignment="1">
      <alignment horizontal="right"/>
    </xf>
    <xf numFmtId="168" fontId="5" fillId="0" borderId="0" xfId="0" applyNumberFormat="1" applyFont="1" applyAlignment="1">
      <alignment horizontal="center"/>
    </xf>
    <xf numFmtId="164" fontId="5" fillId="0" borderId="0" xfId="0" applyNumberFormat="1" applyFont="1" applyAlignment="1">
      <alignment horizontal="center"/>
    </xf>
    <xf numFmtId="167" fontId="5" fillId="0" borderId="0" xfId="0" applyNumberFormat="1" applyFont="1" applyAlignment="1">
      <alignment horizontal="center"/>
    </xf>
    <xf numFmtId="0" fontId="5" fillId="0" borderId="0" xfId="0" applyFont="1"/>
    <xf numFmtId="10" fontId="5" fillId="0" borderId="0" xfId="0" applyNumberFormat="1" applyFont="1" applyAlignment="1">
      <alignment horizontal="center" vertical="center"/>
    </xf>
    <xf numFmtId="3" fontId="5" fillId="0" borderId="0" xfId="0" applyNumberFormat="1" applyFont="1" applyAlignment="1">
      <alignment horizontal="center"/>
    </xf>
    <xf numFmtId="166" fontId="5" fillId="0" borderId="0" xfId="0" applyNumberFormat="1" applyFont="1" applyAlignment="1">
      <alignment horizontal="right" vertical="center"/>
    </xf>
    <xf numFmtId="10" fontId="6" fillId="3" borderId="0" xfId="0" applyNumberFormat="1" applyFont="1" applyFill="1" applyAlignment="1">
      <alignment horizontal="center"/>
    </xf>
    <xf numFmtId="0" fontId="5" fillId="4" borderId="0" xfId="0" applyFont="1" applyFill="1" applyAlignment="1">
      <alignment horizontal="left"/>
    </xf>
    <xf numFmtId="3" fontId="5" fillId="4" borderId="0" xfId="0" applyNumberFormat="1" applyFont="1" applyFill="1" applyAlignment="1">
      <alignment horizontal="center"/>
    </xf>
    <xf numFmtId="166" fontId="5" fillId="4" borderId="0" xfId="0" applyNumberFormat="1" applyFont="1" applyFill="1" applyAlignment="1">
      <alignment horizontal="center"/>
    </xf>
    <xf numFmtId="4" fontId="5" fillId="4" borderId="0" xfId="0" applyNumberFormat="1" applyFont="1" applyFill="1" applyAlignment="1">
      <alignment horizontal="center"/>
    </xf>
    <xf numFmtId="0" fontId="5" fillId="4" borderId="0" xfId="0" applyFont="1" applyFill="1" applyAlignment="1">
      <alignment horizontal="center"/>
    </xf>
    <xf numFmtId="165" fontId="5" fillId="4" borderId="0" xfId="0" applyNumberFormat="1" applyFont="1" applyFill="1" applyAlignment="1">
      <alignment horizontal="center"/>
    </xf>
    <xf numFmtId="3" fontId="5" fillId="4" borderId="0" xfId="0" applyNumberFormat="1" applyFont="1" applyFill="1" applyAlignment="1">
      <alignment horizontal="right"/>
    </xf>
    <xf numFmtId="164" fontId="5" fillId="4" borderId="0" xfId="0" applyNumberFormat="1" applyFont="1" applyFill="1" applyAlignment="1">
      <alignment horizontal="center"/>
    </xf>
    <xf numFmtId="9" fontId="5" fillId="4" borderId="0" xfId="0" applyNumberFormat="1" applyFont="1" applyFill="1" applyAlignment="1">
      <alignment horizontal="center"/>
    </xf>
    <xf numFmtId="0" fontId="7" fillId="0" borderId="0" xfId="0" applyFont="1" applyAlignment="1">
      <alignment horizontal="right"/>
    </xf>
    <xf numFmtId="0" fontId="7" fillId="0" borderId="0" xfId="0" applyFont="1" applyAlignment="1">
      <alignment horizontal="center"/>
    </xf>
    <xf numFmtId="0" fontId="7" fillId="0" borderId="0" xfId="0" applyFont="1"/>
    <xf numFmtId="174" fontId="5" fillId="4" borderId="0" xfId="0" applyNumberFormat="1" applyFont="1" applyFill="1" applyAlignment="1">
      <alignment horizontal="center"/>
    </xf>
    <xf numFmtId="10" fontId="5" fillId="0" borderId="0" xfId="0" applyNumberFormat="1" applyFont="1" applyAlignment="1">
      <alignment horizontal="centerContinuous" vertical="center"/>
    </xf>
    <xf numFmtId="164" fontId="5" fillId="0" borderId="0" xfId="0" applyNumberFormat="1" applyFont="1" applyAlignment="1">
      <alignment horizontal="centerContinuous" vertical="center"/>
    </xf>
    <xf numFmtId="167" fontId="5" fillId="0" borderId="0" xfId="0" applyNumberFormat="1"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left"/>
    </xf>
    <xf numFmtId="0" fontId="7" fillId="0" borderId="0" xfId="0" applyFont="1" applyAlignment="1">
      <alignment horizontal="left"/>
    </xf>
    <xf numFmtId="168" fontId="5" fillId="0" borderId="0" xfId="0" applyNumberFormat="1" applyFont="1" applyAlignment="1">
      <alignment horizontal="right"/>
    </xf>
    <xf numFmtId="0" fontId="6" fillId="2" borderId="0" xfId="0" applyFont="1" applyFill="1" applyAlignment="1">
      <alignment horizontal="left"/>
    </xf>
    <xf numFmtId="0" fontId="5" fillId="2" borderId="0" xfId="0" applyFont="1" applyFill="1" applyAlignment="1">
      <alignment horizontal="left"/>
    </xf>
    <xf numFmtId="0" fontId="6" fillId="2" borderId="0" xfId="0" applyFont="1" applyFill="1" applyAlignment="1">
      <alignment horizontal="center"/>
    </xf>
    <xf numFmtId="166" fontId="5" fillId="4" borderId="0" xfId="0" applyNumberFormat="1" applyFont="1" applyFill="1" applyAlignment="1">
      <alignment horizontal="right"/>
    </xf>
    <xf numFmtId="4" fontId="5" fillId="0" borderId="0" xfId="0" applyNumberFormat="1" applyFont="1" applyAlignment="1">
      <alignment horizontal="center" vertical="center"/>
    </xf>
    <xf numFmtId="168" fontId="7" fillId="0" borderId="0" xfId="0" applyNumberFormat="1" applyFont="1" applyAlignment="1">
      <alignment horizontal="center"/>
    </xf>
    <xf numFmtId="164" fontId="7" fillId="0" borderId="0" xfId="0" applyNumberFormat="1" applyFont="1" applyAlignment="1">
      <alignment horizontal="center"/>
    </xf>
    <xf numFmtId="4" fontId="5" fillId="0" borderId="0" xfId="0" applyNumberFormat="1" applyFont="1" applyAlignment="1">
      <alignment horizontal="center"/>
    </xf>
    <xf numFmtId="4" fontId="7" fillId="0" borderId="0" xfId="0" applyNumberFormat="1" applyFont="1" applyAlignment="1">
      <alignment horizontal="center"/>
    </xf>
    <xf numFmtId="0" fontId="8" fillId="0" borderId="0" xfId="0" applyFont="1"/>
    <xf numFmtId="164" fontId="3" fillId="4" borderId="0" xfId="0" applyNumberFormat="1" applyFont="1" applyFill="1" applyAlignment="1">
      <alignment horizontal="center"/>
    </xf>
    <xf numFmtId="164" fontId="1" fillId="0" borderId="0" xfId="0" applyNumberFormat="1" applyFont="1"/>
    <xf numFmtId="167" fontId="1" fillId="0" borderId="0" xfId="0" applyNumberFormat="1" applyFont="1"/>
    <xf numFmtId="14" fontId="1" fillId="0" borderId="0" xfId="0" applyNumberFormat="1" applyFont="1"/>
    <xf numFmtId="14" fontId="5" fillId="0" borderId="0" xfId="0" applyNumberFormat="1" applyFont="1" applyAlignment="1">
      <alignment horizontal="center" vertical="center"/>
    </xf>
    <xf numFmtId="14" fontId="5" fillId="4" borderId="0" xfId="0" applyNumberFormat="1" applyFont="1" applyFill="1" applyAlignment="1">
      <alignment horizontal="center"/>
    </xf>
    <xf numFmtId="14" fontId="5" fillId="0" borderId="0" xfId="0" applyNumberFormat="1" applyFont="1" applyAlignment="1">
      <alignment horizontal="center"/>
    </xf>
    <xf numFmtId="14" fontId="5" fillId="0" borderId="0" xfId="0" applyNumberFormat="1" applyFont="1" applyAlignment="1">
      <alignment horizontal="centerContinuous" vertical="center"/>
    </xf>
    <xf numFmtId="14" fontId="5" fillId="0" borderId="0" xfId="0" applyNumberFormat="1" applyFont="1"/>
    <xf numFmtId="0" fontId="9" fillId="5" borderId="0" xfId="0" applyFont="1" applyFill="1"/>
    <xf numFmtId="0" fontId="1" fillId="5" borderId="0" xfId="0" applyFont="1" applyFill="1" applyAlignment="1">
      <alignment horizontal="left"/>
    </xf>
    <xf numFmtId="0" fontId="1" fillId="0" borderId="0" xfId="0" applyFont="1" applyAlignment="1">
      <alignment horizontal="left"/>
    </xf>
    <xf numFmtId="0" fontId="5" fillId="6" borderId="0" xfId="0" applyFont="1" applyFill="1"/>
    <xf numFmtId="0" fontId="5" fillId="6" borderId="0" xfId="0" applyFont="1" applyFill="1" applyAlignment="1">
      <alignment horizontal="left"/>
    </xf>
    <xf numFmtId="168" fontId="5" fillId="0" borderId="0" xfId="0" applyNumberFormat="1" applyFont="1" applyAlignment="1">
      <alignment horizontal="left"/>
    </xf>
    <xf numFmtId="0" fontId="6" fillId="6" borderId="0" xfId="0" applyFont="1" applyFill="1" applyAlignment="1">
      <alignment horizontal="left"/>
    </xf>
    <xf numFmtId="14" fontId="5" fillId="0" borderId="0" xfId="0" applyNumberFormat="1" applyFont="1" applyAlignment="1">
      <alignment horizontal="left"/>
    </xf>
    <xf numFmtId="172" fontId="5" fillId="0" borderId="0" xfId="0" applyNumberFormat="1" applyFont="1" applyAlignment="1">
      <alignment horizontal="left"/>
    </xf>
    <xf numFmtId="3" fontId="5" fillId="6" borderId="0" xfId="0" applyNumberFormat="1" applyFont="1" applyFill="1" applyAlignment="1">
      <alignment horizontal="left"/>
    </xf>
    <xf numFmtId="173" fontId="1" fillId="0" borderId="0" xfId="0" applyNumberFormat="1" applyFont="1" applyAlignment="1">
      <alignment horizontal="left"/>
    </xf>
    <xf numFmtId="173" fontId="1" fillId="6" borderId="0" xfId="0" applyNumberFormat="1" applyFont="1" applyFill="1" applyAlignment="1">
      <alignment horizontal="left"/>
    </xf>
    <xf numFmtId="173" fontId="5" fillId="0" borderId="0" xfId="0" applyNumberFormat="1" applyFont="1" applyAlignment="1">
      <alignment horizontal="left"/>
    </xf>
    <xf numFmtId="14" fontId="5" fillId="6" borderId="0" xfId="0" applyNumberFormat="1" applyFont="1" applyFill="1" applyAlignment="1">
      <alignment horizontal="left"/>
    </xf>
    <xf numFmtId="172" fontId="5" fillId="6" borderId="0" xfId="0" applyNumberFormat="1" applyFont="1" applyFill="1" applyAlignment="1">
      <alignment horizontal="left"/>
    </xf>
    <xf numFmtId="3" fontId="5" fillId="0" borderId="0" xfId="0" applyNumberFormat="1" applyFont="1" applyAlignment="1">
      <alignment horizontal="left"/>
    </xf>
    <xf numFmtId="173" fontId="5" fillId="6" borderId="0" xfId="0" applyNumberFormat="1" applyFont="1" applyFill="1" applyAlignment="1">
      <alignment horizontal="left"/>
    </xf>
    <xf numFmtId="0" fontId="2" fillId="7" borderId="0" xfId="0" applyFont="1" applyFill="1" applyAlignment="1">
      <alignment horizontal="center"/>
    </xf>
    <xf numFmtId="0" fontId="1" fillId="7" borderId="0" xfId="0" applyFont="1" applyFill="1"/>
    <xf numFmtId="10" fontId="1" fillId="7" borderId="0" xfId="0" applyNumberFormat="1" applyFont="1" applyFill="1"/>
    <xf numFmtId="164" fontId="1" fillId="7" borderId="0" xfId="0" applyNumberFormat="1" applyFont="1" applyFill="1"/>
    <xf numFmtId="165" fontId="1" fillId="7" borderId="0" xfId="0" applyNumberFormat="1" applyFont="1" applyFill="1"/>
    <xf numFmtId="0" fontId="1" fillId="7" borderId="0" xfId="0" applyFont="1" applyFill="1" applyAlignment="1">
      <alignment horizontal="right"/>
    </xf>
    <xf numFmtId="0" fontId="1" fillId="7" borderId="0" xfId="0" applyFont="1" applyFill="1" applyAlignment="1">
      <alignment horizontal="center"/>
    </xf>
    <xf numFmtId="0" fontId="2" fillId="7" borderId="0" xfId="0" applyFont="1" applyFill="1" applyAlignment="1">
      <alignment horizontal="left"/>
    </xf>
    <xf numFmtId="0" fontId="2" fillId="7" borderId="0" xfId="0" applyFont="1" applyFill="1"/>
    <xf numFmtId="14" fontId="2" fillId="7" borderId="0" xfId="0" applyNumberFormat="1" applyFont="1" applyFill="1" applyAlignment="1">
      <alignment horizontal="left"/>
    </xf>
    <xf numFmtId="10" fontId="2" fillId="7" borderId="0" xfId="0" applyNumberFormat="1" applyFont="1" applyFill="1" applyAlignment="1">
      <alignment horizontal="center"/>
    </xf>
    <xf numFmtId="14" fontId="2" fillId="7" borderId="0" xfId="0" applyNumberFormat="1" applyFont="1" applyFill="1" applyAlignment="1">
      <alignment horizontal="center"/>
    </xf>
    <xf numFmtId="167" fontId="2" fillId="7" borderId="0" xfId="0" applyNumberFormat="1" applyFont="1" applyFill="1" applyAlignment="1">
      <alignment horizontal="center"/>
    </xf>
    <xf numFmtId="0" fontId="2" fillId="7" borderId="0" xfId="0" applyFont="1" applyFill="1" applyAlignment="1">
      <alignment horizontal="right"/>
    </xf>
    <xf numFmtId="0" fontId="1" fillId="7" borderId="0" xfId="0" applyFont="1" applyFill="1" applyAlignment="1">
      <alignment horizontal="left"/>
    </xf>
    <xf numFmtId="0" fontId="8" fillId="7" borderId="0" xfId="0" applyFont="1" applyFill="1"/>
    <xf numFmtId="14" fontId="8" fillId="7" borderId="0" xfId="0" applyNumberFormat="1" applyFont="1" applyFill="1"/>
    <xf numFmtId="168" fontId="1" fillId="7" borderId="0" xfId="0" applyNumberFormat="1" applyFont="1" applyFill="1"/>
    <xf numFmtId="169" fontId="1" fillId="7" borderId="0" xfId="0" applyNumberFormat="1" applyFont="1" applyFill="1"/>
    <xf numFmtId="168" fontId="1" fillId="7" borderId="0" xfId="0" applyNumberFormat="1" applyFont="1" applyFill="1" applyAlignment="1">
      <alignment horizontal="right"/>
    </xf>
    <xf numFmtId="168" fontId="1" fillId="7" borderId="0" xfId="0" applyNumberFormat="1" applyFont="1" applyFill="1" applyAlignment="1">
      <alignment horizontal="center"/>
    </xf>
    <xf numFmtId="10" fontId="1" fillId="7" borderId="0" xfId="0" applyNumberFormat="1" applyFont="1" applyFill="1" applyAlignment="1">
      <alignment horizontal="center"/>
    </xf>
    <xf numFmtId="164" fontId="1" fillId="7" borderId="0" xfId="0" applyNumberFormat="1" applyFont="1" applyFill="1" applyAlignment="1">
      <alignment horizontal="center"/>
    </xf>
    <xf numFmtId="14" fontId="1" fillId="7" borderId="0" xfId="0" applyNumberFormat="1" applyFont="1" applyFill="1" applyAlignment="1">
      <alignment horizontal="center"/>
    </xf>
    <xf numFmtId="167" fontId="1" fillId="7" borderId="0" xfId="0" applyNumberFormat="1" applyFont="1" applyFill="1" applyAlignment="1">
      <alignment horizontal="center"/>
    </xf>
    <xf numFmtId="0" fontId="3" fillId="7" borderId="0" xfId="0" applyFont="1" applyFill="1" applyAlignment="1">
      <alignment horizontal="left"/>
    </xf>
    <xf numFmtId="168" fontId="4" fillId="7" borderId="0" xfId="0" applyNumberFormat="1" applyFont="1" applyFill="1" applyAlignment="1">
      <alignment horizontal="fill"/>
    </xf>
    <xf numFmtId="0" fontId="3" fillId="7" borderId="0" xfId="0" applyFont="1" applyFill="1" applyAlignment="1">
      <alignment horizontal="center"/>
    </xf>
    <xf numFmtId="164" fontId="4" fillId="7" borderId="0" xfId="0" applyNumberFormat="1" applyFont="1" applyFill="1" applyAlignment="1">
      <alignment horizontal="fill"/>
    </xf>
    <xf numFmtId="170" fontId="4" fillId="7" borderId="0" xfId="0" applyNumberFormat="1" applyFont="1" applyFill="1" applyAlignment="1">
      <alignment horizontal="fill"/>
    </xf>
    <xf numFmtId="14" fontId="2" fillId="7" borderId="0" xfId="0" applyNumberFormat="1" applyFont="1" applyFill="1" applyAlignment="1">
      <alignment horizontal="center" vertical="center"/>
    </xf>
    <xf numFmtId="168" fontId="2" fillId="7" borderId="0" xfId="0" applyNumberFormat="1" applyFont="1" applyFill="1" applyAlignment="1">
      <alignment horizontal="center" vertical="center"/>
    </xf>
    <xf numFmtId="164" fontId="2" fillId="7" borderId="0" xfId="0" applyNumberFormat="1" applyFont="1" applyFill="1" applyAlignment="1">
      <alignment horizontal="centerContinuous" vertical="center"/>
    </xf>
    <xf numFmtId="10" fontId="2" fillId="7" borderId="0" xfId="0" applyNumberFormat="1" applyFont="1" applyFill="1" applyAlignment="1">
      <alignment horizontal="centerContinuous" vertical="center"/>
    </xf>
    <xf numFmtId="0" fontId="2" fillId="7" borderId="0" xfId="0" applyFont="1" applyFill="1" applyAlignment="1">
      <alignment horizontal="center" vertical="center"/>
    </xf>
    <xf numFmtId="0" fontId="2" fillId="7" borderId="0" xfId="0" applyFont="1" applyFill="1" applyAlignment="1">
      <alignment horizontal="right" vertical="center"/>
    </xf>
    <xf numFmtId="14" fontId="2" fillId="7" borderId="0" xfId="0" applyNumberFormat="1" applyFont="1" applyFill="1" applyAlignment="1">
      <alignment horizontal="centerContinuous" vertical="center"/>
    </xf>
    <xf numFmtId="167" fontId="2" fillId="7" borderId="0" xfId="0" applyNumberFormat="1" applyFont="1" applyFill="1" applyAlignment="1">
      <alignment horizontal="center" vertical="center"/>
    </xf>
    <xf numFmtId="164" fontId="2" fillId="7" borderId="0" xfId="0" applyNumberFormat="1" applyFont="1" applyFill="1" applyAlignment="1">
      <alignment horizontal="center" vertical="center"/>
    </xf>
    <xf numFmtId="10" fontId="2" fillId="7" borderId="0" xfId="0" applyNumberFormat="1" applyFont="1" applyFill="1" applyAlignment="1">
      <alignment horizontal="center" vertical="center"/>
    </xf>
    <xf numFmtId="168" fontId="2" fillId="7" borderId="0" xfId="0" applyNumberFormat="1" applyFont="1" applyFill="1" applyAlignment="1">
      <alignment horizontal="center"/>
    </xf>
    <xf numFmtId="164" fontId="2" fillId="7" borderId="0" xfId="0" applyNumberFormat="1" applyFont="1" applyFill="1" applyAlignment="1">
      <alignment horizontal="center"/>
    </xf>
    <xf numFmtId="14" fontId="1" fillId="7" borderId="0" xfId="0" applyNumberFormat="1" applyFont="1" applyFill="1"/>
    <xf numFmtId="14" fontId="5" fillId="7" borderId="0" xfId="0" applyNumberFormat="1" applyFont="1" applyFill="1" applyAlignment="1">
      <alignment horizontal="center" vertical="center"/>
    </xf>
    <xf numFmtId="14" fontId="8" fillId="7" borderId="0" xfId="0" applyNumberFormat="1" applyFont="1" applyFill="1" applyAlignment="1">
      <alignment horizontal="center" vertical="center"/>
    </xf>
    <xf numFmtId="168" fontId="8" fillId="0" borderId="0" xfId="0" applyNumberFormat="1" applyFont="1" applyAlignment="1">
      <alignment horizontal="center" vertical="center"/>
    </xf>
    <xf numFmtId="10" fontId="8" fillId="0" borderId="0" xfId="0" applyNumberFormat="1" applyFont="1" applyAlignment="1">
      <alignment horizontal="center"/>
    </xf>
    <xf numFmtId="164" fontId="8" fillId="0" borderId="0" xfId="0" applyNumberFormat="1" applyFont="1" applyAlignment="1">
      <alignment horizontal="center" vertical="center"/>
    </xf>
    <xf numFmtId="169" fontId="8" fillId="0" borderId="0" xfId="0" applyNumberFormat="1" applyFont="1" applyAlignment="1">
      <alignment horizontal="center" vertical="center"/>
    </xf>
    <xf numFmtId="0" fontId="8" fillId="0" borderId="0" xfId="0" applyFont="1" applyAlignment="1">
      <alignment horizontal="center" vertical="center"/>
    </xf>
    <xf numFmtId="165" fontId="8" fillId="0" borderId="0" xfId="0" applyNumberFormat="1" applyFont="1" applyAlignment="1">
      <alignment horizontal="center"/>
    </xf>
    <xf numFmtId="168" fontId="8" fillId="0" borderId="0" xfId="0" applyNumberFormat="1" applyFont="1" applyAlignment="1">
      <alignment horizontal="right" vertical="center"/>
    </xf>
    <xf numFmtId="14" fontId="8" fillId="0" borderId="0" xfId="0" applyNumberFormat="1" applyFont="1" applyAlignment="1">
      <alignment horizontal="center" vertical="center"/>
    </xf>
    <xf numFmtId="10" fontId="8" fillId="0" borderId="0" xfId="0" applyNumberFormat="1" applyFont="1" applyAlignment="1">
      <alignment horizontal="center" vertical="center"/>
    </xf>
    <xf numFmtId="3" fontId="8" fillId="0" borderId="0" xfId="0" applyNumberFormat="1" applyFont="1" applyAlignment="1">
      <alignment horizontal="center"/>
    </xf>
    <xf numFmtId="166" fontId="8" fillId="0" borderId="0" xfId="0" applyNumberFormat="1" applyFont="1" applyAlignment="1">
      <alignment horizontal="right" vertical="center"/>
    </xf>
    <xf numFmtId="0" fontId="13" fillId="9" borderId="0" xfId="1" applyFont="1" applyAlignment="1">
      <alignment horizontal="center"/>
    </xf>
    <xf numFmtId="14" fontId="2" fillId="8" borderId="0" xfId="0" applyNumberFormat="1" applyFont="1" applyFill="1" applyAlignment="1">
      <alignment horizontal="center" vertical="center"/>
    </xf>
    <xf numFmtId="168" fontId="2" fillId="8" borderId="0" xfId="0" applyNumberFormat="1" applyFont="1" applyFill="1" applyAlignment="1">
      <alignment horizontal="center" vertical="center"/>
    </xf>
    <xf numFmtId="0" fontId="2" fillId="8" borderId="0" xfId="0" applyFont="1" applyFill="1" applyAlignment="1">
      <alignment horizontal="centerContinuous" vertical="center"/>
    </xf>
    <xf numFmtId="164" fontId="2" fillId="8" borderId="0" xfId="0" applyNumberFormat="1" applyFont="1" applyFill="1" applyAlignment="1">
      <alignment horizontal="centerContinuous" vertical="center"/>
    </xf>
    <xf numFmtId="10" fontId="2" fillId="8" borderId="0" xfId="0" applyNumberFormat="1" applyFont="1" applyFill="1" applyAlignment="1">
      <alignment horizontal="centerContinuous" vertical="center"/>
    </xf>
    <xf numFmtId="169" fontId="2" fillId="8" borderId="0" xfId="0" applyNumberFormat="1" applyFont="1" applyFill="1" applyAlignment="1">
      <alignment horizontal="centerContinuous" vertical="center"/>
    </xf>
    <xf numFmtId="0" fontId="2" fillId="8" borderId="0" xfId="0" applyFont="1" applyFill="1" applyAlignment="1">
      <alignment horizontal="center" vertical="center"/>
    </xf>
    <xf numFmtId="165" fontId="2" fillId="8" borderId="0" xfId="0" applyNumberFormat="1" applyFont="1" applyFill="1" applyAlignment="1">
      <alignment horizontal="center" vertical="center"/>
    </xf>
    <xf numFmtId="0" fontId="2" fillId="8" borderId="0" xfId="0" applyFont="1" applyFill="1" applyAlignment="1">
      <alignment horizontal="right" vertical="center"/>
    </xf>
    <xf numFmtId="164" fontId="2" fillId="8" borderId="0" xfId="0" applyNumberFormat="1" applyFont="1" applyFill="1" applyAlignment="1">
      <alignment horizontal="center" vertical="center"/>
    </xf>
    <xf numFmtId="10" fontId="2" fillId="8" borderId="0" xfId="0" applyNumberFormat="1" applyFont="1" applyFill="1" applyAlignment="1">
      <alignment horizontal="center" vertical="center"/>
    </xf>
    <xf numFmtId="169" fontId="2" fillId="8" borderId="0" xfId="0" applyNumberFormat="1" applyFont="1" applyFill="1" applyAlignment="1">
      <alignment horizontal="center" vertical="center"/>
    </xf>
    <xf numFmtId="10" fontId="2" fillId="8" borderId="0" xfId="0" applyNumberFormat="1" applyFont="1" applyFill="1" applyAlignment="1">
      <alignment horizontal="center"/>
    </xf>
    <xf numFmtId="169" fontId="2" fillId="8" borderId="0" xfId="0" applyNumberFormat="1" applyFont="1" applyFill="1" applyAlignment="1">
      <alignment horizontal="center"/>
    </xf>
    <xf numFmtId="164" fontId="2" fillId="8" borderId="0" xfId="0" applyNumberFormat="1" applyFont="1" applyFill="1" applyAlignment="1">
      <alignment horizontal="center"/>
    </xf>
    <xf numFmtId="0" fontId="1" fillId="8" borderId="0" xfId="0" applyFont="1" applyFill="1" applyAlignment="1">
      <alignment horizontal="center"/>
    </xf>
    <xf numFmtId="14" fontId="1" fillId="8" borderId="0" xfId="0" applyNumberFormat="1" applyFont="1" applyFill="1"/>
    <xf numFmtId="168" fontId="1" fillId="8" borderId="0" xfId="0" applyNumberFormat="1" applyFont="1" applyFill="1"/>
    <xf numFmtId="0" fontId="1" fillId="8" borderId="0" xfId="0" applyFont="1" applyFill="1"/>
    <xf numFmtId="164" fontId="1" fillId="8" borderId="0" xfId="0" applyNumberFormat="1" applyFont="1" applyFill="1"/>
    <xf numFmtId="10" fontId="1" fillId="8" borderId="0" xfId="0" applyNumberFormat="1" applyFont="1" applyFill="1"/>
    <xf numFmtId="169" fontId="1" fillId="8" borderId="0" xfId="0" applyNumberFormat="1" applyFont="1" applyFill="1"/>
    <xf numFmtId="165" fontId="1" fillId="8" borderId="0" xfId="0" applyNumberFormat="1" applyFont="1" applyFill="1"/>
    <xf numFmtId="168" fontId="1" fillId="8" borderId="0" xfId="0" applyNumberFormat="1" applyFont="1" applyFill="1" applyAlignment="1">
      <alignment horizontal="right"/>
    </xf>
    <xf numFmtId="14" fontId="12" fillId="8" borderId="0" xfId="0" applyNumberFormat="1" applyFont="1" applyFill="1" applyAlignment="1">
      <alignment horizontal="center" vertical="center"/>
    </xf>
    <xf numFmtId="14" fontId="14" fillId="7" borderId="0" xfId="0" applyNumberFormat="1" applyFont="1" applyFill="1" applyAlignment="1">
      <alignment horizontal="left" vertical="center"/>
    </xf>
    <xf numFmtId="166" fontId="14" fillId="7" borderId="0" xfId="0" applyNumberFormat="1" applyFont="1" applyFill="1" applyAlignment="1">
      <alignment horizontal="left"/>
    </xf>
    <xf numFmtId="14" fontId="11" fillId="9" borderId="0" xfId="1" applyNumberFormat="1" applyAlignment="1">
      <alignment horizontal="center"/>
    </xf>
    <xf numFmtId="171" fontId="8" fillId="0" borderId="0" xfId="0" applyNumberFormat="1" applyFont="1" applyAlignment="1">
      <alignment horizontal="center" vertical="center"/>
    </xf>
    <xf numFmtId="14" fontId="10" fillId="7" borderId="0" xfId="0" applyNumberFormat="1" applyFont="1" applyFill="1" applyAlignment="1">
      <alignment horizontal="left" wrapText="1"/>
    </xf>
  </cellXfs>
  <cellStyles count="2">
    <cellStyle name="Neutro" xfId="1" builtinId="28"/>
    <cellStyle name="Normal" xfId="0" builtinId="0"/>
  </cellStyles>
  <dxfs count="3">
    <dxf>
      <font>
        <b/>
        <i val="0"/>
        <strike val="0"/>
        <color rgb="FF0070C0"/>
      </font>
    </dxf>
    <dxf>
      <font>
        <b/>
        <i val="0"/>
        <strike val="0"/>
        <color rgb="FF0070C0"/>
      </font>
    </dxf>
    <dxf>
      <font>
        <b/>
        <i val="0"/>
        <strike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48</xdr:col>
      <xdr:colOff>0</xdr:colOff>
      <xdr:row>9</xdr:row>
      <xdr:rowOff>142875</xdr:rowOff>
    </xdr:from>
    <xdr:to>
      <xdr:col>52</xdr:col>
      <xdr:colOff>9525</xdr:colOff>
      <xdr:row>34</xdr:row>
      <xdr:rowOff>161925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55325" y="2133600"/>
          <a:ext cx="5676900" cy="47910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48</xdr:col>
      <xdr:colOff>0</xdr:colOff>
      <xdr:row>35</xdr:row>
      <xdr:rowOff>180975</xdr:rowOff>
    </xdr:from>
    <xdr:to>
      <xdr:col>52</xdr:col>
      <xdr:colOff>9525</xdr:colOff>
      <xdr:row>45</xdr:row>
      <xdr:rowOff>180975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64850" y="7134225"/>
          <a:ext cx="5667375" cy="1905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53</xdr:col>
      <xdr:colOff>0</xdr:colOff>
      <xdr:row>9</xdr:row>
      <xdr:rowOff>142875</xdr:rowOff>
    </xdr:from>
    <xdr:to>
      <xdr:col>59</xdr:col>
      <xdr:colOff>142875</xdr:colOff>
      <xdr:row>57</xdr:row>
      <xdr:rowOff>85725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151375" y="2133600"/>
          <a:ext cx="5114925" cy="9096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53</xdr:col>
      <xdr:colOff>28575</xdr:colOff>
      <xdr:row>59</xdr:row>
      <xdr:rowOff>9525</xdr:rowOff>
    </xdr:from>
    <xdr:to>
      <xdr:col>59</xdr:col>
      <xdr:colOff>76200</xdr:colOff>
      <xdr:row>85</xdr:row>
      <xdr:rowOff>38100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179950" y="11534775"/>
          <a:ext cx="5019675" cy="499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editAs="oneCell">
    <xdr:from>
      <xdr:col>31</xdr:col>
      <xdr:colOff>28575</xdr:colOff>
      <xdr:row>1</xdr:row>
      <xdr:rowOff>76200</xdr:rowOff>
    </xdr:from>
    <xdr:to>
      <xdr:col>32</xdr:col>
      <xdr:colOff>335757</xdr:colOff>
      <xdr:row>2</xdr:row>
      <xdr:rowOff>104775</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118925" y="238125"/>
          <a:ext cx="1478757" cy="219075"/>
        </a:xfrm>
        <a:prstGeom prst="rect">
          <a:avLst/>
        </a:prstGeom>
      </xdr:spPr>
    </xdr:pic>
    <xdr:clientData/>
  </xdr:twoCellAnchor>
  <xdr:twoCellAnchor editAs="oneCell">
    <xdr:from>
      <xdr:col>32</xdr:col>
      <xdr:colOff>762000</xdr:colOff>
      <xdr:row>1</xdr:row>
      <xdr:rowOff>66675</xdr:rowOff>
    </xdr:from>
    <xdr:to>
      <xdr:col>32</xdr:col>
      <xdr:colOff>1422952</xdr:colOff>
      <xdr:row>2</xdr:row>
      <xdr:rowOff>104775</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23925" y="228600"/>
          <a:ext cx="660952"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TVM\ServicosFiduciarios\Deb\DI-SCRIPT-Automatico.xlsm" TargetMode="External"/><Relationship Id="rId1" Type="http://schemas.openxmlformats.org/officeDocument/2006/relationships/externalLinkPath" Target="/DTVM/ServicosFiduciarios/Deb/DI-SCRIPT-Automati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TVM/ServicosFiduciarios/Deb/Planilhas-Excel/FERIAD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
      <sheetName val="Importar-DI"/>
      <sheetName val="Feriados"/>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0.13650000000000001</v>
          </cell>
        </row>
        <row r="8452">
          <cell r="A8452">
            <v>44882</v>
          </cell>
          <cell r="B8452">
            <v>0.13650000000000001</v>
          </cell>
        </row>
        <row r="8453">
          <cell r="A8453">
            <v>44883</v>
          </cell>
          <cell r="B8453">
            <v>0.13650000000000001</v>
          </cell>
        </row>
        <row r="8454">
          <cell r="A8454">
            <v>44884</v>
          </cell>
          <cell r="B8454">
            <v>0</v>
          </cell>
        </row>
        <row r="8455">
          <cell r="A8455">
            <v>44885</v>
          </cell>
          <cell r="B8455">
            <v>0</v>
          </cell>
        </row>
        <row r="8456">
          <cell r="A8456">
            <v>44886</v>
          </cell>
          <cell r="B8456">
            <v>0.13650000000000001</v>
          </cell>
        </row>
        <row r="8457">
          <cell r="A8457">
            <v>44887</v>
          </cell>
          <cell r="B8457">
            <v>0.13650000000000001</v>
          </cell>
        </row>
        <row r="8458">
          <cell r="A8458">
            <v>44888</v>
          </cell>
          <cell r="B8458">
            <v>0.13650000000000001</v>
          </cell>
        </row>
        <row r="8459">
          <cell r="A8459">
            <v>44889</v>
          </cell>
          <cell r="B8459">
            <v>0.13650000000000001</v>
          </cell>
        </row>
        <row r="8460">
          <cell r="A8460">
            <v>44890</v>
          </cell>
          <cell r="B8460">
            <v>0.13650000000000001</v>
          </cell>
        </row>
        <row r="8461">
          <cell r="A8461">
            <v>44891</v>
          </cell>
          <cell r="B8461">
            <v>0</v>
          </cell>
        </row>
        <row r="8462">
          <cell r="A8462">
            <v>44892</v>
          </cell>
          <cell r="B8462">
            <v>0</v>
          </cell>
        </row>
        <row r="8463">
          <cell r="A8463">
            <v>44893</v>
          </cell>
          <cell r="B8463">
            <v>0.13650000000000001</v>
          </cell>
        </row>
        <row r="8464">
          <cell r="A8464">
            <v>44894</v>
          </cell>
          <cell r="B8464">
            <v>0.13650000000000001</v>
          </cell>
        </row>
        <row r="8465">
          <cell r="A8465">
            <v>44895</v>
          </cell>
          <cell r="B8465">
            <v>0.13650000000000001</v>
          </cell>
        </row>
        <row r="8466">
          <cell r="A8466">
            <v>44896</v>
          </cell>
          <cell r="B8466">
            <v>0.13650000000000001</v>
          </cell>
        </row>
        <row r="8467">
          <cell r="A8467">
            <v>44897</v>
          </cell>
          <cell r="B8467">
            <v>0.13650000000000001</v>
          </cell>
        </row>
        <row r="8468">
          <cell r="A8468">
            <v>44898</v>
          </cell>
          <cell r="B8468">
            <v>0</v>
          </cell>
        </row>
        <row r="8469">
          <cell r="A8469">
            <v>44899</v>
          </cell>
          <cell r="B8469">
            <v>0</v>
          </cell>
        </row>
        <row r="8470">
          <cell r="A8470">
            <v>44900</v>
          </cell>
          <cell r="B8470">
            <v>0.13650000000000001</v>
          </cell>
        </row>
        <row r="8471">
          <cell r="A8471">
            <v>44901</v>
          </cell>
          <cell r="B8471">
            <v>0.13650000000000001</v>
          </cell>
        </row>
        <row r="8472">
          <cell r="A8472">
            <v>44902</v>
          </cell>
          <cell r="B8472">
            <v>0.13650000000000001</v>
          </cell>
        </row>
        <row r="8473">
          <cell r="A8473">
            <v>44903</v>
          </cell>
          <cell r="B8473">
            <v>0.13650000000000001</v>
          </cell>
        </row>
        <row r="8474">
          <cell r="A8474">
            <v>44904</v>
          </cell>
          <cell r="B8474">
            <v>0.13650000000000001</v>
          </cell>
        </row>
        <row r="8475">
          <cell r="A8475">
            <v>44905</v>
          </cell>
          <cell r="B8475">
            <v>0</v>
          </cell>
        </row>
        <row r="8476">
          <cell r="A8476">
            <v>44906</v>
          </cell>
          <cell r="B8476">
            <v>0</v>
          </cell>
        </row>
        <row r="8477">
          <cell r="A8477">
            <v>44907</v>
          </cell>
          <cell r="B8477">
            <v>0.13650000000000001</v>
          </cell>
        </row>
        <row r="8478">
          <cell r="A8478">
            <v>44908</v>
          </cell>
          <cell r="B8478">
            <v>0.13650000000000001</v>
          </cell>
        </row>
        <row r="8479">
          <cell r="A8479">
            <v>44909</v>
          </cell>
          <cell r="B8479">
            <v>0.13650000000000001</v>
          </cell>
        </row>
        <row r="8480">
          <cell r="A8480">
            <v>44910</v>
          </cell>
          <cell r="B8480">
            <v>0.13650000000000001</v>
          </cell>
        </row>
        <row r="8481">
          <cell r="A8481">
            <v>44911</v>
          </cell>
          <cell r="B8481">
            <v>0.13650000000000001</v>
          </cell>
        </row>
        <row r="8482">
          <cell r="A8482">
            <v>44912</v>
          </cell>
          <cell r="B8482">
            <v>0</v>
          </cell>
        </row>
        <row r="8483">
          <cell r="A8483">
            <v>44913</v>
          </cell>
          <cell r="B8483">
            <v>0</v>
          </cell>
        </row>
        <row r="8484">
          <cell r="A8484">
            <v>44914</v>
          </cell>
          <cell r="B8484">
            <v>0.13650000000000001</v>
          </cell>
        </row>
        <row r="8485">
          <cell r="A8485">
            <v>44915</v>
          </cell>
          <cell r="B8485">
            <v>0.13650000000000001</v>
          </cell>
        </row>
        <row r="8486">
          <cell r="A8486">
            <v>44916</v>
          </cell>
          <cell r="B8486">
            <v>0.13650000000000001</v>
          </cell>
        </row>
        <row r="8487">
          <cell r="A8487">
            <v>44917</v>
          </cell>
          <cell r="B8487">
            <v>0.13650000000000001</v>
          </cell>
        </row>
        <row r="8488">
          <cell r="A8488">
            <v>44918</v>
          </cell>
          <cell r="B8488">
            <v>0.13650000000000001</v>
          </cell>
        </row>
        <row r="8489">
          <cell r="A8489">
            <v>44919</v>
          </cell>
          <cell r="B8489">
            <v>0</v>
          </cell>
        </row>
        <row r="8490">
          <cell r="A8490">
            <v>44920</v>
          </cell>
          <cell r="B8490">
            <v>0</v>
          </cell>
        </row>
        <row r="8491">
          <cell r="A8491">
            <v>44921</v>
          </cell>
          <cell r="B8491">
            <v>0.13650000000000001</v>
          </cell>
        </row>
        <row r="8492">
          <cell r="A8492">
            <v>44922</v>
          </cell>
          <cell r="B8492">
            <v>0.13650000000000001</v>
          </cell>
        </row>
        <row r="8493">
          <cell r="A8493">
            <v>44923</v>
          </cell>
          <cell r="B8493">
            <v>0.13650000000000001</v>
          </cell>
        </row>
        <row r="8494">
          <cell r="A8494">
            <v>44924</v>
          </cell>
          <cell r="B8494">
            <v>0.13650000000000001</v>
          </cell>
        </row>
        <row r="8495">
          <cell r="A8495">
            <v>44925</v>
          </cell>
          <cell r="B8495">
            <v>0.13650000000000001</v>
          </cell>
        </row>
        <row r="8496">
          <cell r="A8496">
            <v>44926</v>
          </cell>
          <cell r="B8496">
            <v>0</v>
          </cell>
        </row>
        <row r="8497">
          <cell r="A8497">
            <v>44927</v>
          </cell>
          <cell r="B8497">
            <v>0</v>
          </cell>
        </row>
        <row r="8498">
          <cell r="A8498">
            <v>44928</v>
          </cell>
          <cell r="B8498">
            <v>0.13650000000000001</v>
          </cell>
        </row>
        <row r="8499">
          <cell r="A8499">
            <v>44929</v>
          </cell>
          <cell r="B8499">
            <v>0.13650000000000001</v>
          </cell>
        </row>
        <row r="8500">
          <cell r="A8500">
            <v>44930</v>
          </cell>
          <cell r="B8500">
            <v>0.13650000000000001</v>
          </cell>
        </row>
        <row r="8501">
          <cell r="A8501">
            <v>44931</v>
          </cell>
          <cell r="B8501">
            <v>0.13650000000000001</v>
          </cell>
        </row>
        <row r="8502">
          <cell r="A8502">
            <v>44932</v>
          </cell>
          <cell r="B8502">
            <v>0.13650000000000001</v>
          </cell>
        </row>
        <row r="8503">
          <cell r="A8503">
            <v>44933</v>
          </cell>
          <cell r="B8503">
            <v>0</v>
          </cell>
        </row>
        <row r="8504">
          <cell r="A8504">
            <v>44934</v>
          </cell>
          <cell r="B8504">
            <v>0</v>
          </cell>
        </row>
        <row r="8505">
          <cell r="A8505">
            <v>44935</v>
          </cell>
          <cell r="B8505">
            <v>0.13650000000000001</v>
          </cell>
        </row>
        <row r="8506">
          <cell r="A8506">
            <v>44936</v>
          </cell>
          <cell r="B8506">
            <v>0.13650000000000001</v>
          </cell>
        </row>
        <row r="8507">
          <cell r="A8507">
            <v>44937</v>
          </cell>
          <cell r="B8507">
            <v>0.13650000000000001</v>
          </cell>
        </row>
        <row r="8508">
          <cell r="A8508">
            <v>44938</v>
          </cell>
          <cell r="B8508">
            <v>0.13650000000000001</v>
          </cell>
        </row>
        <row r="8509">
          <cell r="A8509">
            <v>44939</v>
          </cell>
          <cell r="B8509">
            <v>0.13650000000000001</v>
          </cell>
        </row>
        <row r="8510">
          <cell r="A8510">
            <v>44940</v>
          </cell>
          <cell r="B8510">
            <v>0</v>
          </cell>
        </row>
        <row r="8511">
          <cell r="A8511">
            <v>44941</v>
          </cell>
          <cell r="B8511">
            <v>0</v>
          </cell>
        </row>
        <row r="8512">
          <cell r="A8512">
            <v>44942</v>
          </cell>
          <cell r="B8512">
            <v>0.13650000000000001</v>
          </cell>
        </row>
        <row r="8513">
          <cell r="A8513">
            <v>44943</v>
          </cell>
          <cell r="B8513">
            <v>0.13650000000000001</v>
          </cell>
        </row>
        <row r="8514">
          <cell r="A8514">
            <v>44944</v>
          </cell>
          <cell r="B8514">
            <v>0.13650000000000001</v>
          </cell>
        </row>
        <row r="8515">
          <cell r="A8515">
            <v>44945</v>
          </cell>
          <cell r="B8515">
            <v>0.13650000000000001</v>
          </cell>
        </row>
        <row r="8516">
          <cell r="A8516">
            <v>44946</v>
          </cell>
          <cell r="B8516">
            <v>0.13650000000000001</v>
          </cell>
        </row>
        <row r="8517">
          <cell r="A8517">
            <v>44947</v>
          </cell>
          <cell r="B8517">
            <v>0</v>
          </cell>
        </row>
        <row r="8518">
          <cell r="A8518">
            <v>44948</v>
          </cell>
          <cell r="B8518">
            <v>0</v>
          </cell>
        </row>
        <row r="8519">
          <cell r="A8519">
            <v>44949</v>
          </cell>
          <cell r="B8519">
            <v>0.13650000000000001</v>
          </cell>
        </row>
        <row r="8520">
          <cell r="A8520">
            <v>44950</v>
          </cell>
          <cell r="B8520">
            <v>0.13650000000000001</v>
          </cell>
        </row>
        <row r="8521">
          <cell r="A8521">
            <v>44951</v>
          </cell>
          <cell r="B8521">
            <v>0.13650000000000001</v>
          </cell>
        </row>
        <row r="8522">
          <cell r="A8522">
            <v>44952</v>
          </cell>
          <cell r="B8522">
            <v>0.13650000000000001</v>
          </cell>
        </row>
        <row r="8523">
          <cell r="A8523">
            <v>44953</v>
          </cell>
          <cell r="B8523">
            <v>0.13650000000000001</v>
          </cell>
        </row>
        <row r="8524">
          <cell r="A8524">
            <v>44954</v>
          </cell>
          <cell r="B8524">
            <v>0</v>
          </cell>
        </row>
        <row r="8525">
          <cell r="A8525">
            <v>44955</v>
          </cell>
          <cell r="B8525">
            <v>0</v>
          </cell>
        </row>
        <row r="8526">
          <cell r="A8526">
            <v>44956</v>
          </cell>
          <cell r="B8526">
            <v>0.13650000000000001</v>
          </cell>
        </row>
        <row r="8527">
          <cell r="A8527">
            <v>44957</v>
          </cell>
          <cell r="B8527">
            <v>0.13650000000000001</v>
          </cell>
        </row>
        <row r="8528">
          <cell r="A8528">
            <v>44958</v>
          </cell>
          <cell r="B8528">
            <v>0.13650000000000001</v>
          </cell>
        </row>
        <row r="8529">
          <cell r="A8529">
            <v>44959</v>
          </cell>
          <cell r="B8529">
            <v>0.13650000000000001</v>
          </cell>
        </row>
        <row r="8530">
          <cell r="A8530">
            <v>44960</v>
          </cell>
          <cell r="B8530">
            <v>0.13650000000000001</v>
          </cell>
        </row>
        <row r="8531">
          <cell r="A8531">
            <v>44961</v>
          </cell>
          <cell r="B8531">
            <v>0</v>
          </cell>
        </row>
        <row r="8532">
          <cell r="A8532">
            <v>44962</v>
          </cell>
          <cell r="B8532">
            <v>0</v>
          </cell>
        </row>
        <row r="8533">
          <cell r="A8533">
            <v>44963</v>
          </cell>
          <cell r="B8533">
            <v>0.13650000000000001</v>
          </cell>
        </row>
        <row r="8534">
          <cell r="A8534">
            <v>44964</v>
          </cell>
          <cell r="B8534">
            <v>0.13650000000000001</v>
          </cell>
        </row>
        <row r="8535">
          <cell r="A8535">
            <v>44965</v>
          </cell>
          <cell r="B8535">
            <v>0.13650000000000001</v>
          </cell>
        </row>
        <row r="8536">
          <cell r="A8536">
            <v>44966</v>
          </cell>
          <cell r="B8536">
            <v>0.13650000000000001</v>
          </cell>
        </row>
        <row r="8537">
          <cell r="A8537">
            <v>44967</v>
          </cell>
          <cell r="B8537">
            <v>0.13650000000000001</v>
          </cell>
        </row>
        <row r="8538">
          <cell r="A8538">
            <v>44968</v>
          </cell>
          <cell r="B8538">
            <v>0</v>
          </cell>
        </row>
        <row r="8539">
          <cell r="A8539">
            <v>44969</v>
          </cell>
          <cell r="B8539">
            <v>0</v>
          </cell>
        </row>
        <row r="8540">
          <cell r="A8540">
            <v>44970</v>
          </cell>
          <cell r="B8540">
            <v>0.13650000000000001</v>
          </cell>
        </row>
        <row r="8541">
          <cell r="A8541">
            <v>44971</v>
          </cell>
          <cell r="B8541">
            <v>0.13650000000000001</v>
          </cell>
        </row>
        <row r="8542">
          <cell r="A8542">
            <v>44972</v>
          </cell>
          <cell r="B8542">
            <v>0.13650000000000001</v>
          </cell>
        </row>
        <row r="8543">
          <cell r="A8543">
            <v>44973</v>
          </cell>
          <cell r="B8543">
            <v>0.13650000000000001</v>
          </cell>
        </row>
        <row r="8544">
          <cell r="A8544">
            <v>44974</v>
          </cell>
          <cell r="B8544">
            <v>0.13650000000000001</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0.13650000000000001</v>
          </cell>
        </row>
        <row r="8550">
          <cell r="A8550">
            <v>44980</v>
          </cell>
          <cell r="B8550">
            <v>0.13650000000000001</v>
          </cell>
        </row>
        <row r="8551">
          <cell r="A8551">
            <v>44981</v>
          </cell>
          <cell r="B8551">
            <v>0.13650000000000001</v>
          </cell>
        </row>
        <row r="8552">
          <cell r="A8552">
            <v>44982</v>
          </cell>
          <cell r="B8552">
            <v>0</v>
          </cell>
        </row>
        <row r="8553">
          <cell r="A8553">
            <v>44983</v>
          </cell>
          <cell r="B8553">
            <v>0</v>
          </cell>
        </row>
        <row r="8554">
          <cell r="A8554">
            <v>44984</v>
          </cell>
          <cell r="B8554">
            <v>0.13650000000000001</v>
          </cell>
        </row>
        <row r="8555">
          <cell r="A8555">
            <v>44985</v>
          </cell>
          <cell r="B8555">
            <v>0.13650000000000001</v>
          </cell>
        </row>
        <row r="8556">
          <cell r="A8556">
            <v>44986</v>
          </cell>
          <cell r="B8556">
            <v>0.13650000000000001</v>
          </cell>
        </row>
        <row r="8557">
          <cell r="A8557">
            <v>44987</v>
          </cell>
          <cell r="B8557">
            <v>0.13650000000000001</v>
          </cell>
        </row>
        <row r="8558">
          <cell r="A8558">
            <v>44988</v>
          </cell>
          <cell r="B8558">
            <v>0.13650000000000001</v>
          </cell>
        </row>
        <row r="8559">
          <cell r="A8559">
            <v>44989</v>
          </cell>
          <cell r="B8559">
            <v>0</v>
          </cell>
        </row>
        <row r="8560">
          <cell r="A8560">
            <v>44990</v>
          </cell>
          <cell r="B8560">
            <v>0</v>
          </cell>
        </row>
        <row r="8561">
          <cell r="A8561">
            <v>44991</v>
          </cell>
          <cell r="B8561">
            <v>0.13650000000000001</v>
          </cell>
        </row>
        <row r="8562">
          <cell r="A8562">
            <v>44992</v>
          </cell>
          <cell r="B8562">
            <v>0.13650000000000001</v>
          </cell>
        </row>
        <row r="8563">
          <cell r="A8563">
            <v>44993</v>
          </cell>
          <cell r="B8563">
            <v>0.13650000000000001</v>
          </cell>
        </row>
        <row r="8564">
          <cell r="A8564">
            <v>44994</v>
          </cell>
          <cell r="B8564">
            <v>0.13650000000000001</v>
          </cell>
        </row>
        <row r="8565">
          <cell r="A8565">
            <v>44995</v>
          </cell>
          <cell r="B8565">
            <v>0.13650000000000001</v>
          </cell>
        </row>
        <row r="8566">
          <cell r="A8566">
            <v>44996</v>
          </cell>
          <cell r="B8566">
            <v>0</v>
          </cell>
        </row>
        <row r="8567">
          <cell r="A8567">
            <v>44997</v>
          </cell>
          <cell r="B8567">
            <v>0</v>
          </cell>
        </row>
        <row r="8568">
          <cell r="A8568">
            <v>44998</v>
          </cell>
          <cell r="B8568">
            <v>0.13650000000000001</v>
          </cell>
        </row>
        <row r="8569">
          <cell r="A8569">
            <v>44999</v>
          </cell>
          <cell r="B8569">
            <v>0.13650000000000001</v>
          </cell>
        </row>
        <row r="8570">
          <cell r="A8570">
            <v>45000</v>
          </cell>
          <cell r="B8570">
            <v>0.13650000000000001</v>
          </cell>
        </row>
        <row r="8571">
          <cell r="A8571">
            <v>45001</v>
          </cell>
          <cell r="B8571">
            <v>0.13650000000000001</v>
          </cell>
        </row>
        <row r="8572">
          <cell r="A8572">
            <v>45002</v>
          </cell>
          <cell r="B8572">
            <v>0.13650000000000001</v>
          </cell>
        </row>
        <row r="8573">
          <cell r="A8573">
            <v>45003</v>
          </cell>
          <cell r="B8573">
            <v>0</v>
          </cell>
        </row>
        <row r="8574">
          <cell r="A8574">
            <v>45004</v>
          </cell>
          <cell r="B8574">
            <v>0</v>
          </cell>
        </row>
        <row r="8575">
          <cell r="A8575">
            <v>45005</v>
          </cell>
          <cell r="B8575">
            <v>0.13650000000000001</v>
          </cell>
        </row>
        <row r="8576">
          <cell r="A8576">
            <v>45006</v>
          </cell>
          <cell r="B8576">
            <v>0.13650000000000001</v>
          </cell>
        </row>
        <row r="8577">
          <cell r="A8577">
            <v>45007</v>
          </cell>
          <cell r="B8577">
            <v>0.13650000000000001</v>
          </cell>
        </row>
        <row r="8578">
          <cell r="A8578">
            <v>45008</v>
          </cell>
          <cell r="B8578">
            <v>0.13650000000000001</v>
          </cell>
        </row>
        <row r="8579">
          <cell r="A8579">
            <v>45009</v>
          </cell>
          <cell r="B8579">
            <v>0.13650000000000001</v>
          </cell>
        </row>
        <row r="8580">
          <cell r="A8580">
            <v>45010</v>
          </cell>
          <cell r="B8580">
            <v>0</v>
          </cell>
        </row>
        <row r="8581">
          <cell r="A8581">
            <v>45011</v>
          </cell>
          <cell r="B8581">
            <v>0</v>
          </cell>
        </row>
        <row r="8582">
          <cell r="A8582">
            <v>45012</v>
          </cell>
          <cell r="B8582">
            <v>0.13650000000000001</v>
          </cell>
        </row>
        <row r="8583">
          <cell r="A8583">
            <v>45013</v>
          </cell>
          <cell r="B8583">
            <v>0.13650000000000001</v>
          </cell>
        </row>
        <row r="8584">
          <cell r="A8584">
            <v>45014</v>
          </cell>
          <cell r="B8584">
            <v>0.13650000000000001</v>
          </cell>
        </row>
        <row r="8585">
          <cell r="A8585">
            <v>45015</v>
          </cell>
          <cell r="B8585">
            <v>0.13650000000000001</v>
          </cell>
        </row>
        <row r="8586">
          <cell r="A8586">
            <v>45016</v>
          </cell>
          <cell r="B8586">
            <v>0.13650000000000001</v>
          </cell>
        </row>
        <row r="8587">
          <cell r="A8587">
            <v>45017</v>
          </cell>
          <cell r="B8587">
            <v>0</v>
          </cell>
        </row>
        <row r="8588">
          <cell r="A8588">
            <v>45018</v>
          </cell>
          <cell r="B8588">
            <v>0</v>
          </cell>
        </row>
        <row r="8589">
          <cell r="A8589">
            <v>45019</v>
          </cell>
          <cell r="B8589">
            <v>0.13650000000000001</v>
          </cell>
        </row>
        <row r="8590">
          <cell r="A8590">
            <v>45020</v>
          </cell>
          <cell r="B8590">
            <v>0.13650000000000001</v>
          </cell>
        </row>
        <row r="8591">
          <cell r="A8591">
            <v>45021</v>
          </cell>
          <cell r="B8591">
            <v>0.13650000000000001</v>
          </cell>
        </row>
        <row r="8592">
          <cell r="A8592">
            <v>45022</v>
          </cell>
          <cell r="B8592">
            <v>0.13650000000000001</v>
          </cell>
        </row>
        <row r="8593">
          <cell r="A8593">
            <v>45023</v>
          </cell>
          <cell r="B8593">
            <v>0</v>
          </cell>
        </row>
        <row r="8594">
          <cell r="A8594">
            <v>45024</v>
          </cell>
          <cell r="B8594">
            <v>0</v>
          </cell>
        </row>
        <row r="8595">
          <cell r="A8595">
            <v>45025</v>
          </cell>
          <cell r="B8595">
            <v>0</v>
          </cell>
        </row>
        <row r="8596">
          <cell r="A8596">
            <v>45026</v>
          </cell>
          <cell r="B8596">
            <v>0.13650000000000001</v>
          </cell>
        </row>
        <row r="8597">
          <cell r="A8597">
            <v>45027</v>
          </cell>
          <cell r="B8597">
            <v>0.13650000000000001</v>
          </cell>
        </row>
        <row r="8598">
          <cell r="A8598">
            <v>45028</v>
          </cell>
          <cell r="B8598">
            <v>0.13650000000000001</v>
          </cell>
        </row>
        <row r="8599">
          <cell r="A8599">
            <v>45029</v>
          </cell>
          <cell r="B8599">
            <v>0.13650000000000001</v>
          </cell>
        </row>
        <row r="8600">
          <cell r="A8600">
            <v>45030</v>
          </cell>
          <cell r="B8600">
            <v>0.13650000000000001</v>
          </cell>
        </row>
        <row r="8601">
          <cell r="A8601">
            <v>45031</v>
          </cell>
          <cell r="B8601">
            <v>0</v>
          </cell>
        </row>
        <row r="8602">
          <cell r="A8602">
            <v>45032</v>
          </cell>
          <cell r="B8602">
            <v>0</v>
          </cell>
        </row>
        <row r="8603">
          <cell r="A8603">
            <v>45033</v>
          </cell>
          <cell r="B8603">
            <v>0.13650000000000001</v>
          </cell>
        </row>
        <row r="8604">
          <cell r="A8604">
            <v>45034</v>
          </cell>
          <cell r="B8604">
            <v>0.13650000000000001</v>
          </cell>
        </row>
        <row r="8605">
          <cell r="A8605">
            <v>45035</v>
          </cell>
          <cell r="B8605">
            <v>0.13650000000000001</v>
          </cell>
        </row>
        <row r="8606">
          <cell r="A8606">
            <v>45036</v>
          </cell>
          <cell r="B8606">
            <v>0.13650000000000001</v>
          </cell>
        </row>
        <row r="8607">
          <cell r="A8607">
            <v>45037</v>
          </cell>
          <cell r="B8607">
            <v>0</v>
          </cell>
        </row>
        <row r="8608">
          <cell r="A8608">
            <v>45038</v>
          </cell>
          <cell r="B8608">
            <v>0</v>
          </cell>
        </row>
        <row r="8609">
          <cell r="A8609">
            <v>45039</v>
          </cell>
          <cell r="B8609">
            <v>0</v>
          </cell>
        </row>
        <row r="8610">
          <cell r="A8610">
            <v>45040</v>
          </cell>
          <cell r="B8610">
            <v>0.13650000000000001</v>
          </cell>
        </row>
        <row r="8611">
          <cell r="A8611">
            <v>45041</v>
          </cell>
          <cell r="B8611">
            <v>0.13650000000000001</v>
          </cell>
        </row>
        <row r="8612">
          <cell r="A8612">
            <v>45042</v>
          </cell>
          <cell r="B8612">
            <v>0.13650000000000001</v>
          </cell>
        </row>
        <row r="8613">
          <cell r="A8613">
            <v>45043</v>
          </cell>
          <cell r="B8613">
            <v>0.13650000000000001</v>
          </cell>
        </row>
        <row r="8614">
          <cell r="A8614">
            <v>45044</v>
          </cell>
          <cell r="B8614">
            <v>0.13650000000000001</v>
          </cell>
        </row>
        <row r="8615">
          <cell r="A8615">
            <v>45045</v>
          </cell>
          <cell r="B8615">
            <v>0</v>
          </cell>
        </row>
        <row r="8616">
          <cell r="A8616">
            <v>45046</v>
          </cell>
          <cell r="B8616">
            <v>0</v>
          </cell>
        </row>
        <row r="8617">
          <cell r="A8617">
            <v>45047</v>
          </cell>
          <cell r="B8617">
            <v>0</v>
          </cell>
        </row>
        <row r="8618">
          <cell r="A8618">
            <v>45048</v>
          </cell>
          <cell r="B8618">
            <v>0.13650000000000001</v>
          </cell>
        </row>
        <row r="8619">
          <cell r="A8619">
            <v>45049</v>
          </cell>
          <cell r="B8619">
            <v>0.13650000000000001</v>
          </cell>
        </row>
        <row r="8620">
          <cell r="A8620">
            <v>45050</v>
          </cell>
          <cell r="B8620">
            <v>0.13650000000000001</v>
          </cell>
        </row>
        <row r="8621">
          <cell r="A8621">
            <v>45051</v>
          </cell>
          <cell r="B8621">
            <v>0.13650000000000001</v>
          </cell>
        </row>
        <row r="8622">
          <cell r="A8622">
            <v>45052</v>
          </cell>
          <cell r="B8622">
            <v>0</v>
          </cell>
        </row>
        <row r="8623">
          <cell r="A8623">
            <v>45053</v>
          </cell>
          <cell r="B8623">
            <v>0</v>
          </cell>
        </row>
        <row r="8624">
          <cell r="A8624">
            <v>45054</v>
          </cell>
          <cell r="B8624">
            <v>0.13650000000000001</v>
          </cell>
        </row>
        <row r="8625">
          <cell r="A8625">
            <v>45055</v>
          </cell>
          <cell r="B8625">
            <v>0.13650000000000001</v>
          </cell>
        </row>
        <row r="8626">
          <cell r="A8626">
            <v>45056</v>
          </cell>
          <cell r="B8626">
            <v>0.13650000000000001</v>
          </cell>
        </row>
        <row r="8627">
          <cell r="A8627">
            <v>45057</v>
          </cell>
          <cell r="B8627">
            <v>0.13650000000000001</v>
          </cell>
        </row>
        <row r="8628">
          <cell r="A8628">
            <v>45058</v>
          </cell>
          <cell r="B8628">
            <v>0.13650000000000001</v>
          </cell>
        </row>
        <row r="8629">
          <cell r="A8629">
            <v>45059</v>
          </cell>
          <cell r="B8629">
            <v>0</v>
          </cell>
        </row>
        <row r="8630">
          <cell r="A8630">
            <v>45060</v>
          </cell>
          <cell r="B8630">
            <v>0</v>
          </cell>
        </row>
        <row r="8631">
          <cell r="A8631">
            <v>45061</v>
          </cell>
          <cell r="B8631">
            <v>0.13650000000000001</v>
          </cell>
        </row>
        <row r="8632">
          <cell r="A8632">
            <v>45062</v>
          </cell>
          <cell r="B8632">
            <v>0.13650000000000001</v>
          </cell>
        </row>
        <row r="8633">
          <cell r="A8633">
            <v>45063</v>
          </cell>
          <cell r="B8633">
            <v>0.13650000000000001</v>
          </cell>
        </row>
        <row r="8634">
          <cell r="A8634">
            <v>45064</v>
          </cell>
          <cell r="B8634">
            <v>0.13650000000000001</v>
          </cell>
        </row>
        <row r="8635">
          <cell r="A8635">
            <v>45065</v>
          </cell>
          <cell r="B8635">
            <v>0.13650000000000001</v>
          </cell>
        </row>
        <row r="8636">
          <cell r="A8636">
            <v>45066</v>
          </cell>
          <cell r="B8636">
            <v>0</v>
          </cell>
        </row>
        <row r="8637">
          <cell r="A8637">
            <v>45067</v>
          </cell>
          <cell r="B8637">
            <v>0</v>
          </cell>
        </row>
        <row r="8638">
          <cell r="A8638">
            <v>45068</v>
          </cell>
          <cell r="B8638">
            <v>0.13650000000000001</v>
          </cell>
        </row>
        <row r="8639">
          <cell r="A8639">
            <v>45069</v>
          </cell>
          <cell r="B8639">
            <v>0.13650000000000001</v>
          </cell>
        </row>
        <row r="8640">
          <cell r="A8640">
            <v>45070</v>
          </cell>
          <cell r="B8640">
            <v>0.13650000000000001</v>
          </cell>
        </row>
        <row r="8641">
          <cell r="A8641">
            <v>45071</v>
          </cell>
          <cell r="B8641">
            <v>0.13650000000000001</v>
          </cell>
        </row>
        <row r="8642">
          <cell r="A8642">
            <v>45072</v>
          </cell>
          <cell r="B8642">
            <v>0.13650000000000001</v>
          </cell>
        </row>
        <row r="8643">
          <cell r="A8643">
            <v>45073</v>
          </cell>
          <cell r="B8643">
            <v>0</v>
          </cell>
        </row>
        <row r="8644">
          <cell r="A8644">
            <v>45074</v>
          </cell>
          <cell r="B8644">
            <v>0</v>
          </cell>
        </row>
        <row r="8645">
          <cell r="A8645">
            <v>45075</v>
          </cell>
          <cell r="B8645">
            <v>0.13650000000000001</v>
          </cell>
        </row>
        <row r="8646">
          <cell r="A8646">
            <v>45076</v>
          </cell>
          <cell r="B8646">
            <v>0.13650000000000001</v>
          </cell>
        </row>
        <row r="8647">
          <cell r="A8647">
            <v>45077</v>
          </cell>
          <cell r="B8647">
            <v>0.13650000000000001</v>
          </cell>
        </row>
        <row r="8648">
          <cell r="A8648">
            <v>45078</v>
          </cell>
          <cell r="B8648">
            <v>0.13650000000000001</v>
          </cell>
        </row>
        <row r="8649">
          <cell r="A8649">
            <v>45079</v>
          </cell>
          <cell r="B8649">
            <v>0.13650000000000001</v>
          </cell>
        </row>
        <row r="8650">
          <cell r="A8650">
            <v>45080</v>
          </cell>
          <cell r="B8650">
            <v>0</v>
          </cell>
        </row>
        <row r="8651">
          <cell r="A8651">
            <v>45081</v>
          </cell>
          <cell r="B8651">
            <v>0</v>
          </cell>
        </row>
        <row r="8652">
          <cell r="A8652">
            <v>45082</v>
          </cell>
          <cell r="B8652">
            <v>0.13650000000000001</v>
          </cell>
        </row>
        <row r="8653">
          <cell r="A8653">
            <v>45083</v>
          </cell>
          <cell r="B8653">
            <v>0.13650000000000001</v>
          </cell>
        </row>
        <row r="8654">
          <cell r="A8654">
            <v>45084</v>
          </cell>
          <cell r="B8654">
            <v>0.13650000000000001</v>
          </cell>
        </row>
        <row r="8655">
          <cell r="A8655">
            <v>45085</v>
          </cell>
          <cell r="B8655">
            <v>0</v>
          </cell>
        </row>
        <row r="8656">
          <cell r="A8656">
            <v>45086</v>
          </cell>
          <cell r="B8656">
            <v>0.13650000000000001</v>
          </cell>
        </row>
        <row r="8657">
          <cell r="A8657">
            <v>45087</v>
          </cell>
          <cell r="B8657">
            <v>0</v>
          </cell>
        </row>
        <row r="8658">
          <cell r="A8658">
            <v>45088</v>
          </cell>
          <cell r="B8658">
            <v>0</v>
          </cell>
        </row>
        <row r="8659">
          <cell r="A8659">
            <v>45089</v>
          </cell>
          <cell r="B8659">
            <v>0.13650000000000001</v>
          </cell>
        </row>
        <row r="8660">
          <cell r="A8660">
            <v>45090</v>
          </cell>
          <cell r="B8660">
            <v>0.13650000000000001</v>
          </cell>
        </row>
        <row r="8661">
          <cell r="A8661">
            <v>45091</v>
          </cell>
          <cell r="B8661">
            <v>0.13650000000000001</v>
          </cell>
        </row>
        <row r="8662">
          <cell r="A8662">
            <v>45092</v>
          </cell>
          <cell r="B8662">
            <v>0.13650000000000001</v>
          </cell>
        </row>
        <row r="8663">
          <cell r="A8663">
            <v>45093</v>
          </cell>
          <cell r="B8663">
            <v>0.13650000000000001</v>
          </cell>
        </row>
        <row r="8664">
          <cell r="A8664">
            <v>45094</v>
          </cell>
          <cell r="B8664">
            <v>0</v>
          </cell>
        </row>
        <row r="8665">
          <cell r="A8665">
            <v>45095</v>
          </cell>
          <cell r="B8665">
            <v>0</v>
          </cell>
        </row>
        <row r="8666">
          <cell r="A8666">
            <v>45096</v>
          </cell>
          <cell r="B8666">
            <v>0.13650000000000001</v>
          </cell>
        </row>
        <row r="8667">
          <cell r="A8667">
            <v>45097</v>
          </cell>
          <cell r="B8667">
            <v>0.13650000000000001</v>
          </cell>
        </row>
        <row r="8668">
          <cell r="A8668">
            <v>45098</v>
          </cell>
          <cell r="B8668">
            <v>0.13650000000000001</v>
          </cell>
        </row>
        <row r="8669">
          <cell r="A8669">
            <v>45099</v>
          </cell>
          <cell r="B8669">
            <v>0.13650000000000001</v>
          </cell>
        </row>
        <row r="8670">
          <cell r="A8670">
            <v>45100</v>
          </cell>
          <cell r="B8670">
            <v>0.13650000000000001</v>
          </cell>
        </row>
        <row r="8671">
          <cell r="A8671">
            <v>45101</v>
          </cell>
          <cell r="B8671">
            <v>0</v>
          </cell>
        </row>
        <row r="8672">
          <cell r="A8672">
            <v>45102</v>
          </cell>
          <cell r="B8672">
            <v>0</v>
          </cell>
        </row>
        <row r="8673">
          <cell r="A8673">
            <v>45103</v>
          </cell>
          <cell r="B8673">
            <v>0.13650000000000001</v>
          </cell>
        </row>
        <row r="8674">
          <cell r="A8674">
            <v>45104</v>
          </cell>
          <cell r="B8674">
            <v>0.13650000000000001</v>
          </cell>
        </row>
        <row r="8675">
          <cell r="A8675">
            <v>45105</v>
          </cell>
          <cell r="B8675">
            <v>0.13650000000000001</v>
          </cell>
        </row>
        <row r="8676">
          <cell r="A8676">
            <v>45106</v>
          </cell>
          <cell r="B8676">
            <v>0.13650000000000001</v>
          </cell>
        </row>
        <row r="8677">
          <cell r="A8677">
            <v>45107</v>
          </cell>
          <cell r="B8677">
            <v>0.13650000000000001</v>
          </cell>
        </row>
        <row r="8678">
          <cell r="A8678">
            <v>45108</v>
          </cell>
          <cell r="B8678">
            <v>0</v>
          </cell>
        </row>
        <row r="8679">
          <cell r="A8679">
            <v>45109</v>
          </cell>
          <cell r="B8679">
            <v>0</v>
          </cell>
        </row>
        <row r="8680">
          <cell r="A8680">
            <v>45110</v>
          </cell>
          <cell r="B8680">
            <v>0.13650000000000001</v>
          </cell>
        </row>
        <row r="8681">
          <cell r="A8681">
            <v>45111</v>
          </cell>
          <cell r="B8681">
            <v>0.13650000000000001</v>
          </cell>
        </row>
        <row r="8682">
          <cell r="A8682">
            <v>45112</v>
          </cell>
          <cell r="B8682">
            <v>0.13650000000000001</v>
          </cell>
        </row>
        <row r="8683">
          <cell r="A8683">
            <v>45113</v>
          </cell>
          <cell r="B8683">
            <v>0.13650000000000001</v>
          </cell>
        </row>
        <row r="8684">
          <cell r="A8684">
            <v>45114</v>
          </cell>
          <cell r="B8684">
            <v>0.13650000000000001</v>
          </cell>
        </row>
        <row r="8685">
          <cell r="A8685">
            <v>45115</v>
          </cell>
          <cell r="B8685">
            <v>0</v>
          </cell>
        </row>
        <row r="8686">
          <cell r="A8686">
            <v>45116</v>
          </cell>
          <cell r="B8686">
            <v>0</v>
          </cell>
        </row>
        <row r="8687">
          <cell r="A8687">
            <v>45117</v>
          </cell>
          <cell r="B8687">
            <v>0.13650000000000001</v>
          </cell>
        </row>
        <row r="8688">
          <cell r="A8688">
            <v>45118</v>
          </cell>
          <cell r="B8688">
            <v>0.13650000000000001</v>
          </cell>
        </row>
        <row r="8689">
          <cell r="A8689">
            <v>45119</v>
          </cell>
          <cell r="B8689">
            <v>0.13650000000000001</v>
          </cell>
        </row>
        <row r="8690">
          <cell r="A8690">
            <v>45120</v>
          </cell>
          <cell r="B8690">
            <v>0.13650000000000001</v>
          </cell>
        </row>
        <row r="8691">
          <cell r="A8691">
            <v>45121</v>
          </cell>
          <cell r="B8691">
            <v>0.13650000000000001</v>
          </cell>
        </row>
        <row r="8692">
          <cell r="A8692">
            <v>45122</v>
          </cell>
          <cell r="B8692">
            <v>0</v>
          </cell>
        </row>
        <row r="8693">
          <cell r="A8693">
            <v>45123</v>
          </cell>
          <cell r="B8693">
            <v>0</v>
          </cell>
        </row>
        <row r="8694">
          <cell r="A8694">
            <v>45124</v>
          </cell>
          <cell r="B8694">
            <v>0.13650000000000001</v>
          </cell>
        </row>
        <row r="8695">
          <cell r="A8695">
            <v>45125</v>
          </cell>
          <cell r="B8695">
            <v>0.13650000000000001</v>
          </cell>
        </row>
        <row r="8696">
          <cell r="A8696">
            <v>45126</v>
          </cell>
          <cell r="B8696">
            <v>0.13650000000000001</v>
          </cell>
        </row>
        <row r="8697">
          <cell r="A8697">
            <v>45127</v>
          </cell>
          <cell r="B8697">
            <v>0.13650000000000001</v>
          </cell>
        </row>
        <row r="8698">
          <cell r="A8698">
            <v>45128</v>
          </cell>
          <cell r="B8698">
            <v>0.13650000000000001</v>
          </cell>
        </row>
        <row r="8699">
          <cell r="A8699">
            <v>45129</v>
          </cell>
          <cell r="B8699">
            <v>0</v>
          </cell>
        </row>
        <row r="8700">
          <cell r="A8700">
            <v>45130</v>
          </cell>
          <cell r="B8700">
            <v>0</v>
          </cell>
        </row>
        <row r="8701">
          <cell r="A8701">
            <v>45131</v>
          </cell>
          <cell r="B8701">
            <v>0.13650000000000001</v>
          </cell>
        </row>
        <row r="8702">
          <cell r="A8702">
            <v>45132</v>
          </cell>
          <cell r="B8702">
            <v>0.13650000000000001</v>
          </cell>
        </row>
        <row r="8703">
          <cell r="A8703">
            <v>45133</v>
          </cell>
          <cell r="B8703">
            <v>0.13650000000000001</v>
          </cell>
        </row>
        <row r="8704">
          <cell r="A8704">
            <v>45134</v>
          </cell>
          <cell r="B8704">
            <v>0.13650000000000001</v>
          </cell>
        </row>
        <row r="8705">
          <cell r="A8705">
            <v>45135</v>
          </cell>
          <cell r="B8705">
            <v>0.13650000000000001</v>
          </cell>
        </row>
        <row r="8706">
          <cell r="A8706">
            <v>45136</v>
          </cell>
          <cell r="B8706">
            <v>0</v>
          </cell>
        </row>
        <row r="8707">
          <cell r="A8707">
            <v>45137</v>
          </cell>
          <cell r="B8707">
            <v>0</v>
          </cell>
        </row>
        <row r="8708">
          <cell r="A8708">
            <v>45138</v>
          </cell>
          <cell r="B8708">
            <v>0.13650000000000001</v>
          </cell>
        </row>
        <row r="8709">
          <cell r="A8709">
            <v>45139</v>
          </cell>
          <cell r="B8709">
            <v>0.13650000000000001</v>
          </cell>
        </row>
        <row r="8710">
          <cell r="A8710">
            <v>45140</v>
          </cell>
          <cell r="B8710">
            <v>0.13650000000000001</v>
          </cell>
        </row>
        <row r="8711">
          <cell r="A8711">
            <v>45141</v>
          </cell>
          <cell r="B8711">
            <v>0.13150000000000001</v>
          </cell>
        </row>
        <row r="8712">
          <cell r="A8712">
            <v>45142</v>
          </cell>
          <cell r="B8712">
            <v>0.13150000000000001</v>
          </cell>
        </row>
        <row r="8713">
          <cell r="A8713">
            <v>45143</v>
          </cell>
          <cell r="B8713">
            <v>0</v>
          </cell>
        </row>
        <row r="8714">
          <cell r="A8714">
            <v>45144</v>
          </cell>
          <cell r="B8714">
            <v>0</v>
          </cell>
        </row>
        <row r="8715">
          <cell r="A8715">
            <v>45145</v>
          </cell>
          <cell r="B8715">
            <v>0.13150000000000001</v>
          </cell>
        </row>
        <row r="8716">
          <cell r="A8716">
            <v>45146</v>
          </cell>
          <cell r="B8716">
            <v>0.13150000000000001</v>
          </cell>
        </row>
        <row r="8717">
          <cell r="A8717">
            <v>45147</v>
          </cell>
          <cell r="B8717">
            <v>0.13150000000000001</v>
          </cell>
        </row>
        <row r="8718">
          <cell r="A8718">
            <v>45148</v>
          </cell>
          <cell r="B8718">
            <v>0.13150000000000001</v>
          </cell>
        </row>
        <row r="8719">
          <cell r="A8719">
            <v>45149</v>
          </cell>
          <cell r="B8719">
            <v>0.13150000000000001</v>
          </cell>
        </row>
        <row r="8720">
          <cell r="A8720">
            <v>45150</v>
          </cell>
          <cell r="B8720">
            <v>0</v>
          </cell>
        </row>
        <row r="8721">
          <cell r="A8721">
            <v>45151</v>
          </cell>
          <cell r="B8721">
            <v>0</v>
          </cell>
        </row>
        <row r="8722">
          <cell r="A8722">
            <v>45152</v>
          </cell>
          <cell r="B8722">
            <v>0.13150000000000001</v>
          </cell>
        </row>
        <row r="8723">
          <cell r="A8723">
            <v>45153</v>
          </cell>
          <cell r="B8723">
            <v>0.13150000000000001</v>
          </cell>
        </row>
        <row r="8724">
          <cell r="A8724">
            <v>45154</v>
          </cell>
          <cell r="B8724">
            <v>0.13150000000000001</v>
          </cell>
        </row>
        <row r="8725">
          <cell r="A8725">
            <v>45155</v>
          </cell>
          <cell r="B8725">
            <v>0.13150000000000001</v>
          </cell>
        </row>
        <row r="8726">
          <cell r="A8726">
            <v>45156</v>
          </cell>
          <cell r="B8726">
            <v>0.13150000000000001</v>
          </cell>
        </row>
        <row r="8727">
          <cell r="A8727">
            <v>45157</v>
          </cell>
          <cell r="B8727">
            <v>0</v>
          </cell>
        </row>
        <row r="8728">
          <cell r="A8728">
            <v>45158</v>
          </cell>
          <cell r="B8728">
            <v>0</v>
          </cell>
        </row>
        <row r="8729">
          <cell r="A8729">
            <v>45159</v>
          </cell>
          <cell r="B8729">
            <v>0.13150000000000001</v>
          </cell>
        </row>
        <row r="8730">
          <cell r="A8730">
            <v>45160</v>
          </cell>
          <cell r="B8730">
            <v>0.13150000000000001</v>
          </cell>
        </row>
        <row r="8731">
          <cell r="A8731">
            <v>45161</v>
          </cell>
          <cell r="B8731">
            <v>0.13150000000000001</v>
          </cell>
        </row>
        <row r="8732">
          <cell r="A8732">
            <v>45162</v>
          </cell>
          <cell r="B8732">
            <v>0.13150000000000001</v>
          </cell>
        </row>
        <row r="8733">
          <cell r="A8733">
            <v>45163</v>
          </cell>
          <cell r="B8733">
            <v>0.13150000000000001</v>
          </cell>
        </row>
        <row r="8734">
          <cell r="A8734">
            <v>45164</v>
          </cell>
          <cell r="B8734">
            <v>0</v>
          </cell>
        </row>
        <row r="8735">
          <cell r="A8735">
            <v>45165</v>
          </cell>
          <cell r="B8735">
            <v>0</v>
          </cell>
        </row>
        <row r="8736">
          <cell r="A8736">
            <v>45166</v>
          </cell>
          <cell r="B8736">
            <v>0.13150000000000001</v>
          </cell>
        </row>
        <row r="8737">
          <cell r="A8737">
            <v>45167</v>
          </cell>
          <cell r="B8737">
            <v>0.13150000000000001</v>
          </cell>
        </row>
        <row r="8738">
          <cell r="A8738">
            <v>45168</v>
          </cell>
          <cell r="B8738">
            <v>0.13150000000000001</v>
          </cell>
        </row>
        <row r="8739">
          <cell r="A8739">
            <v>45169</v>
          </cell>
          <cell r="B8739">
            <v>0.13150000000000001</v>
          </cell>
        </row>
        <row r="8740">
          <cell r="A8740">
            <v>45170</v>
          </cell>
          <cell r="B8740">
            <v>0.13150000000000001</v>
          </cell>
        </row>
        <row r="8741">
          <cell r="A8741">
            <v>45171</v>
          </cell>
          <cell r="B8741">
            <v>0</v>
          </cell>
        </row>
        <row r="8742">
          <cell r="A8742">
            <v>45172</v>
          </cell>
          <cell r="B8742">
            <v>0</v>
          </cell>
        </row>
        <row r="8743">
          <cell r="A8743">
            <v>45173</v>
          </cell>
          <cell r="B8743">
            <v>0.13150000000000001</v>
          </cell>
        </row>
        <row r="8744">
          <cell r="A8744">
            <v>45174</v>
          </cell>
          <cell r="B8744">
            <v>0.13150000000000001</v>
          </cell>
        </row>
        <row r="8745">
          <cell r="A8745">
            <v>45175</v>
          </cell>
          <cell r="B8745">
            <v>0.13150000000000001</v>
          </cell>
        </row>
        <row r="8746">
          <cell r="A8746">
            <v>45176</v>
          </cell>
          <cell r="B8746">
            <v>0</v>
          </cell>
        </row>
        <row r="8747">
          <cell r="A8747">
            <v>45177</v>
          </cell>
          <cell r="B8747">
            <v>0.13150000000000001</v>
          </cell>
        </row>
        <row r="8748">
          <cell r="A8748">
            <v>45178</v>
          </cell>
          <cell r="B8748">
            <v>0</v>
          </cell>
        </row>
        <row r="8749">
          <cell r="A8749">
            <v>45179</v>
          </cell>
          <cell r="B8749">
            <v>0</v>
          </cell>
        </row>
        <row r="8750">
          <cell r="A8750">
            <v>45180</v>
          </cell>
          <cell r="B8750">
            <v>0.13150000000000001</v>
          </cell>
        </row>
        <row r="8751">
          <cell r="A8751">
            <v>45181</v>
          </cell>
          <cell r="B8751">
            <v>0.13150000000000001</v>
          </cell>
        </row>
        <row r="8752">
          <cell r="A8752">
            <v>45182</v>
          </cell>
          <cell r="B8752">
            <v>0.13150000000000001</v>
          </cell>
        </row>
        <row r="8753">
          <cell r="A8753">
            <v>45183</v>
          </cell>
          <cell r="B8753">
            <v>0.13150000000000001</v>
          </cell>
        </row>
        <row r="8754">
          <cell r="A8754">
            <v>45184</v>
          </cell>
          <cell r="B8754">
            <v>0.13150000000000001</v>
          </cell>
        </row>
        <row r="8755">
          <cell r="A8755">
            <v>45185</v>
          </cell>
          <cell r="B8755">
            <v>0</v>
          </cell>
        </row>
        <row r="8756">
          <cell r="A8756">
            <v>45186</v>
          </cell>
          <cell r="B8756">
            <v>0</v>
          </cell>
        </row>
        <row r="8757">
          <cell r="A8757">
            <v>45187</v>
          </cell>
          <cell r="B8757">
            <v>0.13150000000000001</v>
          </cell>
        </row>
        <row r="8758">
          <cell r="A8758">
            <v>45188</v>
          </cell>
          <cell r="B8758">
            <v>0.13150000000000001</v>
          </cell>
        </row>
        <row r="8759">
          <cell r="A8759">
            <v>45189</v>
          </cell>
          <cell r="B8759">
            <v>0.13150000000000001</v>
          </cell>
        </row>
        <row r="8760">
          <cell r="A8760">
            <v>45190</v>
          </cell>
          <cell r="B8760">
            <v>0.1265</v>
          </cell>
        </row>
        <row r="8761">
          <cell r="A8761">
            <v>45191</v>
          </cell>
          <cell r="B8761">
            <v>0.1265</v>
          </cell>
        </row>
        <row r="8762">
          <cell r="A8762">
            <v>45192</v>
          </cell>
          <cell r="B8762">
            <v>0</v>
          </cell>
        </row>
        <row r="8763">
          <cell r="A8763">
            <v>45193</v>
          </cell>
          <cell r="B8763">
            <v>0</v>
          </cell>
        </row>
        <row r="8764">
          <cell r="A8764">
            <v>45194</v>
          </cell>
          <cell r="B8764">
            <v>0.1265</v>
          </cell>
        </row>
        <row r="8765">
          <cell r="A8765">
            <v>45195</v>
          </cell>
          <cell r="B8765">
            <v>0.1265</v>
          </cell>
        </row>
        <row r="8766">
          <cell r="A8766">
            <v>45196</v>
          </cell>
          <cell r="B8766">
            <v>0.1265</v>
          </cell>
        </row>
        <row r="8767">
          <cell r="A8767">
            <v>45197</v>
          </cell>
          <cell r="B8767">
            <v>0.1265</v>
          </cell>
        </row>
        <row r="8768">
          <cell r="A8768">
            <v>45198</v>
          </cell>
          <cell r="B8768">
            <v>0.1265</v>
          </cell>
        </row>
        <row r="8769">
          <cell r="A8769">
            <v>45199</v>
          </cell>
          <cell r="B8769">
            <v>0</v>
          </cell>
        </row>
        <row r="8770">
          <cell r="A8770">
            <v>45200</v>
          </cell>
          <cell r="B8770">
            <v>0</v>
          </cell>
        </row>
        <row r="8771">
          <cell r="A8771">
            <v>45201</v>
          </cell>
          <cell r="B8771">
            <v>0.1265</v>
          </cell>
        </row>
        <row r="8772">
          <cell r="A8772">
            <v>45202</v>
          </cell>
          <cell r="B8772">
            <v>0.1265</v>
          </cell>
        </row>
        <row r="8773">
          <cell r="A8773">
            <v>45203</v>
          </cell>
          <cell r="B8773">
            <v>0.1265</v>
          </cell>
        </row>
        <row r="8774">
          <cell r="A8774">
            <v>45204</v>
          </cell>
          <cell r="B8774">
            <v>0.1265</v>
          </cell>
        </row>
        <row r="8775">
          <cell r="A8775">
            <v>45205</v>
          </cell>
          <cell r="B8775">
            <v>0.1265</v>
          </cell>
        </row>
        <row r="8776">
          <cell r="A8776">
            <v>45206</v>
          </cell>
          <cell r="B8776">
            <v>0</v>
          </cell>
        </row>
        <row r="8777">
          <cell r="A8777">
            <v>45207</v>
          </cell>
          <cell r="B8777">
            <v>0</v>
          </cell>
        </row>
        <row r="8778">
          <cell r="A8778">
            <v>45208</v>
          </cell>
          <cell r="B8778">
            <v>0.1265</v>
          </cell>
        </row>
        <row r="8779">
          <cell r="A8779">
            <v>45209</v>
          </cell>
          <cell r="B8779">
            <v>0.1265</v>
          </cell>
        </row>
        <row r="8780">
          <cell r="A8780">
            <v>45210</v>
          </cell>
          <cell r="B8780">
            <v>0.1265</v>
          </cell>
        </row>
        <row r="8781">
          <cell r="A8781">
            <v>45211</v>
          </cell>
          <cell r="B8781">
            <v>0</v>
          </cell>
        </row>
        <row r="8782">
          <cell r="A8782">
            <v>45212</v>
          </cell>
          <cell r="B8782">
            <v>0.1265</v>
          </cell>
        </row>
        <row r="8783">
          <cell r="A8783">
            <v>45213</v>
          </cell>
          <cell r="B8783">
            <v>0</v>
          </cell>
        </row>
        <row r="8784">
          <cell r="A8784">
            <v>45214</v>
          </cell>
          <cell r="B8784">
            <v>0</v>
          </cell>
        </row>
        <row r="8785">
          <cell r="A8785">
            <v>45215</v>
          </cell>
          <cell r="B8785">
            <v>0.1265</v>
          </cell>
        </row>
        <row r="8786">
          <cell r="A8786">
            <v>45216</v>
          </cell>
          <cell r="B8786">
            <v>0.1265</v>
          </cell>
        </row>
        <row r="8787">
          <cell r="A8787">
            <v>45217</v>
          </cell>
          <cell r="B8787">
            <v>0.1265</v>
          </cell>
        </row>
        <row r="8788">
          <cell r="A8788">
            <v>45218</v>
          </cell>
          <cell r="B8788">
            <v>0.1265</v>
          </cell>
        </row>
        <row r="8789">
          <cell r="A8789">
            <v>45219</v>
          </cell>
          <cell r="B8789">
            <v>0.1265</v>
          </cell>
        </row>
        <row r="8790">
          <cell r="A8790">
            <v>45220</v>
          </cell>
          <cell r="B8790">
            <v>0</v>
          </cell>
        </row>
        <row r="8791">
          <cell r="A8791">
            <v>45221</v>
          </cell>
          <cell r="B8791">
            <v>0</v>
          </cell>
        </row>
        <row r="8792">
          <cell r="A8792">
            <v>45222</v>
          </cell>
          <cell r="B8792">
            <v>0.1265</v>
          </cell>
        </row>
        <row r="8793">
          <cell r="A8793">
            <v>45223</v>
          </cell>
          <cell r="B8793">
            <v>0.1265</v>
          </cell>
        </row>
        <row r="8794">
          <cell r="A8794">
            <v>45224</v>
          </cell>
          <cell r="B8794">
            <v>0.1265</v>
          </cell>
        </row>
        <row r="8795">
          <cell r="A8795">
            <v>45225</v>
          </cell>
          <cell r="B8795">
            <v>0.1265</v>
          </cell>
        </row>
        <row r="8796">
          <cell r="A8796">
            <v>45226</v>
          </cell>
          <cell r="B8796">
            <v>0.1265</v>
          </cell>
        </row>
        <row r="8797">
          <cell r="A8797">
            <v>45227</v>
          </cell>
          <cell r="B8797">
            <v>0</v>
          </cell>
        </row>
        <row r="8798">
          <cell r="A8798">
            <v>45228</v>
          </cell>
          <cell r="B8798">
            <v>0</v>
          </cell>
        </row>
        <row r="8799">
          <cell r="A8799">
            <v>45229</v>
          </cell>
          <cell r="B8799">
            <v>0.1265</v>
          </cell>
        </row>
        <row r="8800">
          <cell r="A8800">
            <v>45230</v>
          </cell>
          <cell r="B8800">
            <v>0.1265</v>
          </cell>
        </row>
        <row r="8801">
          <cell r="A8801">
            <v>45231</v>
          </cell>
          <cell r="B8801">
            <v>0.1265</v>
          </cell>
        </row>
        <row r="8802">
          <cell r="A8802">
            <v>45232</v>
          </cell>
          <cell r="B8802">
            <v>0</v>
          </cell>
        </row>
        <row r="8803">
          <cell r="A8803">
            <v>45233</v>
          </cell>
          <cell r="B8803">
            <v>0.1215</v>
          </cell>
        </row>
        <row r="8804">
          <cell r="A8804">
            <v>45234</v>
          </cell>
          <cell r="B8804">
            <v>0</v>
          </cell>
        </row>
        <row r="8805">
          <cell r="A8805">
            <v>45235</v>
          </cell>
          <cell r="B8805">
            <v>0</v>
          </cell>
        </row>
        <row r="8806">
          <cell r="A8806">
            <v>45236</v>
          </cell>
          <cell r="B8806">
            <v>0.1215</v>
          </cell>
        </row>
        <row r="8807">
          <cell r="A8807">
            <v>45237</v>
          </cell>
          <cell r="B8807">
            <v>0.1215</v>
          </cell>
        </row>
        <row r="8808">
          <cell r="A8808">
            <v>45238</v>
          </cell>
          <cell r="B8808">
            <v>0.1215</v>
          </cell>
        </row>
        <row r="8809">
          <cell r="A8809">
            <v>45239</v>
          </cell>
          <cell r="B8809">
            <v>0.1215</v>
          </cell>
        </row>
        <row r="8810">
          <cell r="A8810">
            <v>45240</v>
          </cell>
          <cell r="B8810">
            <v>0.1215</v>
          </cell>
        </row>
        <row r="8811">
          <cell r="A8811">
            <v>45241</v>
          </cell>
          <cell r="B8811">
            <v>0</v>
          </cell>
        </row>
        <row r="8812">
          <cell r="A8812">
            <v>45242</v>
          </cell>
          <cell r="B8812">
            <v>0</v>
          </cell>
        </row>
        <row r="8813">
          <cell r="A8813">
            <v>45243</v>
          </cell>
          <cell r="B8813">
            <v>0.1215</v>
          </cell>
        </row>
        <row r="8814">
          <cell r="A8814">
            <v>45244</v>
          </cell>
          <cell r="B8814">
            <v>0.1215</v>
          </cell>
        </row>
        <row r="8815">
          <cell r="A8815">
            <v>45245</v>
          </cell>
          <cell r="B8815">
            <v>0</v>
          </cell>
        </row>
        <row r="8816">
          <cell r="A8816">
            <v>45246</v>
          </cell>
          <cell r="B8816">
            <v>0.1215</v>
          </cell>
        </row>
        <row r="8817">
          <cell r="A8817">
            <v>45247</v>
          </cell>
          <cell r="B8817">
            <v>0.1215</v>
          </cell>
        </row>
        <row r="8818">
          <cell r="A8818">
            <v>45248</v>
          </cell>
          <cell r="B8818">
            <v>0</v>
          </cell>
        </row>
        <row r="8819">
          <cell r="A8819">
            <v>45249</v>
          </cell>
          <cell r="B8819">
            <v>0</v>
          </cell>
        </row>
        <row r="8820">
          <cell r="A8820">
            <v>45250</v>
          </cell>
          <cell r="B8820">
            <v>0.1215</v>
          </cell>
        </row>
        <row r="8821">
          <cell r="A8821">
            <v>45251</v>
          </cell>
          <cell r="B8821">
            <v>0.1215</v>
          </cell>
        </row>
        <row r="8822">
          <cell r="A8822">
            <v>45252</v>
          </cell>
          <cell r="B8822">
            <v>0.1215</v>
          </cell>
        </row>
        <row r="8823">
          <cell r="A8823">
            <v>45253</v>
          </cell>
          <cell r="B8823">
            <v>0.1215</v>
          </cell>
        </row>
        <row r="8824">
          <cell r="A8824">
            <v>45254</v>
          </cell>
          <cell r="B8824">
            <v>0.1215</v>
          </cell>
        </row>
        <row r="8825">
          <cell r="A8825">
            <v>45255</v>
          </cell>
          <cell r="B8825">
            <v>0</v>
          </cell>
        </row>
        <row r="8826">
          <cell r="A8826">
            <v>45256</v>
          </cell>
          <cell r="B8826">
            <v>0</v>
          </cell>
        </row>
        <row r="8827">
          <cell r="A8827">
            <v>45257</v>
          </cell>
          <cell r="B8827">
            <v>0.1215</v>
          </cell>
        </row>
        <row r="8828">
          <cell r="A8828">
            <v>45258</v>
          </cell>
          <cell r="B8828">
            <v>0.1215</v>
          </cell>
        </row>
        <row r="8829">
          <cell r="A8829">
            <v>45259</v>
          </cell>
          <cell r="B8829">
            <v>0.1215</v>
          </cell>
        </row>
        <row r="8830">
          <cell r="A8830">
            <v>45260</v>
          </cell>
          <cell r="B8830">
            <v>0.1215</v>
          </cell>
        </row>
        <row r="8831">
          <cell r="A8831">
            <v>45261</v>
          </cell>
          <cell r="B8831">
            <v>0.1215</v>
          </cell>
        </row>
        <row r="8832">
          <cell r="A8832">
            <v>45262</v>
          </cell>
          <cell r="B8832">
            <v>0</v>
          </cell>
        </row>
        <row r="8833">
          <cell r="A8833">
            <v>45263</v>
          </cell>
          <cell r="B8833">
            <v>0</v>
          </cell>
        </row>
        <row r="8834">
          <cell r="A8834">
            <v>45264</v>
          </cell>
          <cell r="B8834">
            <v>0.1215</v>
          </cell>
        </row>
        <row r="8835">
          <cell r="A8835">
            <v>45265</v>
          </cell>
          <cell r="B8835">
            <v>0.1215</v>
          </cell>
        </row>
        <row r="8836">
          <cell r="A8836">
            <v>45266</v>
          </cell>
          <cell r="B8836">
            <v>0.1215</v>
          </cell>
        </row>
        <row r="8837">
          <cell r="A8837">
            <v>45267</v>
          </cell>
          <cell r="B8837">
            <v>0.1215</v>
          </cell>
        </row>
        <row r="8838">
          <cell r="A8838">
            <v>45268</v>
          </cell>
          <cell r="B8838">
            <v>0.1215</v>
          </cell>
        </row>
        <row r="8839">
          <cell r="A8839">
            <v>45269</v>
          </cell>
          <cell r="B8839">
            <v>0</v>
          </cell>
        </row>
        <row r="8840">
          <cell r="A8840">
            <v>45270</v>
          </cell>
          <cell r="B8840">
            <v>0</v>
          </cell>
        </row>
        <row r="8841">
          <cell r="A8841">
            <v>45271</v>
          </cell>
          <cell r="B8841">
            <v>0.1215</v>
          </cell>
        </row>
        <row r="8842">
          <cell r="A8842">
            <v>45272</v>
          </cell>
          <cell r="B8842">
            <v>0.1215</v>
          </cell>
        </row>
        <row r="8843">
          <cell r="A8843">
            <v>45273</v>
          </cell>
          <cell r="B8843">
            <v>0.1215</v>
          </cell>
        </row>
        <row r="8844">
          <cell r="A8844">
            <v>45274</v>
          </cell>
          <cell r="B8844">
            <v>0.11650000000000001</v>
          </cell>
        </row>
        <row r="8845">
          <cell r="A8845">
            <v>45275</v>
          </cell>
          <cell r="B8845">
            <v>0.11650000000000001</v>
          </cell>
        </row>
        <row r="8846">
          <cell r="A8846">
            <v>45276</v>
          </cell>
          <cell r="B8846">
            <v>0</v>
          </cell>
        </row>
        <row r="8847">
          <cell r="A8847">
            <v>45277</v>
          </cell>
          <cell r="B8847">
            <v>0</v>
          </cell>
        </row>
        <row r="8848">
          <cell r="A8848">
            <v>45278</v>
          </cell>
          <cell r="B8848">
            <v>0.11650000000000001</v>
          </cell>
        </row>
        <row r="8849">
          <cell r="A8849">
            <v>45279</v>
          </cell>
          <cell r="B8849">
            <v>0.11650000000000001</v>
          </cell>
        </row>
        <row r="8850">
          <cell r="A8850">
            <v>45280</v>
          </cell>
          <cell r="B8850">
            <v>0.11650000000000001</v>
          </cell>
        </row>
        <row r="8851">
          <cell r="A8851">
            <v>45281</v>
          </cell>
          <cell r="B8851">
            <v>0.11650000000000001</v>
          </cell>
        </row>
        <row r="8852">
          <cell r="A8852">
            <v>45282</v>
          </cell>
          <cell r="B8852">
            <v>0.11650000000000001</v>
          </cell>
        </row>
        <row r="8853">
          <cell r="A8853">
            <v>45283</v>
          </cell>
          <cell r="B8853">
            <v>0</v>
          </cell>
        </row>
        <row r="8854">
          <cell r="A8854">
            <v>45284</v>
          </cell>
          <cell r="B8854">
            <v>0</v>
          </cell>
        </row>
        <row r="8855">
          <cell r="A8855">
            <v>45285</v>
          </cell>
          <cell r="B8855">
            <v>0</v>
          </cell>
        </row>
        <row r="8856">
          <cell r="A8856">
            <v>45286</v>
          </cell>
          <cell r="B8856">
            <v>0.11650000000000001</v>
          </cell>
        </row>
        <row r="8857">
          <cell r="A8857">
            <v>45287</v>
          </cell>
          <cell r="B8857">
            <v>0.11650000000000001</v>
          </cell>
        </row>
        <row r="8858">
          <cell r="A8858">
            <v>45288</v>
          </cell>
          <cell r="B8858">
            <v>0.11650000000000001</v>
          </cell>
        </row>
        <row r="8859">
          <cell r="A8859">
            <v>45289</v>
          </cell>
          <cell r="B8859">
            <v>0.11650000000000001</v>
          </cell>
        </row>
        <row r="8860">
          <cell r="A8860">
            <v>45290</v>
          </cell>
          <cell r="B8860">
            <v>0</v>
          </cell>
        </row>
        <row r="8861">
          <cell r="A8861">
            <v>45291</v>
          </cell>
          <cell r="B8861">
            <v>0</v>
          </cell>
        </row>
        <row r="8862">
          <cell r="A8862">
            <v>45292</v>
          </cell>
          <cell r="B8862">
            <v>0</v>
          </cell>
        </row>
        <row r="8863">
          <cell r="A8863">
            <v>45293</v>
          </cell>
          <cell r="B8863">
            <v>0.11650000000000001</v>
          </cell>
        </row>
        <row r="8864">
          <cell r="A8864">
            <v>45294</v>
          </cell>
          <cell r="B8864">
            <v>0.11650000000000001</v>
          </cell>
        </row>
        <row r="8865">
          <cell r="A8865">
            <v>45295</v>
          </cell>
          <cell r="B8865">
            <v>0.11650000000000001</v>
          </cell>
        </row>
        <row r="8866">
          <cell r="A8866">
            <v>45296</v>
          </cell>
          <cell r="B8866">
            <v>0.11650000000000001</v>
          </cell>
        </row>
        <row r="8867">
          <cell r="A8867">
            <v>45297</v>
          </cell>
          <cell r="B8867">
            <v>0</v>
          </cell>
        </row>
        <row r="8868">
          <cell r="A8868">
            <v>45298</v>
          </cell>
          <cell r="B8868">
            <v>0</v>
          </cell>
        </row>
        <row r="8869">
          <cell r="A8869">
            <v>45299</v>
          </cell>
          <cell r="B8869">
            <v>0.11650000000000001</v>
          </cell>
        </row>
        <row r="8870">
          <cell r="A8870">
            <v>45300</v>
          </cell>
          <cell r="B8870">
            <v>0.11650000000000001</v>
          </cell>
        </row>
        <row r="8871">
          <cell r="A8871">
            <v>45301</v>
          </cell>
          <cell r="B8871">
            <v>0.11650000000000001</v>
          </cell>
        </row>
        <row r="8872">
          <cell r="A8872">
            <v>45302</v>
          </cell>
          <cell r="B8872">
            <v>0.11650000000000001</v>
          </cell>
        </row>
        <row r="8873">
          <cell r="A8873">
            <v>45303</v>
          </cell>
          <cell r="B8873">
            <v>0.11650000000000001</v>
          </cell>
        </row>
        <row r="8874">
          <cell r="A8874">
            <v>45304</v>
          </cell>
          <cell r="B8874">
            <v>0</v>
          </cell>
        </row>
        <row r="8875">
          <cell r="A8875">
            <v>45305</v>
          </cell>
          <cell r="B8875">
            <v>0</v>
          </cell>
        </row>
        <row r="8876">
          <cell r="A8876">
            <v>45306</v>
          </cell>
          <cell r="B8876">
            <v>0.11650000000000001</v>
          </cell>
        </row>
        <row r="8877">
          <cell r="A8877">
            <v>45307</v>
          </cell>
          <cell r="B8877">
            <v>0.11650000000000001</v>
          </cell>
        </row>
        <row r="8878">
          <cell r="A8878">
            <v>45308</v>
          </cell>
          <cell r="B8878">
            <v>0.11650000000000001</v>
          </cell>
        </row>
        <row r="8879">
          <cell r="A8879">
            <v>45309</v>
          </cell>
          <cell r="B8879">
            <v>0.11650000000000001</v>
          </cell>
        </row>
        <row r="8880">
          <cell r="A8880">
            <v>45310</v>
          </cell>
          <cell r="B8880">
            <v>0.11650000000000001</v>
          </cell>
        </row>
        <row r="8881">
          <cell r="A8881">
            <v>45311</v>
          </cell>
          <cell r="B8881">
            <v>0</v>
          </cell>
        </row>
        <row r="8882">
          <cell r="A8882">
            <v>45312</v>
          </cell>
          <cell r="B8882">
            <v>0</v>
          </cell>
        </row>
        <row r="8883">
          <cell r="A8883">
            <v>45313</v>
          </cell>
          <cell r="B8883">
            <v>0.11650000000000001</v>
          </cell>
        </row>
        <row r="8884">
          <cell r="A8884">
            <v>45314</v>
          </cell>
          <cell r="B8884">
            <v>0.11650000000000001</v>
          </cell>
        </row>
        <row r="8885">
          <cell r="A8885">
            <v>45315</v>
          </cell>
          <cell r="B8885">
            <v>0.11650000000000001</v>
          </cell>
        </row>
        <row r="8886">
          <cell r="A8886">
            <v>45316</v>
          </cell>
          <cell r="B8886">
            <v>0.11650000000000001</v>
          </cell>
        </row>
        <row r="8887">
          <cell r="A8887">
            <v>45317</v>
          </cell>
          <cell r="B8887">
            <v>0.11650000000000001</v>
          </cell>
        </row>
        <row r="8888">
          <cell r="A8888">
            <v>45318</v>
          </cell>
          <cell r="B8888">
            <v>0</v>
          </cell>
        </row>
        <row r="8889">
          <cell r="A8889">
            <v>45319</v>
          </cell>
          <cell r="B8889">
            <v>0</v>
          </cell>
        </row>
        <row r="8890">
          <cell r="A8890">
            <v>45320</v>
          </cell>
          <cell r="B8890">
            <v>0.11650000000000001</v>
          </cell>
        </row>
        <row r="8891">
          <cell r="A8891">
            <v>45321</v>
          </cell>
          <cell r="B8891">
            <v>0.11650000000000001</v>
          </cell>
        </row>
        <row r="8892">
          <cell r="A8892">
            <v>45322</v>
          </cell>
          <cell r="B8892">
            <v>0.11650000000000001</v>
          </cell>
        </row>
        <row r="8893">
          <cell r="A8893">
            <v>45323</v>
          </cell>
          <cell r="B8893">
            <v>0.1115</v>
          </cell>
        </row>
        <row r="8894">
          <cell r="A8894">
            <v>45324</v>
          </cell>
          <cell r="B8894">
            <v>0.1115</v>
          </cell>
        </row>
        <row r="8895">
          <cell r="A8895">
            <v>45325</v>
          </cell>
          <cell r="B8895">
            <v>0</v>
          </cell>
        </row>
        <row r="8896">
          <cell r="A8896">
            <v>45326</v>
          </cell>
          <cell r="B8896">
            <v>0</v>
          </cell>
        </row>
        <row r="8897">
          <cell r="A8897">
            <v>45327</v>
          </cell>
          <cell r="B8897">
            <v>0.1115</v>
          </cell>
        </row>
        <row r="8898">
          <cell r="A8898">
            <v>45328</v>
          </cell>
          <cell r="B8898">
            <v>0.1115</v>
          </cell>
        </row>
        <row r="8899">
          <cell r="A8899">
            <v>45329</v>
          </cell>
          <cell r="B8899">
            <v>0.1115</v>
          </cell>
        </row>
        <row r="8900">
          <cell r="A8900">
            <v>45330</v>
          </cell>
          <cell r="B8900">
            <v>0.1115</v>
          </cell>
        </row>
        <row r="8901">
          <cell r="A8901">
            <v>45331</v>
          </cell>
          <cell r="B8901">
            <v>0.1115</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0.1115</v>
          </cell>
        </row>
        <row r="8907">
          <cell r="A8907">
            <v>45337</v>
          </cell>
          <cell r="B8907">
            <v>0.1115</v>
          </cell>
        </row>
        <row r="8908">
          <cell r="A8908">
            <v>45338</v>
          </cell>
          <cell r="B8908">
            <v>0.1115</v>
          </cell>
        </row>
        <row r="8909">
          <cell r="A8909">
            <v>45339</v>
          </cell>
          <cell r="B8909">
            <v>0</v>
          </cell>
        </row>
        <row r="8910">
          <cell r="A8910">
            <v>45340</v>
          </cell>
          <cell r="B8910">
            <v>0</v>
          </cell>
        </row>
        <row r="8911">
          <cell r="A8911">
            <v>45341</v>
          </cell>
          <cell r="B8911">
            <v>0.1115</v>
          </cell>
        </row>
        <row r="8912">
          <cell r="A8912">
            <v>45342</v>
          </cell>
          <cell r="B8912">
            <v>0.1115</v>
          </cell>
        </row>
        <row r="8913">
          <cell r="A8913">
            <v>45343</v>
          </cell>
          <cell r="B8913">
            <v>0.1115</v>
          </cell>
        </row>
        <row r="8914">
          <cell r="A8914">
            <v>45344</v>
          </cell>
          <cell r="B8914">
            <v>0.1115</v>
          </cell>
        </row>
        <row r="8915">
          <cell r="A8915">
            <v>45345</v>
          </cell>
          <cell r="B8915">
            <v>0.1115</v>
          </cell>
        </row>
        <row r="8916">
          <cell r="A8916">
            <v>45346</v>
          </cell>
          <cell r="B8916">
            <v>0</v>
          </cell>
        </row>
        <row r="8917">
          <cell r="A8917">
            <v>45347</v>
          </cell>
          <cell r="B8917">
            <v>0</v>
          </cell>
        </row>
        <row r="8918">
          <cell r="A8918">
            <v>45348</v>
          </cell>
          <cell r="B8918">
            <v>0.1115</v>
          </cell>
        </row>
        <row r="8919">
          <cell r="A8919">
            <v>45349</v>
          </cell>
          <cell r="B8919">
            <v>0.1115</v>
          </cell>
        </row>
        <row r="8920">
          <cell r="A8920">
            <v>45350</v>
          </cell>
          <cell r="B8920">
            <v>0.1115</v>
          </cell>
        </row>
        <row r="8921">
          <cell r="A8921">
            <v>45351</v>
          </cell>
          <cell r="B8921">
            <v>0.1115</v>
          </cell>
        </row>
        <row r="8922">
          <cell r="A8922">
            <v>45352</v>
          </cell>
          <cell r="B8922">
            <v>0.1115</v>
          </cell>
        </row>
        <row r="8923">
          <cell r="A8923">
            <v>45353</v>
          </cell>
          <cell r="B8923">
            <v>0</v>
          </cell>
        </row>
        <row r="8924">
          <cell r="A8924">
            <v>45354</v>
          </cell>
          <cell r="B8924">
            <v>0</v>
          </cell>
        </row>
        <row r="8925">
          <cell r="A8925">
            <v>45355</v>
          </cell>
          <cell r="B8925">
            <v>0.1115</v>
          </cell>
        </row>
        <row r="8926">
          <cell r="A8926">
            <v>45356</v>
          </cell>
          <cell r="B8926">
            <v>0.1115</v>
          </cell>
        </row>
        <row r="8927">
          <cell r="A8927">
            <v>45357</v>
          </cell>
          <cell r="B8927">
            <v>0.1115</v>
          </cell>
        </row>
        <row r="8928">
          <cell r="A8928">
            <v>45358</v>
          </cell>
          <cell r="B8928">
            <v>0.1115</v>
          </cell>
        </row>
        <row r="8929">
          <cell r="A8929">
            <v>45359</v>
          </cell>
          <cell r="B8929">
            <v>0.1115</v>
          </cell>
        </row>
        <row r="8930">
          <cell r="A8930">
            <v>45360</v>
          </cell>
          <cell r="B8930">
            <v>0</v>
          </cell>
        </row>
        <row r="8931">
          <cell r="A8931">
            <v>45361</v>
          </cell>
          <cell r="B8931">
            <v>0</v>
          </cell>
        </row>
        <row r="8932">
          <cell r="A8932">
            <v>45362</v>
          </cell>
          <cell r="B8932">
            <v>0.1115</v>
          </cell>
        </row>
        <row r="8933">
          <cell r="A8933">
            <v>45363</v>
          </cell>
          <cell r="B8933">
            <v>0.1115</v>
          </cell>
        </row>
        <row r="8934">
          <cell r="A8934">
            <v>45364</v>
          </cell>
          <cell r="B8934">
            <v>0.1115</v>
          </cell>
        </row>
        <row r="8935">
          <cell r="A8935">
            <v>45365</v>
          </cell>
          <cell r="B8935">
            <v>0.1115</v>
          </cell>
        </row>
        <row r="8936">
          <cell r="A8936">
            <v>45366</v>
          </cell>
          <cell r="B8936">
            <v>0.1115</v>
          </cell>
        </row>
        <row r="8937">
          <cell r="A8937">
            <v>45367</v>
          </cell>
          <cell r="B8937">
            <v>0</v>
          </cell>
        </row>
        <row r="8938">
          <cell r="A8938">
            <v>45368</v>
          </cell>
          <cell r="B8938">
            <v>0</v>
          </cell>
        </row>
        <row r="8939">
          <cell r="A8939">
            <v>45369</v>
          </cell>
          <cell r="B8939">
            <v>0.1115</v>
          </cell>
        </row>
        <row r="8940">
          <cell r="A8940">
            <v>45370</v>
          </cell>
          <cell r="B8940">
            <v>0.1115</v>
          </cell>
        </row>
        <row r="8941">
          <cell r="A8941">
            <v>45371</v>
          </cell>
          <cell r="B8941">
            <v>0.1115</v>
          </cell>
        </row>
        <row r="8942">
          <cell r="A8942">
            <v>45372</v>
          </cell>
          <cell r="B8942">
            <v>0.1065</v>
          </cell>
        </row>
        <row r="8943">
          <cell r="A8943">
            <v>45373</v>
          </cell>
          <cell r="B8943">
            <v>0.1065</v>
          </cell>
        </row>
        <row r="8944">
          <cell r="A8944">
            <v>45374</v>
          </cell>
          <cell r="B8944">
            <v>0</v>
          </cell>
        </row>
        <row r="8945">
          <cell r="A8945">
            <v>45375</v>
          </cell>
          <cell r="B8945">
            <v>0</v>
          </cell>
        </row>
        <row r="8946">
          <cell r="A8946">
            <v>45376</v>
          </cell>
          <cell r="B8946">
            <v>0.1065</v>
          </cell>
        </row>
        <row r="8947">
          <cell r="A8947">
            <v>45377</v>
          </cell>
          <cell r="B8947">
            <v>0.1065</v>
          </cell>
        </row>
        <row r="8948">
          <cell r="A8948">
            <v>45378</v>
          </cell>
          <cell r="B8948">
            <v>0.1065</v>
          </cell>
        </row>
        <row r="8949">
          <cell r="A8949">
            <v>45379</v>
          </cell>
          <cell r="B8949">
            <v>0.1065</v>
          </cell>
        </row>
        <row r="8950">
          <cell r="A8950">
            <v>45380</v>
          </cell>
          <cell r="B8950">
            <v>0</v>
          </cell>
        </row>
        <row r="8951">
          <cell r="A8951">
            <v>45381</v>
          </cell>
          <cell r="B8951">
            <v>0</v>
          </cell>
        </row>
        <row r="8952">
          <cell r="A8952">
            <v>45382</v>
          </cell>
          <cell r="B8952">
            <v>0</v>
          </cell>
        </row>
        <row r="8953">
          <cell r="A8953">
            <v>45383</v>
          </cell>
          <cell r="B8953">
            <v>0.1065</v>
          </cell>
        </row>
        <row r="8954">
          <cell r="A8954">
            <v>45384</v>
          </cell>
          <cell r="B8954">
            <v>0.1065</v>
          </cell>
        </row>
        <row r="8955">
          <cell r="A8955">
            <v>45385</v>
          </cell>
          <cell r="B8955">
            <v>0.1065</v>
          </cell>
        </row>
        <row r="8956">
          <cell r="A8956">
            <v>45386</v>
          </cell>
          <cell r="B8956">
            <v>0.1065</v>
          </cell>
        </row>
        <row r="8957">
          <cell r="A8957">
            <v>45387</v>
          </cell>
          <cell r="B8957">
            <v>0.1065</v>
          </cell>
        </row>
        <row r="8958">
          <cell r="A8958">
            <v>45388</v>
          </cell>
          <cell r="B8958">
            <v>0</v>
          </cell>
        </row>
        <row r="8959">
          <cell r="A8959">
            <v>45389</v>
          </cell>
          <cell r="B8959">
            <v>0</v>
          </cell>
        </row>
        <row r="8960">
          <cell r="A8960">
            <v>45390</v>
          </cell>
          <cell r="B8960">
            <v>0.1065</v>
          </cell>
        </row>
        <row r="8961">
          <cell r="A8961">
            <v>45391</v>
          </cell>
          <cell r="B8961">
            <v>0.1065</v>
          </cell>
        </row>
        <row r="8962">
          <cell r="A8962">
            <v>45392</v>
          </cell>
          <cell r="B8962">
            <v>0.1065</v>
          </cell>
        </row>
        <row r="8963">
          <cell r="A8963">
            <v>45393</v>
          </cell>
          <cell r="B8963">
            <v>0.1065</v>
          </cell>
        </row>
        <row r="8964">
          <cell r="A8964">
            <v>45394</v>
          </cell>
          <cell r="B8964">
            <v>0.1065</v>
          </cell>
        </row>
        <row r="8965">
          <cell r="A8965">
            <v>45395</v>
          </cell>
          <cell r="B8965">
            <v>0</v>
          </cell>
        </row>
        <row r="8966">
          <cell r="A8966">
            <v>45396</v>
          </cell>
          <cell r="B8966">
            <v>0</v>
          </cell>
        </row>
        <row r="8967">
          <cell r="A8967">
            <v>45397</v>
          </cell>
          <cell r="B8967">
            <v>0.1065</v>
          </cell>
        </row>
        <row r="8968">
          <cell r="A8968">
            <v>45398</v>
          </cell>
          <cell r="B8968">
            <v>0.1065</v>
          </cell>
        </row>
        <row r="8969">
          <cell r="A8969">
            <v>45399</v>
          </cell>
          <cell r="B8969">
            <v>0.1065</v>
          </cell>
        </row>
        <row r="8970">
          <cell r="A8970">
            <v>45400</v>
          </cell>
          <cell r="B8970">
            <v>0.1065</v>
          </cell>
        </row>
        <row r="8971">
          <cell r="A8971">
            <v>45401</v>
          </cell>
          <cell r="B8971">
            <v>0.1065</v>
          </cell>
        </row>
        <row r="8972">
          <cell r="A8972">
            <v>45402</v>
          </cell>
          <cell r="B8972">
            <v>0</v>
          </cell>
        </row>
        <row r="8973">
          <cell r="A8973">
            <v>45403</v>
          </cell>
          <cell r="B8973">
            <v>0</v>
          </cell>
        </row>
        <row r="8974">
          <cell r="A8974">
            <v>45404</v>
          </cell>
          <cell r="B8974">
            <v>0.1065</v>
          </cell>
        </row>
        <row r="8975">
          <cell r="A8975">
            <v>45405</v>
          </cell>
          <cell r="B8975">
            <v>0.1065</v>
          </cell>
        </row>
        <row r="8976">
          <cell r="A8976">
            <v>45406</v>
          </cell>
          <cell r="B8976">
            <v>0.1065</v>
          </cell>
        </row>
        <row r="8977">
          <cell r="A8977">
            <v>45407</v>
          </cell>
          <cell r="B8977">
            <v>0.1065</v>
          </cell>
        </row>
        <row r="8978">
          <cell r="A8978">
            <v>45408</v>
          </cell>
          <cell r="B8978">
            <v>0.1065</v>
          </cell>
        </row>
        <row r="8979">
          <cell r="A8979">
            <v>45409</v>
          </cell>
          <cell r="B8979">
            <v>0</v>
          </cell>
        </row>
        <row r="8980">
          <cell r="A8980">
            <v>45410</v>
          </cell>
          <cell r="B8980">
            <v>0</v>
          </cell>
        </row>
        <row r="8981">
          <cell r="A8981">
            <v>45411</v>
          </cell>
          <cell r="B8981">
            <v>0.1065</v>
          </cell>
        </row>
        <row r="8982">
          <cell r="A8982">
            <v>45412</v>
          </cell>
          <cell r="B8982">
            <v>0.1065</v>
          </cell>
        </row>
        <row r="8983">
          <cell r="A8983">
            <v>45413</v>
          </cell>
          <cell r="B8983">
            <v>0</v>
          </cell>
        </row>
        <row r="8984">
          <cell r="A8984">
            <v>45414</v>
          </cell>
          <cell r="B8984">
            <v>0.1065</v>
          </cell>
        </row>
        <row r="8985">
          <cell r="A8985">
            <v>45415</v>
          </cell>
          <cell r="B8985">
            <v>0.1065</v>
          </cell>
        </row>
        <row r="8986">
          <cell r="A8986">
            <v>45416</v>
          </cell>
          <cell r="B8986">
            <v>0</v>
          </cell>
        </row>
        <row r="8987">
          <cell r="A8987">
            <v>45417</v>
          </cell>
          <cell r="B8987">
            <v>0</v>
          </cell>
        </row>
        <row r="8988">
          <cell r="A8988">
            <v>45418</v>
          </cell>
          <cell r="B8988">
            <v>0.1065</v>
          </cell>
        </row>
        <row r="8989">
          <cell r="A8989">
            <v>45419</v>
          </cell>
          <cell r="B8989">
            <v>0.1065</v>
          </cell>
        </row>
        <row r="8990">
          <cell r="A8990">
            <v>45420</v>
          </cell>
          <cell r="B8990">
            <v>0.1065</v>
          </cell>
        </row>
        <row r="8991">
          <cell r="A8991">
            <v>45421</v>
          </cell>
          <cell r="B8991">
            <v>0.104</v>
          </cell>
        </row>
        <row r="8992">
          <cell r="A8992">
            <v>45422</v>
          </cell>
          <cell r="B8992">
            <v>0.104</v>
          </cell>
        </row>
        <row r="8993">
          <cell r="A8993">
            <v>45423</v>
          </cell>
          <cell r="B8993">
            <v>0</v>
          </cell>
        </row>
        <row r="8994">
          <cell r="A8994">
            <v>45424</v>
          </cell>
          <cell r="B8994">
            <v>0</v>
          </cell>
        </row>
        <row r="8995">
          <cell r="A8995">
            <v>45425</v>
          </cell>
          <cell r="B8995">
            <v>0.104</v>
          </cell>
        </row>
        <row r="8996">
          <cell r="A8996">
            <v>45426</v>
          </cell>
          <cell r="B8996">
            <v>0.104</v>
          </cell>
        </row>
        <row r="8997">
          <cell r="A8997">
            <v>45427</v>
          </cell>
          <cell r="B8997">
            <v>0.104</v>
          </cell>
        </row>
        <row r="8998">
          <cell r="A8998">
            <v>45428</v>
          </cell>
          <cell r="B8998">
            <v>0.104</v>
          </cell>
        </row>
        <row r="8999">
          <cell r="A8999">
            <v>45429</v>
          </cell>
          <cell r="B8999">
            <v>0.104</v>
          </cell>
        </row>
        <row r="9000">
          <cell r="A9000">
            <v>45430</v>
          </cell>
          <cell r="B9000">
            <v>0</v>
          </cell>
        </row>
        <row r="9001">
          <cell r="A9001">
            <v>45431</v>
          </cell>
          <cell r="B9001">
            <v>0</v>
          </cell>
        </row>
        <row r="9002">
          <cell r="A9002">
            <v>45432</v>
          </cell>
          <cell r="B9002">
            <v>0.104</v>
          </cell>
        </row>
        <row r="9003">
          <cell r="A9003">
            <v>45433</v>
          </cell>
          <cell r="B9003">
            <v>0.104</v>
          </cell>
        </row>
        <row r="9004">
          <cell r="A9004">
            <v>45434</v>
          </cell>
          <cell r="B9004">
            <v>0.104</v>
          </cell>
        </row>
        <row r="9005">
          <cell r="A9005">
            <v>45435</v>
          </cell>
          <cell r="B9005">
            <v>0.104</v>
          </cell>
        </row>
        <row r="9006">
          <cell r="A9006">
            <v>45436</v>
          </cell>
          <cell r="B9006">
            <v>0.104</v>
          </cell>
        </row>
        <row r="9007">
          <cell r="A9007">
            <v>45437</v>
          </cell>
          <cell r="B9007">
            <v>0</v>
          </cell>
        </row>
        <row r="9008">
          <cell r="A9008">
            <v>45438</v>
          </cell>
          <cell r="B9008">
            <v>0</v>
          </cell>
        </row>
        <row r="9009">
          <cell r="A9009">
            <v>45439</v>
          </cell>
          <cell r="B9009">
            <v>0.104</v>
          </cell>
        </row>
        <row r="9010">
          <cell r="A9010">
            <v>45440</v>
          </cell>
          <cell r="B9010">
            <v>0.104</v>
          </cell>
        </row>
        <row r="9011">
          <cell r="A9011">
            <v>45441</v>
          </cell>
          <cell r="B9011">
            <v>0.104</v>
          </cell>
        </row>
        <row r="9012">
          <cell r="A9012">
            <v>45442</v>
          </cell>
          <cell r="B9012">
            <v>0</v>
          </cell>
        </row>
        <row r="9013">
          <cell r="A9013">
            <v>45443</v>
          </cell>
          <cell r="B9013">
            <v>0.104</v>
          </cell>
        </row>
        <row r="9014">
          <cell r="A9014">
            <v>45444</v>
          </cell>
          <cell r="B9014">
            <v>0</v>
          </cell>
        </row>
        <row r="9015">
          <cell r="A9015">
            <v>45445</v>
          </cell>
          <cell r="B9015">
            <v>0</v>
          </cell>
        </row>
        <row r="9016">
          <cell r="A9016">
            <v>45446</v>
          </cell>
          <cell r="B9016">
            <v>0.104</v>
          </cell>
        </row>
        <row r="9017">
          <cell r="A9017">
            <v>45447</v>
          </cell>
          <cell r="B9017">
            <v>0.104</v>
          </cell>
        </row>
        <row r="9018">
          <cell r="A9018">
            <v>45448</v>
          </cell>
          <cell r="B9018">
            <v>0.104</v>
          </cell>
        </row>
        <row r="9019">
          <cell r="A9019">
            <v>45449</v>
          </cell>
          <cell r="B9019">
            <v>0.104</v>
          </cell>
        </row>
        <row r="9020">
          <cell r="A9020">
            <v>45450</v>
          </cell>
          <cell r="B9020">
            <v>0.104</v>
          </cell>
        </row>
        <row r="9021">
          <cell r="A9021">
            <v>45451</v>
          </cell>
          <cell r="B9021">
            <v>0</v>
          </cell>
        </row>
        <row r="9022">
          <cell r="A9022">
            <v>45452</v>
          </cell>
          <cell r="B9022">
            <v>0</v>
          </cell>
        </row>
        <row r="9023">
          <cell r="A9023">
            <v>45453</v>
          </cell>
          <cell r="B9023">
            <v>0.104</v>
          </cell>
        </row>
        <row r="9024">
          <cell r="A9024">
            <v>45454</v>
          </cell>
          <cell r="B9024">
            <v>0.104</v>
          </cell>
        </row>
        <row r="9025">
          <cell r="A9025">
            <v>45455</v>
          </cell>
          <cell r="B9025">
            <v>0.104</v>
          </cell>
        </row>
        <row r="9026">
          <cell r="A9026">
            <v>45456</v>
          </cell>
          <cell r="B9026">
            <v>0.104</v>
          </cell>
        </row>
        <row r="9027">
          <cell r="A9027">
            <v>45457</v>
          </cell>
          <cell r="B9027">
            <v>0.104</v>
          </cell>
        </row>
        <row r="9028">
          <cell r="A9028">
            <v>45458</v>
          </cell>
          <cell r="B9028">
            <v>0</v>
          </cell>
        </row>
        <row r="9029">
          <cell r="A9029">
            <v>45459</v>
          </cell>
          <cell r="B9029">
            <v>0</v>
          </cell>
        </row>
        <row r="9030">
          <cell r="A9030">
            <v>45460</v>
          </cell>
          <cell r="B9030">
            <v>0.104</v>
          </cell>
        </row>
        <row r="9031">
          <cell r="A9031">
            <v>45461</v>
          </cell>
          <cell r="B9031">
            <v>0.104</v>
          </cell>
        </row>
        <row r="9032">
          <cell r="A9032">
            <v>45462</v>
          </cell>
          <cell r="B9032">
            <v>0.104</v>
          </cell>
        </row>
        <row r="9033">
          <cell r="A9033">
            <v>45463</v>
          </cell>
          <cell r="B9033">
            <v>0.104</v>
          </cell>
        </row>
        <row r="9034">
          <cell r="A9034">
            <v>45464</v>
          </cell>
          <cell r="B9034">
            <v>0.104</v>
          </cell>
        </row>
        <row r="9035">
          <cell r="A9035">
            <v>45465</v>
          </cell>
          <cell r="B9035">
            <v>0</v>
          </cell>
        </row>
        <row r="9036">
          <cell r="A9036">
            <v>45466</v>
          </cell>
          <cell r="B9036">
            <v>0</v>
          </cell>
        </row>
        <row r="9037">
          <cell r="A9037">
            <v>45467</v>
          </cell>
          <cell r="B9037">
            <v>0.104</v>
          </cell>
        </row>
        <row r="9038">
          <cell r="A9038">
            <v>45468</v>
          </cell>
          <cell r="B9038">
            <v>0.104</v>
          </cell>
        </row>
        <row r="9039">
          <cell r="A9039">
            <v>45469</v>
          </cell>
          <cell r="B9039">
            <v>0.104</v>
          </cell>
        </row>
        <row r="9040">
          <cell r="A9040">
            <v>45470</v>
          </cell>
          <cell r="B9040">
            <v>0.104</v>
          </cell>
        </row>
        <row r="9041">
          <cell r="A9041">
            <v>45471</v>
          </cell>
          <cell r="B9041">
            <v>0.104</v>
          </cell>
        </row>
        <row r="9042">
          <cell r="A9042">
            <v>45472</v>
          </cell>
          <cell r="B9042">
            <v>0</v>
          </cell>
        </row>
        <row r="9043">
          <cell r="A9043">
            <v>45473</v>
          </cell>
          <cell r="B9043">
            <v>0</v>
          </cell>
        </row>
        <row r="9044">
          <cell r="A9044">
            <v>45474</v>
          </cell>
          <cell r="B9044">
            <v>0.104</v>
          </cell>
        </row>
        <row r="9045">
          <cell r="A9045">
            <v>45475</v>
          </cell>
          <cell r="B9045">
            <v>0.104</v>
          </cell>
        </row>
        <row r="9046">
          <cell r="A9046">
            <v>45476</v>
          </cell>
          <cell r="B9046">
            <v>0.104</v>
          </cell>
        </row>
        <row r="9047">
          <cell r="A9047">
            <v>45477</v>
          </cell>
          <cell r="B9047">
            <v>0.104</v>
          </cell>
        </row>
        <row r="9048">
          <cell r="A9048">
            <v>45478</v>
          </cell>
          <cell r="B9048">
            <v>0.104</v>
          </cell>
        </row>
        <row r="9049">
          <cell r="A9049">
            <v>45479</v>
          </cell>
          <cell r="B9049">
            <v>0</v>
          </cell>
        </row>
        <row r="9050">
          <cell r="A9050">
            <v>45480</v>
          </cell>
          <cell r="B9050">
            <v>0</v>
          </cell>
        </row>
        <row r="9051">
          <cell r="A9051">
            <v>45481</v>
          </cell>
          <cell r="B9051">
            <v>0.104</v>
          </cell>
        </row>
        <row r="9052">
          <cell r="A9052">
            <v>45482</v>
          </cell>
          <cell r="B9052">
            <v>0.104</v>
          </cell>
        </row>
        <row r="9053">
          <cell r="A9053">
            <v>45483</v>
          </cell>
          <cell r="B9053">
            <v>0.104</v>
          </cell>
        </row>
        <row r="9054">
          <cell r="A9054">
            <v>45484</v>
          </cell>
          <cell r="B9054">
            <v>0.104</v>
          </cell>
        </row>
        <row r="9055">
          <cell r="A9055">
            <v>45485</v>
          </cell>
          <cell r="B9055">
            <v>0.104</v>
          </cell>
        </row>
        <row r="9056">
          <cell r="A9056">
            <v>45486</v>
          </cell>
          <cell r="B9056">
            <v>0</v>
          </cell>
        </row>
        <row r="9057">
          <cell r="A9057">
            <v>45487</v>
          </cell>
          <cell r="B9057">
            <v>0</v>
          </cell>
        </row>
        <row r="9058">
          <cell r="A9058">
            <v>45488</v>
          </cell>
          <cell r="B9058">
            <v>0.104</v>
          </cell>
        </row>
        <row r="9059">
          <cell r="A9059">
            <v>45489</v>
          </cell>
          <cell r="B9059">
            <v>0.104</v>
          </cell>
        </row>
        <row r="9060">
          <cell r="A9060">
            <v>45490</v>
          </cell>
          <cell r="B9060">
            <v>0.104</v>
          </cell>
        </row>
        <row r="9061">
          <cell r="A9061">
            <v>45491</v>
          </cell>
          <cell r="B9061">
            <v>0.104</v>
          </cell>
        </row>
        <row r="9062">
          <cell r="A9062">
            <v>45492</v>
          </cell>
          <cell r="B9062">
            <v>0.104</v>
          </cell>
        </row>
        <row r="9063">
          <cell r="A9063">
            <v>45493</v>
          </cell>
          <cell r="B9063">
            <v>0</v>
          </cell>
        </row>
        <row r="9064">
          <cell r="A9064">
            <v>45494</v>
          </cell>
          <cell r="B9064">
            <v>0</v>
          </cell>
        </row>
        <row r="9065">
          <cell r="A9065">
            <v>45495</v>
          </cell>
          <cell r="B9065">
            <v>0.104</v>
          </cell>
        </row>
        <row r="9066">
          <cell r="A9066">
            <v>45496</v>
          </cell>
          <cell r="B9066">
            <v>0.104</v>
          </cell>
        </row>
        <row r="9067">
          <cell r="A9067">
            <v>45497</v>
          </cell>
          <cell r="B9067">
            <v>0.104</v>
          </cell>
        </row>
        <row r="9068">
          <cell r="A9068">
            <v>45498</v>
          </cell>
          <cell r="B9068">
            <v>0.104</v>
          </cell>
        </row>
        <row r="9069">
          <cell r="A9069">
            <v>45499</v>
          </cell>
          <cell r="B9069">
            <v>0.104</v>
          </cell>
        </row>
        <row r="9070">
          <cell r="A9070">
            <v>45500</v>
          </cell>
          <cell r="B9070">
            <v>0</v>
          </cell>
        </row>
        <row r="9071">
          <cell r="A9071">
            <v>45501</v>
          </cell>
          <cell r="B9071">
            <v>0</v>
          </cell>
        </row>
        <row r="9072">
          <cell r="A9072">
            <v>45502</v>
          </cell>
          <cell r="B9072">
            <v>0.104</v>
          </cell>
        </row>
        <row r="9073">
          <cell r="A9073">
            <v>45503</v>
          </cell>
          <cell r="B9073">
            <v>0.104</v>
          </cell>
        </row>
        <row r="9074">
          <cell r="A9074">
            <v>45504</v>
          </cell>
          <cell r="B9074">
            <v>0.104</v>
          </cell>
        </row>
        <row r="9075">
          <cell r="A9075">
            <v>45505</v>
          </cell>
          <cell r="B9075">
            <v>0.104</v>
          </cell>
        </row>
        <row r="9076">
          <cell r="A9076">
            <v>45506</v>
          </cell>
          <cell r="B9076">
            <v>0.104</v>
          </cell>
        </row>
        <row r="9077">
          <cell r="A9077">
            <v>45507</v>
          </cell>
          <cell r="B9077">
            <v>0</v>
          </cell>
        </row>
        <row r="9078">
          <cell r="A9078">
            <v>45508</v>
          </cell>
          <cell r="B9078">
            <v>0</v>
          </cell>
        </row>
        <row r="9079">
          <cell r="A9079">
            <v>45509</v>
          </cell>
          <cell r="B9079">
            <v>0.104</v>
          </cell>
        </row>
        <row r="9080">
          <cell r="A9080">
            <v>45510</v>
          </cell>
          <cell r="B9080">
            <v>0.104</v>
          </cell>
        </row>
        <row r="9081">
          <cell r="A9081">
            <v>45511</v>
          </cell>
          <cell r="B9081">
            <v>0.104</v>
          </cell>
        </row>
        <row r="9082">
          <cell r="A9082">
            <v>45512</v>
          </cell>
          <cell r="B9082">
            <v>0.104</v>
          </cell>
        </row>
        <row r="9083">
          <cell r="A9083">
            <v>45513</v>
          </cell>
          <cell r="B9083">
            <v>0.104</v>
          </cell>
        </row>
        <row r="9084">
          <cell r="A9084">
            <v>45514</v>
          </cell>
          <cell r="B9084">
            <v>0</v>
          </cell>
        </row>
        <row r="9085">
          <cell r="A9085">
            <v>45515</v>
          </cell>
          <cell r="B9085">
            <v>0</v>
          </cell>
        </row>
        <row r="9086">
          <cell r="A9086">
            <v>45516</v>
          </cell>
          <cell r="B9086">
            <v>0.104</v>
          </cell>
        </row>
        <row r="9087">
          <cell r="A9087">
            <v>45517</v>
          </cell>
          <cell r="B9087">
            <v>0.104</v>
          </cell>
        </row>
        <row r="9088">
          <cell r="A9088">
            <v>45518</v>
          </cell>
          <cell r="B9088">
            <v>0.104</v>
          </cell>
        </row>
        <row r="9089">
          <cell r="A9089">
            <v>45519</v>
          </cell>
          <cell r="B9089">
            <v>0.104</v>
          </cell>
        </row>
        <row r="9090">
          <cell r="A9090">
            <v>45520</v>
          </cell>
          <cell r="B9090">
            <v>0.104</v>
          </cell>
        </row>
        <row r="9091">
          <cell r="A9091">
            <v>45521</v>
          </cell>
          <cell r="B9091">
            <v>0</v>
          </cell>
        </row>
        <row r="9092">
          <cell r="A9092">
            <v>45522</v>
          </cell>
          <cell r="B9092">
            <v>0</v>
          </cell>
        </row>
        <row r="9093">
          <cell r="A9093">
            <v>45523</v>
          </cell>
          <cell r="B9093">
            <v>0.104</v>
          </cell>
        </row>
        <row r="9094">
          <cell r="A9094">
            <v>45524</v>
          </cell>
          <cell r="B9094">
            <v>0.104</v>
          </cell>
        </row>
        <row r="9095">
          <cell r="A9095">
            <v>45525</v>
          </cell>
          <cell r="B9095">
            <v>0.104</v>
          </cell>
        </row>
        <row r="9096">
          <cell r="A9096">
            <v>45526</v>
          </cell>
          <cell r="B9096">
            <v>0.104</v>
          </cell>
        </row>
        <row r="9097">
          <cell r="A9097">
            <v>45527</v>
          </cell>
          <cell r="B9097">
            <v>0.104</v>
          </cell>
        </row>
        <row r="9098">
          <cell r="A9098">
            <v>45528</v>
          </cell>
          <cell r="B9098">
            <v>0</v>
          </cell>
        </row>
        <row r="9099">
          <cell r="A9099">
            <v>45529</v>
          </cell>
          <cell r="B9099">
            <v>0</v>
          </cell>
        </row>
        <row r="9100">
          <cell r="A9100">
            <v>45530</v>
          </cell>
          <cell r="B9100">
            <v>0.104</v>
          </cell>
        </row>
        <row r="9101">
          <cell r="A9101">
            <v>45531</v>
          </cell>
          <cell r="B9101">
            <v>0.104</v>
          </cell>
        </row>
        <row r="9102">
          <cell r="A9102">
            <v>45532</v>
          </cell>
          <cell r="B9102">
            <v>0.104</v>
          </cell>
        </row>
        <row r="9103">
          <cell r="A9103">
            <v>45533</v>
          </cell>
          <cell r="B9103">
            <v>0.104</v>
          </cell>
        </row>
        <row r="9104">
          <cell r="A9104">
            <v>45534</v>
          </cell>
          <cell r="B9104">
            <v>0.104</v>
          </cell>
        </row>
        <row r="9105">
          <cell r="A9105">
            <v>45535</v>
          </cell>
          <cell r="B9105">
            <v>0</v>
          </cell>
        </row>
        <row r="9106">
          <cell r="A9106">
            <v>45536</v>
          </cell>
          <cell r="B9106">
            <v>0</v>
          </cell>
        </row>
        <row r="9107">
          <cell r="A9107">
            <v>45537</v>
          </cell>
          <cell r="B9107">
            <v>0.104</v>
          </cell>
        </row>
        <row r="9108">
          <cell r="A9108">
            <v>45538</v>
          </cell>
          <cell r="B9108">
            <v>0.104</v>
          </cell>
        </row>
        <row r="9109">
          <cell r="A9109">
            <v>45539</v>
          </cell>
          <cell r="B9109">
            <v>0.104</v>
          </cell>
        </row>
        <row r="9110">
          <cell r="A9110">
            <v>45540</v>
          </cell>
          <cell r="B9110">
            <v>0.104</v>
          </cell>
        </row>
        <row r="9111">
          <cell r="A9111">
            <v>45541</v>
          </cell>
          <cell r="B9111">
            <v>0.104</v>
          </cell>
        </row>
        <row r="9112">
          <cell r="A9112">
            <v>45542</v>
          </cell>
          <cell r="B9112">
            <v>0</v>
          </cell>
        </row>
        <row r="9113">
          <cell r="A9113">
            <v>45543</v>
          </cell>
          <cell r="B9113">
            <v>0</v>
          </cell>
        </row>
        <row r="9114">
          <cell r="A9114">
            <v>45544</v>
          </cell>
          <cell r="B9114">
            <v>0.104</v>
          </cell>
        </row>
        <row r="9115">
          <cell r="A9115">
            <v>45545</v>
          </cell>
          <cell r="B9115">
            <v>0.104</v>
          </cell>
        </row>
        <row r="9116">
          <cell r="A9116">
            <v>45546</v>
          </cell>
          <cell r="B9116">
            <v>0.104</v>
          </cell>
        </row>
        <row r="9117">
          <cell r="A9117">
            <v>45547</v>
          </cell>
          <cell r="B9117">
            <v>0.104</v>
          </cell>
        </row>
        <row r="9118">
          <cell r="A9118">
            <v>45548</v>
          </cell>
          <cell r="B9118">
            <v>0.104</v>
          </cell>
        </row>
        <row r="9119">
          <cell r="A9119">
            <v>45549</v>
          </cell>
          <cell r="B9119">
            <v>0</v>
          </cell>
        </row>
        <row r="9120">
          <cell r="A9120">
            <v>45550</v>
          </cell>
          <cell r="B9120">
            <v>0</v>
          </cell>
        </row>
        <row r="9121">
          <cell r="A9121">
            <v>45551</v>
          </cell>
          <cell r="B9121">
            <v>0.104</v>
          </cell>
        </row>
        <row r="9122">
          <cell r="A9122">
            <v>45552</v>
          </cell>
          <cell r="B9122">
            <v>0.104</v>
          </cell>
        </row>
        <row r="9123">
          <cell r="A9123">
            <v>45553</v>
          </cell>
          <cell r="B9123">
            <v>0.104</v>
          </cell>
        </row>
        <row r="9124">
          <cell r="A9124">
            <v>45554</v>
          </cell>
          <cell r="B9124">
            <v>0.1065</v>
          </cell>
        </row>
        <row r="9125">
          <cell r="A9125">
            <v>45555</v>
          </cell>
          <cell r="B9125">
            <v>0.1065</v>
          </cell>
        </row>
        <row r="9126">
          <cell r="A9126">
            <v>45556</v>
          </cell>
          <cell r="B9126">
            <v>0</v>
          </cell>
        </row>
        <row r="9127">
          <cell r="A9127">
            <v>45557</v>
          </cell>
          <cell r="B9127">
            <v>0</v>
          </cell>
        </row>
        <row r="9128">
          <cell r="A9128">
            <v>45558</v>
          </cell>
          <cell r="B9128">
            <v>0.1065</v>
          </cell>
        </row>
        <row r="9129">
          <cell r="A9129">
            <v>45559</v>
          </cell>
          <cell r="B9129">
            <v>0.1065</v>
          </cell>
        </row>
        <row r="9130">
          <cell r="A9130">
            <v>45560</v>
          </cell>
          <cell r="B9130">
            <v>0.1065</v>
          </cell>
        </row>
        <row r="9131">
          <cell r="A9131">
            <v>45561</v>
          </cell>
          <cell r="B9131">
            <v>0.1065</v>
          </cell>
        </row>
        <row r="9132">
          <cell r="A9132">
            <v>45562</v>
          </cell>
          <cell r="B9132">
            <v>0.1065</v>
          </cell>
        </row>
        <row r="9133">
          <cell r="A9133">
            <v>45563</v>
          </cell>
          <cell r="B9133">
            <v>0</v>
          </cell>
        </row>
        <row r="9134">
          <cell r="A9134">
            <v>45564</v>
          </cell>
          <cell r="B9134">
            <v>0</v>
          </cell>
        </row>
        <row r="9135">
          <cell r="A9135">
            <v>45565</v>
          </cell>
          <cell r="B9135">
            <v>0.1065</v>
          </cell>
        </row>
        <row r="9136">
          <cell r="A9136">
            <v>45566</v>
          </cell>
          <cell r="B9136">
            <v>0.1065</v>
          </cell>
        </row>
        <row r="9137">
          <cell r="A9137">
            <v>45567</v>
          </cell>
          <cell r="B9137">
            <v>0.1065</v>
          </cell>
        </row>
        <row r="9138">
          <cell r="A9138">
            <v>45568</v>
          </cell>
          <cell r="B9138">
            <v>0.1065</v>
          </cell>
        </row>
        <row r="9139">
          <cell r="A9139">
            <v>45569</v>
          </cell>
          <cell r="B9139">
            <v>0.1065</v>
          </cell>
        </row>
        <row r="9140">
          <cell r="A9140">
            <v>45570</v>
          </cell>
          <cell r="B9140">
            <v>0</v>
          </cell>
        </row>
        <row r="9141">
          <cell r="A9141">
            <v>45571</v>
          </cell>
          <cell r="B9141">
            <v>0</v>
          </cell>
        </row>
        <row r="9142">
          <cell r="A9142">
            <v>45572</v>
          </cell>
          <cell r="B9142">
            <v>0.1065</v>
          </cell>
        </row>
        <row r="9143">
          <cell r="A9143">
            <v>45573</v>
          </cell>
          <cell r="B9143">
            <v>0.1065</v>
          </cell>
        </row>
        <row r="9144">
          <cell r="A9144">
            <v>45574</v>
          </cell>
          <cell r="B9144">
            <v>0.1065</v>
          </cell>
        </row>
        <row r="9145">
          <cell r="A9145">
            <v>45575</v>
          </cell>
          <cell r="B9145">
            <v>0.1065</v>
          </cell>
        </row>
        <row r="9146">
          <cell r="A9146">
            <v>45576</v>
          </cell>
          <cell r="B9146">
            <v>0.1065</v>
          </cell>
        </row>
        <row r="9147">
          <cell r="A9147">
            <v>45577</v>
          </cell>
          <cell r="B9147">
            <v>0</v>
          </cell>
        </row>
        <row r="9148">
          <cell r="A9148">
            <v>45578</v>
          </cell>
          <cell r="B9148">
            <v>0</v>
          </cell>
        </row>
        <row r="9149">
          <cell r="A9149">
            <v>45579</v>
          </cell>
          <cell r="B9149">
            <v>0.1065</v>
          </cell>
        </row>
        <row r="9150">
          <cell r="A9150">
            <v>45580</v>
          </cell>
          <cell r="B9150">
            <v>0.1065</v>
          </cell>
        </row>
        <row r="9151">
          <cell r="A9151">
            <v>45581</v>
          </cell>
          <cell r="B9151">
            <v>0.1065</v>
          </cell>
        </row>
        <row r="9152">
          <cell r="A9152">
            <v>45582</v>
          </cell>
          <cell r="B9152">
            <v>0.1065</v>
          </cell>
        </row>
        <row r="9153">
          <cell r="A9153">
            <v>45583</v>
          </cell>
          <cell r="B9153">
            <v>0.1065</v>
          </cell>
        </row>
        <row r="9154">
          <cell r="A9154">
            <v>45584</v>
          </cell>
          <cell r="B9154">
            <v>0</v>
          </cell>
        </row>
        <row r="9155">
          <cell r="A9155">
            <v>45585</v>
          </cell>
          <cell r="B9155">
            <v>0</v>
          </cell>
        </row>
        <row r="9156">
          <cell r="A9156">
            <v>45586</v>
          </cell>
          <cell r="B9156">
            <v>0.1065</v>
          </cell>
        </row>
        <row r="9157">
          <cell r="A9157">
            <v>45587</v>
          </cell>
          <cell r="B9157">
            <v>0.1065</v>
          </cell>
        </row>
        <row r="9158">
          <cell r="A9158">
            <v>45588</v>
          </cell>
          <cell r="B9158">
            <v>0.1065</v>
          </cell>
        </row>
        <row r="9159">
          <cell r="A9159">
            <v>45589</v>
          </cell>
          <cell r="B9159">
            <v>0.1065</v>
          </cell>
        </row>
        <row r="9160">
          <cell r="A9160">
            <v>45590</v>
          </cell>
          <cell r="B9160">
            <v>0.1065</v>
          </cell>
        </row>
        <row r="9161">
          <cell r="A9161">
            <v>45591</v>
          </cell>
          <cell r="B9161">
            <v>0</v>
          </cell>
        </row>
        <row r="9162">
          <cell r="A9162">
            <v>45592</v>
          </cell>
          <cell r="B9162">
            <v>0</v>
          </cell>
        </row>
        <row r="9163">
          <cell r="A9163">
            <v>45593</v>
          </cell>
          <cell r="B9163">
            <v>0.1065</v>
          </cell>
        </row>
        <row r="9164">
          <cell r="A9164">
            <v>45594</v>
          </cell>
          <cell r="B9164">
            <v>0.1065</v>
          </cell>
        </row>
        <row r="9165">
          <cell r="A9165">
            <v>45595</v>
          </cell>
          <cell r="B9165">
            <v>0.1065</v>
          </cell>
        </row>
        <row r="9166">
          <cell r="A9166">
            <v>45596</v>
          </cell>
          <cell r="B9166">
            <v>0.1065</v>
          </cell>
        </row>
        <row r="9167">
          <cell r="A9167">
            <v>45597</v>
          </cell>
          <cell r="B9167">
            <v>0.1065</v>
          </cell>
        </row>
        <row r="9168">
          <cell r="A9168">
            <v>45598</v>
          </cell>
          <cell r="B9168">
            <v>0</v>
          </cell>
        </row>
        <row r="9169">
          <cell r="A9169">
            <v>45599</v>
          </cell>
          <cell r="B9169">
            <v>0</v>
          </cell>
        </row>
        <row r="9170">
          <cell r="A9170">
            <v>45600</v>
          </cell>
          <cell r="B9170">
            <v>0.1065</v>
          </cell>
        </row>
        <row r="9171">
          <cell r="A9171">
            <v>45601</v>
          </cell>
          <cell r="B9171">
            <v>0.1065</v>
          </cell>
        </row>
        <row r="9172">
          <cell r="A9172">
            <v>45602</v>
          </cell>
          <cell r="B9172">
            <v>0.1065</v>
          </cell>
        </row>
        <row r="9173">
          <cell r="A9173">
            <v>45603</v>
          </cell>
          <cell r="B9173">
            <v>0.1115</v>
          </cell>
        </row>
        <row r="9174">
          <cell r="A9174">
            <v>45604</v>
          </cell>
          <cell r="B9174">
            <v>0.1115</v>
          </cell>
        </row>
        <row r="9175">
          <cell r="A9175">
            <v>45605</v>
          </cell>
          <cell r="B9175">
            <v>0</v>
          </cell>
        </row>
        <row r="9176">
          <cell r="A9176">
            <v>45606</v>
          </cell>
          <cell r="B9176">
            <v>0</v>
          </cell>
        </row>
        <row r="9177">
          <cell r="A9177">
            <v>45607</v>
          </cell>
          <cell r="B9177">
            <v>0.1115</v>
          </cell>
        </row>
        <row r="9178">
          <cell r="A9178">
            <v>45608</v>
          </cell>
          <cell r="B9178">
            <v>0.1115</v>
          </cell>
        </row>
        <row r="9179">
          <cell r="A9179">
            <v>45609</v>
          </cell>
          <cell r="B9179">
            <v>0.1115</v>
          </cell>
        </row>
        <row r="9180">
          <cell r="A9180">
            <v>45610</v>
          </cell>
          <cell r="B9180">
            <v>0.1115</v>
          </cell>
        </row>
        <row r="9181">
          <cell r="A9181">
            <v>45611</v>
          </cell>
          <cell r="B9181">
            <v>0</v>
          </cell>
        </row>
        <row r="9182">
          <cell r="A9182">
            <v>45612</v>
          </cell>
          <cell r="B9182">
            <v>0</v>
          </cell>
        </row>
        <row r="9183">
          <cell r="A9183">
            <v>45613</v>
          </cell>
          <cell r="B9183">
            <v>0</v>
          </cell>
        </row>
        <row r="9184">
          <cell r="A9184">
            <v>45614</v>
          </cell>
          <cell r="B9184">
            <v>0.1115</v>
          </cell>
        </row>
        <row r="9185">
          <cell r="A9185">
            <v>45615</v>
          </cell>
          <cell r="B9185">
            <v>0.1115</v>
          </cell>
        </row>
        <row r="9186">
          <cell r="A9186">
            <v>45616</v>
          </cell>
          <cell r="B9186">
            <v>0</v>
          </cell>
        </row>
        <row r="9187">
          <cell r="A9187">
            <v>45617</v>
          </cell>
          <cell r="B9187">
            <v>0.1115</v>
          </cell>
        </row>
        <row r="9188">
          <cell r="A9188">
            <v>45618</v>
          </cell>
          <cell r="B9188">
            <v>0.1115</v>
          </cell>
        </row>
        <row r="9189">
          <cell r="A9189">
            <v>45619</v>
          </cell>
          <cell r="B9189">
            <v>0</v>
          </cell>
        </row>
        <row r="9190">
          <cell r="A9190">
            <v>45620</v>
          </cell>
          <cell r="B9190">
            <v>0</v>
          </cell>
        </row>
        <row r="9191">
          <cell r="A9191">
            <v>45621</v>
          </cell>
          <cell r="B9191">
            <v>0.1115</v>
          </cell>
        </row>
        <row r="9192">
          <cell r="A9192">
            <v>45622</v>
          </cell>
          <cell r="B9192">
            <v>0.1115</v>
          </cell>
        </row>
        <row r="9193">
          <cell r="A9193">
            <v>45623</v>
          </cell>
          <cell r="B9193">
            <v>0.1115</v>
          </cell>
        </row>
        <row r="9194">
          <cell r="A9194">
            <v>45624</v>
          </cell>
          <cell r="B9194">
            <v>0.1115</v>
          </cell>
        </row>
        <row r="9195">
          <cell r="A9195">
            <v>45625</v>
          </cell>
          <cell r="B9195">
            <v>0.1115</v>
          </cell>
        </row>
        <row r="9196">
          <cell r="A9196">
            <v>45626</v>
          </cell>
          <cell r="B9196">
            <v>0</v>
          </cell>
        </row>
        <row r="9197">
          <cell r="A9197">
            <v>45627</v>
          </cell>
          <cell r="B9197">
            <v>0</v>
          </cell>
        </row>
        <row r="9198">
          <cell r="A9198">
            <v>45628</v>
          </cell>
          <cell r="B9198">
            <v>0.1115</v>
          </cell>
        </row>
        <row r="9199">
          <cell r="A9199">
            <v>45629</v>
          </cell>
          <cell r="B9199">
            <v>0.1115</v>
          </cell>
        </row>
        <row r="9200">
          <cell r="A9200">
            <v>45630</v>
          </cell>
          <cell r="B9200">
            <v>0.1115</v>
          </cell>
        </row>
        <row r="9201">
          <cell r="A9201">
            <v>45631</v>
          </cell>
          <cell r="B9201">
            <v>0.1115</v>
          </cell>
        </row>
        <row r="9202">
          <cell r="A9202">
            <v>45632</v>
          </cell>
          <cell r="B9202">
            <v>0.1115</v>
          </cell>
        </row>
        <row r="9203">
          <cell r="A9203">
            <v>45633</v>
          </cell>
          <cell r="B9203">
            <v>0</v>
          </cell>
        </row>
        <row r="9204">
          <cell r="A9204">
            <v>45634</v>
          </cell>
          <cell r="B9204">
            <v>0</v>
          </cell>
        </row>
        <row r="9205">
          <cell r="A9205">
            <v>45635</v>
          </cell>
          <cell r="B9205">
            <v>0.1115</v>
          </cell>
        </row>
        <row r="9206">
          <cell r="A9206">
            <v>45636</v>
          </cell>
          <cell r="B9206">
            <v>0.1115</v>
          </cell>
        </row>
        <row r="9207">
          <cell r="A9207">
            <v>45637</v>
          </cell>
          <cell r="B9207">
            <v>0.1115</v>
          </cell>
        </row>
        <row r="9208">
          <cell r="A9208">
            <v>45638</v>
          </cell>
          <cell r="B9208">
            <v>0.1215</v>
          </cell>
        </row>
        <row r="9209">
          <cell r="A9209">
            <v>45639</v>
          </cell>
          <cell r="B9209">
            <v>0.1215</v>
          </cell>
        </row>
        <row r="9210">
          <cell r="A9210">
            <v>45640</v>
          </cell>
          <cell r="B9210">
            <v>0</v>
          </cell>
        </row>
        <row r="9211">
          <cell r="A9211">
            <v>45641</v>
          </cell>
          <cell r="B9211">
            <v>0</v>
          </cell>
        </row>
        <row r="9212">
          <cell r="A9212">
            <v>45642</v>
          </cell>
          <cell r="B9212">
            <v>0.1215</v>
          </cell>
        </row>
        <row r="9213">
          <cell r="A9213">
            <v>45643</v>
          </cell>
          <cell r="B9213">
            <v>0.1215</v>
          </cell>
        </row>
        <row r="9214">
          <cell r="A9214">
            <v>45644</v>
          </cell>
          <cell r="B9214">
            <v>0.1215</v>
          </cell>
        </row>
        <row r="9215">
          <cell r="A9215">
            <v>45645</v>
          </cell>
          <cell r="B9215">
            <v>0.1215</v>
          </cell>
        </row>
        <row r="9216">
          <cell r="A9216">
            <v>45646</v>
          </cell>
          <cell r="B9216">
            <v>0.1215</v>
          </cell>
        </row>
        <row r="9217">
          <cell r="A9217">
            <v>45647</v>
          </cell>
          <cell r="B9217">
            <v>0</v>
          </cell>
        </row>
        <row r="9218">
          <cell r="A9218">
            <v>45648</v>
          </cell>
          <cell r="B9218">
            <v>0</v>
          </cell>
        </row>
        <row r="9219">
          <cell r="A9219">
            <v>45649</v>
          </cell>
          <cell r="B9219">
            <v>0.1215</v>
          </cell>
        </row>
        <row r="9220">
          <cell r="A9220">
            <v>45650</v>
          </cell>
          <cell r="B9220">
            <v>0.1215</v>
          </cell>
        </row>
        <row r="9221">
          <cell r="A9221">
            <v>45651</v>
          </cell>
          <cell r="B9221">
            <v>0</v>
          </cell>
        </row>
        <row r="9222">
          <cell r="A9222">
            <v>45652</v>
          </cell>
          <cell r="B9222">
            <v>0.1215</v>
          </cell>
        </row>
        <row r="9223">
          <cell r="A9223">
            <v>45653</v>
          </cell>
          <cell r="B9223">
            <v>0.1215</v>
          </cell>
        </row>
        <row r="9224">
          <cell r="A9224">
            <v>45654</v>
          </cell>
          <cell r="B9224">
            <v>0</v>
          </cell>
        </row>
        <row r="9225">
          <cell r="A9225">
            <v>45655</v>
          </cell>
          <cell r="B9225">
            <v>0</v>
          </cell>
        </row>
        <row r="9226">
          <cell r="A9226">
            <v>45656</v>
          </cell>
          <cell r="B9226">
            <v>0.1215</v>
          </cell>
        </row>
        <row r="9227">
          <cell r="A9227">
            <v>45657</v>
          </cell>
          <cell r="B9227">
            <v>0.1215</v>
          </cell>
        </row>
        <row r="9228">
          <cell r="A9228">
            <v>45658</v>
          </cell>
          <cell r="B9228">
            <v>0</v>
          </cell>
        </row>
        <row r="9229">
          <cell r="A9229">
            <v>45659</v>
          </cell>
          <cell r="B9229">
            <v>0.1215</v>
          </cell>
        </row>
        <row r="9230">
          <cell r="A9230">
            <v>45660</v>
          </cell>
          <cell r="B9230">
            <v>0.1215</v>
          </cell>
        </row>
        <row r="9231">
          <cell r="A9231">
            <v>45661</v>
          </cell>
          <cell r="B9231">
            <v>0</v>
          </cell>
        </row>
        <row r="9232">
          <cell r="A9232">
            <v>45662</v>
          </cell>
          <cell r="B9232">
            <v>0</v>
          </cell>
        </row>
        <row r="9233">
          <cell r="A9233">
            <v>45663</v>
          </cell>
          <cell r="B9233">
            <v>0.1215</v>
          </cell>
        </row>
        <row r="9234">
          <cell r="A9234">
            <v>45664</v>
          </cell>
          <cell r="B9234">
            <v>0.1215</v>
          </cell>
        </row>
        <row r="9235">
          <cell r="A9235">
            <v>45665</v>
          </cell>
          <cell r="B9235">
            <v>0.1215</v>
          </cell>
        </row>
        <row r="9236">
          <cell r="A9236">
            <v>45666</v>
          </cell>
          <cell r="B9236">
            <v>0.1215</v>
          </cell>
        </row>
        <row r="9237">
          <cell r="A9237">
            <v>45667</v>
          </cell>
          <cell r="B9237">
            <v>0.1215</v>
          </cell>
        </row>
        <row r="9238">
          <cell r="A9238">
            <v>45668</v>
          </cell>
          <cell r="B9238">
            <v>0</v>
          </cell>
        </row>
        <row r="9239">
          <cell r="A9239">
            <v>45669</v>
          </cell>
          <cell r="B9239">
            <v>0</v>
          </cell>
        </row>
        <row r="9240">
          <cell r="A9240">
            <v>45670</v>
          </cell>
          <cell r="B9240">
            <v>0.1215</v>
          </cell>
        </row>
        <row r="9241">
          <cell r="A9241">
            <v>45671</v>
          </cell>
          <cell r="B9241">
            <v>0.1215</v>
          </cell>
        </row>
        <row r="9242">
          <cell r="A9242">
            <v>45672</v>
          </cell>
          <cell r="B9242">
            <v>0.1215</v>
          </cell>
        </row>
        <row r="9243">
          <cell r="A9243">
            <v>45673</v>
          </cell>
          <cell r="B9243">
            <v>0.1215</v>
          </cell>
        </row>
        <row r="9244">
          <cell r="A9244">
            <v>45674</v>
          </cell>
          <cell r="B9244">
            <v>0.1215</v>
          </cell>
        </row>
        <row r="9245">
          <cell r="A9245">
            <v>45675</v>
          </cell>
          <cell r="B9245">
            <v>0</v>
          </cell>
        </row>
        <row r="9246">
          <cell r="A9246">
            <v>45676</v>
          </cell>
          <cell r="B9246">
            <v>0</v>
          </cell>
        </row>
        <row r="9247">
          <cell r="A9247">
            <v>45677</v>
          </cell>
          <cell r="B9247">
            <v>0.1215</v>
          </cell>
        </row>
        <row r="9248">
          <cell r="A9248">
            <v>45678</v>
          </cell>
          <cell r="B9248">
            <v>0.1215</v>
          </cell>
        </row>
        <row r="9249">
          <cell r="A9249">
            <v>45679</v>
          </cell>
          <cell r="B9249">
            <v>0.1215</v>
          </cell>
        </row>
        <row r="9250">
          <cell r="A9250">
            <v>45680</v>
          </cell>
          <cell r="B9250">
            <v>0.1215</v>
          </cell>
        </row>
        <row r="9251">
          <cell r="A9251">
            <v>45681</v>
          </cell>
          <cell r="B9251">
            <v>0.1215</v>
          </cell>
        </row>
        <row r="9252">
          <cell r="A9252">
            <v>45682</v>
          </cell>
          <cell r="B9252">
            <v>0</v>
          </cell>
        </row>
        <row r="9253">
          <cell r="A9253">
            <v>45683</v>
          </cell>
          <cell r="B9253">
            <v>0</v>
          </cell>
        </row>
        <row r="9254">
          <cell r="A9254">
            <v>45684</v>
          </cell>
          <cell r="B9254">
            <v>0.1215</v>
          </cell>
        </row>
        <row r="9255">
          <cell r="A9255">
            <v>45685</v>
          </cell>
          <cell r="B9255">
            <v>0.1215</v>
          </cell>
        </row>
        <row r="9256">
          <cell r="A9256">
            <v>45686</v>
          </cell>
          <cell r="B9256">
            <v>0.1215</v>
          </cell>
        </row>
        <row r="9257">
          <cell r="A9257">
            <v>45687</v>
          </cell>
          <cell r="B9257">
            <v>0.13150000000000001</v>
          </cell>
        </row>
        <row r="9258">
          <cell r="A9258">
            <v>45688</v>
          </cell>
          <cell r="B9258">
            <v>0.13150000000000001</v>
          </cell>
        </row>
        <row r="9259">
          <cell r="A9259">
            <v>45689</v>
          </cell>
          <cell r="B9259">
            <v>0</v>
          </cell>
        </row>
        <row r="9260">
          <cell r="A9260">
            <v>45690</v>
          </cell>
          <cell r="B9260">
            <v>0</v>
          </cell>
        </row>
        <row r="9261">
          <cell r="A9261">
            <v>45691</v>
          </cell>
          <cell r="B9261">
            <v>0.13150000000000001</v>
          </cell>
        </row>
        <row r="9262">
          <cell r="A9262">
            <v>45692</v>
          </cell>
          <cell r="B9262">
            <v>0.13150000000000001</v>
          </cell>
        </row>
        <row r="9263">
          <cell r="A9263">
            <v>45693</v>
          </cell>
          <cell r="B9263">
            <v>0.13150000000000001</v>
          </cell>
        </row>
        <row r="9264">
          <cell r="A9264">
            <v>45694</v>
          </cell>
          <cell r="B9264">
            <v>0.13150000000000001</v>
          </cell>
        </row>
        <row r="9265">
          <cell r="A9265">
            <v>45695</v>
          </cell>
          <cell r="B9265">
            <v>0.13150000000000001</v>
          </cell>
        </row>
        <row r="9266">
          <cell r="A9266">
            <v>45696</v>
          </cell>
          <cell r="B9266">
            <v>0</v>
          </cell>
        </row>
        <row r="9267">
          <cell r="A9267">
            <v>45697</v>
          </cell>
          <cell r="B9267">
            <v>0</v>
          </cell>
        </row>
        <row r="9268">
          <cell r="A9268">
            <v>45698</v>
          </cell>
          <cell r="B9268">
            <v>0.13150000000000001</v>
          </cell>
        </row>
        <row r="9269">
          <cell r="A9269">
            <v>45699</v>
          </cell>
          <cell r="B9269">
            <v>0.13150000000000001</v>
          </cell>
        </row>
        <row r="9270">
          <cell r="A9270">
            <v>45700</v>
          </cell>
          <cell r="B9270">
            <v>0.13150000000000001</v>
          </cell>
        </row>
        <row r="9271">
          <cell r="A9271">
            <v>45701</v>
          </cell>
          <cell r="B9271">
            <v>0.13150000000000001</v>
          </cell>
        </row>
        <row r="9272">
          <cell r="A9272">
            <v>45702</v>
          </cell>
          <cell r="B9272">
            <v>0.13150000000000001</v>
          </cell>
        </row>
        <row r="9273">
          <cell r="A9273">
            <v>45703</v>
          </cell>
          <cell r="B9273">
            <v>0</v>
          </cell>
        </row>
        <row r="9274">
          <cell r="A9274">
            <v>45704</v>
          </cell>
          <cell r="B9274">
            <v>0</v>
          </cell>
        </row>
        <row r="9275">
          <cell r="A9275">
            <v>45705</v>
          </cell>
          <cell r="B9275">
            <v>0.13150000000000001</v>
          </cell>
        </row>
        <row r="9276">
          <cell r="A9276">
            <v>45706</v>
          </cell>
          <cell r="B9276">
            <v>0.13150000000000001</v>
          </cell>
        </row>
        <row r="9277">
          <cell r="A9277">
            <v>45707</v>
          </cell>
          <cell r="B9277">
            <v>0.13150000000000001</v>
          </cell>
        </row>
        <row r="9278">
          <cell r="A9278">
            <v>45708</v>
          </cell>
          <cell r="B9278">
            <v>0.13150000000000001</v>
          </cell>
        </row>
        <row r="9279">
          <cell r="A9279">
            <v>45709</v>
          </cell>
          <cell r="B9279">
            <v>0.13150000000000001</v>
          </cell>
        </row>
        <row r="9280">
          <cell r="A9280">
            <v>45710</v>
          </cell>
          <cell r="B9280">
            <v>0</v>
          </cell>
        </row>
        <row r="9281">
          <cell r="A9281">
            <v>45711</v>
          </cell>
          <cell r="B9281">
            <v>0</v>
          </cell>
        </row>
        <row r="9282">
          <cell r="A9282">
            <v>45712</v>
          </cell>
          <cell r="B9282">
            <v>0.13150000000000001</v>
          </cell>
        </row>
        <row r="9283">
          <cell r="A9283">
            <v>45713</v>
          </cell>
          <cell r="B9283">
            <v>0.13150000000000001</v>
          </cell>
        </row>
        <row r="9284">
          <cell r="A9284">
            <v>45714</v>
          </cell>
          <cell r="B9284">
            <v>0.13150000000000001</v>
          </cell>
        </row>
        <row r="9285">
          <cell r="A9285">
            <v>45715</v>
          </cell>
          <cell r="B9285">
            <v>0.13150000000000001</v>
          </cell>
        </row>
        <row r="9286">
          <cell r="A9286">
            <v>45716</v>
          </cell>
          <cell r="B9286">
            <v>0.13150000000000001</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0.13150000000000001</v>
          </cell>
        </row>
        <row r="9292">
          <cell r="A9292">
            <v>45722</v>
          </cell>
          <cell r="B9292">
            <v>0.13150000000000001</v>
          </cell>
        </row>
        <row r="9293">
          <cell r="A9293">
            <v>45723</v>
          </cell>
          <cell r="B9293">
            <v>0.13150000000000001</v>
          </cell>
        </row>
        <row r="9294">
          <cell r="A9294">
            <v>45724</v>
          </cell>
          <cell r="B9294">
            <v>0</v>
          </cell>
        </row>
        <row r="9295">
          <cell r="A9295">
            <v>45725</v>
          </cell>
          <cell r="B9295">
            <v>0</v>
          </cell>
        </row>
        <row r="9296">
          <cell r="A9296">
            <v>45726</v>
          </cell>
          <cell r="B9296">
            <v>0.13150000000000001</v>
          </cell>
        </row>
        <row r="9297">
          <cell r="A9297">
            <v>45727</v>
          </cell>
          <cell r="B9297">
            <v>0.13150000000000001</v>
          </cell>
        </row>
        <row r="9298">
          <cell r="A9298">
            <v>45728</v>
          </cell>
          <cell r="B9298">
            <v>0.13150000000000001</v>
          </cell>
        </row>
        <row r="9299">
          <cell r="A9299">
            <v>45729</v>
          </cell>
          <cell r="B9299">
            <v>0.13150000000000001</v>
          </cell>
        </row>
        <row r="9300">
          <cell r="A9300">
            <v>45730</v>
          </cell>
          <cell r="B9300">
            <v>0.13150000000000001</v>
          </cell>
        </row>
        <row r="9301">
          <cell r="A9301">
            <v>45731</v>
          </cell>
          <cell r="B9301">
            <v>0</v>
          </cell>
        </row>
        <row r="9302">
          <cell r="A9302">
            <v>45732</v>
          </cell>
          <cell r="B9302">
            <v>0</v>
          </cell>
        </row>
        <row r="9303">
          <cell r="A9303">
            <v>45733</v>
          </cell>
          <cell r="B9303">
            <v>0.13150000000000001</v>
          </cell>
        </row>
        <row r="9304">
          <cell r="A9304">
            <v>45734</v>
          </cell>
          <cell r="B9304">
            <v>0.13150000000000001</v>
          </cell>
        </row>
        <row r="9305">
          <cell r="A9305">
            <v>45735</v>
          </cell>
          <cell r="B9305">
            <v>0.13150000000000001</v>
          </cell>
        </row>
        <row r="9306">
          <cell r="A9306">
            <v>45736</v>
          </cell>
          <cell r="B9306">
            <v>0.14149999999999999</v>
          </cell>
        </row>
        <row r="9307">
          <cell r="A9307">
            <v>45737</v>
          </cell>
          <cell r="B9307">
            <v>0.14149999999999999</v>
          </cell>
        </row>
        <row r="9308">
          <cell r="A9308">
            <v>45738</v>
          </cell>
          <cell r="B9308">
            <v>0</v>
          </cell>
        </row>
        <row r="9309">
          <cell r="A9309">
            <v>45739</v>
          </cell>
          <cell r="B9309">
            <v>0</v>
          </cell>
        </row>
        <row r="9310">
          <cell r="A9310">
            <v>45740</v>
          </cell>
          <cell r="B9310">
            <v>0.14149999999999999</v>
          </cell>
        </row>
        <row r="9311">
          <cell r="A9311">
            <v>45741</v>
          </cell>
          <cell r="B9311">
            <v>0.14149999999999999</v>
          </cell>
        </row>
        <row r="9312">
          <cell r="A9312">
            <v>45742</v>
          </cell>
          <cell r="B9312">
            <v>0.14149999999999999</v>
          </cell>
        </row>
        <row r="9313">
          <cell r="A9313">
            <v>45743</v>
          </cell>
          <cell r="B9313">
            <v>0.14149999999999999</v>
          </cell>
        </row>
        <row r="9314">
          <cell r="A9314">
            <v>45744</v>
          </cell>
          <cell r="B9314">
            <v>0.14149999999999999</v>
          </cell>
        </row>
        <row r="9315">
          <cell r="A9315">
            <v>45745</v>
          </cell>
          <cell r="B9315">
            <v>0</v>
          </cell>
        </row>
        <row r="9316">
          <cell r="A9316">
            <v>45746</v>
          </cell>
          <cell r="B9316">
            <v>0</v>
          </cell>
        </row>
        <row r="9317">
          <cell r="A9317">
            <v>45747</v>
          </cell>
          <cell r="B9317">
            <v>0.14149999999999999</v>
          </cell>
        </row>
        <row r="9318">
          <cell r="A9318">
            <v>45748</v>
          </cell>
          <cell r="B9318">
            <v>0.14149999999999999</v>
          </cell>
        </row>
        <row r="9319">
          <cell r="A9319">
            <v>45749</v>
          </cell>
          <cell r="B9319">
            <v>0.14149999999999999</v>
          </cell>
        </row>
        <row r="9320">
          <cell r="A9320">
            <v>45750</v>
          </cell>
          <cell r="B9320">
            <v>0.14149999999999999</v>
          </cell>
        </row>
        <row r="9321">
          <cell r="A9321">
            <v>45751</v>
          </cell>
          <cell r="B9321">
            <v>0.14149999999999999</v>
          </cell>
        </row>
        <row r="9322">
          <cell r="A9322">
            <v>45752</v>
          </cell>
          <cell r="B9322">
            <v>0</v>
          </cell>
        </row>
        <row r="9323">
          <cell r="A9323">
            <v>45753</v>
          </cell>
          <cell r="B9323">
            <v>0</v>
          </cell>
        </row>
        <row r="9324">
          <cell r="A9324">
            <v>45754</v>
          </cell>
          <cell r="B9324">
            <v>0.14149999999999999</v>
          </cell>
        </row>
        <row r="9325">
          <cell r="A9325">
            <v>45755</v>
          </cell>
          <cell r="B9325">
            <v>0.14149999999999999</v>
          </cell>
        </row>
        <row r="9326">
          <cell r="A9326">
            <v>45756</v>
          </cell>
          <cell r="B9326">
            <v>0.14149999999999999</v>
          </cell>
        </row>
        <row r="9327">
          <cell r="A9327">
            <v>45757</v>
          </cell>
          <cell r="B9327">
            <v>0.14149999999999999</v>
          </cell>
        </row>
        <row r="9328">
          <cell r="A9328">
            <v>45758</v>
          </cell>
          <cell r="B9328">
            <v>0.14149999999999999</v>
          </cell>
        </row>
        <row r="9329">
          <cell r="A9329">
            <v>45759</v>
          </cell>
          <cell r="B9329">
            <v>0</v>
          </cell>
        </row>
        <row r="9330">
          <cell r="A9330">
            <v>45760</v>
          </cell>
          <cell r="B9330">
            <v>0</v>
          </cell>
        </row>
        <row r="9331">
          <cell r="A9331">
            <v>45761</v>
          </cell>
          <cell r="B9331">
            <v>0.14149999999999999</v>
          </cell>
        </row>
        <row r="9332">
          <cell r="A9332">
            <v>45762</v>
          </cell>
          <cell r="B9332">
            <v>0.14149999999999999</v>
          </cell>
        </row>
        <row r="9333">
          <cell r="A9333">
            <v>45763</v>
          </cell>
          <cell r="B9333">
            <v>0.14149999999999999</v>
          </cell>
        </row>
        <row r="9334">
          <cell r="A9334">
            <v>45764</v>
          </cell>
          <cell r="B9334">
            <v>0.14149999999999999</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0.14149999999999999</v>
          </cell>
        </row>
        <row r="9340">
          <cell r="A9340">
            <v>45770</v>
          </cell>
          <cell r="B9340">
            <v>0.14149999999999999</v>
          </cell>
        </row>
        <row r="9341">
          <cell r="A9341">
            <v>45771</v>
          </cell>
          <cell r="B9341">
            <v>0.14149999999999999</v>
          </cell>
        </row>
        <row r="9342">
          <cell r="A9342">
            <v>45772</v>
          </cell>
          <cell r="B9342">
            <v>0.14149999999999999</v>
          </cell>
        </row>
        <row r="9343">
          <cell r="A9343">
            <v>45773</v>
          </cell>
          <cell r="B9343">
            <v>0</v>
          </cell>
        </row>
        <row r="9344">
          <cell r="A9344">
            <v>45774</v>
          </cell>
          <cell r="B9344">
            <v>0</v>
          </cell>
        </row>
        <row r="9345">
          <cell r="A9345">
            <v>45775</v>
          </cell>
          <cell r="B9345">
            <v>0.14149999999999999</v>
          </cell>
        </row>
        <row r="9346">
          <cell r="A9346">
            <v>45776</v>
          </cell>
          <cell r="B9346">
            <v>0</v>
          </cell>
        </row>
        <row r="9347">
          <cell r="A9347">
            <v>45777</v>
          </cell>
          <cell r="B9347">
            <v>0</v>
          </cell>
        </row>
        <row r="9348">
          <cell r="A9348">
            <v>45778</v>
          </cell>
          <cell r="B9348">
            <v>0</v>
          </cell>
        </row>
        <row r="9349">
          <cell r="A9349">
            <v>45779</v>
          </cell>
          <cell r="B9349">
            <v>0</v>
          </cell>
        </row>
        <row r="9350">
          <cell r="A9350">
            <v>45780</v>
          </cell>
          <cell r="B9350">
            <v>0</v>
          </cell>
        </row>
        <row r="9351">
          <cell r="A9351">
            <v>45781</v>
          </cell>
          <cell r="B9351">
            <v>0</v>
          </cell>
        </row>
        <row r="9352">
          <cell r="A9352">
            <v>45782</v>
          </cell>
          <cell r="B9352">
            <v>0</v>
          </cell>
        </row>
        <row r="9353">
          <cell r="A9353">
            <v>45783</v>
          </cell>
          <cell r="B9353">
            <v>0</v>
          </cell>
        </row>
        <row r="9354">
          <cell r="A9354">
            <v>45784</v>
          </cell>
          <cell r="B9354">
            <v>0</v>
          </cell>
        </row>
        <row r="9355">
          <cell r="A9355">
            <v>45785</v>
          </cell>
          <cell r="B9355">
            <v>0</v>
          </cell>
        </row>
        <row r="9356">
          <cell r="A9356">
            <v>45786</v>
          </cell>
          <cell r="B9356">
            <v>0</v>
          </cell>
        </row>
        <row r="9357">
          <cell r="A9357">
            <v>45787</v>
          </cell>
          <cell r="B9357">
            <v>0</v>
          </cell>
        </row>
        <row r="9358">
          <cell r="A9358">
            <v>45788</v>
          </cell>
          <cell r="B9358">
            <v>0</v>
          </cell>
        </row>
        <row r="9359">
          <cell r="A9359">
            <v>45789</v>
          </cell>
          <cell r="B9359">
            <v>0</v>
          </cell>
        </row>
        <row r="9360">
          <cell r="A9360">
            <v>45790</v>
          </cell>
          <cell r="B9360">
            <v>0</v>
          </cell>
        </row>
        <row r="9361">
          <cell r="A9361">
            <v>45791</v>
          </cell>
          <cell r="B9361">
            <v>0</v>
          </cell>
        </row>
        <row r="9362">
          <cell r="A9362">
            <v>45792</v>
          </cell>
          <cell r="B9362">
            <v>0</v>
          </cell>
        </row>
        <row r="9363">
          <cell r="A9363">
            <v>45793</v>
          </cell>
          <cell r="B9363">
            <v>0</v>
          </cell>
        </row>
        <row r="9364">
          <cell r="A9364">
            <v>45794</v>
          </cell>
          <cell r="B9364">
            <v>0</v>
          </cell>
        </row>
        <row r="9365">
          <cell r="A9365">
            <v>45795</v>
          </cell>
          <cell r="B9365">
            <v>0</v>
          </cell>
        </row>
        <row r="9366">
          <cell r="A9366">
            <v>45796</v>
          </cell>
          <cell r="B9366">
            <v>0</v>
          </cell>
        </row>
        <row r="9367">
          <cell r="A9367">
            <v>45797</v>
          </cell>
          <cell r="B9367">
            <v>0</v>
          </cell>
        </row>
        <row r="9368">
          <cell r="A9368">
            <v>45798</v>
          </cell>
          <cell r="B9368">
            <v>0</v>
          </cell>
        </row>
        <row r="9369">
          <cell r="A9369">
            <v>45799</v>
          </cell>
          <cell r="B9369">
            <v>0</v>
          </cell>
        </row>
        <row r="9370">
          <cell r="A9370">
            <v>45800</v>
          </cell>
          <cell r="B9370">
            <v>0</v>
          </cell>
        </row>
        <row r="9371">
          <cell r="A9371">
            <v>45801</v>
          </cell>
          <cell r="B9371">
            <v>0</v>
          </cell>
        </row>
        <row r="9372">
          <cell r="A9372">
            <v>45802</v>
          </cell>
          <cell r="B9372">
            <v>0</v>
          </cell>
        </row>
        <row r="9373">
          <cell r="A9373">
            <v>45803</v>
          </cell>
          <cell r="B9373">
            <v>0</v>
          </cell>
        </row>
        <row r="9374">
          <cell r="A9374">
            <v>45804</v>
          </cell>
          <cell r="B9374">
            <v>0</v>
          </cell>
        </row>
        <row r="9375">
          <cell r="A9375">
            <v>45805</v>
          </cell>
          <cell r="B9375">
            <v>0</v>
          </cell>
        </row>
        <row r="9376">
          <cell r="A9376">
            <v>45806</v>
          </cell>
          <cell r="B9376">
            <v>0</v>
          </cell>
        </row>
        <row r="9377">
          <cell r="A9377">
            <v>45807</v>
          </cell>
          <cell r="B9377">
            <v>0</v>
          </cell>
        </row>
        <row r="9378">
          <cell r="A9378">
            <v>45808</v>
          </cell>
          <cell r="B9378">
            <v>0</v>
          </cell>
        </row>
        <row r="9379">
          <cell r="A9379">
            <v>45809</v>
          </cell>
          <cell r="B9379">
            <v>0</v>
          </cell>
        </row>
        <row r="9380">
          <cell r="A9380">
            <v>45810</v>
          </cell>
          <cell r="B9380">
            <v>0</v>
          </cell>
        </row>
        <row r="9381">
          <cell r="A9381">
            <v>45811</v>
          </cell>
          <cell r="B9381">
            <v>0</v>
          </cell>
        </row>
        <row r="9382">
          <cell r="A9382">
            <v>45812</v>
          </cell>
          <cell r="B9382">
            <v>0</v>
          </cell>
        </row>
        <row r="9383">
          <cell r="A9383">
            <v>45813</v>
          </cell>
          <cell r="B9383">
            <v>0</v>
          </cell>
        </row>
        <row r="9384">
          <cell r="A9384">
            <v>45814</v>
          </cell>
          <cell r="B9384">
            <v>0</v>
          </cell>
        </row>
        <row r="9385">
          <cell r="A9385">
            <v>45815</v>
          </cell>
          <cell r="B9385">
            <v>0</v>
          </cell>
        </row>
        <row r="9386">
          <cell r="A9386">
            <v>45816</v>
          </cell>
          <cell r="B9386">
            <v>0</v>
          </cell>
        </row>
        <row r="9387">
          <cell r="A9387">
            <v>45817</v>
          </cell>
          <cell r="B9387">
            <v>0</v>
          </cell>
        </row>
        <row r="9388">
          <cell r="A9388">
            <v>45818</v>
          </cell>
          <cell r="B9388">
            <v>0</v>
          </cell>
        </row>
        <row r="9389">
          <cell r="A9389">
            <v>45819</v>
          </cell>
          <cell r="B9389">
            <v>0</v>
          </cell>
        </row>
        <row r="9390">
          <cell r="A9390">
            <v>45820</v>
          </cell>
          <cell r="B9390">
            <v>0</v>
          </cell>
        </row>
        <row r="9391">
          <cell r="A9391">
            <v>45821</v>
          </cell>
          <cell r="B9391">
            <v>0</v>
          </cell>
        </row>
        <row r="9392">
          <cell r="A9392">
            <v>45822</v>
          </cell>
          <cell r="B9392">
            <v>0</v>
          </cell>
        </row>
        <row r="9393">
          <cell r="A9393">
            <v>45823</v>
          </cell>
          <cell r="B9393">
            <v>0</v>
          </cell>
        </row>
        <row r="9394">
          <cell r="A9394">
            <v>45824</v>
          </cell>
          <cell r="B9394">
            <v>0</v>
          </cell>
        </row>
        <row r="9395">
          <cell r="A9395">
            <v>45825</v>
          </cell>
          <cell r="B9395">
            <v>0</v>
          </cell>
        </row>
        <row r="9396">
          <cell r="A9396">
            <v>45826</v>
          </cell>
          <cell r="B9396">
            <v>0</v>
          </cell>
        </row>
        <row r="9397">
          <cell r="A9397">
            <v>45827</v>
          </cell>
          <cell r="B9397">
            <v>0</v>
          </cell>
        </row>
        <row r="9398">
          <cell r="A9398">
            <v>45828</v>
          </cell>
          <cell r="B9398">
            <v>0</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U"/>
      <sheetName val="Cronograma"/>
    </sheetNames>
    <sheetDataSet>
      <sheetData sheetId="0">
        <row r="194">
          <cell r="A194">
            <v>42736</v>
          </cell>
          <cell r="C194" t="str">
            <v>Confraternização Universal</v>
          </cell>
        </row>
        <row r="195">
          <cell r="A195">
            <v>42793</v>
          </cell>
          <cell r="C195" t="str">
            <v>Carnaval</v>
          </cell>
        </row>
        <row r="196">
          <cell r="A196">
            <v>42794</v>
          </cell>
          <cell r="C196" t="str">
            <v>Carnaval</v>
          </cell>
        </row>
        <row r="197">
          <cell r="A197">
            <v>42839</v>
          </cell>
          <cell r="C197" t="str">
            <v>Paixão de Cristo</v>
          </cell>
        </row>
        <row r="198">
          <cell r="A198">
            <v>42846</v>
          </cell>
          <cell r="C198" t="str">
            <v>Tiradentes</v>
          </cell>
        </row>
        <row r="199">
          <cell r="A199">
            <v>42856</v>
          </cell>
          <cell r="C199" t="str">
            <v>Dia do Trabalho</v>
          </cell>
        </row>
        <row r="200">
          <cell r="A200">
            <v>42901</v>
          </cell>
          <cell r="C200" t="str">
            <v>Corpus Christi</v>
          </cell>
        </row>
        <row r="201">
          <cell r="A201">
            <v>42985</v>
          </cell>
          <cell r="C201" t="str">
            <v>Independência do Brasil</v>
          </cell>
        </row>
        <row r="202">
          <cell r="A202">
            <v>43020</v>
          </cell>
          <cell r="C202" t="str">
            <v>Nossa Sr.a Aparecida - Padroeira do Brasil</v>
          </cell>
        </row>
        <row r="203">
          <cell r="A203">
            <v>43041</v>
          </cell>
          <cell r="C203" t="str">
            <v>Finados</v>
          </cell>
        </row>
        <row r="204">
          <cell r="A204">
            <v>43054</v>
          </cell>
          <cell r="C204" t="str">
            <v>Proclamação da República</v>
          </cell>
        </row>
        <row r="205">
          <cell r="A205">
            <v>43094</v>
          </cell>
          <cell r="C205" t="str">
            <v>Natal</v>
          </cell>
        </row>
        <row r="206">
          <cell r="A206">
            <v>43101</v>
          </cell>
          <cell r="C206" t="str">
            <v>Confraternização Universal</v>
          </cell>
        </row>
        <row r="207">
          <cell r="A207">
            <v>43143</v>
          </cell>
          <cell r="C207" t="str">
            <v>Carnaval</v>
          </cell>
        </row>
        <row r="208">
          <cell r="A208">
            <v>43144</v>
          </cell>
          <cell r="C208" t="str">
            <v>Carnaval</v>
          </cell>
        </row>
        <row r="209">
          <cell r="A209">
            <v>43189</v>
          </cell>
          <cell r="C209" t="str">
            <v>Paixão de Cristo</v>
          </cell>
        </row>
        <row r="210">
          <cell r="A210">
            <v>43211</v>
          </cell>
          <cell r="C210" t="str">
            <v>Tiradentes</v>
          </cell>
        </row>
        <row r="211">
          <cell r="A211">
            <v>43221</v>
          </cell>
          <cell r="C211" t="str">
            <v>Dia do Trabalho</v>
          </cell>
        </row>
        <row r="212">
          <cell r="A212">
            <v>43251</v>
          </cell>
          <cell r="C212" t="str">
            <v>Corpus Christi</v>
          </cell>
        </row>
        <row r="213">
          <cell r="A213">
            <v>43350</v>
          </cell>
          <cell r="C213" t="str">
            <v>Independência do Brasil</v>
          </cell>
        </row>
        <row r="214">
          <cell r="A214">
            <v>43385</v>
          </cell>
          <cell r="C214" t="str">
            <v>Nossa Sr.a Aparecida - Padroeira do Brasil</v>
          </cell>
        </row>
        <row r="215">
          <cell r="A215">
            <v>43406</v>
          </cell>
          <cell r="C215" t="str">
            <v>Finados</v>
          </cell>
        </row>
        <row r="216">
          <cell r="A216">
            <v>43419</v>
          </cell>
          <cell r="C216" t="str">
            <v>Proclamação da República</v>
          </cell>
        </row>
        <row r="217">
          <cell r="A217">
            <v>43459</v>
          </cell>
          <cell r="C217" t="str">
            <v>Natal</v>
          </cell>
        </row>
        <row r="218">
          <cell r="A218">
            <v>43466</v>
          </cell>
          <cell r="C218" t="str">
            <v>Confraternização Universal</v>
          </cell>
        </row>
        <row r="219">
          <cell r="A219">
            <v>43528</v>
          </cell>
          <cell r="C219" t="str">
            <v>Carnaval</v>
          </cell>
        </row>
        <row r="220">
          <cell r="A220">
            <v>43529</v>
          </cell>
          <cell r="C220" t="str">
            <v>Carnaval</v>
          </cell>
        </row>
        <row r="221">
          <cell r="A221">
            <v>43574</v>
          </cell>
          <cell r="C221" t="str">
            <v>Paixão de Cristo</v>
          </cell>
        </row>
        <row r="222">
          <cell r="A222">
            <v>43576</v>
          </cell>
          <cell r="C222" t="str">
            <v>Tiradentes</v>
          </cell>
        </row>
        <row r="223">
          <cell r="A223">
            <v>43586</v>
          </cell>
          <cell r="C223" t="str">
            <v>Dia do Trabalho</v>
          </cell>
        </row>
        <row r="224">
          <cell r="A224">
            <v>43636</v>
          </cell>
          <cell r="C224" t="str">
            <v>Corpus Christi</v>
          </cell>
        </row>
        <row r="225">
          <cell r="A225">
            <v>43715</v>
          </cell>
          <cell r="C225" t="str">
            <v>Independência do Brasil</v>
          </cell>
        </row>
        <row r="226">
          <cell r="A226">
            <v>43750</v>
          </cell>
          <cell r="C226" t="str">
            <v>Nossa Sr.a Aparecida - Padroeira do Brasil</v>
          </cell>
        </row>
        <row r="227">
          <cell r="A227">
            <v>43771</v>
          </cell>
          <cell r="C227" t="str">
            <v>Finados</v>
          </cell>
        </row>
        <row r="228">
          <cell r="A228">
            <v>43784</v>
          </cell>
          <cell r="C228" t="str">
            <v>Proclamação da República</v>
          </cell>
        </row>
        <row r="229">
          <cell r="A229">
            <v>43824</v>
          </cell>
          <cell r="C229" t="str">
            <v>Natal</v>
          </cell>
        </row>
        <row r="230">
          <cell r="A230">
            <v>43831</v>
          </cell>
          <cell r="C230" t="str">
            <v>Confraternização Universal</v>
          </cell>
        </row>
        <row r="231">
          <cell r="A231">
            <v>43885</v>
          </cell>
          <cell r="C231" t="str">
            <v>Carnaval</v>
          </cell>
        </row>
        <row r="232">
          <cell r="A232">
            <v>43886</v>
          </cell>
          <cell r="C232" t="str">
            <v>Carnaval</v>
          </cell>
        </row>
        <row r="233">
          <cell r="A233">
            <v>43931</v>
          </cell>
          <cell r="C233" t="str">
            <v>Paixão de Cristo</v>
          </cell>
        </row>
        <row r="234">
          <cell r="A234">
            <v>43942</v>
          </cell>
          <cell r="C234" t="str">
            <v>Tiradentes</v>
          </cell>
        </row>
        <row r="235">
          <cell r="A235">
            <v>43952</v>
          </cell>
          <cell r="C235" t="str">
            <v>Dia do Trabalho</v>
          </cell>
        </row>
        <row r="236">
          <cell r="A236">
            <v>43993</v>
          </cell>
          <cell r="C236" t="str">
            <v>Corpus Christi</v>
          </cell>
        </row>
        <row r="237">
          <cell r="A237">
            <v>44081</v>
          </cell>
          <cell r="C237" t="str">
            <v>Independência do Brasil</v>
          </cell>
        </row>
        <row r="238">
          <cell r="A238">
            <v>44116</v>
          </cell>
          <cell r="C238" t="str">
            <v>Nossa Sr.a Aparecida - Padroeira do Brasil</v>
          </cell>
        </row>
        <row r="239">
          <cell r="A239">
            <v>44137</v>
          </cell>
          <cell r="C239" t="str">
            <v>Finados</v>
          </cell>
        </row>
        <row r="240">
          <cell r="A240">
            <v>44150</v>
          </cell>
          <cell r="C240" t="str">
            <v>Proclamação da República</v>
          </cell>
        </row>
        <row r="241">
          <cell r="A241">
            <v>44190</v>
          </cell>
          <cell r="C241" t="str">
            <v>Natal</v>
          </cell>
        </row>
        <row r="242">
          <cell r="A242">
            <v>44197</v>
          </cell>
          <cell r="C242" t="str">
            <v>Confraternização Universal</v>
          </cell>
        </row>
        <row r="243">
          <cell r="A243">
            <v>44242</v>
          </cell>
          <cell r="C243" t="str">
            <v>Carnaval</v>
          </cell>
        </row>
        <row r="244">
          <cell r="A244">
            <v>44243</v>
          </cell>
          <cell r="C244" t="str">
            <v>Carnaval</v>
          </cell>
        </row>
        <row r="245">
          <cell r="A245">
            <v>44288</v>
          </cell>
          <cell r="C245" t="str">
            <v>Paixão de Cristo</v>
          </cell>
        </row>
        <row r="246">
          <cell r="A246">
            <v>44307</v>
          </cell>
          <cell r="C246" t="str">
            <v>Tiradentes</v>
          </cell>
        </row>
        <row r="247">
          <cell r="A247">
            <v>44317</v>
          </cell>
          <cell r="C247" t="str">
            <v>Dia do Trabalho</v>
          </cell>
        </row>
        <row r="248">
          <cell r="A248">
            <v>44350</v>
          </cell>
          <cell r="C248" t="str">
            <v>Corpus Christi</v>
          </cell>
        </row>
        <row r="249">
          <cell r="A249">
            <v>44446</v>
          </cell>
          <cell r="C249" t="str">
            <v>Independência do Brasil</v>
          </cell>
        </row>
        <row r="250">
          <cell r="A250">
            <v>44481</v>
          </cell>
          <cell r="C250" t="str">
            <v>Nossa Sr.a Aparecida - Padroeira do Brasil</v>
          </cell>
        </row>
        <row r="251">
          <cell r="A251">
            <v>44502</v>
          </cell>
          <cell r="C251" t="str">
            <v>Finados</v>
          </cell>
        </row>
        <row r="252">
          <cell r="A252">
            <v>44515</v>
          </cell>
          <cell r="C252" t="str">
            <v>Proclamação da República</v>
          </cell>
        </row>
        <row r="253">
          <cell r="A253">
            <v>44555</v>
          </cell>
          <cell r="C253" t="str">
            <v>Natal</v>
          </cell>
        </row>
        <row r="254">
          <cell r="A254">
            <v>44562</v>
          </cell>
          <cell r="C254" t="str">
            <v>Confraternização Universal</v>
          </cell>
        </row>
        <row r="255">
          <cell r="A255">
            <v>44620</v>
          </cell>
          <cell r="C255" t="str">
            <v>Carnaval</v>
          </cell>
        </row>
        <row r="256">
          <cell r="A256">
            <v>44621</v>
          </cell>
          <cell r="C256" t="str">
            <v>Carnaval</v>
          </cell>
        </row>
        <row r="257">
          <cell r="A257">
            <v>44666</v>
          </cell>
          <cell r="C257" t="str">
            <v>Paixão de Cristo</v>
          </cell>
        </row>
        <row r="258">
          <cell r="A258">
            <v>44672</v>
          </cell>
          <cell r="C258" t="str">
            <v>Tiradentes</v>
          </cell>
        </row>
        <row r="259">
          <cell r="A259">
            <v>44682</v>
          </cell>
          <cell r="C259" t="str">
            <v>Dia do Trabalho</v>
          </cell>
        </row>
        <row r="260">
          <cell r="A260">
            <v>44728</v>
          </cell>
          <cell r="C260" t="str">
            <v>Corpus Christi</v>
          </cell>
        </row>
        <row r="261">
          <cell r="A261">
            <v>44811</v>
          </cell>
          <cell r="C261" t="str">
            <v>Independência do Brasil</v>
          </cell>
        </row>
        <row r="262">
          <cell r="A262">
            <v>44846</v>
          </cell>
          <cell r="C262" t="str">
            <v>Nossa Sr.a Aparecida - Padroeira do Brasil</v>
          </cell>
        </row>
        <row r="263">
          <cell r="A263">
            <v>44867</v>
          </cell>
          <cell r="C263" t="str">
            <v>Finados</v>
          </cell>
        </row>
        <row r="264">
          <cell r="A264">
            <v>44880</v>
          </cell>
          <cell r="C264" t="str">
            <v>Proclamação da República</v>
          </cell>
        </row>
        <row r="265">
          <cell r="A265">
            <v>44920</v>
          </cell>
          <cell r="C265" t="str">
            <v>Natal</v>
          </cell>
        </row>
        <row r="266">
          <cell r="A266">
            <v>44927</v>
          </cell>
          <cell r="C266" t="str">
            <v>Confraternização Universal</v>
          </cell>
        </row>
        <row r="267">
          <cell r="A267">
            <v>44977</v>
          </cell>
          <cell r="C267" t="str">
            <v>Carnaval</v>
          </cell>
        </row>
        <row r="268">
          <cell r="A268">
            <v>44978</v>
          </cell>
          <cell r="C268" t="str">
            <v>Carnaval</v>
          </cell>
        </row>
        <row r="269">
          <cell r="A269">
            <v>45023</v>
          </cell>
          <cell r="C269" t="str">
            <v>Paixão de Cristo</v>
          </cell>
        </row>
        <row r="270">
          <cell r="A270">
            <v>45037</v>
          </cell>
          <cell r="C270" t="str">
            <v>Tiradentes</v>
          </cell>
        </row>
        <row r="271">
          <cell r="A271">
            <v>45047</v>
          </cell>
          <cell r="C271" t="str">
            <v>Dia do Trabalho</v>
          </cell>
        </row>
        <row r="272">
          <cell r="A272">
            <v>45085</v>
          </cell>
          <cell r="C272" t="str">
            <v>Corpus Christi</v>
          </cell>
        </row>
        <row r="273">
          <cell r="A273">
            <v>45176</v>
          </cell>
          <cell r="C273" t="str">
            <v>Independência do Brasil</v>
          </cell>
        </row>
        <row r="274">
          <cell r="A274">
            <v>45211</v>
          </cell>
          <cell r="C274" t="str">
            <v>Nossa Sr.a Aparecida - Padroeira do Brasil</v>
          </cell>
        </row>
        <row r="275">
          <cell r="A275">
            <v>45232</v>
          </cell>
          <cell r="C275" t="str">
            <v>Finados</v>
          </cell>
        </row>
        <row r="276">
          <cell r="A276">
            <v>45245</v>
          </cell>
          <cell r="C276" t="str">
            <v>Proclamação da República</v>
          </cell>
        </row>
        <row r="277">
          <cell r="A277">
            <v>45285</v>
          </cell>
          <cell r="C277" t="str">
            <v>Natal</v>
          </cell>
        </row>
        <row r="278">
          <cell r="A278">
            <v>45292</v>
          </cell>
          <cell r="C278" t="str">
            <v>Confraternização Universal</v>
          </cell>
        </row>
        <row r="279">
          <cell r="A279">
            <v>45334</v>
          </cell>
          <cell r="C279" t="str">
            <v>Carnaval</v>
          </cell>
        </row>
        <row r="280">
          <cell r="A280">
            <v>45335</v>
          </cell>
          <cell r="C280" t="str">
            <v>Carnaval</v>
          </cell>
        </row>
        <row r="281">
          <cell r="A281">
            <v>45380</v>
          </cell>
          <cell r="C281" t="str">
            <v>Paixão de Cristo</v>
          </cell>
        </row>
        <row r="282">
          <cell r="A282">
            <v>45403</v>
          </cell>
          <cell r="C282" t="str">
            <v>Tiradentes</v>
          </cell>
        </row>
        <row r="283">
          <cell r="A283">
            <v>45413</v>
          </cell>
          <cell r="C283" t="str">
            <v>Dia do Trabalho</v>
          </cell>
        </row>
        <row r="284">
          <cell r="A284">
            <v>45442</v>
          </cell>
          <cell r="C284" t="str">
            <v>Corpus Christi</v>
          </cell>
        </row>
        <row r="285">
          <cell r="A285">
            <v>45542</v>
          </cell>
          <cell r="C285" t="str">
            <v>Independência do Brasil</v>
          </cell>
        </row>
        <row r="286">
          <cell r="A286">
            <v>45577</v>
          </cell>
          <cell r="C286" t="str">
            <v>Nossa Sr.a Aparecida - Padroeira do Brasil</v>
          </cell>
        </row>
        <row r="287">
          <cell r="A287">
            <v>45598</v>
          </cell>
          <cell r="C287" t="str">
            <v>Finados</v>
          </cell>
        </row>
        <row r="288">
          <cell r="A288">
            <v>45611</v>
          </cell>
          <cell r="C288" t="str">
            <v>Proclamação da República</v>
          </cell>
        </row>
        <row r="289">
          <cell r="A289">
            <v>45616</v>
          </cell>
          <cell r="C289" t="str">
            <v>Dia Nacional de Zumbi e da Consciência Negra</v>
          </cell>
        </row>
        <row r="290">
          <cell r="A290">
            <v>45651</v>
          </cell>
          <cell r="C290" t="str">
            <v>Natal</v>
          </cell>
        </row>
        <row r="291">
          <cell r="A291">
            <v>45658</v>
          </cell>
          <cell r="C291" t="str">
            <v>Confraternização Universal</v>
          </cell>
        </row>
        <row r="292">
          <cell r="A292">
            <v>45719</v>
          </cell>
          <cell r="C292" t="str">
            <v>Carnaval</v>
          </cell>
        </row>
        <row r="293">
          <cell r="A293">
            <v>45720</v>
          </cell>
          <cell r="C293" t="str">
            <v>Carnaval</v>
          </cell>
        </row>
        <row r="294">
          <cell r="A294">
            <v>45765</v>
          </cell>
          <cell r="C294" t="str">
            <v>Paixão de Cristo</v>
          </cell>
        </row>
        <row r="295">
          <cell r="A295">
            <v>45768</v>
          </cell>
          <cell r="C295" t="str">
            <v>Tiradentes</v>
          </cell>
        </row>
        <row r="296">
          <cell r="A296">
            <v>45778</v>
          </cell>
          <cell r="C296" t="str">
            <v>Dia do Trabalho</v>
          </cell>
        </row>
        <row r="297">
          <cell r="A297">
            <v>45827</v>
          </cell>
          <cell r="C297" t="str">
            <v>Corpus Christi</v>
          </cell>
        </row>
        <row r="298">
          <cell r="A298">
            <v>45907</v>
          </cell>
          <cell r="C298" t="str">
            <v>Independência do Brasil</v>
          </cell>
        </row>
        <row r="299">
          <cell r="A299">
            <v>45942</v>
          </cell>
          <cell r="C299" t="str">
            <v>Nossa Sr.a Aparecida - Padroeira do Brasil</v>
          </cell>
        </row>
        <row r="300">
          <cell r="A300">
            <v>45963</v>
          </cell>
          <cell r="C300" t="str">
            <v>Finados</v>
          </cell>
        </row>
        <row r="301">
          <cell r="A301">
            <v>45976</v>
          </cell>
          <cell r="C301" t="str">
            <v>Proclamação da República</v>
          </cell>
        </row>
        <row r="302">
          <cell r="A302">
            <v>45981</v>
          </cell>
          <cell r="C302" t="str">
            <v>Dia Nacional de Zumbi e da Consciência Negra</v>
          </cell>
        </row>
        <row r="303">
          <cell r="A303">
            <v>46016</v>
          </cell>
          <cell r="C303" t="str">
            <v>Natal</v>
          </cell>
        </row>
        <row r="304">
          <cell r="A304">
            <v>46023</v>
          </cell>
          <cell r="C304" t="str">
            <v>Confraternização Universal</v>
          </cell>
        </row>
        <row r="305">
          <cell r="A305">
            <v>46069</v>
          </cell>
          <cell r="C305" t="str">
            <v>Carnaval</v>
          </cell>
        </row>
        <row r="306">
          <cell r="A306">
            <v>46070</v>
          </cell>
          <cell r="C306" t="str">
            <v>Carnaval</v>
          </cell>
        </row>
        <row r="307">
          <cell r="A307">
            <v>46115</v>
          </cell>
          <cell r="C307" t="str">
            <v>Paixão de Cristo</v>
          </cell>
        </row>
        <row r="308">
          <cell r="A308">
            <v>46133</v>
          </cell>
          <cell r="C308" t="str">
            <v>Tiradentes</v>
          </cell>
        </row>
        <row r="309">
          <cell r="A309">
            <v>46143</v>
          </cell>
          <cell r="C309" t="str">
            <v>Dia do Trabalho</v>
          </cell>
        </row>
        <row r="310">
          <cell r="A310">
            <v>46177</v>
          </cell>
          <cell r="C310" t="str">
            <v>Corpus Christi</v>
          </cell>
        </row>
        <row r="311">
          <cell r="A311">
            <v>46272</v>
          </cell>
          <cell r="C311" t="str">
            <v>Independência do Brasil</v>
          </cell>
        </row>
        <row r="312">
          <cell r="A312">
            <v>46307</v>
          </cell>
          <cell r="C312" t="str">
            <v>Nossa Sr.a Aparecida - Padroeira do Brasil</v>
          </cell>
        </row>
        <row r="313">
          <cell r="A313">
            <v>46328</v>
          </cell>
          <cell r="C313" t="str">
            <v>Finados</v>
          </cell>
        </row>
        <row r="314">
          <cell r="A314">
            <v>46341</v>
          </cell>
          <cell r="C314" t="str">
            <v>Proclamação da República</v>
          </cell>
        </row>
        <row r="315">
          <cell r="A315">
            <v>46346</v>
          </cell>
          <cell r="C315" t="str">
            <v>Dia Nacional de Zumbi e da Consciência Negra</v>
          </cell>
        </row>
        <row r="316">
          <cell r="A316">
            <v>46381</v>
          </cell>
          <cell r="C316" t="str">
            <v>Natal</v>
          </cell>
        </row>
        <row r="317">
          <cell r="A317">
            <v>46388</v>
          </cell>
          <cell r="C317" t="str">
            <v>Confraternização Universal</v>
          </cell>
        </row>
        <row r="318">
          <cell r="A318">
            <v>46426</v>
          </cell>
          <cell r="C318" t="str">
            <v>Carnaval</v>
          </cell>
        </row>
        <row r="319">
          <cell r="A319">
            <v>46427</v>
          </cell>
          <cell r="C319" t="str">
            <v>Carnaval</v>
          </cell>
        </row>
        <row r="320">
          <cell r="A320">
            <v>46472</v>
          </cell>
          <cell r="C320" t="str">
            <v>Paixão de Cristo</v>
          </cell>
        </row>
        <row r="321">
          <cell r="A321">
            <v>46498</v>
          </cell>
          <cell r="C321" t="str">
            <v>Tiradentes</v>
          </cell>
        </row>
        <row r="322">
          <cell r="A322">
            <v>46508</v>
          </cell>
          <cell r="C322" t="str">
            <v>Dia do Trabalho</v>
          </cell>
        </row>
        <row r="323">
          <cell r="A323">
            <v>46534</v>
          </cell>
          <cell r="C323" t="str">
            <v>Corpus Christi</v>
          </cell>
        </row>
        <row r="324">
          <cell r="A324">
            <v>46637</v>
          </cell>
          <cell r="C324" t="str">
            <v>Independência do Brasil</v>
          </cell>
        </row>
        <row r="325">
          <cell r="A325">
            <v>46672</v>
          </cell>
          <cell r="C325" t="str">
            <v>Nossa Sr.a Aparecida - Padroeira do Brasil</v>
          </cell>
        </row>
        <row r="326">
          <cell r="A326">
            <v>46693</v>
          </cell>
          <cell r="C326" t="str">
            <v>Finados</v>
          </cell>
        </row>
        <row r="327">
          <cell r="A327">
            <v>46706</v>
          </cell>
          <cell r="C327" t="str">
            <v>Proclamação da República</v>
          </cell>
        </row>
        <row r="328">
          <cell r="A328">
            <v>46711</v>
          </cell>
          <cell r="C328" t="str">
            <v>Dia Nacional de Zumbi e da Consciência Negra</v>
          </cell>
        </row>
        <row r="329">
          <cell r="A329">
            <v>46746</v>
          </cell>
          <cell r="C329" t="str">
            <v>Natal</v>
          </cell>
        </row>
        <row r="330">
          <cell r="A330">
            <v>46753</v>
          </cell>
          <cell r="C330" t="str">
            <v>Confraternização Universal</v>
          </cell>
        </row>
        <row r="331">
          <cell r="A331">
            <v>46811</v>
          </cell>
          <cell r="C331" t="str">
            <v>Carnaval</v>
          </cell>
        </row>
        <row r="332">
          <cell r="A332">
            <v>46812</v>
          </cell>
          <cell r="C332" t="str">
            <v>Carnaval</v>
          </cell>
        </row>
        <row r="333">
          <cell r="A333">
            <v>46857</v>
          </cell>
          <cell r="C333" t="str">
            <v>Paixão de Cristo</v>
          </cell>
        </row>
        <row r="334">
          <cell r="A334">
            <v>46864</v>
          </cell>
          <cell r="C334" t="str">
            <v>Tiradentes</v>
          </cell>
        </row>
        <row r="335">
          <cell r="A335">
            <v>46874</v>
          </cell>
          <cell r="C335" t="str">
            <v>Dia do Trabalho</v>
          </cell>
        </row>
        <row r="336">
          <cell r="A336">
            <v>46919</v>
          </cell>
          <cell r="C336" t="str">
            <v>Corpus Christi</v>
          </cell>
        </row>
        <row r="337">
          <cell r="A337">
            <v>47003</v>
          </cell>
          <cell r="C337" t="str">
            <v>Independência do Brasil</v>
          </cell>
        </row>
        <row r="338">
          <cell r="A338">
            <v>47038</v>
          </cell>
          <cell r="C338" t="str">
            <v>Nossa Sr.a Aparecida - Padroeira do Brasil</v>
          </cell>
        </row>
        <row r="339">
          <cell r="A339">
            <v>47059</v>
          </cell>
          <cell r="C339" t="str">
            <v>Finados</v>
          </cell>
        </row>
        <row r="340">
          <cell r="A340">
            <v>47072</v>
          </cell>
          <cell r="C340" t="str">
            <v>Proclamação da República</v>
          </cell>
        </row>
        <row r="341">
          <cell r="A341">
            <v>47077</v>
          </cell>
          <cell r="C341" t="str">
            <v>Dia Nacional de Zumbi e da Consciência Negra</v>
          </cell>
        </row>
        <row r="342">
          <cell r="A342">
            <v>47112</v>
          </cell>
          <cell r="C342" t="str">
            <v>Natal</v>
          </cell>
        </row>
        <row r="343">
          <cell r="A343">
            <v>47119</v>
          </cell>
          <cell r="C343" t="str">
            <v>Confraternização Universal</v>
          </cell>
        </row>
        <row r="344">
          <cell r="A344">
            <v>47161</v>
          </cell>
          <cell r="C344" t="str">
            <v>Carnaval</v>
          </cell>
        </row>
        <row r="345">
          <cell r="A345">
            <v>47162</v>
          </cell>
          <cell r="C345" t="str">
            <v>Carnaval</v>
          </cell>
        </row>
        <row r="346">
          <cell r="A346">
            <v>47207</v>
          </cell>
          <cell r="C346" t="str">
            <v>Paixão de Cristo</v>
          </cell>
        </row>
        <row r="347">
          <cell r="A347">
            <v>47229</v>
          </cell>
          <cell r="C347" t="str">
            <v>Tiradentes</v>
          </cell>
        </row>
        <row r="348">
          <cell r="A348">
            <v>47239</v>
          </cell>
          <cell r="C348" t="str">
            <v>Dia do Trabalho</v>
          </cell>
        </row>
        <row r="349">
          <cell r="A349">
            <v>47269</v>
          </cell>
          <cell r="C349" t="str">
            <v>Corpus Christi</v>
          </cell>
        </row>
        <row r="350">
          <cell r="A350">
            <v>47368</v>
          </cell>
          <cell r="C350" t="str">
            <v>Independência do Brasil</v>
          </cell>
        </row>
        <row r="351">
          <cell r="A351">
            <v>47403</v>
          </cell>
          <cell r="C351" t="str">
            <v>Nossa Sr.a Aparecida - Padroeira do Brasil</v>
          </cell>
        </row>
        <row r="352">
          <cell r="A352">
            <v>47424</v>
          </cell>
          <cell r="C352" t="str">
            <v>Finados</v>
          </cell>
        </row>
        <row r="353">
          <cell r="A353">
            <v>47437</v>
          </cell>
          <cell r="C353" t="str">
            <v>Proclamação da República</v>
          </cell>
        </row>
        <row r="354">
          <cell r="A354">
            <v>47442</v>
          </cell>
          <cell r="C354" t="str">
            <v>Dia Nacional de Zumbi e da Consciência Negra</v>
          </cell>
        </row>
        <row r="355">
          <cell r="A355">
            <v>47477</v>
          </cell>
          <cell r="C355" t="str">
            <v>Natal</v>
          </cell>
        </row>
        <row r="356">
          <cell r="A356">
            <v>47484</v>
          </cell>
          <cell r="C356" t="str">
            <v>Confraternização Universal</v>
          </cell>
        </row>
        <row r="357">
          <cell r="A357">
            <v>47546</v>
          </cell>
          <cell r="C357" t="str">
            <v>Carnaval</v>
          </cell>
        </row>
        <row r="358">
          <cell r="A358">
            <v>47547</v>
          </cell>
          <cell r="C358" t="str">
            <v>Carnaval</v>
          </cell>
        </row>
        <row r="359">
          <cell r="A359">
            <v>47592</v>
          </cell>
          <cell r="C359" t="str">
            <v>Paixão de Cristo</v>
          </cell>
        </row>
        <row r="360">
          <cell r="A360">
            <v>47594</v>
          </cell>
          <cell r="C360" t="str">
            <v>Tiradentes</v>
          </cell>
        </row>
        <row r="361">
          <cell r="A361">
            <v>47604</v>
          </cell>
          <cell r="C361" t="str">
            <v>Dia do Trabalho</v>
          </cell>
        </row>
        <row r="362">
          <cell r="A362">
            <v>47654</v>
          </cell>
          <cell r="C362" t="str">
            <v>Corpus Christi</v>
          </cell>
        </row>
        <row r="363">
          <cell r="A363">
            <v>47733</v>
          </cell>
          <cell r="C363" t="str">
            <v>Independência do Brasil</v>
          </cell>
        </row>
        <row r="364">
          <cell r="A364">
            <v>47768</v>
          </cell>
          <cell r="C364" t="str">
            <v>Nossa Sr.a Aparecida - Padroeira do Brasil</v>
          </cell>
        </row>
        <row r="365">
          <cell r="A365">
            <v>47789</v>
          </cell>
          <cell r="C365" t="str">
            <v>Finados</v>
          </cell>
        </row>
        <row r="366">
          <cell r="A366">
            <v>47802</v>
          </cell>
          <cell r="C366" t="str">
            <v>Proclamação da República</v>
          </cell>
        </row>
        <row r="367">
          <cell r="A367">
            <v>47807</v>
          </cell>
          <cell r="C367" t="str">
            <v>Dia Nacional de Zumbi e da Consciência Negra</v>
          </cell>
        </row>
        <row r="368">
          <cell r="A368">
            <v>47842</v>
          </cell>
          <cell r="C368" t="str">
            <v>Natal</v>
          </cell>
        </row>
        <row r="369">
          <cell r="A369">
            <v>47849</v>
          </cell>
          <cell r="C369" t="str">
            <v>Confraternização Universal</v>
          </cell>
        </row>
        <row r="370">
          <cell r="A370">
            <v>47903</v>
          </cell>
          <cell r="C370" t="str">
            <v>Carnaval</v>
          </cell>
        </row>
        <row r="371">
          <cell r="A371">
            <v>47904</v>
          </cell>
          <cell r="C371" t="str">
            <v>Carnaval</v>
          </cell>
        </row>
        <row r="372">
          <cell r="A372">
            <v>47949</v>
          </cell>
          <cell r="C372" t="str">
            <v>Paixão de Cristo</v>
          </cell>
        </row>
        <row r="373">
          <cell r="A373">
            <v>47959</v>
          </cell>
          <cell r="C373" t="str">
            <v>Tiradentes</v>
          </cell>
        </row>
        <row r="374">
          <cell r="A374">
            <v>47969</v>
          </cell>
          <cell r="C374" t="str">
            <v>Dia do Trabalho</v>
          </cell>
        </row>
        <row r="375">
          <cell r="A375">
            <v>48011</v>
          </cell>
          <cell r="C375" t="str">
            <v>Corpus Christi</v>
          </cell>
        </row>
        <row r="376">
          <cell r="A376">
            <v>48098</v>
          </cell>
          <cell r="C376" t="str">
            <v>Independência do Brasil</v>
          </cell>
        </row>
        <row r="377">
          <cell r="A377">
            <v>48133</v>
          </cell>
          <cell r="C377" t="str">
            <v>Nossa Sr.a Aparecida - Padroeira do Brasil</v>
          </cell>
        </row>
        <row r="378">
          <cell r="A378">
            <v>48154</v>
          </cell>
          <cell r="C378" t="str">
            <v>Finados</v>
          </cell>
        </row>
        <row r="379">
          <cell r="A379">
            <v>48167</v>
          </cell>
          <cell r="C379" t="str">
            <v>Proclamação da República</v>
          </cell>
        </row>
        <row r="380">
          <cell r="A380">
            <v>48172</v>
          </cell>
          <cell r="C380" t="str">
            <v>Dia Nacional de Zumbi e da Consciência Negra</v>
          </cell>
        </row>
        <row r="381">
          <cell r="A381">
            <v>48207</v>
          </cell>
          <cell r="C381" t="str">
            <v>Natal</v>
          </cell>
        </row>
        <row r="382">
          <cell r="A382">
            <v>48214</v>
          </cell>
          <cell r="C382" t="str">
            <v>Confraternização Universal</v>
          </cell>
        </row>
        <row r="383">
          <cell r="A383">
            <v>48253</v>
          </cell>
          <cell r="C383" t="str">
            <v>Carnaval</v>
          </cell>
        </row>
        <row r="384">
          <cell r="A384">
            <v>48254</v>
          </cell>
          <cell r="C384" t="str">
            <v>Carnaval</v>
          </cell>
        </row>
        <row r="385">
          <cell r="A385">
            <v>48299</v>
          </cell>
          <cell r="C385" t="str">
            <v>Paixão de Cristo</v>
          </cell>
        </row>
        <row r="386">
          <cell r="A386">
            <v>48325</v>
          </cell>
          <cell r="C386" t="str">
            <v>Tiradentes</v>
          </cell>
        </row>
        <row r="387">
          <cell r="A387">
            <v>48335</v>
          </cell>
          <cell r="C387" t="str">
            <v>Dia do Trabalho</v>
          </cell>
        </row>
        <row r="388">
          <cell r="A388">
            <v>48361</v>
          </cell>
          <cell r="C388" t="str">
            <v>Corpus Christi</v>
          </cell>
        </row>
        <row r="389">
          <cell r="A389">
            <v>48464</v>
          </cell>
          <cell r="C389" t="str">
            <v>Independência do Brasil</v>
          </cell>
        </row>
        <row r="390">
          <cell r="A390">
            <v>48499</v>
          </cell>
          <cell r="C390" t="str">
            <v>Nossa Sr.a Aparecida - Padroeira do Brasil</v>
          </cell>
        </row>
        <row r="391">
          <cell r="A391">
            <v>48520</v>
          </cell>
          <cell r="C391" t="str">
            <v>Finados</v>
          </cell>
        </row>
        <row r="392">
          <cell r="A392">
            <v>48533</v>
          </cell>
          <cell r="C392" t="str">
            <v>Proclamação da República</v>
          </cell>
        </row>
        <row r="393">
          <cell r="A393">
            <v>48538</v>
          </cell>
          <cell r="C393" t="str">
            <v>Dia Nacional de Zumbi e da Consciência Negra</v>
          </cell>
        </row>
        <row r="394">
          <cell r="A394">
            <v>48573</v>
          </cell>
          <cell r="C394" t="str">
            <v>Natal</v>
          </cell>
        </row>
        <row r="395">
          <cell r="A395">
            <v>48580</v>
          </cell>
          <cell r="C395" t="str">
            <v>Confraternização Universal</v>
          </cell>
        </row>
        <row r="396">
          <cell r="A396">
            <v>48638</v>
          </cell>
          <cell r="C396" t="str">
            <v>Carnaval</v>
          </cell>
        </row>
        <row r="397">
          <cell r="A397">
            <v>48639</v>
          </cell>
          <cell r="C397" t="str">
            <v>Carnaval</v>
          </cell>
        </row>
        <row r="398">
          <cell r="A398">
            <v>48684</v>
          </cell>
          <cell r="C398" t="str">
            <v>Paixão de Cristo</v>
          </cell>
        </row>
        <row r="399">
          <cell r="A399">
            <v>48690</v>
          </cell>
          <cell r="C399" t="str">
            <v>Tiradentes</v>
          </cell>
        </row>
        <row r="400">
          <cell r="A400">
            <v>48700</v>
          </cell>
          <cell r="C400" t="str">
            <v>Dia do Trabalho</v>
          </cell>
        </row>
        <row r="401">
          <cell r="A401">
            <v>48746</v>
          </cell>
          <cell r="C401" t="str">
            <v>Corpus Christi</v>
          </cell>
        </row>
        <row r="402">
          <cell r="A402">
            <v>48829</v>
          </cell>
          <cell r="C402" t="str">
            <v>Independência do Brasil</v>
          </cell>
        </row>
        <row r="403">
          <cell r="A403">
            <v>48864</v>
          </cell>
          <cell r="C403" t="str">
            <v>Nossa Sr.a Aparecida - Padroeira do Brasil</v>
          </cell>
        </row>
        <row r="404">
          <cell r="A404">
            <v>48885</v>
          </cell>
          <cell r="C404" t="str">
            <v>Finados</v>
          </cell>
        </row>
        <row r="405">
          <cell r="A405">
            <v>48898</v>
          </cell>
          <cell r="C405" t="str">
            <v>Proclamação da República</v>
          </cell>
        </row>
        <row r="406">
          <cell r="A406">
            <v>48903</v>
          </cell>
          <cell r="C406" t="str">
            <v>Dia Nacional de Zumbi e da Consciência Negra</v>
          </cell>
        </row>
        <row r="407">
          <cell r="A407">
            <v>48938</v>
          </cell>
          <cell r="C407" t="str">
            <v>Natal</v>
          </cell>
        </row>
        <row r="408">
          <cell r="A408">
            <v>48945</v>
          </cell>
          <cell r="C408" t="str">
            <v>Confraternização Universal</v>
          </cell>
        </row>
        <row r="409">
          <cell r="A409">
            <v>48995</v>
          </cell>
          <cell r="C409" t="str">
            <v>Carnaval</v>
          </cell>
        </row>
        <row r="410">
          <cell r="A410">
            <v>48996</v>
          </cell>
          <cell r="C410" t="str">
            <v>Carnaval</v>
          </cell>
        </row>
        <row r="411">
          <cell r="A411">
            <v>49041</v>
          </cell>
          <cell r="C411" t="str">
            <v>Paixão de Cristo</v>
          </cell>
        </row>
        <row r="412">
          <cell r="A412">
            <v>49055</v>
          </cell>
          <cell r="C412" t="str">
            <v>Tiradentes</v>
          </cell>
        </row>
        <row r="413">
          <cell r="A413">
            <v>49065</v>
          </cell>
          <cell r="C413" t="str">
            <v>Dia do Trabalho</v>
          </cell>
        </row>
        <row r="414">
          <cell r="A414">
            <v>49103</v>
          </cell>
          <cell r="C414" t="str">
            <v>Corpus Christi</v>
          </cell>
        </row>
        <row r="415">
          <cell r="A415">
            <v>49194</v>
          </cell>
          <cell r="C415" t="str">
            <v>Independência do Brasil</v>
          </cell>
        </row>
        <row r="416">
          <cell r="A416">
            <v>49229</v>
          </cell>
          <cell r="C416" t="str">
            <v>Nossa Sr.a Aparecida - Padroeira do Brasil</v>
          </cell>
        </row>
        <row r="417">
          <cell r="A417">
            <v>49250</v>
          </cell>
          <cell r="C417" t="str">
            <v>Finados</v>
          </cell>
        </row>
        <row r="418">
          <cell r="A418">
            <v>49263</v>
          </cell>
          <cell r="C418" t="str">
            <v>Proclamação da República</v>
          </cell>
        </row>
        <row r="419">
          <cell r="A419">
            <v>49268</v>
          </cell>
          <cell r="C419" t="str">
            <v>Dia Nacional de Zumbi e da Consciência Negra</v>
          </cell>
        </row>
        <row r="420">
          <cell r="A420">
            <v>49303</v>
          </cell>
          <cell r="C420" t="str">
            <v>Natal</v>
          </cell>
        </row>
        <row r="421">
          <cell r="A421">
            <v>49310</v>
          </cell>
          <cell r="C421" t="str">
            <v>Confraternização Universal</v>
          </cell>
        </row>
        <row r="422">
          <cell r="A422">
            <v>49345</v>
          </cell>
          <cell r="C422" t="str">
            <v>Carnaval</v>
          </cell>
        </row>
        <row r="423">
          <cell r="A423">
            <v>49346</v>
          </cell>
          <cell r="C423" t="str">
            <v>Carnaval</v>
          </cell>
        </row>
        <row r="424">
          <cell r="A424">
            <v>49391</v>
          </cell>
          <cell r="C424" t="str">
            <v>Paixão de Cristo</v>
          </cell>
        </row>
        <row r="425">
          <cell r="A425">
            <v>49420</v>
          </cell>
          <cell r="C425" t="str">
            <v>Tiradentes</v>
          </cell>
        </row>
        <row r="426">
          <cell r="A426">
            <v>49430</v>
          </cell>
          <cell r="C426" t="str">
            <v>Dia do Trabalho</v>
          </cell>
        </row>
        <row r="427">
          <cell r="A427">
            <v>49453</v>
          </cell>
          <cell r="C427" t="str">
            <v>Corpus Christi</v>
          </cell>
        </row>
        <row r="428">
          <cell r="A428">
            <v>49559</v>
          </cell>
          <cell r="C428" t="str">
            <v>Independência do Brasil</v>
          </cell>
        </row>
        <row r="429">
          <cell r="A429">
            <v>49594</v>
          </cell>
          <cell r="C429" t="str">
            <v>Nossa Sr.a Aparecida - Padroeira do Brasil</v>
          </cell>
        </row>
        <row r="430">
          <cell r="A430">
            <v>49615</v>
          </cell>
          <cell r="C430" t="str">
            <v>Finados</v>
          </cell>
        </row>
        <row r="431">
          <cell r="A431">
            <v>49628</v>
          </cell>
          <cell r="C431" t="str">
            <v>Proclamação da República</v>
          </cell>
        </row>
        <row r="432">
          <cell r="A432">
            <v>49633</v>
          </cell>
          <cell r="C432" t="str">
            <v>Dia Nacional de Zumbi e da Consciência Negra</v>
          </cell>
        </row>
        <row r="433">
          <cell r="A433">
            <v>49668</v>
          </cell>
          <cell r="C433" t="str">
            <v>Natal</v>
          </cell>
        </row>
        <row r="434">
          <cell r="A434">
            <v>49675</v>
          </cell>
          <cell r="C434" t="str">
            <v>Confraternização Universal</v>
          </cell>
        </row>
        <row r="435">
          <cell r="A435">
            <v>49730</v>
          </cell>
          <cell r="C435" t="str">
            <v>Carnaval</v>
          </cell>
        </row>
        <row r="436">
          <cell r="A436">
            <v>49731</v>
          </cell>
          <cell r="C436" t="str">
            <v>Carnaval</v>
          </cell>
        </row>
        <row r="437">
          <cell r="A437">
            <v>49776</v>
          </cell>
          <cell r="C437" t="str">
            <v>Paixão de Cristo</v>
          </cell>
        </row>
        <row r="438">
          <cell r="A438">
            <v>49786</v>
          </cell>
          <cell r="C438" t="str">
            <v>Tiradentes</v>
          </cell>
        </row>
        <row r="439">
          <cell r="A439">
            <v>49796</v>
          </cell>
          <cell r="C439" t="str">
            <v>Dia do Trabalho</v>
          </cell>
        </row>
        <row r="440">
          <cell r="A440">
            <v>49838</v>
          </cell>
          <cell r="C440" t="str">
            <v>Corpus Christi</v>
          </cell>
        </row>
        <row r="441">
          <cell r="A441">
            <v>49925</v>
          </cell>
          <cell r="C441" t="str">
            <v>Independência do Brasil</v>
          </cell>
        </row>
        <row r="442">
          <cell r="A442">
            <v>49960</v>
          </cell>
          <cell r="C442" t="str">
            <v>Nossa Sr.a Aparecida - Padroeira do Brasil</v>
          </cell>
        </row>
        <row r="443">
          <cell r="A443">
            <v>49981</v>
          </cell>
          <cell r="C443" t="str">
            <v>Finados</v>
          </cell>
        </row>
        <row r="444">
          <cell r="A444">
            <v>49994</v>
          </cell>
          <cell r="C444" t="str">
            <v>Proclamação da República</v>
          </cell>
        </row>
        <row r="445">
          <cell r="A445">
            <v>49999</v>
          </cell>
          <cell r="C445" t="str">
            <v>Dia Nacional de Zumbi e da Consciência Negra</v>
          </cell>
        </row>
        <row r="446">
          <cell r="A446">
            <v>50034</v>
          </cell>
          <cell r="C446" t="str">
            <v>Natal</v>
          </cell>
        </row>
        <row r="447">
          <cell r="A447">
            <v>50041</v>
          </cell>
          <cell r="C447" t="str">
            <v>Confraternização Universal</v>
          </cell>
        </row>
        <row r="448">
          <cell r="A448">
            <v>50087</v>
          </cell>
          <cell r="C448" t="str">
            <v>Carnaval</v>
          </cell>
        </row>
        <row r="449">
          <cell r="A449">
            <v>50088</v>
          </cell>
          <cell r="C449" t="str">
            <v>Carnaval</v>
          </cell>
        </row>
        <row r="450">
          <cell r="A450">
            <v>50133</v>
          </cell>
          <cell r="C450" t="str">
            <v>Paixão de Cristo</v>
          </cell>
        </row>
        <row r="451">
          <cell r="A451">
            <v>50151</v>
          </cell>
          <cell r="C451" t="str">
            <v>Tiradentes</v>
          </cell>
        </row>
        <row r="452">
          <cell r="A452">
            <v>50161</v>
          </cell>
          <cell r="C452" t="str">
            <v>Dia do Trabalho</v>
          </cell>
        </row>
        <row r="453">
          <cell r="A453">
            <v>50195</v>
          </cell>
          <cell r="C453" t="str">
            <v>Corpus Christi</v>
          </cell>
        </row>
        <row r="454">
          <cell r="A454">
            <v>50290</v>
          </cell>
          <cell r="C454" t="str">
            <v>Independência do Brasil</v>
          </cell>
        </row>
        <row r="455">
          <cell r="A455">
            <v>50325</v>
          </cell>
          <cell r="C455" t="str">
            <v>Nossa Sr.a Aparecida - Padroeira do Brasil</v>
          </cell>
        </row>
        <row r="456">
          <cell r="A456">
            <v>50346</v>
          </cell>
          <cell r="C456" t="str">
            <v>Finados</v>
          </cell>
        </row>
        <row r="457">
          <cell r="A457">
            <v>50359</v>
          </cell>
          <cell r="C457" t="str">
            <v>Proclamação da República</v>
          </cell>
        </row>
        <row r="458">
          <cell r="A458">
            <v>50364</v>
          </cell>
          <cell r="C458" t="str">
            <v>Dia Nacional de Zumbi e da Consciência Negra</v>
          </cell>
        </row>
        <row r="459">
          <cell r="A459">
            <v>50399</v>
          </cell>
          <cell r="C459" t="str">
            <v>Natal</v>
          </cell>
        </row>
        <row r="460">
          <cell r="A460">
            <v>50406</v>
          </cell>
          <cell r="C460" t="str">
            <v>Confraternização Universal</v>
          </cell>
        </row>
        <row r="461">
          <cell r="A461">
            <v>50472</v>
          </cell>
          <cell r="C461" t="str">
            <v>Carnaval</v>
          </cell>
        </row>
        <row r="462">
          <cell r="A462">
            <v>50473</v>
          </cell>
          <cell r="C462" t="str">
            <v>Carnaval</v>
          </cell>
        </row>
        <row r="463">
          <cell r="A463">
            <v>50516</v>
          </cell>
          <cell r="C463" t="str">
            <v>Tiradentes</v>
          </cell>
        </row>
        <row r="464">
          <cell r="A464">
            <v>50518</v>
          </cell>
          <cell r="C464" t="str">
            <v>Paixão de Cristo</v>
          </cell>
        </row>
        <row r="465">
          <cell r="A465">
            <v>50526</v>
          </cell>
          <cell r="C465" t="str">
            <v>Dia do Trabalho</v>
          </cell>
        </row>
        <row r="466">
          <cell r="A466">
            <v>50580</v>
          </cell>
          <cell r="C466" t="str">
            <v>Corpus Christi</v>
          </cell>
        </row>
        <row r="467">
          <cell r="A467">
            <v>50655</v>
          </cell>
          <cell r="C467" t="str">
            <v>Independência do Brasil</v>
          </cell>
        </row>
        <row r="468">
          <cell r="A468">
            <v>50690</v>
          </cell>
          <cell r="C468" t="str">
            <v>Nossa Sr.a Aparecida - Padroeira do Brasil</v>
          </cell>
        </row>
        <row r="469">
          <cell r="A469">
            <v>50711</v>
          </cell>
          <cell r="C469" t="str">
            <v>Finados</v>
          </cell>
        </row>
        <row r="470">
          <cell r="A470">
            <v>50724</v>
          </cell>
          <cell r="C470" t="str">
            <v>Proclamação da República</v>
          </cell>
        </row>
        <row r="471">
          <cell r="A471">
            <v>50729</v>
          </cell>
          <cell r="C471" t="str">
            <v>Dia Nacional de Zumbi e da Consciência Negra</v>
          </cell>
        </row>
        <row r="472">
          <cell r="A472">
            <v>50764</v>
          </cell>
          <cell r="C472" t="str">
            <v>Natal</v>
          </cell>
        </row>
        <row r="473">
          <cell r="A473">
            <v>50771</v>
          </cell>
          <cell r="C473" t="str">
            <v>Confraternização Universal</v>
          </cell>
        </row>
        <row r="474">
          <cell r="A474">
            <v>50822</v>
          </cell>
          <cell r="C474" t="str">
            <v>Carnaval</v>
          </cell>
        </row>
        <row r="475">
          <cell r="A475">
            <v>50823</v>
          </cell>
          <cell r="C475" t="str">
            <v>Carnaval</v>
          </cell>
        </row>
        <row r="476">
          <cell r="A476">
            <v>50868</v>
          </cell>
          <cell r="C476" t="str">
            <v>Paixão de Cristo</v>
          </cell>
        </row>
        <row r="477">
          <cell r="A477">
            <v>50881</v>
          </cell>
          <cell r="C477" t="str">
            <v>Tiradentes</v>
          </cell>
        </row>
        <row r="478">
          <cell r="A478">
            <v>50891</v>
          </cell>
          <cell r="C478" t="str">
            <v>Dia do Trabalho</v>
          </cell>
        </row>
        <row r="479">
          <cell r="A479">
            <v>50930</v>
          </cell>
          <cell r="C479" t="str">
            <v>Corpus Christi</v>
          </cell>
        </row>
        <row r="480">
          <cell r="A480">
            <v>51020</v>
          </cell>
          <cell r="C480" t="str">
            <v>Independência do Brasil</v>
          </cell>
        </row>
        <row r="481">
          <cell r="A481">
            <v>51055</v>
          </cell>
          <cell r="C481" t="str">
            <v>Nossa Sr.a Aparecida - Padroeira do Brasil</v>
          </cell>
        </row>
        <row r="482">
          <cell r="A482">
            <v>51076</v>
          </cell>
          <cell r="C482" t="str">
            <v>Finados</v>
          </cell>
        </row>
        <row r="483">
          <cell r="A483">
            <v>51089</v>
          </cell>
          <cell r="C483" t="str">
            <v>Proclamação da República</v>
          </cell>
        </row>
        <row r="484">
          <cell r="A484">
            <v>51094</v>
          </cell>
          <cell r="C484" t="str">
            <v>Dia Nacional de Zumbi e da Consciência Negra</v>
          </cell>
        </row>
        <row r="485">
          <cell r="A485">
            <v>51129</v>
          </cell>
          <cell r="C485" t="str">
            <v>Natal</v>
          </cell>
        </row>
        <row r="486">
          <cell r="A486">
            <v>51136</v>
          </cell>
          <cell r="C486" t="str">
            <v>Confraternização Universal</v>
          </cell>
        </row>
        <row r="487">
          <cell r="A487">
            <v>51179</v>
          </cell>
          <cell r="C487" t="str">
            <v>Carnaval</v>
          </cell>
        </row>
        <row r="488">
          <cell r="A488">
            <v>51180</v>
          </cell>
          <cell r="C488" t="str">
            <v>Carnaval</v>
          </cell>
        </row>
        <row r="489">
          <cell r="A489">
            <v>51225</v>
          </cell>
          <cell r="C489" t="str">
            <v>Paixão de Cristo</v>
          </cell>
        </row>
        <row r="490">
          <cell r="A490">
            <v>51247</v>
          </cell>
          <cell r="C490" t="str">
            <v>Tiradentes</v>
          </cell>
        </row>
        <row r="491">
          <cell r="A491">
            <v>51257</v>
          </cell>
          <cell r="C491" t="str">
            <v>Dia do Trabalho</v>
          </cell>
        </row>
        <row r="492">
          <cell r="A492">
            <v>51287</v>
          </cell>
          <cell r="C492" t="str">
            <v>Corpus Christi</v>
          </cell>
        </row>
        <row r="493">
          <cell r="A493">
            <v>51386</v>
          </cell>
          <cell r="C493" t="str">
            <v>Independência do Brasil</v>
          </cell>
        </row>
        <row r="494">
          <cell r="A494">
            <v>51421</v>
          </cell>
          <cell r="C494" t="str">
            <v>Nossa Sr.a Aparecida - Padroeira do Brasil</v>
          </cell>
        </row>
        <row r="495">
          <cell r="A495">
            <v>51442</v>
          </cell>
          <cell r="C495" t="str">
            <v>Finados</v>
          </cell>
        </row>
        <row r="496">
          <cell r="A496">
            <v>51455</v>
          </cell>
          <cell r="C496" t="str">
            <v>Proclamação da República</v>
          </cell>
        </row>
        <row r="497">
          <cell r="A497">
            <v>51460</v>
          </cell>
          <cell r="C497" t="str">
            <v>Dia Nacional de Zumbi e da Consciência Negra</v>
          </cell>
        </row>
        <row r="498">
          <cell r="A498">
            <v>51495</v>
          </cell>
          <cell r="C498" t="str">
            <v>Natal</v>
          </cell>
        </row>
        <row r="499">
          <cell r="A499">
            <v>51502</v>
          </cell>
          <cell r="C499" t="str">
            <v>Confraternização Universal</v>
          </cell>
        </row>
        <row r="500">
          <cell r="A500">
            <v>51564</v>
          </cell>
          <cell r="C500" t="str">
            <v>Carnaval</v>
          </cell>
        </row>
        <row r="501">
          <cell r="A501">
            <v>51565</v>
          </cell>
          <cell r="C501" t="str">
            <v>Carnaval</v>
          </cell>
        </row>
        <row r="502">
          <cell r="A502">
            <v>51610</v>
          </cell>
          <cell r="C502" t="str">
            <v>Paixão de Cristo</v>
          </cell>
        </row>
        <row r="503">
          <cell r="A503">
            <v>51612</v>
          </cell>
          <cell r="C503" t="str">
            <v>Tiradentes</v>
          </cell>
        </row>
        <row r="504">
          <cell r="A504">
            <v>51622</v>
          </cell>
          <cell r="C504" t="str">
            <v>Dia do Trabalho</v>
          </cell>
        </row>
        <row r="505">
          <cell r="A505">
            <v>51672</v>
          </cell>
          <cell r="C505" t="str">
            <v>Corpus Christi</v>
          </cell>
        </row>
        <row r="506">
          <cell r="A506">
            <v>51751</v>
          </cell>
          <cell r="C506" t="str">
            <v>Independência do Brasil</v>
          </cell>
        </row>
        <row r="507">
          <cell r="A507">
            <v>51786</v>
          </cell>
          <cell r="C507" t="str">
            <v>Nossa Sr.a Aparecida - Padroeira do Brasil</v>
          </cell>
        </row>
        <row r="508">
          <cell r="A508">
            <v>51807</v>
          </cell>
          <cell r="C508" t="str">
            <v>Finados</v>
          </cell>
        </row>
        <row r="509">
          <cell r="A509">
            <v>51820</v>
          </cell>
          <cell r="C509" t="str">
            <v>Proclamação da República</v>
          </cell>
        </row>
        <row r="510">
          <cell r="A510">
            <v>51825</v>
          </cell>
          <cell r="C510" t="str">
            <v>Dia Nacional de Zumbi e da Consciência Negra</v>
          </cell>
        </row>
        <row r="511">
          <cell r="A511">
            <v>51860</v>
          </cell>
          <cell r="C511" t="str">
            <v>Natal</v>
          </cell>
        </row>
        <row r="512">
          <cell r="A512">
            <v>51867</v>
          </cell>
          <cell r="C512" t="str">
            <v>Confraternização Universal</v>
          </cell>
        </row>
        <row r="513">
          <cell r="A513">
            <v>51914</v>
          </cell>
          <cell r="C513" t="str">
            <v>Carnaval</v>
          </cell>
        </row>
        <row r="514">
          <cell r="A514">
            <v>51915</v>
          </cell>
          <cell r="C514" t="str">
            <v>Carnaval</v>
          </cell>
        </row>
        <row r="515">
          <cell r="A515">
            <v>51960</v>
          </cell>
          <cell r="C515" t="str">
            <v>Paixão de Cristo</v>
          </cell>
        </row>
        <row r="516">
          <cell r="A516">
            <v>51977</v>
          </cell>
          <cell r="C516" t="str">
            <v>Tiradentes</v>
          </cell>
        </row>
        <row r="517">
          <cell r="A517">
            <v>51987</v>
          </cell>
          <cell r="C517" t="str">
            <v>Dia do Trabalho</v>
          </cell>
        </row>
        <row r="518">
          <cell r="A518">
            <v>52022</v>
          </cell>
          <cell r="C518" t="str">
            <v>Corpus Christi</v>
          </cell>
        </row>
        <row r="519">
          <cell r="A519">
            <v>52116</v>
          </cell>
          <cell r="C519" t="str">
            <v>Independência do Brasil</v>
          </cell>
        </row>
        <row r="520">
          <cell r="A520">
            <v>52151</v>
          </cell>
          <cell r="C520" t="str">
            <v>Nossa Sr.a Aparecida - Padroeira do Brasil</v>
          </cell>
        </row>
        <row r="521">
          <cell r="A521">
            <v>52172</v>
          </cell>
          <cell r="C521" t="str">
            <v>Finados</v>
          </cell>
        </row>
        <row r="522">
          <cell r="A522">
            <v>52185</v>
          </cell>
          <cell r="C522" t="str">
            <v>Proclamação da República</v>
          </cell>
        </row>
        <row r="523">
          <cell r="A523">
            <v>52190</v>
          </cell>
          <cell r="C523" t="str">
            <v>Dia Nacional de Zumbi e da Consciência Negra</v>
          </cell>
        </row>
        <row r="524">
          <cell r="A524">
            <v>52225</v>
          </cell>
          <cell r="C524" t="str">
            <v>Natal</v>
          </cell>
        </row>
        <row r="525">
          <cell r="A525">
            <v>52232</v>
          </cell>
          <cell r="C525" t="str">
            <v>Confraternização Universal</v>
          </cell>
        </row>
        <row r="526">
          <cell r="A526">
            <v>52271</v>
          </cell>
          <cell r="C526" t="str">
            <v>Carnaval</v>
          </cell>
        </row>
        <row r="527">
          <cell r="A527">
            <v>52272</v>
          </cell>
          <cell r="C527" t="str">
            <v>Carnaval</v>
          </cell>
        </row>
        <row r="528">
          <cell r="A528">
            <v>52317</v>
          </cell>
          <cell r="C528" t="str">
            <v>Paixão de Cristo</v>
          </cell>
        </row>
        <row r="529">
          <cell r="A529">
            <v>52342</v>
          </cell>
          <cell r="C529" t="str">
            <v>Tiradentes</v>
          </cell>
        </row>
        <row r="530">
          <cell r="A530">
            <v>52352</v>
          </cell>
          <cell r="C530" t="str">
            <v>Dia do Trabalho</v>
          </cell>
        </row>
        <row r="531">
          <cell r="A531">
            <v>52379</v>
          </cell>
          <cell r="C531" t="str">
            <v>Corpus Christi</v>
          </cell>
        </row>
        <row r="532">
          <cell r="A532">
            <v>52481</v>
          </cell>
          <cell r="C532" t="str">
            <v>Independência do Brasil</v>
          </cell>
        </row>
        <row r="533">
          <cell r="A533">
            <v>52516</v>
          </cell>
          <cell r="C533" t="str">
            <v>Nossa Sr.a Aparecida - Padroeira do Brasil</v>
          </cell>
        </row>
        <row r="534">
          <cell r="A534">
            <v>52537</v>
          </cell>
          <cell r="C534" t="str">
            <v>Finados</v>
          </cell>
        </row>
        <row r="535">
          <cell r="A535">
            <v>52550</v>
          </cell>
          <cell r="C535" t="str">
            <v>Proclamação da República</v>
          </cell>
        </row>
        <row r="536">
          <cell r="A536">
            <v>52555</v>
          </cell>
          <cell r="C536" t="str">
            <v>Dia Nacional de Zumbi e da Consciência Negra</v>
          </cell>
        </row>
        <row r="537">
          <cell r="A537">
            <v>52590</v>
          </cell>
          <cell r="C537" t="str">
            <v>Natal</v>
          </cell>
        </row>
        <row r="538">
          <cell r="A538">
            <v>52597</v>
          </cell>
          <cell r="C538" t="str">
            <v>Confraternização Universal</v>
          </cell>
        </row>
        <row r="539">
          <cell r="A539">
            <v>52656</v>
          </cell>
          <cell r="C539" t="str">
            <v>Carnaval</v>
          </cell>
        </row>
        <row r="540">
          <cell r="A540">
            <v>52657</v>
          </cell>
          <cell r="C540" t="str">
            <v>Carnaval</v>
          </cell>
        </row>
        <row r="541">
          <cell r="A541">
            <v>52702</v>
          </cell>
          <cell r="C541" t="str">
            <v>Paixão de Cristo</v>
          </cell>
        </row>
        <row r="542">
          <cell r="A542">
            <v>52708</v>
          </cell>
          <cell r="C542" t="str">
            <v>Tiradentes</v>
          </cell>
        </row>
        <row r="543">
          <cell r="A543">
            <v>52718</v>
          </cell>
          <cell r="C543" t="str">
            <v>Dia do Trabalho</v>
          </cell>
        </row>
        <row r="544">
          <cell r="A544">
            <v>52764</v>
          </cell>
          <cell r="C544" t="str">
            <v>Corpus Christi</v>
          </cell>
        </row>
        <row r="545">
          <cell r="A545">
            <v>52847</v>
          </cell>
          <cell r="C545" t="str">
            <v>Independência do Brasil</v>
          </cell>
        </row>
        <row r="546">
          <cell r="A546">
            <v>52882</v>
          </cell>
          <cell r="C546" t="str">
            <v>Nossa Sr.a Aparecida - Padroeira do Brasil</v>
          </cell>
        </row>
        <row r="547">
          <cell r="A547">
            <v>52903</v>
          </cell>
          <cell r="C547" t="str">
            <v>Finados</v>
          </cell>
        </row>
        <row r="548">
          <cell r="A548">
            <v>52916</v>
          </cell>
          <cell r="C548" t="str">
            <v>Proclamação da República</v>
          </cell>
        </row>
        <row r="549">
          <cell r="A549">
            <v>52921</v>
          </cell>
          <cell r="C549" t="str">
            <v>Dia Nacional de Zumbi e da Consciência Negra</v>
          </cell>
        </row>
        <row r="550">
          <cell r="A550">
            <v>52956</v>
          </cell>
          <cell r="C550" t="str">
            <v>Natal</v>
          </cell>
        </row>
        <row r="551">
          <cell r="A551">
            <v>52963</v>
          </cell>
          <cell r="C551" t="str">
            <v>Confraternização Universal</v>
          </cell>
        </row>
        <row r="552">
          <cell r="A552">
            <v>53013</v>
          </cell>
          <cell r="C552" t="str">
            <v>Carnaval</v>
          </cell>
        </row>
        <row r="553">
          <cell r="A553">
            <v>53014</v>
          </cell>
          <cell r="C553" t="str">
            <v>Carnaval</v>
          </cell>
        </row>
        <row r="554">
          <cell r="A554">
            <v>53059</v>
          </cell>
          <cell r="C554" t="str">
            <v>Paixão de Cristo</v>
          </cell>
        </row>
        <row r="555">
          <cell r="A555">
            <v>53073</v>
          </cell>
          <cell r="C555" t="str">
            <v>Tiradentes</v>
          </cell>
        </row>
        <row r="556">
          <cell r="A556">
            <v>53083</v>
          </cell>
          <cell r="C556" t="str">
            <v>Dia do Trabalho</v>
          </cell>
        </row>
        <row r="557">
          <cell r="A557">
            <v>53121</v>
          </cell>
          <cell r="C557" t="str">
            <v>Corpus Christi</v>
          </cell>
        </row>
        <row r="558">
          <cell r="A558">
            <v>53212</v>
          </cell>
          <cell r="C558" t="str">
            <v>Independência do Brasil</v>
          </cell>
        </row>
        <row r="559">
          <cell r="A559">
            <v>53247</v>
          </cell>
          <cell r="C559" t="str">
            <v>Nossa Sr.a Aparecida - Padroeira do Brasil</v>
          </cell>
        </row>
        <row r="560">
          <cell r="A560">
            <v>53268</v>
          </cell>
          <cell r="C560" t="str">
            <v>Finados</v>
          </cell>
        </row>
        <row r="561">
          <cell r="A561">
            <v>53281</v>
          </cell>
          <cell r="C561" t="str">
            <v>Proclamação da República</v>
          </cell>
        </row>
        <row r="562">
          <cell r="A562">
            <v>53286</v>
          </cell>
          <cell r="C562" t="str">
            <v>Dia Nacional de Zumbi e da Consciência Negra</v>
          </cell>
        </row>
        <row r="563">
          <cell r="A563">
            <v>53321</v>
          </cell>
          <cell r="C563" t="str">
            <v>Natal</v>
          </cell>
        </row>
        <row r="564">
          <cell r="A564">
            <v>53328</v>
          </cell>
          <cell r="C564" t="str">
            <v>Confraternização Universal</v>
          </cell>
        </row>
        <row r="565">
          <cell r="A565">
            <v>53363</v>
          </cell>
          <cell r="C565" t="str">
            <v>Carnaval</v>
          </cell>
        </row>
        <row r="566">
          <cell r="A566">
            <v>53364</v>
          </cell>
          <cell r="C566" t="str">
            <v>Carnaval</v>
          </cell>
        </row>
        <row r="567">
          <cell r="A567">
            <v>53409</v>
          </cell>
          <cell r="C567" t="str">
            <v>Paixão de Cristo</v>
          </cell>
        </row>
        <row r="568">
          <cell r="A568">
            <v>53438</v>
          </cell>
          <cell r="C568" t="str">
            <v>Tiradentes</v>
          </cell>
        </row>
        <row r="569">
          <cell r="A569">
            <v>53448</v>
          </cell>
          <cell r="C569" t="str">
            <v>Dia do Trabalho</v>
          </cell>
        </row>
        <row r="570">
          <cell r="A570">
            <v>53471</v>
          </cell>
          <cell r="C570" t="str">
            <v>Corpus Christi</v>
          </cell>
        </row>
        <row r="571">
          <cell r="A571">
            <v>53577</v>
          </cell>
          <cell r="C571" t="str">
            <v>Independência do Brasil</v>
          </cell>
        </row>
        <row r="572">
          <cell r="A572">
            <v>53612</v>
          </cell>
          <cell r="C572" t="str">
            <v>Nossa Sr.a Aparecida - Padroeira do Brasil</v>
          </cell>
        </row>
        <row r="573">
          <cell r="A573">
            <v>53633</v>
          </cell>
          <cell r="C573" t="str">
            <v>Finados</v>
          </cell>
        </row>
        <row r="574">
          <cell r="A574">
            <v>53646</v>
          </cell>
          <cell r="C574" t="str">
            <v>Proclamação da República</v>
          </cell>
        </row>
        <row r="575">
          <cell r="A575">
            <v>53651</v>
          </cell>
          <cell r="C575" t="str">
            <v>Dia Nacional de Zumbi e da Consciência Negra</v>
          </cell>
        </row>
        <row r="576">
          <cell r="A576">
            <v>53686</v>
          </cell>
          <cell r="C576" t="str">
            <v>Natal</v>
          </cell>
        </row>
        <row r="577">
          <cell r="A577">
            <v>53693</v>
          </cell>
          <cell r="C577" t="str">
            <v>Confraternização Universal</v>
          </cell>
        </row>
        <row r="578">
          <cell r="A578">
            <v>53748</v>
          </cell>
          <cell r="C578" t="str">
            <v>Carnaval</v>
          </cell>
        </row>
      </sheetData>
      <sheetData sheetId="1"/>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R2800"/>
  <sheetViews>
    <sheetView tabSelected="1" workbookViewId="0">
      <pane xSplit="1" ySplit="9" topLeftCell="B10" activePane="bottomRight" state="frozenSplit"/>
      <selection pane="topRight" activeCell="B1" sqref="B1"/>
      <selection pane="bottomLeft" activeCell="A10" sqref="A10"/>
      <selection pane="bottomRight" activeCell="B1" sqref="B1"/>
    </sheetView>
  </sheetViews>
  <sheetFormatPr defaultRowHeight="12.75" x14ac:dyDescent="0.2"/>
  <cols>
    <col min="1" max="1" width="20.140625" style="121" customWidth="1"/>
    <col min="2" max="2" width="21.42578125" style="1" customWidth="1"/>
    <col min="3" max="3" width="24" style="1" customWidth="1"/>
    <col min="4" max="4" width="11.140625" style="1" customWidth="1"/>
    <col min="5" max="5" width="15" style="1" customWidth="1"/>
    <col min="6" max="6" width="13.7109375" style="1" customWidth="1"/>
    <col min="7" max="7" width="25.28515625" style="1" bestFit="1" customWidth="1"/>
    <col min="8" max="8" width="15" style="54" customWidth="1"/>
    <col min="9" max="9" width="21.42578125" style="54" customWidth="1"/>
    <col min="10" max="10" width="15" style="1" customWidth="1"/>
    <col min="11" max="11" width="20.140625" style="1" customWidth="1"/>
    <col min="12" max="12" width="12.42578125" style="1" customWidth="1"/>
    <col min="13" max="13" width="17.5703125" style="1" customWidth="1"/>
    <col min="14" max="14" width="25.28515625" style="1" customWidth="1"/>
    <col min="15" max="15" width="17.5703125" style="1" customWidth="1"/>
    <col min="16" max="16" width="12.42578125" style="1" customWidth="1"/>
    <col min="17" max="17" width="20.140625" style="1" customWidth="1"/>
    <col min="18" max="18" width="24" style="1" customWidth="1"/>
    <col min="19" max="19" width="20.140625" style="1" customWidth="1"/>
    <col min="20" max="20" width="22.7109375" style="1" customWidth="1"/>
    <col min="21" max="21" width="29.140625" style="1" customWidth="1"/>
    <col min="22" max="22" width="22.7109375" style="1" customWidth="1"/>
    <col min="23" max="23" width="7.28515625" style="1" customWidth="1"/>
    <col min="24" max="24" width="15" style="1" customWidth="1"/>
    <col min="25" max="25" width="17.5703125" style="1" customWidth="1"/>
    <col min="26" max="26" width="15" style="1" customWidth="1"/>
    <col min="27" max="27" width="16.28515625" style="1" customWidth="1"/>
    <col min="28" max="28" width="13.7109375" style="1" customWidth="1"/>
    <col min="29" max="29" width="11.140625" style="1" customWidth="1"/>
    <col min="30" max="30" width="15" style="1" customWidth="1"/>
    <col min="31" max="31" width="20.140625" style="1" customWidth="1"/>
    <col min="32" max="32" width="17.5703125" style="56" customWidth="1"/>
    <col min="33" max="33" width="27.85546875" style="1" customWidth="1"/>
    <col min="34" max="34" width="26.5703125" style="1" customWidth="1"/>
    <col min="35" max="35" width="15" style="1" customWidth="1"/>
    <col min="36" max="36" width="17.5703125" style="1" customWidth="1"/>
    <col min="37" max="37" width="16.28515625" style="1" customWidth="1"/>
    <col min="38" max="38" width="16.28515625" style="56" customWidth="1"/>
    <col min="39" max="39" width="16.28515625" style="1" customWidth="1"/>
    <col min="40" max="40" width="20.140625" style="1" customWidth="1"/>
    <col min="41" max="41" width="15" style="1" customWidth="1"/>
    <col min="42" max="42" width="20.140625" style="55" customWidth="1"/>
    <col min="43" max="43" width="20.140625" style="1" customWidth="1"/>
    <col min="44" max="44" width="17.5703125" style="1" customWidth="1"/>
    <col min="45" max="45" width="20.140625" style="56" customWidth="1"/>
    <col min="46" max="46" width="12.42578125" style="1" customWidth="1"/>
    <col min="47" max="47" width="45.85546875" style="1" customWidth="1"/>
    <col min="48" max="48" width="29.140625" style="1" customWidth="1"/>
    <col min="49" max="252" width="12.42578125" style="1" customWidth="1"/>
    <col min="253" max="253" width="20.140625" style="52" customWidth="1"/>
    <col min="254" max="254" width="21.42578125" style="52" customWidth="1"/>
    <col min="255" max="255" width="24" style="52" customWidth="1"/>
    <col min="256" max="256" width="11.140625" style="52" customWidth="1"/>
    <col min="257" max="257" width="15" style="52" customWidth="1"/>
    <col min="258" max="258" width="13.7109375" style="52" customWidth="1"/>
    <col min="259" max="259" width="24" style="52" customWidth="1"/>
    <col min="260" max="260" width="15" style="52" customWidth="1"/>
    <col min="261" max="261" width="21.42578125" style="52" customWidth="1"/>
    <col min="262" max="262" width="15" style="52" customWidth="1"/>
    <col min="263" max="263" width="20.140625" style="52" customWidth="1"/>
    <col min="264" max="264" width="12.42578125" style="52" customWidth="1"/>
    <col min="265" max="265" width="17.5703125" style="52" customWidth="1"/>
    <col min="266" max="266" width="25.28515625" style="52" customWidth="1"/>
    <col min="267" max="267" width="17.5703125" style="52" customWidth="1"/>
    <col min="268" max="268" width="12.42578125" style="52" customWidth="1"/>
    <col min="269" max="269" width="20.140625" style="52" customWidth="1"/>
    <col min="270" max="270" width="24" style="52" customWidth="1"/>
    <col min="271" max="271" width="20.140625" style="52" customWidth="1"/>
    <col min="272" max="272" width="22.7109375" style="52" customWidth="1"/>
    <col min="273" max="273" width="29.140625" style="52" customWidth="1"/>
    <col min="274" max="274" width="22.7109375" style="52" customWidth="1"/>
    <col min="275" max="275" width="7.28515625" style="52" customWidth="1"/>
    <col min="276" max="276" width="15" style="52" customWidth="1"/>
    <col min="277" max="277" width="17.5703125" style="52" customWidth="1"/>
    <col min="278" max="278" width="15" style="52" customWidth="1"/>
    <col min="279" max="279" width="16.28515625" style="52" customWidth="1"/>
    <col min="280" max="280" width="13.7109375" style="52" customWidth="1"/>
    <col min="281" max="281" width="11.140625" style="52" customWidth="1"/>
    <col min="282" max="282" width="15" style="52" customWidth="1"/>
    <col min="283" max="283" width="20.140625" style="52" customWidth="1"/>
    <col min="284" max="284" width="17.5703125" style="52" customWidth="1"/>
    <col min="285" max="285" width="27.85546875" style="52" customWidth="1"/>
    <col min="286" max="286" width="26.5703125" style="52" customWidth="1"/>
    <col min="287" max="287" width="15" style="52" customWidth="1"/>
    <col min="288" max="288" width="17.5703125" style="52" customWidth="1"/>
    <col min="289" max="291" width="16.28515625" style="52" customWidth="1"/>
    <col min="292" max="292" width="20.140625" style="52" customWidth="1"/>
    <col min="293" max="293" width="15" style="52" customWidth="1"/>
    <col min="294" max="295" width="20.140625" style="52" customWidth="1"/>
    <col min="296" max="296" width="17.5703125" style="52" customWidth="1"/>
    <col min="297" max="297" width="20.140625" style="52" customWidth="1"/>
    <col min="298" max="298" width="12.42578125" style="52" customWidth="1"/>
    <col min="299" max="299" width="45.85546875" style="52" customWidth="1"/>
    <col min="300" max="300" width="29.140625" style="52" customWidth="1"/>
    <col min="301" max="508" width="12.42578125" style="52" customWidth="1"/>
    <col min="509" max="509" width="20.140625" style="52" customWidth="1"/>
    <col min="510" max="510" width="21.42578125" style="52" customWidth="1"/>
    <col min="511" max="511" width="24" style="52" customWidth="1"/>
    <col min="512" max="512" width="11.140625" style="52" customWidth="1"/>
    <col min="513" max="513" width="15" style="52" customWidth="1"/>
    <col min="514" max="514" width="13.7109375" style="52" customWidth="1"/>
    <col min="515" max="515" width="24" style="52" customWidth="1"/>
    <col min="516" max="516" width="15" style="52" customWidth="1"/>
    <col min="517" max="517" width="21.42578125" style="52" customWidth="1"/>
    <col min="518" max="518" width="15" style="52" customWidth="1"/>
    <col min="519" max="519" width="20.140625" style="52" customWidth="1"/>
    <col min="520" max="520" width="12.42578125" style="52" customWidth="1"/>
    <col min="521" max="521" width="17.5703125" style="52" customWidth="1"/>
    <col min="522" max="522" width="25.28515625" style="52" customWidth="1"/>
    <col min="523" max="523" width="17.5703125" style="52" customWidth="1"/>
    <col min="524" max="524" width="12.42578125" style="52" customWidth="1"/>
    <col min="525" max="525" width="20.140625" style="52" customWidth="1"/>
    <col min="526" max="526" width="24" style="52" customWidth="1"/>
    <col min="527" max="527" width="20.140625" style="52" customWidth="1"/>
    <col min="528" max="528" width="22.7109375" style="52" customWidth="1"/>
    <col min="529" max="529" width="29.140625" style="52" customWidth="1"/>
    <col min="530" max="530" width="22.7109375" style="52" customWidth="1"/>
    <col min="531" max="531" width="7.28515625" style="52" customWidth="1"/>
    <col min="532" max="532" width="15" style="52" customWidth="1"/>
    <col min="533" max="533" width="17.5703125" style="52" customWidth="1"/>
    <col min="534" max="534" width="15" style="52" customWidth="1"/>
    <col min="535" max="535" width="16.28515625" style="52" customWidth="1"/>
    <col min="536" max="536" width="13.7109375" style="52" customWidth="1"/>
    <col min="537" max="537" width="11.140625" style="52" customWidth="1"/>
    <col min="538" max="538" width="15" style="52" customWidth="1"/>
    <col min="539" max="539" width="20.140625" style="52" customWidth="1"/>
    <col min="540" max="540" width="17.5703125" style="52" customWidth="1"/>
    <col min="541" max="541" width="27.85546875" style="52" customWidth="1"/>
    <col min="542" max="542" width="26.5703125" style="52" customWidth="1"/>
    <col min="543" max="543" width="15" style="52" customWidth="1"/>
    <col min="544" max="544" width="17.5703125" style="52" customWidth="1"/>
    <col min="545" max="547" width="16.28515625" style="52" customWidth="1"/>
    <col min="548" max="548" width="20.140625" style="52" customWidth="1"/>
    <col min="549" max="549" width="15" style="52" customWidth="1"/>
    <col min="550" max="551" width="20.140625" style="52" customWidth="1"/>
    <col min="552" max="552" width="17.5703125" style="52" customWidth="1"/>
    <col min="553" max="553" width="20.140625" style="52" customWidth="1"/>
    <col min="554" max="554" width="12.42578125" style="52" customWidth="1"/>
    <col min="555" max="555" width="45.85546875" style="52" customWidth="1"/>
    <col min="556" max="556" width="29.140625" style="52" customWidth="1"/>
    <col min="557" max="764" width="12.42578125" style="52" customWidth="1"/>
    <col min="765" max="765" width="20.140625" style="52" customWidth="1"/>
    <col min="766" max="766" width="21.42578125" style="52" customWidth="1"/>
    <col min="767" max="767" width="24" style="52" customWidth="1"/>
    <col min="768" max="768" width="11.140625" style="52" customWidth="1"/>
    <col min="769" max="769" width="15" style="52" customWidth="1"/>
    <col min="770" max="770" width="13.7109375" style="52" customWidth="1"/>
    <col min="771" max="771" width="24" style="52" customWidth="1"/>
    <col min="772" max="772" width="15" style="52" customWidth="1"/>
    <col min="773" max="773" width="21.42578125" style="52" customWidth="1"/>
    <col min="774" max="774" width="15" style="52" customWidth="1"/>
    <col min="775" max="775" width="20.140625" style="52" customWidth="1"/>
    <col min="776" max="776" width="12.42578125" style="52" customWidth="1"/>
    <col min="777" max="777" width="17.5703125" style="52" customWidth="1"/>
    <col min="778" max="778" width="25.28515625" style="52" customWidth="1"/>
    <col min="779" max="779" width="17.5703125" style="52" customWidth="1"/>
    <col min="780" max="780" width="12.42578125" style="52" customWidth="1"/>
    <col min="781" max="781" width="20.140625" style="52" customWidth="1"/>
    <col min="782" max="782" width="24" style="52" customWidth="1"/>
    <col min="783" max="783" width="20.140625" style="52" customWidth="1"/>
    <col min="784" max="784" width="22.7109375" style="52" customWidth="1"/>
    <col min="785" max="785" width="29.140625" style="52" customWidth="1"/>
    <col min="786" max="786" width="22.7109375" style="52" customWidth="1"/>
    <col min="787" max="787" width="7.28515625" style="52" customWidth="1"/>
    <col min="788" max="788" width="15" style="52" customWidth="1"/>
    <col min="789" max="789" width="17.5703125" style="52" customWidth="1"/>
    <col min="790" max="790" width="15" style="52" customWidth="1"/>
    <col min="791" max="791" width="16.28515625" style="52" customWidth="1"/>
    <col min="792" max="792" width="13.7109375" style="52" customWidth="1"/>
    <col min="793" max="793" width="11.140625" style="52" customWidth="1"/>
    <col min="794" max="794" width="15" style="52" customWidth="1"/>
    <col min="795" max="795" width="20.140625" style="52" customWidth="1"/>
    <col min="796" max="796" width="17.5703125" style="52" customWidth="1"/>
    <col min="797" max="797" width="27.85546875" style="52" customWidth="1"/>
    <col min="798" max="798" width="26.5703125" style="52" customWidth="1"/>
    <col min="799" max="799" width="15" style="52" customWidth="1"/>
    <col min="800" max="800" width="17.5703125" style="52" customWidth="1"/>
    <col min="801" max="803" width="16.28515625" style="52" customWidth="1"/>
    <col min="804" max="804" width="20.140625" style="52" customWidth="1"/>
    <col min="805" max="805" width="15" style="52" customWidth="1"/>
    <col min="806" max="807" width="20.140625" style="52" customWidth="1"/>
    <col min="808" max="808" width="17.5703125" style="52" customWidth="1"/>
    <col min="809" max="809" width="20.140625" style="52" customWidth="1"/>
    <col min="810" max="810" width="12.42578125" style="52" customWidth="1"/>
    <col min="811" max="811" width="45.85546875" style="52" customWidth="1"/>
    <col min="812" max="812" width="29.140625" style="52" customWidth="1"/>
    <col min="813" max="1020" width="12.42578125" style="52" customWidth="1"/>
    <col min="1021" max="1021" width="20.140625" style="52" customWidth="1"/>
    <col min="1022" max="1022" width="21.42578125" style="52" customWidth="1"/>
    <col min="1023" max="1023" width="24" style="52" customWidth="1"/>
    <col min="1024" max="1024" width="11.140625" style="52" customWidth="1"/>
    <col min="1025" max="1025" width="15" style="52" customWidth="1"/>
    <col min="1026" max="1026" width="13.7109375" style="52" customWidth="1"/>
    <col min="1027" max="1027" width="24" style="52" customWidth="1"/>
    <col min="1028" max="1028" width="15" style="52" customWidth="1"/>
    <col min="1029" max="1029" width="21.42578125" style="52" customWidth="1"/>
    <col min="1030" max="1030" width="15" style="52" customWidth="1"/>
    <col min="1031" max="1031" width="20.140625" style="52" customWidth="1"/>
    <col min="1032" max="1032" width="12.42578125" style="52" customWidth="1"/>
    <col min="1033" max="1033" width="17.5703125" style="52" customWidth="1"/>
    <col min="1034" max="1034" width="25.28515625" style="52" customWidth="1"/>
    <col min="1035" max="1035" width="17.5703125" style="52" customWidth="1"/>
    <col min="1036" max="1036" width="12.42578125" style="52" customWidth="1"/>
    <col min="1037" max="1037" width="20.140625" style="52" customWidth="1"/>
    <col min="1038" max="1038" width="24" style="52" customWidth="1"/>
    <col min="1039" max="1039" width="20.140625" style="52" customWidth="1"/>
    <col min="1040" max="1040" width="22.7109375" style="52" customWidth="1"/>
    <col min="1041" max="1041" width="29.140625" style="52" customWidth="1"/>
    <col min="1042" max="1042" width="22.7109375" style="52" customWidth="1"/>
    <col min="1043" max="1043" width="7.28515625" style="52" customWidth="1"/>
    <col min="1044" max="1044" width="15" style="52" customWidth="1"/>
    <col min="1045" max="1045" width="17.5703125" style="52" customWidth="1"/>
    <col min="1046" max="1046" width="15" style="52" customWidth="1"/>
    <col min="1047" max="1047" width="16.28515625" style="52" customWidth="1"/>
    <col min="1048" max="1048" width="13.7109375" style="52" customWidth="1"/>
    <col min="1049" max="1049" width="11.140625" style="52" customWidth="1"/>
    <col min="1050" max="1050" width="15" style="52" customWidth="1"/>
    <col min="1051" max="1051" width="20.140625" style="52" customWidth="1"/>
    <col min="1052" max="1052" width="17.5703125" style="52" customWidth="1"/>
    <col min="1053" max="1053" width="27.85546875" style="52" customWidth="1"/>
    <col min="1054" max="1054" width="26.5703125" style="52" customWidth="1"/>
    <col min="1055" max="1055" width="15" style="52" customWidth="1"/>
    <col min="1056" max="1056" width="17.5703125" style="52" customWidth="1"/>
    <col min="1057" max="1059" width="16.28515625" style="52" customWidth="1"/>
    <col min="1060" max="1060" width="20.140625" style="52" customWidth="1"/>
    <col min="1061" max="1061" width="15" style="52" customWidth="1"/>
    <col min="1062" max="1063" width="20.140625" style="52" customWidth="1"/>
    <col min="1064" max="1064" width="17.5703125" style="52" customWidth="1"/>
    <col min="1065" max="1065" width="20.140625" style="52" customWidth="1"/>
    <col min="1066" max="1066" width="12.42578125" style="52" customWidth="1"/>
    <col min="1067" max="1067" width="45.85546875" style="52" customWidth="1"/>
    <col min="1068" max="1068" width="29.140625" style="52" customWidth="1"/>
    <col min="1069" max="1276" width="12.42578125" style="52" customWidth="1"/>
    <col min="1277" max="1277" width="20.140625" style="52" customWidth="1"/>
    <col min="1278" max="1278" width="21.42578125" style="52" customWidth="1"/>
    <col min="1279" max="1279" width="24" style="52" customWidth="1"/>
    <col min="1280" max="1280" width="11.140625" style="52" customWidth="1"/>
    <col min="1281" max="1281" width="15" style="52" customWidth="1"/>
    <col min="1282" max="1282" width="13.7109375" style="52" customWidth="1"/>
    <col min="1283" max="1283" width="24" style="52" customWidth="1"/>
    <col min="1284" max="1284" width="15" style="52" customWidth="1"/>
    <col min="1285" max="1285" width="21.42578125" style="52" customWidth="1"/>
    <col min="1286" max="1286" width="15" style="52" customWidth="1"/>
    <col min="1287" max="1287" width="20.140625" style="52" customWidth="1"/>
    <col min="1288" max="1288" width="12.42578125" style="52" customWidth="1"/>
    <col min="1289" max="1289" width="17.5703125" style="52" customWidth="1"/>
    <col min="1290" max="1290" width="25.28515625" style="52" customWidth="1"/>
    <col min="1291" max="1291" width="17.5703125" style="52" customWidth="1"/>
    <col min="1292" max="1292" width="12.42578125" style="52" customWidth="1"/>
    <col min="1293" max="1293" width="20.140625" style="52" customWidth="1"/>
    <col min="1294" max="1294" width="24" style="52" customWidth="1"/>
    <col min="1295" max="1295" width="20.140625" style="52" customWidth="1"/>
    <col min="1296" max="1296" width="22.7109375" style="52" customWidth="1"/>
    <col min="1297" max="1297" width="29.140625" style="52" customWidth="1"/>
    <col min="1298" max="1298" width="22.7109375" style="52" customWidth="1"/>
    <col min="1299" max="1299" width="7.28515625" style="52" customWidth="1"/>
    <col min="1300" max="1300" width="15" style="52" customWidth="1"/>
    <col min="1301" max="1301" width="17.5703125" style="52" customWidth="1"/>
    <col min="1302" max="1302" width="15" style="52" customWidth="1"/>
    <col min="1303" max="1303" width="16.28515625" style="52" customWidth="1"/>
    <col min="1304" max="1304" width="13.7109375" style="52" customWidth="1"/>
    <col min="1305" max="1305" width="11.140625" style="52" customWidth="1"/>
    <col min="1306" max="1306" width="15" style="52" customWidth="1"/>
    <col min="1307" max="1307" width="20.140625" style="52" customWidth="1"/>
    <col min="1308" max="1308" width="17.5703125" style="52" customWidth="1"/>
    <col min="1309" max="1309" width="27.85546875" style="52" customWidth="1"/>
    <col min="1310" max="1310" width="26.5703125" style="52" customWidth="1"/>
    <col min="1311" max="1311" width="15" style="52" customWidth="1"/>
    <col min="1312" max="1312" width="17.5703125" style="52" customWidth="1"/>
    <col min="1313" max="1315" width="16.28515625" style="52" customWidth="1"/>
    <col min="1316" max="1316" width="20.140625" style="52" customWidth="1"/>
    <col min="1317" max="1317" width="15" style="52" customWidth="1"/>
    <col min="1318" max="1319" width="20.140625" style="52" customWidth="1"/>
    <col min="1320" max="1320" width="17.5703125" style="52" customWidth="1"/>
    <col min="1321" max="1321" width="20.140625" style="52" customWidth="1"/>
    <col min="1322" max="1322" width="12.42578125" style="52" customWidth="1"/>
    <col min="1323" max="1323" width="45.85546875" style="52" customWidth="1"/>
    <col min="1324" max="1324" width="29.140625" style="52" customWidth="1"/>
    <col min="1325" max="1532" width="12.42578125" style="52" customWidth="1"/>
    <col min="1533" max="1533" width="20.140625" style="52" customWidth="1"/>
    <col min="1534" max="1534" width="21.42578125" style="52" customWidth="1"/>
    <col min="1535" max="1535" width="24" style="52" customWidth="1"/>
    <col min="1536" max="1536" width="11.140625" style="52" customWidth="1"/>
    <col min="1537" max="1537" width="15" style="52" customWidth="1"/>
    <col min="1538" max="1538" width="13.7109375" style="52" customWidth="1"/>
    <col min="1539" max="1539" width="24" style="52" customWidth="1"/>
    <col min="1540" max="1540" width="15" style="52" customWidth="1"/>
    <col min="1541" max="1541" width="21.42578125" style="52" customWidth="1"/>
    <col min="1542" max="1542" width="15" style="52" customWidth="1"/>
    <col min="1543" max="1543" width="20.140625" style="52" customWidth="1"/>
    <col min="1544" max="1544" width="12.42578125" style="52" customWidth="1"/>
    <col min="1545" max="1545" width="17.5703125" style="52" customWidth="1"/>
    <col min="1546" max="1546" width="25.28515625" style="52" customWidth="1"/>
    <col min="1547" max="1547" width="17.5703125" style="52" customWidth="1"/>
    <col min="1548" max="1548" width="12.42578125" style="52" customWidth="1"/>
    <col min="1549" max="1549" width="20.140625" style="52" customWidth="1"/>
    <col min="1550" max="1550" width="24" style="52" customWidth="1"/>
    <col min="1551" max="1551" width="20.140625" style="52" customWidth="1"/>
    <col min="1552" max="1552" width="22.7109375" style="52" customWidth="1"/>
    <col min="1553" max="1553" width="29.140625" style="52" customWidth="1"/>
    <col min="1554" max="1554" width="22.7109375" style="52" customWidth="1"/>
    <col min="1555" max="1555" width="7.28515625" style="52" customWidth="1"/>
    <col min="1556" max="1556" width="15" style="52" customWidth="1"/>
    <col min="1557" max="1557" width="17.5703125" style="52" customWidth="1"/>
    <col min="1558" max="1558" width="15" style="52" customWidth="1"/>
    <col min="1559" max="1559" width="16.28515625" style="52" customWidth="1"/>
    <col min="1560" max="1560" width="13.7109375" style="52" customWidth="1"/>
    <col min="1561" max="1561" width="11.140625" style="52" customWidth="1"/>
    <col min="1562" max="1562" width="15" style="52" customWidth="1"/>
    <col min="1563" max="1563" width="20.140625" style="52" customWidth="1"/>
    <col min="1564" max="1564" width="17.5703125" style="52" customWidth="1"/>
    <col min="1565" max="1565" width="27.85546875" style="52" customWidth="1"/>
    <col min="1566" max="1566" width="26.5703125" style="52" customWidth="1"/>
    <col min="1567" max="1567" width="15" style="52" customWidth="1"/>
    <col min="1568" max="1568" width="17.5703125" style="52" customWidth="1"/>
    <col min="1569" max="1571" width="16.28515625" style="52" customWidth="1"/>
    <col min="1572" max="1572" width="20.140625" style="52" customWidth="1"/>
    <col min="1573" max="1573" width="15" style="52" customWidth="1"/>
    <col min="1574" max="1575" width="20.140625" style="52" customWidth="1"/>
    <col min="1576" max="1576" width="17.5703125" style="52" customWidth="1"/>
    <col min="1577" max="1577" width="20.140625" style="52" customWidth="1"/>
    <col min="1578" max="1578" width="12.42578125" style="52" customWidth="1"/>
    <col min="1579" max="1579" width="45.85546875" style="52" customWidth="1"/>
    <col min="1580" max="1580" width="29.140625" style="52" customWidth="1"/>
    <col min="1581" max="1788" width="12.42578125" style="52" customWidth="1"/>
    <col min="1789" max="1789" width="20.140625" style="52" customWidth="1"/>
    <col min="1790" max="1790" width="21.42578125" style="52" customWidth="1"/>
    <col min="1791" max="1791" width="24" style="52" customWidth="1"/>
    <col min="1792" max="1792" width="11.140625" style="52" customWidth="1"/>
    <col min="1793" max="1793" width="15" style="52" customWidth="1"/>
    <col min="1794" max="1794" width="13.7109375" style="52" customWidth="1"/>
    <col min="1795" max="1795" width="24" style="52" customWidth="1"/>
    <col min="1796" max="1796" width="15" style="52" customWidth="1"/>
    <col min="1797" max="1797" width="21.42578125" style="52" customWidth="1"/>
    <col min="1798" max="1798" width="15" style="52" customWidth="1"/>
    <col min="1799" max="1799" width="20.140625" style="52" customWidth="1"/>
    <col min="1800" max="1800" width="12.42578125" style="52" customWidth="1"/>
    <col min="1801" max="1801" width="17.5703125" style="52" customWidth="1"/>
    <col min="1802" max="1802" width="25.28515625" style="52" customWidth="1"/>
    <col min="1803" max="1803" width="17.5703125" style="52" customWidth="1"/>
    <col min="1804" max="1804" width="12.42578125" style="52" customWidth="1"/>
    <col min="1805" max="1805" width="20.140625" style="52" customWidth="1"/>
    <col min="1806" max="1806" width="24" style="52" customWidth="1"/>
    <col min="1807" max="1807" width="20.140625" style="52" customWidth="1"/>
    <col min="1808" max="1808" width="22.7109375" style="52" customWidth="1"/>
    <col min="1809" max="1809" width="29.140625" style="52" customWidth="1"/>
    <col min="1810" max="1810" width="22.7109375" style="52" customWidth="1"/>
    <col min="1811" max="1811" width="7.28515625" style="52" customWidth="1"/>
    <col min="1812" max="1812" width="15" style="52" customWidth="1"/>
    <col min="1813" max="1813" width="17.5703125" style="52" customWidth="1"/>
    <col min="1814" max="1814" width="15" style="52" customWidth="1"/>
    <col min="1815" max="1815" width="16.28515625" style="52" customWidth="1"/>
    <col min="1816" max="1816" width="13.7109375" style="52" customWidth="1"/>
    <col min="1817" max="1817" width="11.140625" style="52" customWidth="1"/>
    <col min="1818" max="1818" width="15" style="52" customWidth="1"/>
    <col min="1819" max="1819" width="20.140625" style="52" customWidth="1"/>
    <col min="1820" max="1820" width="17.5703125" style="52" customWidth="1"/>
    <col min="1821" max="1821" width="27.85546875" style="52" customWidth="1"/>
    <col min="1822" max="1822" width="26.5703125" style="52" customWidth="1"/>
    <col min="1823" max="1823" width="15" style="52" customWidth="1"/>
    <col min="1824" max="1824" width="17.5703125" style="52" customWidth="1"/>
    <col min="1825" max="1827" width="16.28515625" style="52" customWidth="1"/>
    <col min="1828" max="1828" width="20.140625" style="52" customWidth="1"/>
    <col min="1829" max="1829" width="15" style="52" customWidth="1"/>
    <col min="1830" max="1831" width="20.140625" style="52" customWidth="1"/>
    <col min="1832" max="1832" width="17.5703125" style="52" customWidth="1"/>
    <col min="1833" max="1833" width="20.140625" style="52" customWidth="1"/>
    <col min="1834" max="1834" width="12.42578125" style="52" customWidth="1"/>
    <col min="1835" max="1835" width="45.85546875" style="52" customWidth="1"/>
    <col min="1836" max="1836" width="29.140625" style="52" customWidth="1"/>
    <col min="1837" max="2044" width="12.42578125" style="52" customWidth="1"/>
    <col min="2045" max="2045" width="20.140625" style="52" customWidth="1"/>
    <col min="2046" max="2046" width="21.42578125" style="52" customWidth="1"/>
    <col min="2047" max="2047" width="24" style="52" customWidth="1"/>
    <col min="2048" max="2048" width="11.140625" style="52" customWidth="1"/>
    <col min="2049" max="2049" width="15" style="52" customWidth="1"/>
    <col min="2050" max="2050" width="13.7109375" style="52" customWidth="1"/>
    <col min="2051" max="2051" width="24" style="52" customWidth="1"/>
    <col min="2052" max="2052" width="15" style="52" customWidth="1"/>
    <col min="2053" max="2053" width="21.42578125" style="52" customWidth="1"/>
    <col min="2054" max="2054" width="15" style="52" customWidth="1"/>
    <col min="2055" max="2055" width="20.140625" style="52" customWidth="1"/>
    <col min="2056" max="2056" width="12.42578125" style="52" customWidth="1"/>
    <col min="2057" max="2057" width="17.5703125" style="52" customWidth="1"/>
    <col min="2058" max="2058" width="25.28515625" style="52" customWidth="1"/>
    <col min="2059" max="2059" width="17.5703125" style="52" customWidth="1"/>
    <col min="2060" max="2060" width="12.42578125" style="52" customWidth="1"/>
    <col min="2061" max="2061" width="20.140625" style="52" customWidth="1"/>
    <col min="2062" max="2062" width="24" style="52" customWidth="1"/>
    <col min="2063" max="2063" width="20.140625" style="52" customWidth="1"/>
    <col min="2064" max="2064" width="22.7109375" style="52" customWidth="1"/>
    <col min="2065" max="2065" width="29.140625" style="52" customWidth="1"/>
    <col min="2066" max="2066" width="22.7109375" style="52" customWidth="1"/>
    <col min="2067" max="2067" width="7.28515625" style="52" customWidth="1"/>
    <col min="2068" max="2068" width="15" style="52" customWidth="1"/>
    <col min="2069" max="2069" width="17.5703125" style="52" customWidth="1"/>
    <col min="2070" max="2070" width="15" style="52" customWidth="1"/>
    <col min="2071" max="2071" width="16.28515625" style="52" customWidth="1"/>
    <col min="2072" max="2072" width="13.7109375" style="52" customWidth="1"/>
    <col min="2073" max="2073" width="11.140625" style="52" customWidth="1"/>
    <col min="2074" max="2074" width="15" style="52" customWidth="1"/>
    <col min="2075" max="2075" width="20.140625" style="52" customWidth="1"/>
    <col min="2076" max="2076" width="17.5703125" style="52" customWidth="1"/>
    <col min="2077" max="2077" width="27.85546875" style="52" customWidth="1"/>
    <col min="2078" max="2078" width="26.5703125" style="52" customWidth="1"/>
    <col min="2079" max="2079" width="15" style="52" customWidth="1"/>
    <col min="2080" max="2080" width="17.5703125" style="52" customWidth="1"/>
    <col min="2081" max="2083" width="16.28515625" style="52" customWidth="1"/>
    <col min="2084" max="2084" width="20.140625" style="52" customWidth="1"/>
    <col min="2085" max="2085" width="15" style="52" customWidth="1"/>
    <col min="2086" max="2087" width="20.140625" style="52" customWidth="1"/>
    <col min="2088" max="2088" width="17.5703125" style="52" customWidth="1"/>
    <col min="2089" max="2089" width="20.140625" style="52" customWidth="1"/>
    <col min="2090" max="2090" width="12.42578125" style="52" customWidth="1"/>
    <col min="2091" max="2091" width="45.85546875" style="52" customWidth="1"/>
    <col min="2092" max="2092" width="29.140625" style="52" customWidth="1"/>
    <col min="2093" max="2300" width="12.42578125" style="52" customWidth="1"/>
    <col min="2301" max="2301" width="20.140625" style="52" customWidth="1"/>
    <col min="2302" max="2302" width="21.42578125" style="52" customWidth="1"/>
    <col min="2303" max="2303" width="24" style="52" customWidth="1"/>
    <col min="2304" max="2304" width="11.140625" style="52" customWidth="1"/>
    <col min="2305" max="2305" width="15" style="52" customWidth="1"/>
    <col min="2306" max="2306" width="13.7109375" style="52" customWidth="1"/>
    <col min="2307" max="2307" width="24" style="52" customWidth="1"/>
    <col min="2308" max="2308" width="15" style="52" customWidth="1"/>
    <col min="2309" max="2309" width="21.42578125" style="52" customWidth="1"/>
    <col min="2310" max="2310" width="15" style="52" customWidth="1"/>
    <col min="2311" max="2311" width="20.140625" style="52" customWidth="1"/>
    <col min="2312" max="2312" width="12.42578125" style="52" customWidth="1"/>
    <col min="2313" max="2313" width="17.5703125" style="52" customWidth="1"/>
    <col min="2314" max="2314" width="25.28515625" style="52" customWidth="1"/>
    <col min="2315" max="2315" width="17.5703125" style="52" customWidth="1"/>
    <col min="2316" max="2316" width="12.42578125" style="52" customWidth="1"/>
    <col min="2317" max="2317" width="20.140625" style="52" customWidth="1"/>
    <col min="2318" max="2318" width="24" style="52" customWidth="1"/>
    <col min="2319" max="2319" width="20.140625" style="52" customWidth="1"/>
    <col min="2320" max="2320" width="22.7109375" style="52" customWidth="1"/>
    <col min="2321" max="2321" width="29.140625" style="52" customWidth="1"/>
    <col min="2322" max="2322" width="22.7109375" style="52" customWidth="1"/>
    <col min="2323" max="2323" width="7.28515625" style="52" customWidth="1"/>
    <col min="2324" max="2324" width="15" style="52" customWidth="1"/>
    <col min="2325" max="2325" width="17.5703125" style="52" customWidth="1"/>
    <col min="2326" max="2326" width="15" style="52" customWidth="1"/>
    <col min="2327" max="2327" width="16.28515625" style="52" customWidth="1"/>
    <col min="2328" max="2328" width="13.7109375" style="52" customWidth="1"/>
    <col min="2329" max="2329" width="11.140625" style="52" customWidth="1"/>
    <col min="2330" max="2330" width="15" style="52" customWidth="1"/>
    <col min="2331" max="2331" width="20.140625" style="52" customWidth="1"/>
    <col min="2332" max="2332" width="17.5703125" style="52" customWidth="1"/>
    <col min="2333" max="2333" width="27.85546875" style="52" customWidth="1"/>
    <col min="2334" max="2334" width="26.5703125" style="52" customWidth="1"/>
    <col min="2335" max="2335" width="15" style="52" customWidth="1"/>
    <col min="2336" max="2336" width="17.5703125" style="52" customWidth="1"/>
    <col min="2337" max="2339" width="16.28515625" style="52" customWidth="1"/>
    <col min="2340" max="2340" width="20.140625" style="52" customWidth="1"/>
    <col min="2341" max="2341" width="15" style="52" customWidth="1"/>
    <col min="2342" max="2343" width="20.140625" style="52" customWidth="1"/>
    <col min="2344" max="2344" width="17.5703125" style="52" customWidth="1"/>
    <col min="2345" max="2345" width="20.140625" style="52" customWidth="1"/>
    <col min="2346" max="2346" width="12.42578125" style="52" customWidth="1"/>
    <col min="2347" max="2347" width="45.85546875" style="52" customWidth="1"/>
    <col min="2348" max="2348" width="29.140625" style="52" customWidth="1"/>
    <col min="2349" max="2556" width="12.42578125" style="52" customWidth="1"/>
    <col min="2557" max="2557" width="20.140625" style="52" customWidth="1"/>
    <col min="2558" max="2558" width="21.42578125" style="52" customWidth="1"/>
    <col min="2559" max="2559" width="24" style="52" customWidth="1"/>
    <col min="2560" max="2560" width="11.140625" style="52" customWidth="1"/>
    <col min="2561" max="2561" width="15" style="52" customWidth="1"/>
    <col min="2562" max="2562" width="13.7109375" style="52" customWidth="1"/>
    <col min="2563" max="2563" width="24" style="52" customWidth="1"/>
    <col min="2564" max="2564" width="15" style="52" customWidth="1"/>
    <col min="2565" max="2565" width="21.42578125" style="52" customWidth="1"/>
    <col min="2566" max="2566" width="15" style="52" customWidth="1"/>
    <col min="2567" max="2567" width="20.140625" style="52" customWidth="1"/>
    <col min="2568" max="2568" width="12.42578125" style="52" customWidth="1"/>
    <col min="2569" max="2569" width="17.5703125" style="52" customWidth="1"/>
    <col min="2570" max="2570" width="25.28515625" style="52" customWidth="1"/>
    <col min="2571" max="2571" width="17.5703125" style="52" customWidth="1"/>
    <col min="2572" max="2572" width="12.42578125" style="52" customWidth="1"/>
    <col min="2573" max="2573" width="20.140625" style="52" customWidth="1"/>
    <col min="2574" max="2574" width="24" style="52" customWidth="1"/>
    <col min="2575" max="2575" width="20.140625" style="52" customWidth="1"/>
    <col min="2576" max="2576" width="22.7109375" style="52" customWidth="1"/>
    <col min="2577" max="2577" width="29.140625" style="52" customWidth="1"/>
    <col min="2578" max="2578" width="22.7109375" style="52" customWidth="1"/>
    <col min="2579" max="2579" width="7.28515625" style="52" customWidth="1"/>
    <col min="2580" max="2580" width="15" style="52" customWidth="1"/>
    <col min="2581" max="2581" width="17.5703125" style="52" customWidth="1"/>
    <col min="2582" max="2582" width="15" style="52" customWidth="1"/>
    <col min="2583" max="2583" width="16.28515625" style="52" customWidth="1"/>
    <col min="2584" max="2584" width="13.7109375" style="52" customWidth="1"/>
    <col min="2585" max="2585" width="11.140625" style="52" customWidth="1"/>
    <col min="2586" max="2586" width="15" style="52" customWidth="1"/>
    <col min="2587" max="2587" width="20.140625" style="52" customWidth="1"/>
    <col min="2588" max="2588" width="17.5703125" style="52" customWidth="1"/>
    <col min="2589" max="2589" width="27.85546875" style="52" customWidth="1"/>
    <col min="2590" max="2590" width="26.5703125" style="52" customWidth="1"/>
    <col min="2591" max="2591" width="15" style="52" customWidth="1"/>
    <col min="2592" max="2592" width="17.5703125" style="52" customWidth="1"/>
    <col min="2593" max="2595" width="16.28515625" style="52" customWidth="1"/>
    <col min="2596" max="2596" width="20.140625" style="52" customWidth="1"/>
    <col min="2597" max="2597" width="15" style="52" customWidth="1"/>
    <col min="2598" max="2599" width="20.140625" style="52" customWidth="1"/>
    <col min="2600" max="2600" width="17.5703125" style="52" customWidth="1"/>
    <col min="2601" max="2601" width="20.140625" style="52" customWidth="1"/>
    <col min="2602" max="2602" width="12.42578125" style="52" customWidth="1"/>
    <col min="2603" max="2603" width="45.85546875" style="52" customWidth="1"/>
    <col min="2604" max="2604" width="29.140625" style="52" customWidth="1"/>
    <col min="2605" max="2812" width="12.42578125" style="52" customWidth="1"/>
    <col min="2813" max="2813" width="20.140625" style="52" customWidth="1"/>
    <col min="2814" max="2814" width="21.42578125" style="52" customWidth="1"/>
    <col min="2815" max="2815" width="24" style="52" customWidth="1"/>
    <col min="2816" max="2816" width="11.140625" style="52" customWidth="1"/>
    <col min="2817" max="2817" width="15" style="52" customWidth="1"/>
    <col min="2818" max="2818" width="13.7109375" style="52" customWidth="1"/>
    <col min="2819" max="2819" width="24" style="52" customWidth="1"/>
    <col min="2820" max="2820" width="15" style="52" customWidth="1"/>
    <col min="2821" max="2821" width="21.42578125" style="52" customWidth="1"/>
    <col min="2822" max="2822" width="15" style="52" customWidth="1"/>
    <col min="2823" max="2823" width="20.140625" style="52" customWidth="1"/>
    <col min="2824" max="2824" width="12.42578125" style="52" customWidth="1"/>
    <col min="2825" max="2825" width="17.5703125" style="52" customWidth="1"/>
    <col min="2826" max="2826" width="25.28515625" style="52" customWidth="1"/>
    <col min="2827" max="2827" width="17.5703125" style="52" customWidth="1"/>
    <col min="2828" max="2828" width="12.42578125" style="52" customWidth="1"/>
    <col min="2829" max="2829" width="20.140625" style="52" customWidth="1"/>
    <col min="2830" max="2830" width="24" style="52" customWidth="1"/>
    <col min="2831" max="2831" width="20.140625" style="52" customWidth="1"/>
    <col min="2832" max="2832" width="22.7109375" style="52" customWidth="1"/>
    <col min="2833" max="2833" width="29.140625" style="52" customWidth="1"/>
    <col min="2834" max="2834" width="22.7109375" style="52" customWidth="1"/>
    <col min="2835" max="2835" width="7.28515625" style="52" customWidth="1"/>
    <col min="2836" max="2836" width="15" style="52" customWidth="1"/>
    <col min="2837" max="2837" width="17.5703125" style="52" customWidth="1"/>
    <col min="2838" max="2838" width="15" style="52" customWidth="1"/>
    <col min="2839" max="2839" width="16.28515625" style="52" customWidth="1"/>
    <col min="2840" max="2840" width="13.7109375" style="52" customWidth="1"/>
    <col min="2841" max="2841" width="11.140625" style="52" customWidth="1"/>
    <col min="2842" max="2842" width="15" style="52" customWidth="1"/>
    <col min="2843" max="2843" width="20.140625" style="52" customWidth="1"/>
    <col min="2844" max="2844" width="17.5703125" style="52" customWidth="1"/>
    <col min="2845" max="2845" width="27.85546875" style="52" customWidth="1"/>
    <col min="2846" max="2846" width="26.5703125" style="52" customWidth="1"/>
    <col min="2847" max="2847" width="15" style="52" customWidth="1"/>
    <col min="2848" max="2848" width="17.5703125" style="52" customWidth="1"/>
    <col min="2849" max="2851" width="16.28515625" style="52" customWidth="1"/>
    <col min="2852" max="2852" width="20.140625" style="52" customWidth="1"/>
    <col min="2853" max="2853" width="15" style="52" customWidth="1"/>
    <col min="2854" max="2855" width="20.140625" style="52" customWidth="1"/>
    <col min="2856" max="2856" width="17.5703125" style="52" customWidth="1"/>
    <col min="2857" max="2857" width="20.140625" style="52" customWidth="1"/>
    <col min="2858" max="2858" width="12.42578125" style="52" customWidth="1"/>
    <col min="2859" max="2859" width="45.85546875" style="52" customWidth="1"/>
    <col min="2860" max="2860" width="29.140625" style="52" customWidth="1"/>
    <col min="2861" max="3068" width="12.42578125" style="52" customWidth="1"/>
    <col min="3069" max="3069" width="20.140625" style="52" customWidth="1"/>
    <col min="3070" max="3070" width="21.42578125" style="52" customWidth="1"/>
    <col min="3071" max="3071" width="24" style="52" customWidth="1"/>
    <col min="3072" max="3072" width="11.140625" style="52" customWidth="1"/>
    <col min="3073" max="3073" width="15" style="52" customWidth="1"/>
    <col min="3074" max="3074" width="13.7109375" style="52" customWidth="1"/>
    <col min="3075" max="3075" width="24" style="52" customWidth="1"/>
    <col min="3076" max="3076" width="15" style="52" customWidth="1"/>
    <col min="3077" max="3077" width="21.42578125" style="52" customWidth="1"/>
    <col min="3078" max="3078" width="15" style="52" customWidth="1"/>
    <col min="3079" max="3079" width="20.140625" style="52" customWidth="1"/>
    <col min="3080" max="3080" width="12.42578125" style="52" customWidth="1"/>
    <col min="3081" max="3081" width="17.5703125" style="52" customWidth="1"/>
    <col min="3082" max="3082" width="25.28515625" style="52" customWidth="1"/>
    <col min="3083" max="3083" width="17.5703125" style="52" customWidth="1"/>
    <col min="3084" max="3084" width="12.42578125" style="52" customWidth="1"/>
    <col min="3085" max="3085" width="20.140625" style="52" customWidth="1"/>
    <col min="3086" max="3086" width="24" style="52" customWidth="1"/>
    <col min="3087" max="3087" width="20.140625" style="52" customWidth="1"/>
    <col min="3088" max="3088" width="22.7109375" style="52" customWidth="1"/>
    <col min="3089" max="3089" width="29.140625" style="52" customWidth="1"/>
    <col min="3090" max="3090" width="22.7109375" style="52" customWidth="1"/>
    <col min="3091" max="3091" width="7.28515625" style="52" customWidth="1"/>
    <col min="3092" max="3092" width="15" style="52" customWidth="1"/>
    <col min="3093" max="3093" width="17.5703125" style="52" customWidth="1"/>
    <col min="3094" max="3094" width="15" style="52" customWidth="1"/>
    <col min="3095" max="3095" width="16.28515625" style="52" customWidth="1"/>
    <col min="3096" max="3096" width="13.7109375" style="52" customWidth="1"/>
    <col min="3097" max="3097" width="11.140625" style="52" customWidth="1"/>
    <col min="3098" max="3098" width="15" style="52" customWidth="1"/>
    <col min="3099" max="3099" width="20.140625" style="52" customWidth="1"/>
    <col min="3100" max="3100" width="17.5703125" style="52" customWidth="1"/>
    <col min="3101" max="3101" width="27.85546875" style="52" customWidth="1"/>
    <col min="3102" max="3102" width="26.5703125" style="52" customWidth="1"/>
    <col min="3103" max="3103" width="15" style="52" customWidth="1"/>
    <col min="3104" max="3104" width="17.5703125" style="52" customWidth="1"/>
    <col min="3105" max="3107" width="16.28515625" style="52" customWidth="1"/>
    <col min="3108" max="3108" width="20.140625" style="52" customWidth="1"/>
    <col min="3109" max="3109" width="15" style="52" customWidth="1"/>
    <col min="3110" max="3111" width="20.140625" style="52" customWidth="1"/>
    <col min="3112" max="3112" width="17.5703125" style="52" customWidth="1"/>
    <col min="3113" max="3113" width="20.140625" style="52" customWidth="1"/>
    <col min="3114" max="3114" width="12.42578125" style="52" customWidth="1"/>
    <col min="3115" max="3115" width="45.85546875" style="52" customWidth="1"/>
    <col min="3116" max="3116" width="29.140625" style="52" customWidth="1"/>
    <col min="3117" max="3324" width="12.42578125" style="52" customWidth="1"/>
    <col min="3325" max="3325" width="20.140625" style="52" customWidth="1"/>
    <col min="3326" max="3326" width="21.42578125" style="52" customWidth="1"/>
    <col min="3327" max="3327" width="24" style="52" customWidth="1"/>
    <col min="3328" max="3328" width="11.140625" style="52" customWidth="1"/>
    <col min="3329" max="3329" width="15" style="52" customWidth="1"/>
    <col min="3330" max="3330" width="13.7109375" style="52" customWidth="1"/>
    <col min="3331" max="3331" width="24" style="52" customWidth="1"/>
    <col min="3332" max="3332" width="15" style="52" customWidth="1"/>
    <col min="3333" max="3333" width="21.42578125" style="52" customWidth="1"/>
    <col min="3334" max="3334" width="15" style="52" customWidth="1"/>
    <col min="3335" max="3335" width="20.140625" style="52" customWidth="1"/>
    <col min="3336" max="3336" width="12.42578125" style="52" customWidth="1"/>
    <col min="3337" max="3337" width="17.5703125" style="52" customWidth="1"/>
    <col min="3338" max="3338" width="25.28515625" style="52" customWidth="1"/>
    <col min="3339" max="3339" width="17.5703125" style="52" customWidth="1"/>
    <col min="3340" max="3340" width="12.42578125" style="52" customWidth="1"/>
    <col min="3341" max="3341" width="20.140625" style="52" customWidth="1"/>
    <col min="3342" max="3342" width="24" style="52" customWidth="1"/>
    <col min="3343" max="3343" width="20.140625" style="52" customWidth="1"/>
    <col min="3344" max="3344" width="22.7109375" style="52" customWidth="1"/>
    <col min="3345" max="3345" width="29.140625" style="52" customWidth="1"/>
    <col min="3346" max="3346" width="22.7109375" style="52" customWidth="1"/>
    <col min="3347" max="3347" width="7.28515625" style="52" customWidth="1"/>
    <col min="3348" max="3348" width="15" style="52" customWidth="1"/>
    <col min="3349" max="3349" width="17.5703125" style="52" customWidth="1"/>
    <col min="3350" max="3350" width="15" style="52" customWidth="1"/>
    <col min="3351" max="3351" width="16.28515625" style="52" customWidth="1"/>
    <col min="3352" max="3352" width="13.7109375" style="52" customWidth="1"/>
    <col min="3353" max="3353" width="11.140625" style="52" customWidth="1"/>
    <col min="3354" max="3354" width="15" style="52" customWidth="1"/>
    <col min="3355" max="3355" width="20.140625" style="52" customWidth="1"/>
    <col min="3356" max="3356" width="17.5703125" style="52" customWidth="1"/>
    <col min="3357" max="3357" width="27.85546875" style="52" customWidth="1"/>
    <col min="3358" max="3358" width="26.5703125" style="52" customWidth="1"/>
    <col min="3359" max="3359" width="15" style="52" customWidth="1"/>
    <col min="3360" max="3360" width="17.5703125" style="52" customWidth="1"/>
    <col min="3361" max="3363" width="16.28515625" style="52" customWidth="1"/>
    <col min="3364" max="3364" width="20.140625" style="52" customWidth="1"/>
    <col min="3365" max="3365" width="15" style="52" customWidth="1"/>
    <col min="3366" max="3367" width="20.140625" style="52" customWidth="1"/>
    <col min="3368" max="3368" width="17.5703125" style="52" customWidth="1"/>
    <col min="3369" max="3369" width="20.140625" style="52" customWidth="1"/>
    <col min="3370" max="3370" width="12.42578125" style="52" customWidth="1"/>
    <col min="3371" max="3371" width="45.85546875" style="52" customWidth="1"/>
    <col min="3372" max="3372" width="29.140625" style="52" customWidth="1"/>
    <col min="3373" max="3580" width="12.42578125" style="52" customWidth="1"/>
    <col min="3581" max="3581" width="20.140625" style="52" customWidth="1"/>
    <col min="3582" max="3582" width="21.42578125" style="52" customWidth="1"/>
    <col min="3583" max="3583" width="24" style="52" customWidth="1"/>
    <col min="3584" max="3584" width="11.140625" style="52" customWidth="1"/>
    <col min="3585" max="3585" width="15" style="52" customWidth="1"/>
    <col min="3586" max="3586" width="13.7109375" style="52" customWidth="1"/>
    <col min="3587" max="3587" width="24" style="52" customWidth="1"/>
    <col min="3588" max="3588" width="15" style="52" customWidth="1"/>
    <col min="3589" max="3589" width="21.42578125" style="52" customWidth="1"/>
    <col min="3590" max="3590" width="15" style="52" customWidth="1"/>
    <col min="3591" max="3591" width="20.140625" style="52" customWidth="1"/>
    <col min="3592" max="3592" width="12.42578125" style="52" customWidth="1"/>
    <col min="3593" max="3593" width="17.5703125" style="52" customWidth="1"/>
    <col min="3594" max="3594" width="25.28515625" style="52" customWidth="1"/>
    <col min="3595" max="3595" width="17.5703125" style="52" customWidth="1"/>
    <col min="3596" max="3596" width="12.42578125" style="52" customWidth="1"/>
    <col min="3597" max="3597" width="20.140625" style="52" customWidth="1"/>
    <col min="3598" max="3598" width="24" style="52" customWidth="1"/>
    <col min="3599" max="3599" width="20.140625" style="52" customWidth="1"/>
    <col min="3600" max="3600" width="22.7109375" style="52" customWidth="1"/>
    <col min="3601" max="3601" width="29.140625" style="52" customWidth="1"/>
    <col min="3602" max="3602" width="22.7109375" style="52" customWidth="1"/>
    <col min="3603" max="3603" width="7.28515625" style="52" customWidth="1"/>
    <col min="3604" max="3604" width="15" style="52" customWidth="1"/>
    <col min="3605" max="3605" width="17.5703125" style="52" customWidth="1"/>
    <col min="3606" max="3606" width="15" style="52" customWidth="1"/>
    <col min="3607" max="3607" width="16.28515625" style="52" customWidth="1"/>
    <col min="3608" max="3608" width="13.7109375" style="52" customWidth="1"/>
    <col min="3609" max="3609" width="11.140625" style="52" customWidth="1"/>
    <col min="3610" max="3610" width="15" style="52" customWidth="1"/>
    <col min="3611" max="3611" width="20.140625" style="52" customWidth="1"/>
    <col min="3612" max="3612" width="17.5703125" style="52" customWidth="1"/>
    <col min="3613" max="3613" width="27.85546875" style="52" customWidth="1"/>
    <col min="3614" max="3614" width="26.5703125" style="52" customWidth="1"/>
    <col min="3615" max="3615" width="15" style="52" customWidth="1"/>
    <col min="3616" max="3616" width="17.5703125" style="52" customWidth="1"/>
    <col min="3617" max="3619" width="16.28515625" style="52" customWidth="1"/>
    <col min="3620" max="3620" width="20.140625" style="52" customWidth="1"/>
    <col min="3621" max="3621" width="15" style="52" customWidth="1"/>
    <col min="3622" max="3623" width="20.140625" style="52" customWidth="1"/>
    <col min="3624" max="3624" width="17.5703125" style="52" customWidth="1"/>
    <col min="3625" max="3625" width="20.140625" style="52" customWidth="1"/>
    <col min="3626" max="3626" width="12.42578125" style="52" customWidth="1"/>
    <col min="3627" max="3627" width="45.85546875" style="52" customWidth="1"/>
    <col min="3628" max="3628" width="29.140625" style="52" customWidth="1"/>
    <col min="3629" max="3836" width="12.42578125" style="52" customWidth="1"/>
    <col min="3837" max="3837" width="20.140625" style="52" customWidth="1"/>
    <col min="3838" max="3838" width="21.42578125" style="52" customWidth="1"/>
    <col min="3839" max="3839" width="24" style="52" customWidth="1"/>
    <col min="3840" max="3840" width="11.140625" style="52" customWidth="1"/>
    <col min="3841" max="3841" width="15" style="52" customWidth="1"/>
    <col min="3842" max="3842" width="13.7109375" style="52" customWidth="1"/>
    <col min="3843" max="3843" width="24" style="52" customWidth="1"/>
    <col min="3844" max="3844" width="15" style="52" customWidth="1"/>
    <col min="3845" max="3845" width="21.42578125" style="52" customWidth="1"/>
    <col min="3846" max="3846" width="15" style="52" customWidth="1"/>
    <col min="3847" max="3847" width="20.140625" style="52" customWidth="1"/>
    <col min="3848" max="3848" width="12.42578125" style="52" customWidth="1"/>
    <col min="3849" max="3849" width="17.5703125" style="52" customWidth="1"/>
    <col min="3850" max="3850" width="25.28515625" style="52" customWidth="1"/>
    <col min="3851" max="3851" width="17.5703125" style="52" customWidth="1"/>
    <col min="3852" max="3852" width="12.42578125" style="52" customWidth="1"/>
    <col min="3853" max="3853" width="20.140625" style="52" customWidth="1"/>
    <col min="3854" max="3854" width="24" style="52" customWidth="1"/>
    <col min="3855" max="3855" width="20.140625" style="52" customWidth="1"/>
    <col min="3856" max="3856" width="22.7109375" style="52" customWidth="1"/>
    <col min="3857" max="3857" width="29.140625" style="52" customWidth="1"/>
    <col min="3858" max="3858" width="22.7109375" style="52" customWidth="1"/>
    <col min="3859" max="3859" width="7.28515625" style="52" customWidth="1"/>
    <col min="3860" max="3860" width="15" style="52" customWidth="1"/>
    <col min="3861" max="3861" width="17.5703125" style="52" customWidth="1"/>
    <col min="3862" max="3862" width="15" style="52" customWidth="1"/>
    <col min="3863" max="3863" width="16.28515625" style="52" customWidth="1"/>
    <col min="3864" max="3864" width="13.7109375" style="52" customWidth="1"/>
    <col min="3865" max="3865" width="11.140625" style="52" customWidth="1"/>
    <col min="3866" max="3866" width="15" style="52" customWidth="1"/>
    <col min="3867" max="3867" width="20.140625" style="52" customWidth="1"/>
    <col min="3868" max="3868" width="17.5703125" style="52" customWidth="1"/>
    <col min="3869" max="3869" width="27.85546875" style="52" customWidth="1"/>
    <col min="3870" max="3870" width="26.5703125" style="52" customWidth="1"/>
    <col min="3871" max="3871" width="15" style="52" customWidth="1"/>
    <col min="3872" max="3872" width="17.5703125" style="52" customWidth="1"/>
    <col min="3873" max="3875" width="16.28515625" style="52" customWidth="1"/>
    <col min="3876" max="3876" width="20.140625" style="52" customWidth="1"/>
    <col min="3877" max="3877" width="15" style="52" customWidth="1"/>
    <col min="3878" max="3879" width="20.140625" style="52" customWidth="1"/>
    <col min="3880" max="3880" width="17.5703125" style="52" customWidth="1"/>
    <col min="3881" max="3881" width="20.140625" style="52" customWidth="1"/>
    <col min="3882" max="3882" width="12.42578125" style="52" customWidth="1"/>
    <col min="3883" max="3883" width="45.85546875" style="52" customWidth="1"/>
    <col min="3884" max="3884" width="29.140625" style="52" customWidth="1"/>
    <col min="3885" max="4092" width="12.42578125" style="52" customWidth="1"/>
    <col min="4093" max="4093" width="20.140625" style="52" customWidth="1"/>
    <col min="4094" max="4094" width="21.42578125" style="52" customWidth="1"/>
    <col min="4095" max="4095" width="24" style="52" customWidth="1"/>
    <col min="4096" max="4096" width="11.140625" style="52" customWidth="1"/>
    <col min="4097" max="4097" width="15" style="52" customWidth="1"/>
    <col min="4098" max="4098" width="13.7109375" style="52" customWidth="1"/>
    <col min="4099" max="4099" width="24" style="52" customWidth="1"/>
    <col min="4100" max="4100" width="15" style="52" customWidth="1"/>
    <col min="4101" max="4101" width="21.42578125" style="52" customWidth="1"/>
    <col min="4102" max="4102" width="15" style="52" customWidth="1"/>
    <col min="4103" max="4103" width="20.140625" style="52" customWidth="1"/>
    <col min="4104" max="4104" width="12.42578125" style="52" customWidth="1"/>
    <col min="4105" max="4105" width="17.5703125" style="52" customWidth="1"/>
    <col min="4106" max="4106" width="25.28515625" style="52" customWidth="1"/>
    <col min="4107" max="4107" width="17.5703125" style="52" customWidth="1"/>
    <col min="4108" max="4108" width="12.42578125" style="52" customWidth="1"/>
    <col min="4109" max="4109" width="20.140625" style="52" customWidth="1"/>
    <col min="4110" max="4110" width="24" style="52" customWidth="1"/>
    <col min="4111" max="4111" width="20.140625" style="52" customWidth="1"/>
    <col min="4112" max="4112" width="22.7109375" style="52" customWidth="1"/>
    <col min="4113" max="4113" width="29.140625" style="52" customWidth="1"/>
    <col min="4114" max="4114" width="22.7109375" style="52" customWidth="1"/>
    <col min="4115" max="4115" width="7.28515625" style="52" customWidth="1"/>
    <col min="4116" max="4116" width="15" style="52" customWidth="1"/>
    <col min="4117" max="4117" width="17.5703125" style="52" customWidth="1"/>
    <col min="4118" max="4118" width="15" style="52" customWidth="1"/>
    <col min="4119" max="4119" width="16.28515625" style="52" customWidth="1"/>
    <col min="4120" max="4120" width="13.7109375" style="52" customWidth="1"/>
    <col min="4121" max="4121" width="11.140625" style="52" customWidth="1"/>
    <col min="4122" max="4122" width="15" style="52" customWidth="1"/>
    <col min="4123" max="4123" width="20.140625" style="52" customWidth="1"/>
    <col min="4124" max="4124" width="17.5703125" style="52" customWidth="1"/>
    <col min="4125" max="4125" width="27.85546875" style="52" customWidth="1"/>
    <col min="4126" max="4126" width="26.5703125" style="52" customWidth="1"/>
    <col min="4127" max="4127" width="15" style="52" customWidth="1"/>
    <col min="4128" max="4128" width="17.5703125" style="52" customWidth="1"/>
    <col min="4129" max="4131" width="16.28515625" style="52" customWidth="1"/>
    <col min="4132" max="4132" width="20.140625" style="52" customWidth="1"/>
    <col min="4133" max="4133" width="15" style="52" customWidth="1"/>
    <col min="4134" max="4135" width="20.140625" style="52" customWidth="1"/>
    <col min="4136" max="4136" width="17.5703125" style="52" customWidth="1"/>
    <col min="4137" max="4137" width="20.140625" style="52" customWidth="1"/>
    <col min="4138" max="4138" width="12.42578125" style="52" customWidth="1"/>
    <col min="4139" max="4139" width="45.85546875" style="52" customWidth="1"/>
    <col min="4140" max="4140" width="29.140625" style="52" customWidth="1"/>
    <col min="4141" max="4348" width="12.42578125" style="52" customWidth="1"/>
    <col min="4349" max="4349" width="20.140625" style="52" customWidth="1"/>
    <col min="4350" max="4350" width="21.42578125" style="52" customWidth="1"/>
    <col min="4351" max="4351" width="24" style="52" customWidth="1"/>
    <col min="4352" max="4352" width="11.140625" style="52" customWidth="1"/>
    <col min="4353" max="4353" width="15" style="52" customWidth="1"/>
    <col min="4354" max="4354" width="13.7109375" style="52" customWidth="1"/>
    <col min="4355" max="4355" width="24" style="52" customWidth="1"/>
    <col min="4356" max="4356" width="15" style="52" customWidth="1"/>
    <col min="4357" max="4357" width="21.42578125" style="52" customWidth="1"/>
    <col min="4358" max="4358" width="15" style="52" customWidth="1"/>
    <col min="4359" max="4359" width="20.140625" style="52" customWidth="1"/>
    <col min="4360" max="4360" width="12.42578125" style="52" customWidth="1"/>
    <col min="4361" max="4361" width="17.5703125" style="52" customWidth="1"/>
    <col min="4362" max="4362" width="25.28515625" style="52" customWidth="1"/>
    <col min="4363" max="4363" width="17.5703125" style="52" customWidth="1"/>
    <col min="4364" max="4364" width="12.42578125" style="52" customWidth="1"/>
    <col min="4365" max="4365" width="20.140625" style="52" customWidth="1"/>
    <col min="4366" max="4366" width="24" style="52" customWidth="1"/>
    <col min="4367" max="4367" width="20.140625" style="52" customWidth="1"/>
    <col min="4368" max="4368" width="22.7109375" style="52" customWidth="1"/>
    <col min="4369" max="4369" width="29.140625" style="52" customWidth="1"/>
    <col min="4370" max="4370" width="22.7109375" style="52" customWidth="1"/>
    <col min="4371" max="4371" width="7.28515625" style="52" customWidth="1"/>
    <col min="4372" max="4372" width="15" style="52" customWidth="1"/>
    <col min="4373" max="4373" width="17.5703125" style="52" customWidth="1"/>
    <col min="4374" max="4374" width="15" style="52" customWidth="1"/>
    <col min="4375" max="4375" width="16.28515625" style="52" customWidth="1"/>
    <col min="4376" max="4376" width="13.7109375" style="52" customWidth="1"/>
    <col min="4377" max="4377" width="11.140625" style="52" customWidth="1"/>
    <col min="4378" max="4378" width="15" style="52" customWidth="1"/>
    <col min="4379" max="4379" width="20.140625" style="52" customWidth="1"/>
    <col min="4380" max="4380" width="17.5703125" style="52" customWidth="1"/>
    <col min="4381" max="4381" width="27.85546875" style="52" customWidth="1"/>
    <col min="4382" max="4382" width="26.5703125" style="52" customWidth="1"/>
    <col min="4383" max="4383" width="15" style="52" customWidth="1"/>
    <col min="4384" max="4384" width="17.5703125" style="52" customWidth="1"/>
    <col min="4385" max="4387" width="16.28515625" style="52" customWidth="1"/>
    <col min="4388" max="4388" width="20.140625" style="52" customWidth="1"/>
    <col min="4389" max="4389" width="15" style="52" customWidth="1"/>
    <col min="4390" max="4391" width="20.140625" style="52" customWidth="1"/>
    <col min="4392" max="4392" width="17.5703125" style="52" customWidth="1"/>
    <col min="4393" max="4393" width="20.140625" style="52" customWidth="1"/>
    <col min="4394" max="4394" width="12.42578125" style="52" customWidth="1"/>
    <col min="4395" max="4395" width="45.85546875" style="52" customWidth="1"/>
    <col min="4396" max="4396" width="29.140625" style="52" customWidth="1"/>
    <col min="4397" max="4604" width="12.42578125" style="52" customWidth="1"/>
    <col min="4605" max="4605" width="20.140625" style="52" customWidth="1"/>
    <col min="4606" max="4606" width="21.42578125" style="52" customWidth="1"/>
    <col min="4607" max="4607" width="24" style="52" customWidth="1"/>
    <col min="4608" max="4608" width="11.140625" style="52" customWidth="1"/>
    <col min="4609" max="4609" width="15" style="52" customWidth="1"/>
    <col min="4610" max="4610" width="13.7109375" style="52" customWidth="1"/>
    <col min="4611" max="4611" width="24" style="52" customWidth="1"/>
    <col min="4612" max="4612" width="15" style="52" customWidth="1"/>
    <col min="4613" max="4613" width="21.42578125" style="52" customWidth="1"/>
    <col min="4614" max="4614" width="15" style="52" customWidth="1"/>
    <col min="4615" max="4615" width="20.140625" style="52" customWidth="1"/>
    <col min="4616" max="4616" width="12.42578125" style="52" customWidth="1"/>
    <col min="4617" max="4617" width="17.5703125" style="52" customWidth="1"/>
    <col min="4618" max="4618" width="25.28515625" style="52" customWidth="1"/>
    <col min="4619" max="4619" width="17.5703125" style="52" customWidth="1"/>
    <col min="4620" max="4620" width="12.42578125" style="52" customWidth="1"/>
    <col min="4621" max="4621" width="20.140625" style="52" customWidth="1"/>
    <col min="4622" max="4622" width="24" style="52" customWidth="1"/>
    <col min="4623" max="4623" width="20.140625" style="52" customWidth="1"/>
    <col min="4624" max="4624" width="22.7109375" style="52" customWidth="1"/>
    <col min="4625" max="4625" width="29.140625" style="52" customWidth="1"/>
    <col min="4626" max="4626" width="22.7109375" style="52" customWidth="1"/>
    <col min="4627" max="4627" width="7.28515625" style="52" customWidth="1"/>
    <col min="4628" max="4628" width="15" style="52" customWidth="1"/>
    <col min="4629" max="4629" width="17.5703125" style="52" customWidth="1"/>
    <col min="4630" max="4630" width="15" style="52" customWidth="1"/>
    <col min="4631" max="4631" width="16.28515625" style="52" customWidth="1"/>
    <col min="4632" max="4632" width="13.7109375" style="52" customWidth="1"/>
    <col min="4633" max="4633" width="11.140625" style="52" customWidth="1"/>
    <col min="4634" max="4634" width="15" style="52" customWidth="1"/>
    <col min="4635" max="4635" width="20.140625" style="52" customWidth="1"/>
    <col min="4636" max="4636" width="17.5703125" style="52" customWidth="1"/>
    <col min="4637" max="4637" width="27.85546875" style="52" customWidth="1"/>
    <col min="4638" max="4638" width="26.5703125" style="52" customWidth="1"/>
    <col min="4639" max="4639" width="15" style="52" customWidth="1"/>
    <col min="4640" max="4640" width="17.5703125" style="52" customWidth="1"/>
    <col min="4641" max="4643" width="16.28515625" style="52" customWidth="1"/>
    <col min="4644" max="4644" width="20.140625" style="52" customWidth="1"/>
    <col min="4645" max="4645" width="15" style="52" customWidth="1"/>
    <col min="4646" max="4647" width="20.140625" style="52" customWidth="1"/>
    <col min="4648" max="4648" width="17.5703125" style="52" customWidth="1"/>
    <col min="4649" max="4649" width="20.140625" style="52" customWidth="1"/>
    <col min="4650" max="4650" width="12.42578125" style="52" customWidth="1"/>
    <col min="4651" max="4651" width="45.85546875" style="52" customWidth="1"/>
    <col min="4652" max="4652" width="29.140625" style="52" customWidth="1"/>
    <col min="4653" max="4860" width="12.42578125" style="52" customWidth="1"/>
    <col min="4861" max="4861" width="20.140625" style="52" customWidth="1"/>
    <col min="4862" max="4862" width="21.42578125" style="52" customWidth="1"/>
    <col min="4863" max="4863" width="24" style="52" customWidth="1"/>
    <col min="4864" max="4864" width="11.140625" style="52" customWidth="1"/>
    <col min="4865" max="4865" width="15" style="52" customWidth="1"/>
    <col min="4866" max="4866" width="13.7109375" style="52" customWidth="1"/>
    <col min="4867" max="4867" width="24" style="52" customWidth="1"/>
    <col min="4868" max="4868" width="15" style="52" customWidth="1"/>
    <col min="4869" max="4869" width="21.42578125" style="52" customWidth="1"/>
    <col min="4870" max="4870" width="15" style="52" customWidth="1"/>
    <col min="4871" max="4871" width="20.140625" style="52" customWidth="1"/>
    <col min="4872" max="4872" width="12.42578125" style="52" customWidth="1"/>
    <col min="4873" max="4873" width="17.5703125" style="52" customWidth="1"/>
    <col min="4874" max="4874" width="25.28515625" style="52" customWidth="1"/>
    <col min="4875" max="4875" width="17.5703125" style="52" customWidth="1"/>
    <col min="4876" max="4876" width="12.42578125" style="52" customWidth="1"/>
    <col min="4877" max="4877" width="20.140625" style="52" customWidth="1"/>
    <col min="4878" max="4878" width="24" style="52" customWidth="1"/>
    <col min="4879" max="4879" width="20.140625" style="52" customWidth="1"/>
    <col min="4880" max="4880" width="22.7109375" style="52" customWidth="1"/>
    <col min="4881" max="4881" width="29.140625" style="52" customWidth="1"/>
    <col min="4882" max="4882" width="22.7109375" style="52" customWidth="1"/>
    <col min="4883" max="4883" width="7.28515625" style="52" customWidth="1"/>
    <col min="4884" max="4884" width="15" style="52" customWidth="1"/>
    <col min="4885" max="4885" width="17.5703125" style="52" customWidth="1"/>
    <col min="4886" max="4886" width="15" style="52" customWidth="1"/>
    <col min="4887" max="4887" width="16.28515625" style="52" customWidth="1"/>
    <col min="4888" max="4888" width="13.7109375" style="52" customWidth="1"/>
    <col min="4889" max="4889" width="11.140625" style="52" customWidth="1"/>
    <col min="4890" max="4890" width="15" style="52" customWidth="1"/>
    <col min="4891" max="4891" width="20.140625" style="52" customWidth="1"/>
    <col min="4892" max="4892" width="17.5703125" style="52" customWidth="1"/>
    <col min="4893" max="4893" width="27.85546875" style="52" customWidth="1"/>
    <col min="4894" max="4894" width="26.5703125" style="52" customWidth="1"/>
    <col min="4895" max="4895" width="15" style="52" customWidth="1"/>
    <col min="4896" max="4896" width="17.5703125" style="52" customWidth="1"/>
    <col min="4897" max="4899" width="16.28515625" style="52" customWidth="1"/>
    <col min="4900" max="4900" width="20.140625" style="52" customWidth="1"/>
    <col min="4901" max="4901" width="15" style="52" customWidth="1"/>
    <col min="4902" max="4903" width="20.140625" style="52" customWidth="1"/>
    <col min="4904" max="4904" width="17.5703125" style="52" customWidth="1"/>
    <col min="4905" max="4905" width="20.140625" style="52" customWidth="1"/>
    <col min="4906" max="4906" width="12.42578125" style="52" customWidth="1"/>
    <col min="4907" max="4907" width="45.85546875" style="52" customWidth="1"/>
    <col min="4908" max="4908" width="29.140625" style="52" customWidth="1"/>
    <col min="4909" max="5116" width="12.42578125" style="52" customWidth="1"/>
    <col min="5117" max="5117" width="20.140625" style="52" customWidth="1"/>
    <col min="5118" max="5118" width="21.42578125" style="52" customWidth="1"/>
    <col min="5119" max="5119" width="24" style="52" customWidth="1"/>
    <col min="5120" max="5120" width="11.140625" style="52" customWidth="1"/>
    <col min="5121" max="5121" width="15" style="52" customWidth="1"/>
    <col min="5122" max="5122" width="13.7109375" style="52" customWidth="1"/>
    <col min="5123" max="5123" width="24" style="52" customWidth="1"/>
    <col min="5124" max="5124" width="15" style="52" customWidth="1"/>
    <col min="5125" max="5125" width="21.42578125" style="52" customWidth="1"/>
    <col min="5126" max="5126" width="15" style="52" customWidth="1"/>
    <col min="5127" max="5127" width="20.140625" style="52" customWidth="1"/>
    <col min="5128" max="5128" width="12.42578125" style="52" customWidth="1"/>
    <col min="5129" max="5129" width="17.5703125" style="52" customWidth="1"/>
    <col min="5130" max="5130" width="25.28515625" style="52" customWidth="1"/>
    <col min="5131" max="5131" width="17.5703125" style="52" customWidth="1"/>
    <col min="5132" max="5132" width="12.42578125" style="52" customWidth="1"/>
    <col min="5133" max="5133" width="20.140625" style="52" customWidth="1"/>
    <col min="5134" max="5134" width="24" style="52" customWidth="1"/>
    <col min="5135" max="5135" width="20.140625" style="52" customWidth="1"/>
    <col min="5136" max="5136" width="22.7109375" style="52" customWidth="1"/>
    <col min="5137" max="5137" width="29.140625" style="52" customWidth="1"/>
    <col min="5138" max="5138" width="22.7109375" style="52" customWidth="1"/>
    <col min="5139" max="5139" width="7.28515625" style="52" customWidth="1"/>
    <col min="5140" max="5140" width="15" style="52" customWidth="1"/>
    <col min="5141" max="5141" width="17.5703125" style="52" customWidth="1"/>
    <col min="5142" max="5142" width="15" style="52" customWidth="1"/>
    <col min="5143" max="5143" width="16.28515625" style="52" customWidth="1"/>
    <col min="5144" max="5144" width="13.7109375" style="52" customWidth="1"/>
    <col min="5145" max="5145" width="11.140625" style="52" customWidth="1"/>
    <col min="5146" max="5146" width="15" style="52" customWidth="1"/>
    <col min="5147" max="5147" width="20.140625" style="52" customWidth="1"/>
    <col min="5148" max="5148" width="17.5703125" style="52" customWidth="1"/>
    <col min="5149" max="5149" width="27.85546875" style="52" customWidth="1"/>
    <col min="5150" max="5150" width="26.5703125" style="52" customWidth="1"/>
    <col min="5151" max="5151" width="15" style="52" customWidth="1"/>
    <col min="5152" max="5152" width="17.5703125" style="52" customWidth="1"/>
    <col min="5153" max="5155" width="16.28515625" style="52" customWidth="1"/>
    <col min="5156" max="5156" width="20.140625" style="52" customWidth="1"/>
    <col min="5157" max="5157" width="15" style="52" customWidth="1"/>
    <col min="5158" max="5159" width="20.140625" style="52" customWidth="1"/>
    <col min="5160" max="5160" width="17.5703125" style="52" customWidth="1"/>
    <col min="5161" max="5161" width="20.140625" style="52" customWidth="1"/>
    <col min="5162" max="5162" width="12.42578125" style="52" customWidth="1"/>
    <col min="5163" max="5163" width="45.85546875" style="52" customWidth="1"/>
    <col min="5164" max="5164" width="29.140625" style="52" customWidth="1"/>
    <col min="5165" max="5372" width="12.42578125" style="52" customWidth="1"/>
    <col min="5373" max="5373" width="20.140625" style="52" customWidth="1"/>
    <col min="5374" max="5374" width="21.42578125" style="52" customWidth="1"/>
    <col min="5375" max="5375" width="24" style="52" customWidth="1"/>
    <col min="5376" max="5376" width="11.140625" style="52" customWidth="1"/>
    <col min="5377" max="5377" width="15" style="52" customWidth="1"/>
    <col min="5378" max="5378" width="13.7109375" style="52" customWidth="1"/>
    <col min="5379" max="5379" width="24" style="52" customWidth="1"/>
    <col min="5380" max="5380" width="15" style="52" customWidth="1"/>
    <col min="5381" max="5381" width="21.42578125" style="52" customWidth="1"/>
    <col min="5382" max="5382" width="15" style="52" customWidth="1"/>
    <col min="5383" max="5383" width="20.140625" style="52" customWidth="1"/>
    <col min="5384" max="5384" width="12.42578125" style="52" customWidth="1"/>
    <col min="5385" max="5385" width="17.5703125" style="52" customWidth="1"/>
    <col min="5386" max="5386" width="25.28515625" style="52" customWidth="1"/>
    <col min="5387" max="5387" width="17.5703125" style="52" customWidth="1"/>
    <col min="5388" max="5388" width="12.42578125" style="52" customWidth="1"/>
    <col min="5389" max="5389" width="20.140625" style="52" customWidth="1"/>
    <col min="5390" max="5390" width="24" style="52" customWidth="1"/>
    <col min="5391" max="5391" width="20.140625" style="52" customWidth="1"/>
    <col min="5392" max="5392" width="22.7109375" style="52" customWidth="1"/>
    <col min="5393" max="5393" width="29.140625" style="52" customWidth="1"/>
    <col min="5394" max="5394" width="22.7109375" style="52" customWidth="1"/>
    <col min="5395" max="5395" width="7.28515625" style="52" customWidth="1"/>
    <col min="5396" max="5396" width="15" style="52" customWidth="1"/>
    <col min="5397" max="5397" width="17.5703125" style="52" customWidth="1"/>
    <col min="5398" max="5398" width="15" style="52" customWidth="1"/>
    <col min="5399" max="5399" width="16.28515625" style="52" customWidth="1"/>
    <col min="5400" max="5400" width="13.7109375" style="52" customWidth="1"/>
    <col min="5401" max="5401" width="11.140625" style="52" customWidth="1"/>
    <col min="5402" max="5402" width="15" style="52" customWidth="1"/>
    <col min="5403" max="5403" width="20.140625" style="52" customWidth="1"/>
    <col min="5404" max="5404" width="17.5703125" style="52" customWidth="1"/>
    <col min="5405" max="5405" width="27.85546875" style="52" customWidth="1"/>
    <col min="5406" max="5406" width="26.5703125" style="52" customWidth="1"/>
    <col min="5407" max="5407" width="15" style="52" customWidth="1"/>
    <col min="5408" max="5408" width="17.5703125" style="52" customWidth="1"/>
    <col min="5409" max="5411" width="16.28515625" style="52" customWidth="1"/>
    <col min="5412" max="5412" width="20.140625" style="52" customWidth="1"/>
    <col min="5413" max="5413" width="15" style="52" customWidth="1"/>
    <col min="5414" max="5415" width="20.140625" style="52" customWidth="1"/>
    <col min="5416" max="5416" width="17.5703125" style="52" customWidth="1"/>
    <col min="5417" max="5417" width="20.140625" style="52" customWidth="1"/>
    <col min="5418" max="5418" width="12.42578125" style="52" customWidth="1"/>
    <col min="5419" max="5419" width="45.85546875" style="52" customWidth="1"/>
    <col min="5420" max="5420" width="29.140625" style="52" customWidth="1"/>
    <col min="5421" max="5628" width="12.42578125" style="52" customWidth="1"/>
    <col min="5629" max="5629" width="20.140625" style="52" customWidth="1"/>
    <col min="5630" max="5630" width="21.42578125" style="52" customWidth="1"/>
    <col min="5631" max="5631" width="24" style="52" customWidth="1"/>
    <col min="5632" max="5632" width="11.140625" style="52" customWidth="1"/>
    <col min="5633" max="5633" width="15" style="52" customWidth="1"/>
    <col min="5634" max="5634" width="13.7109375" style="52" customWidth="1"/>
    <col min="5635" max="5635" width="24" style="52" customWidth="1"/>
    <col min="5636" max="5636" width="15" style="52" customWidth="1"/>
    <col min="5637" max="5637" width="21.42578125" style="52" customWidth="1"/>
    <col min="5638" max="5638" width="15" style="52" customWidth="1"/>
    <col min="5639" max="5639" width="20.140625" style="52" customWidth="1"/>
    <col min="5640" max="5640" width="12.42578125" style="52" customWidth="1"/>
    <col min="5641" max="5641" width="17.5703125" style="52" customWidth="1"/>
    <col min="5642" max="5642" width="25.28515625" style="52" customWidth="1"/>
    <col min="5643" max="5643" width="17.5703125" style="52" customWidth="1"/>
    <col min="5644" max="5644" width="12.42578125" style="52" customWidth="1"/>
    <col min="5645" max="5645" width="20.140625" style="52" customWidth="1"/>
    <col min="5646" max="5646" width="24" style="52" customWidth="1"/>
    <col min="5647" max="5647" width="20.140625" style="52" customWidth="1"/>
    <col min="5648" max="5648" width="22.7109375" style="52" customWidth="1"/>
    <col min="5649" max="5649" width="29.140625" style="52" customWidth="1"/>
    <col min="5650" max="5650" width="22.7109375" style="52" customWidth="1"/>
    <col min="5651" max="5651" width="7.28515625" style="52" customWidth="1"/>
    <col min="5652" max="5652" width="15" style="52" customWidth="1"/>
    <col min="5653" max="5653" width="17.5703125" style="52" customWidth="1"/>
    <col min="5654" max="5654" width="15" style="52" customWidth="1"/>
    <col min="5655" max="5655" width="16.28515625" style="52" customWidth="1"/>
    <col min="5656" max="5656" width="13.7109375" style="52" customWidth="1"/>
    <col min="5657" max="5657" width="11.140625" style="52" customWidth="1"/>
    <col min="5658" max="5658" width="15" style="52" customWidth="1"/>
    <col min="5659" max="5659" width="20.140625" style="52" customWidth="1"/>
    <col min="5660" max="5660" width="17.5703125" style="52" customWidth="1"/>
    <col min="5661" max="5661" width="27.85546875" style="52" customWidth="1"/>
    <col min="5662" max="5662" width="26.5703125" style="52" customWidth="1"/>
    <col min="5663" max="5663" width="15" style="52" customWidth="1"/>
    <col min="5664" max="5664" width="17.5703125" style="52" customWidth="1"/>
    <col min="5665" max="5667" width="16.28515625" style="52" customWidth="1"/>
    <col min="5668" max="5668" width="20.140625" style="52" customWidth="1"/>
    <col min="5669" max="5669" width="15" style="52" customWidth="1"/>
    <col min="5670" max="5671" width="20.140625" style="52" customWidth="1"/>
    <col min="5672" max="5672" width="17.5703125" style="52" customWidth="1"/>
    <col min="5673" max="5673" width="20.140625" style="52" customWidth="1"/>
    <col min="5674" max="5674" width="12.42578125" style="52" customWidth="1"/>
    <col min="5675" max="5675" width="45.85546875" style="52" customWidth="1"/>
    <col min="5676" max="5676" width="29.140625" style="52" customWidth="1"/>
    <col min="5677" max="5884" width="12.42578125" style="52" customWidth="1"/>
    <col min="5885" max="5885" width="20.140625" style="52" customWidth="1"/>
    <col min="5886" max="5886" width="21.42578125" style="52" customWidth="1"/>
    <col min="5887" max="5887" width="24" style="52" customWidth="1"/>
    <col min="5888" max="5888" width="11.140625" style="52" customWidth="1"/>
    <col min="5889" max="5889" width="15" style="52" customWidth="1"/>
    <col min="5890" max="5890" width="13.7109375" style="52" customWidth="1"/>
    <col min="5891" max="5891" width="24" style="52" customWidth="1"/>
    <col min="5892" max="5892" width="15" style="52" customWidth="1"/>
    <col min="5893" max="5893" width="21.42578125" style="52" customWidth="1"/>
    <col min="5894" max="5894" width="15" style="52" customWidth="1"/>
    <col min="5895" max="5895" width="20.140625" style="52" customWidth="1"/>
    <col min="5896" max="5896" width="12.42578125" style="52" customWidth="1"/>
    <col min="5897" max="5897" width="17.5703125" style="52" customWidth="1"/>
    <col min="5898" max="5898" width="25.28515625" style="52" customWidth="1"/>
    <col min="5899" max="5899" width="17.5703125" style="52" customWidth="1"/>
    <col min="5900" max="5900" width="12.42578125" style="52" customWidth="1"/>
    <col min="5901" max="5901" width="20.140625" style="52" customWidth="1"/>
    <col min="5902" max="5902" width="24" style="52" customWidth="1"/>
    <col min="5903" max="5903" width="20.140625" style="52" customWidth="1"/>
    <col min="5904" max="5904" width="22.7109375" style="52" customWidth="1"/>
    <col min="5905" max="5905" width="29.140625" style="52" customWidth="1"/>
    <col min="5906" max="5906" width="22.7109375" style="52" customWidth="1"/>
    <col min="5907" max="5907" width="7.28515625" style="52" customWidth="1"/>
    <col min="5908" max="5908" width="15" style="52" customWidth="1"/>
    <col min="5909" max="5909" width="17.5703125" style="52" customWidth="1"/>
    <col min="5910" max="5910" width="15" style="52" customWidth="1"/>
    <col min="5911" max="5911" width="16.28515625" style="52" customWidth="1"/>
    <col min="5912" max="5912" width="13.7109375" style="52" customWidth="1"/>
    <col min="5913" max="5913" width="11.140625" style="52" customWidth="1"/>
    <col min="5914" max="5914" width="15" style="52" customWidth="1"/>
    <col min="5915" max="5915" width="20.140625" style="52" customWidth="1"/>
    <col min="5916" max="5916" width="17.5703125" style="52" customWidth="1"/>
    <col min="5917" max="5917" width="27.85546875" style="52" customWidth="1"/>
    <col min="5918" max="5918" width="26.5703125" style="52" customWidth="1"/>
    <col min="5919" max="5919" width="15" style="52" customWidth="1"/>
    <col min="5920" max="5920" width="17.5703125" style="52" customWidth="1"/>
    <col min="5921" max="5923" width="16.28515625" style="52" customWidth="1"/>
    <col min="5924" max="5924" width="20.140625" style="52" customWidth="1"/>
    <col min="5925" max="5925" width="15" style="52" customWidth="1"/>
    <col min="5926" max="5927" width="20.140625" style="52" customWidth="1"/>
    <col min="5928" max="5928" width="17.5703125" style="52" customWidth="1"/>
    <col min="5929" max="5929" width="20.140625" style="52" customWidth="1"/>
    <col min="5930" max="5930" width="12.42578125" style="52" customWidth="1"/>
    <col min="5931" max="5931" width="45.85546875" style="52" customWidth="1"/>
    <col min="5932" max="5932" width="29.140625" style="52" customWidth="1"/>
    <col min="5933" max="6140" width="12.42578125" style="52" customWidth="1"/>
    <col min="6141" max="6141" width="20.140625" style="52" customWidth="1"/>
    <col min="6142" max="6142" width="21.42578125" style="52" customWidth="1"/>
    <col min="6143" max="6143" width="24" style="52" customWidth="1"/>
    <col min="6144" max="6144" width="11.140625" style="52" customWidth="1"/>
    <col min="6145" max="6145" width="15" style="52" customWidth="1"/>
    <col min="6146" max="6146" width="13.7109375" style="52" customWidth="1"/>
    <col min="6147" max="6147" width="24" style="52" customWidth="1"/>
    <col min="6148" max="6148" width="15" style="52" customWidth="1"/>
    <col min="6149" max="6149" width="21.42578125" style="52" customWidth="1"/>
    <col min="6150" max="6150" width="15" style="52" customWidth="1"/>
    <col min="6151" max="6151" width="20.140625" style="52" customWidth="1"/>
    <col min="6152" max="6152" width="12.42578125" style="52" customWidth="1"/>
    <col min="6153" max="6153" width="17.5703125" style="52" customWidth="1"/>
    <col min="6154" max="6154" width="25.28515625" style="52" customWidth="1"/>
    <col min="6155" max="6155" width="17.5703125" style="52" customWidth="1"/>
    <col min="6156" max="6156" width="12.42578125" style="52" customWidth="1"/>
    <col min="6157" max="6157" width="20.140625" style="52" customWidth="1"/>
    <col min="6158" max="6158" width="24" style="52" customWidth="1"/>
    <col min="6159" max="6159" width="20.140625" style="52" customWidth="1"/>
    <col min="6160" max="6160" width="22.7109375" style="52" customWidth="1"/>
    <col min="6161" max="6161" width="29.140625" style="52" customWidth="1"/>
    <col min="6162" max="6162" width="22.7109375" style="52" customWidth="1"/>
    <col min="6163" max="6163" width="7.28515625" style="52" customWidth="1"/>
    <col min="6164" max="6164" width="15" style="52" customWidth="1"/>
    <col min="6165" max="6165" width="17.5703125" style="52" customWidth="1"/>
    <col min="6166" max="6166" width="15" style="52" customWidth="1"/>
    <col min="6167" max="6167" width="16.28515625" style="52" customWidth="1"/>
    <col min="6168" max="6168" width="13.7109375" style="52" customWidth="1"/>
    <col min="6169" max="6169" width="11.140625" style="52" customWidth="1"/>
    <col min="6170" max="6170" width="15" style="52" customWidth="1"/>
    <col min="6171" max="6171" width="20.140625" style="52" customWidth="1"/>
    <col min="6172" max="6172" width="17.5703125" style="52" customWidth="1"/>
    <col min="6173" max="6173" width="27.85546875" style="52" customWidth="1"/>
    <col min="6174" max="6174" width="26.5703125" style="52" customWidth="1"/>
    <col min="6175" max="6175" width="15" style="52" customWidth="1"/>
    <col min="6176" max="6176" width="17.5703125" style="52" customWidth="1"/>
    <col min="6177" max="6179" width="16.28515625" style="52" customWidth="1"/>
    <col min="6180" max="6180" width="20.140625" style="52" customWidth="1"/>
    <col min="6181" max="6181" width="15" style="52" customWidth="1"/>
    <col min="6182" max="6183" width="20.140625" style="52" customWidth="1"/>
    <col min="6184" max="6184" width="17.5703125" style="52" customWidth="1"/>
    <col min="6185" max="6185" width="20.140625" style="52" customWidth="1"/>
    <col min="6186" max="6186" width="12.42578125" style="52" customWidth="1"/>
    <col min="6187" max="6187" width="45.85546875" style="52" customWidth="1"/>
    <col min="6188" max="6188" width="29.140625" style="52" customWidth="1"/>
    <col min="6189" max="6396" width="12.42578125" style="52" customWidth="1"/>
    <col min="6397" max="6397" width="20.140625" style="52" customWidth="1"/>
    <col min="6398" max="6398" width="21.42578125" style="52" customWidth="1"/>
    <col min="6399" max="6399" width="24" style="52" customWidth="1"/>
    <col min="6400" max="6400" width="11.140625" style="52" customWidth="1"/>
    <col min="6401" max="6401" width="15" style="52" customWidth="1"/>
    <col min="6402" max="6402" width="13.7109375" style="52" customWidth="1"/>
    <col min="6403" max="6403" width="24" style="52" customWidth="1"/>
    <col min="6404" max="6404" width="15" style="52" customWidth="1"/>
    <col min="6405" max="6405" width="21.42578125" style="52" customWidth="1"/>
    <col min="6406" max="6406" width="15" style="52" customWidth="1"/>
    <col min="6407" max="6407" width="20.140625" style="52" customWidth="1"/>
    <col min="6408" max="6408" width="12.42578125" style="52" customWidth="1"/>
    <col min="6409" max="6409" width="17.5703125" style="52" customWidth="1"/>
    <col min="6410" max="6410" width="25.28515625" style="52" customWidth="1"/>
    <col min="6411" max="6411" width="17.5703125" style="52" customWidth="1"/>
    <col min="6412" max="6412" width="12.42578125" style="52" customWidth="1"/>
    <col min="6413" max="6413" width="20.140625" style="52" customWidth="1"/>
    <col min="6414" max="6414" width="24" style="52" customWidth="1"/>
    <col min="6415" max="6415" width="20.140625" style="52" customWidth="1"/>
    <col min="6416" max="6416" width="22.7109375" style="52" customWidth="1"/>
    <col min="6417" max="6417" width="29.140625" style="52" customWidth="1"/>
    <col min="6418" max="6418" width="22.7109375" style="52" customWidth="1"/>
    <col min="6419" max="6419" width="7.28515625" style="52" customWidth="1"/>
    <col min="6420" max="6420" width="15" style="52" customWidth="1"/>
    <col min="6421" max="6421" width="17.5703125" style="52" customWidth="1"/>
    <col min="6422" max="6422" width="15" style="52" customWidth="1"/>
    <col min="6423" max="6423" width="16.28515625" style="52" customWidth="1"/>
    <col min="6424" max="6424" width="13.7109375" style="52" customWidth="1"/>
    <col min="6425" max="6425" width="11.140625" style="52" customWidth="1"/>
    <col min="6426" max="6426" width="15" style="52" customWidth="1"/>
    <col min="6427" max="6427" width="20.140625" style="52" customWidth="1"/>
    <col min="6428" max="6428" width="17.5703125" style="52" customWidth="1"/>
    <col min="6429" max="6429" width="27.85546875" style="52" customWidth="1"/>
    <col min="6430" max="6430" width="26.5703125" style="52" customWidth="1"/>
    <col min="6431" max="6431" width="15" style="52" customWidth="1"/>
    <col min="6432" max="6432" width="17.5703125" style="52" customWidth="1"/>
    <col min="6433" max="6435" width="16.28515625" style="52" customWidth="1"/>
    <col min="6436" max="6436" width="20.140625" style="52" customWidth="1"/>
    <col min="6437" max="6437" width="15" style="52" customWidth="1"/>
    <col min="6438" max="6439" width="20.140625" style="52" customWidth="1"/>
    <col min="6440" max="6440" width="17.5703125" style="52" customWidth="1"/>
    <col min="6441" max="6441" width="20.140625" style="52" customWidth="1"/>
    <col min="6442" max="6442" width="12.42578125" style="52" customWidth="1"/>
    <col min="6443" max="6443" width="45.85546875" style="52" customWidth="1"/>
    <col min="6444" max="6444" width="29.140625" style="52" customWidth="1"/>
    <col min="6445" max="6652" width="12.42578125" style="52" customWidth="1"/>
    <col min="6653" max="6653" width="20.140625" style="52" customWidth="1"/>
    <col min="6654" max="6654" width="21.42578125" style="52" customWidth="1"/>
    <col min="6655" max="6655" width="24" style="52" customWidth="1"/>
    <col min="6656" max="6656" width="11.140625" style="52" customWidth="1"/>
    <col min="6657" max="6657" width="15" style="52" customWidth="1"/>
    <col min="6658" max="6658" width="13.7109375" style="52" customWidth="1"/>
    <col min="6659" max="6659" width="24" style="52" customWidth="1"/>
    <col min="6660" max="6660" width="15" style="52" customWidth="1"/>
    <col min="6661" max="6661" width="21.42578125" style="52" customWidth="1"/>
    <col min="6662" max="6662" width="15" style="52" customWidth="1"/>
    <col min="6663" max="6663" width="20.140625" style="52" customWidth="1"/>
    <col min="6664" max="6664" width="12.42578125" style="52" customWidth="1"/>
    <col min="6665" max="6665" width="17.5703125" style="52" customWidth="1"/>
    <col min="6666" max="6666" width="25.28515625" style="52" customWidth="1"/>
    <col min="6667" max="6667" width="17.5703125" style="52" customWidth="1"/>
    <col min="6668" max="6668" width="12.42578125" style="52" customWidth="1"/>
    <col min="6669" max="6669" width="20.140625" style="52" customWidth="1"/>
    <col min="6670" max="6670" width="24" style="52" customWidth="1"/>
    <col min="6671" max="6671" width="20.140625" style="52" customWidth="1"/>
    <col min="6672" max="6672" width="22.7109375" style="52" customWidth="1"/>
    <col min="6673" max="6673" width="29.140625" style="52" customWidth="1"/>
    <col min="6674" max="6674" width="22.7109375" style="52" customWidth="1"/>
    <col min="6675" max="6675" width="7.28515625" style="52" customWidth="1"/>
    <col min="6676" max="6676" width="15" style="52" customWidth="1"/>
    <col min="6677" max="6677" width="17.5703125" style="52" customWidth="1"/>
    <col min="6678" max="6678" width="15" style="52" customWidth="1"/>
    <col min="6679" max="6679" width="16.28515625" style="52" customWidth="1"/>
    <col min="6680" max="6680" width="13.7109375" style="52" customWidth="1"/>
    <col min="6681" max="6681" width="11.140625" style="52" customWidth="1"/>
    <col min="6682" max="6682" width="15" style="52" customWidth="1"/>
    <col min="6683" max="6683" width="20.140625" style="52" customWidth="1"/>
    <col min="6684" max="6684" width="17.5703125" style="52" customWidth="1"/>
    <col min="6685" max="6685" width="27.85546875" style="52" customWidth="1"/>
    <col min="6686" max="6686" width="26.5703125" style="52" customWidth="1"/>
    <col min="6687" max="6687" width="15" style="52" customWidth="1"/>
    <col min="6688" max="6688" width="17.5703125" style="52" customWidth="1"/>
    <col min="6689" max="6691" width="16.28515625" style="52" customWidth="1"/>
    <col min="6692" max="6692" width="20.140625" style="52" customWidth="1"/>
    <col min="6693" max="6693" width="15" style="52" customWidth="1"/>
    <col min="6694" max="6695" width="20.140625" style="52" customWidth="1"/>
    <col min="6696" max="6696" width="17.5703125" style="52" customWidth="1"/>
    <col min="6697" max="6697" width="20.140625" style="52" customWidth="1"/>
    <col min="6698" max="6698" width="12.42578125" style="52" customWidth="1"/>
    <col min="6699" max="6699" width="45.85546875" style="52" customWidth="1"/>
    <col min="6700" max="6700" width="29.140625" style="52" customWidth="1"/>
    <col min="6701" max="6908" width="12.42578125" style="52" customWidth="1"/>
    <col min="6909" max="6909" width="20.140625" style="52" customWidth="1"/>
    <col min="6910" max="6910" width="21.42578125" style="52" customWidth="1"/>
    <col min="6911" max="6911" width="24" style="52" customWidth="1"/>
    <col min="6912" max="6912" width="11.140625" style="52" customWidth="1"/>
    <col min="6913" max="6913" width="15" style="52" customWidth="1"/>
    <col min="6914" max="6914" width="13.7109375" style="52" customWidth="1"/>
    <col min="6915" max="6915" width="24" style="52" customWidth="1"/>
    <col min="6916" max="6916" width="15" style="52" customWidth="1"/>
    <col min="6917" max="6917" width="21.42578125" style="52" customWidth="1"/>
    <col min="6918" max="6918" width="15" style="52" customWidth="1"/>
    <col min="6919" max="6919" width="20.140625" style="52" customWidth="1"/>
    <col min="6920" max="6920" width="12.42578125" style="52" customWidth="1"/>
    <col min="6921" max="6921" width="17.5703125" style="52" customWidth="1"/>
    <col min="6922" max="6922" width="25.28515625" style="52" customWidth="1"/>
    <col min="6923" max="6923" width="17.5703125" style="52" customWidth="1"/>
    <col min="6924" max="6924" width="12.42578125" style="52" customWidth="1"/>
    <col min="6925" max="6925" width="20.140625" style="52" customWidth="1"/>
    <col min="6926" max="6926" width="24" style="52" customWidth="1"/>
    <col min="6927" max="6927" width="20.140625" style="52" customWidth="1"/>
    <col min="6928" max="6928" width="22.7109375" style="52" customWidth="1"/>
    <col min="6929" max="6929" width="29.140625" style="52" customWidth="1"/>
    <col min="6930" max="6930" width="22.7109375" style="52" customWidth="1"/>
    <col min="6931" max="6931" width="7.28515625" style="52" customWidth="1"/>
    <col min="6932" max="6932" width="15" style="52" customWidth="1"/>
    <col min="6933" max="6933" width="17.5703125" style="52" customWidth="1"/>
    <col min="6934" max="6934" width="15" style="52" customWidth="1"/>
    <col min="6935" max="6935" width="16.28515625" style="52" customWidth="1"/>
    <col min="6936" max="6936" width="13.7109375" style="52" customWidth="1"/>
    <col min="6937" max="6937" width="11.140625" style="52" customWidth="1"/>
    <col min="6938" max="6938" width="15" style="52" customWidth="1"/>
    <col min="6939" max="6939" width="20.140625" style="52" customWidth="1"/>
    <col min="6940" max="6940" width="17.5703125" style="52" customWidth="1"/>
    <col min="6941" max="6941" width="27.85546875" style="52" customWidth="1"/>
    <col min="6942" max="6942" width="26.5703125" style="52" customWidth="1"/>
    <col min="6943" max="6943" width="15" style="52" customWidth="1"/>
    <col min="6944" max="6944" width="17.5703125" style="52" customWidth="1"/>
    <col min="6945" max="6947" width="16.28515625" style="52" customWidth="1"/>
    <col min="6948" max="6948" width="20.140625" style="52" customWidth="1"/>
    <col min="6949" max="6949" width="15" style="52" customWidth="1"/>
    <col min="6950" max="6951" width="20.140625" style="52" customWidth="1"/>
    <col min="6952" max="6952" width="17.5703125" style="52" customWidth="1"/>
    <col min="6953" max="6953" width="20.140625" style="52" customWidth="1"/>
    <col min="6954" max="6954" width="12.42578125" style="52" customWidth="1"/>
    <col min="6955" max="6955" width="45.85546875" style="52" customWidth="1"/>
    <col min="6956" max="6956" width="29.140625" style="52" customWidth="1"/>
    <col min="6957" max="7164" width="12.42578125" style="52" customWidth="1"/>
    <col min="7165" max="7165" width="20.140625" style="52" customWidth="1"/>
    <col min="7166" max="7166" width="21.42578125" style="52" customWidth="1"/>
    <col min="7167" max="7167" width="24" style="52" customWidth="1"/>
    <col min="7168" max="7168" width="11.140625" style="52" customWidth="1"/>
    <col min="7169" max="7169" width="15" style="52" customWidth="1"/>
    <col min="7170" max="7170" width="13.7109375" style="52" customWidth="1"/>
    <col min="7171" max="7171" width="24" style="52" customWidth="1"/>
    <col min="7172" max="7172" width="15" style="52" customWidth="1"/>
    <col min="7173" max="7173" width="21.42578125" style="52" customWidth="1"/>
    <col min="7174" max="7174" width="15" style="52" customWidth="1"/>
    <col min="7175" max="7175" width="20.140625" style="52" customWidth="1"/>
    <col min="7176" max="7176" width="12.42578125" style="52" customWidth="1"/>
    <col min="7177" max="7177" width="17.5703125" style="52" customWidth="1"/>
    <col min="7178" max="7178" width="25.28515625" style="52" customWidth="1"/>
    <col min="7179" max="7179" width="17.5703125" style="52" customWidth="1"/>
    <col min="7180" max="7180" width="12.42578125" style="52" customWidth="1"/>
    <col min="7181" max="7181" width="20.140625" style="52" customWidth="1"/>
    <col min="7182" max="7182" width="24" style="52" customWidth="1"/>
    <col min="7183" max="7183" width="20.140625" style="52" customWidth="1"/>
    <col min="7184" max="7184" width="22.7109375" style="52" customWidth="1"/>
    <col min="7185" max="7185" width="29.140625" style="52" customWidth="1"/>
    <col min="7186" max="7186" width="22.7109375" style="52" customWidth="1"/>
    <col min="7187" max="7187" width="7.28515625" style="52" customWidth="1"/>
    <col min="7188" max="7188" width="15" style="52" customWidth="1"/>
    <col min="7189" max="7189" width="17.5703125" style="52" customWidth="1"/>
    <col min="7190" max="7190" width="15" style="52" customWidth="1"/>
    <col min="7191" max="7191" width="16.28515625" style="52" customWidth="1"/>
    <col min="7192" max="7192" width="13.7109375" style="52" customWidth="1"/>
    <col min="7193" max="7193" width="11.140625" style="52" customWidth="1"/>
    <col min="7194" max="7194" width="15" style="52" customWidth="1"/>
    <col min="7195" max="7195" width="20.140625" style="52" customWidth="1"/>
    <col min="7196" max="7196" width="17.5703125" style="52" customWidth="1"/>
    <col min="7197" max="7197" width="27.85546875" style="52" customWidth="1"/>
    <col min="7198" max="7198" width="26.5703125" style="52" customWidth="1"/>
    <col min="7199" max="7199" width="15" style="52" customWidth="1"/>
    <col min="7200" max="7200" width="17.5703125" style="52" customWidth="1"/>
    <col min="7201" max="7203" width="16.28515625" style="52" customWidth="1"/>
    <col min="7204" max="7204" width="20.140625" style="52" customWidth="1"/>
    <col min="7205" max="7205" width="15" style="52" customWidth="1"/>
    <col min="7206" max="7207" width="20.140625" style="52" customWidth="1"/>
    <col min="7208" max="7208" width="17.5703125" style="52" customWidth="1"/>
    <col min="7209" max="7209" width="20.140625" style="52" customWidth="1"/>
    <col min="7210" max="7210" width="12.42578125" style="52" customWidth="1"/>
    <col min="7211" max="7211" width="45.85546875" style="52" customWidth="1"/>
    <col min="7212" max="7212" width="29.140625" style="52" customWidth="1"/>
    <col min="7213" max="7420" width="12.42578125" style="52" customWidth="1"/>
    <col min="7421" max="7421" width="20.140625" style="52" customWidth="1"/>
    <col min="7422" max="7422" width="21.42578125" style="52" customWidth="1"/>
    <col min="7423" max="7423" width="24" style="52" customWidth="1"/>
    <col min="7424" max="7424" width="11.140625" style="52" customWidth="1"/>
    <col min="7425" max="7425" width="15" style="52" customWidth="1"/>
    <col min="7426" max="7426" width="13.7109375" style="52" customWidth="1"/>
    <col min="7427" max="7427" width="24" style="52" customWidth="1"/>
    <col min="7428" max="7428" width="15" style="52" customWidth="1"/>
    <col min="7429" max="7429" width="21.42578125" style="52" customWidth="1"/>
    <col min="7430" max="7430" width="15" style="52" customWidth="1"/>
    <col min="7431" max="7431" width="20.140625" style="52" customWidth="1"/>
    <col min="7432" max="7432" width="12.42578125" style="52" customWidth="1"/>
    <col min="7433" max="7433" width="17.5703125" style="52" customWidth="1"/>
    <col min="7434" max="7434" width="25.28515625" style="52" customWidth="1"/>
    <col min="7435" max="7435" width="17.5703125" style="52" customWidth="1"/>
    <col min="7436" max="7436" width="12.42578125" style="52" customWidth="1"/>
    <col min="7437" max="7437" width="20.140625" style="52" customWidth="1"/>
    <col min="7438" max="7438" width="24" style="52" customWidth="1"/>
    <col min="7439" max="7439" width="20.140625" style="52" customWidth="1"/>
    <col min="7440" max="7440" width="22.7109375" style="52" customWidth="1"/>
    <col min="7441" max="7441" width="29.140625" style="52" customWidth="1"/>
    <col min="7442" max="7442" width="22.7109375" style="52" customWidth="1"/>
    <col min="7443" max="7443" width="7.28515625" style="52" customWidth="1"/>
    <col min="7444" max="7444" width="15" style="52" customWidth="1"/>
    <col min="7445" max="7445" width="17.5703125" style="52" customWidth="1"/>
    <col min="7446" max="7446" width="15" style="52" customWidth="1"/>
    <col min="7447" max="7447" width="16.28515625" style="52" customWidth="1"/>
    <col min="7448" max="7448" width="13.7109375" style="52" customWidth="1"/>
    <col min="7449" max="7449" width="11.140625" style="52" customWidth="1"/>
    <col min="7450" max="7450" width="15" style="52" customWidth="1"/>
    <col min="7451" max="7451" width="20.140625" style="52" customWidth="1"/>
    <col min="7452" max="7452" width="17.5703125" style="52" customWidth="1"/>
    <col min="7453" max="7453" width="27.85546875" style="52" customWidth="1"/>
    <col min="7454" max="7454" width="26.5703125" style="52" customWidth="1"/>
    <col min="7455" max="7455" width="15" style="52" customWidth="1"/>
    <col min="7456" max="7456" width="17.5703125" style="52" customWidth="1"/>
    <col min="7457" max="7459" width="16.28515625" style="52" customWidth="1"/>
    <col min="7460" max="7460" width="20.140625" style="52" customWidth="1"/>
    <col min="7461" max="7461" width="15" style="52" customWidth="1"/>
    <col min="7462" max="7463" width="20.140625" style="52" customWidth="1"/>
    <col min="7464" max="7464" width="17.5703125" style="52" customWidth="1"/>
    <col min="7465" max="7465" width="20.140625" style="52" customWidth="1"/>
    <col min="7466" max="7466" width="12.42578125" style="52" customWidth="1"/>
    <col min="7467" max="7467" width="45.85546875" style="52" customWidth="1"/>
    <col min="7468" max="7468" width="29.140625" style="52" customWidth="1"/>
    <col min="7469" max="7676" width="12.42578125" style="52" customWidth="1"/>
    <col min="7677" max="7677" width="20.140625" style="52" customWidth="1"/>
    <col min="7678" max="7678" width="21.42578125" style="52" customWidth="1"/>
    <col min="7679" max="7679" width="24" style="52" customWidth="1"/>
    <col min="7680" max="7680" width="11.140625" style="52" customWidth="1"/>
    <col min="7681" max="7681" width="15" style="52" customWidth="1"/>
    <col min="7682" max="7682" width="13.7109375" style="52" customWidth="1"/>
    <col min="7683" max="7683" width="24" style="52" customWidth="1"/>
    <col min="7684" max="7684" width="15" style="52" customWidth="1"/>
    <col min="7685" max="7685" width="21.42578125" style="52" customWidth="1"/>
    <col min="7686" max="7686" width="15" style="52" customWidth="1"/>
    <col min="7687" max="7687" width="20.140625" style="52" customWidth="1"/>
    <col min="7688" max="7688" width="12.42578125" style="52" customWidth="1"/>
    <col min="7689" max="7689" width="17.5703125" style="52" customWidth="1"/>
    <col min="7690" max="7690" width="25.28515625" style="52" customWidth="1"/>
    <col min="7691" max="7691" width="17.5703125" style="52" customWidth="1"/>
    <col min="7692" max="7692" width="12.42578125" style="52" customWidth="1"/>
    <col min="7693" max="7693" width="20.140625" style="52" customWidth="1"/>
    <col min="7694" max="7694" width="24" style="52" customWidth="1"/>
    <col min="7695" max="7695" width="20.140625" style="52" customWidth="1"/>
    <col min="7696" max="7696" width="22.7109375" style="52" customWidth="1"/>
    <col min="7697" max="7697" width="29.140625" style="52" customWidth="1"/>
    <col min="7698" max="7698" width="22.7109375" style="52" customWidth="1"/>
    <col min="7699" max="7699" width="7.28515625" style="52" customWidth="1"/>
    <col min="7700" max="7700" width="15" style="52" customWidth="1"/>
    <col min="7701" max="7701" width="17.5703125" style="52" customWidth="1"/>
    <col min="7702" max="7702" width="15" style="52" customWidth="1"/>
    <col min="7703" max="7703" width="16.28515625" style="52" customWidth="1"/>
    <col min="7704" max="7704" width="13.7109375" style="52" customWidth="1"/>
    <col min="7705" max="7705" width="11.140625" style="52" customWidth="1"/>
    <col min="7706" max="7706" width="15" style="52" customWidth="1"/>
    <col min="7707" max="7707" width="20.140625" style="52" customWidth="1"/>
    <col min="7708" max="7708" width="17.5703125" style="52" customWidth="1"/>
    <col min="7709" max="7709" width="27.85546875" style="52" customWidth="1"/>
    <col min="7710" max="7710" width="26.5703125" style="52" customWidth="1"/>
    <col min="7711" max="7711" width="15" style="52" customWidth="1"/>
    <col min="7712" max="7712" width="17.5703125" style="52" customWidth="1"/>
    <col min="7713" max="7715" width="16.28515625" style="52" customWidth="1"/>
    <col min="7716" max="7716" width="20.140625" style="52" customWidth="1"/>
    <col min="7717" max="7717" width="15" style="52" customWidth="1"/>
    <col min="7718" max="7719" width="20.140625" style="52" customWidth="1"/>
    <col min="7720" max="7720" width="17.5703125" style="52" customWidth="1"/>
    <col min="7721" max="7721" width="20.140625" style="52" customWidth="1"/>
    <col min="7722" max="7722" width="12.42578125" style="52" customWidth="1"/>
    <col min="7723" max="7723" width="45.85546875" style="52" customWidth="1"/>
    <col min="7724" max="7724" width="29.140625" style="52" customWidth="1"/>
    <col min="7725" max="7932" width="12.42578125" style="52" customWidth="1"/>
    <col min="7933" max="7933" width="20.140625" style="52" customWidth="1"/>
    <col min="7934" max="7934" width="21.42578125" style="52" customWidth="1"/>
    <col min="7935" max="7935" width="24" style="52" customWidth="1"/>
    <col min="7936" max="7936" width="11.140625" style="52" customWidth="1"/>
    <col min="7937" max="7937" width="15" style="52" customWidth="1"/>
    <col min="7938" max="7938" width="13.7109375" style="52" customWidth="1"/>
    <col min="7939" max="7939" width="24" style="52" customWidth="1"/>
    <col min="7940" max="7940" width="15" style="52" customWidth="1"/>
    <col min="7941" max="7941" width="21.42578125" style="52" customWidth="1"/>
    <col min="7942" max="7942" width="15" style="52" customWidth="1"/>
    <col min="7943" max="7943" width="20.140625" style="52" customWidth="1"/>
    <col min="7944" max="7944" width="12.42578125" style="52" customWidth="1"/>
    <col min="7945" max="7945" width="17.5703125" style="52" customWidth="1"/>
    <col min="7946" max="7946" width="25.28515625" style="52" customWidth="1"/>
    <col min="7947" max="7947" width="17.5703125" style="52" customWidth="1"/>
    <col min="7948" max="7948" width="12.42578125" style="52" customWidth="1"/>
    <col min="7949" max="7949" width="20.140625" style="52" customWidth="1"/>
    <col min="7950" max="7950" width="24" style="52" customWidth="1"/>
    <col min="7951" max="7951" width="20.140625" style="52" customWidth="1"/>
    <col min="7952" max="7952" width="22.7109375" style="52" customWidth="1"/>
    <col min="7953" max="7953" width="29.140625" style="52" customWidth="1"/>
    <col min="7954" max="7954" width="22.7109375" style="52" customWidth="1"/>
    <col min="7955" max="7955" width="7.28515625" style="52" customWidth="1"/>
    <col min="7956" max="7956" width="15" style="52" customWidth="1"/>
    <col min="7957" max="7957" width="17.5703125" style="52" customWidth="1"/>
    <col min="7958" max="7958" width="15" style="52" customWidth="1"/>
    <col min="7959" max="7959" width="16.28515625" style="52" customWidth="1"/>
    <col min="7960" max="7960" width="13.7109375" style="52" customWidth="1"/>
    <col min="7961" max="7961" width="11.140625" style="52" customWidth="1"/>
    <col min="7962" max="7962" width="15" style="52" customWidth="1"/>
    <col min="7963" max="7963" width="20.140625" style="52" customWidth="1"/>
    <col min="7964" max="7964" width="17.5703125" style="52" customWidth="1"/>
    <col min="7965" max="7965" width="27.85546875" style="52" customWidth="1"/>
    <col min="7966" max="7966" width="26.5703125" style="52" customWidth="1"/>
    <col min="7967" max="7967" width="15" style="52" customWidth="1"/>
    <col min="7968" max="7968" width="17.5703125" style="52" customWidth="1"/>
    <col min="7969" max="7971" width="16.28515625" style="52" customWidth="1"/>
    <col min="7972" max="7972" width="20.140625" style="52" customWidth="1"/>
    <col min="7973" max="7973" width="15" style="52" customWidth="1"/>
    <col min="7974" max="7975" width="20.140625" style="52" customWidth="1"/>
    <col min="7976" max="7976" width="17.5703125" style="52" customWidth="1"/>
    <col min="7977" max="7977" width="20.140625" style="52" customWidth="1"/>
    <col min="7978" max="7978" width="12.42578125" style="52" customWidth="1"/>
    <col min="7979" max="7979" width="45.85546875" style="52" customWidth="1"/>
    <col min="7980" max="7980" width="29.140625" style="52" customWidth="1"/>
    <col min="7981" max="8188" width="12.42578125" style="52" customWidth="1"/>
    <col min="8189" max="8189" width="20.140625" style="52" customWidth="1"/>
    <col min="8190" max="8190" width="21.42578125" style="52" customWidth="1"/>
    <col min="8191" max="8191" width="24" style="52" customWidth="1"/>
    <col min="8192" max="8192" width="11.140625" style="52" customWidth="1"/>
    <col min="8193" max="8193" width="15" style="52" customWidth="1"/>
    <col min="8194" max="8194" width="13.7109375" style="52" customWidth="1"/>
    <col min="8195" max="8195" width="24" style="52" customWidth="1"/>
    <col min="8196" max="8196" width="15" style="52" customWidth="1"/>
    <col min="8197" max="8197" width="21.42578125" style="52" customWidth="1"/>
    <col min="8198" max="8198" width="15" style="52" customWidth="1"/>
    <col min="8199" max="8199" width="20.140625" style="52" customWidth="1"/>
    <col min="8200" max="8200" width="12.42578125" style="52" customWidth="1"/>
    <col min="8201" max="8201" width="17.5703125" style="52" customWidth="1"/>
    <col min="8202" max="8202" width="25.28515625" style="52" customWidth="1"/>
    <col min="8203" max="8203" width="17.5703125" style="52" customWidth="1"/>
    <col min="8204" max="8204" width="12.42578125" style="52" customWidth="1"/>
    <col min="8205" max="8205" width="20.140625" style="52" customWidth="1"/>
    <col min="8206" max="8206" width="24" style="52" customWidth="1"/>
    <col min="8207" max="8207" width="20.140625" style="52" customWidth="1"/>
    <col min="8208" max="8208" width="22.7109375" style="52" customWidth="1"/>
    <col min="8209" max="8209" width="29.140625" style="52" customWidth="1"/>
    <col min="8210" max="8210" width="22.7109375" style="52" customWidth="1"/>
    <col min="8211" max="8211" width="7.28515625" style="52" customWidth="1"/>
    <col min="8212" max="8212" width="15" style="52" customWidth="1"/>
    <col min="8213" max="8213" width="17.5703125" style="52" customWidth="1"/>
    <col min="8214" max="8214" width="15" style="52" customWidth="1"/>
    <col min="8215" max="8215" width="16.28515625" style="52" customWidth="1"/>
    <col min="8216" max="8216" width="13.7109375" style="52" customWidth="1"/>
    <col min="8217" max="8217" width="11.140625" style="52" customWidth="1"/>
    <col min="8218" max="8218" width="15" style="52" customWidth="1"/>
    <col min="8219" max="8219" width="20.140625" style="52" customWidth="1"/>
    <col min="8220" max="8220" width="17.5703125" style="52" customWidth="1"/>
    <col min="8221" max="8221" width="27.85546875" style="52" customWidth="1"/>
    <col min="8222" max="8222" width="26.5703125" style="52" customWidth="1"/>
    <col min="8223" max="8223" width="15" style="52" customWidth="1"/>
    <col min="8224" max="8224" width="17.5703125" style="52" customWidth="1"/>
    <col min="8225" max="8227" width="16.28515625" style="52" customWidth="1"/>
    <col min="8228" max="8228" width="20.140625" style="52" customWidth="1"/>
    <col min="8229" max="8229" width="15" style="52" customWidth="1"/>
    <col min="8230" max="8231" width="20.140625" style="52" customWidth="1"/>
    <col min="8232" max="8232" width="17.5703125" style="52" customWidth="1"/>
    <col min="8233" max="8233" width="20.140625" style="52" customWidth="1"/>
    <col min="8234" max="8234" width="12.42578125" style="52" customWidth="1"/>
    <col min="8235" max="8235" width="45.85546875" style="52" customWidth="1"/>
    <col min="8236" max="8236" width="29.140625" style="52" customWidth="1"/>
    <col min="8237" max="8444" width="12.42578125" style="52" customWidth="1"/>
    <col min="8445" max="8445" width="20.140625" style="52" customWidth="1"/>
    <col min="8446" max="8446" width="21.42578125" style="52" customWidth="1"/>
    <col min="8447" max="8447" width="24" style="52" customWidth="1"/>
    <col min="8448" max="8448" width="11.140625" style="52" customWidth="1"/>
    <col min="8449" max="8449" width="15" style="52" customWidth="1"/>
    <col min="8450" max="8450" width="13.7109375" style="52" customWidth="1"/>
    <col min="8451" max="8451" width="24" style="52" customWidth="1"/>
    <col min="8452" max="8452" width="15" style="52" customWidth="1"/>
    <col min="8453" max="8453" width="21.42578125" style="52" customWidth="1"/>
    <col min="8454" max="8454" width="15" style="52" customWidth="1"/>
    <col min="8455" max="8455" width="20.140625" style="52" customWidth="1"/>
    <col min="8456" max="8456" width="12.42578125" style="52" customWidth="1"/>
    <col min="8457" max="8457" width="17.5703125" style="52" customWidth="1"/>
    <col min="8458" max="8458" width="25.28515625" style="52" customWidth="1"/>
    <col min="8459" max="8459" width="17.5703125" style="52" customWidth="1"/>
    <col min="8460" max="8460" width="12.42578125" style="52" customWidth="1"/>
    <col min="8461" max="8461" width="20.140625" style="52" customWidth="1"/>
    <col min="8462" max="8462" width="24" style="52" customWidth="1"/>
    <col min="8463" max="8463" width="20.140625" style="52" customWidth="1"/>
    <col min="8464" max="8464" width="22.7109375" style="52" customWidth="1"/>
    <col min="8465" max="8465" width="29.140625" style="52" customWidth="1"/>
    <col min="8466" max="8466" width="22.7109375" style="52" customWidth="1"/>
    <col min="8467" max="8467" width="7.28515625" style="52" customWidth="1"/>
    <col min="8468" max="8468" width="15" style="52" customWidth="1"/>
    <col min="8469" max="8469" width="17.5703125" style="52" customWidth="1"/>
    <col min="8470" max="8470" width="15" style="52" customWidth="1"/>
    <col min="8471" max="8471" width="16.28515625" style="52" customWidth="1"/>
    <col min="8472" max="8472" width="13.7109375" style="52" customWidth="1"/>
    <col min="8473" max="8473" width="11.140625" style="52" customWidth="1"/>
    <col min="8474" max="8474" width="15" style="52" customWidth="1"/>
    <col min="8475" max="8475" width="20.140625" style="52" customWidth="1"/>
    <col min="8476" max="8476" width="17.5703125" style="52" customWidth="1"/>
    <col min="8477" max="8477" width="27.85546875" style="52" customWidth="1"/>
    <col min="8478" max="8478" width="26.5703125" style="52" customWidth="1"/>
    <col min="8479" max="8479" width="15" style="52" customWidth="1"/>
    <col min="8480" max="8480" width="17.5703125" style="52" customWidth="1"/>
    <col min="8481" max="8483" width="16.28515625" style="52" customWidth="1"/>
    <col min="8484" max="8484" width="20.140625" style="52" customWidth="1"/>
    <col min="8485" max="8485" width="15" style="52" customWidth="1"/>
    <col min="8486" max="8487" width="20.140625" style="52" customWidth="1"/>
    <col min="8488" max="8488" width="17.5703125" style="52" customWidth="1"/>
    <col min="8489" max="8489" width="20.140625" style="52" customWidth="1"/>
    <col min="8490" max="8490" width="12.42578125" style="52" customWidth="1"/>
    <col min="8491" max="8491" width="45.85546875" style="52" customWidth="1"/>
    <col min="8492" max="8492" width="29.140625" style="52" customWidth="1"/>
    <col min="8493" max="8700" width="12.42578125" style="52" customWidth="1"/>
    <col min="8701" max="8701" width="20.140625" style="52" customWidth="1"/>
    <col min="8702" max="8702" width="21.42578125" style="52" customWidth="1"/>
    <col min="8703" max="8703" width="24" style="52" customWidth="1"/>
    <col min="8704" max="8704" width="11.140625" style="52" customWidth="1"/>
    <col min="8705" max="8705" width="15" style="52" customWidth="1"/>
    <col min="8706" max="8706" width="13.7109375" style="52" customWidth="1"/>
    <col min="8707" max="8707" width="24" style="52" customWidth="1"/>
    <col min="8708" max="8708" width="15" style="52" customWidth="1"/>
    <col min="8709" max="8709" width="21.42578125" style="52" customWidth="1"/>
    <col min="8710" max="8710" width="15" style="52" customWidth="1"/>
    <col min="8711" max="8711" width="20.140625" style="52" customWidth="1"/>
    <col min="8712" max="8712" width="12.42578125" style="52" customWidth="1"/>
    <col min="8713" max="8713" width="17.5703125" style="52" customWidth="1"/>
    <col min="8714" max="8714" width="25.28515625" style="52" customWidth="1"/>
    <col min="8715" max="8715" width="17.5703125" style="52" customWidth="1"/>
    <col min="8716" max="8716" width="12.42578125" style="52" customWidth="1"/>
    <col min="8717" max="8717" width="20.140625" style="52" customWidth="1"/>
    <col min="8718" max="8718" width="24" style="52" customWidth="1"/>
    <col min="8719" max="8719" width="20.140625" style="52" customWidth="1"/>
    <col min="8720" max="8720" width="22.7109375" style="52" customWidth="1"/>
    <col min="8721" max="8721" width="29.140625" style="52" customWidth="1"/>
    <col min="8722" max="8722" width="22.7109375" style="52" customWidth="1"/>
    <col min="8723" max="8723" width="7.28515625" style="52" customWidth="1"/>
    <col min="8724" max="8724" width="15" style="52" customWidth="1"/>
    <col min="8725" max="8725" width="17.5703125" style="52" customWidth="1"/>
    <col min="8726" max="8726" width="15" style="52" customWidth="1"/>
    <col min="8727" max="8727" width="16.28515625" style="52" customWidth="1"/>
    <col min="8728" max="8728" width="13.7109375" style="52" customWidth="1"/>
    <col min="8729" max="8729" width="11.140625" style="52" customWidth="1"/>
    <col min="8730" max="8730" width="15" style="52" customWidth="1"/>
    <col min="8731" max="8731" width="20.140625" style="52" customWidth="1"/>
    <col min="8732" max="8732" width="17.5703125" style="52" customWidth="1"/>
    <col min="8733" max="8733" width="27.85546875" style="52" customWidth="1"/>
    <col min="8734" max="8734" width="26.5703125" style="52" customWidth="1"/>
    <col min="8735" max="8735" width="15" style="52" customWidth="1"/>
    <col min="8736" max="8736" width="17.5703125" style="52" customWidth="1"/>
    <col min="8737" max="8739" width="16.28515625" style="52" customWidth="1"/>
    <col min="8740" max="8740" width="20.140625" style="52" customWidth="1"/>
    <col min="8741" max="8741" width="15" style="52" customWidth="1"/>
    <col min="8742" max="8743" width="20.140625" style="52" customWidth="1"/>
    <col min="8744" max="8744" width="17.5703125" style="52" customWidth="1"/>
    <col min="8745" max="8745" width="20.140625" style="52" customWidth="1"/>
    <col min="8746" max="8746" width="12.42578125" style="52" customWidth="1"/>
    <col min="8747" max="8747" width="45.85546875" style="52" customWidth="1"/>
    <col min="8748" max="8748" width="29.140625" style="52" customWidth="1"/>
    <col min="8749" max="8956" width="12.42578125" style="52" customWidth="1"/>
    <col min="8957" max="8957" width="20.140625" style="52" customWidth="1"/>
    <col min="8958" max="8958" width="21.42578125" style="52" customWidth="1"/>
    <col min="8959" max="8959" width="24" style="52" customWidth="1"/>
    <col min="8960" max="8960" width="11.140625" style="52" customWidth="1"/>
    <col min="8961" max="8961" width="15" style="52" customWidth="1"/>
    <col min="8962" max="8962" width="13.7109375" style="52" customWidth="1"/>
    <col min="8963" max="8963" width="24" style="52" customWidth="1"/>
    <col min="8964" max="8964" width="15" style="52" customWidth="1"/>
    <col min="8965" max="8965" width="21.42578125" style="52" customWidth="1"/>
    <col min="8966" max="8966" width="15" style="52" customWidth="1"/>
    <col min="8967" max="8967" width="20.140625" style="52" customWidth="1"/>
    <col min="8968" max="8968" width="12.42578125" style="52" customWidth="1"/>
    <col min="8969" max="8969" width="17.5703125" style="52" customWidth="1"/>
    <col min="8970" max="8970" width="25.28515625" style="52" customWidth="1"/>
    <col min="8971" max="8971" width="17.5703125" style="52" customWidth="1"/>
    <col min="8972" max="8972" width="12.42578125" style="52" customWidth="1"/>
    <col min="8973" max="8973" width="20.140625" style="52" customWidth="1"/>
    <col min="8974" max="8974" width="24" style="52" customWidth="1"/>
    <col min="8975" max="8975" width="20.140625" style="52" customWidth="1"/>
    <col min="8976" max="8976" width="22.7109375" style="52" customWidth="1"/>
    <col min="8977" max="8977" width="29.140625" style="52" customWidth="1"/>
    <col min="8978" max="8978" width="22.7109375" style="52" customWidth="1"/>
    <col min="8979" max="8979" width="7.28515625" style="52" customWidth="1"/>
    <col min="8980" max="8980" width="15" style="52" customWidth="1"/>
    <col min="8981" max="8981" width="17.5703125" style="52" customWidth="1"/>
    <col min="8982" max="8982" width="15" style="52" customWidth="1"/>
    <col min="8983" max="8983" width="16.28515625" style="52" customWidth="1"/>
    <col min="8984" max="8984" width="13.7109375" style="52" customWidth="1"/>
    <col min="8985" max="8985" width="11.140625" style="52" customWidth="1"/>
    <col min="8986" max="8986" width="15" style="52" customWidth="1"/>
    <col min="8987" max="8987" width="20.140625" style="52" customWidth="1"/>
    <col min="8988" max="8988" width="17.5703125" style="52" customWidth="1"/>
    <col min="8989" max="8989" width="27.85546875" style="52" customWidth="1"/>
    <col min="8990" max="8990" width="26.5703125" style="52" customWidth="1"/>
    <col min="8991" max="8991" width="15" style="52" customWidth="1"/>
    <col min="8992" max="8992" width="17.5703125" style="52" customWidth="1"/>
    <col min="8993" max="8995" width="16.28515625" style="52" customWidth="1"/>
    <col min="8996" max="8996" width="20.140625" style="52" customWidth="1"/>
    <col min="8997" max="8997" width="15" style="52" customWidth="1"/>
    <col min="8998" max="8999" width="20.140625" style="52" customWidth="1"/>
    <col min="9000" max="9000" width="17.5703125" style="52" customWidth="1"/>
    <col min="9001" max="9001" width="20.140625" style="52" customWidth="1"/>
    <col min="9002" max="9002" width="12.42578125" style="52" customWidth="1"/>
    <col min="9003" max="9003" width="45.85546875" style="52" customWidth="1"/>
    <col min="9004" max="9004" width="29.140625" style="52" customWidth="1"/>
    <col min="9005" max="9212" width="12.42578125" style="52" customWidth="1"/>
    <col min="9213" max="9213" width="20.140625" style="52" customWidth="1"/>
    <col min="9214" max="9214" width="21.42578125" style="52" customWidth="1"/>
    <col min="9215" max="9215" width="24" style="52" customWidth="1"/>
    <col min="9216" max="9216" width="11.140625" style="52" customWidth="1"/>
    <col min="9217" max="9217" width="15" style="52" customWidth="1"/>
    <col min="9218" max="9218" width="13.7109375" style="52" customWidth="1"/>
    <col min="9219" max="9219" width="24" style="52" customWidth="1"/>
    <col min="9220" max="9220" width="15" style="52" customWidth="1"/>
    <col min="9221" max="9221" width="21.42578125" style="52" customWidth="1"/>
    <col min="9222" max="9222" width="15" style="52" customWidth="1"/>
    <col min="9223" max="9223" width="20.140625" style="52" customWidth="1"/>
    <col min="9224" max="9224" width="12.42578125" style="52" customWidth="1"/>
    <col min="9225" max="9225" width="17.5703125" style="52" customWidth="1"/>
    <col min="9226" max="9226" width="25.28515625" style="52" customWidth="1"/>
    <col min="9227" max="9227" width="17.5703125" style="52" customWidth="1"/>
    <col min="9228" max="9228" width="12.42578125" style="52" customWidth="1"/>
    <col min="9229" max="9229" width="20.140625" style="52" customWidth="1"/>
    <col min="9230" max="9230" width="24" style="52" customWidth="1"/>
    <col min="9231" max="9231" width="20.140625" style="52" customWidth="1"/>
    <col min="9232" max="9232" width="22.7109375" style="52" customWidth="1"/>
    <col min="9233" max="9233" width="29.140625" style="52" customWidth="1"/>
    <col min="9234" max="9234" width="22.7109375" style="52" customWidth="1"/>
    <col min="9235" max="9235" width="7.28515625" style="52" customWidth="1"/>
    <col min="9236" max="9236" width="15" style="52" customWidth="1"/>
    <col min="9237" max="9237" width="17.5703125" style="52" customWidth="1"/>
    <col min="9238" max="9238" width="15" style="52" customWidth="1"/>
    <col min="9239" max="9239" width="16.28515625" style="52" customWidth="1"/>
    <col min="9240" max="9240" width="13.7109375" style="52" customWidth="1"/>
    <col min="9241" max="9241" width="11.140625" style="52" customWidth="1"/>
    <col min="9242" max="9242" width="15" style="52" customWidth="1"/>
    <col min="9243" max="9243" width="20.140625" style="52" customWidth="1"/>
    <col min="9244" max="9244" width="17.5703125" style="52" customWidth="1"/>
    <col min="9245" max="9245" width="27.85546875" style="52" customWidth="1"/>
    <col min="9246" max="9246" width="26.5703125" style="52" customWidth="1"/>
    <col min="9247" max="9247" width="15" style="52" customWidth="1"/>
    <col min="9248" max="9248" width="17.5703125" style="52" customWidth="1"/>
    <col min="9249" max="9251" width="16.28515625" style="52" customWidth="1"/>
    <col min="9252" max="9252" width="20.140625" style="52" customWidth="1"/>
    <col min="9253" max="9253" width="15" style="52" customWidth="1"/>
    <col min="9254" max="9255" width="20.140625" style="52" customWidth="1"/>
    <col min="9256" max="9256" width="17.5703125" style="52" customWidth="1"/>
    <col min="9257" max="9257" width="20.140625" style="52" customWidth="1"/>
    <col min="9258" max="9258" width="12.42578125" style="52" customWidth="1"/>
    <col min="9259" max="9259" width="45.85546875" style="52" customWidth="1"/>
    <col min="9260" max="9260" width="29.140625" style="52" customWidth="1"/>
    <col min="9261" max="9468" width="12.42578125" style="52" customWidth="1"/>
    <col min="9469" max="9469" width="20.140625" style="52" customWidth="1"/>
    <col min="9470" max="9470" width="21.42578125" style="52" customWidth="1"/>
    <col min="9471" max="9471" width="24" style="52" customWidth="1"/>
    <col min="9472" max="9472" width="11.140625" style="52" customWidth="1"/>
    <col min="9473" max="9473" width="15" style="52" customWidth="1"/>
    <col min="9474" max="9474" width="13.7109375" style="52" customWidth="1"/>
    <col min="9475" max="9475" width="24" style="52" customWidth="1"/>
    <col min="9476" max="9476" width="15" style="52" customWidth="1"/>
    <col min="9477" max="9477" width="21.42578125" style="52" customWidth="1"/>
    <col min="9478" max="9478" width="15" style="52" customWidth="1"/>
    <col min="9479" max="9479" width="20.140625" style="52" customWidth="1"/>
    <col min="9480" max="9480" width="12.42578125" style="52" customWidth="1"/>
    <col min="9481" max="9481" width="17.5703125" style="52" customWidth="1"/>
    <col min="9482" max="9482" width="25.28515625" style="52" customWidth="1"/>
    <col min="9483" max="9483" width="17.5703125" style="52" customWidth="1"/>
    <col min="9484" max="9484" width="12.42578125" style="52" customWidth="1"/>
    <col min="9485" max="9485" width="20.140625" style="52" customWidth="1"/>
    <col min="9486" max="9486" width="24" style="52" customWidth="1"/>
    <col min="9487" max="9487" width="20.140625" style="52" customWidth="1"/>
    <col min="9488" max="9488" width="22.7109375" style="52" customWidth="1"/>
    <col min="9489" max="9489" width="29.140625" style="52" customWidth="1"/>
    <col min="9490" max="9490" width="22.7109375" style="52" customWidth="1"/>
    <col min="9491" max="9491" width="7.28515625" style="52" customWidth="1"/>
    <col min="9492" max="9492" width="15" style="52" customWidth="1"/>
    <col min="9493" max="9493" width="17.5703125" style="52" customWidth="1"/>
    <col min="9494" max="9494" width="15" style="52" customWidth="1"/>
    <col min="9495" max="9495" width="16.28515625" style="52" customWidth="1"/>
    <col min="9496" max="9496" width="13.7109375" style="52" customWidth="1"/>
    <col min="9497" max="9497" width="11.140625" style="52" customWidth="1"/>
    <col min="9498" max="9498" width="15" style="52" customWidth="1"/>
    <col min="9499" max="9499" width="20.140625" style="52" customWidth="1"/>
    <col min="9500" max="9500" width="17.5703125" style="52" customWidth="1"/>
    <col min="9501" max="9501" width="27.85546875" style="52" customWidth="1"/>
    <col min="9502" max="9502" width="26.5703125" style="52" customWidth="1"/>
    <col min="9503" max="9503" width="15" style="52" customWidth="1"/>
    <col min="9504" max="9504" width="17.5703125" style="52" customWidth="1"/>
    <col min="9505" max="9507" width="16.28515625" style="52" customWidth="1"/>
    <col min="9508" max="9508" width="20.140625" style="52" customWidth="1"/>
    <col min="9509" max="9509" width="15" style="52" customWidth="1"/>
    <col min="9510" max="9511" width="20.140625" style="52" customWidth="1"/>
    <col min="9512" max="9512" width="17.5703125" style="52" customWidth="1"/>
    <col min="9513" max="9513" width="20.140625" style="52" customWidth="1"/>
    <col min="9514" max="9514" width="12.42578125" style="52" customWidth="1"/>
    <col min="9515" max="9515" width="45.85546875" style="52" customWidth="1"/>
    <col min="9516" max="9516" width="29.140625" style="52" customWidth="1"/>
    <col min="9517" max="9724" width="12.42578125" style="52" customWidth="1"/>
    <col min="9725" max="9725" width="20.140625" style="52" customWidth="1"/>
    <col min="9726" max="9726" width="21.42578125" style="52" customWidth="1"/>
    <col min="9727" max="9727" width="24" style="52" customWidth="1"/>
    <col min="9728" max="9728" width="11.140625" style="52" customWidth="1"/>
    <col min="9729" max="9729" width="15" style="52" customWidth="1"/>
    <col min="9730" max="9730" width="13.7109375" style="52" customWidth="1"/>
    <col min="9731" max="9731" width="24" style="52" customWidth="1"/>
    <col min="9732" max="9732" width="15" style="52" customWidth="1"/>
    <col min="9733" max="9733" width="21.42578125" style="52" customWidth="1"/>
    <col min="9734" max="9734" width="15" style="52" customWidth="1"/>
    <col min="9735" max="9735" width="20.140625" style="52" customWidth="1"/>
    <col min="9736" max="9736" width="12.42578125" style="52" customWidth="1"/>
    <col min="9737" max="9737" width="17.5703125" style="52" customWidth="1"/>
    <col min="9738" max="9738" width="25.28515625" style="52" customWidth="1"/>
    <col min="9739" max="9739" width="17.5703125" style="52" customWidth="1"/>
    <col min="9740" max="9740" width="12.42578125" style="52" customWidth="1"/>
    <col min="9741" max="9741" width="20.140625" style="52" customWidth="1"/>
    <col min="9742" max="9742" width="24" style="52" customWidth="1"/>
    <col min="9743" max="9743" width="20.140625" style="52" customWidth="1"/>
    <col min="9744" max="9744" width="22.7109375" style="52" customWidth="1"/>
    <col min="9745" max="9745" width="29.140625" style="52" customWidth="1"/>
    <col min="9746" max="9746" width="22.7109375" style="52" customWidth="1"/>
    <col min="9747" max="9747" width="7.28515625" style="52" customWidth="1"/>
    <col min="9748" max="9748" width="15" style="52" customWidth="1"/>
    <col min="9749" max="9749" width="17.5703125" style="52" customWidth="1"/>
    <col min="9750" max="9750" width="15" style="52" customWidth="1"/>
    <col min="9751" max="9751" width="16.28515625" style="52" customWidth="1"/>
    <col min="9752" max="9752" width="13.7109375" style="52" customWidth="1"/>
    <col min="9753" max="9753" width="11.140625" style="52" customWidth="1"/>
    <col min="9754" max="9754" width="15" style="52" customWidth="1"/>
    <col min="9755" max="9755" width="20.140625" style="52" customWidth="1"/>
    <col min="9756" max="9756" width="17.5703125" style="52" customWidth="1"/>
    <col min="9757" max="9757" width="27.85546875" style="52" customWidth="1"/>
    <col min="9758" max="9758" width="26.5703125" style="52" customWidth="1"/>
    <col min="9759" max="9759" width="15" style="52" customWidth="1"/>
    <col min="9760" max="9760" width="17.5703125" style="52" customWidth="1"/>
    <col min="9761" max="9763" width="16.28515625" style="52" customWidth="1"/>
    <col min="9764" max="9764" width="20.140625" style="52" customWidth="1"/>
    <col min="9765" max="9765" width="15" style="52" customWidth="1"/>
    <col min="9766" max="9767" width="20.140625" style="52" customWidth="1"/>
    <col min="9768" max="9768" width="17.5703125" style="52" customWidth="1"/>
    <col min="9769" max="9769" width="20.140625" style="52" customWidth="1"/>
    <col min="9770" max="9770" width="12.42578125" style="52" customWidth="1"/>
    <col min="9771" max="9771" width="45.85546875" style="52" customWidth="1"/>
    <col min="9772" max="9772" width="29.140625" style="52" customWidth="1"/>
    <col min="9773" max="9980" width="12.42578125" style="52" customWidth="1"/>
    <col min="9981" max="9981" width="20.140625" style="52" customWidth="1"/>
    <col min="9982" max="9982" width="21.42578125" style="52" customWidth="1"/>
    <col min="9983" max="9983" width="24" style="52" customWidth="1"/>
    <col min="9984" max="9984" width="11.140625" style="52" customWidth="1"/>
    <col min="9985" max="9985" width="15" style="52" customWidth="1"/>
    <col min="9986" max="9986" width="13.7109375" style="52" customWidth="1"/>
    <col min="9987" max="9987" width="24" style="52" customWidth="1"/>
    <col min="9988" max="9988" width="15" style="52" customWidth="1"/>
    <col min="9989" max="9989" width="21.42578125" style="52" customWidth="1"/>
    <col min="9990" max="9990" width="15" style="52" customWidth="1"/>
    <col min="9991" max="9991" width="20.140625" style="52" customWidth="1"/>
    <col min="9992" max="9992" width="12.42578125" style="52" customWidth="1"/>
    <col min="9993" max="9993" width="17.5703125" style="52" customWidth="1"/>
    <col min="9994" max="9994" width="25.28515625" style="52" customWidth="1"/>
    <col min="9995" max="9995" width="17.5703125" style="52" customWidth="1"/>
    <col min="9996" max="9996" width="12.42578125" style="52" customWidth="1"/>
    <col min="9997" max="9997" width="20.140625" style="52" customWidth="1"/>
    <col min="9998" max="9998" width="24" style="52" customWidth="1"/>
    <col min="9999" max="9999" width="20.140625" style="52" customWidth="1"/>
    <col min="10000" max="10000" width="22.7109375" style="52" customWidth="1"/>
    <col min="10001" max="10001" width="29.140625" style="52" customWidth="1"/>
    <col min="10002" max="10002" width="22.7109375" style="52" customWidth="1"/>
    <col min="10003" max="10003" width="7.28515625" style="52" customWidth="1"/>
    <col min="10004" max="10004" width="15" style="52" customWidth="1"/>
    <col min="10005" max="10005" width="17.5703125" style="52" customWidth="1"/>
    <col min="10006" max="10006" width="15" style="52" customWidth="1"/>
    <col min="10007" max="10007" width="16.28515625" style="52" customWidth="1"/>
    <col min="10008" max="10008" width="13.7109375" style="52" customWidth="1"/>
    <col min="10009" max="10009" width="11.140625" style="52" customWidth="1"/>
    <col min="10010" max="10010" width="15" style="52" customWidth="1"/>
    <col min="10011" max="10011" width="20.140625" style="52" customWidth="1"/>
    <col min="10012" max="10012" width="17.5703125" style="52" customWidth="1"/>
    <col min="10013" max="10013" width="27.85546875" style="52" customWidth="1"/>
    <col min="10014" max="10014" width="26.5703125" style="52" customWidth="1"/>
    <col min="10015" max="10015" width="15" style="52" customWidth="1"/>
    <col min="10016" max="10016" width="17.5703125" style="52" customWidth="1"/>
    <col min="10017" max="10019" width="16.28515625" style="52" customWidth="1"/>
    <col min="10020" max="10020" width="20.140625" style="52" customWidth="1"/>
    <col min="10021" max="10021" width="15" style="52" customWidth="1"/>
    <col min="10022" max="10023" width="20.140625" style="52" customWidth="1"/>
    <col min="10024" max="10024" width="17.5703125" style="52" customWidth="1"/>
    <col min="10025" max="10025" width="20.140625" style="52" customWidth="1"/>
    <col min="10026" max="10026" width="12.42578125" style="52" customWidth="1"/>
    <col min="10027" max="10027" width="45.85546875" style="52" customWidth="1"/>
    <col min="10028" max="10028" width="29.140625" style="52" customWidth="1"/>
    <col min="10029" max="10236" width="12.42578125" style="52" customWidth="1"/>
    <col min="10237" max="10237" width="20.140625" style="52" customWidth="1"/>
    <col min="10238" max="10238" width="21.42578125" style="52" customWidth="1"/>
    <col min="10239" max="10239" width="24" style="52" customWidth="1"/>
    <col min="10240" max="10240" width="11.140625" style="52" customWidth="1"/>
    <col min="10241" max="10241" width="15" style="52" customWidth="1"/>
    <col min="10242" max="10242" width="13.7109375" style="52" customWidth="1"/>
    <col min="10243" max="10243" width="24" style="52" customWidth="1"/>
    <col min="10244" max="10244" width="15" style="52" customWidth="1"/>
    <col min="10245" max="10245" width="21.42578125" style="52" customWidth="1"/>
    <col min="10246" max="10246" width="15" style="52" customWidth="1"/>
    <col min="10247" max="10247" width="20.140625" style="52" customWidth="1"/>
    <col min="10248" max="10248" width="12.42578125" style="52" customWidth="1"/>
    <col min="10249" max="10249" width="17.5703125" style="52" customWidth="1"/>
    <col min="10250" max="10250" width="25.28515625" style="52" customWidth="1"/>
    <col min="10251" max="10251" width="17.5703125" style="52" customWidth="1"/>
    <col min="10252" max="10252" width="12.42578125" style="52" customWidth="1"/>
    <col min="10253" max="10253" width="20.140625" style="52" customWidth="1"/>
    <col min="10254" max="10254" width="24" style="52" customWidth="1"/>
    <col min="10255" max="10255" width="20.140625" style="52" customWidth="1"/>
    <col min="10256" max="10256" width="22.7109375" style="52" customWidth="1"/>
    <col min="10257" max="10257" width="29.140625" style="52" customWidth="1"/>
    <col min="10258" max="10258" width="22.7109375" style="52" customWidth="1"/>
    <col min="10259" max="10259" width="7.28515625" style="52" customWidth="1"/>
    <col min="10260" max="10260" width="15" style="52" customWidth="1"/>
    <col min="10261" max="10261" width="17.5703125" style="52" customWidth="1"/>
    <col min="10262" max="10262" width="15" style="52" customWidth="1"/>
    <col min="10263" max="10263" width="16.28515625" style="52" customWidth="1"/>
    <col min="10264" max="10264" width="13.7109375" style="52" customWidth="1"/>
    <col min="10265" max="10265" width="11.140625" style="52" customWidth="1"/>
    <col min="10266" max="10266" width="15" style="52" customWidth="1"/>
    <col min="10267" max="10267" width="20.140625" style="52" customWidth="1"/>
    <col min="10268" max="10268" width="17.5703125" style="52" customWidth="1"/>
    <col min="10269" max="10269" width="27.85546875" style="52" customWidth="1"/>
    <col min="10270" max="10270" width="26.5703125" style="52" customWidth="1"/>
    <col min="10271" max="10271" width="15" style="52" customWidth="1"/>
    <col min="10272" max="10272" width="17.5703125" style="52" customWidth="1"/>
    <col min="10273" max="10275" width="16.28515625" style="52" customWidth="1"/>
    <col min="10276" max="10276" width="20.140625" style="52" customWidth="1"/>
    <col min="10277" max="10277" width="15" style="52" customWidth="1"/>
    <col min="10278" max="10279" width="20.140625" style="52" customWidth="1"/>
    <col min="10280" max="10280" width="17.5703125" style="52" customWidth="1"/>
    <col min="10281" max="10281" width="20.140625" style="52" customWidth="1"/>
    <col min="10282" max="10282" width="12.42578125" style="52" customWidth="1"/>
    <col min="10283" max="10283" width="45.85546875" style="52" customWidth="1"/>
    <col min="10284" max="10284" width="29.140625" style="52" customWidth="1"/>
    <col min="10285" max="10492" width="12.42578125" style="52" customWidth="1"/>
    <col min="10493" max="10493" width="20.140625" style="52" customWidth="1"/>
    <col min="10494" max="10494" width="21.42578125" style="52" customWidth="1"/>
    <col min="10495" max="10495" width="24" style="52" customWidth="1"/>
    <col min="10496" max="10496" width="11.140625" style="52" customWidth="1"/>
    <col min="10497" max="10497" width="15" style="52" customWidth="1"/>
    <col min="10498" max="10498" width="13.7109375" style="52" customWidth="1"/>
    <col min="10499" max="10499" width="24" style="52" customWidth="1"/>
    <col min="10500" max="10500" width="15" style="52" customWidth="1"/>
    <col min="10501" max="10501" width="21.42578125" style="52" customWidth="1"/>
    <col min="10502" max="10502" width="15" style="52" customWidth="1"/>
    <col min="10503" max="10503" width="20.140625" style="52" customWidth="1"/>
    <col min="10504" max="10504" width="12.42578125" style="52" customWidth="1"/>
    <col min="10505" max="10505" width="17.5703125" style="52" customWidth="1"/>
    <col min="10506" max="10506" width="25.28515625" style="52" customWidth="1"/>
    <col min="10507" max="10507" width="17.5703125" style="52" customWidth="1"/>
    <col min="10508" max="10508" width="12.42578125" style="52" customWidth="1"/>
    <col min="10509" max="10509" width="20.140625" style="52" customWidth="1"/>
    <col min="10510" max="10510" width="24" style="52" customWidth="1"/>
    <col min="10511" max="10511" width="20.140625" style="52" customWidth="1"/>
    <col min="10512" max="10512" width="22.7109375" style="52" customWidth="1"/>
    <col min="10513" max="10513" width="29.140625" style="52" customWidth="1"/>
    <col min="10514" max="10514" width="22.7109375" style="52" customWidth="1"/>
    <col min="10515" max="10515" width="7.28515625" style="52" customWidth="1"/>
    <col min="10516" max="10516" width="15" style="52" customWidth="1"/>
    <col min="10517" max="10517" width="17.5703125" style="52" customWidth="1"/>
    <col min="10518" max="10518" width="15" style="52" customWidth="1"/>
    <col min="10519" max="10519" width="16.28515625" style="52" customWidth="1"/>
    <col min="10520" max="10520" width="13.7109375" style="52" customWidth="1"/>
    <col min="10521" max="10521" width="11.140625" style="52" customWidth="1"/>
    <col min="10522" max="10522" width="15" style="52" customWidth="1"/>
    <col min="10523" max="10523" width="20.140625" style="52" customWidth="1"/>
    <col min="10524" max="10524" width="17.5703125" style="52" customWidth="1"/>
    <col min="10525" max="10525" width="27.85546875" style="52" customWidth="1"/>
    <col min="10526" max="10526" width="26.5703125" style="52" customWidth="1"/>
    <col min="10527" max="10527" width="15" style="52" customWidth="1"/>
    <col min="10528" max="10528" width="17.5703125" style="52" customWidth="1"/>
    <col min="10529" max="10531" width="16.28515625" style="52" customWidth="1"/>
    <col min="10532" max="10532" width="20.140625" style="52" customWidth="1"/>
    <col min="10533" max="10533" width="15" style="52" customWidth="1"/>
    <col min="10534" max="10535" width="20.140625" style="52" customWidth="1"/>
    <col min="10536" max="10536" width="17.5703125" style="52" customWidth="1"/>
    <col min="10537" max="10537" width="20.140625" style="52" customWidth="1"/>
    <col min="10538" max="10538" width="12.42578125" style="52" customWidth="1"/>
    <col min="10539" max="10539" width="45.85546875" style="52" customWidth="1"/>
    <col min="10540" max="10540" width="29.140625" style="52" customWidth="1"/>
    <col min="10541" max="10748" width="12.42578125" style="52" customWidth="1"/>
    <col min="10749" max="10749" width="20.140625" style="52" customWidth="1"/>
    <col min="10750" max="10750" width="21.42578125" style="52" customWidth="1"/>
    <col min="10751" max="10751" width="24" style="52" customWidth="1"/>
    <col min="10752" max="10752" width="11.140625" style="52" customWidth="1"/>
    <col min="10753" max="10753" width="15" style="52" customWidth="1"/>
    <col min="10754" max="10754" width="13.7109375" style="52" customWidth="1"/>
    <col min="10755" max="10755" width="24" style="52" customWidth="1"/>
    <col min="10756" max="10756" width="15" style="52" customWidth="1"/>
    <col min="10757" max="10757" width="21.42578125" style="52" customWidth="1"/>
    <col min="10758" max="10758" width="15" style="52" customWidth="1"/>
    <col min="10759" max="10759" width="20.140625" style="52" customWidth="1"/>
    <col min="10760" max="10760" width="12.42578125" style="52" customWidth="1"/>
    <col min="10761" max="10761" width="17.5703125" style="52" customWidth="1"/>
    <col min="10762" max="10762" width="25.28515625" style="52" customWidth="1"/>
    <col min="10763" max="10763" width="17.5703125" style="52" customWidth="1"/>
    <col min="10764" max="10764" width="12.42578125" style="52" customWidth="1"/>
    <col min="10765" max="10765" width="20.140625" style="52" customWidth="1"/>
    <col min="10766" max="10766" width="24" style="52" customWidth="1"/>
    <col min="10767" max="10767" width="20.140625" style="52" customWidth="1"/>
    <col min="10768" max="10768" width="22.7109375" style="52" customWidth="1"/>
    <col min="10769" max="10769" width="29.140625" style="52" customWidth="1"/>
    <col min="10770" max="10770" width="22.7109375" style="52" customWidth="1"/>
    <col min="10771" max="10771" width="7.28515625" style="52" customWidth="1"/>
    <col min="10772" max="10772" width="15" style="52" customWidth="1"/>
    <col min="10773" max="10773" width="17.5703125" style="52" customWidth="1"/>
    <col min="10774" max="10774" width="15" style="52" customWidth="1"/>
    <col min="10775" max="10775" width="16.28515625" style="52" customWidth="1"/>
    <col min="10776" max="10776" width="13.7109375" style="52" customWidth="1"/>
    <col min="10777" max="10777" width="11.140625" style="52" customWidth="1"/>
    <col min="10778" max="10778" width="15" style="52" customWidth="1"/>
    <col min="10779" max="10779" width="20.140625" style="52" customWidth="1"/>
    <col min="10780" max="10780" width="17.5703125" style="52" customWidth="1"/>
    <col min="10781" max="10781" width="27.85546875" style="52" customWidth="1"/>
    <col min="10782" max="10782" width="26.5703125" style="52" customWidth="1"/>
    <col min="10783" max="10783" width="15" style="52" customWidth="1"/>
    <col min="10784" max="10784" width="17.5703125" style="52" customWidth="1"/>
    <col min="10785" max="10787" width="16.28515625" style="52" customWidth="1"/>
    <col min="10788" max="10788" width="20.140625" style="52" customWidth="1"/>
    <col min="10789" max="10789" width="15" style="52" customWidth="1"/>
    <col min="10790" max="10791" width="20.140625" style="52" customWidth="1"/>
    <col min="10792" max="10792" width="17.5703125" style="52" customWidth="1"/>
    <col min="10793" max="10793" width="20.140625" style="52" customWidth="1"/>
    <col min="10794" max="10794" width="12.42578125" style="52" customWidth="1"/>
    <col min="10795" max="10795" width="45.85546875" style="52" customWidth="1"/>
    <col min="10796" max="10796" width="29.140625" style="52" customWidth="1"/>
    <col min="10797" max="11004" width="12.42578125" style="52" customWidth="1"/>
    <col min="11005" max="11005" width="20.140625" style="52" customWidth="1"/>
    <col min="11006" max="11006" width="21.42578125" style="52" customWidth="1"/>
    <col min="11007" max="11007" width="24" style="52" customWidth="1"/>
    <col min="11008" max="11008" width="11.140625" style="52" customWidth="1"/>
    <col min="11009" max="11009" width="15" style="52" customWidth="1"/>
    <col min="11010" max="11010" width="13.7109375" style="52" customWidth="1"/>
    <col min="11011" max="11011" width="24" style="52" customWidth="1"/>
    <col min="11012" max="11012" width="15" style="52" customWidth="1"/>
    <col min="11013" max="11013" width="21.42578125" style="52" customWidth="1"/>
    <col min="11014" max="11014" width="15" style="52" customWidth="1"/>
    <col min="11015" max="11015" width="20.140625" style="52" customWidth="1"/>
    <col min="11016" max="11016" width="12.42578125" style="52" customWidth="1"/>
    <col min="11017" max="11017" width="17.5703125" style="52" customWidth="1"/>
    <col min="11018" max="11018" width="25.28515625" style="52" customWidth="1"/>
    <col min="11019" max="11019" width="17.5703125" style="52" customWidth="1"/>
    <col min="11020" max="11020" width="12.42578125" style="52" customWidth="1"/>
    <col min="11021" max="11021" width="20.140625" style="52" customWidth="1"/>
    <col min="11022" max="11022" width="24" style="52" customWidth="1"/>
    <col min="11023" max="11023" width="20.140625" style="52" customWidth="1"/>
    <col min="11024" max="11024" width="22.7109375" style="52" customWidth="1"/>
    <col min="11025" max="11025" width="29.140625" style="52" customWidth="1"/>
    <col min="11026" max="11026" width="22.7109375" style="52" customWidth="1"/>
    <col min="11027" max="11027" width="7.28515625" style="52" customWidth="1"/>
    <col min="11028" max="11028" width="15" style="52" customWidth="1"/>
    <col min="11029" max="11029" width="17.5703125" style="52" customWidth="1"/>
    <col min="11030" max="11030" width="15" style="52" customWidth="1"/>
    <col min="11031" max="11031" width="16.28515625" style="52" customWidth="1"/>
    <col min="11032" max="11032" width="13.7109375" style="52" customWidth="1"/>
    <col min="11033" max="11033" width="11.140625" style="52" customWidth="1"/>
    <col min="11034" max="11034" width="15" style="52" customWidth="1"/>
    <col min="11035" max="11035" width="20.140625" style="52" customWidth="1"/>
    <col min="11036" max="11036" width="17.5703125" style="52" customWidth="1"/>
    <col min="11037" max="11037" width="27.85546875" style="52" customWidth="1"/>
    <col min="11038" max="11038" width="26.5703125" style="52" customWidth="1"/>
    <col min="11039" max="11039" width="15" style="52" customWidth="1"/>
    <col min="11040" max="11040" width="17.5703125" style="52" customWidth="1"/>
    <col min="11041" max="11043" width="16.28515625" style="52" customWidth="1"/>
    <col min="11044" max="11044" width="20.140625" style="52" customWidth="1"/>
    <col min="11045" max="11045" width="15" style="52" customWidth="1"/>
    <col min="11046" max="11047" width="20.140625" style="52" customWidth="1"/>
    <col min="11048" max="11048" width="17.5703125" style="52" customWidth="1"/>
    <col min="11049" max="11049" width="20.140625" style="52" customWidth="1"/>
    <col min="11050" max="11050" width="12.42578125" style="52" customWidth="1"/>
    <col min="11051" max="11051" width="45.85546875" style="52" customWidth="1"/>
    <col min="11052" max="11052" width="29.140625" style="52" customWidth="1"/>
    <col min="11053" max="11260" width="12.42578125" style="52" customWidth="1"/>
    <col min="11261" max="11261" width="20.140625" style="52" customWidth="1"/>
    <col min="11262" max="11262" width="21.42578125" style="52" customWidth="1"/>
    <col min="11263" max="11263" width="24" style="52" customWidth="1"/>
    <col min="11264" max="11264" width="11.140625" style="52" customWidth="1"/>
    <col min="11265" max="11265" width="15" style="52" customWidth="1"/>
    <col min="11266" max="11266" width="13.7109375" style="52" customWidth="1"/>
    <col min="11267" max="11267" width="24" style="52" customWidth="1"/>
    <col min="11268" max="11268" width="15" style="52" customWidth="1"/>
    <col min="11269" max="11269" width="21.42578125" style="52" customWidth="1"/>
    <col min="11270" max="11270" width="15" style="52" customWidth="1"/>
    <col min="11271" max="11271" width="20.140625" style="52" customWidth="1"/>
    <col min="11272" max="11272" width="12.42578125" style="52" customWidth="1"/>
    <col min="11273" max="11273" width="17.5703125" style="52" customWidth="1"/>
    <col min="11274" max="11274" width="25.28515625" style="52" customWidth="1"/>
    <col min="11275" max="11275" width="17.5703125" style="52" customWidth="1"/>
    <col min="11276" max="11276" width="12.42578125" style="52" customWidth="1"/>
    <col min="11277" max="11277" width="20.140625" style="52" customWidth="1"/>
    <col min="11278" max="11278" width="24" style="52" customWidth="1"/>
    <col min="11279" max="11279" width="20.140625" style="52" customWidth="1"/>
    <col min="11280" max="11280" width="22.7109375" style="52" customWidth="1"/>
    <col min="11281" max="11281" width="29.140625" style="52" customWidth="1"/>
    <col min="11282" max="11282" width="22.7109375" style="52" customWidth="1"/>
    <col min="11283" max="11283" width="7.28515625" style="52" customWidth="1"/>
    <col min="11284" max="11284" width="15" style="52" customWidth="1"/>
    <col min="11285" max="11285" width="17.5703125" style="52" customWidth="1"/>
    <col min="11286" max="11286" width="15" style="52" customWidth="1"/>
    <col min="11287" max="11287" width="16.28515625" style="52" customWidth="1"/>
    <col min="11288" max="11288" width="13.7109375" style="52" customWidth="1"/>
    <col min="11289" max="11289" width="11.140625" style="52" customWidth="1"/>
    <col min="11290" max="11290" width="15" style="52" customWidth="1"/>
    <col min="11291" max="11291" width="20.140625" style="52" customWidth="1"/>
    <col min="11292" max="11292" width="17.5703125" style="52" customWidth="1"/>
    <col min="11293" max="11293" width="27.85546875" style="52" customWidth="1"/>
    <col min="11294" max="11294" width="26.5703125" style="52" customWidth="1"/>
    <col min="11295" max="11295" width="15" style="52" customWidth="1"/>
    <col min="11296" max="11296" width="17.5703125" style="52" customWidth="1"/>
    <col min="11297" max="11299" width="16.28515625" style="52" customWidth="1"/>
    <col min="11300" max="11300" width="20.140625" style="52" customWidth="1"/>
    <col min="11301" max="11301" width="15" style="52" customWidth="1"/>
    <col min="11302" max="11303" width="20.140625" style="52" customWidth="1"/>
    <col min="11304" max="11304" width="17.5703125" style="52" customWidth="1"/>
    <col min="11305" max="11305" width="20.140625" style="52" customWidth="1"/>
    <col min="11306" max="11306" width="12.42578125" style="52" customWidth="1"/>
    <col min="11307" max="11307" width="45.85546875" style="52" customWidth="1"/>
    <col min="11308" max="11308" width="29.140625" style="52" customWidth="1"/>
    <col min="11309" max="11516" width="12.42578125" style="52" customWidth="1"/>
    <col min="11517" max="11517" width="20.140625" style="52" customWidth="1"/>
    <col min="11518" max="11518" width="21.42578125" style="52" customWidth="1"/>
    <col min="11519" max="11519" width="24" style="52" customWidth="1"/>
    <col min="11520" max="11520" width="11.140625" style="52" customWidth="1"/>
    <col min="11521" max="11521" width="15" style="52" customWidth="1"/>
    <col min="11522" max="11522" width="13.7109375" style="52" customWidth="1"/>
    <col min="11523" max="11523" width="24" style="52" customWidth="1"/>
    <col min="11524" max="11524" width="15" style="52" customWidth="1"/>
    <col min="11525" max="11525" width="21.42578125" style="52" customWidth="1"/>
    <col min="11526" max="11526" width="15" style="52" customWidth="1"/>
    <col min="11527" max="11527" width="20.140625" style="52" customWidth="1"/>
    <col min="11528" max="11528" width="12.42578125" style="52" customWidth="1"/>
    <col min="11529" max="11529" width="17.5703125" style="52" customWidth="1"/>
    <col min="11530" max="11530" width="25.28515625" style="52" customWidth="1"/>
    <col min="11531" max="11531" width="17.5703125" style="52" customWidth="1"/>
    <col min="11532" max="11532" width="12.42578125" style="52" customWidth="1"/>
    <col min="11533" max="11533" width="20.140625" style="52" customWidth="1"/>
    <col min="11534" max="11534" width="24" style="52" customWidth="1"/>
    <col min="11535" max="11535" width="20.140625" style="52" customWidth="1"/>
    <col min="11536" max="11536" width="22.7109375" style="52" customWidth="1"/>
    <col min="11537" max="11537" width="29.140625" style="52" customWidth="1"/>
    <col min="11538" max="11538" width="22.7109375" style="52" customWidth="1"/>
    <col min="11539" max="11539" width="7.28515625" style="52" customWidth="1"/>
    <col min="11540" max="11540" width="15" style="52" customWidth="1"/>
    <col min="11541" max="11541" width="17.5703125" style="52" customWidth="1"/>
    <col min="11542" max="11542" width="15" style="52" customWidth="1"/>
    <col min="11543" max="11543" width="16.28515625" style="52" customWidth="1"/>
    <col min="11544" max="11544" width="13.7109375" style="52" customWidth="1"/>
    <col min="11545" max="11545" width="11.140625" style="52" customWidth="1"/>
    <col min="11546" max="11546" width="15" style="52" customWidth="1"/>
    <col min="11547" max="11547" width="20.140625" style="52" customWidth="1"/>
    <col min="11548" max="11548" width="17.5703125" style="52" customWidth="1"/>
    <col min="11549" max="11549" width="27.85546875" style="52" customWidth="1"/>
    <col min="11550" max="11550" width="26.5703125" style="52" customWidth="1"/>
    <col min="11551" max="11551" width="15" style="52" customWidth="1"/>
    <col min="11552" max="11552" width="17.5703125" style="52" customWidth="1"/>
    <col min="11553" max="11555" width="16.28515625" style="52" customWidth="1"/>
    <col min="11556" max="11556" width="20.140625" style="52" customWidth="1"/>
    <col min="11557" max="11557" width="15" style="52" customWidth="1"/>
    <col min="11558" max="11559" width="20.140625" style="52" customWidth="1"/>
    <col min="11560" max="11560" width="17.5703125" style="52" customWidth="1"/>
    <col min="11561" max="11561" width="20.140625" style="52" customWidth="1"/>
    <col min="11562" max="11562" width="12.42578125" style="52" customWidth="1"/>
    <col min="11563" max="11563" width="45.85546875" style="52" customWidth="1"/>
    <col min="11564" max="11564" width="29.140625" style="52" customWidth="1"/>
    <col min="11565" max="11772" width="12.42578125" style="52" customWidth="1"/>
    <col min="11773" max="11773" width="20.140625" style="52" customWidth="1"/>
    <col min="11774" max="11774" width="21.42578125" style="52" customWidth="1"/>
    <col min="11775" max="11775" width="24" style="52" customWidth="1"/>
    <col min="11776" max="11776" width="11.140625" style="52" customWidth="1"/>
    <col min="11777" max="11777" width="15" style="52" customWidth="1"/>
    <col min="11778" max="11778" width="13.7109375" style="52" customWidth="1"/>
    <col min="11779" max="11779" width="24" style="52" customWidth="1"/>
    <col min="11780" max="11780" width="15" style="52" customWidth="1"/>
    <col min="11781" max="11781" width="21.42578125" style="52" customWidth="1"/>
    <col min="11782" max="11782" width="15" style="52" customWidth="1"/>
    <col min="11783" max="11783" width="20.140625" style="52" customWidth="1"/>
    <col min="11784" max="11784" width="12.42578125" style="52" customWidth="1"/>
    <col min="11785" max="11785" width="17.5703125" style="52" customWidth="1"/>
    <col min="11786" max="11786" width="25.28515625" style="52" customWidth="1"/>
    <col min="11787" max="11787" width="17.5703125" style="52" customWidth="1"/>
    <col min="11788" max="11788" width="12.42578125" style="52" customWidth="1"/>
    <col min="11789" max="11789" width="20.140625" style="52" customWidth="1"/>
    <col min="11790" max="11790" width="24" style="52" customWidth="1"/>
    <col min="11791" max="11791" width="20.140625" style="52" customWidth="1"/>
    <col min="11792" max="11792" width="22.7109375" style="52" customWidth="1"/>
    <col min="11793" max="11793" width="29.140625" style="52" customWidth="1"/>
    <col min="11794" max="11794" width="22.7109375" style="52" customWidth="1"/>
    <col min="11795" max="11795" width="7.28515625" style="52" customWidth="1"/>
    <col min="11796" max="11796" width="15" style="52" customWidth="1"/>
    <col min="11797" max="11797" width="17.5703125" style="52" customWidth="1"/>
    <col min="11798" max="11798" width="15" style="52" customWidth="1"/>
    <col min="11799" max="11799" width="16.28515625" style="52" customWidth="1"/>
    <col min="11800" max="11800" width="13.7109375" style="52" customWidth="1"/>
    <col min="11801" max="11801" width="11.140625" style="52" customWidth="1"/>
    <col min="11802" max="11802" width="15" style="52" customWidth="1"/>
    <col min="11803" max="11803" width="20.140625" style="52" customWidth="1"/>
    <col min="11804" max="11804" width="17.5703125" style="52" customWidth="1"/>
    <col min="11805" max="11805" width="27.85546875" style="52" customWidth="1"/>
    <col min="11806" max="11806" width="26.5703125" style="52" customWidth="1"/>
    <col min="11807" max="11807" width="15" style="52" customWidth="1"/>
    <col min="11808" max="11808" width="17.5703125" style="52" customWidth="1"/>
    <col min="11809" max="11811" width="16.28515625" style="52" customWidth="1"/>
    <col min="11812" max="11812" width="20.140625" style="52" customWidth="1"/>
    <col min="11813" max="11813" width="15" style="52" customWidth="1"/>
    <col min="11814" max="11815" width="20.140625" style="52" customWidth="1"/>
    <col min="11816" max="11816" width="17.5703125" style="52" customWidth="1"/>
    <col min="11817" max="11817" width="20.140625" style="52" customWidth="1"/>
    <col min="11818" max="11818" width="12.42578125" style="52" customWidth="1"/>
    <col min="11819" max="11819" width="45.85546875" style="52" customWidth="1"/>
    <col min="11820" max="11820" width="29.140625" style="52" customWidth="1"/>
    <col min="11821" max="12028" width="12.42578125" style="52" customWidth="1"/>
    <col min="12029" max="12029" width="20.140625" style="52" customWidth="1"/>
    <col min="12030" max="12030" width="21.42578125" style="52" customWidth="1"/>
    <col min="12031" max="12031" width="24" style="52" customWidth="1"/>
    <col min="12032" max="12032" width="11.140625" style="52" customWidth="1"/>
    <col min="12033" max="12033" width="15" style="52" customWidth="1"/>
    <col min="12034" max="12034" width="13.7109375" style="52" customWidth="1"/>
    <col min="12035" max="12035" width="24" style="52" customWidth="1"/>
    <col min="12036" max="12036" width="15" style="52" customWidth="1"/>
    <col min="12037" max="12037" width="21.42578125" style="52" customWidth="1"/>
    <col min="12038" max="12038" width="15" style="52" customWidth="1"/>
    <col min="12039" max="12039" width="20.140625" style="52" customWidth="1"/>
    <col min="12040" max="12040" width="12.42578125" style="52" customWidth="1"/>
    <col min="12041" max="12041" width="17.5703125" style="52" customWidth="1"/>
    <col min="12042" max="12042" width="25.28515625" style="52" customWidth="1"/>
    <col min="12043" max="12043" width="17.5703125" style="52" customWidth="1"/>
    <col min="12044" max="12044" width="12.42578125" style="52" customWidth="1"/>
    <col min="12045" max="12045" width="20.140625" style="52" customWidth="1"/>
    <col min="12046" max="12046" width="24" style="52" customWidth="1"/>
    <col min="12047" max="12047" width="20.140625" style="52" customWidth="1"/>
    <col min="12048" max="12048" width="22.7109375" style="52" customWidth="1"/>
    <col min="12049" max="12049" width="29.140625" style="52" customWidth="1"/>
    <col min="12050" max="12050" width="22.7109375" style="52" customWidth="1"/>
    <col min="12051" max="12051" width="7.28515625" style="52" customWidth="1"/>
    <col min="12052" max="12052" width="15" style="52" customWidth="1"/>
    <col min="12053" max="12053" width="17.5703125" style="52" customWidth="1"/>
    <col min="12054" max="12054" width="15" style="52" customWidth="1"/>
    <col min="12055" max="12055" width="16.28515625" style="52" customWidth="1"/>
    <col min="12056" max="12056" width="13.7109375" style="52" customWidth="1"/>
    <col min="12057" max="12057" width="11.140625" style="52" customWidth="1"/>
    <col min="12058" max="12058" width="15" style="52" customWidth="1"/>
    <col min="12059" max="12059" width="20.140625" style="52" customWidth="1"/>
    <col min="12060" max="12060" width="17.5703125" style="52" customWidth="1"/>
    <col min="12061" max="12061" width="27.85546875" style="52" customWidth="1"/>
    <col min="12062" max="12062" width="26.5703125" style="52" customWidth="1"/>
    <col min="12063" max="12063" width="15" style="52" customWidth="1"/>
    <col min="12064" max="12064" width="17.5703125" style="52" customWidth="1"/>
    <col min="12065" max="12067" width="16.28515625" style="52" customWidth="1"/>
    <col min="12068" max="12068" width="20.140625" style="52" customWidth="1"/>
    <col min="12069" max="12069" width="15" style="52" customWidth="1"/>
    <col min="12070" max="12071" width="20.140625" style="52" customWidth="1"/>
    <col min="12072" max="12072" width="17.5703125" style="52" customWidth="1"/>
    <col min="12073" max="12073" width="20.140625" style="52" customWidth="1"/>
    <col min="12074" max="12074" width="12.42578125" style="52" customWidth="1"/>
    <col min="12075" max="12075" width="45.85546875" style="52" customWidth="1"/>
    <col min="12076" max="12076" width="29.140625" style="52" customWidth="1"/>
    <col min="12077" max="12284" width="12.42578125" style="52" customWidth="1"/>
    <col min="12285" max="12285" width="20.140625" style="52" customWidth="1"/>
    <col min="12286" max="12286" width="21.42578125" style="52" customWidth="1"/>
    <col min="12287" max="12287" width="24" style="52" customWidth="1"/>
    <col min="12288" max="12288" width="11.140625" style="52" customWidth="1"/>
    <col min="12289" max="12289" width="15" style="52" customWidth="1"/>
    <col min="12290" max="12290" width="13.7109375" style="52" customWidth="1"/>
    <col min="12291" max="12291" width="24" style="52" customWidth="1"/>
    <col min="12292" max="12292" width="15" style="52" customWidth="1"/>
    <col min="12293" max="12293" width="21.42578125" style="52" customWidth="1"/>
    <col min="12294" max="12294" width="15" style="52" customWidth="1"/>
    <col min="12295" max="12295" width="20.140625" style="52" customWidth="1"/>
    <col min="12296" max="12296" width="12.42578125" style="52" customWidth="1"/>
    <col min="12297" max="12297" width="17.5703125" style="52" customWidth="1"/>
    <col min="12298" max="12298" width="25.28515625" style="52" customWidth="1"/>
    <col min="12299" max="12299" width="17.5703125" style="52" customWidth="1"/>
    <col min="12300" max="12300" width="12.42578125" style="52" customWidth="1"/>
    <col min="12301" max="12301" width="20.140625" style="52" customWidth="1"/>
    <col min="12302" max="12302" width="24" style="52" customWidth="1"/>
    <col min="12303" max="12303" width="20.140625" style="52" customWidth="1"/>
    <col min="12304" max="12304" width="22.7109375" style="52" customWidth="1"/>
    <col min="12305" max="12305" width="29.140625" style="52" customWidth="1"/>
    <col min="12306" max="12306" width="22.7109375" style="52" customWidth="1"/>
    <col min="12307" max="12307" width="7.28515625" style="52" customWidth="1"/>
    <col min="12308" max="12308" width="15" style="52" customWidth="1"/>
    <col min="12309" max="12309" width="17.5703125" style="52" customWidth="1"/>
    <col min="12310" max="12310" width="15" style="52" customWidth="1"/>
    <col min="12311" max="12311" width="16.28515625" style="52" customWidth="1"/>
    <col min="12312" max="12312" width="13.7109375" style="52" customWidth="1"/>
    <col min="12313" max="12313" width="11.140625" style="52" customWidth="1"/>
    <col min="12314" max="12314" width="15" style="52" customWidth="1"/>
    <col min="12315" max="12315" width="20.140625" style="52" customWidth="1"/>
    <col min="12316" max="12316" width="17.5703125" style="52" customWidth="1"/>
    <col min="12317" max="12317" width="27.85546875" style="52" customWidth="1"/>
    <col min="12318" max="12318" width="26.5703125" style="52" customWidth="1"/>
    <col min="12319" max="12319" width="15" style="52" customWidth="1"/>
    <col min="12320" max="12320" width="17.5703125" style="52" customWidth="1"/>
    <col min="12321" max="12323" width="16.28515625" style="52" customWidth="1"/>
    <col min="12324" max="12324" width="20.140625" style="52" customWidth="1"/>
    <col min="12325" max="12325" width="15" style="52" customWidth="1"/>
    <col min="12326" max="12327" width="20.140625" style="52" customWidth="1"/>
    <col min="12328" max="12328" width="17.5703125" style="52" customWidth="1"/>
    <col min="12329" max="12329" width="20.140625" style="52" customWidth="1"/>
    <col min="12330" max="12330" width="12.42578125" style="52" customWidth="1"/>
    <col min="12331" max="12331" width="45.85546875" style="52" customWidth="1"/>
    <col min="12332" max="12332" width="29.140625" style="52" customWidth="1"/>
    <col min="12333" max="12540" width="12.42578125" style="52" customWidth="1"/>
    <col min="12541" max="12541" width="20.140625" style="52" customWidth="1"/>
    <col min="12542" max="12542" width="21.42578125" style="52" customWidth="1"/>
    <col min="12543" max="12543" width="24" style="52" customWidth="1"/>
    <col min="12544" max="12544" width="11.140625" style="52" customWidth="1"/>
    <col min="12545" max="12545" width="15" style="52" customWidth="1"/>
    <col min="12546" max="12546" width="13.7109375" style="52" customWidth="1"/>
    <col min="12547" max="12547" width="24" style="52" customWidth="1"/>
    <col min="12548" max="12548" width="15" style="52" customWidth="1"/>
    <col min="12549" max="12549" width="21.42578125" style="52" customWidth="1"/>
    <col min="12550" max="12550" width="15" style="52" customWidth="1"/>
    <col min="12551" max="12551" width="20.140625" style="52" customWidth="1"/>
    <col min="12552" max="12552" width="12.42578125" style="52" customWidth="1"/>
    <col min="12553" max="12553" width="17.5703125" style="52" customWidth="1"/>
    <col min="12554" max="12554" width="25.28515625" style="52" customWidth="1"/>
    <col min="12555" max="12555" width="17.5703125" style="52" customWidth="1"/>
    <col min="12556" max="12556" width="12.42578125" style="52" customWidth="1"/>
    <col min="12557" max="12557" width="20.140625" style="52" customWidth="1"/>
    <col min="12558" max="12558" width="24" style="52" customWidth="1"/>
    <col min="12559" max="12559" width="20.140625" style="52" customWidth="1"/>
    <col min="12560" max="12560" width="22.7109375" style="52" customWidth="1"/>
    <col min="12561" max="12561" width="29.140625" style="52" customWidth="1"/>
    <col min="12562" max="12562" width="22.7109375" style="52" customWidth="1"/>
    <col min="12563" max="12563" width="7.28515625" style="52" customWidth="1"/>
    <col min="12564" max="12564" width="15" style="52" customWidth="1"/>
    <col min="12565" max="12565" width="17.5703125" style="52" customWidth="1"/>
    <col min="12566" max="12566" width="15" style="52" customWidth="1"/>
    <col min="12567" max="12567" width="16.28515625" style="52" customWidth="1"/>
    <col min="12568" max="12568" width="13.7109375" style="52" customWidth="1"/>
    <col min="12569" max="12569" width="11.140625" style="52" customWidth="1"/>
    <col min="12570" max="12570" width="15" style="52" customWidth="1"/>
    <col min="12571" max="12571" width="20.140625" style="52" customWidth="1"/>
    <col min="12572" max="12572" width="17.5703125" style="52" customWidth="1"/>
    <col min="12573" max="12573" width="27.85546875" style="52" customWidth="1"/>
    <col min="12574" max="12574" width="26.5703125" style="52" customWidth="1"/>
    <col min="12575" max="12575" width="15" style="52" customWidth="1"/>
    <col min="12576" max="12576" width="17.5703125" style="52" customWidth="1"/>
    <col min="12577" max="12579" width="16.28515625" style="52" customWidth="1"/>
    <col min="12580" max="12580" width="20.140625" style="52" customWidth="1"/>
    <col min="12581" max="12581" width="15" style="52" customWidth="1"/>
    <col min="12582" max="12583" width="20.140625" style="52" customWidth="1"/>
    <col min="12584" max="12584" width="17.5703125" style="52" customWidth="1"/>
    <col min="12585" max="12585" width="20.140625" style="52" customWidth="1"/>
    <col min="12586" max="12586" width="12.42578125" style="52" customWidth="1"/>
    <col min="12587" max="12587" width="45.85546875" style="52" customWidth="1"/>
    <col min="12588" max="12588" width="29.140625" style="52" customWidth="1"/>
    <col min="12589" max="12796" width="12.42578125" style="52" customWidth="1"/>
    <col min="12797" max="12797" width="20.140625" style="52" customWidth="1"/>
    <col min="12798" max="12798" width="21.42578125" style="52" customWidth="1"/>
    <col min="12799" max="12799" width="24" style="52" customWidth="1"/>
    <col min="12800" max="12800" width="11.140625" style="52" customWidth="1"/>
    <col min="12801" max="12801" width="15" style="52" customWidth="1"/>
    <col min="12802" max="12802" width="13.7109375" style="52" customWidth="1"/>
    <col min="12803" max="12803" width="24" style="52" customWidth="1"/>
    <col min="12804" max="12804" width="15" style="52" customWidth="1"/>
    <col min="12805" max="12805" width="21.42578125" style="52" customWidth="1"/>
    <col min="12806" max="12806" width="15" style="52" customWidth="1"/>
    <col min="12807" max="12807" width="20.140625" style="52" customWidth="1"/>
    <col min="12808" max="12808" width="12.42578125" style="52" customWidth="1"/>
    <col min="12809" max="12809" width="17.5703125" style="52" customWidth="1"/>
    <col min="12810" max="12810" width="25.28515625" style="52" customWidth="1"/>
    <col min="12811" max="12811" width="17.5703125" style="52" customWidth="1"/>
    <col min="12812" max="12812" width="12.42578125" style="52" customWidth="1"/>
    <col min="12813" max="12813" width="20.140625" style="52" customWidth="1"/>
    <col min="12814" max="12814" width="24" style="52" customWidth="1"/>
    <col min="12815" max="12815" width="20.140625" style="52" customWidth="1"/>
    <col min="12816" max="12816" width="22.7109375" style="52" customWidth="1"/>
    <col min="12817" max="12817" width="29.140625" style="52" customWidth="1"/>
    <col min="12818" max="12818" width="22.7109375" style="52" customWidth="1"/>
    <col min="12819" max="12819" width="7.28515625" style="52" customWidth="1"/>
    <col min="12820" max="12820" width="15" style="52" customWidth="1"/>
    <col min="12821" max="12821" width="17.5703125" style="52" customWidth="1"/>
    <col min="12822" max="12822" width="15" style="52" customWidth="1"/>
    <col min="12823" max="12823" width="16.28515625" style="52" customWidth="1"/>
    <col min="12824" max="12824" width="13.7109375" style="52" customWidth="1"/>
    <col min="12825" max="12825" width="11.140625" style="52" customWidth="1"/>
    <col min="12826" max="12826" width="15" style="52" customWidth="1"/>
    <col min="12827" max="12827" width="20.140625" style="52" customWidth="1"/>
    <col min="12828" max="12828" width="17.5703125" style="52" customWidth="1"/>
    <col min="12829" max="12829" width="27.85546875" style="52" customWidth="1"/>
    <col min="12830" max="12830" width="26.5703125" style="52" customWidth="1"/>
    <col min="12831" max="12831" width="15" style="52" customWidth="1"/>
    <col min="12832" max="12832" width="17.5703125" style="52" customWidth="1"/>
    <col min="12833" max="12835" width="16.28515625" style="52" customWidth="1"/>
    <col min="12836" max="12836" width="20.140625" style="52" customWidth="1"/>
    <col min="12837" max="12837" width="15" style="52" customWidth="1"/>
    <col min="12838" max="12839" width="20.140625" style="52" customWidth="1"/>
    <col min="12840" max="12840" width="17.5703125" style="52" customWidth="1"/>
    <col min="12841" max="12841" width="20.140625" style="52" customWidth="1"/>
    <col min="12842" max="12842" width="12.42578125" style="52" customWidth="1"/>
    <col min="12843" max="12843" width="45.85546875" style="52" customWidth="1"/>
    <col min="12844" max="12844" width="29.140625" style="52" customWidth="1"/>
    <col min="12845" max="13052" width="12.42578125" style="52" customWidth="1"/>
    <col min="13053" max="13053" width="20.140625" style="52" customWidth="1"/>
    <col min="13054" max="13054" width="21.42578125" style="52" customWidth="1"/>
    <col min="13055" max="13055" width="24" style="52" customWidth="1"/>
    <col min="13056" max="13056" width="11.140625" style="52" customWidth="1"/>
    <col min="13057" max="13057" width="15" style="52" customWidth="1"/>
    <col min="13058" max="13058" width="13.7109375" style="52" customWidth="1"/>
    <col min="13059" max="13059" width="24" style="52" customWidth="1"/>
    <col min="13060" max="13060" width="15" style="52" customWidth="1"/>
    <col min="13061" max="13061" width="21.42578125" style="52" customWidth="1"/>
    <col min="13062" max="13062" width="15" style="52" customWidth="1"/>
    <col min="13063" max="13063" width="20.140625" style="52" customWidth="1"/>
    <col min="13064" max="13064" width="12.42578125" style="52" customWidth="1"/>
    <col min="13065" max="13065" width="17.5703125" style="52" customWidth="1"/>
    <col min="13066" max="13066" width="25.28515625" style="52" customWidth="1"/>
    <col min="13067" max="13067" width="17.5703125" style="52" customWidth="1"/>
    <col min="13068" max="13068" width="12.42578125" style="52" customWidth="1"/>
    <col min="13069" max="13069" width="20.140625" style="52" customWidth="1"/>
    <col min="13070" max="13070" width="24" style="52" customWidth="1"/>
    <col min="13071" max="13071" width="20.140625" style="52" customWidth="1"/>
    <col min="13072" max="13072" width="22.7109375" style="52" customWidth="1"/>
    <col min="13073" max="13073" width="29.140625" style="52" customWidth="1"/>
    <col min="13074" max="13074" width="22.7109375" style="52" customWidth="1"/>
    <col min="13075" max="13075" width="7.28515625" style="52" customWidth="1"/>
    <col min="13076" max="13076" width="15" style="52" customWidth="1"/>
    <col min="13077" max="13077" width="17.5703125" style="52" customWidth="1"/>
    <col min="13078" max="13078" width="15" style="52" customWidth="1"/>
    <col min="13079" max="13079" width="16.28515625" style="52" customWidth="1"/>
    <col min="13080" max="13080" width="13.7109375" style="52" customWidth="1"/>
    <col min="13081" max="13081" width="11.140625" style="52" customWidth="1"/>
    <col min="13082" max="13082" width="15" style="52" customWidth="1"/>
    <col min="13083" max="13083" width="20.140625" style="52" customWidth="1"/>
    <col min="13084" max="13084" width="17.5703125" style="52" customWidth="1"/>
    <col min="13085" max="13085" width="27.85546875" style="52" customWidth="1"/>
    <col min="13086" max="13086" width="26.5703125" style="52" customWidth="1"/>
    <col min="13087" max="13087" width="15" style="52" customWidth="1"/>
    <col min="13088" max="13088" width="17.5703125" style="52" customWidth="1"/>
    <col min="13089" max="13091" width="16.28515625" style="52" customWidth="1"/>
    <col min="13092" max="13092" width="20.140625" style="52" customWidth="1"/>
    <col min="13093" max="13093" width="15" style="52" customWidth="1"/>
    <col min="13094" max="13095" width="20.140625" style="52" customWidth="1"/>
    <col min="13096" max="13096" width="17.5703125" style="52" customWidth="1"/>
    <col min="13097" max="13097" width="20.140625" style="52" customWidth="1"/>
    <col min="13098" max="13098" width="12.42578125" style="52" customWidth="1"/>
    <col min="13099" max="13099" width="45.85546875" style="52" customWidth="1"/>
    <col min="13100" max="13100" width="29.140625" style="52" customWidth="1"/>
    <col min="13101" max="13308" width="12.42578125" style="52" customWidth="1"/>
    <col min="13309" max="13309" width="20.140625" style="52" customWidth="1"/>
    <col min="13310" max="13310" width="21.42578125" style="52" customWidth="1"/>
    <col min="13311" max="13311" width="24" style="52" customWidth="1"/>
    <col min="13312" max="13312" width="11.140625" style="52" customWidth="1"/>
    <col min="13313" max="13313" width="15" style="52" customWidth="1"/>
    <col min="13314" max="13314" width="13.7109375" style="52" customWidth="1"/>
    <col min="13315" max="13315" width="24" style="52" customWidth="1"/>
    <col min="13316" max="13316" width="15" style="52" customWidth="1"/>
    <col min="13317" max="13317" width="21.42578125" style="52" customWidth="1"/>
    <col min="13318" max="13318" width="15" style="52" customWidth="1"/>
    <col min="13319" max="13319" width="20.140625" style="52" customWidth="1"/>
    <col min="13320" max="13320" width="12.42578125" style="52" customWidth="1"/>
    <col min="13321" max="13321" width="17.5703125" style="52" customWidth="1"/>
    <col min="13322" max="13322" width="25.28515625" style="52" customWidth="1"/>
    <col min="13323" max="13323" width="17.5703125" style="52" customWidth="1"/>
    <col min="13324" max="13324" width="12.42578125" style="52" customWidth="1"/>
    <col min="13325" max="13325" width="20.140625" style="52" customWidth="1"/>
    <col min="13326" max="13326" width="24" style="52" customWidth="1"/>
    <col min="13327" max="13327" width="20.140625" style="52" customWidth="1"/>
    <col min="13328" max="13328" width="22.7109375" style="52" customWidth="1"/>
    <col min="13329" max="13329" width="29.140625" style="52" customWidth="1"/>
    <col min="13330" max="13330" width="22.7109375" style="52" customWidth="1"/>
    <col min="13331" max="13331" width="7.28515625" style="52" customWidth="1"/>
    <col min="13332" max="13332" width="15" style="52" customWidth="1"/>
    <col min="13333" max="13333" width="17.5703125" style="52" customWidth="1"/>
    <col min="13334" max="13334" width="15" style="52" customWidth="1"/>
    <col min="13335" max="13335" width="16.28515625" style="52" customWidth="1"/>
    <col min="13336" max="13336" width="13.7109375" style="52" customWidth="1"/>
    <col min="13337" max="13337" width="11.140625" style="52" customWidth="1"/>
    <col min="13338" max="13338" width="15" style="52" customWidth="1"/>
    <col min="13339" max="13339" width="20.140625" style="52" customWidth="1"/>
    <col min="13340" max="13340" width="17.5703125" style="52" customWidth="1"/>
    <col min="13341" max="13341" width="27.85546875" style="52" customWidth="1"/>
    <col min="13342" max="13342" width="26.5703125" style="52" customWidth="1"/>
    <col min="13343" max="13343" width="15" style="52" customWidth="1"/>
    <col min="13344" max="13344" width="17.5703125" style="52" customWidth="1"/>
    <col min="13345" max="13347" width="16.28515625" style="52" customWidth="1"/>
    <col min="13348" max="13348" width="20.140625" style="52" customWidth="1"/>
    <col min="13349" max="13349" width="15" style="52" customWidth="1"/>
    <col min="13350" max="13351" width="20.140625" style="52" customWidth="1"/>
    <col min="13352" max="13352" width="17.5703125" style="52" customWidth="1"/>
    <col min="13353" max="13353" width="20.140625" style="52" customWidth="1"/>
    <col min="13354" max="13354" width="12.42578125" style="52" customWidth="1"/>
    <col min="13355" max="13355" width="45.85546875" style="52" customWidth="1"/>
    <col min="13356" max="13356" width="29.140625" style="52" customWidth="1"/>
    <col min="13357" max="13564" width="12.42578125" style="52" customWidth="1"/>
    <col min="13565" max="13565" width="20.140625" style="52" customWidth="1"/>
    <col min="13566" max="13566" width="21.42578125" style="52" customWidth="1"/>
    <col min="13567" max="13567" width="24" style="52" customWidth="1"/>
    <col min="13568" max="13568" width="11.140625" style="52" customWidth="1"/>
    <col min="13569" max="13569" width="15" style="52" customWidth="1"/>
    <col min="13570" max="13570" width="13.7109375" style="52" customWidth="1"/>
    <col min="13571" max="13571" width="24" style="52" customWidth="1"/>
    <col min="13572" max="13572" width="15" style="52" customWidth="1"/>
    <col min="13573" max="13573" width="21.42578125" style="52" customWidth="1"/>
    <col min="13574" max="13574" width="15" style="52" customWidth="1"/>
    <col min="13575" max="13575" width="20.140625" style="52" customWidth="1"/>
    <col min="13576" max="13576" width="12.42578125" style="52" customWidth="1"/>
    <col min="13577" max="13577" width="17.5703125" style="52" customWidth="1"/>
    <col min="13578" max="13578" width="25.28515625" style="52" customWidth="1"/>
    <col min="13579" max="13579" width="17.5703125" style="52" customWidth="1"/>
    <col min="13580" max="13580" width="12.42578125" style="52" customWidth="1"/>
    <col min="13581" max="13581" width="20.140625" style="52" customWidth="1"/>
    <col min="13582" max="13582" width="24" style="52" customWidth="1"/>
    <col min="13583" max="13583" width="20.140625" style="52" customWidth="1"/>
    <col min="13584" max="13584" width="22.7109375" style="52" customWidth="1"/>
    <col min="13585" max="13585" width="29.140625" style="52" customWidth="1"/>
    <col min="13586" max="13586" width="22.7109375" style="52" customWidth="1"/>
    <col min="13587" max="13587" width="7.28515625" style="52" customWidth="1"/>
    <col min="13588" max="13588" width="15" style="52" customWidth="1"/>
    <col min="13589" max="13589" width="17.5703125" style="52" customWidth="1"/>
    <col min="13590" max="13590" width="15" style="52" customWidth="1"/>
    <col min="13591" max="13591" width="16.28515625" style="52" customWidth="1"/>
    <col min="13592" max="13592" width="13.7109375" style="52" customWidth="1"/>
    <col min="13593" max="13593" width="11.140625" style="52" customWidth="1"/>
    <col min="13594" max="13594" width="15" style="52" customWidth="1"/>
    <col min="13595" max="13595" width="20.140625" style="52" customWidth="1"/>
    <col min="13596" max="13596" width="17.5703125" style="52" customWidth="1"/>
    <col min="13597" max="13597" width="27.85546875" style="52" customWidth="1"/>
    <col min="13598" max="13598" width="26.5703125" style="52" customWidth="1"/>
    <col min="13599" max="13599" width="15" style="52" customWidth="1"/>
    <col min="13600" max="13600" width="17.5703125" style="52" customWidth="1"/>
    <col min="13601" max="13603" width="16.28515625" style="52" customWidth="1"/>
    <col min="13604" max="13604" width="20.140625" style="52" customWidth="1"/>
    <col min="13605" max="13605" width="15" style="52" customWidth="1"/>
    <col min="13606" max="13607" width="20.140625" style="52" customWidth="1"/>
    <col min="13608" max="13608" width="17.5703125" style="52" customWidth="1"/>
    <col min="13609" max="13609" width="20.140625" style="52" customWidth="1"/>
    <col min="13610" max="13610" width="12.42578125" style="52" customWidth="1"/>
    <col min="13611" max="13611" width="45.85546875" style="52" customWidth="1"/>
    <col min="13612" max="13612" width="29.140625" style="52" customWidth="1"/>
    <col min="13613" max="13820" width="12.42578125" style="52" customWidth="1"/>
    <col min="13821" max="13821" width="20.140625" style="52" customWidth="1"/>
    <col min="13822" max="13822" width="21.42578125" style="52" customWidth="1"/>
    <col min="13823" max="13823" width="24" style="52" customWidth="1"/>
    <col min="13824" max="13824" width="11.140625" style="52" customWidth="1"/>
    <col min="13825" max="13825" width="15" style="52" customWidth="1"/>
    <col min="13826" max="13826" width="13.7109375" style="52" customWidth="1"/>
    <col min="13827" max="13827" width="24" style="52" customWidth="1"/>
    <col min="13828" max="13828" width="15" style="52" customWidth="1"/>
    <col min="13829" max="13829" width="21.42578125" style="52" customWidth="1"/>
    <col min="13830" max="13830" width="15" style="52" customWidth="1"/>
    <col min="13831" max="13831" width="20.140625" style="52" customWidth="1"/>
    <col min="13832" max="13832" width="12.42578125" style="52" customWidth="1"/>
    <col min="13833" max="13833" width="17.5703125" style="52" customWidth="1"/>
    <col min="13834" max="13834" width="25.28515625" style="52" customWidth="1"/>
    <col min="13835" max="13835" width="17.5703125" style="52" customWidth="1"/>
    <col min="13836" max="13836" width="12.42578125" style="52" customWidth="1"/>
    <col min="13837" max="13837" width="20.140625" style="52" customWidth="1"/>
    <col min="13838" max="13838" width="24" style="52" customWidth="1"/>
    <col min="13839" max="13839" width="20.140625" style="52" customWidth="1"/>
    <col min="13840" max="13840" width="22.7109375" style="52" customWidth="1"/>
    <col min="13841" max="13841" width="29.140625" style="52" customWidth="1"/>
    <col min="13842" max="13842" width="22.7109375" style="52" customWidth="1"/>
    <col min="13843" max="13843" width="7.28515625" style="52" customWidth="1"/>
    <col min="13844" max="13844" width="15" style="52" customWidth="1"/>
    <col min="13845" max="13845" width="17.5703125" style="52" customWidth="1"/>
    <col min="13846" max="13846" width="15" style="52" customWidth="1"/>
    <col min="13847" max="13847" width="16.28515625" style="52" customWidth="1"/>
    <col min="13848" max="13848" width="13.7109375" style="52" customWidth="1"/>
    <col min="13849" max="13849" width="11.140625" style="52" customWidth="1"/>
    <col min="13850" max="13850" width="15" style="52" customWidth="1"/>
    <col min="13851" max="13851" width="20.140625" style="52" customWidth="1"/>
    <col min="13852" max="13852" width="17.5703125" style="52" customWidth="1"/>
    <col min="13853" max="13853" width="27.85546875" style="52" customWidth="1"/>
    <col min="13854" max="13854" width="26.5703125" style="52" customWidth="1"/>
    <col min="13855" max="13855" width="15" style="52" customWidth="1"/>
    <col min="13856" max="13856" width="17.5703125" style="52" customWidth="1"/>
    <col min="13857" max="13859" width="16.28515625" style="52" customWidth="1"/>
    <col min="13860" max="13860" width="20.140625" style="52" customWidth="1"/>
    <col min="13861" max="13861" width="15" style="52" customWidth="1"/>
    <col min="13862" max="13863" width="20.140625" style="52" customWidth="1"/>
    <col min="13864" max="13864" width="17.5703125" style="52" customWidth="1"/>
    <col min="13865" max="13865" width="20.140625" style="52" customWidth="1"/>
    <col min="13866" max="13866" width="12.42578125" style="52" customWidth="1"/>
    <col min="13867" max="13867" width="45.85546875" style="52" customWidth="1"/>
    <col min="13868" max="13868" width="29.140625" style="52" customWidth="1"/>
    <col min="13869" max="14076" width="12.42578125" style="52" customWidth="1"/>
    <col min="14077" max="14077" width="20.140625" style="52" customWidth="1"/>
    <col min="14078" max="14078" width="21.42578125" style="52" customWidth="1"/>
    <col min="14079" max="14079" width="24" style="52" customWidth="1"/>
    <col min="14080" max="14080" width="11.140625" style="52" customWidth="1"/>
    <col min="14081" max="14081" width="15" style="52" customWidth="1"/>
    <col min="14082" max="14082" width="13.7109375" style="52" customWidth="1"/>
    <col min="14083" max="14083" width="24" style="52" customWidth="1"/>
    <col min="14084" max="14084" width="15" style="52" customWidth="1"/>
    <col min="14085" max="14085" width="21.42578125" style="52" customWidth="1"/>
    <col min="14086" max="14086" width="15" style="52" customWidth="1"/>
    <col min="14087" max="14087" width="20.140625" style="52" customWidth="1"/>
    <col min="14088" max="14088" width="12.42578125" style="52" customWidth="1"/>
    <col min="14089" max="14089" width="17.5703125" style="52" customWidth="1"/>
    <col min="14090" max="14090" width="25.28515625" style="52" customWidth="1"/>
    <col min="14091" max="14091" width="17.5703125" style="52" customWidth="1"/>
    <col min="14092" max="14092" width="12.42578125" style="52" customWidth="1"/>
    <col min="14093" max="14093" width="20.140625" style="52" customWidth="1"/>
    <col min="14094" max="14094" width="24" style="52" customWidth="1"/>
    <col min="14095" max="14095" width="20.140625" style="52" customWidth="1"/>
    <col min="14096" max="14096" width="22.7109375" style="52" customWidth="1"/>
    <col min="14097" max="14097" width="29.140625" style="52" customWidth="1"/>
    <col min="14098" max="14098" width="22.7109375" style="52" customWidth="1"/>
    <col min="14099" max="14099" width="7.28515625" style="52" customWidth="1"/>
    <col min="14100" max="14100" width="15" style="52" customWidth="1"/>
    <col min="14101" max="14101" width="17.5703125" style="52" customWidth="1"/>
    <col min="14102" max="14102" width="15" style="52" customWidth="1"/>
    <col min="14103" max="14103" width="16.28515625" style="52" customWidth="1"/>
    <col min="14104" max="14104" width="13.7109375" style="52" customWidth="1"/>
    <col min="14105" max="14105" width="11.140625" style="52" customWidth="1"/>
    <col min="14106" max="14106" width="15" style="52" customWidth="1"/>
    <col min="14107" max="14107" width="20.140625" style="52" customWidth="1"/>
    <col min="14108" max="14108" width="17.5703125" style="52" customWidth="1"/>
    <col min="14109" max="14109" width="27.85546875" style="52" customWidth="1"/>
    <col min="14110" max="14110" width="26.5703125" style="52" customWidth="1"/>
    <col min="14111" max="14111" width="15" style="52" customWidth="1"/>
    <col min="14112" max="14112" width="17.5703125" style="52" customWidth="1"/>
    <col min="14113" max="14115" width="16.28515625" style="52" customWidth="1"/>
    <col min="14116" max="14116" width="20.140625" style="52" customWidth="1"/>
    <col min="14117" max="14117" width="15" style="52" customWidth="1"/>
    <col min="14118" max="14119" width="20.140625" style="52" customWidth="1"/>
    <col min="14120" max="14120" width="17.5703125" style="52" customWidth="1"/>
    <col min="14121" max="14121" width="20.140625" style="52" customWidth="1"/>
    <col min="14122" max="14122" width="12.42578125" style="52" customWidth="1"/>
    <col min="14123" max="14123" width="45.85546875" style="52" customWidth="1"/>
    <col min="14124" max="14124" width="29.140625" style="52" customWidth="1"/>
    <col min="14125" max="14332" width="12.42578125" style="52" customWidth="1"/>
    <col min="14333" max="14333" width="20.140625" style="52" customWidth="1"/>
    <col min="14334" max="14334" width="21.42578125" style="52" customWidth="1"/>
    <col min="14335" max="14335" width="24" style="52" customWidth="1"/>
    <col min="14336" max="14336" width="11.140625" style="52" customWidth="1"/>
    <col min="14337" max="14337" width="15" style="52" customWidth="1"/>
    <col min="14338" max="14338" width="13.7109375" style="52" customWidth="1"/>
    <col min="14339" max="14339" width="24" style="52" customWidth="1"/>
    <col min="14340" max="14340" width="15" style="52" customWidth="1"/>
    <col min="14341" max="14341" width="21.42578125" style="52" customWidth="1"/>
    <col min="14342" max="14342" width="15" style="52" customWidth="1"/>
    <col min="14343" max="14343" width="20.140625" style="52" customWidth="1"/>
    <col min="14344" max="14344" width="12.42578125" style="52" customWidth="1"/>
    <col min="14345" max="14345" width="17.5703125" style="52" customWidth="1"/>
    <col min="14346" max="14346" width="25.28515625" style="52" customWidth="1"/>
    <col min="14347" max="14347" width="17.5703125" style="52" customWidth="1"/>
    <col min="14348" max="14348" width="12.42578125" style="52" customWidth="1"/>
    <col min="14349" max="14349" width="20.140625" style="52" customWidth="1"/>
    <col min="14350" max="14350" width="24" style="52" customWidth="1"/>
    <col min="14351" max="14351" width="20.140625" style="52" customWidth="1"/>
    <col min="14352" max="14352" width="22.7109375" style="52" customWidth="1"/>
    <col min="14353" max="14353" width="29.140625" style="52" customWidth="1"/>
    <col min="14354" max="14354" width="22.7109375" style="52" customWidth="1"/>
    <col min="14355" max="14355" width="7.28515625" style="52" customWidth="1"/>
    <col min="14356" max="14356" width="15" style="52" customWidth="1"/>
    <col min="14357" max="14357" width="17.5703125" style="52" customWidth="1"/>
    <col min="14358" max="14358" width="15" style="52" customWidth="1"/>
    <col min="14359" max="14359" width="16.28515625" style="52" customWidth="1"/>
    <col min="14360" max="14360" width="13.7109375" style="52" customWidth="1"/>
    <col min="14361" max="14361" width="11.140625" style="52" customWidth="1"/>
    <col min="14362" max="14362" width="15" style="52" customWidth="1"/>
    <col min="14363" max="14363" width="20.140625" style="52" customWidth="1"/>
    <col min="14364" max="14364" width="17.5703125" style="52" customWidth="1"/>
    <col min="14365" max="14365" width="27.85546875" style="52" customWidth="1"/>
    <col min="14366" max="14366" width="26.5703125" style="52" customWidth="1"/>
    <col min="14367" max="14367" width="15" style="52" customWidth="1"/>
    <col min="14368" max="14368" width="17.5703125" style="52" customWidth="1"/>
    <col min="14369" max="14371" width="16.28515625" style="52" customWidth="1"/>
    <col min="14372" max="14372" width="20.140625" style="52" customWidth="1"/>
    <col min="14373" max="14373" width="15" style="52" customWidth="1"/>
    <col min="14374" max="14375" width="20.140625" style="52" customWidth="1"/>
    <col min="14376" max="14376" width="17.5703125" style="52" customWidth="1"/>
    <col min="14377" max="14377" width="20.140625" style="52" customWidth="1"/>
    <col min="14378" max="14378" width="12.42578125" style="52" customWidth="1"/>
    <col min="14379" max="14379" width="45.85546875" style="52" customWidth="1"/>
    <col min="14380" max="14380" width="29.140625" style="52" customWidth="1"/>
    <col min="14381" max="14588" width="12.42578125" style="52" customWidth="1"/>
    <col min="14589" max="14589" width="20.140625" style="52" customWidth="1"/>
    <col min="14590" max="14590" width="21.42578125" style="52" customWidth="1"/>
    <col min="14591" max="14591" width="24" style="52" customWidth="1"/>
    <col min="14592" max="14592" width="11.140625" style="52" customWidth="1"/>
    <col min="14593" max="14593" width="15" style="52" customWidth="1"/>
    <col min="14594" max="14594" width="13.7109375" style="52" customWidth="1"/>
    <col min="14595" max="14595" width="24" style="52" customWidth="1"/>
    <col min="14596" max="14596" width="15" style="52" customWidth="1"/>
    <col min="14597" max="14597" width="21.42578125" style="52" customWidth="1"/>
    <col min="14598" max="14598" width="15" style="52" customWidth="1"/>
    <col min="14599" max="14599" width="20.140625" style="52" customWidth="1"/>
    <col min="14600" max="14600" width="12.42578125" style="52" customWidth="1"/>
    <col min="14601" max="14601" width="17.5703125" style="52" customWidth="1"/>
    <col min="14602" max="14602" width="25.28515625" style="52" customWidth="1"/>
    <col min="14603" max="14603" width="17.5703125" style="52" customWidth="1"/>
    <col min="14604" max="14604" width="12.42578125" style="52" customWidth="1"/>
    <col min="14605" max="14605" width="20.140625" style="52" customWidth="1"/>
    <col min="14606" max="14606" width="24" style="52" customWidth="1"/>
    <col min="14607" max="14607" width="20.140625" style="52" customWidth="1"/>
    <col min="14608" max="14608" width="22.7109375" style="52" customWidth="1"/>
    <col min="14609" max="14609" width="29.140625" style="52" customWidth="1"/>
    <col min="14610" max="14610" width="22.7109375" style="52" customWidth="1"/>
    <col min="14611" max="14611" width="7.28515625" style="52" customWidth="1"/>
    <col min="14612" max="14612" width="15" style="52" customWidth="1"/>
    <col min="14613" max="14613" width="17.5703125" style="52" customWidth="1"/>
    <col min="14614" max="14614" width="15" style="52" customWidth="1"/>
    <col min="14615" max="14615" width="16.28515625" style="52" customWidth="1"/>
    <col min="14616" max="14616" width="13.7109375" style="52" customWidth="1"/>
    <col min="14617" max="14617" width="11.140625" style="52" customWidth="1"/>
    <col min="14618" max="14618" width="15" style="52" customWidth="1"/>
    <col min="14619" max="14619" width="20.140625" style="52" customWidth="1"/>
    <col min="14620" max="14620" width="17.5703125" style="52" customWidth="1"/>
    <col min="14621" max="14621" width="27.85546875" style="52" customWidth="1"/>
    <col min="14622" max="14622" width="26.5703125" style="52" customWidth="1"/>
    <col min="14623" max="14623" width="15" style="52" customWidth="1"/>
    <col min="14624" max="14624" width="17.5703125" style="52" customWidth="1"/>
    <col min="14625" max="14627" width="16.28515625" style="52" customWidth="1"/>
    <col min="14628" max="14628" width="20.140625" style="52" customWidth="1"/>
    <col min="14629" max="14629" width="15" style="52" customWidth="1"/>
    <col min="14630" max="14631" width="20.140625" style="52" customWidth="1"/>
    <col min="14632" max="14632" width="17.5703125" style="52" customWidth="1"/>
    <col min="14633" max="14633" width="20.140625" style="52" customWidth="1"/>
    <col min="14634" max="14634" width="12.42578125" style="52" customWidth="1"/>
    <col min="14635" max="14635" width="45.85546875" style="52" customWidth="1"/>
    <col min="14636" max="14636" width="29.140625" style="52" customWidth="1"/>
    <col min="14637" max="14844" width="12.42578125" style="52" customWidth="1"/>
    <col min="14845" max="14845" width="20.140625" style="52" customWidth="1"/>
    <col min="14846" max="14846" width="21.42578125" style="52" customWidth="1"/>
    <col min="14847" max="14847" width="24" style="52" customWidth="1"/>
    <col min="14848" max="14848" width="11.140625" style="52" customWidth="1"/>
    <col min="14849" max="14849" width="15" style="52" customWidth="1"/>
    <col min="14850" max="14850" width="13.7109375" style="52" customWidth="1"/>
    <col min="14851" max="14851" width="24" style="52" customWidth="1"/>
    <col min="14852" max="14852" width="15" style="52" customWidth="1"/>
    <col min="14853" max="14853" width="21.42578125" style="52" customWidth="1"/>
    <col min="14854" max="14854" width="15" style="52" customWidth="1"/>
    <col min="14855" max="14855" width="20.140625" style="52" customWidth="1"/>
    <col min="14856" max="14856" width="12.42578125" style="52" customWidth="1"/>
    <col min="14857" max="14857" width="17.5703125" style="52" customWidth="1"/>
    <col min="14858" max="14858" width="25.28515625" style="52" customWidth="1"/>
    <col min="14859" max="14859" width="17.5703125" style="52" customWidth="1"/>
    <col min="14860" max="14860" width="12.42578125" style="52" customWidth="1"/>
    <col min="14861" max="14861" width="20.140625" style="52" customWidth="1"/>
    <col min="14862" max="14862" width="24" style="52" customWidth="1"/>
    <col min="14863" max="14863" width="20.140625" style="52" customWidth="1"/>
    <col min="14864" max="14864" width="22.7109375" style="52" customWidth="1"/>
    <col min="14865" max="14865" width="29.140625" style="52" customWidth="1"/>
    <col min="14866" max="14866" width="22.7109375" style="52" customWidth="1"/>
    <col min="14867" max="14867" width="7.28515625" style="52" customWidth="1"/>
    <col min="14868" max="14868" width="15" style="52" customWidth="1"/>
    <col min="14869" max="14869" width="17.5703125" style="52" customWidth="1"/>
    <col min="14870" max="14870" width="15" style="52" customWidth="1"/>
    <col min="14871" max="14871" width="16.28515625" style="52" customWidth="1"/>
    <col min="14872" max="14872" width="13.7109375" style="52" customWidth="1"/>
    <col min="14873" max="14873" width="11.140625" style="52" customWidth="1"/>
    <col min="14874" max="14874" width="15" style="52" customWidth="1"/>
    <col min="14875" max="14875" width="20.140625" style="52" customWidth="1"/>
    <col min="14876" max="14876" width="17.5703125" style="52" customWidth="1"/>
    <col min="14877" max="14877" width="27.85546875" style="52" customWidth="1"/>
    <col min="14878" max="14878" width="26.5703125" style="52" customWidth="1"/>
    <col min="14879" max="14879" width="15" style="52" customWidth="1"/>
    <col min="14880" max="14880" width="17.5703125" style="52" customWidth="1"/>
    <col min="14881" max="14883" width="16.28515625" style="52" customWidth="1"/>
    <col min="14884" max="14884" width="20.140625" style="52" customWidth="1"/>
    <col min="14885" max="14885" width="15" style="52" customWidth="1"/>
    <col min="14886" max="14887" width="20.140625" style="52" customWidth="1"/>
    <col min="14888" max="14888" width="17.5703125" style="52" customWidth="1"/>
    <col min="14889" max="14889" width="20.140625" style="52" customWidth="1"/>
    <col min="14890" max="14890" width="12.42578125" style="52" customWidth="1"/>
    <col min="14891" max="14891" width="45.85546875" style="52" customWidth="1"/>
    <col min="14892" max="14892" width="29.140625" style="52" customWidth="1"/>
    <col min="14893" max="15100" width="12.42578125" style="52" customWidth="1"/>
    <col min="15101" max="15101" width="20.140625" style="52" customWidth="1"/>
    <col min="15102" max="15102" width="21.42578125" style="52" customWidth="1"/>
    <col min="15103" max="15103" width="24" style="52" customWidth="1"/>
    <col min="15104" max="15104" width="11.140625" style="52" customWidth="1"/>
    <col min="15105" max="15105" width="15" style="52" customWidth="1"/>
    <col min="15106" max="15106" width="13.7109375" style="52" customWidth="1"/>
    <col min="15107" max="15107" width="24" style="52" customWidth="1"/>
    <col min="15108" max="15108" width="15" style="52" customWidth="1"/>
    <col min="15109" max="15109" width="21.42578125" style="52" customWidth="1"/>
    <col min="15110" max="15110" width="15" style="52" customWidth="1"/>
    <col min="15111" max="15111" width="20.140625" style="52" customWidth="1"/>
    <col min="15112" max="15112" width="12.42578125" style="52" customWidth="1"/>
    <col min="15113" max="15113" width="17.5703125" style="52" customWidth="1"/>
    <col min="15114" max="15114" width="25.28515625" style="52" customWidth="1"/>
    <col min="15115" max="15115" width="17.5703125" style="52" customWidth="1"/>
    <col min="15116" max="15116" width="12.42578125" style="52" customWidth="1"/>
    <col min="15117" max="15117" width="20.140625" style="52" customWidth="1"/>
    <col min="15118" max="15118" width="24" style="52" customWidth="1"/>
    <col min="15119" max="15119" width="20.140625" style="52" customWidth="1"/>
    <col min="15120" max="15120" width="22.7109375" style="52" customWidth="1"/>
    <col min="15121" max="15121" width="29.140625" style="52" customWidth="1"/>
    <col min="15122" max="15122" width="22.7109375" style="52" customWidth="1"/>
    <col min="15123" max="15123" width="7.28515625" style="52" customWidth="1"/>
    <col min="15124" max="15124" width="15" style="52" customWidth="1"/>
    <col min="15125" max="15125" width="17.5703125" style="52" customWidth="1"/>
    <col min="15126" max="15126" width="15" style="52" customWidth="1"/>
    <col min="15127" max="15127" width="16.28515625" style="52" customWidth="1"/>
    <col min="15128" max="15128" width="13.7109375" style="52" customWidth="1"/>
    <col min="15129" max="15129" width="11.140625" style="52" customWidth="1"/>
    <col min="15130" max="15130" width="15" style="52" customWidth="1"/>
    <col min="15131" max="15131" width="20.140625" style="52" customWidth="1"/>
    <col min="15132" max="15132" width="17.5703125" style="52" customWidth="1"/>
    <col min="15133" max="15133" width="27.85546875" style="52" customWidth="1"/>
    <col min="15134" max="15134" width="26.5703125" style="52" customWidth="1"/>
    <col min="15135" max="15135" width="15" style="52" customWidth="1"/>
    <col min="15136" max="15136" width="17.5703125" style="52" customWidth="1"/>
    <col min="15137" max="15139" width="16.28515625" style="52" customWidth="1"/>
    <col min="15140" max="15140" width="20.140625" style="52" customWidth="1"/>
    <col min="15141" max="15141" width="15" style="52" customWidth="1"/>
    <col min="15142" max="15143" width="20.140625" style="52" customWidth="1"/>
    <col min="15144" max="15144" width="17.5703125" style="52" customWidth="1"/>
    <col min="15145" max="15145" width="20.140625" style="52" customWidth="1"/>
    <col min="15146" max="15146" width="12.42578125" style="52" customWidth="1"/>
    <col min="15147" max="15147" width="45.85546875" style="52" customWidth="1"/>
    <col min="15148" max="15148" width="29.140625" style="52" customWidth="1"/>
    <col min="15149" max="15356" width="12.42578125" style="52" customWidth="1"/>
    <col min="15357" max="15357" width="20.140625" style="52" customWidth="1"/>
    <col min="15358" max="15358" width="21.42578125" style="52" customWidth="1"/>
    <col min="15359" max="15359" width="24" style="52" customWidth="1"/>
    <col min="15360" max="15360" width="11.140625" style="52" customWidth="1"/>
    <col min="15361" max="15361" width="15" style="52" customWidth="1"/>
    <col min="15362" max="15362" width="13.7109375" style="52" customWidth="1"/>
    <col min="15363" max="15363" width="24" style="52" customWidth="1"/>
    <col min="15364" max="15364" width="15" style="52" customWidth="1"/>
    <col min="15365" max="15365" width="21.42578125" style="52" customWidth="1"/>
    <col min="15366" max="15366" width="15" style="52" customWidth="1"/>
    <col min="15367" max="15367" width="20.140625" style="52" customWidth="1"/>
    <col min="15368" max="15368" width="12.42578125" style="52" customWidth="1"/>
    <col min="15369" max="15369" width="17.5703125" style="52" customWidth="1"/>
    <col min="15370" max="15370" width="25.28515625" style="52" customWidth="1"/>
    <col min="15371" max="15371" width="17.5703125" style="52" customWidth="1"/>
    <col min="15372" max="15372" width="12.42578125" style="52" customWidth="1"/>
    <col min="15373" max="15373" width="20.140625" style="52" customWidth="1"/>
    <col min="15374" max="15374" width="24" style="52" customWidth="1"/>
    <col min="15375" max="15375" width="20.140625" style="52" customWidth="1"/>
    <col min="15376" max="15376" width="22.7109375" style="52" customWidth="1"/>
    <col min="15377" max="15377" width="29.140625" style="52" customWidth="1"/>
    <col min="15378" max="15378" width="22.7109375" style="52" customWidth="1"/>
    <col min="15379" max="15379" width="7.28515625" style="52" customWidth="1"/>
    <col min="15380" max="15380" width="15" style="52" customWidth="1"/>
    <col min="15381" max="15381" width="17.5703125" style="52" customWidth="1"/>
    <col min="15382" max="15382" width="15" style="52" customWidth="1"/>
    <col min="15383" max="15383" width="16.28515625" style="52" customWidth="1"/>
    <col min="15384" max="15384" width="13.7109375" style="52" customWidth="1"/>
    <col min="15385" max="15385" width="11.140625" style="52" customWidth="1"/>
    <col min="15386" max="15386" width="15" style="52" customWidth="1"/>
    <col min="15387" max="15387" width="20.140625" style="52" customWidth="1"/>
    <col min="15388" max="15388" width="17.5703125" style="52" customWidth="1"/>
    <col min="15389" max="15389" width="27.85546875" style="52" customWidth="1"/>
    <col min="15390" max="15390" width="26.5703125" style="52" customWidth="1"/>
    <col min="15391" max="15391" width="15" style="52" customWidth="1"/>
    <col min="15392" max="15392" width="17.5703125" style="52" customWidth="1"/>
    <col min="15393" max="15395" width="16.28515625" style="52" customWidth="1"/>
    <col min="15396" max="15396" width="20.140625" style="52" customWidth="1"/>
    <col min="15397" max="15397" width="15" style="52" customWidth="1"/>
    <col min="15398" max="15399" width="20.140625" style="52" customWidth="1"/>
    <col min="15400" max="15400" width="17.5703125" style="52" customWidth="1"/>
    <col min="15401" max="15401" width="20.140625" style="52" customWidth="1"/>
    <col min="15402" max="15402" width="12.42578125" style="52" customWidth="1"/>
    <col min="15403" max="15403" width="45.85546875" style="52" customWidth="1"/>
    <col min="15404" max="15404" width="29.140625" style="52" customWidth="1"/>
    <col min="15405" max="15612" width="12.42578125" style="52" customWidth="1"/>
    <col min="15613" max="15613" width="20.140625" style="52" customWidth="1"/>
    <col min="15614" max="15614" width="21.42578125" style="52" customWidth="1"/>
    <col min="15615" max="15615" width="24" style="52" customWidth="1"/>
    <col min="15616" max="15616" width="11.140625" style="52" customWidth="1"/>
    <col min="15617" max="15617" width="15" style="52" customWidth="1"/>
    <col min="15618" max="15618" width="13.7109375" style="52" customWidth="1"/>
    <col min="15619" max="15619" width="24" style="52" customWidth="1"/>
    <col min="15620" max="15620" width="15" style="52" customWidth="1"/>
    <col min="15621" max="15621" width="21.42578125" style="52" customWidth="1"/>
    <col min="15622" max="15622" width="15" style="52" customWidth="1"/>
    <col min="15623" max="15623" width="20.140625" style="52" customWidth="1"/>
    <col min="15624" max="15624" width="12.42578125" style="52" customWidth="1"/>
    <col min="15625" max="15625" width="17.5703125" style="52" customWidth="1"/>
    <col min="15626" max="15626" width="25.28515625" style="52" customWidth="1"/>
    <col min="15627" max="15627" width="17.5703125" style="52" customWidth="1"/>
    <col min="15628" max="15628" width="12.42578125" style="52" customWidth="1"/>
    <col min="15629" max="15629" width="20.140625" style="52" customWidth="1"/>
    <col min="15630" max="15630" width="24" style="52" customWidth="1"/>
    <col min="15631" max="15631" width="20.140625" style="52" customWidth="1"/>
    <col min="15632" max="15632" width="22.7109375" style="52" customWidth="1"/>
    <col min="15633" max="15633" width="29.140625" style="52" customWidth="1"/>
    <col min="15634" max="15634" width="22.7109375" style="52" customWidth="1"/>
    <col min="15635" max="15635" width="7.28515625" style="52" customWidth="1"/>
    <col min="15636" max="15636" width="15" style="52" customWidth="1"/>
    <col min="15637" max="15637" width="17.5703125" style="52" customWidth="1"/>
    <col min="15638" max="15638" width="15" style="52" customWidth="1"/>
    <col min="15639" max="15639" width="16.28515625" style="52" customWidth="1"/>
    <col min="15640" max="15640" width="13.7109375" style="52" customWidth="1"/>
    <col min="15641" max="15641" width="11.140625" style="52" customWidth="1"/>
    <col min="15642" max="15642" width="15" style="52" customWidth="1"/>
    <col min="15643" max="15643" width="20.140625" style="52" customWidth="1"/>
    <col min="15644" max="15644" width="17.5703125" style="52" customWidth="1"/>
    <col min="15645" max="15645" width="27.85546875" style="52" customWidth="1"/>
    <col min="15646" max="15646" width="26.5703125" style="52" customWidth="1"/>
    <col min="15647" max="15647" width="15" style="52" customWidth="1"/>
    <col min="15648" max="15648" width="17.5703125" style="52" customWidth="1"/>
    <col min="15649" max="15651" width="16.28515625" style="52" customWidth="1"/>
    <col min="15652" max="15652" width="20.140625" style="52" customWidth="1"/>
    <col min="15653" max="15653" width="15" style="52" customWidth="1"/>
    <col min="15654" max="15655" width="20.140625" style="52" customWidth="1"/>
    <col min="15656" max="15656" width="17.5703125" style="52" customWidth="1"/>
    <col min="15657" max="15657" width="20.140625" style="52" customWidth="1"/>
    <col min="15658" max="15658" width="12.42578125" style="52" customWidth="1"/>
    <col min="15659" max="15659" width="45.85546875" style="52" customWidth="1"/>
    <col min="15660" max="15660" width="29.140625" style="52" customWidth="1"/>
    <col min="15661" max="15868" width="12.42578125" style="52" customWidth="1"/>
    <col min="15869" max="15869" width="20.140625" style="52" customWidth="1"/>
    <col min="15870" max="15870" width="21.42578125" style="52" customWidth="1"/>
    <col min="15871" max="15871" width="24" style="52" customWidth="1"/>
    <col min="15872" max="15872" width="11.140625" style="52" customWidth="1"/>
    <col min="15873" max="15873" width="15" style="52" customWidth="1"/>
    <col min="15874" max="15874" width="13.7109375" style="52" customWidth="1"/>
    <col min="15875" max="15875" width="24" style="52" customWidth="1"/>
    <col min="15876" max="15876" width="15" style="52" customWidth="1"/>
    <col min="15877" max="15877" width="21.42578125" style="52" customWidth="1"/>
    <col min="15878" max="15878" width="15" style="52" customWidth="1"/>
    <col min="15879" max="15879" width="20.140625" style="52" customWidth="1"/>
    <col min="15880" max="15880" width="12.42578125" style="52" customWidth="1"/>
    <col min="15881" max="15881" width="17.5703125" style="52" customWidth="1"/>
    <col min="15882" max="15882" width="25.28515625" style="52" customWidth="1"/>
    <col min="15883" max="15883" width="17.5703125" style="52" customWidth="1"/>
    <col min="15884" max="15884" width="12.42578125" style="52" customWidth="1"/>
    <col min="15885" max="15885" width="20.140625" style="52" customWidth="1"/>
    <col min="15886" max="15886" width="24" style="52" customWidth="1"/>
    <col min="15887" max="15887" width="20.140625" style="52" customWidth="1"/>
    <col min="15888" max="15888" width="22.7109375" style="52" customWidth="1"/>
    <col min="15889" max="15889" width="29.140625" style="52" customWidth="1"/>
    <col min="15890" max="15890" width="22.7109375" style="52" customWidth="1"/>
    <col min="15891" max="15891" width="7.28515625" style="52" customWidth="1"/>
    <col min="15892" max="15892" width="15" style="52" customWidth="1"/>
    <col min="15893" max="15893" width="17.5703125" style="52" customWidth="1"/>
    <col min="15894" max="15894" width="15" style="52" customWidth="1"/>
    <col min="15895" max="15895" width="16.28515625" style="52" customWidth="1"/>
    <col min="15896" max="15896" width="13.7109375" style="52" customWidth="1"/>
    <col min="15897" max="15897" width="11.140625" style="52" customWidth="1"/>
    <col min="15898" max="15898" width="15" style="52" customWidth="1"/>
    <col min="15899" max="15899" width="20.140625" style="52" customWidth="1"/>
    <col min="15900" max="15900" width="17.5703125" style="52" customWidth="1"/>
    <col min="15901" max="15901" width="27.85546875" style="52" customWidth="1"/>
    <col min="15902" max="15902" width="26.5703125" style="52" customWidth="1"/>
    <col min="15903" max="15903" width="15" style="52" customWidth="1"/>
    <col min="15904" max="15904" width="17.5703125" style="52" customWidth="1"/>
    <col min="15905" max="15907" width="16.28515625" style="52" customWidth="1"/>
    <col min="15908" max="15908" width="20.140625" style="52" customWidth="1"/>
    <col min="15909" max="15909" width="15" style="52" customWidth="1"/>
    <col min="15910" max="15911" width="20.140625" style="52" customWidth="1"/>
    <col min="15912" max="15912" width="17.5703125" style="52" customWidth="1"/>
    <col min="15913" max="15913" width="20.140625" style="52" customWidth="1"/>
    <col min="15914" max="15914" width="12.42578125" style="52" customWidth="1"/>
    <col min="15915" max="15915" width="45.85546875" style="52" customWidth="1"/>
    <col min="15916" max="15916" width="29.140625" style="52" customWidth="1"/>
    <col min="15917" max="16124" width="12.42578125" style="52" customWidth="1"/>
    <col min="16125" max="16125" width="20.140625" style="52" customWidth="1"/>
    <col min="16126" max="16126" width="21.42578125" style="52" customWidth="1"/>
    <col min="16127" max="16127" width="24" style="52" customWidth="1"/>
    <col min="16128" max="16128" width="11.140625" style="52" customWidth="1"/>
    <col min="16129" max="16129" width="15" style="52" customWidth="1"/>
    <col min="16130" max="16130" width="13.7109375" style="52" customWidth="1"/>
    <col min="16131" max="16131" width="24" style="52" customWidth="1"/>
    <col min="16132" max="16132" width="15" style="52" customWidth="1"/>
    <col min="16133" max="16133" width="21.42578125" style="52" customWidth="1"/>
    <col min="16134" max="16134" width="15" style="52" customWidth="1"/>
    <col min="16135" max="16135" width="20.140625" style="52" customWidth="1"/>
    <col min="16136" max="16136" width="12.42578125" style="52" customWidth="1"/>
    <col min="16137" max="16137" width="17.5703125" style="52" customWidth="1"/>
    <col min="16138" max="16138" width="25.28515625" style="52" customWidth="1"/>
    <col min="16139" max="16139" width="17.5703125" style="52" customWidth="1"/>
    <col min="16140" max="16140" width="12.42578125" style="52" customWidth="1"/>
    <col min="16141" max="16141" width="20.140625" style="52" customWidth="1"/>
    <col min="16142" max="16142" width="24" style="52" customWidth="1"/>
    <col min="16143" max="16143" width="20.140625" style="52" customWidth="1"/>
    <col min="16144" max="16144" width="22.7109375" style="52" customWidth="1"/>
    <col min="16145" max="16145" width="29.140625" style="52" customWidth="1"/>
    <col min="16146" max="16146" width="22.7109375" style="52" customWidth="1"/>
    <col min="16147" max="16147" width="7.28515625" style="52" customWidth="1"/>
    <col min="16148" max="16148" width="15" style="52" customWidth="1"/>
    <col min="16149" max="16149" width="17.5703125" style="52" customWidth="1"/>
    <col min="16150" max="16150" width="15" style="52" customWidth="1"/>
    <col min="16151" max="16151" width="16.28515625" style="52" customWidth="1"/>
    <col min="16152" max="16152" width="13.7109375" style="52" customWidth="1"/>
    <col min="16153" max="16153" width="11.140625" style="52" customWidth="1"/>
    <col min="16154" max="16154" width="15" style="52" customWidth="1"/>
    <col min="16155" max="16155" width="20.140625" style="52" customWidth="1"/>
    <col min="16156" max="16156" width="17.5703125" style="52" customWidth="1"/>
    <col min="16157" max="16157" width="27.85546875" style="52" customWidth="1"/>
    <col min="16158" max="16158" width="26.5703125" style="52" customWidth="1"/>
    <col min="16159" max="16159" width="15" style="52" customWidth="1"/>
    <col min="16160" max="16160" width="17.5703125" style="52" customWidth="1"/>
    <col min="16161" max="16163" width="16.28515625" style="52" customWidth="1"/>
    <col min="16164" max="16164" width="20.140625" style="52" customWidth="1"/>
    <col min="16165" max="16165" width="15" style="52" customWidth="1"/>
    <col min="16166" max="16167" width="20.140625" style="52" customWidth="1"/>
    <col min="16168" max="16168" width="17.5703125" style="52" customWidth="1"/>
    <col min="16169" max="16169" width="20.140625" style="52" customWidth="1"/>
    <col min="16170" max="16170" width="12.42578125" style="52" customWidth="1"/>
    <col min="16171" max="16171" width="45.85546875" style="52" customWidth="1"/>
    <col min="16172" max="16172" width="29.140625" style="52" customWidth="1"/>
    <col min="16173" max="16384" width="12.42578125" style="52" customWidth="1"/>
  </cols>
  <sheetData>
    <row r="1" spans="1:252" s="94" customFormat="1" ht="15" x14ac:dyDescent="0.2">
      <c r="A1" s="79"/>
      <c r="B1" s="161">
        <f ca="1">WORKDAY(TODAY(),1,$T$129:$T$513)</f>
        <v>45776</v>
      </c>
      <c r="C1" s="80"/>
      <c r="D1" s="80"/>
      <c r="E1" s="80"/>
      <c r="F1" s="81"/>
      <c r="G1" s="80"/>
      <c r="H1" s="82"/>
      <c r="I1" s="82"/>
      <c r="J1" s="80"/>
      <c r="K1" s="80"/>
      <c r="L1" s="80"/>
      <c r="M1" s="83"/>
      <c r="N1" s="80"/>
      <c r="O1" s="80"/>
      <c r="P1" s="84"/>
      <c r="Q1" s="85"/>
      <c r="R1" s="85"/>
      <c r="S1" s="85"/>
      <c r="T1" s="86" t="s">
        <v>0</v>
      </c>
      <c r="U1" s="85"/>
      <c r="V1" s="85"/>
      <c r="W1" s="85"/>
      <c r="X1" s="87" t="s">
        <v>1</v>
      </c>
      <c r="Y1" s="85"/>
      <c r="Z1" s="85"/>
      <c r="AA1" s="85"/>
      <c r="AB1" s="85"/>
      <c r="AC1" s="85"/>
      <c r="AD1" s="85"/>
      <c r="AE1" s="85"/>
      <c r="AF1" s="88" t="s">
        <v>2</v>
      </c>
      <c r="AG1" s="79">
        <v>1</v>
      </c>
      <c r="AH1" s="79">
        <v>2</v>
      </c>
      <c r="AI1" s="79">
        <v>3</v>
      </c>
      <c r="AJ1" s="79">
        <v>4</v>
      </c>
      <c r="AK1" s="89">
        <v>5</v>
      </c>
      <c r="AL1" s="90"/>
      <c r="AM1" s="79">
        <v>9</v>
      </c>
      <c r="AN1" s="79">
        <v>10</v>
      </c>
      <c r="AO1" s="79">
        <v>11</v>
      </c>
      <c r="AP1" s="91">
        <v>12</v>
      </c>
      <c r="AQ1" s="79">
        <v>13</v>
      </c>
      <c r="AR1" s="92">
        <v>15</v>
      </c>
      <c r="AS1" s="90">
        <v>16</v>
      </c>
      <c r="AT1" s="80"/>
      <c r="AU1" s="87" t="s">
        <v>3</v>
      </c>
      <c r="AV1" s="93"/>
      <c r="AW1" s="80"/>
      <c r="AX1" s="80"/>
      <c r="AY1" s="80"/>
      <c r="AZ1" s="80"/>
      <c r="BA1" s="80"/>
      <c r="BB1" s="87" t="s">
        <v>4</v>
      </c>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row>
    <row r="2" spans="1:252" s="94" customFormat="1" ht="15" customHeight="1" x14ac:dyDescent="0.2">
      <c r="A2" s="95"/>
      <c r="B2" s="162" t="s">
        <v>5</v>
      </c>
      <c r="C2" s="96"/>
      <c r="D2" s="80"/>
      <c r="E2" s="82"/>
      <c r="F2" s="81"/>
      <c r="G2" s="97"/>
      <c r="H2" s="82"/>
      <c r="I2" s="82"/>
      <c r="J2" s="82"/>
      <c r="K2" s="96"/>
      <c r="L2" s="80"/>
      <c r="M2" s="83"/>
      <c r="N2" s="96"/>
      <c r="O2" s="96"/>
      <c r="P2" s="98"/>
      <c r="Q2" s="85"/>
      <c r="R2" s="85"/>
      <c r="S2" s="85"/>
      <c r="T2" s="85"/>
      <c r="U2" s="85"/>
      <c r="V2" s="85"/>
      <c r="W2" s="85"/>
      <c r="X2" s="80"/>
      <c r="Y2" s="85"/>
      <c r="Z2" s="85"/>
      <c r="AA2" s="85"/>
      <c r="AB2" s="85"/>
      <c r="AC2" s="85"/>
      <c r="AD2" s="85"/>
      <c r="AE2" s="85"/>
      <c r="AF2" s="88"/>
      <c r="AG2" s="99"/>
      <c r="AH2" s="99"/>
      <c r="AI2" s="100"/>
      <c r="AJ2" s="101"/>
      <c r="AK2" s="100"/>
      <c r="AL2" s="102"/>
      <c r="AM2" s="101"/>
      <c r="AN2" s="99"/>
      <c r="AO2" s="85"/>
      <c r="AP2" s="103"/>
      <c r="AQ2" s="99"/>
      <c r="AR2" s="92"/>
      <c r="AS2" s="90"/>
      <c r="AT2" s="80"/>
      <c r="AU2" s="80"/>
      <c r="AV2" s="93"/>
      <c r="AW2" s="80"/>
      <c r="AX2" s="80"/>
      <c r="AY2" s="80"/>
      <c r="AZ2" s="80"/>
      <c r="BA2" s="80"/>
      <c r="BB2" s="87"/>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row>
    <row r="3" spans="1:252" s="94" customFormat="1" ht="35.25" customHeight="1" x14ac:dyDescent="0.2">
      <c r="A3" s="95"/>
      <c r="B3" s="104"/>
      <c r="C3" s="105"/>
      <c r="D3" s="105"/>
      <c r="E3" s="105"/>
      <c r="F3" s="106"/>
      <c r="G3" s="105"/>
      <c r="H3" s="107"/>
      <c r="I3" s="107"/>
      <c r="J3" s="107"/>
      <c r="K3" s="105"/>
      <c r="L3" s="105"/>
      <c r="M3" s="108"/>
      <c r="N3" s="105"/>
      <c r="O3" s="105"/>
      <c r="P3" s="105"/>
      <c r="Q3" s="105"/>
      <c r="R3" s="105"/>
      <c r="S3" s="105"/>
      <c r="T3" s="105"/>
      <c r="U3" s="105"/>
      <c r="V3" s="106"/>
      <c r="W3" s="85"/>
      <c r="X3" s="86" t="s">
        <v>6</v>
      </c>
      <c r="Y3" s="85"/>
      <c r="Z3" s="85"/>
      <c r="AA3" s="85"/>
      <c r="AB3" s="85"/>
      <c r="AC3" s="85"/>
      <c r="AD3" s="85"/>
      <c r="AE3" s="85"/>
      <c r="AF3" s="165" t="s">
        <v>79</v>
      </c>
      <c r="AG3" s="165"/>
      <c r="AH3" s="165"/>
      <c r="AI3" s="165"/>
      <c r="AJ3" s="165"/>
      <c r="AK3" s="165"/>
      <c r="AL3" s="165"/>
      <c r="AM3" s="165"/>
      <c r="AN3" s="165"/>
      <c r="AO3" s="165"/>
      <c r="AP3" s="165"/>
      <c r="AQ3" s="165"/>
      <c r="AR3" s="165"/>
      <c r="AS3" s="165"/>
      <c r="AT3" s="80"/>
      <c r="AU3" s="87" t="s">
        <v>7</v>
      </c>
      <c r="AV3" s="93"/>
      <c r="AW3" s="80"/>
      <c r="AX3" s="80"/>
      <c r="AY3" s="80"/>
      <c r="AZ3" s="80"/>
      <c r="BA3" s="80"/>
      <c r="BB3" s="87"/>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row>
    <row r="4" spans="1:252" s="94" customFormat="1" ht="15" x14ac:dyDescent="0.25">
      <c r="A4" s="163"/>
      <c r="B4" s="135" t="s">
        <v>81</v>
      </c>
      <c r="C4" s="135" t="s">
        <v>82</v>
      </c>
      <c r="D4" s="135" t="s">
        <v>83</v>
      </c>
      <c r="E4" s="135" t="s">
        <v>84</v>
      </c>
      <c r="F4" s="135" t="s">
        <v>85</v>
      </c>
      <c r="G4" s="135" t="s">
        <v>86</v>
      </c>
      <c r="H4" s="135" t="s">
        <v>87</v>
      </c>
      <c r="I4" s="135" t="s">
        <v>88</v>
      </c>
      <c r="J4" s="135" t="s">
        <v>89</v>
      </c>
      <c r="K4" s="135" t="s">
        <v>90</v>
      </c>
      <c r="L4" s="135" t="s">
        <v>91</v>
      </c>
      <c r="M4" s="135" t="s">
        <v>92</v>
      </c>
      <c r="N4" s="135" t="s">
        <v>93</v>
      </c>
      <c r="O4" s="135" t="s">
        <v>94</v>
      </c>
      <c r="P4" s="135" t="s">
        <v>95</v>
      </c>
      <c r="Q4" s="135" t="s">
        <v>96</v>
      </c>
      <c r="R4" s="79"/>
      <c r="S4" s="79"/>
      <c r="T4" s="79"/>
      <c r="U4" s="79"/>
      <c r="V4" s="79"/>
      <c r="W4" s="79"/>
      <c r="X4" s="79"/>
      <c r="Y4" s="79"/>
      <c r="Z4" s="79"/>
      <c r="AA4" s="79"/>
      <c r="AB4" s="79"/>
      <c r="AC4" s="79"/>
      <c r="AD4" s="79"/>
      <c r="AE4" s="79"/>
      <c r="AF4" s="90" t="str">
        <f t="shared" ref="AF4:AS4" si="0">$B$6</f>
        <v>CNEN22</v>
      </c>
      <c r="AG4" s="79" t="str">
        <f t="shared" si="0"/>
        <v>CNEN22</v>
      </c>
      <c r="AH4" s="79" t="str">
        <f t="shared" si="0"/>
        <v>CNEN22</v>
      </c>
      <c r="AI4" s="79" t="str">
        <f t="shared" si="0"/>
        <v>CNEN22</v>
      </c>
      <c r="AJ4" s="79" t="str">
        <f t="shared" si="0"/>
        <v>CNEN22</v>
      </c>
      <c r="AK4" s="89" t="str">
        <f t="shared" si="0"/>
        <v>CNEN22</v>
      </c>
      <c r="AL4" s="90" t="str">
        <f t="shared" si="0"/>
        <v>CNEN22</v>
      </c>
      <c r="AM4" s="79" t="str">
        <f t="shared" si="0"/>
        <v>CNEN22</v>
      </c>
      <c r="AN4" s="79" t="str">
        <f t="shared" si="0"/>
        <v>CNEN22</v>
      </c>
      <c r="AO4" s="79" t="str">
        <f t="shared" si="0"/>
        <v>CNEN22</v>
      </c>
      <c r="AP4" s="91" t="str">
        <f t="shared" si="0"/>
        <v>CNEN22</v>
      </c>
      <c r="AQ4" s="79" t="str">
        <f t="shared" si="0"/>
        <v>CNEN22</v>
      </c>
      <c r="AR4" s="92" t="str">
        <f t="shared" si="0"/>
        <v>CNEN22</v>
      </c>
      <c r="AS4" s="90" t="str">
        <f t="shared" si="0"/>
        <v>CNEN22</v>
      </c>
      <c r="AT4" s="79"/>
      <c r="AU4" s="87"/>
      <c r="AV4" s="86"/>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row>
    <row r="5" spans="1:252" s="94" customFormat="1" x14ac:dyDescent="0.2">
      <c r="A5" s="136" t="s">
        <v>8</v>
      </c>
      <c r="B5" s="137" t="s">
        <v>9</v>
      </c>
      <c r="C5" s="137" t="s">
        <v>10</v>
      </c>
      <c r="D5" s="138" t="s">
        <v>11</v>
      </c>
      <c r="E5" s="139" t="s">
        <v>11</v>
      </c>
      <c r="F5" s="140" t="s">
        <v>11</v>
      </c>
      <c r="G5" s="141" t="s">
        <v>11</v>
      </c>
      <c r="H5" s="139" t="s">
        <v>11</v>
      </c>
      <c r="I5" s="139" t="s">
        <v>11</v>
      </c>
      <c r="J5" s="141" t="s">
        <v>11</v>
      </c>
      <c r="K5" s="137" t="s">
        <v>12</v>
      </c>
      <c r="L5" s="142" t="s">
        <v>13</v>
      </c>
      <c r="M5" s="143" t="s">
        <v>14</v>
      </c>
      <c r="N5" s="137" t="s">
        <v>14</v>
      </c>
      <c r="O5" s="137" t="s">
        <v>12</v>
      </c>
      <c r="P5" s="144" t="s">
        <v>15</v>
      </c>
      <c r="Q5" s="142" t="s">
        <v>15</v>
      </c>
      <c r="R5" s="85"/>
      <c r="S5" s="85"/>
      <c r="T5" s="85"/>
      <c r="U5" s="85"/>
      <c r="V5" s="85"/>
      <c r="W5" s="85"/>
      <c r="X5" s="85"/>
      <c r="Y5" s="85"/>
      <c r="Z5" s="85"/>
      <c r="AA5" s="85"/>
      <c r="AB5" s="85"/>
      <c r="AC5" s="85"/>
      <c r="AD5" s="85"/>
      <c r="AE5" s="85"/>
      <c r="AF5" s="109" t="s">
        <v>16</v>
      </c>
      <c r="AG5" s="110" t="s">
        <v>9</v>
      </c>
      <c r="AH5" s="110" t="s">
        <v>10</v>
      </c>
      <c r="AI5" s="112" t="s">
        <v>11</v>
      </c>
      <c r="AJ5" s="111" t="s">
        <v>11</v>
      </c>
      <c r="AK5" s="112" t="s">
        <v>11</v>
      </c>
      <c r="AL5" s="115" t="s">
        <v>16</v>
      </c>
      <c r="AM5" s="111" t="s">
        <v>11</v>
      </c>
      <c r="AN5" s="110" t="s">
        <v>12</v>
      </c>
      <c r="AO5" s="113" t="s">
        <v>13</v>
      </c>
      <c r="AP5" s="116" t="s">
        <v>14</v>
      </c>
      <c r="AQ5" s="110" t="s">
        <v>14</v>
      </c>
      <c r="AR5" s="114" t="s">
        <v>15</v>
      </c>
      <c r="AS5" s="109" t="s">
        <v>15</v>
      </c>
      <c r="AT5" s="80"/>
      <c r="AU5" s="87" t="s">
        <v>17</v>
      </c>
      <c r="AV5" s="93"/>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row>
    <row r="6" spans="1:252" s="94" customFormat="1" x14ac:dyDescent="0.2">
      <c r="A6" s="160">
        <v>42989</v>
      </c>
      <c r="B6" s="137" t="s">
        <v>80</v>
      </c>
      <c r="C6" s="137" t="s">
        <v>18</v>
      </c>
      <c r="D6" s="142" t="s">
        <v>19</v>
      </c>
      <c r="E6" s="145"/>
      <c r="F6" s="146" t="s">
        <v>20</v>
      </c>
      <c r="G6" s="147"/>
      <c r="H6" s="145" t="s">
        <v>21</v>
      </c>
      <c r="I6" s="145" t="s">
        <v>21</v>
      </c>
      <c r="J6" s="145"/>
      <c r="K6" s="137"/>
      <c r="L6" s="142"/>
      <c r="M6" s="143"/>
      <c r="N6" s="137"/>
      <c r="O6" s="137" t="s">
        <v>22</v>
      </c>
      <c r="P6" s="144" t="s">
        <v>23</v>
      </c>
      <c r="Q6" s="142" t="s">
        <v>23</v>
      </c>
      <c r="R6" s="85"/>
      <c r="S6" s="85"/>
      <c r="T6" s="85"/>
      <c r="U6" s="85"/>
      <c r="V6" s="85"/>
      <c r="W6" s="85"/>
      <c r="X6" s="85"/>
      <c r="Y6" s="85"/>
      <c r="Z6" s="85"/>
      <c r="AA6" s="85"/>
      <c r="AB6" s="85"/>
      <c r="AC6" s="85"/>
      <c r="AD6" s="85"/>
      <c r="AE6" s="85"/>
      <c r="AF6" s="109" t="s">
        <v>24</v>
      </c>
      <c r="AG6" s="119" t="str">
        <f>$B$6</f>
        <v>CNEN22</v>
      </c>
      <c r="AH6" s="110" t="s">
        <v>18</v>
      </c>
      <c r="AI6" s="118" t="s">
        <v>19</v>
      </c>
      <c r="AJ6" s="117"/>
      <c r="AK6" s="118" t="s">
        <v>20</v>
      </c>
      <c r="AL6" s="109"/>
      <c r="AM6" s="117"/>
      <c r="AN6" s="110"/>
      <c r="AO6" s="113"/>
      <c r="AP6" s="116"/>
      <c r="AQ6" s="110"/>
      <c r="AR6" s="114" t="s">
        <v>23</v>
      </c>
      <c r="AS6" s="109" t="s">
        <v>23</v>
      </c>
      <c r="AT6" s="80"/>
      <c r="AU6" s="80"/>
      <c r="AV6" s="93"/>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row>
    <row r="7" spans="1:252" s="94" customFormat="1" x14ac:dyDescent="0.2">
      <c r="A7" s="136" t="s">
        <v>25</v>
      </c>
      <c r="B7" s="137" t="s">
        <v>26</v>
      </c>
      <c r="C7" s="137"/>
      <c r="D7" s="142"/>
      <c r="E7" s="145"/>
      <c r="F7" s="146"/>
      <c r="G7" s="147"/>
      <c r="H7" s="145" t="s">
        <v>27</v>
      </c>
      <c r="I7" s="145" t="s">
        <v>27</v>
      </c>
      <c r="J7" s="145"/>
      <c r="K7" s="137"/>
      <c r="L7" s="142"/>
      <c r="M7" s="143"/>
      <c r="N7" s="137"/>
      <c r="O7" s="137" t="s">
        <v>14</v>
      </c>
      <c r="P7" s="144" t="s">
        <v>28</v>
      </c>
      <c r="Q7" s="142" t="s">
        <v>16</v>
      </c>
      <c r="R7" s="85"/>
      <c r="S7" s="85"/>
      <c r="T7" s="85"/>
      <c r="U7" s="85"/>
      <c r="V7" s="85"/>
      <c r="W7" s="85"/>
      <c r="X7" s="85"/>
      <c r="Y7" s="85"/>
      <c r="Z7" s="85"/>
      <c r="AA7" s="85"/>
      <c r="AB7" s="85"/>
      <c r="AC7" s="85"/>
      <c r="AD7" s="85"/>
      <c r="AE7" s="85"/>
      <c r="AF7" s="109" t="s">
        <v>29</v>
      </c>
      <c r="AG7" s="119"/>
      <c r="AH7" s="110"/>
      <c r="AI7" s="118"/>
      <c r="AJ7" s="117"/>
      <c r="AK7" s="118"/>
      <c r="AL7" s="109"/>
      <c r="AM7" s="117"/>
      <c r="AN7" s="110"/>
      <c r="AO7" s="113"/>
      <c r="AP7" s="116"/>
      <c r="AQ7" s="110"/>
      <c r="AR7" s="114" t="s">
        <v>28</v>
      </c>
      <c r="AS7" s="109" t="s">
        <v>16</v>
      </c>
      <c r="AT7" s="80"/>
      <c r="AU7" s="80"/>
      <c r="AV7" s="93"/>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row>
    <row r="8" spans="1:252" s="94" customFormat="1" x14ac:dyDescent="0.2">
      <c r="A8" s="160">
        <v>43005</v>
      </c>
      <c r="B8" s="137" t="s">
        <v>30</v>
      </c>
      <c r="C8" s="137" t="s">
        <v>30</v>
      </c>
      <c r="D8" s="142" t="s">
        <v>31</v>
      </c>
      <c r="E8" s="145" t="s">
        <v>32</v>
      </c>
      <c r="F8" s="148" t="s">
        <v>33</v>
      </c>
      <c r="G8" s="149" t="s">
        <v>34</v>
      </c>
      <c r="H8" s="150" t="s">
        <v>35</v>
      </c>
      <c r="I8" s="150" t="s">
        <v>35</v>
      </c>
      <c r="J8" s="150" t="s">
        <v>36</v>
      </c>
      <c r="K8" s="137" t="s">
        <v>30</v>
      </c>
      <c r="L8" s="142"/>
      <c r="M8" s="143" t="s">
        <v>37</v>
      </c>
      <c r="N8" s="137" t="s">
        <v>30</v>
      </c>
      <c r="O8" s="137" t="s">
        <v>30</v>
      </c>
      <c r="P8" s="144" t="s">
        <v>38</v>
      </c>
      <c r="Q8" s="151"/>
      <c r="R8" s="85"/>
      <c r="S8" s="85"/>
      <c r="T8" s="85"/>
      <c r="U8" s="85"/>
      <c r="V8" s="85"/>
      <c r="W8" s="85"/>
      <c r="X8" s="85"/>
      <c r="Y8" s="85"/>
      <c r="Z8" s="100"/>
      <c r="AA8" s="85"/>
      <c r="AB8" s="85"/>
      <c r="AC8" s="85"/>
      <c r="AD8" s="85"/>
      <c r="AE8" s="85"/>
      <c r="AF8" s="109"/>
      <c r="AG8" s="110" t="s">
        <v>30</v>
      </c>
      <c r="AH8" s="110" t="s">
        <v>30</v>
      </c>
      <c r="AI8" s="118" t="s">
        <v>31</v>
      </c>
      <c r="AJ8" s="117" t="s">
        <v>32</v>
      </c>
      <c r="AK8" s="89" t="s">
        <v>33</v>
      </c>
      <c r="AL8" s="90"/>
      <c r="AM8" s="120" t="s">
        <v>36</v>
      </c>
      <c r="AN8" s="110" t="s">
        <v>30</v>
      </c>
      <c r="AO8" s="113"/>
      <c r="AP8" s="116" t="s">
        <v>37</v>
      </c>
      <c r="AQ8" s="110" t="s">
        <v>30</v>
      </c>
      <c r="AR8" s="114" t="s">
        <v>38</v>
      </c>
      <c r="AS8" s="102"/>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row>
    <row r="9" spans="1:252" s="94" customFormat="1" x14ac:dyDescent="0.2">
      <c r="A9" s="152"/>
      <c r="B9" s="153"/>
      <c r="C9" s="153"/>
      <c r="D9" s="154"/>
      <c r="E9" s="155"/>
      <c r="F9" s="156"/>
      <c r="G9" s="157"/>
      <c r="H9" s="150" t="s">
        <v>39</v>
      </c>
      <c r="I9" s="150" t="s">
        <v>40</v>
      </c>
      <c r="J9" s="155"/>
      <c r="K9" s="153"/>
      <c r="L9" s="154"/>
      <c r="M9" s="158"/>
      <c r="N9" s="153"/>
      <c r="O9" s="153"/>
      <c r="P9" s="159"/>
      <c r="Q9" s="151"/>
      <c r="R9" s="85"/>
      <c r="S9" s="85"/>
      <c r="T9" s="85"/>
      <c r="U9" s="85">
        <v>1</v>
      </c>
      <c r="V9" s="85">
        <v>2</v>
      </c>
      <c r="W9" s="85">
        <v>3</v>
      </c>
      <c r="X9" s="85">
        <v>4</v>
      </c>
      <c r="Y9" s="85">
        <v>5</v>
      </c>
      <c r="Z9" s="85">
        <v>6</v>
      </c>
      <c r="AA9" s="85">
        <v>7</v>
      </c>
      <c r="AB9" s="85">
        <v>8</v>
      </c>
      <c r="AC9" s="85">
        <v>9</v>
      </c>
      <c r="AD9" s="85">
        <v>10</v>
      </c>
      <c r="AE9" s="85"/>
      <c r="AF9" s="102"/>
      <c r="AG9" s="99"/>
      <c r="AH9" s="99"/>
      <c r="AI9" s="100"/>
      <c r="AJ9" s="101"/>
      <c r="AK9" s="100"/>
      <c r="AL9" s="102"/>
      <c r="AM9" s="101"/>
      <c r="AN9" s="99"/>
      <c r="AO9" s="85"/>
      <c r="AP9" s="103"/>
      <c r="AQ9" s="99"/>
      <c r="AR9" s="84"/>
      <c r="AS9" s="121"/>
      <c r="AT9" s="80"/>
      <c r="AU9" s="62" t="s">
        <v>41</v>
      </c>
      <c r="AV9" s="63"/>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row>
    <row r="10" spans="1:252" x14ac:dyDescent="0.2">
      <c r="A10" s="123">
        <f>A8</f>
        <v>43005</v>
      </c>
      <c r="B10" s="124">
        <f>(C10+K10)</f>
        <v>1000</v>
      </c>
      <c r="C10" s="126">
        <v>1000</v>
      </c>
      <c r="D10" s="125">
        <f ca="1">IF(A10&lt;$B$1,VLOOKUP(A10,[1]DI!$A$4:$B$15000,2,FALSE),0)</f>
        <v>8.14E-2</v>
      </c>
      <c r="E10" s="126">
        <f ca="1">ROUND((((1+D10)^(1/252)-1)),8)</f>
        <v>3.1059000000000002E-4</v>
      </c>
      <c r="F10" s="164">
        <v>1.075</v>
      </c>
      <c r="G10" s="127">
        <f t="shared" ref="G10:G73" ca="1" si="1">TRUNC((1+(E10*F10)),15)</f>
        <v>1.00033388425</v>
      </c>
      <c r="H10" s="126">
        <v>1</v>
      </c>
      <c r="I10" s="126">
        <v>1</v>
      </c>
      <c r="J10" s="126">
        <f t="shared" ref="J10:J73" si="2">ROUND(TRUNC(H10/I10,15),8)</f>
        <v>1</v>
      </c>
      <c r="K10" s="126">
        <f t="shared" ref="K10:K73" si="3">TRUNC((C10*(J10-1)),8)</f>
        <v>0</v>
      </c>
      <c r="L10" s="128">
        <v>0</v>
      </c>
      <c r="M10" s="129">
        <f>IF(L10&gt;0,VLOOKUP(L10,T$12:$AC$125,7),0)</f>
        <v>0</v>
      </c>
      <c r="N10" s="126">
        <f t="shared" ref="N10:N73" si="4">IF(M10&gt;0,(C$10*M10),0)</f>
        <v>0</v>
      </c>
      <c r="O10" s="126">
        <f t="shared" ref="O10:O73" si="5">(K10+N10)</f>
        <v>0</v>
      </c>
      <c r="P10" s="130" t="s">
        <v>42</v>
      </c>
      <c r="Q10" s="131">
        <f>AD12</f>
        <v>43174</v>
      </c>
      <c r="R10" s="9"/>
      <c r="S10" s="10"/>
      <c r="T10" s="11" t="s">
        <v>43</v>
      </c>
      <c r="U10" s="12" t="s">
        <v>44</v>
      </c>
      <c r="V10" s="11" t="s">
        <v>45</v>
      </c>
      <c r="W10" s="11" t="s">
        <v>46</v>
      </c>
      <c r="X10" s="11" t="s">
        <v>47</v>
      </c>
      <c r="Y10" s="11" t="s">
        <v>48</v>
      </c>
      <c r="Z10" s="13" t="s">
        <v>48</v>
      </c>
      <c r="AA10" s="11" t="s">
        <v>49</v>
      </c>
      <c r="AB10" s="11" t="s">
        <v>50</v>
      </c>
      <c r="AC10" s="14" t="s">
        <v>51</v>
      </c>
      <c r="AD10" s="11" t="s">
        <v>51</v>
      </c>
      <c r="AE10" s="9"/>
      <c r="AF10" s="59">
        <f ca="1">IF(TODAY()-29&lt;A8,A8,TODAY()-28)</f>
        <v>45747</v>
      </c>
      <c r="AG10" s="15">
        <f t="shared" ref="AG10:AK25" ca="1" si="6">VLOOKUP($AF10,$A$10:$Q$3625,(AG$1)+1)</f>
        <v>0</v>
      </c>
      <c r="AH10" s="15">
        <f t="shared" ca="1" si="6"/>
        <v>0</v>
      </c>
      <c r="AI10" s="4">
        <f t="shared" ca="1" si="6"/>
        <v>0</v>
      </c>
      <c r="AJ10" s="16">
        <f t="shared" ca="1" si="6"/>
        <v>0</v>
      </c>
      <c r="AK10" s="4">
        <f t="shared" ca="1" si="6"/>
        <v>0</v>
      </c>
      <c r="AL10" s="59">
        <f t="shared" ref="AL10:AL39" ca="1" si="7">AF10</f>
        <v>45747</v>
      </c>
      <c r="AM10" s="16">
        <f t="shared" ref="AM10:AS25" ca="1" si="8">VLOOKUP($AF10,$A$10:$Q$3625,(AM$1)+1)</f>
        <v>0</v>
      </c>
      <c r="AN10" s="15">
        <f t="shared" ca="1" si="8"/>
        <v>0</v>
      </c>
      <c r="AO10" s="9">
        <f t="shared" ca="1" si="8"/>
        <v>0</v>
      </c>
      <c r="AP10" s="17">
        <f t="shared" ca="1" si="8"/>
        <v>0</v>
      </c>
      <c r="AQ10" s="15">
        <f t="shared" ca="1" si="8"/>
        <v>0</v>
      </c>
      <c r="AR10" s="10">
        <f t="shared" ca="1" si="8"/>
        <v>0</v>
      </c>
      <c r="AS10" s="59">
        <f t="shared" ca="1" si="8"/>
        <v>0</v>
      </c>
      <c r="AT10" s="18"/>
      <c r="AU10" s="1" t="s">
        <v>52</v>
      </c>
      <c r="AV10" s="64" t="s">
        <v>53</v>
      </c>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row>
    <row r="11" spans="1:252" x14ac:dyDescent="0.2">
      <c r="A11" s="123">
        <f t="shared" ref="A11:A74" si="9">(A10+1)</f>
        <v>43006</v>
      </c>
      <c r="B11" s="124">
        <f ca="1">IF(A11&lt;=TODAY(),C11+K11,IF(AND(A11&gt;TODAY(),A11&lt;=$B$1),IF(VLOOKUP(TODAY(),$A$10:$D$5000,4,FALSE)=0,"n.d",C11+K11),"n.d"))</f>
        <v>1000.33387999</v>
      </c>
      <c r="C11" s="126">
        <f t="shared" ref="C11:C74" si="10">TRUNC(C10-N10,8)</f>
        <v>1000</v>
      </c>
      <c r="D11" s="125">
        <f ca="1">IF(A11&lt;$B$1,VLOOKUP(A11,[1]DI!$A$4:$B$15000,2,FALSE),0)</f>
        <v>8.14E-2</v>
      </c>
      <c r="E11" s="126">
        <f t="shared" ref="E11" ca="1" si="11">ROUND((((1+D11)^(1/252)-1)),8)</f>
        <v>3.1059000000000002E-4</v>
      </c>
      <c r="F11" s="132">
        <f t="shared" ref="F11:F74" si="12">F10</f>
        <v>1.075</v>
      </c>
      <c r="G11" s="127">
        <f t="shared" ca="1" si="1"/>
        <v>1.00033388425</v>
      </c>
      <c r="H11" s="126">
        <f ca="1">TRUNC(PRODUCT(G$10:G10),15)</f>
        <v>1.00033388425</v>
      </c>
      <c r="I11" s="126">
        <f t="shared" ref="I11:I74" si="13">IF(OR(L10&gt;0,L10="E"),H10,I10)</f>
        <v>1</v>
      </c>
      <c r="J11" s="126">
        <f t="shared" ca="1" si="2"/>
        <v>1.0003338799999999</v>
      </c>
      <c r="K11" s="126">
        <f t="shared" ca="1" si="3"/>
        <v>0.33387999000000002</v>
      </c>
      <c r="L11" s="133">
        <f>IF(VLOOKUP(A11,$U$12:$AD$125,8)=VLOOKUP(A10,$U$12:$AD$125,8),0,VLOOKUP(A11,U$12:$AD$125,8))</f>
        <v>0</v>
      </c>
      <c r="M11" s="129">
        <f>IF(L11&gt;0,VLOOKUP(L11,T$12:$AC$125,7),0)</f>
        <v>0</v>
      </c>
      <c r="N11" s="126">
        <f t="shared" si="4"/>
        <v>0</v>
      </c>
      <c r="O11" s="126">
        <f t="shared" ca="1" si="5"/>
        <v>0.33387999000000002</v>
      </c>
      <c r="P11" s="134" t="str">
        <f t="shared" ref="P11:P74" si="14">IF(L10&gt;0,VLOOKUP(A10,$U$12:$AD$125,9),P10)</f>
        <v>J=</v>
      </c>
      <c r="Q11" s="131">
        <f t="shared" ref="Q11:Q74" si="15">IF(L10&gt;0,VLOOKUP(A10,$U$12:$AD$125,10),Q10)</f>
        <v>43174</v>
      </c>
      <c r="R11" s="9"/>
      <c r="S11" s="10"/>
      <c r="T11" s="11"/>
      <c r="U11" s="12"/>
      <c r="V11" s="11" t="s">
        <v>30</v>
      </c>
      <c r="W11" s="11" t="s">
        <v>54</v>
      </c>
      <c r="X11" s="22">
        <v>0</v>
      </c>
      <c r="Y11" s="11" t="s">
        <v>30</v>
      </c>
      <c r="Z11" s="13" t="s">
        <v>37</v>
      </c>
      <c r="AA11" s="11" t="s">
        <v>30</v>
      </c>
      <c r="AB11" s="11"/>
      <c r="AC11" s="14" t="s">
        <v>55</v>
      </c>
      <c r="AD11" s="11" t="s">
        <v>55</v>
      </c>
      <c r="AE11" s="9"/>
      <c r="AF11" s="59">
        <f t="shared" ref="AF11:AF39" ca="1" si="16">(AF10+1)</f>
        <v>45748</v>
      </c>
      <c r="AG11" s="15">
        <f t="shared" ca="1" si="6"/>
        <v>0</v>
      </c>
      <c r="AH11" s="15">
        <f t="shared" ca="1" si="6"/>
        <v>0</v>
      </c>
      <c r="AI11" s="4">
        <f t="shared" ca="1" si="6"/>
        <v>0</v>
      </c>
      <c r="AJ11" s="16">
        <f t="shared" ca="1" si="6"/>
        <v>0</v>
      </c>
      <c r="AK11" s="4">
        <f t="shared" ca="1" si="6"/>
        <v>0</v>
      </c>
      <c r="AL11" s="59">
        <f t="shared" ca="1" si="7"/>
        <v>45748</v>
      </c>
      <c r="AM11" s="16">
        <f t="shared" ca="1" si="8"/>
        <v>0</v>
      </c>
      <c r="AN11" s="15">
        <f t="shared" ca="1" si="8"/>
        <v>0</v>
      </c>
      <c r="AO11" s="9">
        <f t="shared" ca="1" si="8"/>
        <v>0</v>
      </c>
      <c r="AP11" s="17">
        <f t="shared" ca="1" si="8"/>
        <v>0</v>
      </c>
      <c r="AQ11" s="15">
        <f t="shared" ca="1" si="8"/>
        <v>0</v>
      </c>
      <c r="AR11" s="10">
        <f t="shared" ca="1" si="8"/>
        <v>0</v>
      </c>
      <c r="AS11" s="59">
        <f t="shared" ca="1" si="8"/>
        <v>0</v>
      </c>
      <c r="AT11" s="18"/>
      <c r="AU11" s="65" t="s">
        <v>56</v>
      </c>
      <c r="AV11" s="66" t="s">
        <v>57</v>
      </c>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row>
    <row r="12" spans="1:252" x14ac:dyDescent="0.2">
      <c r="A12" s="123">
        <f t="shared" si="9"/>
        <v>43007</v>
      </c>
      <c r="B12" s="124">
        <f t="shared" ref="B12:B75" ca="1" si="17">IF(A12&lt;=TODAY(),C12+K12,IF(AND(A12&gt;TODAY(),A12&lt;=$B$1),IF(VLOOKUP(TODAY(),$A$10:$D$5000,4,FALSE)=0,"n.d",C12+K12),"n.d"))</f>
        <v>1000.66787999</v>
      </c>
      <c r="C12" s="126">
        <f t="shared" si="10"/>
        <v>1000</v>
      </c>
      <c r="D12" s="125">
        <f ca="1">IF(A12&lt;$B$1,VLOOKUP(A12,[1]DI!$A$4:$B$15000,2,FALSE),0)</f>
        <v>8.14E-2</v>
      </c>
      <c r="E12" s="126">
        <f ca="1">ROUND((((1+D12)^(1/252)-1)),8)</f>
        <v>3.1059000000000002E-4</v>
      </c>
      <c r="F12" s="132">
        <f t="shared" si="12"/>
        <v>1.075</v>
      </c>
      <c r="G12" s="127">
        <f t="shared" ca="1" si="1"/>
        <v>1.00033388425</v>
      </c>
      <c r="H12" s="126">
        <f ca="1">TRUNC(PRODUCT(G$10:G11),15)</f>
        <v>1.0006678799786899</v>
      </c>
      <c r="I12" s="126">
        <f t="shared" si="13"/>
        <v>1</v>
      </c>
      <c r="J12" s="126">
        <f t="shared" ca="1" si="2"/>
        <v>1.00066788</v>
      </c>
      <c r="K12" s="126">
        <f t="shared" ca="1" si="3"/>
        <v>0.66787998999999998</v>
      </c>
      <c r="L12" s="133">
        <f>IF(VLOOKUP(A12,$U$12:$AD$125,8)=VLOOKUP(A11,$U$12:$AD$125,8),0,VLOOKUP(A12,U$12:$AD$125,8))</f>
        <v>0</v>
      </c>
      <c r="M12" s="129">
        <f>IF(L12&gt;0,VLOOKUP(L12,T$12:$AC$125,7),0)</f>
        <v>0</v>
      </c>
      <c r="N12" s="126">
        <f t="shared" si="4"/>
        <v>0</v>
      </c>
      <c r="O12" s="126">
        <f t="shared" ca="1" si="5"/>
        <v>0.66787998999999998</v>
      </c>
      <c r="P12" s="134" t="str">
        <f t="shared" si="14"/>
        <v>J=</v>
      </c>
      <c r="Q12" s="131">
        <f t="shared" si="15"/>
        <v>43174</v>
      </c>
      <c r="R12" s="9"/>
      <c r="S12" s="10"/>
      <c r="T12" s="24">
        <v>0</v>
      </c>
      <c r="U12" s="58">
        <f t="shared" ref="U12:U22" si="18">Z129</f>
        <v>43005</v>
      </c>
      <c r="V12" s="53">
        <f>C10</f>
        <v>1000</v>
      </c>
      <c r="W12" s="26"/>
      <c r="X12" s="27">
        <v>0</v>
      </c>
      <c r="Y12" s="27">
        <v>0</v>
      </c>
      <c r="Z12" s="28">
        <v>0</v>
      </c>
      <c r="AA12" s="27">
        <v>0</v>
      </c>
      <c r="AB12" s="24">
        <f t="shared" ref="AB12:AB22" si="19">T12</f>
        <v>0</v>
      </c>
      <c r="AC12" s="29" t="s">
        <v>42</v>
      </c>
      <c r="AD12" s="58">
        <f t="shared" ref="AD12:AD21" si="20">U13</f>
        <v>43174</v>
      </c>
      <c r="AE12" s="9"/>
      <c r="AF12" s="59">
        <f t="shared" ca="1" si="16"/>
        <v>45749</v>
      </c>
      <c r="AG12" s="15">
        <f t="shared" ca="1" si="6"/>
        <v>0</v>
      </c>
      <c r="AH12" s="15">
        <f t="shared" ca="1" si="6"/>
        <v>0</v>
      </c>
      <c r="AI12" s="4">
        <f t="shared" ca="1" si="6"/>
        <v>0</v>
      </c>
      <c r="AJ12" s="16">
        <f t="shared" ca="1" si="6"/>
        <v>0</v>
      </c>
      <c r="AK12" s="4">
        <f t="shared" ca="1" si="6"/>
        <v>0</v>
      </c>
      <c r="AL12" s="59">
        <f t="shared" ca="1" si="7"/>
        <v>45749</v>
      </c>
      <c r="AM12" s="16">
        <f t="shared" ca="1" si="8"/>
        <v>0</v>
      </c>
      <c r="AN12" s="15">
        <f t="shared" ca="1" si="8"/>
        <v>0</v>
      </c>
      <c r="AO12" s="9">
        <f t="shared" ca="1" si="8"/>
        <v>0</v>
      </c>
      <c r="AP12" s="17">
        <f t="shared" ca="1" si="8"/>
        <v>0</v>
      </c>
      <c r="AQ12" s="15">
        <f t="shared" ca="1" si="8"/>
        <v>0</v>
      </c>
      <c r="AR12" s="10">
        <f t="shared" ca="1" si="8"/>
        <v>0</v>
      </c>
      <c r="AS12" s="59">
        <f t="shared" ca="1" si="8"/>
        <v>0</v>
      </c>
      <c r="AT12" s="18"/>
      <c r="AU12" s="18" t="s">
        <v>58</v>
      </c>
      <c r="AV12" s="40" t="s">
        <v>59</v>
      </c>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row>
    <row r="13" spans="1:252" x14ac:dyDescent="0.2">
      <c r="A13" s="123">
        <f t="shared" si="9"/>
        <v>43008</v>
      </c>
      <c r="B13" s="124">
        <f t="shared" ca="1" si="17"/>
        <v>1001.00199</v>
      </c>
      <c r="C13" s="126">
        <f t="shared" si="10"/>
        <v>1000</v>
      </c>
      <c r="D13" s="125">
        <f ca="1">IF(A13&lt;$B$1,VLOOKUP(A13,[1]DI!$A$4:$B$15000,2,FALSE),0)</f>
        <v>0</v>
      </c>
      <c r="E13" s="126">
        <f t="shared" ref="E13:E76" ca="1" si="21">ROUND((((1+D13)^(1/252)-1)),8)</f>
        <v>0</v>
      </c>
      <c r="F13" s="132">
        <f t="shared" si="12"/>
        <v>1.075</v>
      </c>
      <c r="G13" s="127">
        <f t="shared" ca="1" si="1"/>
        <v>1</v>
      </c>
      <c r="H13" s="126">
        <f ca="1">TRUNC(PRODUCT(G$10:G12),15)</f>
        <v>1.0010019872233</v>
      </c>
      <c r="I13" s="126">
        <f t="shared" si="13"/>
        <v>1</v>
      </c>
      <c r="J13" s="126">
        <f t="shared" ca="1" si="2"/>
        <v>1.00100199</v>
      </c>
      <c r="K13" s="126">
        <f t="shared" ca="1" si="3"/>
        <v>1.0019899999999999</v>
      </c>
      <c r="L13" s="133">
        <f>IF(VLOOKUP(A13,$U$12:$AD$125,8)=VLOOKUP(A12,$U$12:$AD$125,8),0,VLOOKUP(A13,U$12:$AD$125,8))</f>
        <v>0</v>
      </c>
      <c r="M13" s="129">
        <f>IF(L13&gt;0,VLOOKUP(L13,T$12:$AC$125,7),0)</f>
        <v>0</v>
      </c>
      <c r="N13" s="126">
        <f t="shared" si="4"/>
        <v>0</v>
      </c>
      <c r="O13" s="126">
        <f t="shared" ca="1" si="5"/>
        <v>1.0019899999999999</v>
      </c>
      <c r="P13" s="134" t="str">
        <f t="shared" si="14"/>
        <v>J=</v>
      </c>
      <c r="Q13" s="131">
        <f t="shared" si="15"/>
        <v>43174</v>
      </c>
      <c r="R13" s="9"/>
      <c r="S13" s="10"/>
      <c r="T13" s="24">
        <f t="shared" ref="T13:T22" si="22">(T12+1)</f>
        <v>1</v>
      </c>
      <c r="U13" s="58">
        <f t="shared" si="18"/>
        <v>43174</v>
      </c>
      <c r="V13" s="30">
        <f>TRUNC((V12-Y13),2)</f>
        <v>1000</v>
      </c>
      <c r="W13" s="27">
        <f t="shared" ref="W13:W22" si="23">NETWORKDAYS(U12,U13,T$129:T$280)-1</f>
        <v>114</v>
      </c>
      <c r="X13" s="26">
        <f t="shared" ref="X13:X22" si="24">ROUND((ROUND(((1+X$11)^(W13/252)),9)-1)*V12,2)</f>
        <v>0</v>
      </c>
      <c r="Y13" s="30">
        <f t="shared" ref="Y13:Y22" si="25">(V$12*Z13)</f>
        <v>0</v>
      </c>
      <c r="Z13" s="28">
        <v>0</v>
      </c>
      <c r="AA13" s="27">
        <v>0</v>
      </c>
      <c r="AB13" s="24">
        <f t="shared" si="19"/>
        <v>1</v>
      </c>
      <c r="AC13" s="29" t="s">
        <v>42</v>
      </c>
      <c r="AD13" s="58">
        <f t="shared" si="20"/>
        <v>43360</v>
      </c>
      <c r="AE13" s="9"/>
      <c r="AF13" s="59">
        <f t="shared" ca="1" si="16"/>
        <v>45750</v>
      </c>
      <c r="AG13" s="15">
        <f t="shared" ca="1" si="6"/>
        <v>0</v>
      </c>
      <c r="AH13" s="15">
        <f t="shared" ca="1" si="6"/>
        <v>0</v>
      </c>
      <c r="AI13" s="4">
        <f t="shared" ca="1" si="6"/>
        <v>0</v>
      </c>
      <c r="AJ13" s="16">
        <f t="shared" ca="1" si="6"/>
        <v>0</v>
      </c>
      <c r="AK13" s="4">
        <f t="shared" ca="1" si="6"/>
        <v>0</v>
      </c>
      <c r="AL13" s="59">
        <f t="shared" ca="1" si="7"/>
        <v>45750</v>
      </c>
      <c r="AM13" s="16">
        <f t="shared" ca="1" si="8"/>
        <v>0</v>
      </c>
      <c r="AN13" s="15">
        <f t="shared" ca="1" si="8"/>
        <v>0</v>
      </c>
      <c r="AO13" s="9">
        <f t="shared" ca="1" si="8"/>
        <v>0</v>
      </c>
      <c r="AP13" s="17">
        <f t="shared" ca="1" si="8"/>
        <v>0</v>
      </c>
      <c r="AQ13" s="15">
        <f t="shared" ca="1" si="8"/>
        <v>0</v>
      </c>
      <c r="AR13" s="10">
        <f t="shared" ca="1" si="8"/>
        <v>0</v>
      </c>
      <c r="AS13" s="59">
        <f t="shared" ca="1" si="8"/>
        <v>0</v>
      </c>
      <c r="AT13" s="18"/>
      <c r="AU13" s="65" t="s">
        <v>60</v>
      </c>
      <c r="AV13" s="66" t="s">
        <v>59</v>
      </c>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row>
    <row r="14" spans="1:252" x14ac:dyDescent="0.2">
      <c r="A14" s="123">
        <f t="shared" si="9"/>
        <v>43009</v>
      </c>
      <c r="B14" s="124">
        <f t="shared" ca="1" si="17"/>
        <v>1001.00199</v>
      </c>
      <c r="C14" s="126">
        <f t="shared" si="10"/>
        <v>1000</v>
      </c>
      <c r="D14" s="125">
        <f ca="1">IF(A14&lt;$B$1,VLOOKUP(A14,[1]DI!$A$4:$B$15000,2,FALSE),0)</f>
        <v>0</v>
      </c>
      <c r="E14" s="126">
        <f t="shared" ca="1" si="21"/>
        <v>0</v>
      </c>
      <c r="F14" s="132">
        <f t="shared" si="12"/>
        <v>1.075</v>
      </c>
      <c r="G14" s="127">
        <f t="shared" ca="1" si="1"/>
        <v>1</v>
      </c>
      <c r="H14" s="126">
        <f ca="1">TRUNC(PRODUCT(G$10:G13),15)</f>
        <v>1.0010019872233</v>
      </c>
      <c r="I14" s="126">
        <f t="shared" si="13"/>
        <v>1</v>
      </c>
      <c r="J14" s="126">
        <f t="shared" ca="1" si="2"/>
        <v>1.00100199</v>
      </c>
      <c r="K14" s="126">
        <f t="shared" ca="1" si="3"/>
        <v>1.0019899999999999</v>
      </c>
      <c r="L14" s="133">
        <f>IF(VLOOKUP(A14,$U$12:$AD$125,8)=VLOOKUP(A13,$U$12:$AD$125,8),0,VLOOKUP(A14,U$12:$AD$125,8))</f>
        <v>0</v>
      </c>
      <c r="M14" s="129">
        <f>IF(L14&gt;0,VLOOKUP(L14,T$12:$AC$125,7),0)</f>
        <v>0</v>
      </c>
      <c r="N14" s="126">
        <f t="shared" si="4"/>
        <v>0</v>
      </c>
      <c r="O14" s="126">
        <f t="shared" ca="1" si="5"/>
        <v>1.0019899999999999</v>
      </c>
      <c r="P14" s="134" t="str">
        <f t="shared" si="14"/>
        <v>J=</v>
      </c>
      <c r="Q14" s="131">
        <f t="shared" si="15"/>
        <v>43174</v>
      </c>
      <c r="R14" s="9"/>
      <c r="S14" s="10"/>
      <c r="T14" s="24">
        <f t="shared" si="22"/>
        <v>2</v>
      </c>
      <c r="U14" s="58">
        <f t="shared" si="18"/>
        <v>43360</v>
      </c>
      <c r="V14" s="30">
        <f t="shared" ref="V14:V22" si="26">TRUNC((V13-Y14),8)</f>
        <v>1000</v>
      </c>
      <c r="W14" s="27">
        <f t="shared" si="23"/>
        <v>128</v>
      </c>
      <c r="X14" s="26">
        <f t="shared" si="24"/>
        <v>0</v>
      </c>
      <c r="Y14" s="30">
        <f t="shared" si="25"/>
        <v>0</v>
      </c>
      <c r="Z14" s="28">
        <v>0</v>
      </c>
      <c r="AA14" s="27">
        <v>0</v>
      </c>
      <c r="AB14" s="24">
        <f t="shared" si="19"/>
        <v>2</v>
      </c>
      <c r="AC14" s="29" t="s">
        <v>42</v>
      </c>
      <c r="AD14" s="58">
        <f t="shared" si="20"/>
        <v>43539</v>
      </c>
      <c r="AE14" s="9"/>
      <c r="AF14" s="59">
        <f t="shared" ca="1" si="16"/>
        <v>45751</v>
      </c>
      <c r="AG14" s="15">
        <f t="shared" ca="1" si="6"/>
        <v>0</v>
      </c>
      <c r="AH14" s="15">
        <f t="shared" ca="1" si="6"/>
        <v>0</v>
      </c>
      <c r="AI14" s="4">
        <f t="shared" ca="1" si="6"/>
        <v>0</v>
      </c>
      <c r="AJ14" s="16">
        <f t="shared" ca="1" si="6"/>
        <v>0</v>
      </c>
      <c r="AK14" s="4">
        <f t="shared" ca="1" si="6"/>
        <v>0</v>
      </c>
      <c r="AL14" s="59">
        <f t="shared" ca="1" si="7"/>
        <v>45751</v>
      </c>
      <c r="AM14" s="16">
        <f t="shared" ca="1" si="8"/>
        <v>0</v>
      </c>
      <c r="AN14" s="15">
        <f t="shared" ca="1" si="8"/>
        <v>0</v>
      </c>
      <c r="AO14" s="9">
        <f t="shared" ca="1" si="8"/>
        <v>0</v>
      </c>
      <c r="AP14" s="17">
        <f t="shared" ca="1" si="8"/>
        <v>0</v>
      </c>
      <c r="AQ14" s="15">
        <f t="shared" ca="1" si="8"/>
        <v>0</v>
      </c>
      <c r="AR14" s="10">
        <f t="shared" ca="1" si="8"/>
        <v>0</v>
      </c>
      <c r="AS14" s="59">
        <f t="shared" ca="1" si="8"/>
        <v>0</v>
      </c>
      <c r="AT14" s="18"/>
      <c r="AU14" s="18" t="s">
        <v>61</v>
      </c>
      <c r="AV14" s="67" t="str">
        <f>B6</f>
        <v>CNEN22</v>
      </c>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row>
    <row r="15" spans="1:252" x14ac:dyDescent="0.2">
      <c r="A15" s="123">
        <f t="shared" si="9"/>
        <v>43010</v>
      </c>
      <c r="B15" s="124">
        <f t="shared" ca="1" si="17"/>
        <v>1001.00199</v>
      </c>
      <c r="C15" s="126">
        <f t="shared" si="10"/>
        <v>1000</v>
      </c>
      <c r="D15" s="125">
        <f ca="1">IF(A15&lt;$B$1,VLOOKUP(A15,[1]DI!$A$4:$B$15000,2,FALSE),0)</f>
        <v>8.14E-2</v>
      </c>
      <c r="E15" s="126">
        <f t="shared" ca="1" si="21"/>
        <v>3.1059000000000002E-4</v>
      </c>
      <c r="F15" s="132">
        <f t="shared" si="12"/>
        <v>1.075</v>
      </c>
      <c r="G15" s="127">
        <f t="shared" ca="1" si="1"/>
        <v>1.00033388425</v>
      </c>
      <c r="H15" s="126">
        <f ca="1">TRUNC(PRODUCT(G$10:G14),15)</f>
        <v>1.0010019872233</v>
      </c>
      <c r="I15" s="126">
        <f t="shared" si="13"/>
        <v>1</v>
      </c>
      <c r="J15" s="126">
        <f t="shared" ca="1" si="2"/>
        <v>1.00100199</v>
      </c>
      <c r="K15" s="126">
        <f t="shared" ca="1" si="3"/>
        <v>1.0019899999999999</v>
      </c>
      <c r="L15" s="133">
        <f>IF(VLOOKUP(A15,$U$12:$AD$125,8)=VLOOKUP(A14,$U$12:$AD$125,8),0,VLOOKUP(A15,U$12:$AD$125,8))</f>
        <v>0</v>
      </c>
      <c r="M15" s="129">
        <f>IF(L15&gt;0,VLOOKUP(L15,T$12:$AC$125,7),0)</f>
        <v>0</v>
      </c>
      <c r="N15" s="126">
        <f t="shared" si="4"/>
        <v>0</v>
      </c>
      <c r="O15" s="126">
        <f t="shared" ca="1" si="5"/>
        <v>1.0019899999999999</v>
      </c>
      <c r="P15" s="134" t="str">
        <f t="shared" si="14"/>
        <v>J=</v>
      </c>
      <c r="Q15" s="131">
        <f t="shared" si="15"/>
        <v>43174</v>
      </c>
      <c r="R15" s="9"/>
      <c r="S15" s="10"/>
      <c r="T15" s="24">
        <f t="shared" si="22"/>
        <v>3</v>
      </c>
      <c r="U15" s="58">
        <f t="shared" si="18"/>
        <v>43539</v>
      </c>
      <c r="V15" s="30">
        <f t="shared" si="26"/>
        <v>1000</v>
      </c>
      <c r="W15" s="27">
        <f t="shared" si="23"/>
        <v>122</v>
      </c>
      <c r="X15" s="26">
        <f t="shared" si="24"/>
        <v>0</v>
      </c>
      <c r="Y15" s="30">
        <f t="shared" si="25"/>
        <v>0</v>
      </c>
      <c r="Z15" s="28">
        <v>0</v>
      </c>
      <c r="AA15" s="27">
        <v>0</v>
      </c>
      <c r="AB15" s="24">
        <f t="shared" si="19"/>
        <v>3</v>
      </c>
      <c r="AC15" s="29" t="s">
        <v>42</v>
      </c>
      <c r="AD15" s="58">
        <f t="shared" si="20"/>
        <v>43724</v>
      </c>
      <c r="AE15" s="9"/>
      <c r="AF15" s="59">
        <f t="shared" ca="1" si="16"/>
        <v>45752</v>
      </c>
      <c r="AG15" s="15">
        <f t="shared" ca="1" si="6"/>
        <v>0</v>
      </c>
      <c r="AH15" s="15">
        <f t="shared" ca="1" si="6"/>
        <v>0</v>
      </c>
      <c r="AI15" s="4">
        <f t="shared" ca="1" si="6"/>
        <v>0</v>
      </c>
      <c r="AJ15" s="16">
        <f t="shared" ca="1" si="6"/>
        <v>0</v>
      </c>
      <c r="AK15" s="4">
        <f t="shared" ca="1" si="6"/>
        <v>0</v>
      </c>
      <c r="AL15" s="59">
        <f t="shared" ca="1" si="7"/>
        <v>45752</v>
      </c>
      <c r="AM15" s="16">
        <f t="shared" ca="1" si="8"/>
        <v>0</v>
      </c>
      <c r="AN15" s="15">
        <f t="shared" ca="1" si="8"/>
        <v>0</v>
      </c>
      <c r="AO15" s="9">
        <f t="shared" ca="1" si="8"/>
        <v>0</v>
      </c>
      <c r="AP15" s="17">
        <f t="shared" ca="1" si="8"/>
        <v>0</v>
      </c>
      <c r="AQ15" s="15">
        <f t="shared" ca="1" si="8"/>
        <v>0</v>
      </c>
      <c r="AR15" s="10">
        <f t="shared" ca="1" si="8"/>
        <v>0</v>
      </c>
      <c r="AS15" s="59">
        <f t="shared" ca="1" si="8"/>
        <v>0</v>
      </c>
      <c r="AT15" s="18"/>
      <c r="AU15" s="65" t="s">
        <v>55</v>
      </c>
      <c r="AV15" s="68">
        <v>10</v>
      </c>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row>
    <row r="16" spans="1:252" x14ac:dyDescent="0.2">
      <c r="A16" s="123">
        <f t="shared" si="9"/>
        <v>43011</v>
      </c>
      <c r="B16" s="124">
        <f t="shared" ca="1" si="17"/>
        <v>1001.3362100000001</v>
      </c>
      <c r="C16" s="126">
        <f t="shared" si="10"/>
        <v>1000</v>
      </c>
      <c r="D16" s="125">
        <f ca="1">IF(A16&lt;$B$1,VLOOKUP(A16,[1]DI!$A$4:$B$15000,2,FALSE),0)</f>
        <v>8.14E-2</v>
      </c>
      <c r="E16" s="126">
        <f t="shared" ca="1" si="21"/>
        <v>3.1059000000000002E-4</v>
      </c>
      <c r="F16" s="132">
        <f t="shared" si="12"/>
        <v>1.075</v>
      </c>
      <c r="G16" s="127">
        <f t="shared" ca="1" si="1"/>
        <v>1.00033388425</v>
      </c>
      <c r="H16" s="126">
        <f ca="1">TRUNC(PRODUCT(G$10:G15),15)</f>
        <v>1.00133620602105</v>
      </c>
      <c r="I16" s="126">
        <f t="shared" si="13"/>
        <v>1</v>
      </c>
      <c r="J16" s="126">
        <f t="shared" ca="1" si="2"/>
        <v>1.0013362100000001</v>
      </c>
      <c r="K16" s="126">
        <f t="shared" ca="1" si="3"/>
        <v>1.3362099999999999</v>
      </c>
      <c r="L16" s="133">
        <f>IF(VLOOKUP(A16,$U$12:$AD$125,8)=VLOOKUP(A15,$U$12:$AD$125,8),0,VLOOKUP(A16,U$12:$AD$125,8))</f>
        <v>0</v>
      </c>
      <c r="M16" s="129">
        <f>IF(L16&gt;0,VLOOKUP(L16,T$12:$AC$125,7),0)</f>
        <v>0</v>
      </c>
      <c r="N16" s="126">
        <f t="shared" si="4"/>
        <v>0</v>
      </c>
      <c r="O16" s="126">
        <f t="shared" ca="1" si="5"/>
        <v>1.3362099999999999</v>
      </c>
      <c r="P16" s="134" t="str">
        <f t="shared" si="14"/>
        <v>J=</v>
      </c>
      <c r="Q16" s="131">
        <f t="shared" si="15"/>
        <v>43174</v>
      </c>
      <c r="R16" s="9"/>
      <c r="S16" s="10"/>
      <c r="T16" s="24">
        <f t="shared" si="22"/>
        <v>4</v>
      </c>
      <c r="U16" s="58">
        <f t="shared" si="18"/>
        <v>43724</v>
      </c>
      <c r="V16" s="30">
        <f t="shared" si="26"/>
        <v>1000</v>
      </c>
      <c r="W16" s="27">
        <f t="shared" si="23"/>
        <v>128</v>
      </c>
      <c r="X16" s="26">
        <f t="shared" si="24"/>
        <v>0</v>
      </c>
      <c r="Y16" s="30">
        <f t="shared" si="25"/>
        <v>0</v>
      </c>
      <c r="Z16" s="28">
        <v>0</v>
      </c>
      <c r="AA16" s="27">
        <v>0</v>
      </c>
      <c r="AB16" s="24">
        <f t="shared" si="19"/>
        <v>4</v>
      </c>
      <c r="AC16" s="29" t="s">
        <v>42</v>
      </c>
      <c r="AD16" s="58">
        <f t="shared" si="20"/>
        <v>43906</v>
      </c>
      <c r="AE16" s="9"/>
      <c r="AF16" s="59">
        <f t="shared" ca="1" si="16"/>
        <v>45753</v>
      </c>
      <c r="AG16" s="15">
        <f t="shared" ca="1" si="6"/>
        <v>0</v>
      </c>
      <c r="AH16" s="15">
        <f t="shared" ca="1" si="6"/>
        <v>0</v>
      </c>
      <c r="AI16" s="4">
        <f t="shared" ca="1" si="6"/>
        <v>0</v>
      </c>
      <c r="AJ16" s="16">
        <f t="shared" ca="1" si="6"/>
        <v>0</v>
      </c>
      <c r="AK16" s="4">
        <f t="shared" ca="1" si="6"/>
        <v>0</v>
      </c>
      <c r="AL16" s="59">
        <f t="shared" ca="1" si="7"/>
        <v>45753</v>
      </c>
      <c r="AM16" s="16">
        <f t="shared" ca="1" si="8"/>
        <v>0</v>
      </c>
      <c r="AN16" s="15">
        <f t="shared" ca="1" si="8"/>
        <v>0</v>
      </c>
      <c r="AO16" s="9">
        <f t="shared" ca="1" si="8"/>
        <v>0</v>
      </c>
      <c r="AP16" s="17">
        <f t="shared" ca="1" si="8"/>
        <v>0</v>
      </c>
      <c r="AQ16" s="15">
        <f t="shared" ca="1" si="8"/>
        <v>0</v>
      </c>
      <c r="AR16" s="10">
        <f t="shared" ca="1" si="8"/>
        <v>0</v>
      </c>
      <c r="AS16" s="59">
        <f t="shared" ca="1" si="8"/>
        <v>0</v>
      </c>
      <c r="AT16" s="18"/>
      <c r="AU16" s="18" t="s">
        <v>44</v>
      </c>
      <c r="AV16" s="69">
        <f>VLOOKUP(AV15,$T$13:$U$40,2)</f>
        <v>44819</v>
      </c>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row>
    <row r="17" spans="1:205" x14ac:dyDescent="0.2">
      <c r="A17" s="123">
        <f t="shared" si="9"/>
        <v>43012</v>
      </c>
      <c r="B17" s="124">
        <f t="shared" ca="1" si="17"/>
        <v>1001.67054</v>
      </c>
      <c r="C17" s="126">
        <f t="shared" si="10"/>
        <v>1000</v>
      </c>
      <c r="D17" s="125">
        <f ca="1">IF(A17&lt;$B$1,VLOOKUP(A17,[1]DI!$A$4:$B$15000,2,FALSE),0)</f>
        <v>8.14E-2</v>
      </c>
      <c r="E17" s="126">
        <f t="shared" ca="1" si="21"/>
        <v>3.1059000000000002E-4</v>
      </c>
      <c r="F17" s="132">
        <f t="shared" si="12"/>
        <v>1.075</v>
      </c>
      <c r="G17" s="127">
        <f t="shared" ca="1" si="1"/>
        <v>1.00033388425</v>
      </c>
      <c r="H17" s="126">
        <f ca="1">TRUNC(PRODUCT(G$10:G16),15)</f>
        <v>1.0016705364092</v>
      </c>
      <c r="I17" s="126">
        <f t="shared" si="13"/>
        <v>1</v>
      </c>
      <c r="J17" s="126">
        <f t="shared" ca="1" si="2"/>
        <v>1.0016705400000001</v>
      </c>
      <c r="K17" s="126">
        <f t="shared" ca="1" si="3"/>
        <v>1.6705399999999999</v>
      </c>
      <c r="L17" s="133">
        <f>IF(VLOOKUP(A17,$U$12:$AD$125,8)=VLOOKUP(A16,$U$12:$AD$125,8),0,VLOOKUP(A17,U$12:$AD$125,8))</f>
        <v>0</v>
      </c>
      <c r="M17" s="129">
        <f>IF(L17&gt;0,VLOOKUP(L17,T$12:$AC$125,7),0)</f>
        <v>0</v>
      </c>
      <c r="N17" s="126">
        <f t="shared" si="4"/>
        <v>0</v>
      </c>
      <c r="O17" s="126">
        <f t="shared" ca="1" si="5"/>
        <v>1.6705399999999999</v>
      </c>
      <c r="P17" s="134" t="str">
        <f t="shared" si="14"/>
        <v>J=</v>
      </c>
      <c r="Q17" s="131">
        <f t="shared" si="15"/>
        <v>43174</v>
      </c>
      <c r="R17" s="9"/>
      <c r="S17" s="10"/>
      <c r="T17" s="24">
        <f t="shared" si="22"/>
        <v>5</v>
      </c>
      <c r="U17" s="58">
        <f t="shared" si="18"/>
        <v>43906</v>
      </c>
      <c r="V17" s="30">
        <f t="shared" si="26"/>
        <v>1000</v>
      </c>
      <c r="W17" s="27">
        <f t="shared" si="23"/>
        <v>125</v>
      </c>
      <c r="X17" s="26">
        <f t="shared" si="24"/>
        <v>0</v>
      </c>
      <c r="Y17" s="30">
        <f t="shared" si="25"/>
        <v>0</v>
      </c>
      <c r="Z17" s="28">
        <v>0</v>
      </c>
      <c r="AA17" s="27">
        <v>0</v>
      </c>
      <c r="AB17" s="24">
        <f t="shared" si="19"/>
        <v>5</v>
      </c>
      <c r="AC17" s="29" t="s">
        <v>42</v>
      </c>
      <c r="AD17" s="58">
        <f t="shared" si="20"/>
        <v>44089</v>
      </c>
      <c r="AE17" s="9"/>
      <c r="AF17" s="59">
        <f t="shared" ca="1" si="16"/>
        <v>45754</v>
      </c>
      <c r="AG17" s="15">
        <f t="shared" ca="1" si="6"/>
        <v>0</v>
      </c>
      <c r="AH17" s="15">
        <f t="shared" ca="1" si="6"/>
        <v>0</v>
      </c>
      <c r="AI17" s="4">
        <f t="shared" ca="1" si="6"/>
        <v>0</v>
      </c>
      <c r="AJ17" s="16">
        <f t="shared" ca="1" si="6"/>
        <v>0</v>
      </c>
      <c r="AK17" s="4">
        <f t="shared" ca="1" si="6"/>
        <v>0</v>
      </c>
      <c r="AL17" s="59">
        <f t="shared" ca="1" si="7"/>
        <v>45754</v>
      </c>
      <c r="AM17" s="16">
        <f t="shared" ca="1" si="8"/>
        <v>0</v>
      </c>
      <c r="AN17" s="15">
        <f t="shared" ca="1" si="8"/>
        <v>0</v>
      </c>
      <c r="AO17" s="9">
        <f t="shared" ca="1" si="8"/>
        <v>0</v>
      </c>
      <c r="AP17" s="17">
        <f t="shared" ca="1" si="8"/>
        <v>0</v>
      </c>
      <c r="AQ17" s="15">
        <f t="shared" ca="1" si="8"/>
        <v>0</v>
      </c>
      <c r="AR17" s="10">
        <f t="shared" ca="1" si="8"/>
        <v>0</v>
      </c>
      <c r="AS17" s="59">
        <f t="shared" ca="1" si="8"/>
        <v>0</v>
      </c>
      <c r="AT17" s="18"/>
      <c r="AU17" s="65" t="s">
        <v>55</v>
      </c>
      <c r="AV17" s="66" t="s">
        <v>62</v>
      </c>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row>
    <row r="18" spans="1:205" x14ac:dyDescent="0.2">
      <c r="A18" s="123">
        <f t="shared" si="9"/>
        <v>43013</v>
      </c>
      <c r="B18" s="124">
        <f t="shared" ca="1" si="17"/>
        <v>1002.00497999</v>
      </c>
      <c r="C18" s="126">
        <f t="shared" si="10"/>
        <v>1000</v>
      </c>
      <c r="D18" s="125">
        <f ca="1">IF(A18&lt;$B$1,VLOOKUP(A18,[1]DI!$A$4:$B$15000,2,FALSE),0)</f>
        <v>8.14E-2</v>
      </c>
      <c r="E18" s="126">
        <f t="shared" ca="1" si="21"/>
        <v>3.1059000000000002E-4</v>
      </c>
      <c r="F18" s="132">
        <f t="shared" si="12"/>
        <v>1.075</v>
      </c>
      <c r="G18" s="127">
        <f t="shared" ca="1" si="1"/>
        <v>1.00033388425</v>
      </c>
      <c r="H18" s="126">
        <f ca="1">TRUNC(PRODUCT(G$10:G17),15)</f>
        <v>1.00200497842499</v>
      </c>
      <c r="I18" s="126">
        <f t="shared" si="13"/>
        <v>1</v>
      </c>
      <c r="J18" s="126">
        <f t="shared" ca="1" si="2"/>
        <v>1.0020049799999999</v>
      </c>
      <c r="K18" s="126">
        <f t="shared" ca="1" si="3"/>
        <v>2.0049799899999998</v>
      </c>
      <c r="L18" s="133">
        <f>IF(VLOOKUP(A18,$U$12:$AD$125,8)=VLOOKUP(A17,$U$12:$AD$125,8),0,VLOOKUP(A18,U$12:$AD$125,8))</f>
        <v>0</v>
      </c>
      <c r="M18" s="129">
        <f>IF(L18&gt;0,VLOOKUP(L18,T$12:$AC$125,7),0)</f>
        <v>0</v>
      </c>
      <c r="N18" s="126">
        <f t="shared" si="4"/>
        <v>0</v>
      </c>
      <c r="O18" s="126">
        <f t="shared" ca="1" si="5"/>
        <v>2.0049799899999998</v>
      </c>
      <c r="P18" s="134" t="str">
        <f t="shared" si="14"/>
        <v>J=</v>
      </c>
      <c r="Q18" s="131">
        <f t="shared" si="15"/>
        <v>43174</v>
      </c>
      <c r="R18" s="9"/>
      <c r="S18" s="10"/>
      <c r="T18" s="24">
        <f t="shared" si="22"/>
        <v>6</v>
      </c>
      <c r="U18" s="58">
        <f t="shared" si="18"/>
        <v>44089</v>
      </c>
      <c r="V18" s="30">
        <f t="shared" si="26"/>
        <v>1000</v>
      </c>
      <c r="W18" s="27">
        <f t="shared" si="23"/>
        <v>126</v>
      </c>
      <c r="X18" s="26">
        <f t="shared" si="24"/>
        <v>0</v>
      </c>
      <c r="Y18" s="30">
        <f t="shared" si="25"/>
        <v>0</v>
      </c>
      <c r="Z18" s="28">
        <v>0</v>
      </c>
      <c r="AA18" s="27">
        <v>0</v>
      </c>
      <c r="AB18" s="24">
        <f t="shared" si="19"/>
        <v>6</v>
      </c>
      <c r="AC18" s="29" t="s">
        <v>42</v>
      </c>
      <c r="AD18" s="58">
        <f t="shared" si="20"/>
        <v>44270</v>
      </c>
      <c r="AE18" s="9"/>
      <c r="AF18" s="59">
        <f t="shared" ca="1" si="16"/>
        <v>45755</v>
      </c>
      <c r="AG18" s="15">
        <f t="shared" ca="1" si="6"/>
        <v>0</v>
      </c>
      <c r="AH18" s="15">
        <f t="shared" ca="1" si="6"/>
        <v>0</v>
      </c>
      <c r="AI18" s="4">
        <f t="shared" ca="1" si="6"/>
        <v>0</v>
      </c>
      <c r="AJ18" s="16">
        <f t="shared" ca="1" si="6"/>
        <v>0</v>
      </c>
      <c r="AK18" s="4">
        <f t="shared" ca="1" si="6"/>
        <v>0</v>
      </c>
      <c r="AL18" s="59">
        <f t="shared" ca="1" si="7"/>
        <v>45755</v>
      </c>
      <c r="AM18" s="16">
        <f t="shared" ca="1" si="8"/>
        <v>0</v>
      </c>
      <c r="AN18" s="15">
        <f t="shared" ca="1" si="8"/>
        <v>0</v>
      </c>
      <c r="AO18" s="9">
        <f t="shared" ca="1" si="8"/>
        <v>0</v>
      </c>
      <c r="AP18" s="17">
        <f t="shared" ca="1" si="8"/>
        <v>0</v>
      </c>
      <c r="AQ18" s="15">
        <f t="shared" ca="1" si="8"/>
        <v>0</v>
      </c>
      <c r="AR18" s="10">
        <f t="shared" ca="1" si="8"/>
        <v>0</v>
      </c>
      <c r="AS18" s="59">
        <f t="shared" ca="1" si="8"/>
        <v>0</v>
      </c>
      <c r="AT18" s="18"/>
      <c r="AU18" s="18" t="s">
        <v>63</v>
      </c>
      <c r="AV18" s="70">
        <f>VLOOKUP(AV$16,$A$10:$N$3625,14)</f>
        <v>500</v>
      </c>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row>
    <row r="19" spans="1:205" x14ac:dyDescent="0.2">
      <c r="A19" s="123">
        <f t="shared" si="9"/>
        <v>43014</v>
      </c>
      <c r="B19" s="124">
        <f t="shared" ca="1" si="17"/>
        <v>1002.33952999</v>
      </c>
      <c r="C19" s="126">
        <f t="shared" si="10"/>
        <v>1000</v>
      </c>
      <c r="D19" s="125">
        <f ca="1">IF(A19&lt;$B$1,VLOOKUP(A19,[1]DI!$A$4:$B$15000,2,FALSE),0)</f>
        <v>8.14E-2</v>
      </c>
      <c r="E19" s="126">
        <f t="shared" ca="1" si="21"/>
        <v>3.1059000000000002E-4</v>
      </c>
      <c r="F19" s="132">
        <f t="shared" si="12"/>
        <v>1.075</v>
      </c>
      <c r="G19" s="127">
        <f t="shared" ca="1" si="1"/>
        <v>1.00033388425</v>
      </c>
      <c r="H19" s="126">
        <f ca="1">TRUNC(PRODUCT(G$10:G18),15)</f>
        <v>1.00233953210571</v>
      </c>
      <c r="I19" s="126">
        <f t="shared" si="13"/>
        <v>1</v>
      </c>
      <c r="J19" s="126">
        <f t="shared" ca="1" si="2"/>
        <v>1.00233953</v>
      </c>
      <c r="K19" s="126">
        <f t="shared" ca="1" si="3"/>
        <v>2.3395299899999999</v>
      </c>
      <c r="L19" s="133">
        <f>IF(VLOOKUP(A19,$U$12:$AD$125,8)=VLOOKUP(A18,$U$12:$AD$125,8),0,VLOOKUP(A19,U$12:$AD$125,8))</f>
        <v>0</v>
      </c>
      <c r="M19" s="129">
        <f>IF(L19&gt;0,VLOOKUP(L19,T$12:$AC$125,7),0)</f>
        <v>0</v>
      </c>
      <c r="N19" s="126">
        <f t="shared" si="4"/>
        <v>0</v>
      </c>
      <c r="O19" s="126">
        <f t="shared" ca="1" si="5"/>
        <v>2.3395299899999999</v>
      </c>
      <c r="P19" s="134" t="str">
        <f t="shared" si="14"/>
        <v>J=</v>
      </c>
      <c r="Q19" s="131">
        <f t="shared" si="15"/>
        <v>43174</v>
      </c>
      <c r="R19" s="9"/>
      <c r="S19" s="10"/>
      <c r="T19" s="24">
        <f t="shared" si="22"/>
        <v>7</v>
      </c>
      <c r="U19" s="58">
        <f t="shared" si="18"/>
        <v>44270</v>
      </c>
      <c r="V19" s="30">
        <f t="shared" si="26"/>
        <v>1000</v>
      </c>
      <c r="W19" s="27">
        <f t="shared" si="23"/>
        <v>123</v>
      </c>
      <c r="X19" s="26">
        <f t="shared" si="24"/>
        <v>0</v>
      </c>
      <c r="Y19" s="30">
        <f t="shared" si="25"/>
        <v>0</v>
      </c>
      <c r="Z19" s="28">
        <v>0</v>
      </c>
      <c r="AA19" s="27">
        <v>0</v>
      </c>
      <c r="AB19" s="24">
        <f t="shared" si="19"/>
        <v>7</v>
      </c>
      <c r="AC19" s="29" t="s">
        <v>64</v>
      </c>
      <c r="AD19" s="58">
        <f t="shared" si="20"/>
        <v>44454</v>
      </c>
      <c r="AE19" s="9"/>
      <c r="AF19" s="59">
        <f t="shared" ca="1" si="16"/>
        <v>45756</v>
      </c>
      <c r="AG19" s="15">
        <f t="shared" ca="1" si="6"/>
        <v>0</v>
      </c>
      <c r="AH19" s="15">
        <f t="shared" ca="1" si="6"/>
        <v>0</v>
      </c>
      <c r="AI19" s="4">
        <f t="shared" ca="1" si="6"/>
        <v>0</v>
      </c>
      <c r="AJ19" s="16">
        <f t="shared" ca="1" si="6"/>
        <v>0</v>
      </c>
      <c r="AK19" s="4">
        <f t="shared" ca="1" si="6"/>
        <v>0</v>
      </c>
      <c r="AL19" s="59">
        <f t="shared" ca="1" si="7"/>
        <v>45756</v>
      </c>
      <c r="AM19" s="16">
        <f t="shared" ca="1" si="8"/>
        <v>0</v>
      </c>
      <c r="AN19" s="15">
        <f t="shared" ca="1" si="8"/>
        <v>0</v>
      </c>
      <c r="AO19" s="9">
        <f t="shared" ca="1" si="8"/>
        <v>0</v>
      </c>
      <c r="AP19" s="17">
        <f t="shared" ca="1" si="8"/>
        <v>0</v>
      </c>
      <c r="AQ19" s="15">
        <f t="shared" ca="1" si="8"/>
        <v>0</v>
      </c>
      <c r="AR19" s="10">
        <f t="shared" ca="1" si="8"/>
        <v>0</v>
      </c>
      <c r="AS19" s="59">
        <f t="shared" ca="1" si="8"/>
        <v>0</v>
      </c>
      <c r="AT19" s="18"/>
      <c r="AU19" s="65" t="s">
        <v>55</v>
      </c>
      <c r="AV19" s="66" t="s">
        <v>12</v>
      </c>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row>
    <row r="20" spans="1:205" x14ac:dyDescent="0.2">
      <c r="A20" s="123">
        <f t="shared" si="9"/>
        <v>43015</v>
      </c>
      <c r="B20" s="124">
        <f t="shared" ca="1" si="17"/>
        <v>1002.67419999</v>
      </c>
      <c r="C20" s="126">
        <f t="shared" si="10"/>
        <v>1000</v>
      </c>
      <c r="D20" s="125">
        <f ca="1">IF(A20&lt;$B$1,VLOOKUP(A20,[1]DI!$A$4:$B$15000,2,FALSE),0)</f>
        <v>0</v>
      </c>
      <c r="E20" s="126">
        <f t="shared" ca="1" si="21"/>
        <v>0</v>
      </c>
      <c r="F20" s="132">
        <f t="shared" si="12"/>
        <v>1.075</v>
      </c>
      <c r="G20" s="127">
        <f t="shared" ca="1" si="1"/>
        <v>1</v>
      </c>
      <c r="H20" s="126">
        <f ca="1">TRUNC(PRODUCT(G$10:G19),15)</f>
        <v>1.00267419748863</v>
      </c>
      <c r="I20" s="126">
        <f t="shared" si="13"/>
        <v>1</v>
      </c>
      <c r="J20" s="126">
        <f t="shared" ca="1" si="2"/>
        <v>1.0026742</v>
      </c>
      <c r="K20" s="126">
        <f t="shared" ca="1" si="3"/>
        <v>2.67419999</v>
      </c>
      <c r="L20" s="133">
        <f>IF(VLOOKUP(A20,$U$12:$AD$125,8)=VLOOKUP(A19,$U$12:$AD$125,8),0,VLOOKUP(A20,U$12:$AD$125,8))</f>
        <v>0</v>
      </c>
      <c r="M20" s="129">
        <f>IF(L20&gt;0,VLOOKUP(L20,T$12:$AC$125,7),0)</f>
        <v>0</v>
      </c>
      <c r="N20" s="126">
        <f t="shared" si="4"/>
        <v>0</v>
      </c>
      <c r="O20" s="126">
        <f t="shared" ca="1" si="5"/>
        <v>2.67419999</v>
      </c>
      <c r="P20" s="134" t="str">
        <f t="shared" si="14"/>
        <v>J=</v>
      </c>
      <c r="Q20" s="131">
        <f t="shared" si="15"/>
        <v>43174</v>
      </c>
      <c r="R20" s="9"/>
      <c r="S20" s="10"/>
      <c r="T20" s="24">
        <f t="shared" si="22"/>
        <v>8</v>
      </c>
      <c r="U20" s="58">
        <f t="shared" si="18"/>
        <v>44454</v>
      </c>
      <c r="V20" s="30">
        <f t="shared" si="26"/>
        <v>500</v>
      </c>
      <c r="W20" s="27">
        <f t="shared" si="23"/>
        <v>128</v>
      </c>
      <c r="X20" s="26">
        <f t="shared" si="24"/>
        <v>0</v>
      </c>
      <c r="Y20" s="30">
        <f t="shared" si="25"/>
        <v>500</v>
      </c>
      <c r="Z20" s="31">
        <v>0.5</v>
      </c>
      <c r="AA20" s="27">
        <v>0</v>
      </c>
      <c r="AB20" s="24">
        <f t="shared" si="19"/>
        <v>8</v>
      </c>
      <c r="AC20" s="29" t="s">
        <v>42</v>
      </c>
      <c r="AD20" s="58">
        <f t="shared" si="20"/>
        <v>44635</v>
      </c>
      <c r="AE20" s="9"/>
      <c r="AF20" s="59">
        <f t="shared" ca="1" si="16"/>
        <v>45757</v>
      </c>
      <c r="AG20" s="15">
        <f t="shared" ca="1" si="6"/>
        <v>0</v>
      </c>
      <c r="AH20" s="15">
        <f t="shared" ca="1" si="6"/>
        <v>0</v>
      </c>
      <c r="AI20" s="4">
        <f t="shared" ca="1" si="6"/>
        <v>0</v>
      </c>
      <c r="AJ20" s="16">
        <f t="shared" ca="1" si="6"/>
        <v>0</v>
      </c>
      <c r="AK20" s="4">
        <f t="shared" ca="1" si="6"/>
        <v>0</v>
      </c>
      <c r="AL20" s="59">
        <f t="shared" ca="1" si="7"/>
        <v>45757</v>
      </c>
      <c r="AM20" s="16">
        <f t="shared" ca="1" si="8"/>
        <v>0</v>
      </c>
      <c r="AN20" s="15">
        <f t="shared" ca="1" si="8"/>
        <v>0</v>
      </c>
      <c r="AO20" s="9">
        <f t="shared" ca="1" si="8"/>
        <v>0</v>
      </c>
      <c r="AP20" s="17">
        <f t="shared" ca="1" si="8"/>
        <v>0</v>
      </c>
      <c r="AQ20" s="15">
        <f t="shared" ca="1" si="8"/>
        <v>0</v>
      </c>
      <c r="AR20" s="10">
        <f t="shared" ca="1" si="8"/>
        <v>0</v>
      </c>
      <c r="AS20" s="59">
        <f t="shared" ca="1" si="8"/>
        <v>0</v>
      </c>
      <c r="AT20" s="18"/>
      <c r="AU20" s="18" t="s">
        <v>63</v>
      </c>
      <c r="AV20" s="70">
        <f ca="1">VLOOKUP(AV$16,$A$10:$N$3625,11)</f>
        <v>33.775334999999998</v>
      </c>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row>
    <row r="21" spans="1:205" x14ac:dyDescent="0.2">
      <c r="A21" s="123">
        <f t="shared" si="9"/>
        <v>43016</v>
      </c>
      <c r="B21" s="124">
        <f t="shared" ca="1" si="17"/>
        <v>1002.67419999</v>
      </c>
      <c r="C21" s="126">
        <f t="shared" si="10"/>
        <v>1000</v>
      </c>
      <c r="D21" s="125">
        <f ca="1">IF(A21&lt;$B$1,VLOOKUP(A21,[1]DI!$A$4:$B$15000,2,FALSE),0)</f>
        <v>0</v>
      </c>
      <c r="E21" s="126">
        <f t="shared" ca="1" si="21"/>
        <v>0</v>
      </c>
      <c r="F21" s="132">
        <f t="shared" si="12"/>
        <v>1.075</v>
      </c>
      <c r="G21" s="127">
        <f t="shared" ca="1" si="1"/>
        <v>1</v>
      </c>
      <c r="H21" s="126">
        <f ca="1">TRUNC(PRODUCT(G$10:G20),15)</f>
        <v>1.00267419748863</v>
      </c>
      <c r="I21" s="126">
        <f t="shared" si="13"/>
        <v>1</v>
      </c>
      <c r="J21" s="126">
        <f t="shared" ca="1" si="2"/>
        <v>1.0026742</v>
      </c>
      <c r="K21" s="126">
        <f t="shared" ca="1" si="3"/>
        <v>2.67419999</v>
      </c>
      <c r="L21" s="133">
        <f>IF(VLOOKUP(A21,$U$12:$AD$125,8)=VLOOKUP(A20,$U$12:$AD$125,8),0,VLOOKUP(A21,U$12:$AD$125,8))</f>
        <v>0</v>
      </c>
      <c r="M21" s="129">
        <f>IF(L21&gt;0,VLOOKUP(L21,T$12:$AC$125,7),0)</f>
        <v>0</v>
      </c>
      <c r="N21" s="126">
        <f t="shared" si="4"/>
        <v>0</v>
      </c>
      <c r="O21" s="126">
        <f t="shared" ca="1" si="5"/>
        <v>2.67419999</v>
      </c>
      <c r="P21" s="134" t="str">
        <f t="shared" si="14"/>
        <v>J=</v>
      </c>
      <c r="Q21" s="131">
        <f t="shared" si="15"/>
        <v>43174</v>
      </c>
      <c r="R21" s="9"/>
      <c r="S21" s="10"/>
      <c r="T21" s="24">
        <f t="shared" si="22"/>
        <v>9</v>
      </c>
      <c r="U21" s="58">
        <f t="shared" si="18"/>
        <v>44635</v>
      </c>
      <c r="V21" s="30">
        <f t="shared" si="26"/>
        <v>500</v>
      </c>
      <c r="W21" s="27">
        <f t="shared" si="23"/>
        <v>124</v>
      </c>
      <c r="X21" s="26">
        <f t="shared" si="24"/>
        <v>0</v>
      </c>
      <c r="Y21" s="30">
        <f t="shared" si="25"/>
        <v>0</v>
      </c>
      <c r="Z21" s="28">
        <v>0</v>
      </c>
      <c r="AA21" s="27">
        <v>0</v>
      </c>
      <c r="AB21" s="24">
        <f t="shared" si="19"/>
        <v>9</v>
      </c>
      <c r="AC21" s="29" t="s">
        <v>64</v>
      </c>
      <c r="AD21" s="58">
        <f t="shared" si="20"/>
        <v>44819</v>
      </c>
      <c r="AE21" s="9"/>
      <c r="AF21" s="59">
        <f t="shared" ca="1" si="16"/>
        <v>45758</v>
      </c>
      <c r="AG21" s="15">
        <f t="shared" ca="1" si="6"/>
        <v>0</v>
      </c>
      <c r="AH21" s="15">
        <f t="shared" ca="1" si="6"/>
        <v>0</v>
      </c>
      <c r="AI21" s="4">
        <f t="shared" ca="1" si="6"/>
        <v>0</v>
      </c>
      <c r="AJ21" s="16">
        <f t="shared" ca="1" si="6"/>
        <v>0</v>
      </c>
      <c r="AK21" s="4">
        <f t="shared" ca="1" si="6"/>
        <v>0</v>
      </c>
      <c r="AL21" s="59">
        <f t="shared" ca="1" si="7"/>
        <v>45758</v>
      </c>
      <c r="AM21" s="16">
        <f t="shared" ca="1" si="8"/>
        <v>0</v>
      </c>
      <c r="AN21" s="15">
        <f t="shared" ca="1" si="8"/>
        <v>0</v>
      </c>
      <c r="AO21" s="9">
        <f t="shared" ca="1" si="8"/>
        <v>0</v>
      </c>
      <c r="AP21" s="17">
        <f t="shared" ca="1" si="8"/>
        <v>0</v>
      </c>
      <c r="AQ21" s="15">
        <f t="shared" ca="1" si="8"/>
        <v>0</v>
      </c>
      <c r="AR21" s="10">
        <f t="shared" ca="1" si="8"/>
        <v>0</v>
      </c>
      <c r="AS21" s="59">
        <f t="shared" ca="1" si="8"/>
        <v>0</v>
      </c>
      <c r="AT21" s="18"/>
      <c r="AU21" s="65" t="s">
        <v>65</v>
      </c>
      <c r="AV21" s="71">
        <v>256000</v>
      </c>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row>
    <row r="22" spans="1:205" x14ac:dyDescent="0.2">
      <c r="A22" s="123">
        <f t="shared" si="9"/>
        <v>43017</v>
      </c>
      <c r="B22" s="124">
        <f t="shared" ca="1" si="17"/>
        <v>1002.67419999</v>
      </c>
      <c r="C22" s="126">
        <f t="shared" si="10"/>
        <v>1000</v>
      </c>
      <c r="D22" s="125">
        <f ca="1">IF(A22&lt;$B$1,VLOOKUP(A22,[1]DI!$A$4:$B$15000,2,FALSE),0)</f>
        <v>8.14E-2</v>
      </c>
      <c r="E22" s="126">
        <f t="shared" ca="1" si="21"/>
        <v>3.1059000000000002E-4</v>
      </c>
      <c r="F22" s="132">
        <f t="shared" si="12"/>
        <v>1.075</v>
      </c>
      <c r="G22" s="127">
        <f t="shared" ca="1" si="1"/>
        <v>1.00033388425</v>
      </c>
      <c r="H22" s="126">
        <f ca="1">TRUNC(PRODUCT(G$10:G21),15)</f>
        <v>1.00267419748863</v>
      </c>
      <c r="I22" s="126">
        <f t="shared" si="13"/>
        <v>1</v>
      </c>
      <c r="J22" s="126">
        <f t="shared" ca="1" si="2"/>
        <v>1.0026742</v>
      </c>
      <c r="K22" s="126">
        <f t="shared" ca="1" si="3"/>
        <v>2.67419999</v>
      </c>
      <c r="L22" s="133">
        <f>IF(VLOOKUP(A22,$U$12:$AD$125,8)=VLOOKUP(A21,$U$12:$AD$125,8),0,VLOOKUP(A22,U$12:$AD$125,8))</f>
        <v>0</v>
      </c>
      <c r="M22" s="129">
        <f>IF(L22&gt;0,VLOOKUP(L22,T$12:$AC$125,7),0)</f>
        <v>0</v>
      </c>
      <c r="N22" s="126">
        <f t="shared" si="4"/>
        <v>0</v>
      </c>
      <c r="O22" s="126">
        <f t="shared" ca="1" si="5"/>
        <v>2.67419999</v>
      </c>
      <c r="P22" s="134" t="str">
        <f t="shared" si="14"/>
        <v>J=</v>
      </c>
      <c r="Q22" s="131">
        <f t="shared" si="15"/>
        <v>43174</v>
      </c>
      <c r="R22" s="3"/>
      <c r="S22" s="32"/>
      <c r="T22" s="24">
        <f t="shared" si="22"/>
        <v>10</v>
      </c>
      <c r="U22" s="58">
        <f t="shared" si="18"/>
        <v>44819</v>
      </c>
      <c r="V22" s="30">
        <f t="shared" si="26"/>
        <v>0</v>
      </c>
      <c r="W22" s="27">
        <f t="shared" si="23"/>
        <v>128</v>
      </c>
      <c r="X22" s="26">
        <f t="shared" si="24"/>
        <v>0</v>
      </c>
      <c r="Y22" s="30">
        <f t="shared" si="25"/>
        <v>500</v>
      </c>
      <c r="Z22" s="31">
        <v>0.5</v>
      </c>
      <c r="AA22" s="27">
        <v>0</v>
      </c>
      <c r="AB22" s="24">
        <f t="shared" si="19"/>
        <v>10</v>
      </c>
      <c r="AC22" s="29"/>
      <c r="AD22" s="25"/>
      <c r="AE22" s="33"/>
      <c r="AF22" s="59">
        <f t="shared" ca="1" si="16"/>
        <v>45759</v>
      </c>
      <c r="AG22" s="15">
        <f t="shared" ca="1" si="6"/>
        <v>0</v>
      </c>
      <c r="AH22" s="15">
        <f t="shared" ca="1" si="6"/>
        <v>0</v>
      </c>
      <c r="AI22" s="4">
        <f t="shared" ca="1" si="6"/>
        <v>0</v>
      </c>
      <c r="AJ22" s="16">
        <f t="shared" ca="1" si="6"/>
        <v>0</v>
      </c>
      <c r="AK22" s="4">
        <f t="shared" ca="1" si="6"/>
        <v>0</v>
      </c>
      <c r="AL22" s="59">
        <f t="shared" ca="1" si="7"/>
        <v>45759</v>
      </c>
      <c r="AM22" s="16">
        <f t="shared" ca="1" si="8"/>
        <v>0</v>
      </c>
      <c r="AN22" s="15">
        <f t="shared" ca="1" si="8"/>
        <v>0</v>
      </c>
      <c r="AO22" s="9">
        <f t="shared" ca="1" si="8"/>
        <v>0</v>
      </c>
      <c r="AP22" s="17">
        <f t="shared" ca="1" si="8"/>
        <v>0</v>
      </c>
      <c r="AQ22" s="15">
        <f t="shared" ca="1" si="8"/>
        <v>0</v>
      </c>
      <c r="AR22" s="10">
        <f t="shared" ca="1" si="8"/>
        <v>0</v>
      </c>
      <c r="AS22" s="59">
        <f t="shared" ca="1" si="8"/>
        <v>0</v>
      </c>
      <c r="AT22" s="34"/>
      <c r="AU22" s="18" t="s">
        <v>66</v>
      </c>
      <c r="AV22" s="72">
        <f>(AV18*AV21)</f>
        <v>128000000</v>
      </c>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row>
    <row r="23" spans="1:205" x14ac:dyDescent="0.2">
      <c r="A23" s="123">
        <f t="shared" si="9"/>
        <v>43018</v>
      </c>
      <c r="B23" s="124">
        <f t="shared" ca="1" si="17"/>
        <v>1003.00897</v>
      </c>
      <c r="C23" s="126">
        <f t="shared" si="10"/>
        <v>1000</v>
      </c>
      <c r="D23" s="125">
        <f ca="1">IF(A23&lt;$B$1,VLOOKUP(A23,[1]DI!$A$4:$B$15000,2,FALSE),0)</f>
        <v>8.14E-2</v>
      </c>
      <c r="E23" s="126">
        <f t="shared" ca="1" si="21"/>
        <v>3.1059000000000002E-4</v>
      </c>
      <c r="F23" s="132">
        <f t="shared" si="12"/>
        <v>1.075</v>
      </c>
      <c r="G23" s="127">
        <f t="shared" ca="1" si="1"/>
        <v>1.00033388425</v>
      </c>
      <c r="H23" s="126">
        <f ca="1">TRUNC(PRODUCT(G$10:G22),15)</f>
        <v>1.00300897461106</v>
      </c>
      <c r="I23" s="126">
        <f t="shared" si="13"/>
        <v>1</v>
      </c>
      <c r="J23" s="126">
        <f t="shared" ca="1" si="2"/>
        <v>1.00300897</v>
      </c>
      <c r="K23" s="126">
        <f t="shared" ca="1" si="3"/>
        <v>3.0089700000000001</v>
      </c>
      <c r="L23" s="133">
        <f>IF(VLOOKUP(A23,$U$12:$AD$125,8)=VLOOKUP(A22,$U$12:$AD$125,8),0,VLOOKUP(A23,U$12:$AD$125,8))</f>
        <v>0</v>
      </c>
      <c r="M23" s="129">
        <f>IF(L23&gt;0,VLOOKUP(L23,T$12:$AC$125,7),0)</f>
        <v>0</v>
      </c>
      <c r="N23" s="126">
        <f t="shared" si="4"/>
        <v>0</v>
      </c>
      <c r="O23" s="126">
        <f t="shared" ca="1" si="5"/>
        <v>3.0089700000000001</v>
      </c>
      <c r="P23" s="134" t="str">
        <f t="shared" si="14"/>
        <v>J=</v>
      </c>
      <c r="Q23" s="131">
        <f t="shared" si="15"/>
        <v>43174</v>
      </c>
      <c r="R23" s="9"/>
      <c r="S23" s="10"/>
      <c r="T23" s="24"/>
      <c r="U23" s="25"/>
      <c r="V23" s="30"/>
      <c r="W23" s="27"/>
      <c r="X23" s="26"/>
      <c r="Y23" s="26"/>
      <c r="Z23" s="28"/>
      <c r="AA23" s="27"/>
      <c r="AB23" s="24"/>
      <c r="AC23" s="29"/>
      <c r="AD23" s="25"/>
      <c r="AE23" s="9"/>
      <c r="AF23" s="59">
        <f t="shared" ca="1" si="16"/>
        <v>45760</v>
      </c>
      <c r="AG23" s="15">
        <f t="shared" ca="1" si="6"/>
        <v>0</v>
      </c>
      <c r="AH23" s="15">
        <f t="shared" ca="1" si="6"/>
        <v>0</v>
      </c>
      <c r="AI23" s="4">
        <f t="shared" ca="1" si="6"/>
        <v>0</v>
      </c>
      <c r="AJ23" s="16">
        <f t="shared" ca="1" si="6"/>
        <v>0</v>
      </c>
      <c r="AK23" s="4">
        <f t="shared" ca="1" si="6"/>
        <v>0</v>
      </c>
      <c r="AL23" s="59">
        <f t="shared" ca="1" si="7"/>
        <v>45760</v>
      </c>
      <c r="AM23" s="16">
        <f t="shared" ca="1" si="8"/>
        <v>0</v>
      </c>
      <c r="AN23" s="15">
        <f t="shared" ca="1" si="8"/>
        <v>0</v>
      </c>
      <c r="AO23" s="9">
        <f t="shared" ca="1" si="8"/>
        <v>0</v>
      </c>
      <c r="AP23" s="17">
        <f t="shared" ca="1" si="8"/>
        <v>0</v>
      </c>
      <c r="AQ23" s="15">
        <f t="shared" ca="1" si="8"/>
        <v>0</v>
      </c>
      <c r="AR23" s="10">
        <f t="shared" ca="1" si="8"/>
        <v>0</v>
      </c>
      <c r="AS23" s="59">
        <f t="shared" ca="1" si="8"/>
        <v>0</v>
      </c>
      <c r="AT23" s="18"/>
      <c r="AU23" s="65" t="s">
        <v>67</v>
      </c>
      <c r="AV23" s="73">
        <f ca="1">(AV20*AV21)</f>
        <v>8646485.7599999998</v>
      </c>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row>
    <row r="24" spans="1:205" x14ac:dyDescent="0.2">
      <c r="A24" s="123">
        <f t="shared" si="9"/>
        <v>43019</v>
      </c>
      <c r="B24" s="124">
        <f t="shared" ca="1" si="17"/>
        <v>1003.3438599900001</v>
      </c>
      <c r="C24" s="126">
        <f t="shared" si="10"/>
        <v>1000</v>
      </c>
      <c r="D24" s="125">
        <f ca="1">IF(A24&lt;$B$1,VLOOKUP(A24,[1]DI!$A$4:$B$15000,2,FALSE),0)</f>
        <v>8.14E-2</v>
      </c>
      <c r="E24" s="126">
        <f t="shared" ca="1" si="21"/>
        <v>3.1059000000000002E-4</v>
      </c>
      <c r="F24" s="132">
        <f t="shared" si="12"/>
        <v>1.075</v>
      </c>
      <c r="G24" s="127">
        <f t="shared" ca="1" si="1"/>
        <v>1.00033388425</v>
      </c>
      <c r="H24" s="126">
        <f ca="1">TRUNC(PRODUCT(G$10:G23),15)</f>
        <v>1.00334386351029</v>
      </c>
      <c r="I24" s="126">
        <f t="shared" si="13"/>
        <v>1</v>
      </c>
      <c r="J24" s="126">
        <f t="shared" ca="1" si="2"/>
        <v>1.00334386</v>
      </c>
      <c r="K24" s="126">
        <f t="shared" ca="1" si="3"/>
        <v>3.3438599899999999</v>
      </c>
      <c r="L24" s="133">
        <f>IF(VLOOKUP(A24,$U$12:$AD$125,8)=VLOOKUP(A23,$U$12:$AD$125,8),0,VLOOKUP(A24,U$12:$AD$125,8))</f>
        <v>0</v>
      </c>
      <c r="M24" s="129">
        <f>IF(L24&gt;0,VLOOKUP(L24,T$12:$AC$125,7),0)</f>
        <v>0</v>
      </c>
      <c r="N24" s="126">
        <f t="shared" si="4"/>
        <v>0</v>
      </c>
      <c r="O24" s="126">
        <f t="shared" ca="1" si="5"/>
        <v>3.3438599899999999</v>
      </c>
      <c r="P24" s="134" t="str">
        <f t="shared" si="14"/>
        <v>J=</v>
      </c>
      <c r="Q24" s="131">
        <f t="shared" si="15"/>
        <v>43174</v>
      </c>
      <c r="R24" s="9"/>
      <c r="S24" s="10"/>
      <c r="T24" s="24"/>
      <c r="U24" s="25"/>
      <c r="V24" s="30"/>
      <c r="W24" s="27"/>
      <c r="X24" s="26"/>
      <c r="Y24" s="26"/>
      <c r="Z24" s="28"/>
      <c r="AA24" s="27"/>
      <c r="AB24" s="24"/>
      <c r="AC24" s="29"/>
      <c r="AD24" s="25"/>
      <c r="AE24" s="9"/>
      <c r="AF24" s="59">
        <f t="shared" ca="1" si="16"/>
        <v>45761</v>
      </c>
      <c r="AG24" s="15">
        <f t="shared" ca="1" si="6"/>
        <v>0</v>
      </c>
      <c r="AH24" s="15">
        <f t="shared" ca="1" si="6"/>
        <v>0</v>
      </c>
      <c r="AI24" s="4">
        <f t="shared" ca="1" si="6"/>
        <v>0</v>
      </c>
      <c r="AJ24" s="16">
        <f t="shared" ca="1" si="6"/>
        <v>0</v>
      </c>
      <c r="AK24" s="4">
        <f t="shared" ca="1" si="6"/>
        <v>0</v>
      </c>
      <c r="AL24" s="59">
        <f t="shared" ca="1" si="7"/>
        <v>45761</v>
      </c>
      <c r="AM24" s="16">
        <f t="shared" ca="1" si="8"/>
        <v>0</v>
      </c>
      <c r="AN24" s="15">
        <f t="shared" ca="1" si="8"/>
        <v>0</v>
      </c>
      <c r="AO24" s="9">
        <f t="shared" ca="1" si="8"/>
        <v>0</v>
      </c>
      <c r="AP24" s="17">
        <f t="shared" ca="1" si="8"/>
        <v>0</v>
      </c>
      <c r="AQ24" s="15">
        <f t="shared" ca="1" si="8"/>
        <v>0</v>
      </c>
      <c r="AR24" s="10">
        <f t="shared" ca="1" si="8"/>
        <v>0</v>
      </c>
      <c r="AS24" s="59">
        <f t="shared" ca="1" si="8"/>
        <v>0</v>
      </c>
      <c r="AT24" s="18"/>
      <c r="AU24" s="18" t="s">
        <v>68</v>
      </c>
      <c r="AV24" s="74">
        <f ca="1">(AV22+AV23)</f>
        <v>136646485.75999999</v>
      </c>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row>
    <row r="25" spans="1:205" x14ac:dyDescent="0.2">
      <c r="A25" s="123">
        <f t="shared" si="9"/>
        <v>43020</v>
      </c>
      <c r="B25" s="124">
        <f t="shared" ca="1" si="17"/>
        <v>1003.67885999</v>
      </c>
      <c r="C25" s="126">
        <f t="shared" si="10"/>
        <v>1000</v>
      </c>
      <c r="D25" s="125">
        <f ca="1">IF(A25&lt;$B$1,VLOOKUP(A25,[1]DI!$A$4:$B$15000,2,FALSE),0)</f>
        <v>0</v>
      </c>
      <c r="E25" s="126">
        <f t="shared" ca="1" si="21"/>
        <v>0</v>
      </c>
      <c r="F25" s="132">
        <f t="shared" si="12"/>
        <v>1.075</v>
      </c>
      <c r="G25" s="127">
        <f t="shared" ca="1" si="1"/>
        <v>1</v>
      </c>
      <c r="H25" s="126">
        <f ca="1">TRUNC(PRODUCT(G$10:G24),15)</f>
        <v>1.00367886422365</v>
      </c>
      <c r="I25" s="126">
        <f t="shared" si="13"/>
        <v>1</v>
      </c>
      <c r="J25" s="126">
        <f t="shared" ca="1" si="2"/>
        <v>1.00367886</v>
      </c>
      <c r="K25" s="126">
        <f t="shared" ca="1" si="3"/>
        <v>3.6788599899999999</v>
      </c>
      <c r="L25" s="133">
        <f>IF(VLOOKUP(A25,$U$12:$AD$125,8)=VLOOKUP(A24,$U$12:$AD$125,8),0,VLOOKUP(A25,U$12:$AD$125,8))</f>
        <v>0</v>
      </c>
      <c r="M25" s="129">
        <f>IF(L25&gt;0,VLOOKUP(L25,T$12:$AC$125,7),0)</f>
        <v>0</v>
      </c>
      <c r="N25" s="126">
        <f t="shared" si="4"/>
        <v>0</v>
      </c>
      <c r="O25" s="126">
        <f t="shared" ca="1" si="5"/>
        <v>3.6788599899999999</v>
      </c>
      <c r="P25" s="134" t="str">
        <f t="shared" si="14"/>
        <v>J=</v>
      </c>
      <c r="Q25" s="131">
        <f t="shared" si="15"/>
        <v>43174</v>
      </c>
      <c r="R25" s="9"/>
      <c r="S25" s="10"/>
      <c r="T25" s="24"/>
      <c r="U25" s="25"/>
      <c r="V25" s="30"/>
      <c r="W25" s="27"/>
      <c r="X25" s="26"/>
      <c r="Y25" s="26"/>
      <c r="Z25" s="28"/>
      <c r="AA25" s="27"/>
      <c r="AB25" s="24"/>
      <c r="AC25" s="29"/>
      <c r="AD25" s="25"/>
      <c r="AE25" s="9"/>
      <c r="AF25" s="59">
        <f t="shared" ca="1" si="16"/>
        <v>45762</v>
      </c>
      <c r="AG25" s="15">
        <f t="shared" ca="1" si="6"/>
        <v>0</v>
      </c>
      <c r="AH25" s="15">
        <f t="shared" ca="1" si="6"/>
        <v>0</v>
      </c>
      <c r="AI25" s="4">
        <f t="shared" ca="1" si="6"/>
        <v>0</v>
      </c>
      <c r="AJ25" s="16">
        <f t="shared" ca="1" si="6"/>
        <v>0</v>
      </c>
      <c r="AK25" s="4">
        <f t="shared" ca="1" si="6"/>
        <v>0</v>
      </c>
      <c r="AL25" s="59">
        <f t="shared" ca="1" si="7"/>
        <v>45762</v>
      </c>
      <c r="AM25" s="16">
        <f t="shared" ca="1" si="8"/>
        <v>0</v>
      </c>
      <c r="AN25" s="15">
        <f t="shared" ca="1" si="8"/>
        <v>0</v>
      </c>
      <c r="AO25" s="9">
        <f t="shared" ca="1" si="8"/>
        <v>0</v>
      </c>
      <c r="AP25" s="17">
        <f t="shared" ca="1" si="8"/>
        <v>0</v>
      </c>
      <c r="AQ25" s="15">
        <f t="shared" ca="1" si="8"/>
        <v>0</v>
      </c>
      <c r="AR25" s="10">
        <f t="shared" ca="1" si="8"/>
        <v>0</v>
      </c>
      <c r="AS25" s="59">
        <f t="shared" ca="1" si="8"/>
        <v>0</v>
      </c>
      <c r="AT25" s="18"/>
      <c r="AU25" s="65" t="s">
        <v>69</v>
      </c>
      <c r="AV25" s="76">
        <f>VLOOKUP(AV$16+1,$A$10:$N$3625,3)</f>
        <v>0</v>
      </c>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row>
    <row r="26" spans="1:205" x14ac:dyDescent="0.2">
      <c r="A26" s="123">
        <f t="shared" si="9"/>
        <v>43021</v>
      </c>
      <c r="B26" s="124">
        <f t="shared" ca="1" si="17"/>
        <v>1003.67885999</v>
      </c>
      <c r="C26" s="126">
        <f t="shared" si="10"/>
        <v>1000</v>
      </c>
      <c r="D26" s="125">
        <f ca="1">IF(A26&lt;$B$1,VLOOKUP(A26,[1]DI!$A$4:$B$15000,2,FALSE),0)</f>
        <v>8.14E-2</v>
      </c>
      <c r="E26" s="126">
        <f t="shared" ca="1" si="21"/>
        <v>3.1059000000000002E-4</v>
      </c>
      <c r="F26" s="132">
        <f t="shared" si="12"/>
        <v>1.075</v>
      </c>
      <c r="G26" s="127">
        <f t="shared" ca="1" si="1"/>
        <v>1.00033388425</v>
      </c>
      <c r="H26" s="126">
        <f ca="1">TRUNC(PRODUCT(G$10:G25),15)</f>
        <v>1.00367886422365</v>
      </c>
      <c r="I26" s="126">
        <f t="shared" si="13"/>
        <v>1</v>
      </c>
      <c r="J26" s="126">
        <f t="shared" ca="1" si="2"/>
        <v>1.00367886</v>
      </c>
      <c r="K26" s="126">
        <f t="shared" ca="1" si="3"/>
        <v>3.6788599899999999</v>
      </c>
      <c r="L26" s="133">
        <f>IF(VLOOKUP(A26,$U$12:$AD$125,8)=VLOOKUP(A25,$U$12:$AD$125,8),0,VLOOKUP(A26,U$12:$AD$125,8))</f>
        <v>0</v>
      </c>
      <c r="M26" s="129">
        <f>IF(L26&gt;0,VLOOKUP(L26,T$12:$AC$125,7),0)</f>
        <v>0</v>
      </c>
      <c r="N26" s="126">
        <f t="shared" si="4"/>
        <v>0</v>
      </c>
      <c r="O26" s="126">
        <f t="shared" ca="1" si="5"/>
        <v>3.6788599899999999</v>
      </c>
      <c r="P26" s="134" t="str">
        <f t="shared" si="14"/>
        <v>J=</v>
      </c>
      <c r="Q26" s="131">
        <f t="shared" si="15"/>
        <v>43174</v>
      </c>
      <c r="R26" s="9"/>
      <c r="S26" s="10"/>
      <c r="T26" s="24"/>
      <c r="U26" s="25"/>
      <c r="V26" s="26"/>
      <c r="W26" s="27"/>
      <c r="X26" s="26"/>
      <c r="Y26" s="26"/>
      <c r="Z26" s="28"/>
      <c r="AA26" s="27"/>
      <c r="AB26" s="24"/>
      <c r="AC26" s="29"/>
      <c r="AD26" s="25"/>
      <c r="AE26" s="9"/>
      <c r="AF26" s="59">
        <f t="shared" ca="1" si="16"/>
        <v>45763</v>
      </c>
      <c r="AG26" s="15">
        <f t="shared" ref="AG26:AK39" ca="1" si="27">VLOOKUP($AF26,$A$10:$Q$3625,(AG$1)+1)</f>
        <v>0</v>
      </c>
      <c r="AH26" s="15">
        <f t="shared" ca="1" si="27"/>
        <v>0</v>
      </c>
      <c r="AI26" s="4">
        <f t="shared" ca="1" si="27"/>
        <v>0</v>
      </c>
      <c r="AJ26" s="16">
        <f t="shared" ca="1" si="27"/>
        <v>0</v>
      </c>
      <c r="AK26" s="4">
        <f t="shared" ca="1" si="27"/>
        <v>0</v>
      </c>
      <c r="AL26" s="59">
        <f t="shared" ca="1" si="7"/>
        <v>45763</v>
      </c>
      <c r="AM26" s="16">
        <f t="shared" ref="AM26:AS39" ca="1" si="28">VLOOKUP($AF26,$A$10:$Q$3625,(AM$1)+1)</f>
        <v>0</v>
      </c>
      <c r="AN26" s="15">
        <f t="shared" ca="1" si="28"/>
        <v>0</v>
      </c>
      <c r="AO26" s="9">
        <f t="shared" ca="1" si="28"/>
        <v>0</v>
      </c>
      <c r="AP26" s="17">
        <f t="shared" ca="1" si="28"/>
        <v>0</v>
      </c>
      <c r="AQ26" s="15">
        <f t="shared" ca="1" si="28"/>
        <v>0</v>
      </c>
      <c r="AR26" s="10">
        <f t="shared" ca="1" si="28"/>
        <v>0</v>
      </c>
      <c r="AS26" s="59">
        <f t="shared" ca="1" si="28"/>
        <v>0</v>
      </c>
      <c r="AT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row>
    <row r="27" spans="1:205" x14ac:dyDescent="0.2">
      <c r="A27" s="123">
        <f t="shared" si="9"/>
        <v>43022</v>
      </c>
      <c r="B27" s="124">
        <f t="shared" ca="1" si="17"/>
        <v>1004.0139799999999</v>
      </c>
      <c r="C27" s="126">
        <f t="shared" si="10"/>
        <v>1000</v>
      </c>
      <c r="D27" s="125">
        <f ca="1">IF(A27&lt;$B$1,VLOOKUP(A27,[1]DI!$A$4:$B$15000,2,FALSE),0)</f>
        <v>0</v>
      </c>
      <c r="E27" s="126">
        <f t="shared" ca="1" si="21"/>
        <v>0</v>
      </c>
      <c r="F27" s="132">
        <f t="shared" si="12"/>
        <v>1.075</v>
      </c>
      <c r="G27" s="127">
        <f t="shared" ca="1" si="1"/>
        <v>1</v>
      </c>
      <c r="H27" s="126">
        <f ca="1">TRUNC(PRODUCT(G$10:G26),15)</f>
        <v>1.0040139767884699</v>
      </c>
      <c r="I27" s="126">
        <f t="shared" si="13"/>
        <v>1</v>
      </c>
      <c r="J27" s="126">
        <f t="shared" ca="1" si="2"/>
        <v>1.0040139800000001</v>
      </c>
      <c r="K27" s="126">
        <f t="shared" ca="1" si="3"/>
        <v>4.0139800000000001</v>
      </c>
      <c r="L27" s="133">
        <f>IF(VLOOKUP(A27,$U$12:$AD$125,8)=VLOOKUP(A26,$U$12:$AD$125,8),0,VLOOKUP(A27,U$12:$AD$125,8))</f>
        <v>0</v>
      </c>
      <c r="M27" s="129">
        <f>IF(L27&gt;0,VLOOKUP(L27,T$12:$AC$125,7),0)</f>
        <v>0</v>
      </c>
      <c r="N27" s="126">
        <f t="shared" si="4"/>
        <v>0</v>
      </c>
      <c r="O27" s="126">
        <f t="shared" ca="1" si="5"/>
        <v>4.0139800000000001</v>
      </c>
      <c r="P27" s="134" t="str">
        <f t="shared" si="14"/>
        <v>J=</v>
      </c>
      <c r="Q27" s="131">
        <f t="shared" si="15"/>
        <v>43174</v>
      </c>
      <c r="R27" s="9"/>
      <c r="S27" s="10"/>
      <c r="T27" s="24"/>
      <c r="U27" s="25"/>
      <c r="V27" s="26"/>
      <c r="W27" s="27"/>
      <c r="X27" s="26"/>
      <c r="Y27" s="26"/>
      <c r="Z27" s="28"/>
      <c r="AA27" s="27"/>
      <c r="AB27" s="24"/>
      <c r="AC27" s="29"/>
      <c r="AD27" s="25"/>
      <c r="AE27" s="9"/>
      <c r="AF27" s="59">
        <f t="shared" ca="1" si="16"/>
        <v>45764</v>
      </c>
      <c r="AG27" s="15">
        <f t="shared" ca="1" si="27"/>
        <v>0</v>
      </c>
      <c r="AH27" s="15">
        <f t="shared" ca="1" si="27"/>
        <v>0</v>
      </c>
      <c r="AI27" s="4">
        <f t="shared" ca="1" si="27"/>
        <v>0</v>
      </c>
      <c r="AJ27" s="16">
        <f t="shared" ca="1" si="27"/>
        <v>0</v>
      </c>
      <c r="AK27" s="4">
        <f t="shared" ca="1" si="27"/>
        <v>0</v>
      </c>
      <c r="AL27" s="59">
        <f t="shared" ca="1" si="7"/>
        <v>45764</v>
      </c>
      <c r="AM27" s="16">
        <f t="shared" ca="1" si="28"/>
        <v>0</v>
      </c>
      <c r="AN27" s="15">
        <f t="shared" ca="1" si="28"/>
        <v>0</v>
      </c>
      <c r="AO27" s="9">
        <f t="shared" ca="1" si="28"/>
        <v>0</v>
      </c>
      <c r="AP27" s="17">
        <f t="shared" ca="1" si="28"/>
        <v>0</v>
      </c>
      <c r="AQ27" s="15">
        <f t="shared" ca="1" si="28"/>
        <v>0</v>
      </c>
      <c r="AR27" s="10">
        <f t="shared" ca="1" si="28"/>
        <v>0</v>
      </c>
      <c r="AS27" s="59">
        <f t="shared" ca="1" si="28"/>
        <v>0</v>
      </c>
      <c r="AT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row>
    <row r="28" spans="1:205" x14ac:dyDescent="0.2">
      <c r="A28" s="123">
        <f t="shared" si="9"/>
        <v>43023</v>
      </c>
      <c r="B28" s="124">
        <f t="shared" ca="1" si="17"/>
        <v>1004.0139799999999</v>
      </c>
      <c r="C28" s="126">
        <f t="shared" si="10"/>
        <v>1000</v>
      </c>
      <c r="D28" s="125">
        <f ca="1">IF(A28&lt;$B$1,VLOOKUP(A28,[1]DI!$A$4:$B$15000,2,FALSE),0)</f>
        <v>0</v>
      </c>
      <c r="E28" s="126">
        <f t="shared" ca="1" si="21"/>
        <v>0</v>
      </c>
      <c r="F28" s="132">
        <f t="shared" si="12"/>
        <v>1.075</v>
      </c>
      <c r="G28" s="127">
        <f t="shared" ca="1" si="1"/>
        <v>1</v>
      </c>
      <c r="H28" s="126">
        <f ca="1">TRUNC(PRODUCT(G$10:G27),15)</f>
        <v>1.0040139767884699</v>
      </c>
      <c r="I28" s="126">
        <f t="shared" si="13"/>
        <v>1</v>
      </c>
      <c r="J28" s="126">
        <f t="shared" ca="1" si="2"/>
        <v>1.0040139800000001</v>
      </c>
      <c r="K28" s="126">
        <f t="shared" ca="1" si="3"/>
        <v>4.0139800000000001</v>
      </c>
      <c r="L28" s="133">
        <f>IF(VLOOKUP(A28,$U$12:$AD$125,8)=VLOOKUP(A27,$U$12:$AD$125,8),0,VLOOKUP(A28,U$12:$AD$125,8))</f>
        <v>0</v>
      </c>
      <c r="M28" s="129">
        <f>IF(L28&gt;0,VLOOKUP(L28,T$12:$AC$125,7),0)</f>
        <v>0</v>
      </c>
      <c r="N28" s="126">
        <f t="shared" si="4"/>
        <v>0</v>
      </c>
      <c r="O28" s="126">
        <f t="shared" ca="1" si="5"/>
        <v>4.0139800000000001</v>
      </c>
      <c r="P28" s="134" t="str">
        <f t="shared" si="14"/>
        <v>J=</v>
      </c>
      <c r="Q28" s="131">
        <f t="shared" si="15"/>
        <v>43174</v>
      </c>
      <c r="R28" s="9"/>
      <c r="S28" s="10"/>
      <c r="T28" s="24"/>
      <c r="U28" s="25"/>
      <c r="V28" s="26"/>
      <c r="W28" s="27"/>
      <c r="X28" s="26"/>
      <c r="Y28" s="26"/>
      <c r="Z28" s="28"/>
      <c r="AA28" s="27"/>
      <c r="AB28" s="24"/>
      <c r="AC28" s="29"/>
      <c r="AD28" s="25"/>
      <c r="AE28" s="9"/>
      <c r="AF28" s="59">
        <f t="shared" ca="1" si="16"/>
        <v>45765</v>
      </c>
      <c r="AG28" s="15">
        <f t="shared" ca="1" si="27"/>
        <v>0</v>
      </c>
      <c r="AH28" s="15">
        <f t="shared" ca="1" si="27"/>
        <v>0</v>
      </c>
      <c r="AI28" s="4">
        <f t="shared" ca="1" si="27"/>
        <v>0</v>
      </c>
      <c r="AJ28" s="16">
        <f t="shared" ca="1" si="27"/>
        <v>0</v>
      </c>
      <c r="AK28" s="4">
        <f t="shared" ca="1" si="27"/>
        <v>0</v>
      </c>
      <c r="AL28" s="59">
        <f t="shared" ca="1" si="7"/>
        <v>45765</v>
      </c>
      <c r="AM28" s="16">
        <f t="shared" ca="1" si="28"/>
        <v>0</v>
      </c>
      <c r="AN28" s="15">
        <f t="shared" ca="1" si="28"/>
        <v>0</v>
      </c>
      <c r="AO28" s="9">
        <f t="shared" ca="1" si="28"/>
        <v>0</v>
      </c>
      <c r="AP28" s="17">
        <f t="shared" ca="1" si="28"/>
        <v>0</v>
      </c>
      <c r="AQ28" s="15">
        <f t="shared" ca="1" si="28"/>
        <v>0</v>
      </c>
      <c r="AR28" s="10">
        <f t="shared" ca="1" si="28"/>
        <v>0</v>
      </c>
      <c r="AS28" s="59">
        <f t="shared" ca="1" si="28"/>
        <v>0</v>
      </c>
      <c r="AT28" s="18"/>
      <c r="AU28" s="62" t="s">
        <v>70</v>
      </c>
      <c r="AV28" s="63"/>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row>
    <row r="29" spans="1:205" x14ac:dyDescent="0.2">
      <c r="A29" s="123">
        <f t="shared" si="9"/>
        <v>43024</v>
      </c>
      <c r="B29" s="124">
        <f t="shared" ca="1" si="17"/>
        <v>1004.0139799999999</v>
      </c>
      <c r="C29" s="126">
        <f t="shared" si="10"/>
        <v>1000</v>
      </c>
      <c r="D29" s="125">
        <f ca="1">IF(A29&lt;$B$1,VLOOKUP(A29,[1]DI!$A$4:$B$15000,2,FALSE),0)</f>
        <v>8.14E-2</v>
      </c>
      <c r="E29" s="126">
        <f t="shared" ca="1" si="21"/>
        <v>3.1059000000000002E-4</v>
      </c>
      <c r="F29" s="132">
        <f t="shared" si="12"/>
        <v>1.075</v>
      </c>
      <c r="G29" s="127">
        <f t="shared" ca="1" si="1"/>
        <v>1.00033388425</v>
      </c>
      <c r="H29" s="126">
        <f ca="1">TRUNC(PRODUCT(G$10:G28),15)</f>
        <v>1.0040139767884699</v>
      </c>
      <c r="I29" s="126">
        <f t="shared" si="13"/>
        <v>1</v>
      </c>
      <c r="J29" s="126">
        <f t="shared" ca="1" si="2"/>
        <v>1.0040139800000001</v>
      </c>
      <c r="K29" s="126">
        <f t="shared" ca="1" si="3"/>
        <v>4.0139800000000001</v>
      </c>
      <c r="L29" s="133">
        <f>IF(VLOOKUP(A29,$U$12:$AD$125,8)=VLOOKUP(A28,$U$12:$AD$125,8),0,VLOOKUP(A29,U$12:$AD$125,8))</f>
        <v>0</v>
      </c>
      <c r="M29" s="129">
        <f>IF(L29&gt;0,VLOOKUP(L29,T$12:$AC$125,7),0)</f>
        <v>0</v>
      </c>
      <c r="N29" s="126">
        <f t="shared" si="4"/>
        <v>0</v>
      </c>
      <c r="O29" s="126">
        <f t="shared" ca="1" si="5"/>
        <v>4.0139800000000001</v>
      </c>
      <c r="P29" s="134" t="str">
        <f t="shared" si="14"/>
        <v>J=</v>
      </c>
      <c r="Q29" s="131">
        <f t="shared" si="15"/>
        <v>43174</v>
      </c>
      <c r="R29" s="9"/>
      <c r="S29" s="10"/>
      <c r="T29" s="24"/>
      <c r="U29" s="25"/>
      <c r="V29" s="26"/>
      <c r="W29" s="27"/>
      <c r="X29" s="26"/>
      <c r="Y29" s="26"/>
      <c r="Z29" s="35"/>
      <c r="AA29" s="27"/>
      <c r="AB29" s="24"/>
      <c r="AC29" s="29"/>
      <c r="AD29" s="25"/>
      <c r="AE29" s="9"/>
      <c r="AF29" s="59">
        <f t="shared" ca="1" si="16"/>
        <v>45766</v>
      </c>
      <c r="AG29" s="15">
        <f t="shared" ca="1" si="27"/>
        <v>0</v>
      </c>
      <c r="AH29" s="15">
        <f t="shared" ca="1" si="27"/>
        <v>0</v>
      </c>
      <c r="AI29" s="4">
        <f t="shared" ca="1" si="27"/>
        <v>0</v>
      </c>
      <c r="AJ29" s="16">
        <f t="shared" ca="1" si="27"/>
        <v>0</v>
      </c>
      <c r="AK29" s="4">
        <f t="shared" ca="1" si="27"/>
        <v>0</v>
      </c>
      <c r="AL29" s="59">
        <f t="shared" ca="1" si="7"/>
        <v>45766</v>
      </c>
      <c r="AM29" s="16">
        <f t="shared" ca="1" si="28"/>
        <v>0</v>
      </c>
      <c r="AN29" s="15">
        <f t="shared" ca="1" si="28"/>
        <v>0</v>
      </c>
      <c r="AO29" s="9">
        <f t="shared" ca="1" si="28"/>
        <v>0</v>
      </c>
      <c r="AP29" s="17">
        <f t="shared" ca="1" si="28"/>
        <v>0</v>
      </c>
      <c r="AQ29" s="15">
        <f t="shared" ca="1" si="28"/>
        <v>0</v>
      </c>
      <c r="AR29" s="10">
        <f t="shared" ca="1" si="28"/>
        <v>0</v>
      </c>
      <c r="AS29" s="59">
        <f t="shared" ca="1" si="28"/>
        <v>0</v>
      </c>
      <c r="AT29" s="18"/>
      <c r="AU29" s="1" t="s">
        <v>52</v>
      </c>
      <c r="AV29" s="64" t="s">
        <v>53</v>
      </c>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row>
    <row r="30" spans="1:205" x14ac:dyDescent="0.2">
      <c r="A30" s="123">
        <f t="shared" si="9"/>
        <v>43025</v>
      </c>
      <c r="B30" s="124">
        <f t="shared" ca="1" si="17"/>
        <v>1004.3492</v>
      </c>
      <c r="C30" s="126">
        <f t="shared" si="10"/>
        <v>1000</v>
      </c>
      <c r="D30" s="125">
        <f ca="1">IF(A30&lt;$B$1,VLOOKUP(A30,[1]DI!$A$4:$B$15000,2,FALSE),0)</f>
        <v>8.14E-2</v>
      </c>
      <c r="E30" s="126">
        <f t="shared" ca="1" si="21"/>
        <v>3.1059000000000002E-4</v>
      </c>
      <c r="F30" s="132">
        <f t="shared" si="12"/>
        <v>1.075</v>
      </c>
      <c r="G30" s="127">
        <f t="shared" ca="1" si="1"/>
        <v>1.00033388425</v>
      </c>
      <c r="H30" s="126">
        <f ca="1">TRUNC(PRODUCT(G$10:G29),15)</f>
        <v>1.0043492012421</v>
      </c>
      <c r="I30" s="126">
        <f t="shared" si="13"/>
        <v>1</v>
      </c>
      <c r="J30" s="126">
        <f t="shared" ca="1" si="2"/>
        <v>1.0043492000000001</v>
      </c>
      <c r="K30" s="126">
        <f t="shared" ca="1" si="3"/>
        <v>4.3491999999999997</v>
      </c>
      <c r="L30" s="133">
        <f>IF(VLOOKUP(A30,$U$12:$AD$125,8)=VLOOKUP(A29,$U$12:$AD$125,8),0,VLOOKUP(A30,U$12:$AD$125,8))</f>
        <v>0</v>
      </c>
      <c r="M30" s="129">
        <f>IF(L30&gt;0,VLOOKUP(L30,T$12:$AC$125,7),0)</f>
        <v>0</v>
      </c>
      <c r="N30" s="126">
        <f t="shared" si="4"/>
        <v>0</v>
      </c>
      <c r="O30" s="126">
        <f t="shared" ca="1" si="5"/>
        <v>4.3491999999999997</v>
      </c>
      <c r="P30" s="134" t="str">
        <f t="shared" si="14"/>
        <v>J=</v>
      </c>
      <c r="Q30" s="131">
        <f t="shared" si="15"/>
        <v>43174</v>
      </c>
      <c r="R30" s="9"/>
      <c r="S30" s="10"/>
      <c r="T30" s="24"/>
      <c r="U30" s="25"/>
      <c r="V30" s="26"/>
      <c r="W30" s="27"/>
      <c r="X30" s="26"/>
      <c r="Y30" s="26"/>
      <c r="Z30" s="35"/>
      <c r="AA30" s="27"/>
      <c r="AB30" s="24"/>
      <c r="AC30" s="29"/>
      <c r="AD30" s="25"/>
      <c r="AE30" s="9"/>
      <c r="AF30" s="59">
        <f t="shared" ca="1" si="16"/>
        <v>45767</v>
      </c>
      <c r="AG30" s="15">
        <f t="shared" ca="1" si="27"/>
        <v>0</v>
      </c>
      <c r="AH30" s="15">
        <f t="shared" ca="1" si="27"/>
        <v>0</v>
      </c>
      <c r="AI30" s="4">
        <f t="shared" ca="1" si="27"/>
        <v>0</v>
      </c>
      <c r="AJ30" s="16">
        <f t="shared" ca="1" si="27"/>
        <v>0</v>
      </c>
      <c r="AK30" s="4">
        <f t="shared" ca="1" si="27"/>
        <v>0</v>
      </c>
      <c r="AL30" s="59">
        <f t="shared" ca="1" si="7"/>
        <v>45767</v>
      </c>
      <c r="AM30" s="16">
        <f t="shared" ca="1" si="28"/>
        <v>0</v>
      </c>
      <c r="AN30" s="15">
        <f t="shared" ca="1" si="28"/>
        <v>0</v>
      </c>
      <c r="AO30" s="9">
        <f t="shared" ca="1" si="28"/>
        <v>0</v>
      </c>
      <c r="AP30" s="17">
        <f t="shared" ca="1" si="28"/>
        <v>0</v>
      </c>
      <c r="AQ30" s="15">
        <f t="shared" ca="1" si="28"/>
        <v>0</v>
      </c>
      <c r="AR30" s="10">
        <f t="shared" ca="1" si="28"/>
        <v>0</v>
      </c>
      <c r="AS30" s="59">
        <f t="shared" ca="1" si="28"/>
        <v>0</v>
      </c>
      <c r="AT30" s="18"/>
      <c r="AU30" s="65" t="s">
        <v>56</v>
      </c>
      <c r="AV30" s="66" t="str">
        <f>AV11</f>
        <v>CAMPOS NOVOS ENERGIA S.A.</v>
      </c>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row>
    <row r="31" spans="1:205" x14ac:dyDescent="0.2">
      <c r="A31" s="123">
        <f t="shared" si="9"/>
        <v>43026</v>
      </c>
      <c r="B31" s="124">
        <f t="shared" ca="1" si="17"/>
        <v>1004.68453999</v>
      </c>
      <c r="C31" s="126">
        <f t="shared" si="10"/>
        <v>1000</v>
      </c>
      <c r="D31" s="125">
        <f ca="1">IF(A31&lt;$B$1,VLOOKUP(A31,[1]DI!$A$4:$B$15000,2,FALSE),0)</f>
        <v>8.14E-2</v>
      </c>
      <c r="E31" s="126">
        <f t="shared" ca="1" si="21"/>
        <v>3.1059000000000002E-4</v>
      </c>
      <c r="F31" s="132">
        <f t="shared" si="12"/>
        <v>1.075</v>
      </c>
      <c r="G31" s="127">
        <f t="shared" ca="1" si="1"/>
        <v>1.00033388425</v>
      </c>
      <c r="H31" s="126">
        <f ca="1">TRUNC(PRODUCT(G$10:G30),15)</f>
        <v>1.00468453762189</v>
      </c>
      <c r="I31" s="126">
        <f t="shared" si="13"/>
        <v>1</v>
      </c>
      <c r="J31" s="126">
        <f t="shared" ca="1" si="2"/>
        <v>1.00468454</v>
      </c>
      <c r="K31" s="126">
        <f t="shared" ca="1" si="3"/>
        <v>4.6845399900000002</v>
      </c>
      <c r="L31" s="133">
        <f>IF(VLOOKUP(A31,$U$12:$AD$125,8)=VLOOKUP(A30,$U$12:$AD$125,8),0,VLOOKUP(A31,U$12:$AD$125,8))</f>
        <v>0</v>
      </c>
      <c r="M31" s="129">
        <f>IF(L31&gt;0,VLOOKUP(L31,T$12:$AC$125,7),0)</f>
        <v>0</v>
      </c>
      <c r="N31" s="126">
        <f t="shared" si="4"/>
        <v>0</v>
      </c>
      <c r="O31" s="126">
        <f t="shared" ca="1" si="5"/>
        <v>4.6845399900000002</v>
      </c>
      <c r="P31" s="134" t="str">
        <f t="shared" si="14"/>
        <v>J=</v>
      </c>
      <c r="Q31" s="131">
        <f t="shared" si="15"/>
        <v>43174</v>
      </c>
      <c r="R31" s="9"/>
      <c r="S31" s="10"/>
      <c r="T31" s="24"/>
      <c r="U31" s="25"/>
      <c r="V31" s="26"/>
      <c r="W31" s="27"/>
      <c r="X31" s="26"/>
      <c r="Y31" s="26"/>
      <c r="Z31" s="35"/>
      <c r="AA31" s="27"/>
      <c r="AB31" s="24"/>
      <c r="AC31" s="29"/>
      <c r="AD31" s="25"/>
      <c r="AE31" s="9"/>
      <c r="AF31" s="59">
        <f t="shared" ca="1" si="16"/>
        <v>45768</v>
      </c>
      <c r="AG31" s="15">
        <f t="shared" ca="1" si="27"/>
        <v>0</v>
      </c>
      <c r="AH31" s="15">
        <f t="shared" ca="1" si="27"/>
        <v>0</v>
      </c>
      <c r="AI31" s="4">
        <f t="shared" ca="1" si="27"/>
        <v>0</v>
      </c>
      <c r="AJ31" s="16">
        <f t="shared" ca="1" si="27"/>
        <v>0</v>
      </c>
      <c r="AK31" s="4">
        <f t="shared" ca="1" si="27"/>
        <v>0</v>
      </c>
      <c r="AL31" s="59">
        <f t="shared" ca="1" si="7"/>
        <v>45768</v>
      </c>
      <c r="AM31" s="16">
        <f t="shared" ca="1" si="28"/>
        <v>0</v>
      </c>
      <c r="AN31" s="15">
        <f t="shared" ca="1" si="28"/>
        <v>0</v>
      </c>
      <c r="AO31" s="9">
        <f t="shared" ca="1" si="28"/>
        <v>0</v>
      </c>
      <c r="AP31" s="17">
        <f t="shared" ca="1" si="28"/>
        <v>0</v>
      </c>
      <c r="AQ31" s="15">
        <f t="shared" ca="1" si="28"/>
        <v>0</v>
      </c>
      <c r="AR31" s="10">
        <f t="shared" ca="1" si="28"/>
        <v>0</v>
      </c>
      <c r="AS31" s="59">
        <f t="shared" ca="1" si="28"/>
        <v>0</v>
      </c>
      <c r="AT31" s="18"/>
      <c r="AU31" s="18" t="s">
        <v>58</v>
      </c>
      <c r="AV31" s="40" t="str">
        <f>AV12</f>
        <v>2ª</v>
      </c>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row>
    <row r="32" spans="1:205" x14ac:dyDescent="0.2">
      <c r="A32" s="123">
        <f t="shared" si="9"/>
        <v>43027</v>
      </c>
      <c r="B32" s="124">
        <f t="shared" ca="1" si="17"/>
        <v>1005.01999</v>
      </c>
      <c r="C32" s="126">
        <f t="shared" si="10"/>
        <v>1000</v>
      </c>
      <c r="D32" s="125">
        <f ca="1">IF(A32&lt;$B$1,VLOOKUP(A32,[1]DI!$A$4:$B$15000,2,FALSE),0)</f>
        <v>8.14E-2</v>
      </c>
      <c r="E32" s="126">
        <f t="shared" ca="1" si="21"/>
        <v>3.1059000000000002E-4</v>
      </c>
      <c r="F32" s="132">
        <f t="shared" si="12"/>
        <v>1.075</v>
      </c>
      <c r="G32" s="127">
        <f t="shared" ca="1" si="1"/>
        <v>1.00033388425</v>
      </c>
      <c r="H32" s="126">
        <f ca="1">TRUNC(PRODUCT(G$10:G31),15)</f>
        <v>1.00501998596522</v>
      </c>
      <c r="I32" s="126">
        <f t="shared" si="13"/>
        <v>1</v>
      </c>
      <c r="J32" s="126">
        <f t="shared" ca="1" si="2"/>
        <v>1.0050199900000001</v>
      </c>
      <c r="K32" s="126">
        <f t="shared" ca="1" si="3"/>
        <v>5.01999</v>
      </c>
      <c r="L32" s="133">
        <f>IF(VLOOKUP(A32,$U$12:$AD$125,8)=VLOOKUP(A31,$U$12:$AD$125,8),0,VLOOKUP(A32,U$12:$AD$125,8))</f>
        <v>0</v>
      </c>
      <c r="M32" s="129">
        <f>IF(L32&gt;0,VLOOKUP(L32,T$12:$AC$125,7),0)</f>
        <v>0</v>
      </c>
      <c r="N32" s="126">
        <f t="shared" si="4"/>
        <v>0</v>
      </c>
      <c r="O32" s="126">
        <f t="shared" ca="1" si="5"/>
        <v>5.01999</v>
      </c>
      <c r="P32" s="134" t="str">
        <f t="shared" si="14"/>
        <v>J=</v>
      </c>
      <c r="Q32" s="131">
        <f t="shared" si="15"/>
        <v>43174</v>
      </c>
      <c r="R32" s="9"/>
      <c r="S32" s="10"/>
      <c r="T32" s="24"/>
      <c r="U32" s="25"/>
      <c r="V32" s="26"/>
      <c r="W32" s="27"/>
      <c r="X32" s="26"/>
      <c r="Y32" s="26"/>
      <c r="Z32" s="35"/>
      <c r="AA32" s="27"/>
      <c r="AB32" s="24"/>
      <c r="AC32" s="29"/>
      <c r="AD32" s="25"/>
      <c r="AE32" s="9"/>
      <c r="AF32" s="59">
        <f t="shared" ca="1" si="16"/>
        <v>45769</v>
      </c>
      <c r="AG32" s="15">
        <f t="shared" ca="1" si="27"/>
        <v>0</v>
      </c>
      <c r="AH32" s="15">
        <f t="shared" ca="1" si="27"/>
        <v>0</v>
      </c>
      <c r="AI32" s="4">
        <f t="shared" ca="1" si="27"/>
        <v>0</v>
      </c>
      <c r="AJ32" s="16">
        <f t="shared" ca="1" si="27"/>
        <v>0</v>
      </c>
      <c r="AK32" s="4">
        <f t="shared" ca="1" si="27"/>
        <v>0</v>
      </c>
      <c r="AL32" s="59">
        <f t="shared" ca="1" si="7"/>
        <v>45769</v>
      </c>
      <c r="AM32" s="16">
        <f t="shared" ca="1" si="28"/>
        <v>0</v>
      </c>
      <c r="AN32" s="15">
        <f t="shared" ca="1" si="28"/>
        <v>0</v>
      </c>
      <c r="AO32" s="9">
        <f t="shared" ca="1" si="28"/>
        <v>0</v>
      </c>
      <c r="AP32" s="17">
        <f t="shared" ca="1" si="28"/>
        <v>0</v>
      </c>
      <c r="AQ32" s="15">
        <f t="shared" ca="1" si="28"/>
        <v>0</v>
      </c>
      <c r="AR32" s="10">
        <f t="shared" ca="1" si="28"/>
        <v>0</v>
      </c>
      <c r="AS32" s="59">
        <f t="shared" ca="1" si="28"/>
        <v>0</v>
      </c>
      <c r="AT32" s="18"/>
      <c r="AU32" s="65" t="s">
        <v>60</v>
      </c>
      <c r="AV32" s="66" t="str">
        <f>AV13</f>
        <v>2ª</v>
      </c>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row>
    <row r="33" spans="1:202" x14ac:dyDescent="0.2">
      <c r="A33" s="123">
        <f t="shared" si="9"/>
        <v>43028</v>
      </c>
      <c r="B33" s="124">
        <f t="shared" ca="1" si="17"/>
        <v>1005.35554999</v>
      </c>
      <c r="C33" s="126">
        <f t="shared" si="10"/>
        <v>1000</v>
      </c>
      <c r="D33" s="125">
        <f ca="1">IF(A33&lt;$B$1,VLOOKUP(A33,[1]DI!$A$4:$B$15000,2,FALSE),0)</f>
        <v>8.14E-2</v>
      </c>
      <c r="E33" s="126">
        <f t="shared" ca="1" si="21"/>
        <v>3.1059000000000002E-4</v>
      </c>
      <c r="F33" s="132">
        <f t="shared" si="12"/>
        <v>1.075</v>
      </c>
      <c r="G33" s="127">
        <f t="shared" ca="1" si="1"/>
        <v>1.00033388425</v>
      </c>
      <c r="H33" s="126">
        <f ca="1">TRUNC(PRODUCT(G$10:G32),15)</f>
        <v>1.0053555463094701</v>
      </c>
      <c r="I33" s="126">
        <f t="shared" si="13"/>
        <v>1</v>
      </c>
      <c r="J33" s="126">
        <f t="shared" ca="1" si="2"/>
        <v>1.00535555</v>
      </c>
      <c r="K33" s="126">
        <f t="shared" ca="1" si="3"/>
        <v>5.3555499900000001</v>
      </c>
      <c r="L33" s="133">
        <f>IF(VLOOKUP(A33,$U$12:$AD$125,8)=VLOOKUP(A32,$U$12:$AD$125,8),0,VLOOKUP(A33,U$12:$AD$125,8))</f>
        <v>0</v>
      </c>
      <c r="M33" s="129">
        <f>IF(L33&gt;0,VLOOKUP(L33,T$12:$AC$125,7),0)</f>
        <v>0</v>
      </c>
      <c r="N33" s="126">
        <f t="shared" si="4"/>
        <v>0</v>
      </c>
      <c r="O33" s="126">
        <f t="shared" ca="1" si="5"/>
        <v>5.3555499900000001</v>
      </c>
      <c r="P33" s="134" t="str">
        <f t="shared" si="14"/>
        <v>J=</v>
      </c>
      <c r="Q33" s="131">
        <f t="shared" si="15"/>
        <v>43174</v>
      </c>
      <c r="R33" s="9"/>
      <c r="S33" s="10"/>
      <c r="T33" s="24"/>
      <c r="U33" s="25"/>
      <c r="V33" s="26"/>
      <c r="W33" s="27"/>
      <c r="X33" s="26"/>
      <c r="Y33" s="26"/>
      <c r="Z33" s="35"/>
      <c r="AA33" s="27"/>
      <c r="AB33" s="24"/>
      <c r="AC33" s="29"/>
      <c r="AD33" s="25"/>
      <c r="AE33" s="9"/>
      <c r="AF33" s="59">
        <f t="shared" ca="1" si="16"/>
        <v>45770</v>
      </c>
      <c r="AG33" s="15">
        <f t="shared" ca="1" si="27"/>
        <v>0</v>
      </c>
      <c r="AH33" s="15">
        <f t="shared" ca="1" si="27"/>
        <v>0</v>
      </c>
      <c r="AI33" s="4">
        <f t="shared" ca="1" si="27"/>
        <v>0</v>
      </c>
      <c r="AJ33" s="16">
        <f t="shared" ca="1" si="27"/>
        <v>0</v>
      </c>
      <c r="AK33" s="4">
        <f t="shared" ca="1" si="27"/>
        <v>0</v>
      </c>
      <c r="AL33" s="59">
        <f t="shared" ca="1" si="7"/>
        <v>45770</v>
      </c>
      <c r="AM33" s="16">
        <f t="shared" ca="1" si="28"/>
        <v>0</v>
      </c>
      <c r="AN33" s="15">
        <f t="shared" ca="1" si="28"/>
        <v>0</v>
      </c>
      <c r="AO33" s="9">
        <f t="shared" ca="1" si="28"/>
        <v>0</v>
      </c>
      <c r="AP33" s="17">
        <f t="shared" ca="1" si="28"/>
        <v>0</v>
      </c>
      <c r="AQ33" s="15">
        <f t="shared" ca="1" si="28"/>
        <v>0</v>
      </c>
      <c r="AR33" s="10">
        <f t="shared" ca="1" si="28"/>
        <v>0</v>
      </c>
      <c r="AS33" s="59">
        <f t="shared" ca="1" si="28"/>
        <v>0</v>
      </c>
      <c r="AT33" s="18"/>
      <c r="AU33" s="18" t="s">
        <v>61</v>
      </c>
      <c r="AV33" s="67" t="str">
        <f>B6</f>
        <v>CNEN22</v>
      </c>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row>
    <row r="34" spans="1:202" x14ac:dyDescent="0.2">
      <c r="A34" s="123">
        <f t="shared" si="9"/>
        <v>43029</v>
      </c>
      <c r="B34" s="124">
        <f t="shared" ca="1" si="17"/>
        <v>1005.69122</v>
      </c>
      <c r="C34" s="126">
        <f t="shared" si="10"/>
        <v>1000</v>
      </c>
      <c r="D34" s="125">
        <f ca="1">IF(A34&lt;$B$1,VLOOKUP(A34,[1]DI!$A$4:$B$15000,2,FALSE),0)</f>
        <v>0</v>
      </c>
      <c r="E34" s="126">
        <f t="shared" ca="1" si="21"/>
        <v>0</v>
      </c>
      <c r="F34" s="132">
        <f t="shared" si="12"/>
        <v>1.075</v>
      </c>
      <c r="G34" s="127">
        <f t="shared" ca="1" si="1"/>
        <v>1</v>
      </c>
      <c r="H34" s="126">
        <f ca="1">TRUNC(PRODUCT(G$10:G33),15)</f>
        <v>1.0056912186920399</v>
      </c>
      <c r="I34" s="126">
        <f t="shared" si="13"/>
        <v>1</v>
      </c>
      <c r="J34" s="126">
        <f t="shared" ca="1" si="2"/>
        <v>1.0056912200000001</v>
      </c>
      <c r="K34" s="126">
        <f t="shared" ca="1" si="3"/>
        <v>5.6912200000000004</v>
      </c>
      <c r="L34" s="133">
        <f>IF(VLOOKUP(A34,$U$12:$AD$125,8)=VLOOKUP(A33,$U$12:$AD$125,8),0,VLOOKUP(A34,U$12:$AD$125,8))</f>
        <v>0</v>
      </c>
      <c r="M34" s="129">
        <f>IF(L34&gt;0,VLOOKUP(L34,T$12:$AC$125,7),0)</f>
        <v>0</v>
      </c>
      <c r="N34" s="126">
        <f t="shared" si="4"/>
        <v>0</v>
      </c>
      <c r="O34" s="126">
        <f t="shared" ca="1" si="5"/>
        <v>5.6912200000000004</v>
      </c>
      <c r="P34" s="134" t="str">
        <f t="shared" si="14"/>
        <v>J=</v>
      </c>
      <c r="Q34" s="131">
        <f t="shared" si="15"/>
        <v>43174</v>
      </c>
      <c r="R34" s="9"/>
      <c r="S34" s="10"/>
      <c r="T34" s="24"/>
      <c r="U34" s="25"/>
      <c r="V34" s="26"/>
      <c r="W34" s="27"/>
      <c r="X34" s="26"/>
      <c r="Y34" s="26"/>
      <c r="Z34" s="35"/>
      <c r="AA34" s="27"/>
      <c r="AB34" s="24"/>
      <c r="AC34" s="29"/>
      <c r="AD34" s="25"/>
      <c r="AE34" s="9"/>
      <c r="AF34" s="59">
        <f t="shared" ca="1" si="16"/>
        <v>45771</v>
      </c>
      <c r="AG34" s="15">
        <f t="shared" ca="1" si="27"/>
        <v>0</v>
      </c>
      <c r="AH34" s="15">
        <f t="shared" ca="1" si="27"/>
        <v>0</v>
      </c>
      <c r="AI34" s="4">
        <f t="shared" ca="1" si="27"/>
        <v>0</v>
      </c>
      <c r="AJ34" s="16">
        <f t="shared" ca="1" si="27"/>
        <v>0</v>
      </c>
      <c r="AK34" s="4">
        <f t="shared" ca="1" si="27"/>
        <v>0</v>
      </c>
      <c r="AL34" s="59">
        <f t="shared" ca="1" si="7"/>
        <v>45771</v>
      </c>
      <c r="AM34" s="16">
        <f t="shared" ca="1" si="28"/>
        <v>0</v>
      </c>
      <c r="AN34" s="15">
        <f t="shared" ca="1" si="28"/>
        <v>0</v>
      </c>
      <c r="AO34" s="9">
        <f t="shared" ca="1" si="28"/>
        <v>0</v>
      </c>
      <c r="AP34" s="17">
        <f t="shared" ca="1" si="28"/>
        <v>0</v>
      </c>
      <c r="AQ34" s="15">
        <f t="shared" ca="1" si="28"/>
        <v>0</v>
      </c>
      <c r="AR34" s="10">
        <f t="shared" ca="1" si="28"/>
        <v>0</v>
      </c>
      <c r="AS34" s="59">
        <f t="shared" ca="1" si="28"/>
        <v>0</v>
      </c>
      <c r="AT34" s="18"/>
      <c r="AU34" s="65" t="s">
        <v>44</v>
      </c>
      <c r="AV34" s="75">
        <f>A8</f>
        <v>43005</v>
      </c>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row>
    <row r="35" spans="1:202" x14ac:dyDescent="0.2">
      <c r="A35" s="123">
        <f t="shared" si="9"/>
        <v>43030</v>
      </c>
      <c r="B35" s="124">
        <f t="shared" ca="1" si="17"/>
        <v>1005.69122</v>
      </c>
      <c r="C35" s="126">
        <f t="shared" si="10"/>
        <v>1000</v>
      </c>
      <c r="D35" s="125">
        <f ca="1">IF(A35&lt;$B$1,VLOOKUP(A35,[1]DI!$A$4:$B$15000,2,FALSE),0)</f>
        <v>0</v>
      </c>
      <c r="E35" s="126">
        <f t="shared" ca="1" si="21"/>
        <v>0</v>
      </c>
      <c r="F35" s="132">
        <f t="shared" si="12"/>
        <v>1.075</v>
      </c>
      <c r="G35" s="127">
        <f t="shared" ca="1" si="1"/>
        <v>1</v>
      </c>
      <c r="H35" s="126">
        <f ca="1">TRUNC(PRODUCT(G$10:G34),15)</f>
        <v>1.0056912186920399</v>
      </c>
      <c r="I35" s="126">
        <f t="shared" si="13"/>
        <v>1</v>
      </c>
      <c r="J35" s="126">
        <f t="shared" ca="1" si="2"/>
        <v>1.0056912200000001</v>
      </c>
      <c r="K35" s="126">
        <f t="shared" ca="1" si="3"/>
        <v>5.6912200000000004</v>
      </c>
      <c r="L35" s="133">
        <f>IF(VLOOKUP(A35,$U$12:$AD$125,8)=VLOOKUP(A34,$U$12:$AD$125,8),0,VLOOKUP(A35,U$12:$AD$125,8))</f>
        <v>0</v>
      </c>
      <c r="M35" s="129">
        <f>IF(L35&gt;0,VLOOKUP(L35,T$12:$AC$125,7),0)</f>
        <v>0</v>
      </c>
      <c r="N35" s="126">
        <f t="shared" si="4"/>
        <v>0</v>
      </c>
      <c r="O35" s="126">
        <f t="shared" ca="1" si="5"/>
        <v>5.6912200000000004</v>
      </c>
      <c r="P35" s="134" t="str">
        <f t="shared" si="14"/>
        <v>J=</v>
      </c>
      <c r="Q35" s="131">
        <f t="shared" si="15"/>
        <v>43174</v>
      </c>
      <c r="R35" s="9"/>
      <c r="S35" s="10"/>
      <c r="T35" s="24"/>
      <c r="U35" s="25"/>
      <c r="V35" s="26"/>
      <c r="W35" s="27"/>
      <c r="X35" s="26"/>
      <c r="Y35" s="26"/>
      <c r="Z35" s="35"/>
      <c r="AA35" s="27"/>
      <c r="AB35" s="24"/>
      <c r="AC35" s="29"/>
      <c r="AD35" s="25"/>
      <c r="AE35" s="9"/>
      <c r="AF35" s="59">
        <f t="shared" ca="1" si="16"/>
        <v>45772</v>
      </c>
      <c r="AG35" s="15">
        <f t="shared" ca="1" si="27"/>
        <v>0</v>
      </c>
      <c r="AH35" s="15">
        <f t="shared" ca="1" si="27"/>
        <v>0</v>
      </c>
      <c r="AI35" s="4">
        <f t="shared" ca="1" si="27"/>
        <v>0</v>
      </c>
      <c r="AJ35" s="16">
        <f t="shared" ca="1" si="27"/>
        <v>0</v>
      </c>
      <c r="AK35" s="4">
        <f t="shared" ca="1" si="27"/>
        <v>0</v>
      </c>
      <c r="AL35" s="59">
        <f t="shared" ca="1" si="7"/>
        <v>45772</v>
      </c>
      <c r="AM35" s="16">
        <f t="shared" ca="1" si="28"/>
        <v>0</v>
      </c>
      <c r="AN35" s="15">
        <f t="shared" ca="1" si="28"/>
        <v>0</v>
      </c>
      <c r="AO35" s="9">
        <f t="shared" ca="1" si="28"/>
        <v>0</v>
      </c>
      <c r="AP35" s="17">
        <f t="shared" ca="1" si="28"/>
        <v>0</v>
      </c>
      <c r="AQ35" s="15">
        <f t="shared" ca="1" si="28"/>
        <v>0</v>
      </c>
      <c r="AR35" s="10">
        <f t="shared" ca="1" si="28"/>
        <v>0</v>
      </c>
      <c r="AS35" s="59">
        <f t="shared" ca="1" si="28"/>
        <v>0</v>
      </c>
      <c r="AT35" s="18"/>
      <c r="AU35" s="18" t="s">
        <v>55</v>
      </c>
      <c r="AV35" s="40" t="s">
        <v>71</v>
      </c>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row>
    <row r="36" spans="1:202" x14ac:dyDescent="0.2">
      <c r="A36" s="123">
        <f t="shared" si="9"/>
        <v>43031</v>
      </c>
      <c r="B36" s="124">
        <f t="shared" ca="1" si="17"/>
        <v>1005.69122</v>
      </c>
      <c r="C36" s="126">
        <f t="shared" si="10"/>
        <v>1000</v>
      </c>
      <c r="D36" s="125">
        <f ca="1">IF(A36&lt;$B$1,VLOOKUP(A36,[1]DI!$A$4:$B$15000,2,FALSE),0)</f>
        <v>8.14E-2</v>
      </c>
      <c r="E36" s="126">
        <f t="shared" ca="1" si="21"/>
        <v>3.1059000000000002E-4</v>
      </c>
      <c r="F36" s="132">
        <f t="shared" si="12"/>
        <v>1.075</v>
      </c>
      <c r="G36" s="127">
        <f t="shared" ca="1" si="1"/>
        <v>1.00033388425</v>
      </c>
      <c r="H36" s="126">
        <f ca="1">TRUNC(PRODUCT(G$10:G35),15)</f>
        <v>1.0056912186920399</v>
      </c>
      <c r="I36" s="126">
        <f t="shared" si="13"/>
        <v>1</v>
      </c>
      <c r="J36" s="126">
        <f t="shared" ca="1" si="2"/>
        <v>1.0056912200000001</v>
      </c>
      <c r="K36" s="126">
        <f t="shared" ca="1" si="3"/>
        <v>5.6912200000000004</v>
      </c>
      <c r="L36" s="133">
        <f>IF(VLOOKUP(A36,$U$12:$AD$125,8)=VLOOKUP(A35,$U$12:$AD$125,8),0,VLOOKUP(A36,U$12:$AD$125,8))</f>
        <v>0</v>
      </c>
      <c r="M36" s="129">
        <f>IF(L36&gt;0,VLOOKUP(L36,T$12:$AC$125,7),0)</f>
        <v>0</v>
      </c>
      <c r="N36" s="126">
        <f t="shared" si="4"/>
        <v>0</v>
      </c>
      <c r="O36" s="126">
        <f t="shared" ca="1" si="5"/>
        <v>5.6912200000000004</v>
      </c>
      <c r="P36" s="134" t="str">
        <f t="shared" si="14"/>
        <v>J=</v>
      </c>
      <c r="Q36" s="131">
        <f t="shared" si="15"/>
        <v>43174</v>
      </c>
      <c r="R36" s="9"/>
      <c r="S36" s="10"/>
      <c r="T36" s="24"/>
      <c r="U36" s="25"/>
      <c r="V36" s="26"/>
      <c r="W36" s="27"/>
      <c r="X36" s="26"/>
      <c r="Y36" s="26"/>
      <c r="Z36" s="35"/>
      <c r="AA36" s="27"/>
      <c r="AB36" s="24"/>
      <c r="AC36" s="29"/>
      <c r="AD36" s="25"/>
      <c r="AE36" s="9"/>
      <c r="AF36" s="59">
        <f t="shared" ca="1" si="16"/>
        <v>45773</v>
      </c>
      <c r="AG36" s="15">
        <f t="shared" ca="1" si="27"/>
        <v>0</v>
      </c>
      <c r="AH36" s="15">
        <f t="shared" ca="1" si="27"/>
        <v>0</v>
      </c>
      <c r="AI36" s="4">
        <f t="shared" ca="1" si="27"/>
        <v>0</v>
      </c>
      <c r="AJ36" s="16">
        <f t="shared" ca="1" si="27"/>
        <v>0</v>
      </c>
      <c r="AK36" s="4">
        <f t="shared" ca="1" si="27"/>
        <v>0</v>
      </c>
      <c r="AL36" s="59">
        <f t="shared" ca="1" si="7"/>
        <v>45773</v>
      </c>
      <c r="AM36" s="16">
        <f t="shared" ca="1" si="28"/>
        <v>0</v>
      </c>
      <c r="AN36" s="15">
        <f t="shared" ca="1" si="28"/>
        <v>0</v>
      </c>
      <c r="AO36" s="9">
        <f t="shared" ca="1" si="28"/>
        <v>0</v>
      </c>
      <c r="AP36" s="17">
        <f t="shared" ca="1" si="28"/>
        <v>0</v>
      </c>
      <c r="AQ36" s="15">
        <f t="shared" ca="1" si="28"/>
        <v>0</v>
      </c>
      <c r="AR36" s="10">
        <f t="shared" ca="1" si="28"/>
        <v>0</v>
      </c>
      <c r="AS36" s="59">
        <f t="shared" ca="1" si="28"/>
        <v>0</v>
      </c>
      <c r="AT36" s="18"/>
      <c r="AU36" s="65" t="s">
        <v>63</v>
      </c>
      <c r="AV36" s="76">
        <f>VLOOKUP(AV$34,$A$10:$N$3625,3)</f>
        <v>1000</v>
      </c>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row>
    <row r="37" spans="1:202" x14ac:dyDescent="0.2">
      <c r="A37" s="123">
        <f t="shared" si="9"/>
        <v>43032</v>
      </c>
      <c r="B37" s="124">
        <f t="shared" ca="1" si="17"/>
        <v>1006.027</v>
      </c>
      <c r="C37" s="126">
        <f t="shared" si="10"/>
        <v>1000</v>
      </c>
      <c r="D37" s="125">
        <f ca="1">IF(A37&lt;$B$1,VLOOKUP(A37,[1]DI!$A$4:$B$15000,2,FALSE),0)</f>
        <v>8.14E-2</v>
      </c>
      <c r="E37" s="126">
        <f t="shared" ca="1" si="21"/>
        <v>3.1059000000000002E-4</v>
      </c>
      <c r="F37" s="132">
        <f t="shared" si="12"/>
        <v>1.075</v>
      </c>
      <c r="G37" s="127">
        <f t="shared" ca="1" si="1"/>
        <v>1.00033388425</v>
      </c>
      <c r="H37" s="126">
        <f ca="1">TRUNC(PRODUCT(G$10:G36),15)</f>
        <v>1.00602700315032</v>
      </c>
      <c r="I37" s="126">
        <f t="shared" si="13"/>
        <v>1</v>
      </c>
      <c r="J37" s="126">
        <f t="shared" ca="1" si="2"/>
        <v>1.006027</v>
      </c>
      <c r="K37" s="126">
        <f t="shared" ca="1" si="3"/>
        <v>6.0270000000000001</v>
      </c>
      <c r="L37" s="133">
        <f>IF(VLOOKUP(A37,$U$12:$AD$125,8)=VLOOKUP(A36,$U$12:$AD$125,8),0,VLOOKUP(A37,U$12:$AD$125,8))</f>
        <v>0</v>
      </c>
      <c r="M37" s="129">
        <f>IF(L37&gt;0,VLOOKUP(L37,T$12:$AC$125,7),0)</f>
        <v>0</v>
      </c>
      <c r="N37" s="126">
        <f t="shared" si="4"/>
        <v>0</v>
      </c>
      <c r="O37" s="126">
        <f t="shared" ca="1" si="5"/>
        <v>6.0270000000000001</v>
      </c>
      <c r="P37" s="134" t="str">
        <f t="shared" si="14"/>
        <v>J=</v>
      </c>
      <c r="Q37" s="131">
        <f t="shared" si="15"/>
        <v>43174</v>
      </c>
      <c r="R37" s="9"/>
      <c r="S37" s="9"/>
      <c r="T37" s="24"/>
      <c r="U37" s="25"/>
      <c r="V37" s="26"/>
      <c r="W37" s="27"/>
      <c r="X37" s="26"/>
      <c r="Y37" s="26"/>
      <c r="Z37" s="35"/>
      <c r="AA37" s="27"/>
      <c r="AB37" s="24"/>
      <c r="AC37" s="29"/>
      <c r="AD37" s="25"/>
      <c r="AE37" s="9"/>
      <c r="AF37" s="59">
        <f t="shared" ca="1" si="16"/>
        <v>45774</v>
      </c>
      <c r="AG37" s="15">
        <f t="shared" ca="1" si="27"/>
        <v>0</v>
      </c>
      <c r="AH37" s="15">
        <f t="shared" ca="1" si="27"/>
        <v>0</v>
      </c>
      <c r="AI37" s="4">
        <f t="shared" ca="1" si="27"/>
        <v>0</v>
      </c>
      <c r="AJ37" s="16">
        <f t="shared" ca="1" si="27"/>
        <v>0</v>
      </c>
      <c r="AK37" s="4">
        <f t="shared" ca="1" si="27"/>
        <v>0</v>
      </c>
      <c r="AL37" s="59">
        <f t="shared" ca="1" si="7"/>
        <v>45774</v>
      </c>
      <c r="AM37" s="16">
        <f t="shared" ca="1" si="28"/>
        <v>0</v>
      </c>
      <c r="AN37" s="15">
        <f t="shared" ca="1" si="28"/>
        <v>0</v>
      </c>
      <c r="AO37" s="9">
        <f t="shared" ca="1" si="28"/>
        <v>0</v>
      </c>
      <c r="AP37" s="17">
        <f t="shared" ca="1" si="28"/>
        <v>0</v>
      </c>
      <c r="AQ37" s="15">
        <f t="shared" ca="1" si="28"/>
        <v>0</v>
      </c>
      <c r="AR37" s="10">
        <f t="shared" ca="1" si="28"/>
        <v>0</v>
      </c>
      <c r="AS37" s="59">
        <f t="shared" ca="1" si="28"/>
        <v>0</v>
      </c>
      <c r="AT37" s="18"/>
      <c r="AU37" s="18" t="s">
        <v>55</v>
      </c>
      <c r="AV37" s="40" t="s">
        <v>12</v>
      </c>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row>
    <row r="38" spans="1:202" x14ac:dyDescent="0.2">
      <c r="A38" s="123">
        <f t="shared" si="9"/>
        <v>43033</v>
      </c>
      <c r="B38" s="124">
        <f t="shared" ca="1" si="17"/>
        <v>1006.3629</v>
      </c>
      <c r="C38" s="126">
        <f t="shared" si="10"/>
        <v>1000</v>
      </c>
      <c r="D38" s="125">
        <f ca="1">IF(A38&lt;$B$1,VLOOKUP(A38,[1]DI!$A$4:$B$15000,2,FALSE),0)</f>
        <v>8.14E-2</v>
      </c>
      <c r="E38" s="126">
        <f t="shared" ca="1" si="21"/>
        <v>3.1059000000000002E-4</v>
      </c>
      <c r="F38" s="132">
        <f t="shared" si="12"/>
        <v>1.075</v>
      </c>
      <c r="G38" s="127">
        <f t="shared" ca="1" si="1"/>
        <v>1.00033388425</v>
      </c>
      <c r="H38" s="126">
        <f ca="1">TRUNC(PRODUCT(G$10:G37),15)</f>
        <v>1.00636289972175</v>
      </c>
      <c r="I38" s="126">
        <f t="shared" si="13"/>
        <v>1</v>
      </c>
      <c r="J38" s="126">
        <f t="shared" ca="1" si="2"/>
        <v>1.0063629000000001</v>
      </c>
      <c r="K38" s="126">
        <f t="shared" ca="1" si="3"/>
        <v>6.3628999999999998</v>
      </c>
      <c r="L38" s="133">
        <f>IF(VLOOKUP(A38,$U$12:$AD$125,8)=VLOOKUP(A37,$U$12:$AD$125,8),0,VLOOKUP(A38,U$12:$AD$125,8))</f>
        <v>0</v>
      </c>
      <c r="M38" s="129">
        <f>IF(L38&gt;0,VLOOKUP(L38,T$12:$AC$125,7),0)</f>
        <v>0</v>
      </c>
      <c r="N38" s="126">
        <f t="shared" si="4"/>
        <v>0</v>
      </c>
      <c r="O38" s="126">
        <f t="shared" ca="1" si="5"/>
        <v>6.3628999999999998</v>
      </c>
      <c r="P38" s="134" t="str">
        <f t="shared" si="14"/>
        <v>J=</v>
      </c>
      <c r="Q38" s="131">
        <f t="shared" si="15"/>
        <v>43174</v>
      </c>
      <c r="R38" s="9"/>
      <c r="S38" s="9"/>
      <c r="T38" s="24"/>
      <c r="U38" s="25"/>
      <c r="V38" s="26"/>
      <c r="W38" s="27"/>
      <c r="X38" s="26"/>
      <c r="Y38" s="26"/>
      <c r="Z38" s="35"/>
      <c r="AA38" s="27"/>
      <c r="AB38" s="24"/>
      <c r="AC38" s="29"/>
      <c r="AD38" s="25"/>
      <c r="AE38" s="9"/>
      <c r="AF38" s="59">
        <f t="shared" ca="1" si="16"/>
        <v>45775</v>
      </c>
      <c r="AG38" s="15">
        <f t="shared" ca="1" si="27"/>
        <v>0</v>
      </c>
      <c r="AH38" s="15">
        <f t="shared" ca="1" si="27"/>
        <v>0</v>
      </c>
      <c r="AI38" s="4">
        <f t="shared" ca="1" si="27"/>
        <v>0</v>
      </c>
      <c r="AJ38" s="16">
        <f t="shared" ca="1" si="27"/>
        <v>0</v>
      </c>
      <c r="AK38" s="4">
        <f t="shared" ca="1" si="27"/>
        <v>0</v>
      </c>
      <c r="AL38" s="59">
        <f t="shared" ca="1" si="7"/>
        <v>45775</v>
      </c>
      <c r="AM38" s="16">
        <f t="shared" ca="1" si="28"/>
        <v>0</v>
      </c>
      <c r="AN38" s="15">
        <f t="shared" ca="1" si="28"/>
        <v>0</v>
      </c>
      <c r="AO38" s="9">
        <f t="shared" ca="1" si="28"/>
        <v>0</v>
      </c>
      <c r="AP38" s="17">
        <f t="shared" ca="1" si="28"/>
        <v>0</v>
      </c>
      <c r="AQ38" s="15">
        <f t="shared" ca="1" si="28"/>
        <v>0</v>
      </c>
      <c r="AR38" s="10">
        <f t="shared" ca="1" si="28"/>
        <v>0</v>
      </c>
      <c r="AS38" s="59">
        <f t="shared" ca="1" si="28"/>
        <v>0</v>
      </c>
      <c r="AT38" s="18"/>
      <c r="AU38" s="65" t="s">
        <v>63</v>
      </c>
      <c r="AV38" s="76">
        <f>VLOOKUP(AV$34,$A$10:$N$3625,11)</f>
        <v>0</v>
      </c>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row>
    <row r="39" spans="1:202" x14ac:dyDescent="0.2">
      <c r="A39" s="123">
        <f t="shared" si="9"/>
        <v>43034</v>
      </c>
      <c r="B39" s="124">
        <f t="shared" ca="1" si="17"/>
        <v>1006.6989099899999</v>
      </c>
      <c r="C39" s="126">
        <f t="shared" si="10"/>
        <v>1000</v>
      </c>
      <c r="D39" s="125">
        <f ca="1">IF(A39&lt;$B$1,VLOOKUP(A39,[1]DI!$A$4:$B$15000,2,FALSE),0)</f>
        <v>7.3899999999999993E-2</v>
      </c>
      <c r="E39" s="126">
        <f t="shared" ca="1" si="21"/>
        <v>2.8296000000000001E-4</v>
      </c>
      <c r="F39" s="132">
        <f t="shared" si="12"/>
        <v>1.075</v>
      </c>
      <c r="G39" s="127">
        <f t="shared" ca="1" si="1"/>
        <v>1.000304182</v>
      </c>
      <c r="H39" s="126">
        <f ca="1">TRUNC(PRODUCT(G$10:G38),15)</f>
        <v>1.0066989084437501</v>
      </c>
      <c r="I39" s="126">
        <f t="shared" si="13"/>
        <v>1</v>
      </c>
      <c r="J39" s="126">
        <f t="shared" ca="1" si="2"/>
        <v>1.0066989099999999</v>
      </c>
      <c r="K39" s="126">
        <f t="shared" ca="1" si="3"/>
        <v>6.6989099899999998</v>
      </c>
      <c r="L39" s="133">
        <f>IF(VLOOKUP(A39,$U$12:$AD$125,8)=VLOOKUP(A38,$U$12:$AD$125,8),0,VLOOKUP(A39,U$12:$AD$125,8))</f>
        <v>0</v>
      </c>
      <c r="M39" s="129">
        <f>IF(L39&gt;0,VLOOKUP(L39,T$12:$AC$125,7),0)</f>
        <v>0</v>
      </c>
      <c r="N39" s="126">
        <f t="shared" si="4"/>
        <v>0</v>
      </c>
      <c r="O39" s="126">
        <f t="shared" ca="1" si="5"/>
        <v>6.6989099899999998</v>
      </c>
      <c r="P39" s="134" t="str">
        <f t="shared" si="14"/>
        <v>J=</v>
      </c>
      <c r="Q39" s="131">
        <f t="shared" si="15"/>
        <v>43174</v>
      </c>
      <c r="R39" s="9"/>
      <c r="S39" s="9"/>
      <c r="T39" s="24"/>
      <c r="U39" s="25"/>
      <c r="V39" s="26"/>
      <c r="W39" s="27"/>
      <c r="X39" s="26"/>
      <c r="Y39" s="26"/>
      <c r="Z39" s="35"/>
      <c r="AA39" s="27"/>
      <c r="AB39" s="24"/>
      <c r="AC39" s="29"/>
      <c r="AD39" s="25"/>
      <c r="AE39" s="9"/>
      <c r="AF39" s="59">
        <f t="shared" ca="1" si="16"/>
        <v>45776</v>
      </c>
      <c r="AG39" s="15">
        <f t="shared" ca="1" si="27"/>
        <v>0</v>
      </c>
      <c r="AH39" s="15">
        <f t="shared" ca="1" si="27"/>
        <v>0</v>
      </c>
      <c r="AI39" s="4">
        <f t="shared" ca="1" si="27"/>
        <v>0</v>
      </c>
      <c r="AJ39" s="16">
        <f t="shared" ca="1" si="27"/>
        <v>0</v>
      </c>
      <c r="AK39" s="4">
        <f t="shared" ca="1" si="27"/>
        <v>0</v>
      </c>
      <c r="AL39" s="59">
        <f t="shared" ca="1" si="7"/>
        <v>45776</v>
      </c>
      <c r="AM39" s="16">
        <f t="shared" ca="1" si="28"/>
        <v>0</v>
      </c>
      <c r="AN39" s="15">
        <f t="shared" ca="1" si="28"/>
        <v>0</v>
      </c>
      <c r="AO39" s="9">
        <f t="shared" ca="1" si="28"/>
        <v>0</v>
      </c>
      <c r="AP39" s="17">
        <f t="shared" ca="1" si="28"/>
        <v>0</v>
      </c>
      <c r="AQ39" s="15">
        <f t="shared" ca="1" si="28"/>
        <v>0</v>
      </c>
      <c r="AR39" s="10">
        <f t="shared" ca="1" si="28"/>
        <v>0</v>
      </c>
      <c r="AS39" s="59">
        <f t="shared" ca="1" si="28"/>
        <v>0</v>
      </c>
      <c r="AT39" s="18"/>
      <c r="AU39" s="18" t="s">
        <v>65</v>
      </c>
      <c r="AV39" s="77">
        <f>AV21</f>
        <v>256000</v>
      </c>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row>
    <row r="40" spans="1:202" x14ac:dyDescent="0.2">
      <c r="A40" s="123">
        <f t="shared" si="9"/>
        <v>43035</v>
      </c>
      <c r="B40" s="124">
        <f t="shared" ca="1" si="17"/>
        <v>1007.00513</v>
      </c>
      <c r="C40" s="126">
        <f t="shared" si="10"/>
        <v>1000</v>
      </c>
      <c r="D40" s="125">
        <f ca="1">IF(A40&lt;$B$1,VLOOKUP(A40,[1]DI!$A$4:$B$15000,2,FALSE),0)</f>
        <v>7.3899999999999993E-2</v>
      </c>
      <c r="E40" s="126">
        <f t="shared" ca="1" si="21"/>
        <v>2.8296000000000001E-4</v>
      </c>
      <c r="F40" s="132">
        <f t="shared" si="12"/>
        <v>1.075</v>
      </c>
      <c r="G40" s="127">
        <f t="shared" ca="1" si="1"/>
        <v>1.000304182</v>
      </c>
      <c r="H40" s="126">
        <f ca="1">TRUNC(PRODUCT(G$10:G39),15)</f>
        <v>1.0070051281311201</v>
      </c>
      <c r="I40" s="126">
        <f t="shared" si="13"/>
        <v>1</v>
      </c>
      <c r="J40" s="126">
        <f t="shared" ca="1" si="2"/>
        <v>1.00700513</v>
      </c>
      <c r="K40" s="126">
        <f t="shared" ca="1" si="3"/>
        <v>7.0051300000000003</v>
      </c>
      <c r="L40" s="133">
        <f>IF(VLOOKUP(A40,$U$12:$AD$125,8)=VLOOKUP(A39,$U$12:$AD$125,8),0,VLOOKUP(A40,U$12:$AD$125,8))</f>
        <v>0</v>
      </c>
      <c r="M40" s="129">
        <f>IF(L40&gt;0,VLOOKUP(L40,T$12:$AC$125,7),0)</f>
        <v>0</v>
      </c>
      <c r="N40" s="126">
        <f t="shared" si="4"/>
        <v>0</v>
      </c>
      <c r="O40" s="126">
        <f t="shared" ca="1" si="5"/>
        <v>7.0051300000000003</v>
      </c>
      <c r="P40" s="134" t="str">
        <f t="shared" si="14"/>
        <v>J=</v>
      </c>
      <c r="Q40" s="131">
        <f t="shared" si="15"/>
        <v>43174</v>
      </c>
      <c r="R40" s="9"/>
      <c r="S40" s="9"/>
      <c r="T40" s="24"/>
      <c r="U40" s="25"/>
      <c r="V40" s="26"/>
      <c r="W40" s="27"/>
      <c r="X40" s="26"/>
      <c r="Y40" s="26"/>
      <c r="Z40" s="35"/>
      <c r="AA40" s="27"/>
      <c r="AB40" s="24"/>
      <c r="AC40" s="29"/>
      <c r="AD40" s="25"/>
      <c r="AE40" s="9"/>
      <c r="AF40" s="59"/>
      <c r="AG40" s="15"/>
      <c r="AH40" s="15"/>
      <c r="AI40" s="4"/>
      <c r="AJ40" s="16"/>
      <c r="AK40" s="4"/>
      <c r="AL40" s="59"/>
      <c r="AM40" s="16"/>
      <c r="AN40" s="15"/>
      <c r="AO40" s="9"/>
      <c r="AP40" s="17"/>
      <c r="AQ40" s="15"/>
      <c r="AR40" s="10"/>
      <c r="AS40" s="59"/>
      <c r="AT40" s="18"/>
      <c r="AU40" s="65" t="s">
        <v>72</v>
      </c>
      <c r="AV40" s="78">
        <f>(AV36+AV38)*AV39</f>
        <v>256000000</v>
      </c>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row>
    <row r="41" spans="1:202" x14ac:dyDescent="0.2">
      <c r="A41" s="123">
        <f t="shared" si="9"/>
        <v>43036</v>
      </c>
      <c r="B41" s="124">
        <f t="shared" ca="1" si="17"/>
        <v>1007.3114399999999</v>
      </c>
      <c r="C41" s="126">
        <f t="shared" si="10"/>
        <v>1000</v>
      </c>
      <c r="D41" s="125">
        <f ca="1">IF(A41&lt;$B$1,VLOOKUP(A41,[1]DI!$A$4:$B$15000,2,FALSE),0)</f>
        <v>0</v>
      </c>
      <c r="E41" s="126">
        <f t="shared" ca="1" si="21"/>
        <v>0</v>
      </c>
      <c r="F41" s="132">
        <f t="shared" si="12"/>
        <v>1.075</v>
      </c>
      <c r="G41" s="127">
        <f t="shared" ca="1" si="1"/>
        <v>1</v>
      </c>
      <c r="H41" s="126">
        <f ca="1">TRUNC(PRODUCT(G$10:G40),15)</f>
        <v>1.0073114409649999</v>
      </c>
      <c r="I41" s="126">
        <f t="shared" si="13"/>
        <v>1</v>
      </c>
      <c r="J41" s="126">
        <f t="shared" ca="1" si="2"/>
        <v>1.0073114400000001</v>
      </c>
      <c r="K41" s="126">
        <f t="shared" ca="1" si="3"/>
        <v>7.3114400000000002</v>
      </c>
      <c r="L41" s="133">
        <f>IF(VLOOKUP(A41,$U$12:$AD$125,8)=VLOOKUP(A40,$U$12:$AD$125,8),0,VLOOKUP(A41,U$12:$AD$125,8))</f>
        <v>0</v>
      </c>
      <c r="M41" s="129">
        <f>IF(L41&gt;0,VLOOKUP(L41,T$12:$AC$125,7),0)</f>
        <v>0</v>
      </c>
      <c r="N41" s="126">
        <f t="shared" si="4"/>
        <v>0</v>
      </c>
      <c r="O41" s="126">
        <f t="shared" ca="1" si="5"/>
        <v>7.3114400000000002</v>
      </c>
      <c r="P41" s="134" t="str">
        <f t="shared" si="14"/>
        <v>J=</v>
      </c>
      <c r="Q41" s="131">
        <f t="shared" si="15"/>
        <v>43174</v>
      </c>
      <c r="R41" s="9"/>
      <c r="S41" s="9"/>
      <c r="T41" s="24"/>
      <c r="U41" s="25"/>
      <c r="V41" s="26"/>
      <c r="W41" s="27"/>
      <c r="X41" s="26"/>
      <c r="Y41" s="26"/>
      <c r="Z41" s="35"/>
      <c r="AA41" s="27"/>
      <c r="AB41" s="24"/>
      <c r="AC41" s="29"/>
      <c r="AD41" s="25"/>
      <c r="AE41" s="9"/>
      <c r="AF41" s="59" t="str">
        <f t="shared" ref="AF41:AS41" si="29">$B$6</f>
        <v>CNEN22</v>
      </c>
      <c r="AG41" s="9" t="str">
        <f t="shared" si="29"/>
        <v>CNEN22</v>
      </c>
      <c r="AH41" s="9" t="str">
        <f t="shared" si="29"/>
        <v>CNEN22</v>
      </c>
      <c r="AI41" s="9" t="str">
        <f t="shared" si="29"/>
        <v>CNEN22</v>
      </c>
      <c r="AJ41" s="9" t="str">
        <f t="shared" si="29"/>
        <v>CNEN22</v>
      </c>
      <c r="AK41" s="4" t="str">
        <f t="shared" si="29"/>
        <v>CNEN22</v>
      </c>
      <c r="AL41" s="59" t="str">
        <f t="shared" si="29"/>
        <v>CNEN22</v>
      </c>
      <c r="AM41" s="9" t="str">
        <f t="shared" si="29"/>
        <v>CNEN22</v>
      </c>
      <c r="AN41" s="9" t="str">
        <f t="shared" si="29"/>
        <v>CNEN22</v>
      </c>
      <c r="AO41" s="9" t="str">
        <f t="shared" si="29"/>
        <v>CNEN22</v>
      </c>
      <c r="AP41" s="17" t="str">
        <f t="shared" si="29"/>
        <v>CNEN22</v>
      </c>
      <c r="AQ41" s="9" t="str">
        <f t="shared" si="29"/>
        <v>CNEN22</v>
      </c>
      <c r="AR41" s="10" t="str">
        <f t="shared" si="29"/>
        <v>CNEN22</v>
      </c>
      <c r="AS41" s="59" t="str">
        <f t="shared" si="29"/>
        <v>CNEN22</v>
      </c>
      <c r="AT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row>
    <row r="42" spans="1:202" x14ac:dyDescent="0.2">
      <c r="A42" s="123">
        <f t="shared" si="9"/>
        <v>43037</v>
      </c>
      <c r="B42" s="124">
        <f t="shared" ca="1" si="17"/>
        <v>1007.3114399999999</v>
      </c>
      <c r="C42" s="126">
        <f t="shared" si="10"/>
        <v>1000</v>
      </c>
      <c r="D42" s="125">
        <f ca="1">IF(A42&lt;$B$1,VLOOKUP(A42,[1]DI!$A$4:$B$15000,2,FALSE),0)</f>
        <v>0</v>
      </c>
      <c r="E42" s="126">
        <f t="shared" ca="1" si="21"/>
        <v>0</v>
      </c>
      <c r="F42" s="132">
        <f t="shared" si="12"/>
        <v>1.075</v>
      </c>
      <c r="G42" s="127">
        <f t="shared" ca="1" si="1"/>
        <v>1</v>
      </c>
      <c r="H42" s="126">
        <f ca="1">TRUNC(PRODUCT(G$10:G41),15)</f>
        <v>1.0073114409649999</v>
      </c>
      <c r="I42" s="126">
        <f t="shared" si="13"/>
        <v>1</v>
      </c>
      <c r="J42" s="126">
        <f t="shared" ca="1" si="2"/>
        <v>1.0073114400000001</v>
      </c>
      <c r="K42" s="126">
        <f t="shared" ca="1" si="3"/>
        <v>7.3114400000000002</v>
      </c>
      <c r="L42" s="133">
        <f>IF(VLOOKUP(A42,$U$12:$AD$125,8)=VLOOKUP(A41,$U$12:$AD$125,8),0,VLOOKUP(A42,U$12:$AD$125,8))</f>
        <v>0</v>
      </c>
      <c r="M42" s="129">
        <f>IF(L42&gt;0,VLOOKUP(L42,T$12:$AC$125,7),0)</f>
        <v>0</v>
      </c>
      <c r="N42" s="126">
        <f t="shared" si="4"/>
        <v>0</v>
      </c>
      <c r="O42" s="126">
        <f t="shared" ca="1" si="5"/>
        <v>7.3114400000000002</v>
      </c>
      <c r="P42" s="134" t="str">
        <f t="shared" si="14"/>
        <v>J=</v>
      </c>
      <c r="Q42" s="131">
        <f t="shared" si="15"/>
        <v>43174</v>
      </c>
      <c r="R42" s="9"/>
      <c r="S42" s="9"/>
      <c r="T42" s="24"/>
      <c r="U42" s="25"/>
      <c r="V42" s="26"/>
      <c r="W42" s="27"/>
      <c r="X42" s="26"/>
      <c r="Y42" s="26"/>
      <c r="Z42" s="35"/>
      <c r="AA42" s="27"/>
      <c r="AB42" s="24"/>
      <c r="AC42" s="29"/>
      <c r="AD42" s="25"/>
      <c r="AE42" s="9"/>
      <c r="AF42" s="57" t="s">
        <v>16</v>
      </c>
      <c r="AG42" s="3" t="s">
        <v>9</v>
      </c>
      <c r="AH42" s="3" t="s">
        <v>10</v>
      </c>
      <c r="AI42" s="36" t="s">
        <v>11</v>
      </c>
      <c r="AJ42" s="37" t="s">
        <v>11</v>
      </c>
      <c r="AK42" s="36" t="s">
        <v>11</v>
      </c>
      <c r="AL42" s="60" t="s">
        <v>16</v>
      </c>
      <c r="AM42" s="37" t="s">
        <v>11</v>
      </c>
      <c r="AN42" s="3" t="s">
        <v>12</v>
      </c>
      <c r="AO42" s="7" t="s">
        <v>13</v>
      </c>
      <c r="AP42" s="38" t="s">
        <v>14</v>
      </c>
      <c r="AQ42" s="3" t="s">
        <v>14</v>
      </c>
      <c r="AR42" s="39" t="s">
        <v>15</v>
      </c>
      <c r="AS42" s="57" t="s">
        <v>15</v>
      </c>
      <c r="AT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row>
    <row r="43" spans="1:202" x14ac:dyDescent="0.2">
      <c r="A43" s="123">
        <f t="shared" si="9"/>
        <v>43038</v>
      </c>
      <c r="B43" s="124">
        <f t="shared" ca="1" si="17"/>
        <v>1007.3114399999999</v>
      </c>
      <c r="C43" s="126">
        <f t="shared" si="10"/>
        <v>1000</v>
      </c>
      <c r="D43" s="125">
        <f ca="1">IF(A43&lt;$B$1,VLOOKUP(A43,[1]DI!$A$4:$B$15000,2,FALSE),0)</f>
        <v>7.3899999999999993E-2</v>
      </c>
      <c r="E43" s="126">
        <f t="shared" ca="1" si="21"/>
        <v>2.8296000000000001E-4</v>
      </c>
      <c r="F43" s="132">
        <f t="shared" si="12"/>
        <v>1.075</v>
      </c>
      <c r="G43" s="127">
        <f t="shared" ca="1" si="1"/>
        <v>1.000304182</v>
      </c>
      <c r="H43" s="126">
        <f ca="1">TRUNC(PRODUCT(G$10:G42),15)</f>
        <v>1.0073114409649999</v>
      </c>
      <c r="I43" s="126">
        <f t="shared" si="13"/>
        <v>1</v>
      </c>
      <c r="J43" s="126">
        <f t="shared" ca="1" si="2"/>
        <v>1.0073114400000001</v>
      </c>
      <c r="K43" s="126">
        <f t="shared" ca="1" si="3"/>
        <v>7.3114400000000002</v>
      </c>
      <c r="L43" s="133">
        <f>IF(VLOOKUP(A43,$U$12:$AD$125,8)=VLOOKUP(A42,$U$12:$AD$125,8),0,VLOOKUP(A43,U$12:$AD$125,8))</f>
        <v>0</v>
      </c>
      <c r="M43" s="129">
        <f>IF(L43&gt;0,VLOOKUP(L43,T$12:$AC$125,7),0)</f>
        <v>0</v>
      </c>
      <c r="N43" s="126">
        <f t="shared" si="4"/>
        <v>0</v>
      </c>
      <c r="O43" s="126">
        <f t="shared" ca="1" si="5"/>
        <v>7.3114400000000002</v>
      </c>
      <c r="P43" s="134" t="str">
        <f t="shared" si="14"/>
        <v>J=</v>
      </c>
      <c r="Q43" s="131">
        <f t="shared" si="15"/>
        <v>43174</v>
      </c>
      <c r="R43" s="9"/>
      <c r="S43" s="9"/>
      <c r="T43" s="24"/>
      <c r="U43" s="25"/>
      <c r="V43" s="26"/>
      <c r="W43" s="27"/>
      <c r="X43" s="26"/>
      <c r="Y43" s="26"/>
      <c r="Z43" s="35"/>
      <c r="AA43" s="27"/>
      <c r="AB43" s="24"/>
      <c r="AC43" s="29"/>
      <c r="AD43" s="25"/>
      <c r="AE43" s="9"/>
      <c r="AF43" s="57"/>
      <c r="AG43" s="15" t="str">
        <f>$B$6</f>
        <v>CNEN22</v>
      </c>
      <c r="AH43" s="3" t="s">
        <v>18</v>
      </c>
      <c r="AI43" s="19" t="s">
        <v>19</v>
      </c>
      <c r="AJ43" s="5"/>
      <c r="AK43" s="19" t="s">
        <v>20</v>
      </c>
      <c r="AL43" s="57"/>
      <c r="AM43" s="5"/>
      <c r="AN43" s="3"/>
      <c r="AO43" s="7"/>
      <c r="AP43" s="38"/>
      <c r="AQ43" s="3"/>
      <c r="AR43" s="39" t="s">
        <v>23</v>
      </c>
      <c r="AS43" s="57" t="s">
        <v>23</v>
      </c>
      <c r="AT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row>
    <row r="44" spans="1:202" x14ac:dyDescent="0.2">
      <c r="A44" s="123">
        <f t="shared" si="9"/>
        <v>43039</v>
      </c>
      <c r="B44" s="124">
        <f t="shared" ca="1" si="17"/>
        <v>1007.61784999</v>
      </c>
      <c r="C44" s="126">
        <f t="shared" si="10"/>
        <v>1000</v>
      </c>
      <c r="D44" s="125">
        <f ca="1">IF(A44&lt;$B$1,VLOOKUP(A44,[1]DI!$A$4:$B$15000,2,FALSE),0)</f>
        <v>7.3899999999999993E-2</v>
      </c>
      <c r="E44" s="126">
        <f t="shared" ca="1" si="21"/>
        <v>2.8296000000000001E-4</v>
      </c>
      <c r="F44" s="132">
        <f t="shared" si="12"/>
        <v>1.075</v>
      </c>
      <c r="G44" s="127">
        <f t="shared" ca="1" si="1"/>
        <v>1.000304182</v>
      </c>
      <c r="H44" s="126">
        <f ca="1">TRUNC(PRODUCT(G$10:G43),15)</f>
        <v>1.00761784697374</v>
      </c>
      <c r="I44" s="126">
        <f t="shared" si="13"/>
        <v>1</v>
      </c>
      <c r="J44" s="126">
        <f t="shared" ca="1" si="2"/>
        <v>1.0076178499999999</v>
      </c>
      <c r="K44" s="126">
        <f t="shared" ca="1" si="3"/>
        <v>7.6178499899999998</v>
      </c>
      <c r="L44" s="133">
        <f>IF(VLOOKUP(A44,$U$12:$AD$125,8)=VLOOKUP(A43,$U$12:$AD$125,8),0,VLOOKUP(A44,U$12:$AD$125,8))</f>
        <v>0</v>
      </c>
      <c r="M44" s="129">
        <f>IF(L44&gt;0,VLOOKUP(L44,T$12:$AC$125,7),0)</f>
        <v>0</v>
      </c>
      <c r="N44" s="126">
        <f t="shared" si="4"/>
        <v>0</v>
      </c>
      <c r="O44" s="126">
        <f t="shared" ca="1" si="5"/>
        <v>7.6178499899999998</v>
      </c>
      <c r="P44" s="134" t="str">
        <f t="shared" si="14"/>
        <v>J=</v>
      </c>
      <c r="Q44" s="131">
        <f t="shared" si="15"/>
        <v>43174</v>
      </c>
      <c r="R44" s="9"/>
      <c r="S44" s="9"/>
      <c r="T44" s="24"/>
      <c r="U44" s="25"/>
      <c r="V44" s="26"/>
      <c r="W44" s="27"/>
      <c r="X44" s="26"/>
      <c r="Y44" s="26"/>
      <c r="Z44" s="35"/>
      <c r="AA44" s="27"/>
      <c r="AB44" s="24"/>
      <c r="AC44" s="29"/>
      <c r="AD44" s="25"/>
      <c r="AE44" s="9"/>
      <c r="AF44" s="57"/>
      <c r="AG44" s="15"/>
      <c r="AH44" s="3"/>
      <c r="AI44" s="19"/>
      <c r="AJ44" s="5"/>
      <c r="AK44" s="19"/>
      <c r="AL44" s="57"/>
      <c r="AM44" s="5"/>
      <c r="AN44" s="3"/>
      <c r="AO44" s="7"/>
      <c r="AP44" s="38"/>
      <c r="AQ44" s="3"/>
      <c r="AR44" s="39" t="s">
        <v>28</v>
      </c>
      <c r="AS44" s="57" t="s">
        <v>16</v>
      </c>
      <c r="AT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row>
    <row r="45" spans="1:202" x14ac:dyDescent="0.2">
      <c r="A45" s="123">
        <f t="shared" si="9"/>
        <v>43040</v>
      </c>
      <c r="B45" s="124">
        <f t="shared" ca="1" si="17"/>
        <v>1007.92434999</v>
      </c>
      <c r="C45" s="126">
        <f t="shared" si="10"/>
        <v>1000</v>
      </c>
      <c r="D45" s="125">
        <f ca="1">IF(A45&lt;$B$1,VLOOKUP(A45,[1]DI!$A$4:$B$15000,2,FALSE),0)</f>
        <v>7.3899999999999993E-2</v>
      </c>
      <c r="E45" s="126">
        <f t="shared" ca="1" si="21"/>
        <v>2.8296000000000001E-4</v>
      </c>
      <c r="F45" s="132">
        <f t="shared" si="12"/>
        <v>1.075</v>
      </c>
      <c r="G45" s="127">
        <f t="shared" ca="1" si="1"/>
        <v>1.000304182</v>
      </c>
      <c r="H45" s="126">
        <f ca="1">TRUNC(PRODUCT(G$10:G44),15)</f>
        <v>1.00792434618567</v>
      </c>
      <c r="I45" s="126">
        <f t="shared" si="13"/>
        <v>1</v>
      </c>
      <c r="J45" s="126">
        <f t="shared" ca="1" si="2"/>
        <v>1.0079243499999999</v>
      </c>
      <c r="K45" s="126">
        <f t="shared" ca="1" si="3"/>
        <v>7.9243499899999996</v>
      </c>
      <c r="L45" s="133">
        <f>IF(VLOOKUP(A45,$U$12:$AD$125,8)=VLOOKUP(A44,$U$12:$AD$125,8),0,VLOOKUP(A45,U$12:$AD$125,8))</f>
        <v>0</v>
      </c>
      <c r="M45" s="129">
        <f>IF(L45&gt;0,VLOOKUP(L45,T$12:$AC$125,7),0)</f>
        <v>0</v>
      </c>
      <c r="N45" s="126">
        <f t="shared" si="4"/>
        <v>0</v>
      </c>
      <c r="O45" s="126">
        <f t="shared" ca="1" si="5"/>
        <v>7.9243499899999996</v>
      </c>
      <c r="P45" s="134" t="str">
        <f t="shared" si="14"/>
        <v>J=</v>
      </c>
      <c r="Q45" s="131">
        <f t="shared" si="15"/>
        <v>43174</v>
      </c>
      <c r="R45" s="9"/>
      <c r="S45" s="9"/>
      <c r="T45" s="24"/>
      <c r="U45" s="25"/>
      <c r="V45" s="26"/>
      <c r="W45" s="27"/>
      <c r="X45" s="26"/>
      <c r="Y45" s="26"/>
      <c r="Z45" s="35"/>
      <c r="AA45" s="27"/>
      <c r="AB45" s="24"/>
      <c r="AC45" s="29"/>
      <c r="AD45" s="25"/>
      <c r="AE45" s="9"/>
      <c r="AF45" s="57"/>
      <c r="AG45" s="3" t="s">
        <v>30</v>
      </c>
      <c r="AH45" s="3" t="s">
        <v>30</v>
      </c>
      <c r="AI45" s="19" t="s">
        <v>31</v>
      </c>
      <c r="AJ45" s="5" t="s">
        <v>32</v>
      </c>
      <c r="AK45" s="4" t="s">
        <v>33</v>
      </c>
      <c r="AL45" s="59"/>
      <c r="AM45" s="16" t="s">
        <v>36</v>
      </c>
      <c r="AN45" s="3" t="s">
        <v>30</v>
      </c>
      <c r="AO45" s="7"/>
      <c r="AP45" s="38" t="s">
        <v>37</v>
      </c>
      <c r="AQ45" s="3" t="s">
        <v>30</v>
      </c>
      <c r="AR45" s="39" t="s">
        <v>38</v>
      </c>
      <c r="AS45" s="59"/>
      <c r="AT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row>
    <row r="46" spans="1:202" x14ac:dyDescent="0.2">
      <c r="A46" s="123">
        <f t="shared" si="9"/>
        <v>43041</v>
      </c>
      <c r="B46" s="124">
        <f t="shared" ca="1" si="17"/>
        <v>1008.23094</v>
      </c>
      <c r="C46" s="126">
        <f t="shared" si="10"/>
        <v>1000</v>
      </c>
      <c r="D46" s="125">
        <f ca="1">IF(A46&lt;$B$1,VLOOKUP(A46,[1]DI!$A$4:$B$15000,2,FALSE),0)</f>
        <v>0</v>
      </c>
      <c r="E46" s="126">
        <f t="shared" ca="1" si="21"/>
        <v>0</v>
      </c>
      <c r="F46" s="132">
        <f t="shared" si="12"/>
        <v>1.075</v>
      </c>
      <c r="G46" s="127">
        <f t="shared" ca="1" si="1"/>
        <v>1</v>
      </c>
      <c r="H46" s="126">
        <f ca="1">TRUNC(PRODUCT(G$10:G45),15)</f>
        <v>1.0082309386291399</v>
      </c>
      <c r="I46" s="126">
        <f t="shared" si="13"/>
        <v>1</v>
      </c>
      <c r="J46" s="126">
        <f t="shared" ca="1" si="2"/>
        <v>1.00823094</v>
      </c>
      <c r="K46" s="126">
        <f t="shared" ca="1" si="3"/>
        <v>8.2309400000000004</v>
      </c>
      <c r="L46" s="133">
        <f>IF(VLOOKUP(A46,$U$12:$AD$125,8)=VLOOKUP(A45,$U$12:$AD$125,8),0,VLOOKUP(A46,U$12:$AD$125,8))</f>
        <v>0</v>
      </c>
      <c r="M46" s="129">
        <f>IF(L46&gt;0,VLOOKUP(L46,T$12:$AC$125,7),0)</f>
        <v>0</v>
      </c>
      <c r="N46" s="126">
        <f t="shared" si="4"/>
        <v>0</v>
      </c>
      <c r="O46" s="126">
        <f t="shared" ca="1" si="5"/>
        <v>8.2309400000000004</v>
      </c>
      <c r="P46" s="134" t="str">
        <f t="shared" si="14"/>
        <v>J=</v>
      </c>
      <c r="Q46" s="131">
        <f t="shared" si="15"/>
        <v>43174</v>
      </c>
      <c r="R46" s="9"/>
      <c r="S46" s="9"/>
      <c r="T46" s="24"/>
      <c r="U46" s="25"/>
      <c r="V46" s="26"/>
      <c r="W46" s="27"/>
      <c r="X46" s="26"/>
      <c r="Y46" s="26"/>
      <c r="Z46" s="35"/>
      <c r="AA46" s="27"/>
      <c r="AB46" s="24"/>
      <c r="AC46" s="29"/>
      <c r="AD46" s="25"/>
      <c r="AE46" s="9"/>
      <c r="AF46" s="59"/>
      <c r="AG46" s="15"/>
      <c r="AH46" s="15"/>
      <c r="AI46" s="4"/>
      <c r="AJ46" s="16"/>
      <c r="AK46" s="4"/>
      <c r="AL46" s="59"/>
      <c r="AM46" s="16"/>
      <c r="AN46" s="15"/>
      <c r="AO46" s="9"/>
      <c r="AP46" s="17"/>
      <c r="AQ46" s="15"/>
      <c r="AR46" s="10"/>
      <c r="AS46" s="61"/>
      <c r="AT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row>
    <row r="47" spans="1:202" x14ac:dyDescent="0.2">
      <c r="A47" s="123">
        <f t="shared" si="9"/>
        <v>43042</v>
      </c>
      <c r="B47" s="124">
        <f t="shared" ca="1" si="17"/>
        <v>1008.23094</v>
      </c>
      <c r="C47" s="126">
        <f t="shared" si="10"/>
        <v>1000</v>
      </c>
      <c r="D47" s="125">
        <f ca="1">IF(A47&lt;$B$1,VLOOKUP(A47,[1]DI!$A$4:$B$15000,2,FALSE),0)</f>
        <v>7.3899999999999993E-2</v>
      </c>
      <c r="E47" s="126">
        <f t="shared" ca="1" si="21"/>
        <v>2.8296000000000001E-4</v>
      </c>
      <c r="F47" s="132">
        <f t="shared" si="12"/>
        <v>1.075</v>
      </c>
      <c r="G47" s="127">
        <f t="shared" ca="1" si="1"/>
        <v>1.000304182</v>
      </c>
      <c r="H47" s="126">
        <f ca="1">TRUNC(PRODUCT(G$10:G46),15)</f>
        <v>1.0082309386291399</v>
      </c>
      <c r="I47" s="126">
        <f t="shared" si="13"/>
        <v>1</v>
      </c>
      <c r="J47" s="126">
        <f t="shared" ca="1" si="2"/>
        <v>1.00823094</v>
      </c>
      <c r="K47" s="126">
        <f t="shared" ca="1" si="3"/>
        <v>8.2309400000000004</v>
      </c>
      <c r="L47" s="133">
        <f>IF(VLOOKUP(A47,$U$12:$AD$125,8)=VLOOKUP(A46,$U$12:$AD$125,8),0,VLOOKUP(A47,U$12:$AD$125,8))</f>
        <v>0</v>
      </c>
      <c r="M47" s="129">
        <f>IF(L47&gt;0,VLOOKUP(L47,T$12:$AC$125,7),0)</f>
        <v>0</v>
      </c>
      <c r="N47" s="126">
        <f t="shared" si="4"/>
        <v>0</v>
      </c>
      <c r="O47" s="126">
        <f t="shared" ca="1" si="5"/>
        <v>8.2309400000000004</v>
      </c>
      <c r="P47" s="134" t="str">
        <f t="shared" si="14"/>
        <v>J=</v>
      </c>
      <c r="Q47" s="131">
        <f t="shared" si="15"/>
        <v>43174</v>
      </c>
      <c r="R47" s="9"/>
      <c r="S47" s="9"/>
      <c r="T47" s="24"/>
      <c r="U47" s="25"/>
      <c r="V47" s="26"/>
      <c r="W47" s="27"/>
      <c r="X47" s="26"/>
      <c r="Y47" s="26"/>
      <c r="Z47" s="35"/>
      <c r="AA47" s="27"/>
      <c r="AB47" s="24"/>
      <c r="AC47" s="29"/>
      <c r="AD47" s="25"/>
      <c r="AE47" s="9"/>
      <c r="AF47" s="59">
        <f>A10</f>
        <v>43005</v>
      </c>
      <c r="AG47" s="15">
        <f t="shared" ref="AG47:AK62" si="30">VLOOKUP($AF47,$A$10:$Q$3625,(AG$1)+1)</f>
        <v>1000</v>
      </c>
      <c r="AH47" s="15">
        <f t="shared" si="30"/>
        <v>1000</v>
      </c>
      <c r="AI47" s="4">
        <f t="shared" ca="1" si="30"/>
        <v>8.14E-2</v>
      </c>
      <c r="AJ47" s="16">
        <f t="shared" ca="1" si="30"/>
        <v>3.1059000000000002E-4</v>
      </c>
      <c r="AK47" s="4">
        <f t="shared" si="30"/>
        <v>1.075</v>
      </c>
      <c r="AL47" s="59">
        <f t="shared" ref="AL47:AL76" si="31">AF47</f>
        <v>43005</v>
      </c>
      <c r="AM47" s="16">
        <f t="shared" ref="AM47:AS62" si="32">VLOOKUP($AF47,$A$10:$Q$3625,(AM$1)+1)</f>
        <v>1</v>
      </c>
      <c r="AN47" s="15">
        <f t="shared" si="32"/>
        <v>0</v>
      </c>
      <c r="AO47" s="9">
        <f t="shared" si="32"/>
        <v>0</v>
      </c>
      <c r="AP47" s="17">
        <f t="shared" si="32"/>
        <v>0</v>
      </c>
      <c r="AQ47" s="15">
        <f t="shared" si="32"/>
        <v>0</v>
      </c>
      <c r="AR47" s="10" t="str">
        <f t="shared" si="32"/>
        <v>J=</v>
      </c>
      <c r="AS47" s="59">
        <f t="shared" si="32"/>
        <v>43174</v>
      </c>
      <c r="AT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row>
    <row r="48" spans="1:202" x14ac:dyDescent="0.2">
      <c r="A48" s="123">
        <f t="shared" si="9"/>
        <v>43043</v>
      </c>
      <c r="B48" s="124">
        <f t="shared" ca="1" si="17"/>
        <v>1008.5376199999999</v>
      </c>
      <c r="C48" s="126">
        <f t="shared" si="10"/>
        <v>1000</v>
      </c>
      <c r="D48" s="125">
        <f ca="1">IF(A48&lt;$B$1,VLOOKUP(A48,[1]DI!$A$4:$B$15000,2,FALSE),0)</f>
        <v>0</v>
      </c>
      <c r="E48" s="126">
        <f t="shared" ca="1" si="21"/>
        <v>0</v>
      </c>
      <c r="F48" s="132">
        <f t="shared" si="12"/>
        <v>1.075</v>
      </c>
      <c r="G48" s="127">
        <f t="shared" ca="1" si="1"/>
        <v>1</v>
      </c>
      <c r="H48" s="126">
        <f ca="1">TRUNC(PRODUCT(G$10:G47),15)</f>
        <v>1.0085376243325099</v>
      </c>
      <c r="I48" s="126">
        <f t="shared" si="13"/>
        <v>1</v>
      </c>
      <c r="J48" s="126">
        <f t="shared" ca="1" si="2"/>
        <v>1.00853762</v>
      </c>
      <c r="K48" s="126">
        <f t="shared" ca="1" si="3"/>
        <v>8.5376200000000004</v>
      </c>
      <c r="L48" s="133">
        <f>IF(VLOOKUP(A48,$U$12:$AD$125,8)=VLOOKUP(A47,$U$12:$AD$125,8),0,VLOOKUP(A48,U$12:$AD$125,8))</f>
        <v>0</v>
      </c>
      <c r="M48" s="129">
        <f>IF(L48&gt;0,VLOOKUP(L48,T$12:$AC$125,7),0)</f>
        <v>0</v>
      </c>
      <c r="N48" s="126">
        <f t="shared" si="4"/>
        <v>0</v>
      </c>
      <c r="O48" s="126">
        <f t="shared" ca="1" si="5"/>
        <v>8.5376200000000004</v>
      </c>
      <c r="P48" s="134" t="str">
        <f t="shared" si="14"/>
        <v>J=</v>
      </c>
      <c r="Q48" s="131">
        <f t="shared" si="15"/>
        <v>43174</v>
      </c>
      <c r="R48" s="9"/>
      <c r="S48" s="9"/>
      <c r="T48" s="24"/>
      <c r="U48" s="25"/>
      <c r="V48" s="26"/>
      <c r="W48" s="27"/>
      <c r="X48" s="26"/>
      <c r="Y48" s="26"/>
      <c r="Z48" s="35"/>
      <c r="AA48" s="27"/>
      <c r="AB48" s="24"/>
      <c r="AC48" s="29"/>
      <c r="AD48" s="25"/>
      <c r="AE48" s="9"/>
      <c r="AF48" s="59">
        <f t="shared" ref="AF48:AF76" si="33">(AF47+1)</f>
        <v>43006</v>
      </c>
      <c r="AG48" s="15">
        <f t="shared" ca="1" si="30"/>
        <v>1000.33387999</v>
      </c>
      <c r="AH48" s="15">
        <f t="shared" si="30"/>
        <v>1000</v>
      </c>
      <c r="AI48" s="4">
        <f t="shared" ca="1" si="30"/>
        <v>8.14E-2</v>
      </c>
      <c r="AJ48" s="16">
        <f t="shared" ca="1" si="30"/>
        <v>3.1059000000000002E-4</v>
      </c>
      <c r="AK48" s="4">
        <f t="shared" si="30"/>
        <v>1.075</v>
      </c>
      <c r="AL48" s="59">
        <f t="shared" si="31"/>
        <v>43006</v>
      </c>
      <c r="AM48" s="16">
        <f t="shared" ca="1" si="32"/>
        <v>1.0003338799999999</v>
      </c>
      <c r="AN48" s="15">
        <f t="shared" ca="1" si="32"/>
        <v>0.33387999000000002</v>
      </c>
      <c r="AO48" s="9">
        <f t="shared" si="32"/>
        <v>0</v>
      </c>
      <c r="AP48" s="17">
        <f t="shared" si="32"/>
        <v>0</v>
      </c>
      <c r="AQ48" s="15">
        <f t="shared" si="32"/>
        <v>0</v>
      </c>
      <c r="AR48" s="10" t="str">
        <f t="shared" si="32"/>
        <v>J=</v>
      </c>
      <c r="AS48" s="59">
        <f t="shared" si="32"/>
        <v>43174</v>
      </c>
      <c r="AT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row>
    <row r="49" spans="1:202" x14ac:dyDescent="0.2">
      <c r="A49" s="123">
        <f t="shared" si="9"/>
        <v>43044</v>
      </c>
      <c r="B49" s="124">
        <f t="shared" ca="1" si="17"/>
        <v>1008.5376199999999</v>
      </c>
      <c r="C49" s="126">
        <f t="shared" si="10"/>
        <v>1000</v>
      </c>
      <c r="D49" s="125">
        <f ca="1">IF(A49&lt;$B$1,VLOOKUP(A49,[1]DI!$A$4:$B$15000,2,FALSE),0)</f>
        <v>0</v>
      </c>
      <c r="E49" s="126">
        <f t="shared" ca="1" si="21"/>
        <v>0</v>
      </c>
      <c r="F49" s="132">
        <f t="shared" si="12"/>
        <v>1.075</v>
      </c>
      <c r="G49" s="127">
        <f t="shared" ca="1" si="1"/>
        <v>1</v>
      </c>
      <c r="H49" s="126">
        <f ca="1">TRUNC(PRODUCT(G$10:G48),15)</f>
        <v>1.0085376243325099</v>
      </c>
      <c r="I49" s="126">
        <f t="shared" si="13"/>
        <v>1</v>
      </c>
      <c r="J49" s="126">
        <f t="shared" ca="1" si="2"/>
        <v>1.00853762</v>
      </c>
      <c r="K49" s="126">
        <f t="shared" ca="1" si="3"/>
        <v>8.5376200000000004</v>
      </c>
      <c r="L49" s="133">
        <f>IF(VLOOKUP(A49,$U$12:$AD$125,8)=VLOOKUP(A48,$U$12:$AD$125,8),0,VLOOKUP(A49,U$12:$AD$125,8))</f>
        <v>0</v>
      </c>
      <c r="M49" s="129">
        <f>IF(L49&gt;0,VLOOKUP(L49,T$12:$AC$125,7),0)</f>
        <v>0</v>
      </c>
      <c r="N49" s="126">
        <f t="shared" si="4"/>
        <v>0</v>
      </c>
      <c r="O49" s="126">
        <f t="shared" ca="1" si="5"/>
        <v>8.5376200000000004</v>
      </c>
      <c r="P49" s="134" t="str">
        <f t="shared" si="14"/>
        <v>J=</v>
      </c>
      <c r="Q49" s="131">
        <f t="shared" si="15"/>
        <v>43174</v>
      </c>
      <c r="R49" s="9"/>
      <c r="S49" s="9"/>
      <c r="T49" s="24"/>
      <c r="U49" s="25"/>
      <c r="V49" s="26"/>
      <c r="W49" s="27"/>
      <c r="X49" s="26"/>
      <c r="Y49" s="26"/>
      <c r="Z49" s="35"/>
      <c r="AA49" s="27"/>
      <c r="AB49" s="24"/>
      <c r="AC49" s="29"/>
      <c r="AD49" s="25"/>
      <c r="AE49" s="9"/>
      <c r="AF49" s="59">
        <f t="shared" si="33"/>
        <v>43007</v>
      </c>
      <c r="AG49" s="15">
        <f t="shared" ca="1" si="30"/>
        <v>1000.66787999</v>
      </c>
      <c r="AH49" s="15">
        <f t="shared" si="30"/>
        <v>1000</v>
      </c>
      <c r="AI49" s="4">
        <f t="shared" ca="1" si="30"/>
        <v>8.14E-2</v>
      </c>
      <c r="AJ49" s="16">
        <f t="shared" ca="1" si="30"/>
        <v>3.1059000000000002E-4</v>
      </c>
      <c r="AK49" s="4">
        <f t="shared" si="30"/>
        <v>1.075</v>
      </c>
      <c r="AL49" s="59">
        <f t="shared" si="31"/>
        <v>43007</v>
      </c>
      <c r="AM49" s="16">
        <f t="shared" ca="1" si="32"/>
        <v>1.00066788</v>
      </c>
      <c r="AN49" s="15">
        <f t="shared" ca="1" si="32"/>
        <v>0.66787998999999998</v>
      </c>
      <c r="AO49" s="9">
        <f t="shared" si="32"/>
        <v>0</v>
      </c>
      <c r="AP49" s="17">
        <f t="shared" si="32"/>
        <v>0</v>
      </c>
      <c r="AQ49" s="15">
        <f t="shared" si="32"/>
        <v>0</v>
      </c>
      <c r="AR49" s="10" t="str">
        <f t="shared" si="32"/>
        <v>J=</v>
      </c>
      <c r="AS49" s="59">
        <f t="shared" si="32"/>
        <v>43174</v>
      </c>
      <c r="AT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row>
    <row r="50" spans="1:202" x14ac:dyDescent="0.2">
      <c r="A50" s="123">
        <f t="shared" si="9"/>
        <v>43045</v>
      </c>
      <c r="B50" s="124">
        <f t="shared" ca="1" si="17"/>
        <v>1008.5376199999999</v>
      </c>
      <c r="C50" s="126">
        <f t="shared" si="10"/>
        <v>1000</v>
      </c>
      <c r="D50" s="125">
        <f ca="1">IF(A50&lt;$B$1,VLOOKUP(A50,[1]DI!$A$4:$B$15000,2,FALSE),0)</f>
        <v>7.3899999999999993E-2</v>
      </c>
      <c r="E50" s="126">
        <f t="shared" ca="1" si="21"/>
        <v>2.8296000000000001E-4</v>
      </c>
      <c r="F50" s="132">
        <f t="shared" si="12"/>
        <v>1.075</v>
      </c>
      <c r="G50" s="127">
        <f t="shared" ca="1" si="1"/>
        <v>1.000304182</v>
      </c>
      <c r="H50" s="126">
        <f ca="1">TRUNC(PRODUCT(G$10:G49),15)</f>
        <v>1.0085376243325099</v>
      </c>
      <c r="I50" s="126">
        <f t="shared" si="13"/>
        <v>1</v>
      </c>
      <c r="J50" s="126">
        <f t="shared" ca="1" si="2"/>
        <v>1.00853762</v>
      </c>
      <c r="K50" s="126">
        <f t="shared" ca="1" si="3"/>
        <v>8.5376200000000004</v>
      </c>
      <c r="L50" s="133">
        <f>IF(VLOOKUP(A50,$U$12:$AD$125,8)=VLOOKUP(A49,$U$12:$AD$125,8),0,VLOOKUP(A50,U$12:$AD$125,8))</f>
        <v>0</v>
      </c>
      <c r="M50" s="129">
        <f>IF(L50&gt;0,VLOOKUP(L50,T$12:$AC$125,7),0)</f>
        <v>0</v>
      </c>
      <c r="N50" s="126">
        <f t="shared" si="4"/>
        <v>0</v>
      </c>
      <c r="O50" s="126">
        <f t="shared" ca="1" si="5"/>
        <v>8.5376200000000004</v>
      </c>
      <c r="P50" s="134" t="str">
        <f t="shared" si="14"/>
        <v>J=</v>
      </c>
      <c r="Q50" s="131">
        <f t="shared" si="15"/>
        <v>43174</v>
      </c>
      <c r="R50" s="9"/>
      <c r="S50" s="9"/>
      <c r="T50" s="24"/>
      <c r="U50" s="25"/>
      <c r="V50" s="26"/>
      <c r="W50" s="27"/>
      <c r="X50" s="26"/>
      <c r="Y50" s="26"/>
      <c r="Z50" s="35"/>
      <c r="AA50" s="27"/>
      <c r="AB50" s="24"/>
      <c r="AC50" s="29"/>
      <c r="AD50" s="25"/>
      <c r="AE50" s="9"/>
      <c r="AF50" s="59">
        <f t="shared" si="33"/>
        <v>43008</v>
      </c>
      <c r="AG50" s="15">
        <f t="shared" ca="1" si="30"/>
        <v>1001.00199</v>
      </c>
      <c r="AH50" s="15">
        <f t="shared" si="30"/>
        <v>1000</v>
      </c>
      <c r="AI50" s="4">
        <f t="shared" ca="1" si="30"/>
        <v>0</v>
      </c>
      <c r="AJ50" s="16">
        <f t="shared" ca="1" si="30"/>
        <v>0</v>
      </c>
      <c r="AK50" s="4">
        <f t="shared" si="30"/>
        <v>1.075</v>
      </c>
      <c r="AL50" s="59">
        <f t="shared" si="31"/>
        <v>43008</v>
      </c>
      <c r="AM50" s="16">
        <f t="shared" ca="1" si="32"/>
        <v>1.00100199</v>
      </c>
      <c r="AN50" s="15">
        <f t="shared" ca="1" si="32"/>
        <v>1.0019899999999999</v>
      </c>
      <c r="AO50" s="9">
        <f t="shared" si="32"/>
        <v>0</v>
      </c>
      <c r="AP50" s="17">
        <f t="shared" si="32"/>
        <v>0</v>
      </c>
      <c r="AQ50" s="15">
        <f t="shared" si="32"/>
        <v>0</v>
      </c>
      <c r="AR50" s="10" t="str">
        <f t="shared" si="32"/>
        <v>J=</v>
      </c>
      <c r="AS50" s="59">
        <f t="shared" si="32"/>
        <v>43174</v>
      </c>
      <c r="AT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row>
    <row r="51" spans="1:202" x14ac:dyDescent="0.2">
      <c r="A51" s="123">
        <f t="shared" si="9"/>
        <v>43046</v>
      </c>
      <c r="B51" s="124">
        <f t="shared" ca="1" si="17"/>
        <v>1008.8444</v>
      </c>
      <c r="C51" s="126">
        <f t="shared" si="10"/>
        <v>1000</v>
      </c>
      <c r="D51" s="125">
        <f ca="1">IF(A51&lt;$B$1,VLOOKUP(A51,[1]DI!$A$4:$B$15000,2,FALSE),0)</f>
        <v>7.3899999999999993E-2</v>
      </c>
      <c r="E51" s="126">
        <f t="shared" ca="1" si="21"/>
        <v>2.8296000000000001E-4</v>
      </c>
      <c r="F51" s="132">
        <f t="shared" si="12"/>
        <v>1.075</v>
      </c>
      <c r="G51" s="127">
        <f t="shared" ca="1" si="1"/>
        <v>1.000304182</v>
      </c>
      <c r="H51" s="126">
        <f ca="1">TRUNC(PRODUCT(G$10:G50),15)</f>
        <v>1.0088444033241599</v>
      </c>
      <c r="I51" s="126">
        <f t="shared" si="13"/>
        <v>1</v>
      </c>
      <c r="J51" s="126">
        <f t="shared" ca="1" si="2"/>
        <v>1.0088444000000001</v>
      </c>
      <c r="K51" s="126">
        <f t="shared" ca="1" si="3"/>
        <v>8.8444000000000003</v>
      </c>
      <c r="L51" s="133">
        <f>IF(VLOOKUP(A51,$U$12:$AD$125,8)=VLOOKUP(A50,$U$12:$AD$125,8),0,VLOOKUP(A51,U$12:$AD$125,8))</f>
        <v>0</v>
      </c>
      <c r="M51" s="129">
        <f>IF(L51&gt;0,VLOOKUP(L51,T$12:$AC$125,7),0)</f>
        <v>0</v>
      </c>
      <c r="N51" s="126">
        <f t="shared" si="4"/>
        <v>0</v>
      </c>
      <c r="O51" s="126">
        <f t="shared" ca="1" si="5"/>
        <v>8.8444000000000003</v>
      </c>
      <c r="P51" s="134" t="str">
        <f t="shared" si="14"/>
        <v>J=</v>
      </c>
      <c r="Q51" s="131">
        <f t="shared" si="15"/>
        <v>43174</v>
      </c>
      <c r="R51" s="9"/>
      <c r="S51" s="9"/>
      <c r="T51" s="24"/>
      <c r="U51" s="25"/>
      <c r="V51" s="26"/>
      <c r="W51" s="27"/>
      <c r="X51" s="26"/>
      <c r="Y51" s="26"/>
      <c r="Z51" s="35"/>
      <c r="AA51" s="27"/>
      <c r="AB51" s="24"/>
      <c r="AC51" s="29"/>
      <c r="AD51" s="25"/>
      <c r="AE51" s="9"/>
      <c r="AF51" s="59">
        <f t="shared" si="33"/>
        <v>43009</v>
      </c>
      <c r="AG51" s="15">
        <f t="shared" ca="1" si="30"/>
        <v>1001.00199</v>
      </c>
      <c r="AH51" s="15">
        <f t="shared" si="30"/>
        <v>1000</v>
      </c>
      <c r="AI51" s="4">
        <f t="shared" ca="1" si="30"/>
        <v>0</v>
      </c>
      <c r="AJ51" s="16">
        <f t="shared" ca="1" si="30"/>
        <v>0</v>
      </c>
      <c r="AK51" s="4">
        <f t="shared" si="30"/>
        <v>1.075</v>
      </c>
      <c r="AL51" s="59">
        <f t="shared" si="31"/>
        <v>43009</v>
      </c>
      <c r="AM51" s="16">
        <f t="shared" ca="1" si="32"/>
        <v>1.00100199</v>
      </c>
      <c r="AN51" s="15">
        <f t="shared" ca="1" si="32"/>
        <v>1.0019899999999999</v>
      </c>
      <c r="AO51" s="9">
        <f t="shared" si="32"/>
        <v>0</v>
      </c>
      <c r="AP51" s="17">
        <f t="shared" si="32"/>
        <v>0</v>
      </c>
      <c r="AQ51" s="15">
        <f t="shared" si="32"/>
        <v>0</v>
      </c>
      <c r="AR51" s="10" t="str">
        <f t="shared" si="32"/>
        <v>J=</v>
      </c>
      <c r="AS51" s="59">
        <f t="shared" si="32"/>
        <v>43174</v>
      </c>
      <c r="AT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row>
    <row r="52" spans="1:202" x14ac:dyDescent="0.2">
      <c r="A52" s="123">
        <f t="shared" si="9"/>
        <v>43047</v>
      </c>
      <c r="B52" s="124">
        <f t="shared" ca="1" si="17"/>
        <v>1009.15127999</v>
      </c>
      <c r="C52" s="126">
        <f t="shared" si="10"/>
        <v>1000</v>
      </c>
      <c r="D52" s="125">
        <f ca="1">IF(A52&lt;$B$1,VLOOKUP(A52,[1]DI!$A$4:$B$15000,2,FALSE),0)</f>
        <v>7.3899999999999993E-2</v>
      </c>
      <c r="E52" s="126">
        <f t="shared" ca="1" si="21"/>
        <v>2.8296000000000001E-4</v>
      </c>
      <c r="F52" s="132">
        <f t="shared" si="12"/>
        <v>1.075</v>
      </c>
      <c r="G52" s="127">
        <f t="shared" ca="1" si="1"/>
        <v>1.000304182</v>
      </c>
      <c r="H52" s="126">
        <f ca="1">TRUNC(PRODUCT(G$10:G51),15)</f>
        <v>1.0091512756324501</v>
      </c>
      <c r="I52" s="126">
        <f t="shared" si="13"/>
        <v>1</v>
      </c>
      <c r="J52" s="126">
        <f t="shared" ca="1" si="2"/>
        <v>1.00915128</v>
      </c>
      <c r="K52" s="126">
        <f t="shared" ca="1" si="3"/>
        <v>9.1512799900000008</v>
      </c>
      <c r="L52" s="133">
        <f>IF(VLOOKUP(A52,$U$12:$AD$125,8)=VLOOKUP(A51,$U$12:$AD$125,8),0,VLOOKUP(A52,U$12:$AD$125,8))</f>
        <v>0</v>
      </c>
      <c r="M52" s="129">
        <f>IF(L52&gt;0,VLOOKUP(L52,T$12:$AC$125,7),0)</f>
        <v>0</v>
      </c>
      <c r="N52" s="126">
        <f t="shared" si="4"/>
        <v>0</v>
      </c>
      <c r="O52" s="126">
        <f t="shared" ca="1" si="5"/>
        <v>9.1512799900000008</v>
      </c>
      <c r="P52" s="134" t="str">
        <f t="shared" si="14"/>
        <v>J=</v>
      </c>
      <c r="Q52" s="131">
        <f t="shared" si="15"/>
        <v>43174</v>
      </c>
      <c r="R52" s="9"/>
      <c r="S52" s="9"/>
      <c r="T52" s="24"/>
      <c r="U52" s="25"/>
      <c r="V52" s="26"/>
      <c r="W52" s="27"/>
      <c r="X52" s="26"/>
      <c r="Y52" s="26"/>
      <c r="Z52" s="35"/>
      <c r="AA52" s="27"/>
      <c r="AB52" s="24"/>
      <c r="AC52" s="29"/>
      <c r="AD52" s="25"/>
      <c r="AE52" s="9"/>
      <c r="AF52" s="59">
        <f t="shared" si="33"/>
        <v>43010</v>
      </c>
      <c r="AG52" s="15">
        <f t="shared" ca="1" si="30"/>
        <v>1001.00199</v>
      </c>
      <c r="AH52" s="15">
        <f t="shared" si="30"/>
        <v>1000</v>
      </c>
      <c r="AI52" s="4">
        <f t="shared" ca="1" si="30"/>
        <v>8.14E-2</v>
      </c>
      <c r="AJ52" s="16">
        <f t="shared" ca="1" si="30"/>
        <v>3.1059000000000002E-4</v>
      </c>
      <c r="AK52" s="4">
        <f t="shared" si="30"/>
        <v>1.075</v>
      </c>
      <c r="AL52" s="59">
        <f t="shared" si="31"/>
        <v>43010</v>
      </c>
      <c r="AM52" s="16">
        <f t="shared" ca="1" si="32"/>
        <v>1.00100199</v>
      </c>
      <c r="AN52" s="15">
        <f t="shared" ca="1" si="32"/>
        <v>1.0019899999999999</v>
      </c>
      <c r="AO52" s="9">
        <f t="shared" si="32"/>
        <v>0</v>
      </c>
      <c r="AP52" s="17">
        <f t="shared" si="32"/>
        <v>0</v>
      </c>
      <c r="AQ52" s="15">
        <f t="shared" si="32"/>
        <v>0</v>
      </c>
      <c r="AR52" s="10" t="str">
        <f t="shared" si="32"/>
        <v>J=</v>
      </c>
      <c r="AS52" s="59">
        <f t="shared" si="32"/>
        <v>43174</v>
      </c>
      <c r="AT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row>
    <row r="53" spans="1:202" x14ac:dyDescent="0.2">
      <c r="A53" s="123">
        <f t="shared" si="9"/>
        <v>43048</v>
      </c>
      <c r="B53" s="124">
        <f t="shared" ca="1" si="17"/>
        <v>1009.45824</v>
      </c>
      <c r="C53" s="126">
        <f t="shared" si="10"/>
        <v>1000</v>
      </c>
      <c r="D53" s="125">
        <f ca="1">IF(A53&lt;$B$1,VLOOKUP(A53,[1]DI!$A$4:$B$15000,2,FALSE),0)</f>
        <v>7.3899999999999993E-2</v>
      </c>
      <c r="E53" s="126">
        <f t="shared" ca="1" si="21"/>
        <v>2.8296000000000001E-4</v>
      </c>
      <c r="F53" s="132">
        <f t="shared" si="12"/>
        <v>1.075</v>
      </c>
      <c r="G53" s="127">
        <f t="shared" ca="1" si="1"/>
        <v>1.000304182</v>
      </c>
      <c r="H53" s="126">
        <f ca="1">TRUNC(PRODUCT(G$10:G52),15)</f>
        <v>1.00945824128577</v>
      </c>
      <c r="I53" s="126">
        <f t="shared" si="13"/>
        <v>1</v>
      </c>
      <c r="J53" s="126">
        <f t="shared" ca="1" si="2"/>
        <v>1.0094582400000001</v>
      </c>
      <c r="K53" s="126">
        <f t="shared" ca="1" si="3"/>
        <v>9.45824</v>
      </c>
      <c r="L53" s="133">
        <f>IF(VLOOKUP(A53,$U$12:$AD$125,8)=VLOOKUP(A52,$U$12:$AD$125,8),0,VLOOKUP(A53,U$12:$AD$125,8))</f>
        <v>0</v>
      </c>
      <c r="M53" s="129">
        <f>IF(L53&gt;0,VLOOKUP(L53,T$12:$AC$125,7),0)</f>
        <v>0</v>
      </c>
      <c r="N53" s="126">
        <f t="shared" si="4"/>
        <v>0</v>
      </c>
      <c r="O53" s="126">
        <f t="shared" ca="1" si="5"/>
        <v>9.45824</v>
      </c>
      <c r="P53" s="134" t="str">
        <f t="shared" si="14"/>
        <v>J=</v>
      </c>
      <c r="Q53" s="131">
        <f t="shared" si="15"/>
        <v>43174</v>
      </c>
      <c r="R53" s="9"/>
      <c r="S53" s="9"/>
      <c r="T53" s="24"/>
      <c r="U53" s="25"/>
      <c r="V53" s="26"/>
      <c r="W53" s="27"/>
      <c r="X53" s="26"/>
      <c r="Y53" s="26"/>
      <c r="Z53" s="35"/>
      <c r="AA53" s="27"/>
      <c r="AB53" s="24"/>
      <c r="AC53" s="29"/>
      <c r="AD53" s="25"/>
      <c r="AE53" s="9"/>
      <c r="AF53" s="59">
        <f t="shared" si="33"/>
        <v>43011</v>
      </c>
      <c r="AG53" s="15">
        <f t="shared" ca="1" si="30"/>
        <v>1001.3362100000001</v>
      </c>
      <c r="AH53" s="15">
        <f t="shared" si="30"/>
        <v>1000</v>
      </c>
      <c r="AI53" s="4">
        <f t="shared" ca="1" si="30"/>
        <v>8.14E-2</v>
      </c>
      <c r="AJ53" s="16">
        <f t="shared" ca="1" si="30"/>
        <v>3.1059000000000002E-4</v>
      </c>
      <c r="AK53" s="4">
        <f t="shared" si="30"/>
        <v>1.075</v>
      </c>
      <c r="AL53" s="59">
        <f t="shared" si="31"/>
        <v>43011</v>
      </c>
      <c r="AM53" s="16">
        <f t="shared" ca="1" si="32"/>
        <v>1.0013362100000001</v>
      </c>
      <c r="AN53" s="15">
        <f t="shared" ca="1" si="32"/>
        <v>1.3362099999999999</v>
      </c>
      <c r="AO53" s="9">
        <f t="shared" si="32"/>
        <v>0</v>
      </c>
      <c r="AP53" s="17">
        <f t="shared" si="32"/>
        <v>0</v>
      </c>
      <c r="AQ53" s="15">
        <f t="shared" si="32"/>
        <v>0</v>
      </c>
      <c r="AR53" s="10" t="str">
        <f t="shared" si="32"/>
        <v>J=</v>
      </c>
      <c r="AS53" s="59">
        <f t="shared" si="32"/>
        <v>43174</v>
      </c>
      <c r="AT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row>
    <row r="54" spans="1:202" x14ac:dyDescent="0.2">
      <c r="A54" s="123">
        <f t="shared" si="9"/>
        <v>43049</v>
      </c>
      <c r="B54" s="124">
        <f t="shared" ca="1" si="17"/>
        <v>1009.76529999</v>
      </c>
      <c r="C54" s="126">
        <f t="shared" si="10"/>
        <v>1000</v>
      </c>
      <c r="D54" s="125">
        <f ca="1">IF(A54&lt;$B$1,VLOOKUP(A54,[1]DI!$A$4:$B$15000,2,FALSE),0)</f>
        <v>7.3899999999999993E-2</v>
      </c>
      <c r="E54" s="126">
        <f t="shared" ca="1" si="21"/>
        <v>2.8296000000000001E-4</v>
      </c>
      <c r="F54" s="132">
        <f t="shared" si="12"/>
        <v>1.075</v>
      </c>
      <c r="G54" s="127">
        <f t="shared" ca="1" si="1"/>
        <v>1.000304182</v>
      </c>
      <c r="H54" s="126">
        <f ca="1">TRUNC(PRODUCT(G$10:G53),15)</f>
        <v>1.00976530031252</v>
      </c>
      <c r="I54" s="126">
        <f t="shared" si="13"/>
        <v>1</v>
      </c>
      <c r="J54" s="126">
        <f t="shared" ca="1" si="2"/>
        <v>1.0097653</v>
      </c>
      <c r="K54" s="126">
        <f t="shared" ca="1" si="3"/>
        <v>9.7652999900000008</v>
      </c>
      <c r="L54" s="133">
        <f>IF(VLOOKUP(A54,$U$12:$AD$125,8)=VLOOKUP(A53,$U$12:$AD$125,8),0,VLOOKUP(A54,U$12:$AD$125,8))</f>
        <v>0</v>
      </c>
      <c r="M54" s="129">
        <f>IF(L54&gt;0,VLOOKUP(L54,T$12:$AC$125,7),0)</f>
        <v>0</v>
      </c>
      <c r="N54" s="126">
        <f t="shared" si="4"/>
        <v>0</v>
      </c>
      <c r="O54" s="126">
        <f t="shared" ca="1" si="5"/>
        <v>9.7652999900000008</v>
      </c>
      <c r="P54" s="134" t="str">
        <f t="shared" si="14"/>
        <v>J=</v>
      </c>
      <c r="Q54" s="131">
        <f t="shared" si="15"/>
        <v>43174</v>
      </c>
      <c r="R54" s="9"/>
      <c r="S54" s="9"/>
      <c r="T54" s="24"/>
      <c r="U54" s="25"/>
      <c r="V54" s="26"/>
      <c r="W54" s="27"/>
      <c r="X54" s="26"/>
      <c r="Y54" s="26"/>
      <c r="Z54" s="35"/>
      <c r="AA54" s="27"/>
      <c r="AB54" s="24"/>
      <c r="AC54" s="29"/>
      <c r="AD54" s="25"/>
      <c r="AE54" s="9"/>
      <c r="AF54" s="59">
        <f t="shared" si="33"/>
        <v>43012</v>
      </c>
      <c r="AG54" s="15">
        <f t="shared" ca="1" si="30"/>
        <v>1001.67054</v>
      </c>
      <c r="AH54" s="15">
        <f t="shared" si="30"/>
        <v>1000</v>
      </c>
      <c r="AI54" s="4">
        <f t="shared" ca="1" si="30"/>
        <v>8.14E-2</v>
      </c>
      <c r="AJ54" s="16">
        <f t="shared" ca="1" si="30"/>
        <v>3.1059000000000002E-4</v>
      </c>
      <c r="AK54" s="4">
        <f t="shared" si="30"/>
        <v>1.075</v>
      </c>
      <c r="AL54" s="59">
        <f t="shared" si="31"/>
        <v>43012</v>
      </c>
      <c r="AM54" s="16">
        <f t="shared" ca="1" si="32"/>
        <v>1.0016705400000001</v>
      </c>
      <c r="AN54" s="15">
        <f t="shared" ca="1" si="32"/>
        <v>1.6705399999999999</v>
      </c>
      <c r="AO54" s="9">
        <f t="shared" si="32"/>
        <v>0</v>
      </c>
      <c r="AP54" s="17">
        <f t="shared" si="32"/>
        <v>0</v>
      </c>
      <c r="AQ54" s="15">
        <f t="shared" si="32"/>
        <v>0</v>
      </c>
      <c r="AR54" s="10" t="str">
        <f t="shared" si="32"/>
        <v>J=</v>
      </c>
      <c r="AS54" s="59">
        <f t="shared" si="32"/>
        <v>43174</v>
      </c>
      <c r="AT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row>
    <row r="55" spans="1:202" x14ac:dyDescent="0.2">
      <c r="A55" s="123">
        <f t="shared" si="9"/>
        <v>43050</v>
      </c>
      <c r="B55" s="124">
        <f t="shared" ca="1" si="17"/>
        <v>1010.07245</v>
      </c>
      <c r="C55" s="126">
        <f t="shared" si="10"/>
        <v>1000</v>
      </c>
      <c r="D55" s="125">
        <f ca="1">IF(A55&lt;$B$1,VLOOKUP(A55,[1]DI!$A$4:$B$15000,2,FALSE),0)</f>
        <v>0</v>
      </c>
      <c r="E55" s="126">
        <f t="shared" ca="1" si="21"/>
        <v>0</v>
      </c>
      <c r="F55" s="132">
        <f t="shared" si="12"/>
        <v>1.075</v>
      </c>
      <c r="G55" s="127">
        <f t="shared" ca="1" si="1"/>
        <v>1</v>
      </c>
      <c r="H55" s="126">
        <f ca="1">TRUNC(PRODUCT(G$10:G54),15)</f>
        <v>1.0100724527411</v>
      </c>
      <c r="I55" s="126">
        <f t="shared" si="13"/>
        <v>1</v>
      </c>
      <c r="J55" s="126">
        <f t="shared" ca="1" si="2"/>
        <v>1.01007245</v>
      </c>
      <c r="K55" s="126">
        <f t="shared" ca="1" si="3"/>
        <v>10.07245</v>
      </c>
      <c r="L55" s="133">
        <f>IF(VLOOKUP(A55,$U$12:$AD$125,8)=VLOOKUP(A54,$U$12:$AD$125,8),0,VLOOKUP(A55,U$12:$AD$125,8))</f>
        <v>0</v>
      </c>
      <c r="M55" s="129">
        <f>IF(L55&gt;0,VLOOKUP(L55,T$12:$AC$125,7),0)</f>
        <v>0</v>
      </c>
      <c r="N55" s="126">
        <f t="shared" si="4"/>
        <v>0</v>
      </c>
      <c r="O55" s="126">
        <f t="shared" ca="1" si="5"/>
        <v>10.07245</v>
      </c>
      <c r="P55" s="134" t="str">
        <f t="shared" si="14"/>
        <v>J=</v>
      </c>
      <c r="Q55" s="131">
        <f t="shared" si="15"/>
        <v>43174</v>
      </c>
      <c r="R55" s="9"/>
      <c r="S55" s="9"/>
      <c r="T55" s="24"/>
      <c r="U55" s="25"/>
      <c r="V55" s="26"/>
      <c r="W55" s="27"/>
      <c r="X55" s="26"/>
      <c r="Y55" s="26"/>
      <c r="Z55" s="35"/>
      <c r="AA55" s="27"/>
      <c r="AB55" s="24"/>
      <c r="AC55" s="29"/>
      <c r="AD55" s="25"/>
      <c r="AE55" s="9"/>
      <c r="AF55" s="59">
        <f t="shared" si="33"/>
        <v>43013</v>
      </c>
      <c r="AG55" s="15">
        <f t="shared" ca="1" si="30"/>
        <v>1002.00497999</v>
      </c>
      <c r="AH55" s="15">
        <f t="shared" si="30"/>
        <v>1000</v>
      </c>
      <c r="AI55" s="4">
        <f t="shared" ca="1" si="30"/>
        <v>8.14E-2</v>
      </c>
      <c r="AJ55" s="16">
        <f t="shared" ca="1" si="30"/>
        <v>3.1059000000000002E-4</v>
      </c>
      <c r="AK55" s="4">
        <f t="shared" si="30"/>
        <v>1.075</v>
      </c>
      <c r="AL55" s="59">
        <f t="shared" si="31"/>
        <v>43013</v>
      </c>
      <c r="AM55" s="16">
        <f t="shared" ca="1" si="32"/>
        <v>1.0020049799999999</v>
      </c>
      <c r="AN55" s="15">
        <f t="shared" ca="1" si="32"/>
        <v>2.0049799899999998</v>
      </c>
      <c r="AO55" s="9">
        <f t="shared" si="32"/>
        <v>0</v>
      </c>
      <c r="AP55" s="17">
        <f t="shared" si="32"/>
        <v>0</v>
      </c>
      <c r="AQ55" s="15">
        <f t="shared" si="32"/>
        <v>0</v>
      </c>
      <c r="AR55" s="10" t="str">
        <f t="shared" si="32"/>
        <v>J=</v>
      </c>
      <c r="AS55" s="59">
        <f t="shared" si="32"/>
        <v>43174</v>
      </c>
      <c r="AT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row>
    <row r="56" spans="1:202" x14ac:dyDescent="0.2">
      <c r="A56" s="123">
        <f t="shared" si="9"/>
        <v>43051</v>
      </c>
      <c r="B56" s="124">
        <f t="shared" ca="1" si="17"/>
        <v>1010.07245</v>
      </c>
      <c r="C56" s="126">
        <f t="shared" si="10"/>
        <v>1000</v>
      </c>
      <c r="D56" s="125">
        <f ca="1">IF(A56&lt;$B$1,VLOOKUP(A56,[1]DI!$A$4:$B$15000,2,FALSE),0)</f>
        <v>0</v>
      </c>
      <c r="E56" s="126">
        <f t="shared" ca="1" si="21"/>
        <v>0</v>
      </c>
      <c r="F56" s="132">
        <f t="shared" si="12"/>
        <v>1.075</v>
      </c>
      <c r="G56" s="127">
        <f t="shared" ca="1" si="1"/>
        <v>1</v>
      </c>
      <c r="H56" s="126">
        <f ca="1">TRUNC(PRODUCT(G$10:G55),15)</f>
        <v>1.0100724527411</v>
      </c>
      <c r="I56" s="126">
        <f t="shared" si="13"/>
        <v>1</v>
      </c>
      <c r="J56" s="126">
        <f t="shared" ca="1" si="2"/>
        <v>1.01007245</v>
      </c>
      <c r="K56" s="126">
        <f t="shared" ca="1" si="3"/>
        <v>10.07245</v>
      </c>
      <c r="L56" s="133">
        <f>IF(VLOOKUP(A56,$U$12:$AD$125,8)=VLOOKUP(A55,$U$12:$AD$125,8),0,VLOOKUP(A56,U$12:$AD$125,8))</f>
        <v>0</v>
      </c>
      <c r="M56" s="129">
        <f>IF(L56&gt;0,VLOOKUP(L56,T$12:$AC$125,7),0)</f>
        <v>0</v>
      </c>
      <c r="N56" s="126">
        <f t="shared" si="4"/>
        <v>0</v>
      </c>
      <c r="O56" s="126">
        <f t="shared" ca="1" si="5"/>
        <v>10.07245</v>
      </c>
      <c r="P56" s="134" t="str">
        <f t="shared" si="14"/>
        <v>J=</v>
      </c>
      <c r="Q56" s="131">
        <f t="shared" si="15"/>
        <v>43174</v>
      </c>
      <c r="R56" s="9"/>
      <c r="S56" s="9"/>
      <c r="T56" s="24"/>
      <c r="U56" s="25"/>
      <c r="V56" s="26"/>
      <c r="W56" s="27"/>
      <c r="X56" s="26"/>
      <c r="Y56" s="26"/>
      <c r="Z56" s="35"/>
      <c r="AA56" s="27"/>
      <c r="AB56" s="24"/>
      <c r="AC56" s="29"/>
      <c r="AD56" s="25"/>
      <c r="AE56" s="9"/>
      <c r="AF56" s="59">
        <f t="shared" si="33"/>
        <v>43014</v>
      </c>
      <c r="AG56" s="15">
        <f t="shared" ca="1" si="30"/>
        <v>1002.33952999</v>
      </c>
      <c r="AH56" s="15">
        <f t="shared" si="30"/>
        <v>1000</v>
      </c>
      <c r="AI56" s="4">
        <f t="shared" ca="1" si="30"/>
        <v>8.14E-2</v>
      </c>
      <c r="AJ56" s="16">
        <f t="shared" ca="1" si="30"/>
        <v>3.1059000000000002E-4</v>
      </c>
      <c r="AK56" s="4">
        <f t="shared" si="30"/>
        <v>1.075</v>
      </c>
      <c r="AL56" s="59">
        <f t="shared" si="31"/>
        <v>43014</v>
      </c>
      <c r="AM56" s="16">
        <f t="shared" ca="1" si="32"/>
        <v>1.00233953</v>
      </c>
      <c r="AN56" s="15">
        <f t="shared" ca="1" si="32"/>
        <v>2.3395299899999999</v>
      </c>
      <c r="AO56" s="9">
        <f t="shared" si="32"/>
        <v>0</v>
      </c>
      <c r="AP56" s="17">
        <f t="shared" si="32"/>
        <v>0</v>
      </c>
      <c r="AQ56" s="15">
        <f t="shared" si="32"/>
        <v>0</v>
      </c>
      <c r="AR56" s="10" t="str">
        <f t="shared" si="32"/>
        <v>J=</v>
      </c>
      <c r="AS56" s="59">
        <f t="shared" si="32"/>
        <v>43174</v>
      </c>
      <c r="AT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row>
    <row r="57" spans="1:202" x14ac:dyDescent="0.2">
      <c r="A57" s="123">
        <f t="shared" si="9"/>
        <v>43052</v>
      </c>
      <c r="B57" s="124">
        <f t="shared" ca="1" si="17"/>
        <v>1010.07245</v>
      </c>
      <c r="C57" s="126">
        <f t="shared" si="10"/>
        <v>1000</v>
      </c>
      <c r="D57" s="125">
        <f ca="1">IF(A57&lt;$B$1,VLOOKUP(A57,[1]DI!$A$4:$B$15000,2,FALSE),0)</f>
        <v>7.3899999999999993E-2</v>
      </c>
      <c r="E57" s="126">
        <f t="shared" ca="1" si="21"/>
        <v>2.8296000000000001E-4</v>
      </c>
      <c r="F57" s="132">
        <f t="shared" si="12"/>
        <v>1.075</v>
      </c>
      <c r="G57" s="127">
        <f t="shared" ca="1" si="1"/>
        <v>1.000304182</v>
      </c>
      <c r="H57" s="126">
        <f ca="1">TRUNC(PRODUCT(G$10:G56),15)</f>
        <v>1.0100724527411</v>
      </c>
      <c r="I57" s="126">
        <f t="shared" si="13"/>
        <v>1</v>
      </c>
      <c r="J57" s="126">
        <f t="shared" ca="1" si="2"/>
        <v>1.01007245</v>
      </c>
      <c r="K57" s="126">
        <f t="shared" ca="1" si="3"/>
        <v>10.07245</v>
      </c>
      <c r="L57" s="133">
        <f>IF(VLOOKUP(A57,$U$12:$AD$125,8)=VLOOKUP(A56,$U$12:$AD$125,8),0,VLOOKUP(A57,U$12:$AD$125,8))</f>
        <v>0</v>
      </c>
      <c r="M57" s="129">
        <f>IF(L57&gt;0,VLOOKUP(L57,T$12:$AC$125,7),0)</f>
        <v>0</v>
      </c>
      <c r="N57" s="126">
        <f t="shared" si="4"/>
        <v>0</v>
      </c>
      <c r="O57" s="126">
        <f t="shared" ca="1" si="5"/>
        <v>10.07245</v>
      </c>
      <c r="P57" s="134" t="str">
        <f t="shared" si="14"/>
        <v>J=</v>
      </c>
      <c r="Q57" s="131">
        <f t="shared" si="15"/>
        <v>43174</v>
      </c>
      <c r="R57" s="9"/>
      <c r="S57" s="9"/>
      <c r="T57" s="24"/>
      <c r="U57" s="25"/>
      <c r="V57" s="26"/>
      <c r="W57" s="27"/>
      <c r="X57" s="26"/>
      <c r="Y57" s="26"/>
      <c r="Z57" s="35"/>
      <c r="AA57" s="27"/>
      <c r="AB57" s="24"/>
      <c r="AC57" s="29"/>
      <c r="AD57" s="25"/>
      <c r="AE57" s="9"/>
      <c r="AF57" s="59">
        <f t="shared" si="33"/>
        <v>43015</v>
      </c>
      <c r="AG57" s="15">
        <f t="shared" ca="1" si="30"/>
        <v>1002.67419999</v>
      </c>
      <c r="AH57" s="15">
        <f t="shared" si="30"/>
        <v>1000</v>
      </c>
      <c r="AI57" s="4">
        <f t="shared" ca="1" si="30"/>
        <v>0</v>
      </c>
      <c r="AJ57" s="16">
        <f t="shared" ca="1" si="30"/>
        <v>0</v>
      </c>
      <c r="AK57" s="4">
        <f t="shared" si="30"/>
        <v>1.075</v>
      </c>
      <c r="AL57" s="59">
        <f t="shared" si="31"/>
        <v>43015</v>
      </c>
      <c r="AM57" s="16">
        <f t="shared" ca="1" si="32"/>
        <v>1.0026742</v>
      </c>
      <c r="AN57" s="15">
        <f t="shared" ca="1" si="32"/>
        <v>2.67419999</v>
      </c>
      <c r="AO57" s="9">
        <f t="shared" si="32"/>
        <v>0</v>
      </c>
      <c r="AP57" s="17">
        <f t="shared" si="32"/>
        <v>0</v>
      </c>
      <c r="AQ57" s="15">
        <f t="shared" si="32"/>
        <v>0</v>
      </c>
      <c r="AR57" s="10" t="str">
        <f t="shared" si="32"/>
        <v>J=</v>
      </c>
      <c r="AS57" s="59">
        <f t="shared" si="32"/>
        <v>43174</v>
      </c>
      <c r="AT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row>
    <row r="58" spans="1:202" x14ac:dyDescent="0.2">
      <c r="A58" s="123">
        <f t="shared" si="9"/>
        <v>43053</v>
      </c>
      <c r="B58" s="124">
        <f t="shared" ca="1" si="17"/>
        <v>1010.3797</v>
      </c>
      <c r="C58" s="126">
        <f t="shared" si="10"/>
        <v>1000</v>
      </c>
      <c r="D58" s="125">
        <f ca="1">IF(A58&lt;$B$1,VLOOKUP(A58,[1]DI!$A$4:$B$15000,2,FALSE),0)</f>
        <v>7.3899999999999993E-2</v>
      </c>
      <c r="E58" s="126">
        <f t="shared" ca="1" si="21"/>
        <v>2.8296000000000001E-4</v>
      </c>
      <c r="F58" s="132">
        <f t="shared" si="12"/>
        <v>1.075</v>
      </c>
      <c r="G58" s="127">
        <f t="shared" ca="1" si="1"/>
        <v>1.000304182</v>
      </c>
      <c r="H58" s="126">
        <f ca="1">TRUNC(PRODUCT(G$10:G57),15)</f>
        <v>1.0103796985999201</v>
      </c>
      <c r="I58" s="126">
        <f t="shared" si="13"/>
        <v>1</v>
      </c>
      <c r="J58" s="126">
        <f t="shared" ca="1" si="2"/>
        <v>1.0103797000000001</v>
      </c>
      <c r="K58" s="126">
        <f t="shared" ca="1" si="3"/>
        <v>10.3797</v>
      </c>
      <c r="L58" s="133">
        <f>IF(VLOOKUP(A58,$U$12:$AD$125,8)=VLOOKUP(A57,$U$12:$AD$125,8),0,VLOOKUP(A58,U$12:$AD$125,8))</f>
        <v>0</v>
      </c>
      <c r="M58" s="129">
        <f>IF(L58&gt;0,VLOOKUP(L58,T$12:$AC$125,7),0)</f>
        <v>0</v>
      </c>
      <c r="N58" s="126">
        <f t="shared" si="4"/>
        <v>0</v>
      </c>
      <c r="O58" s="126">
        <f t="shared" ca="1" si="5"/>
        <v>10.3797</v>
      </c>
      <c r="P58" s="134" t="str">
        <f t="shared" si="14"/>
        <v>J=</v>
      </c>
      <c r="Q58" s="131">
        <f t="shared" si="15"/>
        <v>43174</v>
      </c>
      <c r="R58" s="9"/>
      <c r="S58" s="9"/>
      <c r="T58" s="24"/>
      <c r="U58" s="25"/>
      <c r="V58" s="26"/>
      <c r="W58" s="27"/>
      <c r="X58" s="26"/>
      <c r="Y58" s="26"/>
      <c r="Z58" s="35"/>
      <c r="AA58" s="27"/>
      <c r="AB58" s="24"/>
      <c r="AC58" s="29"/>
      <c r="AD58" s="25"/>
      <c r="AE58" s="9"/>
      <c r="AF58" s="59">
        <f t="shared" si="33"/>
        <v>43016</v>
      </c>
      <c r="AG58" s="15">
        <f t="shared" ca="1" si="30"/>
        <v>1002.67419999</v>
      </c>
      <c r="AH58" s="15">
        <f t="shared" si="30"/>
        <v>1000</v>
      </c>
      <c r="AI58" s="4">
        <f t="shared" ca="1" si="30"/>
        <v>0</v>
      </c>
      <c r="AJ58" s="16">
        <f t="shared" ca="1" si="30"/>
        <v>0</v>
      </c>
      <c r="AK58" s="4">
        <f t="shared" si="30"/>
        <v>1.075</v>
      </c>
      <c r="AL58" s="59">
        <f t="shared" si="31"/>
        <v>43016</v>
      </c>
      <c r="AM58" s="16">
        <f t="shared" ca="1" si="32"/>
        <v>1.0026742</v>
      </c>
      <c r="AN58" s="15">
        <f t="shared" ca="1" si="32"/>
        <v>2.67419999</v>
      </c>
      <c r="AO58" s="9">
        <f t="shared" si="32"/>
        <v>0</v>
      </c>
      <c r="AP58" s="17">
        <f t="shared" si="32"/>
        <v>0</v>
      </c>
      <c r="AQ58" s="15">
        <f t="shared" si="32"/>
        <v>0</v>
      </c>
      <c r="AR58" s="10" t="str">
        <f t="shared" si="32"/>
        <v>J=</v>
      </c>
      <c r="AS58" s="59">
        <f t="shared" si="32"/>
        <v>43174</v>
      </c>
      <c r="AT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row>
    <row r="59" spans="1:202" x14ac:dyDescent="0.2">
      <c r="A59" s="123">
        <f t="shared" si="9"/>
        <v>43054</v>
      </c>
      <c r="B59" s="124">
        <f t="shared" ca="1" si="17"/>
        <v>1010.68704</v>
      </c>
      <c r="C59" s="126">
        <f t="shared" si="10"/>
        <v>1000</v>
      </c>
      <c r="D59" s="125">
        <f ca="1">IF(A59&lt;$B$1,VLOOKUP(A59,[1]DI!$A$4:$B$15000,2,FALSE),0)</f>
        <v>0</v>
      </c>
      <c r="E59" s="126">
        <f t="shared" ca="1" si="21"/>
        <v>0</v>
      </c>
      <c r="F59" s="132">
        <f t="shared" si="12"/>
        <v>1.075</v>
      </c>
      <c r="G59" s="127">
        <f t="shared" ca="1" si="1"/>
        <v>1</v>
      </c>
      <c r="H59" s="126">
        <f ca="1">TRUNC(PRODUCT(G$10:G58),15)</f>
        <v>1.0106870379174</v>
      </c>
      <c r="I59" s="126">
        <f t="shared" si="13"/>
        <v>1</v>
      </c>
      <c r="J59" s="126">
        <f t="shared" ca="1" si="2"/>
        <v>1.0106870400000001</v>
      </c>
      <c r="K59" s="126">
        <f t="shared" ca="1" si="3"/>
        <v>10.68704</v>
      </c>
      <c r="L59" s="133">
        <f>IF(VLOOKUP(A59,$U$12:$AD$125,8)=VLOOKUP(A58,$U$12:$AD$125,8),0,VLOOKUP(A59,U$12:$AD$125,8))</f>
        <v>0</v>
      </c>
      <c r="M59" s="129">
        <f>IF(L59&gt;0,VLOOKUP(L59,T$12:$AC$125,7),0)</f>
        <v>0</v>
      </c>
      <c r="N59" s="126">
        <f t="shared" si="4"/>
        <v>0</v>
      </c>
      <c r="O59" s="126">
        <f t="shared" ca="1" si="5"/>
        <v>10.68704</v>
      </c>
      <c r="P59" s="134" t="str">
        <f t="shared" si="14"/>
        <v>J=</v>
      </c>
      <c r="Q59" s="131">
        <f t="shared" si="15"/>
        <v>43174</v>
      </c>
      <c r="R59" s="9"/>
      <c r="S59" s="9"/>
      <c r="T59" s="24"/>
      <c r="U59" s="25"/>
      <c r="V59" s="26"/>
      <c r="W59" s="27"/>
      <c r="X59" s="26"/>
      <c r="Y59" s="26"/>
      <c r="Z59" s="35"/>
      <c r="AA59" s="27"/>
      <c r="AB59" s="24"/>
      <c r="AC59" s="29"/>
      <c r="AD59" s="25"/>
      <c r="AE59" s="9"/>
      <c r="AF59" s="59">
        <f t="shared" si="33"/>
        <v>43017</v>
      </c>
      <c r="AG59" s="15">
        <f t="shared" ca="1" si="30"/>
        <v>1002.67419999</v>
      </c>
      <c r="AH59" s="15">
        <f t="shared" si="30"/>
        <v>1000</v>
      </c>
      <c r="AI59" s="4">
        <f t="shared" ca="1" si="30"/>
        <v>8.14E-2</v>
      </c>
      <c r="AJ59" s="16">
        <f t="shared" ca="1" si="30"/>
        <v>3.1059000000000002E-4</v>
      </c>
      <c r="AK59" s="4">
        <f t="shared" si="30"/>
        <v>1.075</v>
      </c>
      <c r="AL59" s="59">
        <f t="shared" si="31"/>
        <v>43017</v>
      </c>
      <c r="AM59" s="16">
        <f t="shared" ca="1" si="32"/>
        <v>1.0026742</v>
      </c>
      <c r="AN59" s="15">
        <f t="shared" ca="1" si="32"/>
        <v>2.67419999</v>
      </c>
      <c r="AO59" s="9">
        <f t="shared" si="32"/>
        <v>0</v>
      </c>
      <c r="AP59" s="17">
        <f t="shared" si="32"/>
        <v>0</v>
      </c>
      <c r="AQ59" s="15">
        <f t="shared" si="32"/>
        <v>0</v>
      </c>
      <c r="AR59" s="10" t="str">
        <f t="shared" si="32"/>
        <v>J=</v>
      </c>
      <c r="AS59" s="59">
        <f t="shared" si="32"/>
        <v>43174</v>
      </c>
      <c r="AT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row>
    <row r="60" spans="1:202" x14ac:dyDescent="0.2">
      <c r="A60" s="123">
        <f t="shared" si="9"/>
        <v>43055</v>
      </c>
      <c r="B60" s="124">
        <f t="shared" ca="1" si="17"/>
        <v>1010.68704</v>
      </c>
      <c r="C60" s="126">
        <f t="shared" si="10"/>
        <v>1000</v>
      </c>
      <c r="D60" s="125">
        <f ca="1">IF(A60&lt;$B$1,VLOOKUP(A60,[1]DI!$A$4:$B$15000,2,FALSE),0)</f>
        <v>7.3899999999999993E-2</v>
      </c>
      <c r="E60" s="126">
        <f t="shared" ca="1" si="21"/>
        <v>2.8296000000000001E-4</v>
      </c>
      <c r="F60" s="132">
        <f t="shared" si="12"/>
        <v>1.075</v>
      </c>
      <c r="G60" s="127">
        <f t="shared" ca="1" si="1"/>
        <v>1.000304182</v>
      </c>
      <c r="H60" s="126">
        <f ca="1">TRUNC(PRODUCT(G$10:G59),15)</f>
        <v>1.0106870379174</v>
      </c>
      <c r="I60" s="126">
        <f t="shared" si="13"/>
        <v>1</v>
      </c>
      <c r="J60" s="126">
        <f t="shared" ca="1" si="2"/>
        <v>1.0106870400000001</v>
      </c>
      <c r="K60" s="126">
        <f t="shared" ca="1" si="3"/>
        <v>10.68704</v>
      </c>
      <c r="L60" s="133">
        <f>IF(VLOOKUP(A60,$U$12:$AD$125,8)=VLOOKUP(A59,$U$12:$AD$125,8),0,VLOOKUP(A60,U$12:$AD$125,8))</f>
        <v>0</v>
      </c>
      <c r="M60" s="129">
        <f>IF(L60&gt;0,VLOOKUP(L60,T$12:$AC$125,7),0)</f>
        <v>0</v>
      </c>
      <c r="N60" s="126">
        <f t="shared" si="4"/>
        <v>0</v>
      </c>
      <c r="O60" s="126">
        <f t="shared" ca="1" si="5"/>
        <v>10.68704</v>
      </c>
      <c r="P60" s="134" t="str">
        <f t="shared" si="14"/>
        <v>J=</v>
      </c>
      <c r="Q60" s="131">
        <f t="shared" si="15"/>
        <v>43174</v>
      </c>
      <c r="R60" s="9"/>
      <c r="S60" s="9"/>
      <c r="T60" s="24"/>
      <c r="U60" s="25"/>
      <c r="V60" s="26"/>
      <c r="W60" s="27"/>
      <c r="X60" s="26"/>
      <c r="Y60" s="26"/>
      <c r="Z60" s="35"/>
      <c r="AA60" s="27"/>
      <c r="AB60" s="24"/>
      <c r="AC60" s="29"/>
      <c r="AD60" s="25"/>
      <c r="AE60" s="9"/>
      <c r="AF60" s="59">
        <f t="shared" si="33"/>
        <v>43018</v>
      </c>
      <c r="AG60" s="15">
        <f t="shared" ca="1" si="30"/>
        <v>1003.00897</v>
      </c>
      <c r="AH60" s="15">
        <f t="shared" si="30"/>
        <v>1000</v>
      </c>
      <c r="AI60" s="4">
        <f t="shared" ca="1" si="30"/>
        <v>8.14E-2</v>
      </c>
      <c r="AJ60" s="16">
        <f t="shared" ca="1" si="30"/>
        <v>3.1059000000000002E-4</v>
      </c>
      <c r="AK60" s="4">
        <f t="shared" si="30"/>
        <v>1.075</v>
      </c>
      <c r="AL60" s="59">
        <f t="shared" si="31"/>
        <v>43018</v>
      </c>
      <c r="AM60" s="16">
        <f t="shared" ca="1" si="32"/>
        <v>1.00300897</v>
      </c>
      <c r="AN60" s="15">
        <f t="shared" ca="1" si="32"/>
        <v>3.0089700000000001</v>
      </c>
      <c r="AO60" s="9">
        <f t="shared" si="32"/>
        <v>0</v>
      </c>
      <c r="AP60" s="17">
        <f t="shared" si="32"/>
        <v>0</v>
      </c>
      <c r="AQ60" s="15">
        <f t="shared" si="32"/>
        <v>0</v>
      </c>
      <c r="AR60" s="10" t="str">
        <f t="shared" si="32"/>
        <v>J=</v>
      </c>
      <c r="AS60" s="59">
        <f t="shared" si="32"/>
        <v>43174</v>
      </c>
      <c r="AT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row>
    <row r="61" spans="1:202" x14ac:dyDescent="0.2">
      <c r="A61" s="123">
        <f t="shared" si="9"/>
        <v>43056</v>
      </c>
      <c r="B61" s="124">
        <f t="shared" ca="1" si="17"/>
        <v>1010.99447</v>
      </c>
      <c r="C61" s="126">
        <f t="shared" si="10"/>
        <v>1000</v>
      </c>
      <c r="D61" s="125">
        <f ca="1">IF(A61&lt;$B$1,VLOOKUP(A61,[1]DI!$A$4:$B$15000,2,FALSE),0)</f>
        <v>7.3899999999999993E-2</v>
      </c>
      <c r="E61" s="126">
        <f t="shared" ca="1" si="21"/>
        <v>2.8296000000000001E-4</v>
      </c>
      <c r="F61" s="132">
        <f t="shared" si="12"/>
        <v>1.075</v>
      </c>
      <c r="G61" s="127">
        <f t="shared" ca="1" si="1"/>
        <v>1.000304182</v>
      </c>
      <c r="H61" s="126">
        <f ca="1">TRUNC(PRODUCT(G$10:G60),15)</f>
        <v>1.01099447072197</v>
      </c>
      <c r="I61" s="126">
        <f t="shared" si="13"/>
        <v>1</v>
      </c>
      <c r="J61" s="126">
        <f t="shared" ca="1" si="2"/>
        <v>1.01099447</v>
      </c>
      <c r="K61" s="126">
        <f t="shared" ca="1" si="3"/>
        <v>10.99447</v>
      </c>
      <c r="L61" s="133">
        <f>IF(VLOOKUP(A61,$U$12:$AD$125,8)=VLOOKUP(A60,$U$12:$AD$125,8),0,VLOOKUP(A61,U$12:$AD$125,8))</f>
        <v>0</v>
      </c>
      <c r="M61" s="129">
        <f>IF(L61&gt;0,VLOOKUP(L61,T$12:$AC$125,7),0)</f>
        <v>0</v>
      </c>
      <c r="N61" s="126">
        <f t="shared" si="4"/>
        <v>0</v>
      </c>
      <c r="O61" s="126">
        <f t="shared" ca="1" si="5"/>
        <v>10.99447</v>
      </c>
      <c r="P61" s="134" t="str">
        <f t="shared" si="14"/>
        <v>J=</v>
      </c>
      <c r="Q61" s="131">
        <f t="shared" si="15"/>
        <v>43174</v>
      </c>
      <c r="R61" s="9"/>
      <c r="S61" s="9"/>
      <c r="T61" s="24"/>
      <c r="U61" s="25"/>
      <c r="V61" s="26"/>
      <c r="W61" s="27"/>
      <c r="X61" s="26"/>
      <c r="Y61" s="26"/>
      <c r="Z61" s="35"/>
      <c r="AA61" s="27"/>
      <c r="AB61" s="24"/>
      <c r="AC61" s="29"/>
      <c r="AD61" s="25"/>
      <c r="AE61" s="9"/>
      <c r="AF61" s="59">
        <f t="shared" si="33"/>
        <v>43019</v>
      </c>
      <c r="AG61" s="15">
        <f t="shared" ca="1" si="30"/>
        <v>1003.3438599900001</v>
      </c>
      <c r="AH61" s="15">
        <f t="shared" si="30"/>
        <v>1000</v>
      </c>
      <c r="AI61" s="4">
        <f t="shared" ca="1" si="30"/>
        <v>8.14E-2</v>
      </c>
      <c r="AJ61" s="16">
        <f t="shared" ca="1" si="30"/>
        <v>3.1059000000000002E-4</v>
      </c>
      <c r="AK61" s="4">
        <f t="shared" si="30"/>
        <v>1.075</v>
      </c>
      <c r="AL61" s="59">
        <f t="shared" si="31"/>
        <v>43019</v>
      </c>
      <c r="AM61" s="16">
        <f t="shared" ca="1" si="32"/>
        <v>1.00334386</v>
      </c>
      <c r="AN61" s="15">
        <f t="shared" ca="1" si="32"/>
        <v>3.3438599899999999</v>
      </c>
      <c r="AO61" s="9">
        <f t="shared" si="32"/>
        <v>0</v>
      </c>
      <c r="AP61" s="17">
        <f t="shared" si="32"/>
        <v>0</v>
      </c>
      <c r="AQ61" s="15">
        <f t="shared" si="32"/>
        <v>0</v>
      </c>
      <c r="AR61" s="10" t="str">
        <f t="shared" si="32"/>
        <v>J=</v>
      </c>
      <c r="AS61" s="59">
        <f t="shared" si="32"/>
        <v>43174</v>
      </c>
      <c r="AT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row>
    <row r="62" spans="1:202" x14ac:dyDescent="0.2">
      <c r="A62" s="123">
        <f t="shared" si="9"/>
        <v>43057</v>
      </c>
      <c r="B62" s="124">
        <f t="shared" ca="1" si="17"/>
        <v>1011.30199999</v>
      </c>
      <c r="C62" s="126">
        <f t="shared" si="10"/>
        <v>1000</v>
      </c>
      <c r="D62" s="125">
        <f ca="1">IF(A62&lt;$B$1,VLOOKUP(A62,[1]DI!$A$4:$B$15000,2,FALSE),0)</f>
        <v>0</v>
      </c>
      <c r="E62" s="126">
        <f t="shared" ca="1" si="21"/>
        <v>0</v>
      </c>
      <c r="F62" s="132">
        <f t="shared" si="12"/>
        <v>1.075</v>
      </c>
      <c r="G62" s="127">
        <f t="shared" ca="1" si="1"/>
        <v>1</v>
      </c>
      <c r="H62" s="126">
        <f ca="1">TRUNC(PRODUCT(G$10:G61),15)</f>
        <v>1.01130199704206</v>
      </c>
      <c r="I62" s="126">
        <f t="shared" si="13"/>
        <v>1</v>
      </c>
      <c r="J62" s="126">
        <f t="shared" ca="1" si="2"/>
        <v>1.0113019999999999</v>
      </c>
      <c r="K62" s="126">
        <f t="shared" ca="1" si="3"/>
        <v>11.301999990000001</v>
      </c>
      <c r="L62" s="133">
        <f>IF(VLOOKUP(A62,$U$12:$AD$125,8)=VLOOKUP(A61,$U$12:$AD$125,8),0,VLOOKUP(A62,U$12:$AD$125,8))</f>
        <v>0</v>
      </c>
      <c r="M62" s="129">
        <f>IF(L62&gt;0,VLOOKUP(L62,T$12:$AC$125,7),0)</f>
        <v>0</v>
      </c>
      <c r="N62" s="126">
        <f t="shared" si="4"/>
        <v>0</v>
      </c>
      <c r="O62" s="126">
        <f t="shared" ca="1" si="5"/>
        <v>11.301999990000001</v>
      </c>
      <c r="P62" s="134" t="str">
        <f t="shared" si="14"/>
        <v>J=</v>
      </c>
      <c r="Q62" s="131">
        <f t="shared" si="15"/>
        <v>43174</v>
      </c>
      <c r="R62" s="9"/>
      <c r="S62" s="9"/>
      <c r="T62" s="24"/>
      <c r="U62" s="25"/>
      <c r="V62" s="26"/>
      <c r="W62" s="27"/>
      <c r="X62" s="26"/>
      <c r="Y62" s="26"/>
      <c r="Z62" s="35"/>
      <c r="AA62" s="27"/>
      <c r="AB62" s="24"/>
      <c r="AC62" s="29"/>
      <c r="AD62" s="25"/>
      <c r="AE62" s="9"/>
      <c r="AF62" s="59">
        <f t="shared" si="33"/>
        <v>43020</v>
      </c>
      <c r="AG62" s="15">
        <f t="shared" ca="1" si="30"/>
        <v>1003.67885999</v>
      </c>
      <c r="AH62" s="15">
        <f t="shared" si="30"/>
        <v>1000</v>
      </c>
      <c r="AI62" s="4">
        <f t="shared" ca="1" si="30"/>
        <v>0</v>
      </c>
      <c r="AJ62" s="16">
        <f t="shared" ca="1" si="30"/>
        <v>0</v>
      </c>
      <c r="AK62" s="4">
        <f t="shared" si="30"/>
        <v>1.075</v>
      </c>
      <c r="AL62" s="59">
        <f t="shared" si="31"/>
        <v>43020</v>
      </c>
      <c r="AM62" s="16">
        <f t="shared" ca="1" si="32"/>
        <v>1.00367886</v>
      </c>
      <c r="AN62" s="15">
        <f t="shared" ca="1" si="32"/>
        <v>3.6788599899999999</v>
      </c>
      <c r="AO62" s="9">
        <f t="shared" si="32"/>
        <v>0</v>
      </c>
      <c r="AP62" s="17">
        <f t="shared" si="32"/>
        <v>0</v>
      </c>
      <c r="AQ62" s="15">
        <f t="shared" si="32"/>
        <v>0</v>
      </c>
      <c r="AR62" s="10" t="str">
        <f t="shared" si="32"/>
        <v>J=</v>
      </c>
      <c r="AS62" s="59">
        <f t="shared" si="32"/>
        <v>43174</v>
      </c>
      <c r="AT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row>
    <row r="63" spans="1:202" x14ac:dyDescent="0.2">
      <c r="A63" s="123">
        <f t="shared" si="9"/>
        <v>43058</v>
      </c>
      <c r="B63" s="124">
        <f t="shared" ca="1" si="17"/>
        <v>1011.30199999</v>
      </c>
      <c r="C63" s="126">
        <f t="shared" si="10"/>
        <v>1000</v>
      </c>
      <c r="D63" s="125">
        <f ca="1">IF(A63&lt;$B$1,VLOOKUP(A63,[1]DI!$A$4:$B$15000,2,FALSE),0)</f>
        <v>0</v>
      </c>
      <c r="E63" s="126">
        <f t="shared" ca="1" si="21"/>
        <v>0</v>
      </c>
      <c r="F63" s="132">
        <f t="shared" si="12"/>
        <v>1.075</v>
      </c>
      <c r="G63" s="127">
        <f t="shared" ca="1" si="1"/>
        <v>1</v>
      </c>
      <c r="H63" s="126">
        <f ca="1">TRUNC(PRODUCT(G$10:G62),15)</f>
        <v>1.01130199704206</v>
      </c>
      <c r="I63" s="126">
        <f t="shared" si="13"/>
        <v>1</v>
      </c>
      <c r="J63" s="126">
        <f t="shared" ca="1" si="2"/>
        <v>1.0113019999999999</v>
      </c>
      <c r="K63" s="126">
        <f t="shared" ca="1" si="3"/>
        <v>11.301999990000001</v>
      </c>
      <c r="L63" s="133">
        <f>IF(VLOOKUP(A63,$U$12:$AD$125,8)=VLOOKUP(A62,$U$12:$AD$125,8),0,VLOOKUP(A63,U$12:$AD$125,8))</f>
        <v>0</v>
      </c>
      <c r="M63" s="129">
        <f>IF(L63&gt;0,VLOOKUP(L63,T$12:$AC$125,7),0)</f>
        <v>0</v>
      </c>
      <c r="N63" s="126">
        <f t="shared" si="4"/>
        <v>0</v>
      </c>
      <c r="O63" s="126">
        <f t="shared" ca="1" si="5"/>
        <v>11.301999990000001</v>
      </c>
      <c r="P63" s="134" t="str">
        <f t="shared" si="14"/>
        <v>J=</v>
      </c>
      <c r="Q63" s="131">
        <f t="shared" si="15"/>
        <v>43174</v>
      </c>
      <c r="R63" s="9"/>
      <c r="S63" s="9"/>
      <c r="T63" s="24"/>
      <c r="U63" s="25"/>
      <c r="V63" s="26"/>
      <c r="W63" s="27"/>
      <c r="X63" s="26"/>
      <c r="Y63" s="26"/>
      <c r="Z63" s="35"/>
      <c r="AA63" s="27"/>
      <c r="AB63" s="24"/>
      <c r="AC63" s="29"/>
      <c r="AD63" s="25"/>
      <c r="AE63" s="9"/>
      <c r="AF63" s="59">
        <f t="shared" si="33"/>
        <v>43021</v>
      </c>
      <c r="AG63" s="15">
        <f t="shared" ref="AG63:AK76" ca="1" si="34">VLOOKUP($AF63,$A$10:$Q$3625,(AG$1)+1)</f>
        <v>1003.67885999</v>
      </c>
      <c r="AH63" s="15">
        <f t="shared" si="34"/>
        <v>1000</v>
      </c>
      <c r="AI63" s="4">
        <f t="shared" ca="1" si="34"/>
        <v>8.14E-2</v>
      </c>
      <c r="AJ63" s="16">
        <f t="shared" ca="1" si="34"/>
        <v>3.1059000000000002E-4</v>
      </c>
      <c r="AK63" s="4">
        <f t="shared" si="34"/>
        <v>1.075</v>
      </c>
      <c r="AL63" s="59">
        <f t="shared" si="31"/>
        <v>43021</v>
      </c>
      <c r="AM63" s="16">
        <f t="shared" ref="AM63:AS76" ca="1" si="35">VLOOKUP($AF63,$A$10:$Q$3625,(AM$1)+1)</f>
        <v>1.00367886</v>
      </c>
      <c r="AN63" s="15">
        <f t="shared" ca="1" si="35"/>
        <v>3.6788599899999999</v>
      </c>
      <c r="AO63" s="9">
        <f t="shared" si="35"/>
        <v>0</v>
      </c>
      <c r="AP63" s="17">
        <f t="shared" si="35"/>
        <v>0</v>
      </c>
      <c r="AQ63" s="15">
        <f t="shared" si="35"/>
        <v>0</v>
      </c>
      <c r="AR63" s="10" t="str">
        <f t="shared" si="35"/>
        <v>J=</v>
      </c>
      <c r="AS63" s="59">
        <f t="shared" si="35"/>
        <v>43174</v>
      </c>
      <c r="AT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row>
    <row r="64" spans="1:202" x14ac:dyDescent="0.2">
      <c r="A64" s="123">
        <f t="shared" si="9"/>
        <v>43059</v>
      </c>
      <c r="B64" s="124">
        <f t="shared" ca="1" si="17"/>
        <v>1011.30199999</v>
      </c>
      <c r="C64" s="126">
        <f t="shared" si="10"/>
        <v>1000</v>
      </c>
      <c r="D64" s="125">
        <f ca="1">IF(A64&lt;$B$1,VLOOKUP(A64,[1]DI!$A$4:$B$15000,2,FALSE),0)</f>
        <v>7.3899999999999993E-2</v>
      </c>
      <c r="E64" s="126">
        <f t="shared" ca="1" si="21"/>
        <v>2.8296000000000001E-4</v>
      </c>
      <c r="F64" s="132">
        <f t="shared" si="12"/>
        <v>1.075</v>
      </c>
      <c r="G64" s="127">
        <f t="shared" ca="1" si="1"/>
        <v>1.000304182</v>
      </c>
      <c r="H64" s="126">
        <f ca="1">TRUNC(PRODUCT(G$10:G63),15)</f>
        <v>1.01130199704206</v>
      </c>
      <c r="I64" s="126">
        <f t="shared" si="13"/>
        <v>1</v>
      </c>
      <c r="J64" s="126">
        <f t="shared" ca="1" si="2"/>
        <v>1.0113019999999999</v>
      </c>
      <c r="K64" s="126">
        <f t="shared" ca="1" si="3"/>
        <v>11.301999990000001</v>
      </c>
      <c r="L64" s="133">
        <f>IF(VLOOKUP(A64,$U$12:$AD$125,8)=VLOOKUP(A63,$U$12:$AD$125,8),0,VLOOKUP(A64,U$12:$AD$125,8))</f>
        <v>0</v>
      </c>
      <c r="M64" s="129">
        <f>IF(L64&gt;0,VLOOKUP(L64,T$12:$AC$125,7),0)</f>
        <v>0</v>
      </c>
      <c r="N64" s="126">
        <f t="shared" si="4"/>
        <v>0</v>
      </c>
      <c r="O64" s="126">
        <f t="shared" ca="1" si="5"/>
        <v>11.301999990000001</v>
      </c>
      <c r="P64" s="134" t="str">
        <f t="shared" si="14"/>
        <v>J=</v>
      </c>
      <c r="Q64" s="131">
        <f t="shared" si="15"/>
        <v>43174</v>
      </c>
      <c r="R64" s="9"/>
      <c r="S64" s="9"/>
      <c r="T64" s="24"/>
      <c r="U64" s="25"/>
      <c r="V64" s="26"/>
      <c r="W64" s="27"/>
      <c r="X64" s="26"/>
      <c r="Y64" s="26"/>
      <c r="Z64" s="35"/>
      <c r="AA64" s="27"/>
      <c r="AB64" s="24"/>
      <c r="AC64" s="29"/>
      <c r="AD64" s="25"/>
      <c r="AE64" s="9"/>
      <c r="AF64" s="59">
        <f t="shared" si="33"/>
        <v>43022</v>
      </c>
      <c r="AG64" s="15">
        <f t="shared" ca="1" si="34"/>
        <v>1004.0139799999999</v>
      </c>
      <c r="AH64" s="15">
        <f t="shared" si="34"/>
        <v>1000</v>
      </c>
      <c r="AI64" s="4">
        <f t="shared" ca="1" si="34"/>
        <v>0</v>
      </c>
      <c r="AJ64" s="16">
        <f t="shared" ca="1" si="34"/>
        <v>0</v>
      </c>
      <c r="AK64" s="4">
        <f t="shared" si="34"/>
        <v>1.075</v>
      </c>
      <c r="AL64" s="59">
        <f t="shared" si="31"/>
        <v>43022</v>
      </c>
      <c r="AM64" s="16">
        <f t="shared" ca="1" si="35"/>
        <v>1.0040139800000001</v>
      </c>
      <c r="AN64" s="15">
        <f t="shared" ca="1" si="35"/>
        <v>4.0139800000000001</v>
      </c>
      <c r="AO64" s="9">
        <f t="shared" si="35"/>
        <v>0</v>
      </c>
      <c r="AP64" s="17">
        <f t="shared" si="35"/>
        <v>0</v>
      </c>
      <c r="AQ64" s="15">
        <f t="shared" si="35"/>
        <v>0</v>
      </c>
      <c r="AR64" s="10" t="str">
        <f t="shared" si="35"/>
        <v>J=</v>
      </c>
      <c r="AS64" s="59">
        <f t="shared" si="35"/>
        <v>43174</v>
      </c>
      <c r="AT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row>
    <row r="65" spans="1:205" x14ac:dyDescent="0.2">
      <c r="A65" s="123">
        <f t="shared" si="9"/>
        <v>43060</v>
      </c>
      <c r="B65" s="124">
        <f t="shared" ca="1" si="17"/>
        <v>1011.6096199999999</v>
      </c>
      <c r="C65" s="126">
        <f t="shared" si="10"/>
        <v>1000</v>
      </c>
      <c r="D65" s="125">
        <f ca="1">IF(A65&lt;$B$1,VLOOKUP(A65,[1]DI!$A$4:$B$15000,2,FALSE),0)</f>
        <v>7.3899999999999993E-2</v>
      </c>
      <c r="E65" s="126">
        <f t="shared" ca="1" si="21"/>
        <v>2.8296000000000001E-4</v>
      </c>
      <c r="F65" s="132">
        <f t="shared" si="12"/>
        <v>1.075</v>
      </c>
      <c r="G65" s="127">
        <f t="shared" ca="1" si="1"/>
        <v>1.000304182</v>
      </c>
      <c r="H65" s="126">
        <f ca="1">TRUNC(PRODUCT(G$10:G64),15)</f>
        <v>1.0116096169061299</v>
      </c>
      <c r="I65" s="126">
        <f t="shared" si="13"/>
        <v>1</v>
      </c>
      <c r="J65" s="126">
        <f t="shared" ca="1" si="2"/>
        <v>1.01160962</v>
      </c>
      <c r="K65" s="126">
        <f t="shared" ca="1" si="3"/>
        <v>11.60962</v>
      </c>
      <c r="L65" s="133">
        <f>IF(VLOOKUP(A65,$U$12:$AD$125,8)=VLOOKUP(A64,$U$12:$AD$125,8),0,VLOOKUP(A65,U$12:$AD$125,8))</f>
        <v>0</v>
      </c>
      <c r="M65" s="129">
        <f>IF(L65&gt;0,VLOOKUP(L65,T$12:$AC$125,7),0)</f>
        <v>0</v>
      </c>
      <c r="N65" s="126">
        <f t="shared" si="4"/>
        <v>0</v>
      </c>
      <c r="O65" s="126">
        <f t="shared" ca="1" si="5"/>
        <v>11.60962</v>
      </c>
      <c r="P65" s="134" t="str">
        <f t="shared" si="14"/>
        <v>J=</v>
      </c>
      <c r="Q65" s="131">
        <f t="shared" si="15"/>
        <v>43174</v>
      </c>
      <c r="R65" s="9"/>
      <c r="S65" s="33"/>
      <c r="T65" s="24"/>
      <c r="U65" s="25"/>
      <c r="V65" s="26"/>
      <c r="W65" s="27"/>
      <c r="X65" s="26"/>
      <c r="Y65" s="26"/>
      <c r="Z65" s="35"/>
      <c r="AA65" s="27"/>
      <c r="AB65" s="24"/>
      <c r="AC65" s="29"/>
      <c r="AD65" s="25"/>
      <c r="AE65" s="33"/>
      <c r="AF65" s="59">
        <f t="shared" si="33"/>
        <v>43023</v>
      </c>
      <c r="AG65" s="15">
        <f t="shared" ca="1" si="34"/>
        <v>1004.0139799999999</v>
      </c>
      <c r="AH65" s="15">
        <f t="shared" si="34"/>
        <v>1000</v>
      </c>
      <c r="AI65" s="4">
        <f t="shared" ca="1" si="34"/>
        <v>0</v>
      </c>
      <c r="AJ65" s="16">
        <f t="shared" ca="1" si="34"/>
        <v>0</v>
      </c>
      <c r="AK65" s="4">
        <f t="shared" si="34"/>
        <v>1.075</v>
      </c>
      <c r="AL65" s="59">
        <f t="shared" si="31"/>
        <v>43023</v>
      </c>
      <c r="AM65" s="16">
        <f t="shared" ca="1" si="35"/>
        <v>1.0040139800000001</v>
      </c>
      <c r="AN65" s="15">
        <f t="shared" ca="1" si="35"/>
        <v>4.0139800000000001</v>
      </c>
      <c r="AO65" s="9">
        <f t="shared" si="35"/>
        <v>0</v>
      </c>
      <c r="AP65" s="17">
        <f t="shared" si="35"/>
        <v>0</v>
      </c>
      <c r="AQ65" s="15">
        <f t="shared" si="35"/>
        <v>0</v>
      </c>
      <c r="AR65" s="10" t="str">
        <f t="shared" si="35"/>
        <v>J=</v>
      </c>
      <c r="AS65" s="59">
        <f t="shared" si="35"/>
        <v>43174</v>
      </c>
      <c r="AT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row>
    <row r="66" spans="1:205" x14ac:dyDescent="0.2">
      <c r="A66" s="123">
        <f t="shared" si="9"/>
        <v>43061</v>
      </c>
      <c r="B66" s="124">
        <f t="shared" ca="1" si="17"/>
        <v>1011.91732999</v>
      </c>
      <c r="C66" s="126">
        <f t="shared" si="10"/>
        <v>1000</v>
      </c>
      <c r="D66" s="125">
        <f ca="1">IF(A66&lt;$B$1,VLOOKUP(A66,[1]DI!$A$4:$B$15000,2,FALSE),0)</f>
        <v>7.3899999999999993E-2</v>
      </c>
      <c r="E66" s="126">
        <f t="shared" ca="1" si="21"/>
        <v>2.8296000000000001E-4</v>
      </c>
      <c r="F66" s="132">
        <f t="shared" si="12"/>
        <v>1.075</v>
      </c>
      <c r="G66" s="127">
        <f t="shared" ca="1" si="1"/>
        <v>1.000304182</v>
      </c>
      <c r="H66" s="126">
        <f ca="1">TRUNC(PRODUCT(G$10:G65),15)</f>
        <v>1.0119173303426201</v>
      </c>
      <c r="I66" s="126">
        <f t="shared" si="13"/>
        <v>1</v>
      </c>
      <c r="J66" s="126">
        <f t="shared" ca="1" si="2"/>
        <v>1.0119173299999999</v>
      </c>
      <c r="K66" s="126">
        <f t="shared" ca="1" si="3"/>
        <v>11.917329990000001</v>
      </c>
      <c r="L66" s="133">
        <f>IF(VLOOKUP(A66,$U$12:$AD$125,8)=VLOOKUP(A65,$U$12:$AD$125,8),0,VLOOKUP(A66,U$12:$AD$125,8))</f>
        <v>0</v>
      </c>
      <c r="M66" s="129">
        <f>IF(L66&gt;0,VLOOKUP(L66,T$12:$AC$125,7),0)</f>
        <v>0</v>
      </c>
      <c r="N66" s="126">
        <f t="shared" si="4"/>
        <v>0</v>
      </c>
      <c r="O66" s="126">
        <f t="shared" ca="1" si="5"/>
        <v>11.917329990000001</v>
      </c>
      <c r="P66" s="134" t="str">
        <f t="shared" si="14"/>
        <v>J=</v>
      </c>
      <c r="Q66" s="131">
        <f t="shared" si="15"/>
        <v>43174</v>
      </c>
      <c r="R66" s="9"/>
      <c r="S66" s="9"/>
      <c r="T66" s="24"/>
      <c r="U66" s="25"/>
      <c r="V66" s="26"/>
      <c r="W66" s="27"/>
      <c r="X66" s="26"/>
      <c r="Y66" s="26"/>
      <c r="Z66" s="35"/>
      <c r="AA66" s="27"/>
      <c r="AB66" s="24"/>
      <c r="AC66" s="29"/>
      <c r="AD66" s="25"/>
      <c r="AE66" s="9"/>
      <c r="AF66" s="59">
        <f t="shared" si="33"/>
        <v>43024</v>
      </c>
      <c r="AG66" s="15">
        <f t="shared" ca="1" si="34"/>
        <v>1004.0139799999999</v>
      </c>
      <c r="AH66" s="15">
        <f t="shared" si="34"/>
        <v>1000</v>
      </c>
      <c r="AI66" s="4">
        <f t="shared" ca="1" si="34"/>
        <v>8.14E-2</v>
      </c>
      <c r="AJ66" s="16">
        <f t="shared" ca="1" si="34"/>
        <v>3.1059000000000002E-4</v>
      </c>
      <c r="AK66" s="4">
        <f t="shared" si="34"/>
        <v>1.075</v>
      </c>
      <c r="AL66" s="59">
        <f t="shared" si="31"/>
        <v>43024</v>
      </c>
      <c r="AM66" s="16">
        <f t="shared" ca="1" si="35"/>
        <v>1.0040139800000001</v>
      </c>
      <c r="AN66" s="15">
        <f t="shared" ca="1" si="35"/>
        <v>4.0139800000000001</v>
      </c>
      <c r="AO66" s="9">
        <f t="shared" si="35"/>
        <v>0</v>
      </c>
      <c r="AP66" s="17">
        <f t="shared" si="35"/>
        <v>0</v>
      </c>
      <c r="AQ66" s="15">
        <f t="shared" si="35"/>
        <v>0</v>
      </c>
      <c r="AR66" s="10" t="str">
        <f t="shared" si="35"/>
        <v>J=</v>
      </c>
      <c r="AS66" s="59">
        <f t="shared" si="35"/>
        <v>43174</v>
      </c>
      <c r="AT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row>
    <row r="67" spans="1:205" x14ac:dyDescent="0.2">
      <c r="A67" s="123">
        <f t="shared" si="9"/>
        <v>43062</v>
      </c>
      <c r="B67" s="124">
        <f t="shared" ca="1" si="17"/>
        <v>1012.22514</v>
      </c>
      <c r="C67" s="126">
        <f t="shared" si="10"/>
        <v>1000</v>
      </c>
      <c r="D67" s="125">
        <f ca="1">IF(A67&lt;$B$1,VLOOKUP(A67,[1]DI!$A$4:$B$15000,2,FALSE),0)</f>
        <v>7.3899999999999993E-2</v>
      </c>
      <c r="E67" s="126">
        <f t="shared" ca="1" si="21"/>
        <v>2.8296000000000001E-4</v>
      </c>
      <c r="F67" s="132">
        <f t="shared" si="12"/>
        <v>1.075</v>
      </c>
      <c r="G67" s="127">
        <f t="shared" ca="1" si="1"/>
        <v>1.000304182</v>
      </c>
      <c r="H67" s="126">
        <f ca="1">TRUNC(PRODUCT(G$10:G66),15)</f>
        <v>1.01222513738</v>
      </c>
      <c r="I67" s="126">
        <f t="shared" si="13"/>
        <v>1</v>
      </c>
      <c r="J67" s="126">
        <f t="shared" ca="1" si="2"/>
        <v>1.01222514</v>
      </c>
      <c r="K67" s="126">
        <f t="shared" ca="1" si="3"/>
        <v>12.22514</v>
      </c>
      <c r="L67" s="133">
        <f>IF(VLOOKUP(A67,$U$12:$AD$125,8)=VLOOKUP(A66,$U$12:$AD$125,8),0,VLOOKUP(A67,U$12:$AD$125,8))</f>
        <v>0</v>
      </c>
      <c r="M67" s="129">
        <f>IF(L67&gt;0,VLOOKUP(L67,T$12:$AC$125,7),0)</f>
        <v>0</v>
      </c>
      <c r="N67" s="126">
        <f t="shared" si="4"/>
        <v>0</v>
      </c>
      <c r="O67" s="126">
        <f t="shared" ca="1" si="5"/>
        <v>12.22514</v>
      </c>
      <c r="P67" s="134" t="str">
        <f t="shared" si="14"/>
        <v>J=</v>
      </c>
      <c r="Q67" s="131">
        <f t="shared" si="15"/>
        <v>43174</v>
      </c>
      <c r="R67" s="9"/>
      <c r="S67" s="9"/>
      <c r="T67" s="24"/>
      <c r="U67" s="25"/>
      <c r="V67" s="26"/>
      <c r="W67" s="27"/>
      <c r="X67" s="26"/>
      <c r="Y67" s="26"/>
      <c r="Z67" s="35"/>
      <c r="AA67" s="27"/>
      <c r="AB67" s="24"/>
      <c r="AC67" s="29"/>
      <c r="AD67" s="25"/>
      <c r="AE67" s="9"/>
      <c r="AF67" s="59">
        <f t="shared" si="33"/>
        <v>43025</v>
      </c>
      <c r="AG67" s="15">
        <f t="shared" ca="1" si="34"/>
        <v>1004.3492</v>
      </c>
      <c r="AH67" s="15">
        <f t="shared" si="34"/>
        <v>1000</v>
      </c>
      <c r="AI67" s="4">
        <f t="shared" ca="1" si="34"/>
        <v>8.14E-2</v>
      </c>
      <c r="AJ67" s="16">
        <f t="shared" ca="1" si="34"/>
        <v>3.1059000000000002E-4</v>
      </c>
      <c r="AK67" s="4">
        <f t="shared" si="34"/>
        <v>1.075</v>
      </c>
      <c r="AL67" s="59">
        <f t="shared" si="31"/>
        <v>43025</v>
      </c>
      <c r="AM67" s="16">
        <f t="shared" ca="1" si="35"/>
        <v>1.0043492000000001</v>
      </c>
      <c r="AN67" s="15">
        <f t="shared" ca="1" si="35"/>
        <v>4.3491999999999997</v>
      </c>
      <c r="AO67" s="9">
        <f t="shared" si="35"/>
        <v>0</v>
      </c>
      <c r="AP67" s="17">
        <f t="shared" si="35"/>
        <v>0</v>
      </c>
      <c r="AQ67" s="15">
        <f t="shared" si="35"/>
        <v>0</v>
      </c>
      <c r="AR67" s="10" t="str">
        <f t="shared" si="35"/>
        <v>J=</v>
      </c>
      <c r="AS67" s="59">
        <f t="shared" si="35"/>
        <v>43174</v>
      </c>
      <c r="AT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row>
    <row r="68" spans="1:205" x14ac:dyDescent="0.2">
      <c r="A68" s="123">
        <f t="shared" si="9"/>
        <v>43063</v>
      </c>
      <c r="B68" s="124">
        <f t="shared" ca="1" si="17"/>
        <v>1012.53304</v>
      </c>
      <c r="C68" s="126">
        <f t="shared" si="10"/>
        <v>1000</v>
      </c>
      <c r="D68" s="125">
        <f ca="1">IF(A68&lt;$B$1,VLOOKUP(A68,[1]DI!$A$4:$B$15000,2,FALSE),0)</f>
        <v>7.3899999999999993E-2</v>
      </c>
      <c r="E68" s="126">
        <f t="shared" ca="1" si="21"/>
        <v>2.8296000000000001E-4</v>
      </c>
      <c r="F68" s="132">
        <f t="shared" si="12"/>
        <v>1.075</v>
      </c>
      <c r="G68" s="127">
        <f t="shared" ca="1" si="1"/>
        <v>1.000304182</v>
      </c>
      <c r="H68" s="126">
        <f ca="1">TRUNC(PRODUCT(G$10:G67),15)</f>
        <v>1.0125330380467299</v>
      </c>
      <c r="I68" s="126">
        <f t="shared" si="13"/>
        <v>1</v>
      </c>
      <c r="J68" s="126">
        <f t="shared" ca="1" si="2"/>
        <v>1.0125330400000001</v>
      </c>
      <c r="K68" s="126">
        <f t="shared" ca="1" si="3"/>
        <v>12.53304</v>
      </c>
      <c r="L68" s="133">
        <f>IF(VLOOKUP(A68,$U$12:$AD$125,8)=VLOOKUP(A67,$U$12:$AD$125,8),0,VLOOKUP(A68,U$12:$AD$125,8))</f>
        <v>0</v>
      </c>
      <c r="M68" s="129">
        <f>IF(L68&gt;0,VLOOKUP(L68,T$12:$AC$125,7),0)</f>
        <v>0</v>
      </c>
      <c r="N68" s="126">
        <f t="shared" si="4"/>
        <v>0</v>
      </c>
      <c r="O68" s="126">
        <f t="shared" ca="1" si="5"/>
        <v>12.53304</v>
      </c>
      <c r="P68" s="134" t="str">
        <f t="shared" si="14"/>
        <v>J=</v>
      </c>
      <c r="Q68" s="131">
        <f t="shared" si="15"/>
        <v>43174</v>
      </c>
      <c r="R68" s="9"/>
      <c r="S68" s="9"/>
      <c r="T68" s="24"/>
      <c r="U68" s="25"/>
      <c r="V68" s="26"/>
      <c r="W68" s="27"/>
      <c r="X68" s="26"/>
      <c r="Y68" s="26"/>
      <c r="Z68" s="35"/>
      <c r="AA68" s="27"/>
      <c r="AB68" s="24"/>
      <c r="AC68" s="29"/>
      <c r="AD68" s="25"/>
      <c r="AE68" s="9"/>
      <c r="AF68" s="59">
        <f t="shared" si="33"/>
        <v>43026</v>
      </c>
      <c r="AG68" s="15">
        <f t="shared" ca="1" si="34"/>
        <v>1004.68453999</v>
      </c>
      <c r="AH68" s="15">
        <f t="shared" si="34"/>
        <v>1000</v>
      </c>
      <c r="AI68" s="4">
        <f t="shared" ca="1" si="34"/>
        <v>8.14E-2</v>
      </c>
      <c r="AJ68" s="16">
        <f t="shared" ca="1" si="34"/>
        <v>3.1059000000000002E-4</v>
      </c>
      <c r="AK68" s="4">
        <f t="shared" si="34"/>
        <v>1.075</v>
      </c>
      <c r="AL68" s="59">
        <f t="shared" si="31"/>
        <v>43026</v>
      </c>
      <c r="AM68" s="16">
        <f t="shared" ca="1" si="35"/>
        <v>1.00468454</v>
      </c>
      <c r="AN68" s="15">
        <f t="shared" ca="1" si="35"/>
        <v>4.6845399900000002</v>
      </c>
      <c r="AO68" s="9">
        <f t="shared" si="35"/>
        <v>0</v>
      </c>
      <c r="AP68" s="17">
        <f t="shared" si="35"/>
        <v>0</v>
      </c>
      <c r="AQ68" s="15">
        <f t="shared" si="35"/>
        <v>0</v>
      </c>
      <c r="AR68" s="10" t="str">
        <f t="shared" si="35"/>
        <v>J=</v>
      </c>
      <c r="AS68" s="59">
        <f t="shared" si="35"/>
        <v>43174</v>
      </c>
      <c r="AT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row>
    <row r="69" spans="1:205" x14ac:dyDescent="0.2">
      <c r="A69" s="123">
        <f t="shared" si="9"/>
        <v>43064</v>
      </c>
      <c r="B69" s="124">
        <f t="shared" ca="1" si="17"/>
        <v>1012.84102999</v>
      </c>
      <c r="C69" s="126">
        <f t="shared" si="10"/>
        <v>1000</v>
      </c>
      <c r="D69" s="125">
        <f ca="1">IF(A69&lt;$B$1,VLOOKUP(A69,[1]DI!$A$4:$B$15000,2,FALSE),0)</f>
        <v>0</v>
      </c>
      <c r="E69" s="126">
        <f t="shared" ca="1" si="21"/>
        <v>0</v>
      </c>
      <c r="F69" s="132">
        <f t="shared" si="12"/>
        <v>1.075</v>
      </c>
      <c r="G69" s="127">
        <f t="shared" ca="1" si="1"/>
        <v>1</v>
      </c>
      <c r="H69" s="126">
        <f ca="1">TRUNC(PRODUCT(G$10:G68),15)</f>
        <v>1.01284103237131</v>
      </c>
      <c r="I69" s="126">
        <f t="shared" si="13"/>
        <v>1</v>
      </c>
      <c r="J69" s="126">
        <f t="shared" ca="1" si="2"/>
        <v>1.0128410299999999</v>
      </c>
      <c r="K69" s="126">
        <f t="shared" ca="1" si="3"/>
        <v>12.841029989999999</v>
      </c>
      <c r="L69" s="133">
        <f>IF(VLOOKUP(A69,$U$12:$AD$125,8)=VLOOKUP(A68,$U$12:$AD$125,8),0,VLOOKUP(A69,U$12:$AD$125,8))</f>
        <v>0</v>
      </c>
      <c r="M69" s="129">
        <f>IF(L69&gt;0,VLOOKUP(L69,T$12:$AC$125,7),0)</f>
        <v>0</v>
      </c>
      <c r="N69" s="126">
        <f t="shared" si="4"/>
        <v>0</v>
      </c>
      <c r="O69" s="126">
        <f t="shared" ca="1" si="5"/>
        <v>12.841029989999999</v>
      </c>
      <c r="P69" s="134" t="str">
        <f t="shared" si="14"/>
        <v>J=</v>
      </c>
      <c r="Q69" s="131">
        <f t="shared" si="15"/>
        <v>43174</v>
      </c>
      <c r="R69" s="9"/>
      <c r="S69" s="9"/>
      <c r="T69" s="24"/>
      <c r="U69" s="25"/>
      <c r="V69" s="26"/>
      <c r="W69" s="27"/>
      <c r="X69" s="26"/>
      <c r="Y69" s="26"/>
      <c r="Z69" s="35"/>
      <c r="AA69" s="27"/>
      <c r="AB69" s="24"/>
      <c r="AC69" s="29"/>
      <c r="AD69" s="25"/>
      <c r="AE69" s="9"/>
      <c r="AF69" s="59">
        <f t="shared" si="33"/>
        <v>43027</v>
      </c>
      <c r="AG69" s="15">
        <f t="shared" ca="1" si="34"/>
        <v>1005.01999</v>
      </c>
      <c r="AH69" s="15">
        <f t="shared" si="34"/>
        <v>1000</v>
      </c>
      <c r="AI69" s="4">
        <f t="shared" ca="1" si="34"/>
        <v>8.14E-2</v>
      </c>
      <c r="AJ69" s="16">
        <f t="shared" ca="1" si="34"/>
        <v>3.1059000000000002E-4</v>
      </c>
      <c r="AK69" s="4">
        <f t="shared" si="34"/>
        <v>1.075</v>
      </c>
      <c r="AL69" s="59">
        <f t="shared" si="31"/>
        <v>43027</v>
      </c>
      <c r="AM69" s="16">
        <f t="shared" ca="1" si="35"/>
        <v>1.0050199900000001</v>
      </c>
      <c r="AN69" s="15">
        <f t="shared" ca="1" si="35"/>
        <v>5.01999</v>
      </c>
      <c r="AO69" s="9">
        <f t="shared" si="35"/>
        <v>0</v>
      </c>
      <c r="AP69" s="17">
        <f t="shared" si="35"/>
        <v>0</v>
      </c>
      <c r="AQ69" s="15">
        <f t="shared" si="35"/>
        <v>0</v>
      </c>
      <c r="AR69" s="10" t="str">
        <f t="shared" si="35"/>
        <v>J=</v>
      </c>
      <c r="AS69" s="59">
        <f t="shared" si="35"/>
        <v>43174</v>
      </c>
      <c r="AT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row>
    <row r="70" spans="1:205" x14ac:dyDescent="0.2">
      <c r="A70" s="123">
        <f t="shared" si="9"/>
        <v>43065</v>
      </c>
      <c r="B70" s="124">
        <f t="shared" ca="1" si="17"/>
        <v>1012.84102999</v>
      </c>
      <c r="C70" s="126">
        <f t="shared" si="10"/>
        <v>1000</v>
      </c>
      <c r="D70" s="125">
        <f ca="1">IF(A70&lt;$B$1,VLOOKUP(A70,[1]DI!$A$4:$B$15000,2,FALSE),0)</f>
        <v>0</v>
      </c>
      <c r="E70" s="126">
        <f t="shared" ca="1" si="21"/>
        <v>0</v>
      </c>
      <c r="F70" s="132">
        <f t="shared" si="12"/>
        <v>1.075</v>
      </c>
      <c r="G70" s="127">
        <f t="shared" ca="1" si="1"/>
        <v>1</v>
      </c>
      <c r="H70" s="126">
        <f ca="1">TRUNC(PRODUCT(G$10:G69),15)</f>
        <v>1.01284103237131</v>
      </c>
      <c r="I70" s="126">
        <f t="shared" si="13"/>
        <v>1</v>
      </c>
      <c r="J70" s="126">
        <f t="shared" ca="1" si="2"/>
        <v>1.0128410299999999</v>
      </c>
      <c r="K70" s="126">
        <f t="shared" ca="1" si="3"/>
        <v>12.841029989999999</v>
      </c>
      <c r="L70" s="133">
        <f>IF(VLOOKUP(A70,$U$12:$AD$125,8)=VLOOKUP(A69,$U$12:$AD$125,8),0,VLOOKUP(A70,U$12:$AD$125,8))</f>
        <v>0</v>
      </c>
      <c r="M70" s="129">
        <f>IF(L70&gt;0,VLOOKUP(L70,T$12:$AC$125,7),0)</f>
        <v>0</v>
      </c>
      <c r="N70" s="126">
        <f t="shared" si="4"/>
        <v>0</v>
      </c>
      <c r="O70" s="126">
        <f t="shared" ca="1" si="5"/>
        <v>12.841029989999999</v>
      </c>
      <c r="P70" s="134" t="str">
        <f t="shared" si="14"/>
        <v>J=</v>
      </c>
      <c r="Q70" s="131">
        <f t="shared" si="15"/>
        <v>43174</v>
      </c>
      <c r="R70" s="9"/>
      <c r="S70" s="9"/>
      <c r="T70" s="24"/>
      <c r="U70" s="25"/>
      <c r="V70" s="26"/>
      <c r="W70" s="27"/>
      <c r="X70" s="26"/>
      <c r="Y70" s="26"/>
      <c r="Z70" s="35"/>
      <c r="AA70" s="27"/>
      <c r="AB70" s="24"/>
      <c r="AC70" s="29"/>
      <c r="AD70" s="25"/>
      <c r="AE70" s="9"/>
      <c r="AF70" s="59">
        <f t="shared" si="33"/>
        <v>43028</v>
      </c>
      <c r="AG70" s="15">
        <f t="shared" ca="1" si="34"/>
        <v>1005.35554999</v>
      </c>
      <c r="AH70" s="15">
        <f t="shared" si="34"/>
        <v>1000</v>
      </c>
      <c r="AI70" s="4">
        <f t="shared" ca="1" si="34"/>
        <v>8.14E-2</v>
      </c>
      <c r="AJ70" s="16">
        <f t="shared" ca="1" si="34"/>
        <v>3.1059000000000002E-4</v>
      </c>
      <c r="AK70" s="4">
        <f t="shared" si="34"/>
        <v>1.075</v>
      </c>
      <c r="AL70" s="59">
        <f t="shared" si="31"/>
        <v>43028</v>
      </c>
      <c r="AM70" s="16">
        <f t="shared" ca="1" si="35"/>
        <v>1.00535555</v>
      </c>
      <c r="AN70" s="15">
        <f t="shared" ca="1" si="35"/>
        <v>5.3555499900000001</v>
      </c>
      <c r="AO70" s="9">
        <f t="shared" si="35"/>
        <v>0</v>
      </c>
      <c r="AP70" s="17">
        <f t="shared" si="35"/>
        <v>0</v>
      </c>
      <c r="AQ70" s="15">
        <f t="shared" si="35"/>
        <v>0</v>
      </c>
      <c r="AR70" s="10" t="str">
        <f t="shared" si="35"/>
        <v>J=</v>
      </c>
      <c r="AS70" s="59">
        <f t="shared" si="35"/>
        <v>43174</v>
      </c>
      <c r="AT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row>
    <row r="71" spans="1:205" x14ac:dyDescent="0.2">
      <c r="A71" s="123">
        <f t="shared" si="9"/>
        <v>43066</v>
      </c>
      <c r="B71" s="124">
        <f t="shared" ca="1" si="17"/>
        <v>1012.84102999</v>
      </c>
      <c r="C71" s="126">
        <f t="shared" si="10"/>
        <v>1000</v>
      </c>
      <c r="D71" s="125">
        <f ca="1">IF(A71&lt;$B$1,VLOOKUP(A71,[1]DI!$A$4:$B$15000,2,FALSE),0)</f>
        <v>7.3899999999999993E-2</v>
      </c>
      <c r="E71" s="126">
        <f t="shared" ca="1" si="21"/>
        <v>2.8296000000000001E-4</v>
      </c>
      <c r="F71" s="132">
        <f t="shared" si="12"/>
        <v>1.075</v>
      </c>
      <c r="G71" s="127">
        <f t="shared" ca="1" si="1"/>
        <v>1.000304182</v>
      </c>
      <c r="H71" s="126">
        <f ca="1">TRUNC(PRODUCT(G$10:G70),15)</f>
        <v>1.01284103237131</v>
      </c>
      <c r="I71" s="126">
        <f t="shared" si="13"/>
        <v>1</v>
      </c>
      <c r="J71" s="126">
        <f t="shared" ca="1" si="2"/>
        <v>1.0128410299999999</v>
      </c>
      <c r="K71" s="126">
        <f t="shared" ca="1" si="3"/>
        <v>12.841029989999999</v>
      </c>
      <c r="L71" s="133">
        <f>IF(VLOOKUP(A71,$U$12:$AD$125,8)=VLOOKUP(A70,$U$12:$AD$125,8),0,VLOOKUP(A71,U$12:$AD$125,8))</f>
        <v>0</v>
      </c>
      <c r="M71" s="129">
        <f>IF(L71&gt;0,VLOOKUP(L71,T$12:$AC$125,7),0)</f>
        <v>0</v>
      </c>
      <c r="N71" s="126">
        <f t="shared" si="4"/>
        <v>0</v>
      </c>
      <c r="O71" s="126">
        <f t="shared" ca="1" si="5"/>
        <v>12.841029989999999</v>
      </c>
      <c r="P71" s="134" t="str">
        <f t="shared" si="14"/>
        <v>J=</v>
      </c>
      <c r="Q71" s="131">
        <f t="shared" si="15"/>
        <v>43174</v>
      </c>
      <c r="R71" s="9"/>
      <c r="S71" s="9"/>
      <c r="T71" s="24"/>
      <c r="U71" s="25"/>
      <c r="V71" s="26"/>
      <c r="W71" s="27"/>
      <c r="X71" s="26"/>
      <c r="Y71" s="26"/>
      <c r="Z71" s="35"/>
      <c r="AA71" s="27"/>
      <c r="AB71" s="24"/>
      <c r="AC71" s="29"/>
      <c r="AD71" s="25"/>
      <c r="AE71" s="9"/>
      <c r="AF71" s="59">
        <f t="shared" si="33"/>
        <v>43029</v>
      </c>
      <c r="AG71" s="15">
        <f t="shared" ca="1" si="34"/>
        <v>1005.69122</v>
      </c>
      <c r="AH71" s="15">
        <f t="shared" si="34"/>
        <v>1000</v>
      </c>
      <c r="AI71" s="4">
        <f t="shared" ca="1" si="34"/>
        <v>0</v>
      </c>
      <c r="AJ71" s="16">
        <f t="shared" ca="1" si="34"/>
        <v>0</v>
      </c>
      <c r="AK71" s="4">
        <f t="shared" si="34"/>
        <v>1.075</v>
      </c>
      <c r="AL71" s="59">
        <f t="shared" si="31"/>
        <v>43029</v>
      </c>
      <c r="AM71" s="16">
        <f t="shared" ca="1" si="35"/>
        <v>1.0056912200000001</v>
      </c>
      <c r="AN71" s="15">
        <f t="shared" ca="1" si="35"/>
        <v>5.6912200000000004</v>
      </c>
      <c r="AO71" s="9">
        <f t="shared" si="35"/>
        <v>0</v>
      </c>
      <c r="AP71" s="17">
        <f t="shared" si="35"/>
        <v>0</v>
      </c>
      <c r="AQ71" s="15">
        <f t="shared" si="35"/>
        <v>0</v>
      </c>
      <c r="AR71" s="10" t="str">
        <f t="shared" si="35"/>
        <v>J=</v>
      </c>
      <c r="AS71" s="59">
        <f t="shared" si="35"/>
        <v>43174</v>
      </c>
      <c r="AT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row>
    <row r="72" spans="1:205" x14ac:dyDescent="0.2">
      <c r="A72" s="123">
        <f t="shared" si="9"/>
        <v>43067</v>
      </c>
      <c r="B72" s="124">
        <f t="shared" ca="1" si="17"/>
        <v>1013.14912</v>
      </c>
      <c r="C72" s="126">
        <f t="shared" si="10"/>
        <v>1000</v>
      </c>
      <c r="D72" s="125">
        <f ca="1">IF(A72&lt;$B$1,VLOOKUP(A72,[1]DI!$A$4:$B$15000,2,FALSE),0)</f>
        <v>7.3899999999999993E-2</v>
      </c>
      <c r="E72" s="126">
        <f t="shared" ca="1" si="21"/>
        <v>2.8296000000000001E-4</v>
      </c>
      <c r="F72" s="132">
        <f t="shared" si="12"/>
        <v>1.075</v>
      </c>
      <c r="G72" s="127">
        <f t="shared" ca="1" si="1"/>
        <v>1.000304182</v>
      </c>
      <c r="H72" s="126">
        <f ca="1">TRUNC(PRODUCT(G$10:G71),15)</f>
        <v>1.01314912038222</v>
      </c>
      <c r="I72" s="126">
        <f t="shared" si="13"/>
        <v>1</v>
      </c>
      <c r="J72" s="126">
        <f t="shared" ca="1" si="2"/>
        <v>1.01314912</v>
      </c>
      <c r="K72" s="126">
        <f t="shared" ca="1" si="3"/>
        <v>13.14912</v>
      </c>
      <c r="L72" s="133">
        <f>IF(VLOOKUP(A72,$U$12:$AD$125,8)=VLOOKUP(A71,$U$12:$AD$125,8),0,VLOOKUP(A72,U$12:$AD$125,8))</f>
        <v>0</v>
      </c>
      <c r="M72" s="129">
        <f>IF(L72&gt;0,VLOOKUP(L72,T$12:$AC$125,7),0)</f>
        <v>0</v>
      </c>
      <c r="N72" s="126">
        <f t="shared" si="4"/>
        <v>0</v>
      </c>
      <c r="O72" s="126">
        <f t="shared" ca="1" si="5"/>
        <v>13.14912</v>
      </c>
      <c r="P72" s="134" t="str">
        <f t="shared" si="14"/>
        <v>J=</v>
      </c>
      <c r="Q72" s="131">
        <f t="shared" si="15"/>
        <v>43174</v>
      </c>
      <c r="R72" s="9"/>
      <c r="S72" s="9"/>
      <c r="T72" s="24"/>
      <c r="U72" s="25"/>
      <c r="V72" s="26"/>
      <c r="W72" s="27"/>
      <c r="X72" s="26"/>
      <c r="Y72" s="26"/>
      <c r="Z72" s="35"/>
      <c r="AA72" s="27"/>
      <c r="AB72" s="24"/>
      <c r="AC72" s="29"/>
      <c r="AD72" s="25"/>
      <c r="AE72" s="9"/>
      <c r="AF72" s="59">
        <f t="shared" si="33"/>
        <v>43030</v>
      </c>
      <c r="AG72" s="15">
        <f t="shared" ca="1" si="34"/>
        <v>1005.69122</v>
      </c>
      <c r="AH72" s="15">
        <f t="shared" si="34"/>
        <v>1000</v>
      </c>
      <c r="AI72" s="4">
        <f t="shared" ca="1" si="34"/>
        <v>0</v>
      </c>
      <c r="AJ72" s="16">
        <f t="shared" ca="1" si="34"/>
        <v>0</v>
      </c>
      <c r="AK72" s="4">
        <f t="shared" si="34"/>
        <v>1.075</v>
      </c>
      <c r="AL72" s="59">
        <f t="shared" si="31"/>
        <v>43030</v>
      </c>
      <c r="AM72" s="16">
        <f t="shared" ca="1" si="35"/>
        <v>1.0056912200000001</v>
      </c>
      <c r="AN72" s="15">
        <f t="shared" ca="1" si="35"/>
        <v>5.6912200000000004</v>
      </c>
      <c r="AO72" s="9">
        <f t="shared" si="35"/>
        <v>0</v>
      </c>
      <c r="AP72" s="17">
        <f t="shared" si="35"/>
        <v>0</v>
      </c>
      <c r="AQ72" s="15">
        <f t="shared" si="35"/>
        <v>0</v>
      </c>
      <c r="AR72" s="10" t="str">
        <f t="shared" si="35"/>
        <v>J=</v>
      </c>
      <c r="AS72" s="59">
        <f t="shared" si="35"/>
        <v>43174</v>
      </c>
      <c r="AT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row>
    <row r="73" spans="1:205" x14ac:dyDescent="0.2">
      <c r="A73" s="123">
        <f t="shared" si="9"/>
        <v>43068</v>
      </c>
      <c r="B73" s="124">
        <f t="shared" ca="1" si="17"/>
        <v>1013.4573</v>
      </c>
      <c r="C73" s="126">
        <f t="shared" si="10"/>
        <v>1000</v>
      </c>
      <c r="D73" s="125">
        <f ca="1">IF(A73&lt;$B$1,VLOOKUP(A73,[1]DI!$A$4:$B$15000,2,FALSE),0)</f>
        <v>7.3899999999999993E-2</v>
      </c>
      <c r="E73" s="126">
        <f t="shared" ca="1" si="21"/>
        <v>2.8296000000000001E-4</v>
      </c>
      <c r="F73" s="132">
        <f t="shared" si="12"/>
        <v>1.075</v>
      </c>
      <c r="G73" s="127">
        <f t="shared" ca="1" si="1"/>
        <v>1.000304182</v>
      </c>
      <c r="H73" s="126">
        <f ca="1">TRUNC(PRODUCT(G$10:G72),15)</f>
        <v>1.01345730210796</v>
      </c>
      <c r="I73" s="126">
        <f t="shared" si="13"/>
        <v>1</v>
      </c>
      <c r="J73" s="126">
        <f t="shared" ca="1" si="2"/>
        <v>1.0134573</v>
      </c>
      <c r="K73" s="126">
        <f t="shared" ca="1" si="3"/>
        <v>13.4573</v>
      </c>
      <c r="L73" s="133">
        <f>IF(VLOOKUP(A73,$U$12:$AD$125,8)=VLOOKUP(A72,$U$12:$AD$125,8),0,VLOOKUP(A73,U$12:$AD$125,8))</f>
        <v>0</v>
      </c>
      <c r="M73" s="129">
        <f>IF(L73&gt;0,VLOOKUP(L73,T$12:$AC$125,7),0)</f>
        <v>0</v>
      </c>
      <c r="N73" s="126">
        <f t="shared" si="4"/>
        <v>0</v>
      </c>
      <c r="O73" s="126">
        <f t="shared" ca="1" si="5"/>
        <v>13.4573</v>
      </c>
      <c r="P73" s="134" t="str">
        <f t="shared" si="14"/>
        <v>J=</v>
      </c>
      <c r="Q73" s="131">
        <f t="shared" si="15"/>
        <v>43174</v>
      </c>
      <c r="R73" s="9"/>
      <c r="S73" s="9"/>
      <c r="T73" s="24"/>
      <c r="U73" s="25"/>
      <c r="V73" s="26"/>
      <c r="W73" s="27"/>
      <c r="X73" s="26"/>
      <c r="Y73" s="26"/>
      <c r="Z73" s="35"/>
      <c r="AA73" s="27"/>
      <c r="AB73" s="24"/>
      <c r="AC73" s="29"/>
      <c r="AD73" s="25"/>
      <c r="AE73" s="9"/>
      <c r="AF73" s="59">
        <f t="shared" si="33"/>
        <v>43031</v>
      </c>
      <c r="AG73" s="15">
        <f t="shared" ca="1" si="34"/>
        <v>1005.69122</v>
      </c>
      <c r="AH73" s="15">
        <f t="shared" si="34"/>
        <v>1000</v>
      </c>
      <c r="AI73" s="4">
        <f t="shared" ca="1" si="34"/>
        <v>8.14E-2</v>
      </c>
      <c r="AJ73" s="16">
        <f t="shared" ca="1" si="34"/>
        <v>3.1059000000000002E-4</v>
      </c>
      <c r="AK73" s="4">
        <f t="shared" si="34"/>
        <v>1.075</v>
      </c>
      <c r="AL73" s="59">
        <f t="shared" si="31"/>
        <v>43031</v>
      </c>
      <c r="AM73" s="16">
        <f t="shared" ca="1" si="35"/>
        <v>1.0056912200000001</v>
      </c>
      <c r="AN73" s="15">
        <f t="shared" ca="1" si="35"/>
        <v>5.6912200000000004</v>
      </c>
      <c r="AO73" s="9">
        <f t="shared" si="35"/>
        <v>0</v>
      </c>
      <c r="AP73" s="17">
        <f t="shared" si="35"/>
        <v>0</v>
      </c>
      <c r="AQ73" s="15">
        <f t="shared" si="35"/>
        <v>0</v>
      </c>
      <c r="AR73" s="10" t="str">
        <f t="shared" si="35"/>
        <v>J=</v>
      </c>
      <c r="AS73" s="59">
        <f t="shared" si="35"/>
        <v>43174</v>
      </c>
      <c r="AT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row>
    <row r="74" spans="1:205" x14ac:dyDescent="0.2">
      <c r="A74" s="123">
        <f t="shared" si="9"/>
        <v>43069</v>
      </c>
      <c r="B74" s="124">
        <f t="shared" ca="1" si="17"/>
        <v>1013.76558</v>
      </c>
      <c r="C74" s="126">
        <f t="shared" si="10"/>
        <v>1000</v>
      </c>
      <c r="D74" s="125">
        <f ca="1">IF(A74&lt;$B$1,VLOOKUP(A74,[1]DI!$A$4:$B$15000,2,FALSE),0)</f>
        <v>7.3899999999999993E-2</v>
      </c>
      <c r="E74" s="126">
        <f t="shared" ca="1" si="21"/>
        <v>2.8296000000000001E-4</v>
      </c>
      <c r="F74" s="132">
        <f t="shared" si="12"/>
        <v>1.075</v>
      </c>
      <c r="G74" s="127">
        <f t="shared" ref="G74:G137" ca="1" si="36">TRUNC((1+(E74*F74)),15)</f>
        <v>1.000304182</v>
      </c>
      <c r="H74" s="126">
        <f ca="1">TRUNC(PRODUCT(G$10:G73),15)</f>
        <v>1.01376557757703</v>
      </c>
      <c r="I74" s="126">
        <f t="shared" si="13"/>
        <v>1</v>
      </c>
      <c r="J74" s="126">
        <f t="shared" ref="J74:J137" ca="1" si="37">ROUND(TRUNC(H74/I74,15),8)</f>
        <v>1.0137655800000001</v>
      </c>
      <c r="K74" s="126">
        <f t="shared" ref="K74:K137" ca="1" si="38">TRUNC((C74*(J74-1)),8)</f>
        <v>13.76558</v>
      </c>
      <c r="L74" s="133">
        <f>IF(VLOOKUP(A74,$U$12:$AD$125,8)=VLOOKUP(A73,$U$12:$AD$125,8),0,VLOOKUP(A74,U$12:$AD$125,8))</f>
        <v>0</v>
      </c>
      <c r="M74" s="129">
        <f>IF(L74&gt;0,VLOOKUP(L74,T$12:$AC$125,7),0)</f>
        <v>0</v>
      </c>
      <c r="N74" s="126">
        <f t="shared" ref="N74:N137" si="39">IF(M74&gt;0,(C$10*M74),0)</f>
        <v>0</v>
      </c>
      <c r="O74" s="126">
        <f t="shared" ref="O74:O137" ca="1" si="40">(K74+N74)</f>
        <v>13.76558</v>
      </c>
      <c r="P74" s="134" t="str">
        <f t="shared" si="14"/>
        <v>J=</v>
      </c>
      <c r="Q74" s="131">
        <f t="shared" si="15"/>
        <v>43174</v>
      </c>
      <c r="R74" s="9"/>
      <c r="S74" s="9"/>
      <c r="T74" s="24"/>
      <c r="U74" s="25"/>
      <c r="V74" s="26"/>
      <c r="W74" s="27"/>
      <c r="X74" s="26"/>
      <c r="Y74" s="26"/>
      <c r="Z74" s="35"/>
      <c r="AA74" s="27"/>
      <c r="AB74" s="24"/>
      <c r="AC74" s="29"/>
      <c r="AD74" s="25"/>
      <c r="AE74" s="9"/>
      <c r="AF74" s="59">
        <f t="shared" si="33"/>
        <v>43032</v>
      </c>
      <c r="AG74" s="15">
        <f t="shared" ca="1" si="34"/>
        <v>1006.027</v>
      </c>
      <c r="AH74" s="15">
        <f t="shared" si="34"/>
        <v>1000</v>
      </c>
      <c r="AI74" s="4">
        <f t="shared" ca="1" si="34"/>
        <v>8.14E-2</v>
      </c>
      <c r="AJ74" s="16">
        <f t="shared" ca="1" si="34"/>
        <v>3.1059000000000002E-4</v>
      </c>
      <c r="AK74" s="4">
        <f t="shared" si="34"/>
        <v>1.075</v>
      </c>
      <c r="AL74" s="59">
        <f t="shared" si="31"/>
        <v>43032</v>
      </c>
      <c r="AM74" s="16">
        <f t="shared" ca="1" si="35"/>
        <v>1.006027</v>
      </c>
      <c r="AN74" s="15">
        <f t="shared" ca="1" si="35"/>
        <v>6.0270000000000001</v>
      </c>
      <c r="AO74" s="9">
        <f t="shared" si="35"/>
        <v>0</v>
      </c>
      <c r="AP74" s="17">
        <f t="shared" si="35"/>
        <v>0</v>
      </c>
      <c r="AQ74" s="15">
        <f t="shared" si="35"/>
        <v>0</v>
      </c>
      <c r="AR74" s="10" t="str">
        <f t="shared" si="35"/>
        <v>J=</v>
      </c>
      <c r="AS74" s="59">
        <f t="shared" si="35"/>
        <v>43174</v>
      </c>
      <c r="AT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row>
    <row r="75" spans="1:205" x14ac:dyDescent="0.2">
      <c r="A75" s="123">
        <f t="shared" ref="A75:A138" si="41">(A74+1)</f>
        <v>43070</v>
      </c>
      <c r="B75" s="124">
        <f t="shared" ca="1" si="17"/>
        <v>1014.07395</v>
      </c>
      <c r="C75" s="126">
        <f t="shared" ref="C75:C138" si="42">TRUNC(C74-N74,8)</f>
        <v>1000</v>
      </c>
      <c r="D75" s="125">
        <f ca="1">IF(A75&lt;$B$1,VLOOKUP(A75,[1]DI!$A$4:$B$15000,2,FALSE),0)</f>
        <v>7.3899999999999993E-2</v>
      </c>
      <c r="E75" s="126">
        <f t="shared" ca="1" si="21"/>
        <v>2.8296000000000001E-4</v>
      </c>
      <c r="F75" s="132">
        <f t="shared" ref="F75:F138" si="43">F74</f>
        <v>1.075</v>
      </c>
      <c r="G75" s="127">
        <f t="shared" ca="1" si="36"/>
        <v>1.000304182</v>
      </c>
      <c r="H75" s="126">
        <f ca="1">TRUNC(PRODUCT(G$10:G74),15)</f>
        <v>1.01407394681795</v>
      </c>
      <c r="I75" s="126">
        <f t="shared" ref="I75:I138" si="44">IF(OR(L74&gt;0,L74="E"),H74,I74)</f>
        <v>1</v>
      </c>
      <c r="J75" s="126">
        <f t="shared" ca="1" si="37"/>
        <v>1.01407395</v>
      </c>
      <c r="K75" s="126">
        <f t="shared" ca="1" si="38"/>
        <v>14.07395</v>
      </c>
      <c r="L75" s="133">
        <f>IF(VLOOKUP(A75,$U$12:$AD$125,8)=VLOOKUP(A74,$U$12:$AD$125,8),0,VLOOKUP(A75,U$12:$AD$125,8))</f>
        <v>0</v>
      </c>
      <c r="M75" s="129">
        <f>IF(L75&gt;0,VLOOKUP(L75,T$12:$AC$125,7),0)</f>
        <v>0</v>
      </c>
      <c r="N75" s="126">
        <f t="shared" si="39"/>
        <v>0</v>
      </c>
      <c r="O75" s="126">
        <f t="shared" ca="1" si="40"/>
        <v>14.07395</v>
      </c>
      <c r="P75" s="134" t="str">
        <f t="shared" ref="P75:P138" si="45">IF(L74&gt;0,VLOOKUP(A74,$U$12:$AD$125,9),P74)</f>
        <v>J=</v>
      </c>
      <c r="Q75" s="131">
        <f t="shared" ref="Q75:Q138" si="46">IF(L74&gt;0,VLOOKUP(A74,$U$12:$AD$125,10),Q74)</f>
        <v>43174</v>
      </c>
      <c r="R75" s="9"/>
      <c r="S75" s="9"/>
      <c r="T75" s="24"/>
      <c r="U75" s="25"/>
      <c r="V75" s="26"/>
      <c r="W75" s="27"/>
      <c r="X75" s="26"/>
      <c r="Y75" s="26"/>
      <c r="Z75" s="35"/>
      <c r="AA75" s="27"/>
      <c r="AB75" s="24"/>
      <c r="AC75" s="29"/>
      <c r="AD75" s="25"/>
      <c r="AE75" s="9"/>
      <c r="AF75" s="59">
        <f t="shared" si="33"/>
        <v>43033</v>
      </c>
      <c r="AG75" s="15">
        <f t="shared" ca="1" si="34"/>
        <v>1006.3629</v>
      </c>
      <c r="AH75" s="15">
        <f t="shared" si="34"/>
        <v>1000</v>
      </c>
      <c r="AI75" s="4">
        <f t="shared" ca="1" si="34"/>
        <v>8.14E-2</v>
      </c>
      <c r="AJ75" s="16">
        <f t="shared" ca="1" si="34"/>
        <v>3.1059000000000002E-4</v>
      </c>
      <c r="AK75" s="4">
        <f t="shared" si="34"/>
        <v>1.075</v>
      </c>
      <c r="AL75" s="59">
        <f t="shared" si="31"/>
        <v>43033</v>
      </c>
      <c r="AM75" s="16">
        <f t="shared" ca="1" si="35"/>
        <v>1.0063629000000001</v>
      </c>
      <c r="AN75" s="15">
        <f t="shared" ca="1" si="35"/>
        <v>6.3628999999999998</v>
      </c>
      <c r="AO75" s="9">
        <f t="shared" si="35"/>
        <v>0</v>
      </c>
      <c r="AP75" s="17">
        <f t="shared" si="35"/>
        <v>0</v>
      </c>
      <c r="AQ75" s="15">
        <f t="shared" si="35"/>
        <v>0</v>
      </c>
      <c r="AR75" s="10" t="str">
        <f t="shared" si="35"/>
        <v>J=</v>
      </c>
      <c r="AS75" s="59">
        <f t="shared" si="35"/>
        <v>43174</v>
      </c>
      <c r="AT75" s="18"/>
      <c r="AU75" s="18"/>
      <c r="AV75" s="40"/>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row>
    <row r="76" spans="1:205" x14ac:dyDescent="0.2">
      <c r="A76" s="123">
        <f t="shared" si="41"/>
        <v>43071</v>
      </c>
      <c r="B76" s="124">
        <f t="shared" ref="B76:B139" ca="1" si="47">IF(A76&lt;=TODAY(),C76+K76,IF(AND(A76&gt;TODAY(),A76&lt;=$B$1),IF(VLOOKUP(TODAY(),$A$10:$D$5000,4,FALSE)=0,"n.d",C76+K76),"n.d"))</f>
        <v>1014.38241</v>
      </c>
      <c r="C76" s="126">
        <f t="shared" si="42"/>
        <v>1000</v>
      </c>
      <c r="D76" s="125">
        <f ca="1">IF(A76&lt;$B$1,VLOOKUP(A76,[1]DI!$A$4:$B$15000,2,FALSE),0)</f>
        <v>0</v>
      </c>
      <c r="E76" s="126">
        <f t="shared" ca="1" si="21"/>
        <v>0</v>
      </c>
      <c r="F76" s="132">
        <f t="shared" si="43"/>
        <v>1.075</v>
      </c>
      <c r="G76" s="127">
        <f t="shared" ca="1" si="36"/>
        <v>1</v>
      </c>
      <c r="H76" s="126">
        <f ca="1">TRUNC(PRODUCT(G$10:G75),15)</f>
        <v>1.01438240985924</v>
      </c>
      <c r="I76" s="126">
        <f t="shared" si="44"/>
        <v>1</v>
      </c>
      <c r="J76" s="126">
        <f t="shared" ca="1" si="37"/>
        <v>1.0143824100000001</v>
      </c>
      <c r="K76" s="126">
        <f t="shared" ca="1" si="38"/>
        <v>14.38241</v>
      </c>
      <c r="L76" s="133">
        <f>IF(VLOOKUP(A76,$U$12:$AD$125,8)=VLOOKUP(A75,$U$12:$AD$125,8),0,VLOOKUP(A76,U$12:$AD$125,8))</f>
        <v>0</v>
      </c>
      <c r="M76" s="129">
        <f>IF(L76&gt;0,VLOOKUP(L76,T$12:$AC$125,7),0)</f>
        <v>0</v>
      </c>
      <c r="N76" s="126">
        <f t="shared" si="39"/>
        <v>0</v>
      </c>
      <c r="O76" s="126">
        <f t="shared" ca="1" si="40"/>
        <v>14.38241</v>
      </c>
      <c r="P76" s="134" t="str">
        <f t="shared" si="45"/>
        <v>J=</v>
      </c>
      <c r="Q76" s="131">
        <f t="shared" si="46"/>
        <v>43174</v>
      </c>
      <c r="R76" s="9"/>
      <c r="S76" s="9"/>
      <c r="T76" s="24"/>
      <c r="U76" s="25"/>
      <c r="V76" s="26"/>
      <c r="W76" s="27"/>
      <c r="X76" s="26"/>
      <c r="Y76" s="26"/>
      <c r="Z76" s="35"/>
      <c r="AA76" s="27"/>
      <c r="AB76" s="24"/>
      <c r="AC76" s="29"/>
      <c r="AD76" s="25"/>
      <c r="AE76" s="9"/>
      <c r="AF76" s="59">
        <f t="shared" si="33"/>
        <v>43034</v>
      </c>
      <c r="AG76" s="15">
        <f t="shared" ca="1" si="34"/>
        <v>1006.6989099899999</v>
      </c>
      <c r="AH76" s="15">
        <f t="shared" si="34"/>
        <v>1000</v>
      </c>
      <c r="AI76" s="4">
        <f t="shared" ca="1" si="34"/>
        <v>7.3899999999999993E-2</v>
      </c>
      <c r="AJ76" s="16">
        <f t="shared" ca="1" si="34"/>
        <v>2.8296000000000001E-4</v>
      </c>
      <c r="AK76" s="4">
        <f t="shared" si="34"/>
        <v>1.075</v>
      </c>
      <c r="AL76" s="59">
        <f t="shared" si="31"/>
        <v>43034</v>
      </c>
      <c r="AM76" s="16">
        <f t="shared" ca="1" si="35"/>
        <v>1.0066989099999999</v>
      </c>
      <c r="AN76" s="15">
        <f t="shared" ca="1" si="35"/>
        <v>6.6989099899999998</v>
      </c>
      <c r="AO76" s="9">
        <f t="shared" si="35"/>
        <v>0</v>
      </c>
      <c r="AP76" s="17">
        <f t="shared" si="35"/>
        <v>0</v>
      </c>
      <c r="AQ76" s="15">
        <f t="shared" si="35"/>
        <v>0</v>
      </c>
      <c r="AR76" s="10" t="str">
        <f t="shared" si="35"/>
        <v>J=</v>
      </c>
      <c r="AS76" s="59">
        <f t="shared" si="35"/>
        <v>43174</v>
      </c>
      <c r="AT76" s="18"/>
      <c r="AU76" s="18"/>
      <c r="AV76" s="40"/>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row>
    <row r="77" spans="1:205" x14ac:dyDescent="0.2">
      <c r="A77" s="123">
        <f t="shared" si="41"/>
        <v>43072</v>
      </c>
      <c r="B77" s="124">
        <f t="shared" ca="1" si="47"/>
        <v>1014.38241</v>
      </c>
      <c r="C77" s="126">
        <f t="shared" si="42"/>
        <v>1000</v>
      </c>
      <c r="D77" s="125">
        <f ca="1">IF(A77&lt;$B$1,VLOOKUP(A77,[1]DI!$A$4:$B$15000,2,FALSE),0)</f>
        <v>0</v>
      </c>
      <c r="E77" s="126">
        <f t="shared" ref="E77:E140" ca="1" si="48">ROUND((((1+D77)^(1/252)-1)),8)</f>
        <v>0</v>
      </c>
      <c r="F77" s="132">
        <f t="shared" si="43"/>
        <v>1.075</v>
      </c>
      <c r="G77" s="127">
        <f t="shared" ca="1" si="36"/>
        <v>1</v>
      </c>
      <c r="H77" s="126">
        <f ca="1">TRUNC(PRODUCT(G$10:G76),15)</f>
        <v>1.01438240985924</v>
      </c>
      <c r="I77" s="126">
        <f t="shared" si="44"/>
        <v>1</v>
      </c>
      <c r="J77" s="126">
        <f t="shared" ca="1" si="37"/>
        <v>1.0143824100000001</v>
      </c>
      <c r="K77" s="126">
        <f t="shared" ca="1" si="38"/>
        <v>14.38241</v>
      </c>
      <c r="L77" s="133">
        <f>IF(VLOOKUP(A77,$U$12:$AD$125,8)=VLOOKUP(A76,$U$12:$AD$125,8),0,VLOOKUP(A77,U$12:$AD$125,8))</f>
        <v>0</v>
      </c>
      <c r="M77" s="129">
        <f>IF(L77&gt;0,VLOOKUP(L77,T$12:$AC$125,7),0)</f>
        <v>0</v>
      </c>
      <c r="N77" s="126">
        <f t="shared" si="39"/>
        <v>0</v>
      </c>
      <c r="O77" s="126">
        <f t="shared" ca="1" si="40"/>
        <v>14.38241</v>
      </c>
      <c r="P77" s="134" t="str">
        <f t="shared" si="45"/>
        <v>J=</v>
      </c>
      <c r="Q77" s="131">
        <f t="shared" si="46"/>
        <v>43174</v>
      </c>
      <c r="R77" s="9"/>
      <c r="S77" s="9"/>
      <c r="T77" s="24"/>
      <c r="U77" s="25"/>
      <c r="V77" s="26"/>
      <c r="W77" s="27"/>
      <c r="X77" s="26"/>
      <c r="Y77" s="26"/>
      <c r="Z77" s="35"/>
      <c r="AA77" s="27"/>
      <c r="AB77" s="24"/>
      <c r="AC77" s="29"/>
      <c r="AD77" s="25"/>
      <c r="AE77" s="9"/>
      <c r="AF77" s="59"/>
      <c r="AG77" s="15"/>
      <c r="AH77" s="15"/>
      <c r="AI77" s="4"/>
      <c r="AJ77" s="16"/>
      <c r="AK77" s="4"/>
      <c r="AL77" s="59"/>
      <c r="AM77" s="16"/>
      <c r="AN77" s="15"/>
      <c r="AO77" s="9"/>
      <c r="AP77" s="17"/>
      <c r="AQ77" s="15"/>
      <c r="AR77" s="10"/>
      <c r="AS77" s="59"/>
      <c r="AT77" s="18"/>
      <c r="AU77" s="18"/>
      <c r="AV77" s="40"/>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row>
    <row r="78" spans="1:205" x14ac:dyDescent="0.2">
      <c r="A78" s="123">
        <f t="shared" si="41"/>
        <v>43073</v>
      </c>
      <c r="B78" s="124">
        <f t="shared" ca="1" si="47"/>
        <v>1014.38241</v>
      </c>
      <c r="C78" s="126">
        <f t="shared" si="42"/>
        <v>1000</v>
      </c>
      <c r="D78" s="125">
        <f ca="1">IF(A78&lt;$B$1,VLOOKUP(A78,[1]DI!$A$4:$B$15000,2,FALSE),0)</f>
        <v>7.3899999999999993E-2</v>
      </c>
      <c r="E78" s="126">
        <f t="shared" ca="1" si="48"/>
        <v>2.8296000000000001E-4</v>
      </c>
      <c r="F78" s="132">
        <f t="shared" si="43"/>
        <v>1.075</v>
      </c>
      <c r="G78" s="127">
        <f t="shared" ca="1" si="36"/>
        <v>1.000304182</v>
      </c>
      <c r="H78" s="126">
        <f ca="1">TRUNC(PRODUCT(G$10:G77),15)</f>
        <v>1.01438240985924</v>
      </c>
      <c r="I78" s="126">
        <f t="shared" si="44"/>
        <v>1</v>
      </c>
      <c r="J78" s="126">
        <f t="shared" ca="1" si="37"/>
        <v>1.0143824100000001</v>
      </c>
      <c r="K78" s="126">
        <f t="shared" ca="1" si="38"/>
        <v>14.38241</v>
      </c>
      <c r="L78" s="133">
        <f>IF(VLOOKUP(A78,$U$12:$AD$125,8)=VLOOKUP(A77,$U$12:$AD$125,8),0,VLOOKUP(A78,U$12:$AD$125,8))</f>
        <v>0</v>
      </c>
      <c r="M78" s="129">
        <f>IF(L78&gt;0,VLOOKUP(L78,T$12:$AC$125,7),0)</f>
        <v>0</v>
      </c>
      <c r="N78" s="126">
        <f t="shared" si="39"/>
        <v>0</v>
      </c>
      <c r="O78" s="126">
        <f t="shared" ca="1" si="40"/>
        <v>14.38241</v>
      </c>
      <c r="P78" s="134" t="str">
        <f t="shared" si="45"/>
        <v>J=</v>
      </c>
      <c r="Q78" s="131">
        <f t="shared" si="46"/>
        <v>43174</v>
      </c>
      <c r="R78" s="9"/>
      <c r="S78" s="9"/>
      <c r="T78" s="24"/>
      <c r="U78" s="25"/>
      <c r="V78" s="26"/>
      <c r="W78" s="27"/>
      <c r="X78" s="26"/>
      <c r="Y78" s="26"/>
      <c r="Z78" s="35"/>
      <c r="AA78" s="27"/>
      <c r="AB78" s="24"/>
      <c r="AC78" s="29"/>
      <c r="AD78" s="25"/>
      <c r="AE78" s="9"/>
      <c r="AF78" s="59" t="str">
        <f t="shared" ref="AF78:AS78" si="49">$B$6</f>
        <v>CNEN22</v>
      </c>
      <c r="AG78" s="9" t="str">
        <f t="shared" si="49"/>
        <v>CNEN22</v>
      </c>
      <c r="AH78" s="9" t="str">
        <f t="shared" si="49"/>
        <v>CNEN22</v>
      </c>
      <c r="AI78" s="9" t="str">
        <f t="shared" si="49"/>
        <v>CNEN22</v>
      </c>
      <c r="AJ78" s="9" t="str">
        <f t="shared" si="49"/>
        <v>CNEN22</v>
      </c>
      <c r="AK78" s="4" t="str">
        <f t="shared" si="49"/>
        <v>CNEN22</v>
      </c>
      <c r="AL78" s="59" t="str">
        <f t="shared" si="49"/>
        <v>CNEN22</v>
      </c>
      <c r="AM78" s="9" t="str">
        <f t="shared" si="49"/>
        <v>CNEN22</v>
      </c>
      <c r="AN78" s="9" t="str">
        <f t="shared" si="49"/>
        <v>CNEN22</v>
      </c>
      <c r="AO78" s="9" t="str">
        <f t="shared" si="49"/>
        <v>CNEN22</v>
      </c>
      <c r="AP78" s="17" t="str">
        <f t="shared" si="49"/>
        <v>CNEN22</v>
      </c>
      <c r="AQ78" s="9" t="str">
        <f t="shared" si="49"/>
        <v>CNEN22</v>
      </c>
      <c r="AR78" s="10" t="str">
        <f t="shared" si="49"/>
        <v>CNEN22</v>
      </c>
      <c r="AS78" s="59" t="str">
        <f t="shared" si="49"/>
        <v>CNEN22</v>
      </c>
      <c r="AT78" s="18"/>
      <c r="AU78" s="18"/>
      <c r="AV78" s="40"/>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row>
    <row r="79" spans="1:205" x14ac:dyDescent="0.2">
      <c r="A79" s="123">
        <f t="shared" si="41"/>
        <v>43074</v>
      </c>
      <c r="B79" s="124">
        <f t="shared" ca="1" si="47"/>
        <v>1014.69097</v>
      </c>
      <c r="C79" s="126">
        <f t="shared" si="42"/>
        <v>1000</v>
      </c>
      <c r="D79" s="125">
        <f ca="1">IF(A79&lt;$B$1,VLOOKUP(A79,[1]DI!$A$4:$B$15000,2,FALSE),0)</f>
        <v>7.3899999999999993E-2</v>
      </c>
      <c r="E79" s="126">
        <f t="shared" ca="1" si="48"/>
        <v>2.8296000000000001E-4</v>
      </c>
      <c r="F79" s="132">
        <f t="shared" si="43"/>
        <v>1.075</v>
      </c>
      <c r="G79" s="127">
        <f t="shared" ca="1" si="36"/>
        <v>1.000304182</v>
      </c>
      <c r="H79" s="126">
        <f ca="1">TRUNC(PRODUCT(G$10:G78),15)</f>
        <v>1.0146909667294299</v>
      </c>
      <c r="I79" s="126">
        <f t="shared" si="44"/>
        <v>1</v>
      </c>
      <c r="J79" s="126">
        <f t="shared" ca="1" si="37"/>
        <v>1.01469097</v>
      </c>
      <c r="K79" s="126">
        <f t="shared" ca="1" si="38"/>
        <v>14.69097</v>
      </c>
      <c r="L79" s="133">
        <f>IF(VLOOKUP(A79,$U$12:$AD$125,8)=VLOOKUP(A78,$U$12:$AD$125,8),0,VLOOKUP(A79,U$12:$AD$125,8))</f>
        <v>0</v>
      </c>
      <c r="M79" s="129">
        <f>IF(L79&gt;0,VLOOKUP(L79,T$12:$AC$125,7),0)</f>
        <v>0</v>
      </c>
      <c r="N79" s="126">
        <f t="shared" si="39"/>
        <v>0</v>
      </c>
      <c r="O79" s="126">
        <f t="shared" ca="1" si="40"/>
        <v>14.69097</v>
      </c>
      <c r="P79" s="134" t="str">
        <f t="shared" si="45"/>
        <v>J=</v>
      </c>
      <c r="Q79" s="131">
        <f t="shared" si="46"/>
        <v>43174</v>
      </c>
      <c r="R79" s="9"/>
      <c r="S79" s="9"/>
      <c r="T79" s="24"/>
      <c r="U79" s="25"/>
      <c r="V79" s="26"/>
      <c r="W79" s="27"/>
      <c r="X79" s="26"/>
      <c r="Y79" s="26"/>
      <c r="Z79" s="35"/>
      <c r="AA79" s="27"/>
      <c r="AB79" s="24"/>
      <c r="AC79" s="29"/>
      <c r="AD79" s="25"/>
      <c r="AE79" s="9"/>
      <c r="AF79" s="57" t="s">
        <v>16</v>
      </c>
      <c r="AG79" s="3" t="s">
        <v>9</v>
      </c>
      <c r="AH79" s="3" t="s">
        <v>10</v>
      </c>
      <c r="AI79" s="36" t="s">
        <v>11</v>
      </c>
      <c r="AJ79" s="37" t="s">
        <v>11</v>
      </c>
      <c r="AK79" s="36" t="s">
        <v>11</v>
      </c>
      <c r="AL79" s="60" t="s">
        <v>16</v>
      </c>
      <c r="AM79" s="37" t="s">
        <v>11</v>
      </c>
      <c r="AN79" s="3" t="s">
        <v>12</v>
      </c>
      <c r="AO79" s="7" t="s">
        <v>13</v>
      </c>
      <c r="AP79" s="38" t="s">
        <v>14</v>
      </c>
      <c r="AQ79" s="3" t="s">
        <v>14</v>
      </c>
      <c r="AR79" s="39" t="s">
        <v>15</v>
      </c>
      <c r="AS79" s="57" t="s">
        <v>15</v>
      </c>
      <c r="AT79" s="18"/>
      <c r="AU79" s="18"/>
      <c r="AV79" s="40"/>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row>
    <row r="80" spans="1:205" x14ac:dyDescent="0.2">
      <c r="A80" s="123">
        <f t="shared" si="41"/>
        <v>43075</v>
      </c>
      <c r="B80" s="124">
        <f t="shared" ca="1" si="47"/>
        <v>1014.99962</v>
      </c>
      <c r="C80" s="126">
        <f t="shared" si="42"/>
        <v>1000</v>
      </c>
      <c r="D80" s="125">
        <f ca="1">IF(A80&lt;$B$1,VLOOKUP(A80,[1]DI!$A$4:$B$15000,2,FALSE),0)</f>
        <v>7.3899999999999993E-2</v>
      </c>
      <c r="E80" s="126">
        <f t="shared" ca="1" si="48"/>
        <v>2.8296000000000001E-4</v>
      </c>
      <c r="F80" s="132">
        <f t="shared" si="43"/>
        <v>1.075</v>
      </c>
      <c r="G80" s="127">
        <f t="shared" ca="1" si="36"/>
        <v>1.000304182</v>
      </c>
      <c r="H80" s="126">
        <f ca="1">TRUNC(PRODUCT(G$10:G79),15)</f>
        <v>1.0149996174570799</v>
      </c>
      <c r="I80" s="126">
        <f t="shared" si="44"/>
        <v>1</v>
      </c>
      <c r="J80" s="126">
        <f t="shared" ca="1" si="37"/>
        <v>1.01499962</v>
      </c>
      <c r="K80" s="126">
        <f t="shared" ca="1" si="38"/>
        <v>14.99962</v>
      </c>
      <c r="L80" s="133">
        <f>IF(VLOOKUP(A80,$U$12:$AD$125,8)=VLOOKUP(A79,$U$12:$AD$125,8),0,VLOOKUP(A80,U$12:$AD$125,8))</f>
        <v>0</v>
      </c>
      <c r="M80" s="129">
        <f>IF(L80&gt;0,VLOOKUP(L80,T$12:$AC$125,7),0)</f>
        <v>0</v>
      </c>
      <c r="N80" s="126">
        <f t="shared" si="39"/>
        <v>0</v>
      </c>
      <c r="O80" s="126">
        <f t="shared" ca="1" si="40"/>
        <v>14.99962</v>
      </c>
      <c r="P80" s="134" t="str">
        <f t="shared" si="45"/>
        <v>J=</v>
      </c>
      <c r="Q80" s="131">
        <f t="shared" si="46"/>
        <v>43174</v>
      </c>
      <c r="R80" s="9"/>
      <c r="S80" s="9"/>
      <c r="T80" s="24"/>
      <c r="U80" s="25"/>
      <c r="V80" s="26"/>
      <c r="W80" s="27"/>
      <c r="X80" s="26"/>
      <c r="Y80" s="26"/>
      <c r="Z80" s="35"/>
      <c r="AA80" s="27"/>
      <c r="AB80" s="24"/>
      <c r="AC80" s="29"/>
      <c r="AD80" s="25"/>
      <c r="AE80" s="9"/>
      <c r="AF80" s="57" t="s">
        <v>73</v>
      </c>
      <c r="AG80" s="15" t="str">
        <f>$B$6</f>
        <v>CNEN22</v>
      </c>
      <c r="AH80" s="3" t="s">
        <v>18</v>
      </c>
      <c r="AI80" s="19" t="s">
        <v>19</v>
      </c>
      <c r="AJ80" s="5"/>
      <c r="AK80" s="19" t="s">
        <v>20</v>
      </c>
      <c r="AL80" s="57"/>
      <c r="AM80" s="5"/>
      <c r="AN80" s="3"/>
      <c r="AO80" s="7"/>
      <c r="AP80" s="38"/>
      <c r="AQ80" s="3"/>
      <c r="AR80" s="39" t="s">
        <v>23</v>
      </c>
      <c r="AS80" s="57" t="s">
        <v>23</v>
      </c>
      <c r="AT80" s="18"/>
      <c r="AU80" s="18"/>
      <c r="AV80" s="40"/>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row>
    <row r="81" spans="1:202" x14ac:dyDescent="0.2">
      <c r="A81" s="123">
        <f t="shared" si="41"/>
        <v>43076</v>
      </c>
      <c r="B81" s="124">
        <f t="shared" ca="1" si="47"/>
        <v>1015.30835999</v>
      </c>
      <c r="C81" s="126">
        <f t="shared" si="42"/>
        <v>1000</v>
      </c>
      <c r="D81" s="125">
        <f ca="1">IF(A81&lt;$B$1,VLOOKUP(A81,[1]DI!$A$4:$B$15000,2,FALSE),0)</f>
        <v>6.8900000000000003E-2</v>
      </c>
      <c r="E81" s="126">
        <f t="shared" ca="1" si="48"/>
        <v>2.6444000000000001E-4</v>
      </c>
      <c r="F81" s="132">
        <f t="shared" si="43"/>
        <v>1.075</v>
      </c>
      <c r="G81" s="127">
        <f t="shared" ca="1" si="36"/>
        <v>1.0002842729999999</v>
      </c>
      <c r="H81" s="126">
        <f ca="1">TRUNC(PRODUCT(G$10:G80),15)</f>
        <v>1.01530836207071</v>
      </c>
      <c r="I81" s="126">
        <f t="shared" si="44"/>
        <v>1</v>
      </c>
      <c r="J81" s="126">
        <f t="shared" ca="1" si="37"/>
        <v>1.0153083599999999</v>
      </c>
      <c r="K81" s="126">
        <f t="shared" ca="1" si="38"/>
        <v>15.30835999</v>
      </c>
      <c r="L81" s="133">
        <f>IF(VLOOKUP(A81,$U$12:$AD$125,8)=VLOOKUP(A80,$U$12:$AD$125,8),0,VLOOKUP(A81,U$12:$AD$125,8))</f>
        <v>0</v>
      </c>
      <c r="M81" s="129">
        <f>IF(L81&gt;0,VLOOKUP(L81,T$12:$AC$125,7),0)</f>
        <v>0</v>
      </c>
      <c r="N81" s="126">
        <f t="shared" si="39"/>
        <v>0</v>
      </c>
      <c r="O81" s="126">
        <f t="shared" ca="1" si="40"/>
        <v>15.30835999</v>
      </c>
      <c r="P81" s="134" t="str">
        <f t="shared" si="45"/>
        <v>J=</v>
      </c>
      <c r="Q81" s="131">
        <f t="shared" si="46"/>
        <v>43174</v>
      </c>
      <c r="R81" s="9"/>
      <c r="S81" s="9"/>
      <c r="T81" s="24"/>
      <c r="U81" s="25"/>
      <c r="V81" s="26"/>
      <c r="W81" s="27"/>
      <c r="X81" s="26"/>
      <c r="Y81" s="26"/>
      <c r="Z81" s="35"/>
      <c r="AA81" s="27"/>
      <c r="AB81" s="24"/>
      <c r="AC81" s="29"/>
      <c r="AD81" s="25"/>
      <c r="AE81" s="9"/>
      <c r="AF81" s="57" t="s">
        <v>73</v>
      </c>
      <c r="AG81" s="15"/>
      <c r="AH81" s="3"/>
      <c r="AI81" s="19"/>
      <c r="AJ81" s="5"/>
      <c r="AK81" s="19"/>
      <c r="AL81" s="57"/>
      <c r="AM81" s="5"/>
      <c r="AN81" s="3"/>
      <c r="AO81" s="7"/>
      <c r="AP81" s="38"/>
      <c r="AQ81" s="3"/>
      <c r="AR81" s="39" t="s">
        <v>28</v>
      </c>
      <c r="AS81" s="57" t="s">
        <v>16</v>
      </c>
      <c r="AT81" s="18"/>
      <c r="AU81" s="18"/>
      <c r="AV81" s="40"/>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row>
    <row r="82" spans="1:202" x14ac:dyDescent="0.2">
      <c r="A82" s="123">
        <f t="shared" si="41"/>
        <v>43077</v>
      </c>
      <c r="B82" s="124">
        <f t="shared" ca="1" si="47"/>
        <v>1015.59698999</v>
      </c>
      <c r="C82" s="126">
        <f t="shared" si="42"/>
        <v>1000</v>
      </c>
      <c r="D82" s="125">
        <f ca="1">IF(A82&lt;$B$1,VLOOKUP(A82,[1]DI!$A$4:$B$15000,2,FALSE),0)</f>
        <v>6.8900000000000003E-2</v>
      </c>
      <c r="E82" s="126">
        <f t="shared" ca="1" si="48"/>
        <v>2.6444000000000001E-4</v>
      </c>
      <c r="F82" s="132">
        <f t="shared" si="43"/>
        <v>1.075</v>
      </c>
      <c r="G82" s="127">
        <f t="shared" ca="1" si="36"/>
        <v>1.0002842729999999</v>
      </c>
      <c r="H82" s="126">
        <f ca="1">TRUNC(PRODUCT(G$10:G81),15)</f>
        <v>1.0155969868247201</v>
      </c>
      <c r="I82" s="126">
        <f t="shared" si="44"/>
        <v>1</v>
      </c>
      <c r="J82" s="126">
        <f t="shared" ca="1" si="37"/>
        <v>1.0155969899999999</v>
      </c>
      <c r="K82" s="126">
        <f t="shared" ca="1" si="38"/>
        <v>15.596989990000001</v>
      </c>
      <c r="L82" s="133">
        <f>IF(VLOOKUP(A82,$U$12:$AD$125,8)=VLOOKUP(A81,$U$12:$AD$125,8),0,VLOOKUP(A82,U$12:$AD$125,8))</f>
        <v>0</v>
      </c>
      <c r="M82" s="129">
        <f>IF(L82&gt;0,VLOOKUP(L82,T$12:$AC$125,7),0)</f>
        <v>0</v>
      </c>
      <c r="N82" s="126">
        <f t="shared" si="39"/>
        <v>0</v>
      </c>
      <c r="O82" s="126">
        <f t="shared" ca="1" si="40"/>
        <v>15.596989990000001</v>
      </c>
      <c r="P82" s="134" t="str">
        <f t="shared" si="45"/>
        <v>J=</v>
      </c>
      <c r="Q82" s="131">
        <f t="shared" si="46"/>
        <v>43174</v>
      </c>
      <c r="R82" s="9"/>
      <c r="S82" s="9"/>
      <c r="T82" s="24"/>
      <c r="U82" s="25"/>
      <c r="V82" s="26"/>
      <c r="W82" s="27"/>
      <c r="X82" s="26"/>
      <c r="Y82" s="26"/>
      <c r="Z82" s="35"/>
      <c r="AA82" s="27"/>
      <c r="AB82" s="24"/>
      <c r="AC82" s="29"/>
      <c r="AD82" s="25"/>
      <c r="AE82" s="9"/>
      <c r="AF82" s="57"/>
      <c r="AG82" s="3" t="s">
        <v>30</v>
      </c>
      <c r="AH82" s="3" t="s">
        <v>30</v>
      </c>
      <c r="AI82" s="19" t="s">
        <v>31</v>
      </c>
      <c r="AJ82" s="5" t="s">
        <v>32</v>
      </c>
      <c r="AK82" s="4" t="s">
        <v>33</v>
      </c>
      <c r="AL82" s="59"/>
      <c r="AM82" s="16" t="s">
        <v>36</v>
      </c>
      <c r="AN82" s="3" t="s">
        <v>30</v>
      </c>
      <c r="AO82" s="7"/>
      <c r="AP82" s="38" t="s">
        <v>37</v>
      </c>
      <c r="AQ82" s="3" t="s">
        <v>30</v>
      </c>
      <c r="AR82" s="39" t="s">
        <v>38</v>
      </c>
      <c r="AS82" s="59"/>
      <c r="AT82" s="18"/>
      <c r="AU82" s="18"/>
      <c r="AV82" s="40"/>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row>
    <row r="83" spans="1:202" x14ac:dyDescent="0.2">
      <c r="A83" s="123">
        <f t="shared" si="41"/>
        <v>43078</v>
      </c>
      <c r="B83" s="124">
        <f t="shared" ca="1" si="47"/>
        <v>1015.88569</v>
      </c>
      <c r="C83" s="126">
        <f t="shared" si="42"/>
        <v>1000</v>
      </c>
      <c r="D83" s="125">
        <f ca="1">IF(A83&lt;$B$1,VLOOKUP(A83,[1]DI!$A$4:$B$15000,2,FALSE),0)</f>
        <v>0</v>
      </c>
      <c r="E83" s="126">
        <f t="shared" ca="1" si="48"/>
        <v>0</v>
      </c>
      <c r="F83" s="132">
        <f t="shared" si="43"/>
        <v>1.075</v>
      </c>
      <c r="G83" s="127">
        <f t="shared" ca="1" si="36"/>
        <v>1</v>
      </c>
      <c r="H83" s="126">
        <f ca="1">TRUNC(PRODUCT(G$10:G82),15)</f>
        <v>1.01588569362696</v>
      </c>
      <c r="I83" s="126">
        <f t="shared" si="44"/>
        <v>1</v>
      </c>
      <c r="J83" s="126">
        <f t="shared" ca="1" si="37"/>
        <v>1.01588569</v>
      </c>
      <c r="K83" s="126">
        <f t="shared" ca="1" si="38"/>
        <v>15.88569</v>
      </c>
      <c r="L83" s="133">
        <f>IF(VLOOKUP(A83,$U$12:$AD$125,8)=VLOOKUP(A82,$U$12:$AD$125,8),0,VLOOKUP(A83,U$12:$AD$125,8))</f>
        <v>0</v>
      </c>
      <c r="M83" s="129">
        <f>IF(L83&gt;0,VLOOKUP(L83,T$12:$AC$125,7),0)</f>
        <v>0</v>
      </c>
      <c r="N83" s="126">
        <f t="shared" si="39"/>
        <v>0</v>
      </c>
      <c r="O83" s="126">
        <f t="shared" ca="1" si="40"/>
        <v>15.88569</v>
      </c>
      <c r="P83" s="134" t="str">
        <f t="shared" si="45"/>
        <v>J=</v>
      </c>
      <c r="Q83" s="131">
        <f t="shared" si="46"/>
        <v>43174</v>
      </c>
      <c r="R83" s="9"/>
      <c r="S83" s="9"/>
      <c r="T83" s="24"/>
      <c r="U83" s="25"/>
      <c r="V83" s="26"/>
      <c r="W83" s="27"/>
      <c r="X83" s="26"/>
      <c r="Y83" s="26"/>
      <c r="Z83" s="35"/>
      <c r="AA83" s="27"/>
      <c r="AB83" s="24"/>
      <c r="AC83" s="29"/>
      <c r="AD83" s="25"/>
      <c r="AE83" s="9"/>
      <c r="AF83" s="59"/>
      <c r="AG83" s="15"/>
      <c r="AH83" s="15"/>
      <c r="AI83" s="4"/>
      <c r="AJ83" s="16"/>
      <c r="AK83" s="4"/>
      <c r="AL83" s="59"/>
      <c r="AM83" s="16"/>
      <c r="AN83" s="15"/>
      <c r="AO83" s="9"/>
      <c r="AP83" s="17"/>
      <c r="AQ83" s="15"/>
      <c r="AR83" s="10"/>
      <c r="AS83" s="61"/>
      <c r="AT83" s="18"/>
      <c r="AU83" s="18"/>
      <c r="AV83" s="40"/>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row>
    <row r="84" spans="1:202" x14ac:dyDescent="0.2">
      <c r="A84" s="123">
        <f t="shared" si="41"/>
        <v>43079</v>
      </c>
      <c r="B84" s="124">
        <f t="shared" ca="1" si="47"/>
        <v>1015.88569</v>
      </c>
      <c r="C84" s="126">
        <f t="shared" si="42"/>
        <v>1000</v>
      </c>
      <c r="D84" s="125">
        <f ca="1">IF(A84&lt;$B$1,VLOOKUP(A84,[1]DI!$A$4:$B$15000,2,FALSE),0)</f>
        <v>0</v>
      </c>
      <c r="E84" s="126">
        <f t="shared" ca="1" si="48"/>
        <v>0</v>
      </c>
      <c r="F84" s="132">
        <f t="shared" si="43"/>
        <v>1.075</v>
      </c>
      <c r="G84" s="127">
        <f t="shared" ca="1" si="36"/>
        <v>1</v>
      </c>
      <c r="H84" s="126">
        <f ca="1">TRUNC(PRODUCT(G$10:G83),15)</f>
        <v>1.01588569362696</v>
      </c>
      <c r="I84" s="126">
        <f t="shared" si="44"/>
        <v>1</v>
      </c>
      <c r="J84" s="126">
        <f t="shared" ca="1" si="37"/>
        <v>1.01588569</v>
      </c>
      <c r="K84" s="126">
        <f t="shared" ca="1" si="38"/>
        <v>15.88569</v>
      </c>
      <c r="L84" s="133">
        <f>IF(VLOOKUP(A84,$U$12:$AD$125,8)=VLOOKUP(A83,$U$12:$AD$125,8),0,VLOOKUP(A84,U$12:$AD$125,8))</f>
        <v>0</v>
      </c>
      <c r="M84" s="129">
        <f>IF(L84&gt;0,VLOOKUP(L84,T$12:$AC$125,7),0)</f>
        <v>0</v>
      </c>
      <c r="N84" s="126">
        <f t="shared" si="39"/>
        <v>0</v>
      </c>
      <c r="O84" s="126">
        <f t="shared" ca="1" si="40"/>
        <v>15.88569</v>
      </c>
      <c r="P84" s="134" t="str">
        <f t="shared" si="45"/>
        <v>J=</v>
      </c>
      <c r="Q84" s="131">
        <f t="shared" si="46"/>
        <v>43174</v>
      </c>
      <c r="R84" s="9"/>
      <c r="S84" s="9"/>
      <c r="T84" s="24"/>
      <c r="U84" s="25"/>
      <c r="V84" s="26"/>
      <c r="W84" s="27"/>
      <c r="X84" s="26"/>
      <c r="Y84" s="26"/>
      <c r="Z84" s="35"/>
      <c r="AA84" s="27"/>
      <c r="AB84" s="24"/>
      <c r="AC84" s="29"/>
      <c r="AD84" s="25"/>
      <c r="AE84" s="9"/>
      <c r="AF84" s="59">
        <f>(AF76+1)</f>
        <v>43035</v>
      </c>
      <c r="AG84" s="15">
        <f t="shared" ref="AG84:AK99" ca="1" si="50">VLOOKUP($AF84,$A$10:$Q$3625,(AG$1)+1)</f>
        <v>1007.00513</v>
      </c>
      <c r="AH84" s="15">
        <f t="shared" si="50"/>
        <v>1000</v>
      </c>
      <c r="AI84" s="4">
        <f t="shared" ca="1" si="50"/>
        <v>7.3899999999999993E-2</v>
      </c>
      <c r="AJ84" s="16">
        <f t="shared" ca="1" si="50"/>
        <v>2.8296000000000001E-4</v>
      </c>
      <c r="AK84" s="4">
        <f t="shared" si="50"/>
        <v>1.075</v>
      </c>
      <c r="AL84" s="59">
        <f t="shared" ref="AL84:AL113" si="51">AF84</f>
        <v>43035</v>
      </c>
      <c r="AM84" s="16">
        <f t="shared" ref="AM84:AS99" ca="1" si="52">VLOOKUP($AF84,$A$10:$Q$3625,(AM$1)+1)</f>
        <v>1.00700513</v>
      </c>
      <c r="AN84" s="15">
        <f t="shared" ca="1" si="52"/>
        <v>7.0051300000000003</v>
      </c>
      <c r="AO84" s="9">
        <f t="shared" si="52"/>
        <v>0</v>
      </c>
      <c r="AP84" s="17">
        <f t="shared" si="52"/>
        <v>0</v>
      </c>
      <c r="AQ84" s="15">
        <f t="shared" si="52"/>
        <v>0</v>
      </c>
      <c r="AR84" s="10" t="str">
        <f t="shared" si="52"/>
        <v>J=</v>
      </c>
      <c r="AS84" s="59">
        <f t="shared" si="52"/>
        <v>43174</v>
      </c>
      <c r="AT84" s="18"/>
      <c r="AU84" s="18"/>
      <c r="AV84" s="40"/>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row>
    <row r="85" spans="1:202" x14ac:dyDescent="0.2">
      <c r="A85" s="123">
        <f t="shared" si="41"/>
        <v>43080</v>
      </c>
      <c r="B85" s="124">
        <f t="shared" ca="1" si="47"/>
        <v>1015.88569</v>
      </c>
      <c r="C85" s="126">
        <f t="shared" si="42"/>
        <v>1000</v>
      </c>
      <c r="D85" s="125">
        <f ca="1">IF(A85&lt;$B$1,VLOOKUP(A85,[1]DI!$A$4:$B$15000,2,FALSE),0)</f>
        <v>6.8900000000000003E-2</v>
      </c>
      <c r="E85" s="126">
        <f t="shared" ca="1" si="48"/>
        <v>2.6444000000000001E-4</v>
      </c>
      <c r="F85" s="132">
        <f t="shared" si="43"/>
        <v>1.075</v>
      </c>
      <c r="G85" s="127">
        <f t="shared" ca="1" si="36"/>
        <v>1.0002842729999999</v>
      </c>
      <c r="H85" s="126">
        <f ca="1">TRUNC(PRODUCT(G$10:G84),15)</f>
        <v>1.01588569362696</v>
      </c>
      <c r="I85" s="126">
        <f t="shared" si="44"/>
        <v>1</v>
      </c>
      <c r="J85" s="126">
        <f t="shared" ca="1" si="37"/>
        <v>1.01588569</v>
      </c>
      <c r="K85" s="126">
        <f t="shared" ca="1" si="38"/>
        <v>15.88569</v>
      </c>
      <c r="L85" s="133">
        <f>IF(VLOOKUP(A85,$U$12:$AD$125,8)=VLOOKUP(A84,$U$12:$AD$125,8),0,VLOOKUP(A85,U$12:$AD$125,8))</f>
        <v>0</v>
      </c>
      <c r="M85" s="129">
        <f>IF(L85&gt;0,VLOOKUP(L85,T$12:$AC$125,7),0)</f>
        <v>0</v>
      </c>
      <c r="N85" s="126">
        <f t="shared" si="39"/>
        <v>0</v>
      </c>
      <c r="O85" s="126">
        <f t="shared" ca="1" si="40"/>
        <v>15.88569</v>
      </c>
      <c r="P85" s="134" t="str">
        <f t="shared" si="45"/>
        <v>J=</v>
      </c>
      <c r="Q85" s="131">
        <f t="shared" si="46"/>
        <v>43174</v>
      </c>
      <c r="R85" s="9"/>
      <c r="S85" s="9"/>
      <c r="T85" s="24"/>
      <c r="U85" s="25"/>
      <c r="V85" s="26"/>
      <c r="W85" s="27"/>
      <c r="X85" s="26"/>
      <c r="Y85" s="26"/>
      <c r="Z85" s="35"/>
      <c r="AA85" s="27"/>
      <c r="AB85" s="24"/>
      <c r="AC85" s="29"/>
      <c r="AD85" s="25"/>
      <c r="AE85" s="9"/>
      <c r="AF85" s="59">
        <f t="shared" ref="AF85:AF113" si="53">(AF84+1)</f>
        <v>43036</v>
      </c>
      <c r="AG85" s="15">
        <f t="shared" ca="1" si="50"/>
        <v>1007.3114399999999</v>
      </c>
      <c r="AH85" s="15">
        <f t="shared" si="50"/>
        <v>1000</v>
      </c>
      <c r="AI85" s="4">
        <f t="shared" ca="1" si="50"/>
        <v>0</v>
      </c>
      <c r="AJ85" s="16">
        <f t="shared" ca="1" si="50"/>
        <v>0</v>
      </c>
      <c r="AK85" s="4">
        <f t="shared" si="50"/>
        <v>1.075</v>
      </c>
      <c r="AL85" s="59">
        <f t="shared" si="51"/>
        <v>43036</v>
      </c>
      <c r="AM85" s="16">
        <f t="shared" ca="1" si="52"/>
        <v>1.0073114400000001</v>
      </c>
      <c r="AN85" s="15">
        <f t="shared" ca="1" si="52"/>
        <v>7.3114400000000002</v>
      </c>
      <c r="AO85" s="9">
        <f t="shared" si="52"/>
        <v>0</v>
      </c>
      <c r="AP85" s="17">
        <f t="shared" si="52"/>
        <v>0</v>
      </c>
      <c r="AQ85" s="15">
        <f t="shared" si="52"/>
        <v>0</v>
      </c>
      <c r="AR85" s="10" t="str">
        <f t="shared" si="52"/>
        <v>J=</v>
      </c>
      <c r="AS85" s="59">
        <f t="shared" si="52"/>
        <v>43174</v>
      </c>
      <c r="AT85" s="18"/>
      <c r="AU85" s="18"/>
      <c r="AV85" s="40"/>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row>
    <row r="86" spans="1:202" x14ac:dyDescent="0.2">
      <c r="A86" s="123">
        <f t="shared" si="41"/>
        <v>43081</v>
      </c>
      <c r="B86" s="124">
        <f t="shared" ca="1" si="47"/>
        <v>1016.17448</v>
      </c>
      <c r="C86" s="126">
        <f t="shared" si="42"/>
        <v>1000</v>
      </c>
      <c r="D86" s="125">
        <f ca="1">IF(A86&lt;$B$1,VLOOKUP(A86,[1]DI!$A$4:$B$15000,2,FALSE),0)</f>
        <v>6.8900000000000003E-2</v>
      </c>
      <c r="E86" s="126">
        <f t="shared" ca="1" si="48"/>
        <v>2.6444000000000001E-4</v>
      </c>
      <c r="F86" s="132">
        <f t="shared" si="43"/>
        <v>1.075</v>
      </c>
      <c r="G86" s="127">
        <f t="shared" ca="1" si="36"/>
        <v>1.0002842729999999</v>
      </c>
      <c r="H86" s="126">
        <f ca="1">TRUNC(PRODUCT(G$10:G85),15)</f>
        <v>1.0161744825007399</v>
      </c>
      <c r="I86" s="126">
        <f t="shared" si="44"/>
        <v>1</v>
      </c>
      <c r="J86" s="126">
        <f t="shared" ca="1" si="37"/>
        <v>1.0161744800000001</v>
      </c>
      <c r="K86" s="126">
        <f t="shared" ca="1" si="38"/>
        <v>16.174479999999999</v>
      </c>
      <c r="L86" s="133">
        <f>IF(VLOOKUP(A86,$U$12:$AD$125,8)=VLOOKUP(A85,$U$12:$AD$125,8),0,VLOOKUP(A86,U$12:$AD$125,8))</f>
        <v>0</v>
      </c>
      <c r="M86" s="129">
        <f>IF(L86&gt;0,VLOOKUP(L86,T$12:$AC$125,7),0)</f>
        <v>0</v>
      </c>
      <c r="N86" s="126">
        <f t="shared" si="39"/>
        <v>0</v>
      </c>
      <c r="O86" s="126">
        <f t="shared" ca="1" si="40"/>
        <v>16.174479999999999</v>
      </c>
      <c r="P86" s="134" t="str">
        <f t="shared" si="45"/>
        <v>J=</v>
      </c>
      <c r="Q86" s="131">
        <f t="shared" si="46"/>
        <v>43174</v>
      </c>
      <c r="R86" s="9"/>
      <c r="S86" s="9"/>
      <c r="T86" s="24"/>
      <c r="U86" s="25"/>
      <c r="V86" s="26"/>
      <c r="W86" s="27"/>
      <c r="X86" s="26"/>
      <c r="Y86" s="26"/>
      <c r="Z86" s="35"/>
      <c r="AA86" s="27"/>
      <c r="AB86" s="24"/>
      <c r="AC86" s="29"/>
      <c r="AD86" s="25"/>
      <c r="AE86" s="9"/>
      <c r="AF86" s="59">
        <f t="shared" si="53"/>
        <v>43037</v>
      </c>
      <c r="AG86" s="15">
        <f t="shared" ca="1" si="50"/>
        <v>1007.3114399999999</v>
      </c>
      <c r="AH86" s="15">
        <f t="shared" si="50"/>
        <v>1000</v>
      </c>
      <c r="AI86" s="4">
        <f t="shared" ca="1" si="50"/>
        <v>0</v>
      </c>
      <c r="AJ86" s="16">
        <f t="shared" ca="1" si="50"/>
        <v>0</v>
      </c>
      <c r="AK86" s="4">
        <f t="shared" si="50"/>
        <v>1.075</v>
      </c>
      <c r="AL86" s="59">
        <f t="shared" si="51"/>
        <v>43037</v>
      </c>
      <c r="AM86" s="16">
        <f t="shared" ca="1" si="52"/>
        <v>1.0073114400000001</v>
      </c>
      <c r="AN86" s="15">
        <f t="shared" ca="1" si="52"/>
        <v>7.3114400000000002</v>
      </c>
      <c r="AO86" s="9">
        <f t="shared" si="52"/>
        <v>0</v>
      </c>
      <c r="AP86" s="17">
        <f t="shared" si="52"/>
        <v>0</v>
      </c>
      <c r="AQ86" s="15">
        <f t="shared" si="52"/>
        <v>0</v>
      </c>
      <c r="AR86" s="10" t="str">
        <f t="shared" si="52"/>
        <v>J=</v>
      </c>
      <c r="AS86" s="59">
        <f t="shared" si="52"/>
        <v>43174</v>
      </c>
      <c r="AT86" s="18"/>
      <c r="AU86" s="18"/>
      <c r="AV86" s="40"/>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row>
    <row r="87" spans="1:202" x14ac:dyDescent="0.2">
      <c r="A87" s="123">
        <f t="shared" si="41"/>
        <v>43082</v>
      </c>
      <c r="B87" s="124">
        <f t="shared" ca="1" si="47"/>
        <v>1016.46335</v>
      </c>
      <c r="C87" s="126">
        <f t="shared" si="42"/>
        <v>1000</v>
      </c>
      <c r="D87" s="125">
        <f ca="1">IF(A87&lt;$B$1,VLOOKUP(A87,[1]DI!$A$4:$B$15000,2,FALSE),0)</f>
        <v>6.8900000000000003E-2</v>
      </c>
      <c r="E87" s="126">
        <f t="shared" ca="1" si="48"/>
        <v>2.6444000000000001E-4</v>
      </c>
      <c r="F87" s="132">
        <f t="shared" si="43"/>
        <v>1.075</v>
      </c>
      <c r="G87" s="127">
        <f t="shared" ca="1" si="36"/>
        <v>1.0002842729999999</v>
      </c>
      <c r="H87" s="126">
        <f ca="1">TRUNC(PRODUCT(G$10:G86),15)</f>
        <v>1.0164633534694101</v>
      </c>
      <c r="I87" s="126">
        <f t="shared" si="44"/>
        <v>1</v>
      </c>
      <c r="J87" s="126">
        <f t="shared" ca="1" si="37"/>
        <v>1.01646335</v>
      </c>
      <c r="K87" s="126">
        <f t="shared" ca="1" si="38"/>
        <v>16.463349999999998</v>
      </c>
      <c r="L87" s="133">
        <f>IF(VLOOKUP(A87,$U$12:$AD$125,8)=VLOOKUP(A86,$U$12:$AD$125,8),0,VLOOKUP(A87,U$12:$AD$125,8))</f>
        <v>0</v>
      </c>
      <c r="M87" s="129">
        <f>IF(L87&gt;0,VLOOKUP(L87,T$12:$AC$125,7),0)</f>
        <v>0</v>
      </c>
      <c r="N87" s="126">
        <f t="shared" si="39"/>
        <v>0</v>
      </c>
      <c r="O87" s="126">
        <f t="shared" ca="1" si="40"/>
        <v>16.463349999999998</v>
      </c>
      <c r="P87" s="134" t="str">
        <f t="shared" si="45"/>
        <v>J=</v>
      </c>
      <c r="Q87" s="131">
        <f t="shared" si="46"/>
        <v>43174</v>
      </c>
      <c r="R87" s="9"/>
      <c r="S87" s="9"/>
      <c r="T87" s="24"/>
      <c r="U87" s="25"/>
      <c r="V87" s="26"/>
      <c r="W87" s="27"/>
      <c r="X87" s="26"/>
      <c r="Y87" s="26"/>
      <c r="Z87" s="35"/>
      <c r="AA87" s="27"/>
      <c r="AB87" s="24"/>
      <c r="AC87" s="29"/>
      <c r="AD87" s="25"/>
      <c r="AE87" s="9"/>
      <c r="AF87" s="59">
        <f t="shared" si="53"/>
        <v>43038</v>
      </c>
      <c r="AG87" s="15">
        <f t="shared" ca="1" si="50"/>
        <v>1007.3114399999999</v>
      </c>
      <c r="AH87" s="15">
        <f t="shared" si="50"/>
        <v>1000</v>
      </c>
      <c r="AI87" s="4">
        <f t="shared" ca="1" si="50"/>
        <v>7.3899999999999993E-2</v>
      </c>
      <c r="AJ87" s="16">
        <f t="shared" ca="1" si="50"/>
        <v>2.8296000000000001E-4</v>
      </c>
      <c r="AK87" s="4">
        <f t="shared" si="50"/>
        <v>1.075</v>
      </c>
      <c r="AL87" s="59">
        <f t="shared" si="51"/>
        <v>43038</v>
      </c>
      <c r="AM87" s="16">
        <f t="shared" ca="1" si="52"/>
        <v>1.0073114400000001</v>
      </c>
      <c r="AN87" s="15">
        <f t="shared" ca="1" si="52"/>
        <v>7.3114400000000002</v>
      </c>
      <c r="AO87" s="9">
        <f t="shared" si="52"/>
        <v>0</v>
      </c>
      <c r="AP87" s="17">
        <f t="shared" si="52"/>
        <v>0</v>
      </c>
      <c r="AQ87" s="15">
        <f t="shared" si="52"/>
        <v>0</v>
      </c>
      <c r="AR87" s="10" t="str">
        <f t="shared" si="52"/>
        <v>J=</v>
      </c>
      <c r="AS87" s="59">
        <f t="shared" si="52"/>
        <v>43174</v>
      </c>
      <c r="AT87" s="18"/>
      <c r="AU87" s="18"/>
      <c r="AV87" s="40"/>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row>
    <row r="88" spans="1:202" x14ac:dyDescent="0.2">
      <c r="A88" s="123">
        <f t="shared" si="41"/>
        <v>43083</v>
      </c>
      <c r="B88" s="124">
        <f t="shared" ca="1" si="47"/>
        <v>1016.75231</v>
      </c>
      <c r="C88" s="126">
        <f t="shared" si="42"/>
        <v>1000</v>
      </c>
      <c r="D88" s="125">
        <f ca="1">IF(A88&lt;$B$1,VLOOKUP(A88,[1]DI!$A$4:$B$15000,2,FALSE),0)</f>
        <v>6.8900000000000003E-2</v>
      </c>
      <c r="E88" s="126">
        <f t="shared" ca="1" si="48"/>
        <v>2.6444000000000001E-4</v>
      </c>
      <c r="F88" s="132">
        <f t="shared" si="43"/>
        <v>1.075</v>
      </c>
      <c r="G88" s="127">
        <f t="shared" ca="1" si="36"/>
        <v>1.0002842729999999</v>
      </c>
      <c r="H88" s="126">
        <f ca="1">TRUNC(PRODUCT(G$10:G87),15)</f>
        <v>1.01675230655629</v>
      </c>
      <c r="I88" s="126">
        <f t="shared" si="44"/>
        <v>1</v>
      </c>
      <c r="J88" s="126">
        <f t="shared" ca="1" si="37"/>
        <v>1.01675231</v>
      </c>
      <c r="K88" s="126">
        <f t="shared" ca="1" si="38"/>
        <v>16.752310000000001</v>
      </c>
      <c r="L88" s="133">
        <f>IF(VLOOKUP(A88,$U$12:$AD$125,8)=VLOOKUP(A87,$U$12:$AD$125,8),0,VLOOKUP(A88,U$12:$AD$125,8))</f>
        <v>0</v>
      </c>
      <c r="M88" s="129">
        <f>IF(L88&gt;0,VLOOKUP(L88,T$12:$AC$125,7),0)</f>
        <v>0</v>
      </c>
      <c r="N88" s="126">
        <f t="shared" si="39"/>
        <v>0</v>
      </c>
      <c r="O88" s="126">
        <f t="shared" ca="1" si="40"/>
        <v>16.752310000000001</v>
      </c>
      <c r="P88" s="134" t="str">
        <f t="shared" si="45"/>
        <v>J=</v>
      </c>
      <c r="Q88" s="131">
        <f t="shared" si="46"/>
        <v>43174</v>
      </c>
      <c r="R88" s="9"/>
      <c r="S88" s="9"/>
      <c r="T88" s="24"/>
      <c r="U88" s="25"/>
      <c r="V88" s="26"/>
      <c r="W88" s="27"/>
      <c r="X88" s="26"/>
      <c r="Y88" s="26"/>
      <c r="Z88" s="35"/>
      <c r="AA88" s="27"/>
      <c r="AB88" s="24"/>
      <c r="AC88" s="29"/>
      <c r="AD88" s="25"/>
      <c r="AE88" s="9"/>
      <c r="AF88" s="59">
        <f t="shared" si="53"/>
        <v>43039</v>
      </c>
      <c r="AG88" s="15">
        <f t="shared" ca="1" si="50"/>
        <v>1007.61784999</v>
      </c>
      <c r="AH88" s="15">
        <f t="shared" si="50"/>
        <v>1000</v>
      </c>
      <c r="AI88" s="4">
        <f t="shared" ca="1" si="50"/>
        <v>7.3899999999999993E-2</v>
      </c>
      <c r="AJ88" s="16">
        <f t="shared" ca="1" si="50"/>
        <v>2.8296000000000001E-4</v>
      </c>
      <c r="AK88" s="4">
        <f t="shared" si="50"/>
        <v>1.075</v>
      </c>
      <c r="AL88" s="59">
        <f t="shared" si="51"/>
        <v>43039</v>
      </c>
      <c r="AM88" s="16">
        <f t="shared" ca="1" si="52"/>
        <v>1.0076178499999999</v>
      </c>
      <c r="AN88" s="15">
        <f t="shared" ca="1" si="52"/>
        <v>7.6178499899999998</v>
      </c>
      <c r="AO88" s="9">
        <f t="shared" si="52"/>
        <v>0</v>
      </c>
      <c r="AP88" s="17">
        <f t="shared" si="52"/>
        <v>0</v>
      </c>
      <c r="AQ88" s="15">
        <f t="shared" si="52"/>
        <v>0</v>
      </c>
      <c r="AR88" s="10" t="str">
        <f t="shared" si="52"/>
        <v>J=</v>
      </c>
      <c r="AS88" s="59">
        <f t="shared" si="52"/>
        <v>43174</v>
      </c>
      <c r="AT88" s="18"/>
      <c r="AU88" s="18"/>
      <c r="AV88" s="40"/>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row>
    <row r="89" spans="1:202" x14ac:dyDescent="0.2">
      <c r="A89" s="123">
        <f t="shared" si="41"/>
        <v>43084</v>
      </c>
      <c r="B89" s="124">
        <f t="shared" ca="1" si="47"/>
        <v>1017.04134</v>
      </c>
      <c r="C89" s="126">
        <f t="shared" si="42"/>
        <v>1000</v>
      </c>
      <c r="D89" s="125">
        <f ca="1">IF(A89&lt;$B$1,VLOOKUP(A89,[1]DI!$A$4:$B$15000,2,FALSE),0)</f>
        <v>6.8900000000000003E-2</v>
      </c>
      <c r="E89" s="126">
        <f t="shared" ca="1" si="48"/>
        <v>2.6444000000000001E-4</v>
      </c>
      <c r="F89" s="132">
        <f t="shared" si="43"/>
        <v>1.075</v>
      </c>
      <c r="G89" s="127">
        <f t="shared" ca="1" si="36"/>
        <v>1.0002842729999999</v>
      </c>
      <c r="H89" s="126">
        <f ca="1">TRUNC(PRODUCT(G$10:G88),15)</f>
        <v>1.0170413417847299</v>
      </c>
      <c r="I89" s="126">
        <f t="shared" si="44"/>
        <v>1</v>
      </c>
      <c r="J89" s="126">
        <f t="shared" ca="1" si="37"/>
        <v>1.01704134</v>
      </c>
      <c r="K89" s="126">
        <f t="shared" ca="1" si="38"/>
        <v>17.041340000000002</v>
      </c>
      <c r="L89" s="133">
        <f>IF(VLOOKUP(A89,$U$12:$AD$125,8)=VLOOKUP(A88,$U$12:$AD$125,8),0,VLOOKUP(A89,U$12:$AD$125,8))</f>
        <v>0</v>
      </c>
      <c r="M89" s="129">
        <f>IF(L89&gt;0,VLOOKUP(L89,T$12:$AC$125,7),0)</f>
        <v>0</v>
      </c>
      <c r="N89" s="126">
        <f t="shared" si="39"/>
        <v>0</v>
      </c>
      <c r="O89" s="126">
        <f t="shared" ca="1" si="40"/>
        <v>17.041340000000002</v>
      </c>
      <c r="P89" s="134" t="str">
        <f t="shared" si="45"/>
        <v>J=</v>
      </c>
      <c r="Q89" s="131">
        <f t="shared" si="46"/>
        <v>43174</v>
      </c>
      <c r="R89" s="9"/>
      <c r="S89" s="9"/>
      <c r="T89" s="24"/>
      <c r="U89" s="25"/>
      <c r="V89" s="26"/>
      <c r="W89" s="27"/>
      <c r="X89" s="26"/>
      <c r="Y89" s="26"/>
      <c r="Z89" s="35"/>
      <c r="AA89" s="27"/>
      <c r="AB89" s="24"/>
      <c r="AC89" s="29"/>
      <c r="AD89" s="25"/>
      <c r="AE89" s="9"/>
      <c r="AF89" s="59">
        <f t="shared" si="53"/>
        <v>43040</v>
      </c>
      <c r="AG89" s="15">
        <f t="shared" ca="1" si="50"/>
        <v>1007.92434999</v>
      </c>
      <c r="AH89" s="15">
        <f t="shared" si="50"/>
        <v>1000</v>
      </c>
      <c r="AI89" s="4">
        <f t="shared" ca="1" si="50"/>
        <v>7.3899999999999993E-2</v>
      </c>
      <c r="AJ89" s="16">
        <f t="shared" ca="1" si="50"/>
        <v>2.8296000000000001E-4</v>
      </c>
      <c r="AK89" s="4">
        <f t="shared" si="50"/>
        <v>1.075</v>
      </c>
      <c r="AL89" s="59">
        <f t="shared" si="51"/>
        <v>43040</v>
      </c>
      <c r="AM89" s="16">
        <f t="shared" ca="1" si="52"/>
        <v>1.0079243499999999</v>
      </c>
      <c r="AN89" s="15">
        <f t="shared" ca="1" si="52"/>
        <v>7.9243499899999996</v>
      </c>
      <c r="AO89" s="9">
        <f t="shared" si="52"/>
        <v>0</v>
      </c>
      <c r="AP89" s="17">
        <f t="shared" si="52"/>
        <v>0</v>
      </c>
      <c r="AQ89" s="15">
        <f t="shared" si="52"/>
        <v>0</v>
      </c>
      <c r="AR89" s="10" t="str">
        <f t="shared" si="52"/>
        <v>J=</v>
      </c>
      <c r="AS89" s="59">
        <f t="shared" si="52"/>
        <v>43174</v>
      </c>
      <c r="AT89" s="18"/>
      <c r="AU89" s="18"/>
      <c r="AV89" s="40"/>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row>
    <row r="90" spans="1:202" x14ac:dyDescent="0.2">
      <c r="A90" s="123">
        <f t="shared" si="41"/>
        <v>43085</v>
      </c>
      <c r="B90" s="124">
        <f t="shared" ca="1" si="47"/>
        <v>1017.33045999</v>
      </c>
      <c r="C90" s="126">
        <f t="shared" si="42"/>
        <v>1000</v>
      </c>
      <c r="D90" s="125">
        <f ca="1">IF(A90&lt;$B$1,VLOOKUP(A90,[1]DI!$A$4:$B$15000,2,FALSE),0)</f>
        <v>0</v>
      </c>
      <c r="E90" s="126">
        <f t="shared" ca="1" si="48"/>
        <v>0</v>
      </c>
      <c r="F90" s="132">
        <f t="shared" si="43"/>
        <v>1.075</v>
      </c>
      <c r="G90" s="127">
        <f t="shared" ca="1" si="36"/>
        <v>1</v>
      </c>
      <c r="H90" s="126">
        <f ca="1">TRUNC(PRODUCT(G$10:G89),15)</f>
        <v>1.0173304591780801</v>
      </c>
      <c r="I90" s="126">
        <f t="shared" si="44"/>
        <v>1</v>
      </c>
      <c r="J90" s="126">
        <f t="shared" ca="1" si="37"/>
        <v>1.0173304599999999</v>
      </c>
      <c r="K90" s="126">
        <f t="shared" ca="1" si="38"/>
        <v>17.330459990000001</v>
      </c>
      <c r="L90" s="133">
        <f>IF(VLOOKUP(A90,$U$12:$AD$125,8)=VLOOKUP(A89,$U$12:$AD$125,8),0,VLOOKUP(A90,U$12:$AD$125,8))</f>
        <v>0</v>
      </c>
      <c r="M90" s="129">
        <f>IF(L90&gt;0,VLOOKUP(L90,T$12:$AC$125,7),0)</f>
        <v>0</v>
      </c>
      <c r="N90" s="126">
        <f t="shared" si="39"/>
        <v>0</v>
      </c>
      <c r="O90" s="126">
        <f t="shared" ca="1" si="40"/>
        <v>17.330459990000001</v>
      </c>
      <c r="P90" s="134" t="str">
        <f t="shared" si="45"/>
        <v>J=</v>
      </c>
      <c r="Q90" s="131">
        <f t="shared" si="46"/>
        <v>43174</v>
      </c>
      <c r="R90" s="9"/>
      <c r="S90" s="9"/>
      <c r="T90" s="24"/>
      <c r="U90" s="25"/>
      <c r="V90" s="26"/>
      <c r="W90" s="27"/>
      <c r="X90" s="26"/>
      <c r="Y90" s="26"/>
      <c r="Z90" s="35"/>
      <c r="AA90" s="27"/>
      <c r="AB90" s="24"/>
      <c r="AC90" s="29"/>
      <c r="AD90" s="25"/>
      <c r="AE90" s="9"/>
      <c r="AF90" s="59">
        <f t="shared" si="53"/>
        <v>43041</v>
      </c>
      <c r="AG90" s="15">
        <f t="shared" ca="1" si="50"/>
        <v>1008.23094</v>
      </c>
      <c r="AH90" s="15">
        <f t="shared" si="50"/>
        <v>1000</v>
      </c>
      <c r="AI90" s="4">
        <f t="shared" ca="1" si="50"/>
        <v>0</v>
      </c>
      <c r="AJ90" s="16">
        <f t="shared" ca="1" si="50"/>
        <v>0</v>
      </c>
      <c r="AK90" s="4">
        <f t="shared" si="50"/>
        <v>1.075</v>
      </c>
      <c r="AL90" s="59">
        <f t="shared" si="51"/>
        <v>43041</v>
      </c>
      <c r="AM90" s="16">
        <f t="shared" ca="1" si="52"/>
        <v>1.00823094</v>
      </c>
      <c r="AN90" s="15">
        <f t="shared" ca="1" si="52"/>
        <v>8.2309400000000004</v>
      </c>
      <c r="AO90" s="9">
        <f t="shared" si="52"/>
        <v>0</v>
      </c>
      <c r="AP90" s="17">
        <f t="shared" si="52"/>
        <v>0</v>
      </c>
      <c r="AQ90" s="15">
        <f t="shared" si="52"/>
        <v>0</v>
      </c>
      <c r="AR90" s="10" t="str">
        <f t="shared" si="52"/>
        <v>J=</v>
      </c>
      <c r="AS90" s="59">
        <f t="shared" si="52"/>
        <v>43174</v>
      </c>
      <c r="AT90" s="18"/>
      <c r="AU90" s="18"/>
      <c r="AV90" s="40"/>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row>
    <row r="91" spans="1:202" x14ac:dyDescent="0.2">
      <c r="A91" s="123">
        <f t="shared" si="41"/>
        <v>43086</v>
      </c>
      <c r="B91" s="124">
        <f t="shared" ca="1" si="47"/>
        <v>1017.33045999</v>
      </c>
      <c r="C91" s="126">
        <f t="shared" si="42"/>
        <v>1000</v>
      </c>
      <c r="D91" s="125">
        <f ca="1">IF(A91&lt;$B$1,VLOOKUP(A91,[1]DI!$A$4:$B$15000,2,FALSE),0)</f>
        <v>0</v>
      </c>
      <c r="E91" s="126">
        <f t="shared" ca="1" si="48"/>
        <v>0</v>
      </c>
      <c r="F91" s="132">
        <f t="shared" si="43"/>
        <v>1.075</v>
      </c>
      <c r="G91" s="127">
        <f t="shared" ca="1" si="36"/>
        <v>1</v>
      </c>
      <c r="H91" s="126">
        <f ca="1">TRUNC(PRODUCT(G$10:G90),15)</f>
        <v>1.0173304591780801</v>
      </c>
      <c r="I91" s="126">
        <f t="shared" si="44"/>
        <v>1</v>
      </c>
      <c r="J91" s="126">
        <f t="shared" ca="1" si="37"/>
        <v>1.0173304599999999</v>
      </c>
      <c r="K91" s="126">
        <f t="shared" ca="1" si="38"/>
        <v>17.330459990000001</v>
      </c>
      <c r="L91" s="133">
        <f>IF(VLOOKUP(A91,$U$12:$AD$125,8)=VLOOKUP(A90,$U$12:$AD$125,8),0,VLOOKUP(A91,U$12:$AD$125,8))</f>
        <v>0</v>
      </c>
      <c r="M91" s="129">
        <f>IF(L91&gt;0,VLOOKUP(L91,T$12:$AC$125,7),0)</f>
        <v>0</v>
      </c>
      <c r="N91" s="126">
        <f t="shared" si="39"/>
        <v>0</v>
      </c>
      <c r="O91" s="126">
        <f t="shared" ca="1" si="40"/>
        <v>17.330459990000001</v>
      </c>
      <c r="P91" s="134" t="str">
        <f t="shared" si="45"/>
        <v>J=</v>
      </c>
      <c r="Q91" s="131">
        <f t="shared" si="46"/>
        <v>43174</v>
      </c>
      <c r="R91" s="9"/>
      <c r="S91" s="9"/>
      <c r="T91" s="24"/>
      <c r="U91" s="25"/>
      <c r="V91" s="26"/>
      <c r="W91" s="27"/>
      <c r="X91" s="26"/>
      <c r="Y91" s="26"/>
      <c r="Z91" s="35"/>
      <c r="AA91" s="27"/>
      <c r="AB91" s="24"/>
      <c r="AC91" s="29"/>
      <c r="AD91" s="25"/>
      <c r="AE91" s="9"/>
      <c r="AF91" s="59">
        <f t="shared" si="53"/>
        <v>43042</v>
      </c>
      <c r="AG91" s="15">
        <f t="shared" ca="1" si="50"/>
        <v>1008.23094</v>
      </c>
      <c r="AH91" s="15">
        <f t="shared" si="50"/>
        <v>1000</v>
      </c>
      <c r="AI91" s="4">
        <f t="shared" ca="1" si="50"/>
        <v>7.3899999999999993E-2</v>
      </c>
      <c r="AJ91" s="16">
        <f t="shared" ca="1" si="50"/>
        <v>2.8296000000000001E-4</v>
      </c>
      <c r="AK91" s="4">
        <f t="shared" si="50"/>
        <v>1.075</v>
      </c>
      <c r="AL91" s="59">
        <f t="shared" si="51"/>
        <v>43042</v>
      </c>
      <c r="AM91" s="16">
        <f t="shared" ca="1" si="52"/>
        <v>1.00823094</v>
      </c>
      <c r="AN91" s="15">
        <f t="shared" ca="1" si="52"/>
        <v>8.2309400000000004</v>
      </c>
      <c r="AO91" s="9">
        <f t="shared" si="52"/>
        <v>0</v>
      </c>
      <c r="AP91" s="17">
        <f t="shared" si="52"/>
        <v>0</v>
      </c>
      <c r="AQ91" s="15">
        <f t="shared" si="52"/>
        <v>0</v>
      </c>
      <c r="AR91" s="10" t="str">
        <f t="shared" si="52"/>
        <v>J=</v>
      </c>
      <c r="AS91" s="59">
        <f t="shared" si="52"/>
        <v>43174</v>
      </c>
      <c r="AT91" s="18"/>
      <c r="AU91" s="18"/>
      <c r="AV91" s="40"/>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row>
    <row r="92" spans="1:202" x14ac:dyDescent="0.2">
      <c r="A92" s="123">
        <f t="shared" si="41"/>
        <v>43087</v>
      </c>
      <c r="B92" s="124">
        <f t="shared" ca="1" si="47"/>
        <v>1017.33045999</v>
      </c>
      <c r="C92" s="126">
        <f t="shared" si="42"/>
        <v>1000</v>
      </c>
      <c r="D92" s="125">
        <f ca="1">IF(A92&lt;$B$1,VLOOKUP(A92,[1]DI!$A$4:$B$15000,2,FALSE),0)</f>
        <v>6.8900000000000003E-2</v>
      </c>
      <c r="E92" s="126">
        <f t="shared" ca="1" si="48"/>
        <v>2.6444000000000001E-4</v>
      </c>
      <c r="F92" s="132">
        <f t="shared" si="43"/>
        <v>1.075</v>
      </c>
      <c r="G92" s="127">
        <f t="shared" ca="1" si="36"/>
        <v>1.0002842729999999</v>
      </c>
      <c r="H92" s="126">
        <f ca="1">TRUNC(PRODUCT(G$10:G91),15)</f>
        <v>1.0173304591780801</v>
      </c>
      <c r="I92" s="126">
        <f t="shared" si="44"/>
        <v>1</v>
      </c>
      <c r="J92" s="126">
        <f t="shared" ca="1" si="37"/>
        <v>1.0173304599999999</v>
      </c>
      <c r="K92" s="126">
        <f t="shared" ca="1" si="38"/>
        <v>17.330459990000001</v>
      </c>
      <c r="L92" s="133">
        <f>IF(VLOOKUP(A92,$U$12:$AD$125,8)=VLOOKUP(A91,$U$12:$AD$125,8),0,VLOOKUP(A92,U$12:$AD$125,8))</f>
        <v>0</v>
      </c>
      <c r="M92" s="129">
        <f>IF(L92&gt;0,VLOOKUP(L92,T$12:$AC$125,7),0)</f>
        <v>0</v>
      </c>
      <c r="N92" s="126">
        <f t="shared" si="39"/>
        <v>0</v>
      </c>
      <c r="O92" s="126">
        <f t="shared" ca="1" si="40"/>
        <v>17.330459990000001</v>
      </c>
      <c r="P92" s="134" t="str">
        <f t="shared" si="45"/>
        <v>J=</v>
      </c>
      <c r="Q92" s="131">
        <f t="shared" si="46"/>
        <v>43174</v>
      </c>
      <c r="R92" s="9"/>
      <c r="S92" s="9"/>
      <c r="T92" s="24"/>
      <c r="U92" s="25"/>
      <c r="V92" s="26"/>
      <c r="W92" s="27"/>
      <c r="X92" s="26"/>
      <c r="Y92" s="26"/>
      <c r="Z92" s="35"/>
      <c r="AA92" s="27"/>
      <c r="AB92" s="24"/>
      <c r="AC92" s="29"/>
      <c r="AD92" s="25"/>
      <c r="AE92" s="9"/>
      <c r="AF92" s="59">
        <f t="shared" si="53"/>
        <v>43043</v>
      </c>
      <c r="AG92" s="15">
        <f t="shared" ca="1" si="50"/>
        <v>1008.5376199999999</v>
      </c>
      <c r="AH92" s="15">
        <f t="shared" si="50"/>
        <v>1000</v>
      </c>
      <c r="AI92" s="4">
        <f t="shared" ca="1" si="50"/>
        <v>0</v>
      </c>
      <c r="AJ92" s="16">
        <f t="shared" ca="1" si="50"/>
        <v>0</v>
      </c>
      <c r="AK92" s="4">
        <f t="shared" si="50"/>
        <v>1.075</v>
      </c>
      <c r="AL92" s="59">
        <f t="shared" si="51"/>
        <v>43043</v>
      </c>
      <c r="AM92" s="16">
        <f t="shared" ca="1" si="52"/>
        <v>1.00853762</v>
      </c>
      <c r="AN92" s="15">
        <f t="shared" ca="1" si="52"/>
        <v>8.5376200000000004</v>
      </c>
      <c r="AO92" s="9">
        <f t="shared" si="52"/>
        <v>0</v>
      </c>
      <c r="AP92" s="17">
        <f t="shared" si="52"/>
        <v>0</v>
      </c>
      <c r="AQ92" s="15">
        <f t="shared" si="52"/>
        <v>0</v>
      </c>
      <c r="AR92" s="10" t="str">
        <f t="shared" si="52"/>
        <v>J=</v>
      </c>
      <c r="AS92" s="59">
        <f t="shared" si="52"/>
        <v>43174</v>
      </c>
      <c r="AT92" s="18"/>
      <c r="AU92" s="18"/>
      <c r="AV92" s="40"/>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row>
    <row r="93" spans="1:202" x14ac:dyDescent="0.2">
      <c r="A93" s="123">
        <f t="shared" si="41"/>
        <v>43088</v>
      </c>
      <c r="B93" s="124">
        <f t="shared" ca="1" si="47"/>
        <v>1017.61966</v>
      </c>
      <c r="C93" s="126">
        <f t="shared" si="42"/>
        <v>1000</v>
      </c>
      <c r="D93" s="125">
        <f ca="1">IF(A93&lt;$B$1,VLOOKUP(A93,[1]DI!$A$4:$B$15000,2,FALSE),0)</f>
        <v>6.8900000000000003E-2</v>
      </c>
      <c r="E93" s="126">
        <f t="shared" ca="1" si="48"/>
        <v>2.6444000000000001E-4</v>
      </c>
      <c r="F93" s="132">
        <f t="shared" si="43"/>
        <v>1.075</v>
      </c>
      <c r="G93" s="127">
        <f t="shared" ca="1" si="36"/>
        <v>1.0002842729999999</v>
      </c>
      <c r="H93" s="126">
        <f ca="1">TRUNC(PRODUCT(G$10:G92),15)</f>
        <v>1.0176196587597</v>
      </c>
      <c r="I93" s="126">
        <f t="shared" si="44"/>
        <v>1</v>
      </c>
      <c r="J93" s="126">
        <f t="shared" ca="1" si="37"/>
        <v>1.01761966</v>
      </c>
      <c r="K93" s="126">
        <f t="shared" ca="1" si="38"/>
        <v>17.61966</v>
      </c>
      <c r="L93" s="133">
        <f>IF(VLOOKUP(A93,$U$12:$AD$125,8)=VLOOKUP(A92,$U$12:$AD$125,8),0,VLOOKUP(A93,U$12:$AD$125,8))</f>
        <v>0</v>
      </c>
      <c r="M93" s="129">
        <f>IF(L93&gt;0,VLOOKUP(L93,T$12:$AC$125,7),0)</f>
        <v>0</v>
      </c>
      <c r="N93" s="126">
        <f t="shared" si="39"/>
        <v>0</v>
      </c>
      <c r="O93" s="126">
        <f t="shared" ca="1" si="40"/>
        <v>17.61966</v>
      </c>
      <c r="P93" s="134" t="str">
        <f t="shared" si="45"/>
        <v>J=</v>
      </c>
      <c r="Q93" s="131">
        <f t="shared" si="46"/>
        <v>43174</v>
      </c>
      <c r="R93" s="9"/>
      <c r="S93" s="9"/>
      <c r="T93" s="24"/>
      <c r="U93" s="25"/>
      <c r="V93" s="26"/>
      <c r="W93" s="27"/>
      <c r="X93" s="26"/>
      <c r="Y93" s="26"/>
      <c r="Z93" s="35"/>
      <c r="AA93" s="27"/>
      <c r="AB93" s="24"/>
      <c r="AC93" s="29"/>
      <c r="AD93" s="25"/>
      <c r="AE93" s="9"/>
      <c r="AF93" s="59">
        <f t="shared" si="53"/>
        <v>43044</v>
      </c>
      <c r="AG93" s="15">
        <f t="shared" ca="1" si="50"/>
        <v>1008.5376199999999</v>
      </c>
      <c r="AH93" s="15">
        <f t="shared" si="50"/>
        <v>1000</v>
      </c>
      <c r="AI93" s="4">
        <f t="shared" ca="1" si="50"/>
        <v>0</v>
      </c>
      <c r="AJ93" s="16">
        <f t="shared" ca="1" si="50"/>
        <v>0</v>
      </c>
      <c r="AK93" s="4">
        <f t="shared" si="50"/>
        <v>1.075</v>
      </c>
      <c r="AL93" s="59">
        <f t="shared" si="51"/>
        <v>43044</v>
      </c>
      <c r="AM93" s="16">
        <f t="shared" ca="1" si="52"/>
        <v>1.00853762</v>
      </c>
      <c r="AN93" s="15">
        <f t="shared" ca="1" si="52"/>
        <v>8.5376200000000004</v>
      </c>
      <c r="AO93" s="9">
        <f t="shared" si="52"/>
        <v>0</v>
      </c>
      <c r="AP93" s="17">
        <f t="shared" si="52"/>
        <v>0</v>
      </c>
      <c r="AQ93" s="15">
        <f t="shared" si="52"/>
        <v>0</v>
      </c>
      <c r="AR93" s="10" t="str">
        <f t="shared" si="52"/>
        <v>J=</v>
      </c>
      <c r="AS93" s="59">
        <f t="shared" si="52"/>
        <v>43174</v>
      </c>
      <c r="AT93" s="18"/>
      <c r="AU93" s="18"/>
      <c r="AV93" s="40"/>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row>
    <row r="94" spans="1:202" x14ac:dyDescent="0.2">
      <c r="A94" s="123">
        <f t="shared" si="41"/>
        <v>43089</v>
      </c>
      <c r="B94" s="124">
        <f t="shared" ca="1" si="47"/>
        <v>1017.90894</v>
      </c>
      <c r="C94" s="126">
        <f t="shared" si="42"/>
        <v>1000</v>
      </c>
      <c r="D94" s="125">
        <f ca="1">IF(A94&lt;$B$1,VLOOKUP(A94,[1]DI!$A$4:$B$15000,2,FALSE),0)</f>
        <v>6.8900000000000003E-2</v>
      </c>
      <c r="E94" s="126">
        <f t="shared" ca="1" si="48"/>
        <v>2.6444000000000001E-4</v>
      </c>
      <c r="F94" s="132">
        <f t="shared" si="43"/>
        <v>1.075</v>
      </c>
      <c r="G94" s="127">
        <f t="shared" ca="1" si="36"/>
        <v>1.0002842729999999</v>
      </c>
      <c r="H94" s="126">
        <f ca="1">TRUNC(PRODUCT(G$10:G93),15)</f>
        <v>1.01790894055296</v>
      </c>
      <c r="I94" s="126">
        <f t="shared" si="44"/>
        <v>1</v>
      </c>
      <c r="J94" s="126">
        <f t="shared" ca="1" si="37"/>
        <v>1.0179089400000001</v>
      </c>
      <c r="K94" s="126">
        <f t="shared" ca="1" si="38"/>
        <v>17.908940000000001</v>
      </c>
      <c r="L94" s="133">
        <f>IF(VLOOKUP(A94,$U$12:$AD$125,8)=VLOOKUP(A93,$U$12:$AD$125,8),0,VLOOKUP(A94,U$12:$AD$125,8))</f>
        <v>0</v>
      </c>
      <c r="M94" s="129">
        <f>IF(L94&gt;0,VLOOKUP(L94,T$12:$AC$125,7),0)</f>
        <v>0</v>
      </c>
      <c r="N94" s="126">
        <f t="shared" si="39"/>
        <v>0</v>
      </c>
      <c r="O94" s="126">
        <f t="shared" ca="1" si="40"/>
        <v>17.908940000000001</v>
      </c>
      <c r="P94" s="134" t="str">
        <f t="shared" si="45"/>
        <v>J=</v>
      </c>
      <c r="Q94" s="131">
        <f t="shared" si="46"/>
        <v>43174</v>
      </c>
      <c r="R94" s="9"/>
      <c r="S94" s="9"/>
      <c r="T94" s="24"/>
      <c r="U94" s="25"/>
      <c r="V94" s="26"/>
      <c r="W94" s="27"/>
      <c r="X94" s="26"/>
      <c r="Y94" s="26"/>
      <c r="Z94" s="35"/>
      <c r="AA94" s="27"/>
      <c r="AB94" s="24"/>
      <c r="AC94" s="29"/>
      <c r="AD94" s="25"/>
      <c r="AE94" s="9"/>
      <c r="AF94" s="59">
        <f t="shared" si="53"/>
        <v>43045</v>
      </c>
      <c r="AG94" s="15">
        <f t="shared" ca="1" si="50"/>
        <v>1008.5376199999999</v>
      </c>
      <c r="AH94" s="15">
        <f t="shared" si="50"/>
        <v>1000</v>
      </c>
      <c r="AI94" s="4">
        <f t="shared" ca="1" si="50"/>
        <v>7.3899999999999993E-2</v>
      </c>
      <c r="AJ94" s="16">
        <f t="shared" ca="1" si="50"/>
        <v>2.8296000000000001E-4</v>
      </c>
      <c r="AK94" s="4">
        <f t="shared" si="50"/>
        <v>1.075</v>
      </c>
      <c r="AL94" s="59">
        <f t="shared" si="51"/>
        <v>43045</v>
      </c>
      <c r="AM94" s="16">
        <f t="shared" ca="1" si="52"/>
        <v>1.00853762</v>
      </c>
      <c r="AN94" s="15">
        <f t="shared" ca="1" si="52"/>
        <v>8.5376200000000004</v>
      </c>
      <c r="AO94" s="9">
        <f t="shared" si="52"/>
        <v>0</v>
      </c>
      <c r="AP94" s="17">
        <f t="shared" si="52"/>
        <v>0</v>
      </c>
      <c r="AQ94" s="15">
        <f t="shared" si="52"/>
        <v>0</v>
      </c>
      <c r="AR94" s="10" t="str">
        <f t="shared" si="52"/>
        <v>J=</v>
      </c>
      <c r="AS94" s="59">
        <f t="shared" si="52"/>
        <v>43174</v>
      </c>
      <c r="AT94" s="18"/>
      <c r="AU94" s="18"/>
      <c r="AV94" s="40"/>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row>
    <row r="95" spans="1:202" x14ac:dyDescent="0.2">
      <c r="A95" s="123">
        <f t="shared" si="41"/>
        <v>43090</v>
      </c>
      <c r="B95" s="124">
        <f t="shared" ca="1" si="47"/>
        <v>1018.19829999</v>
      </c>
      <c r="C95" s="126">
        <f t="shared" si="42"/>
        <v>1000</v>
      </c>
      <c r="D95" s="125">
        <f ca="1">IF(A95&lt;$B$1,VLOOKUP(A95,[1]DI!$A$4:$B$15000,2,FALSE),0)</f>
        <v>6.8900000000000003E-2</v>
      </c>
      <c r="E95" s="126">
        <f t="shared" ca="1" si="48"/>
        <v>2.6444000000000001E-4</v>
      </c>
      <c r="F95" s="132">
        <f t="shared" si="43"/>
        <v>1.075</v>
      </c>
      <c r="G95" s="127">
        <f t="shared" ca="1" si="36"/>
        <v>1.0002842729999999</v>
      </c>
      <c r="H95" s="126">
        <f ca="1">TRUNC(PRODUCT(G$10:G94),15)</f>
        <v>1.01819830458122</v>
      </c>
      <c r="I95" s="126">
        <f t="shared" si="44"/>
        <v>1</v>
      </c>
      <c r="J95" s="126">
        <f t="shared" ca="1" si="37"/>
        <v>1.0181982999999999</v>
      </c>
      <c r="K95" s="126">
        <f t="shared" ca="1" si="38"/>
        <v>18.198299989999999</v>
      </c>
      <c r="L95" s="133">
        <f>IF(VLOOKUP(A95,$U$12:$AD$125,8)=VLOOKUP(A94,$U$12:$AD$125,8),0,VLOOKUP(A95,U$12:$AD$125,8))</f>
        <v>0</v>
      </c>
      <c r="M95" s="129">
        <f>IF(L95&gt;0,VLOOKUP(L95,T$12:$AC$125,7),0)</f>
        <v>0</v>
      </c>
      <c r="N95" s="126">
        <f t="shared" si="39"/>
        <v>0</v>
      </c>
      <c r="O95" s="126">
        <f t="shared" ca="1" si="40"/>
        <v>18.198299989999999</v>
      </c>
      <c r="P95" s="134" t="str">
        <f t="shared" si="45"/>
        <v>J=</v>
      </c>
      <c r="Q95" s="131">
        <f t="shared" si="46"/>
        <v>43174</v>
      </c>
      <c r="R95" s="9"/>
      <c r="S95" s="9"/>
      <c r="T95" s="24"/>
      <c r="U95" s="25"/>
      <c r="V95" s="26"/>
      <c r="W95" s="27"/>
      <c r="X95" s="26"/>
      <c r="Y95" s="26"/>
      <c r="Z95" s="35"/>
      <c r="AA95" s="27"/>
      <c r="AB95" s="24"/>
      <c r="AC95" s="29"/>
      <c r="AD95" s="25"/>
      <c r="AE95" s="9"/>
      <c r="AF95" s="59">
        <f t="shared" si="53"/>
        <v>43046</v>
      </c>
      <c r="AG95" s="15">
        <f t="shared" ca="1" si="50"/>
        <v>1008.8444</v>
      </c>
      <c r="AH95" s="15">
        <f t="shared" si="50"/>
        <v>1000</v>
      </c>
      <c r="AI95" s="4">
        <f t="shared" ca="1" si="50"/>
        <v>7.3899999999999993E-2</v>
      </c>
      <c r="AJ95" s="16">
        <f t="shared" ca="1" si="50"/>
        <v>2.8296000000000001E-4</v>
      </c>
      <c r="AK95" s="4">
        <f t="shared" si="50"/>
        <v>1.075</v>
      </c>
      <c r="AL95" s="59">
        <f t="shared" si="51"/>
        <v>43046</v>
      </c>
      <c r="AM95" s="16">
        <f t="shared" ca="1" si="52"/>
        <v>1.0088444000000001</v>
      </c>
      <c r="AN95" s="15">
        <f t="shared" ca="1" si="52"/>
        <v>8.8444000000000003</v>
      </c>
      <c r="AO95" s="9">
        <f t="shared" si="52"/>
        <v>0</v>
      </c>
      <c r="AP95" s="17">
        <f t="shared" si="52"/>
        <v>0</v>
      </c>
      <c r="AQ95" s="15">
        <f t="shared" si="52"/>
        <v>0</v>
      </c>
      <c r="AR95" s="10" t="str">
        <f t="shared" si="52"/>
        <v>J=</v>
      </c>
      <c r="AS95" s="59">
        <f t="shared" si="52"/>
        <v>43174</v>
      </c>
      <c r="AT95" s="18"/>
      <c r="AU95" s="18"/>
      <c r="AV95" s="40"/>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row>
    <row r="96" spans="1:202" x14ac:dyDescent="0.2">
      <c r="A96" s="123">
        <f t="shared" si="41"/>
        <v>43091</v>
      </c>
      <c r="B96" s="124">
        <f t="shared" ca="1" si="47"/>
        <v>1018.48775</v>
      </c>
      <c r="C96" s="126">
        <f t="shared" si="42"/>
        <v>1000</v>
      </c>
      <c r="D96" s="125">
        <f ca="1">IF(A96&lt;$B$1,VLOOKUP(A96,[1]DI!$A$4:$B$15000,2,FALSE),0)</f>
        <v>6.8900000000000003E-2</v>
      </c>
      <c r="E96" s="126">
        <f t="shared" ca="1" si="48"/>
        <v>2.6444000000000001E-4</v>
      </c>
      <c r="F96" s="132">
        <f t="shared" si="43"/>
        <v>1.075</v>
      </c>
      <c r="G96" s="127">
        <f t="shared" ca="1" si="36"/>
        <v>1.0002842729999999</v>
      </c>
      <c r="H96" s="126">
        <f ca="1">TRUNC(PRODUCT(G$10:G95),15)</f>
        <v>1.01848775086785</v>
      </c>
      <c r="I96" s="126">
        <f t="shared" si="44"/>
        <v>1</v>
      </c>
      <c r="J96" s="126">
        <f t="shared" ca="1" si="37"/>
        <v>1.01848775</v>
      </c>
      <c r="K96" s="126">
        <f t="shared" ca="1" si="38"/>
        <v>18.487749999999998</v>
      </c>
      <c r="L96" s="133">
        <f>IF(VLOOKUP(A96,$U$12:$AD$125,8)=VLOOKUP(A95,$U$12:$AD$125,8),0,VLOOKUP(A96,U$12:$AD$125,8))</f>
        <v>0</v>
      </c>
      <c r="M96" s="129">
        <f>IF(L96&gt;0,VLOOKUP(L96,T$12:$AC$125,7),0)</f>
        <v>0</v>
      </c>
      <c r="N96" s="126">
        <f t="shared" si="39"/>
        <v>0</v>
      </c>
      <c r="O96" s="126">
        <f t="shared" ca="1" si="40"/>
        <v>18.487749999999998</v>
      </c>
      <c r="P96" s="134" t="str">
        <f t="shared" si="45"/>
        <v>J=</v>
      </c>
      <c r="Q96" s="131">
        <f t="shared" si="46"/>
        <v>43174</v>
      </c>
      <c r="R96" s="9"/>
      <c r="S96" s="9"/>
      <c r="T96" s="24"/>
      <c r="U96" s="25"/>
      <c r="V96" s="26"/>
      <c r="W96" s="27"/>
      <c r="X96" s="26"/>
      <c r="Y96" s="26"/>
      <c r="Z96" s="35"/>
      <c r="AA96" s="27"/>
      <c r="AB96" s="24"/>
      <c r="AC96" s="29"/>
      <c r="AD96" s="25"/>
      <c r="AE96" s="9"/>
      <c r="AF96" s="59">
        <f t="shared" si="53"/>
        <v>43047</v>
      </c>
      <c r="AG96" s="15">
        <f t="shared" ca="1" si="50"/>
        <v>1009.15127999</v>
      </c>
      <c r="AH96" s="15">
        <f t="shared" si="50"/>
        <v>1000</v>
      </c>
      <c r="AI96" s="4">
        <f t="shared" ca="1" si="50"/>
        <v>7.3899999999999993E-2</v>
      </c>
      <c r="AJ96" s="16">
        <f t="shared" ca="1" si="50"/>
        <v>2.8296000000000001E-4</v>
      </c>
      <c r="AK96" s="4">
        <f t="shared" si="50"/>
        <v>1.075</v>
      </c>
      <c r="AL96" s="59">
        <f t="shared" si="51"/>
        <v>43047</v>
      </c>
      <c r="AM96" s="16">
        <f t="shared" ca="1" si="52"/>
        <v>1.00915128</v>
      </c>
      <c r="AN96" s="15">
        <f t="shared" ca="1" si="52"/>
        <v>9.1512799900000008</v>
      </c>
      <c r="AO96" s="9">
        <f t="shared" si="52"/>
        <v>0</v>
      </c>
      <c r="AP96" s="17">
        <f t="shared" si="52"/>
        <v>0</v>
      </c>
      <c r="AQ96" s="15">
        <f t="shared" si="52"/>
        <v>0</v>
      </c>
      <c r="AR96" s="10" t="str">
        <f t="shared" si="52"/>
        <v>J=</v>
      </c>
      <c r="AS96" s="59">
        <f t="shared" si="52"/>
        <v>43174</v>
      </c>
      <c r="AT96" s="18"/>
      <c r="AU96" s="18"/>
      <c r="AV96" s="40"/>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row>
    <row r="97" spans="1:205" x14ac:dyDescent="0.2">
      <c r="A97" s="123">
        <f t="shared" si="41"/>
        <v>43092</v>
      </c>
      <c r="B97" s="124">
        <f t="shared" ca="1" si="47"/>
        <v>1018.77727999</v>
      </c>
      <c r="C97" s="126">
        <f t="shared" si="42"/>
        <v>1000</v>
      </c>
      <c r="D97" s="125">
        <f ca="1">IF(A97&lt;$B$1,VLOOKUP(A97,[1]DI!$A$4:$B$15000,2,FALSE),0)</f>
        <v>0</v>
      </c>
      <c r="E97" s="126">
        <f t="shared" ca="1" si="48"/>
        <v>0</v>
      </c>
      <c r="F97" s="132">
        <f t="shared" si="43"/>
        <v>1.075</v>
      </c>
      <c r="G97" s="127">
        <f t="shared" ca="1" si="36"/>
        <v>1</v>
      </c>
      <c r="H97" s="126">
        <f ca="1">TRUNC(PRODUCT(G$10:G96),15)</f>
        <v>1.01877727943626</v>
      </c>
      <c r="I97" s="126">
        <f t="shared" si="44"/>
        <v>1</v>
      </c>
      <c r="J97" s="126">
        <f t="shared" ca="1" si="37"/>
        <v>1.0187772799999999</v>
      </c>
      <c r="K97" s="126">
        <f t="shared" ca="1" si="38"/>
        <v>18.77727999</v>
      </c>
      <c r="L97" s="133">
        <f>IF(VLOOKUP(A97,$U$12:$AD$125,8)=VLOOKUP(A96,$U$12:$AD$125,8),0,VLOOKUP(A97,U$12:$AD$125,8))</f>
        <v>0</v>
      </c>
      <c r="M97" s="129">
        <f>IF(L97&gt;0,VLOOKUP(L97,T$12:$AC$125,7),0)</f>
        <v>0</v>
      </c>
      <c r="N97" s="126">
        <f t="shared" si="39"/>
        <v>0</v>
      </c>
      <c r="O97" s="126">
        <f t="shared" ca="1" si="40"/>
        <v>18.77727999</v>
      </c>
      <c r="P97" s="134" t="str">
        <f t="shared" si="45"/>
        <v>J=</v>
      </c>
      <c r="Q97" s="131">
        <f t="shared" si="46"/>
        <v>43174</v>
      </c>
      <c r="R97" s="9"/>
      <c r="S97" s="9"/>
      <c r="T97" s="24"/>
      <c r="U97" s="25"/>
      <c r="V97" s="26"/>
      <c r="W97" s="27"/>
      <c r="X97" s="26"/>
      <c r="Y97" s="26"/>
      <c r="Z97" s="35"/>
      <c r="AA97" s="27"/>
      <c r="AB97" s="24"/>
      <c r="AC97" s="29"/>
      <c r="AD97" s="25"/>
      <c r="AE97" s="9"/>
      <c r="AF97" s="59">
        <f t="shared" si="53"/>
        <v>43048</v>
      </c>
      <c r="AG97" s="15">
        <f t="shared" ca="1" si="50"/>
        <v>1009.45824</v>
      </c>
      <c r="AH97" s="15">
        <f t="shared" si="50"/>
        <v>1000</v>
      </c>
      <c r="AI97" s="4">
        <f t="shared" ca="1" si="50"/>
        <v>7.3899999999999993E-2</v>
      </c>
      <c r="AJ97" s="16">
        <f t="shared" ca="1" si="50"/>
        <v>2.8296000000000001E-4</v>
      </c>
      <c r="AK97" s="4">
        <f t="shared" si="50"/>
        <v>1.075</v>
      </c>
      <c r="AL97" s="59">
        <f t="shared" si="51"/>
        <v>43048</v>
      </c>
      <c r="AM97" s="16">
        <f t="shared" ca="1" si="52"/>
        <v>1.0094582400000001</v>
      </c>
      <c r="AN97" s="15">
        <f t="shared" ca="1" si="52"/>
        <v>9.45824</v>
      </c>
      <c r="AO97" s="9">
        <f t="shared" si="52"/>
        <v>0</v>
      </c>
      <c r="AP97" s="17">
        <f t="shared" si="52"/>
        <v>0</v>
      </c>
      <c r="AQ97" s="15">
        <f t="shared" si="52"/>
        <v>0</v>
      </c>
      <c r="AR97" s="10" t="str">
        <f t="shared" si="52"/>
        <v>J=</v>
      </c>
      <c r="AS97" s="59">
        <f t="shared" si="52"/>
        <v>43174</v>
      </c>
      <c r="AT97" s="18"/>
      <c r="AU97" s="18"/>
      <c r="AV97" s="40"/>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row>
    <row r="98" spans="1:205" x14ac:dyDescent="0.2">
      <c r="A98" s="123">
        <f t="shared" si="41"/>
        <v>43093</v>
      </c>
      <c r="B98" s="124">
        <f t="shared" ca="1" si="47"/>
        <v>1018.77727999</v>
      </c>
      <c r="C98" s="126">
        <f t="shared" si="42"/>
        <v>1000</v>
      </c>
      <c r="D98" s="125">
        <f ca="1">IF(A98&lt;$B$1,VLOOKUP(A98,[1]DI!$A$4:$B$15000,2,FALSE),0)</f>
        <v>0</v>
      </c>
      <c r="E98" s="126">
        <f t="shared" ca="1" si="48"/>
        <v>0</v>
      </c>
      <c r="F98" s="132">
        <f t="shared" si="43"/>
        <v>1.075</v>
      </c>
      <c r="G98" s="127">
        <f t="shared" ca="1" si="36"/>
        <v>1</v>
      </c>
      <c r="H98" s="126">
        <f ca="1">TRUNC(PRODUCT(G$10:G97),15)</f>
        <v>1.01877727943626</v>
      </c>
      <c r="I98" s="126">
        <f t="shared" si="44"/>
        <v>1</v>
      </c>
      <c r="J98" s="126">
        <f t="shared" ca="1" si="37"/>
        <v>1.0187772799999999</v>
      </c>
      <c r="K98" s="126">
        <f t="shared" ca="1" si="38"/>
        <v>18.77727999</v>
      </c>
      <c r="L98" s="133">
        <f>IF(VLOOKUP(A98,$U$12:$AD$125,8)=VLOOKUP(A97,$U$12:$AD$125,8),0,VLOOKUP(A98,U$12:$AD$125,8))</f>
        <v>0</v>
      </c>
      <c r="M98" s="129">
        <f>IF(L98&gt;0,VLOOKUP(L98,T$12:$AC$125,7),0)</f>
        <v>0</v>
      </c>
      <c r="N98" s="126">
        <f t="shared" si="39"/>
        <v>0</v>
      </c>
      <c r="O98" s="126">
        <f t="shared" ca="1" si="40"/>
        <v>18.77727999</v>
      </c>
      <c r="P98" s="134" t="str">
        <f t="shared" si="45"/>
        <v>J=</v>
      </c>
      <c r="Q98" s="131">
        <f t="shared" si="46"/>
        <v>43174</v>
      </c>
      <c r="R98" s="9"/>
      <c r="S98" s="9"/>
      <c r="T98" s="24"/>
      <c r="U98" s="25"/>
      <c r="V98" s="26"/>
      <c r="W98" s="27"/>
      <c r="X98" s="26"/>
      <c r="Y98" s="26"/>
      <c r="Z98" s="35"/>
      <c r="AA98" s="27"/>
      <c r="AB98" s="24"/>
      <c r="AC98" s="29"/>
      <c r="AD98" s="25"/>
      <c r="AE98" s="9"/>
      <c r="AF98" s="59">
        <f t="shared" si="53"/>
        <v>43049</v>
      </c>
      <c r="AG98" s="15">
        <f t="shared" ca="1" si="50"/>
        <v>1009.76529999</v>
      </c>
      <c r="AH98" s="15">
        <f t="shared" si="50"/>
        <v>1000</v>
      </c>
      <c r="AI98" s="4">
        <f t="shared" ca="1" si="50"/>
        <v>7.3899999999999993E-2</v>
      </c>
      <c r="AJ98" s="16">
        <f t="shared" ca="1" si="50"/>
        <v>2.8296000000000001E-4</v>
      </c>
      <c r="AK98" s="4">
        <f t="shared" si="50"/>
        <v>1.075</v>
      </c>
      <c r="AL98" s="59">
        <f t="shared" si="51"/>
        <v>43049</v>
      </c>
      <c r="AM98" s="16">
        <f t="shared" ca="1" si="52"/>
        <v>1.0097653</v>
      </c>
      <c r="AN98" s="15">
        <f t="shared" ca="1" si="52"/>
        <v>9.7652999900000008</v>
      </c>
      <c r="AO98" s="9">
        <f t="shared" si="52"/>
        <v>0</v>
      </c>
      <c r="AP98" s="17">
        <f t="shared" si="52"/>
        <v>0</v>
      </c>
      <c r="AQ98" s="15">
        <f t="shared" si="52"/>
        <v>0</v>
      </c>
      <c r="AR98" s="10" t="str">
        <f t="shared" si="52"/>
        <v>J=</v>
      </c>
      <c r="AS98" s="59">
        <f t="shared" si="52"/>
        <v>43174</v>
      </c>
      <c r="AT98" s="18"/>
      <c r="AU98" s="18"/>
      <c r="AV98" s="40"/>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row>
    <row r="99" spans="1:205" x14ac:dyDescent="0.2">
      <c r="A99" s="123">
        <f t="shared" si="41"/>
        <v>43094</v>
      </c>
      <c r="B99" s="124">
        <f t="shared" ca="1" si="47"/>
        <v>1018.77727999</v>
      </c>
      <c r="C99" s="126">
        <f t="shared" si="42"/>
        <v>1000</v>
      </c>
      <c r="D99" s="125">
        <f ca="1">IF(A99&lt;$B$1,VLOOKUP(A99,[1]DI!$A$4:$B$15000,2,FALSE),0)</f>
        <v>0</v>
      </c>
      <c r="E99" s="126">
        <f t="shared" ca="1" si="48"/>
        <v>0</v>
      </c>
      <c r="F99" s="132">
        <f t="shared" si="43"/>
        <v>1.075</v>
      </c>
      <c r="G99" s="127">
        <f t="shared" ca="1" si="36"/>
        <v>1</v>
      </c>
      <c r="H99" s="126">
        <f ca="1">TRUNC(PRODUCT(G$10:G98),15)</f>
        <v>1.01877727943626</v>
      </c>
      <c r="I99" s="126">
        <f t="shared" si="44"/>
        <v>1</v>
      </c>
      <c r="J99" s="126">
        <f t="shared" ca="1" si="37"/>
        <v>1.0187772799999999</v>
      </c>
      <c r="K99" s="126">
        <f t="shared" ca="1" si="38"/>
        <v>18.77727999</v>
      </c>
      <c r="L99" s="133">
        <f>IF(VLOOKUP(A99,$U$12:$AD$125,8)=VLOOKUP(A98,$U$12:$AD$125,8),0,VLOOKUP(A99,U$12:$AD$125,8))</f>
        <v>0</v>
      </c>
      <c r="M99" s="129">
        <f>IF(L99&gt;0,VLOOKUP(L99,T$12:$AC$125,7),0)</f>
        <v>0</v>
      </c>
      <c r="N99" s="126">
        <f t="shared" si="39"/>
        <v>0</v>
      </c>
      <c r="O99" s="126">
        <f t="shared" ca="1" si="40"/>
        <v>18.77727999</v>
      </c>
      <c r="P99" s="134" t="str">
        <f t="shared" si="45"/>
        <v>J=</v>
      </c>
      <c r="Q99" s="131">
        <f t="shared" si="46"/>
        <v>43174</v>
      </c>
      <c r="R99" s="9"/>
      <c r="S99" s="9"/>
      <c r="T99" s="24"/>
      <c r="U99" s="25"/>
      <c r="V99" s="26"/>
      <c r="W99" s="27"/>
      <c r="X99" s="26"/>
      <c r="Y99" s="26"/>
      <c r="Z99" s="35"/>
      <c r="AA99" s="27"/>
      <c r="AB99" s="24"/>
      <c r="AC99" s="29"/>
      <c r="AD99" s="25"/>
      <c r="AE99" s="9"/>
      <c r="AF99" s="59">
        <f t="shared" si="53"/>
        <v>43050</v>
      </c>
      <c r="AG99" s="15">
        <f t="shared" ca="1" si="50"/>
        <v>1010.07245</v>
      </c>
      <c r="AH99" s="15">
        <f t="shared" si="50"/>
        <v>1000</v>
      </c>
      <c r="AI99" s="4">
        <f t="shared" ca="1" si="50"/>
        <v>0</v>
      </c>
      <c r="AJ99" s="16">
        <f t="shared" ca="1" si="50"/>
        <v>0</v>
      </c>
      <c r="AK99" s="4">
        <f t="shared" si="50"/>
        <v>1.075</v>
      </c>
      <c r="AL99" s="59">
        <f t="shared" si="51"/>
        <v>43050</v>
      </c>
      <c r="AM99" s="16">
        <f t="shared" ca="1" si="52"/>
        <v>1.01007245</v>
      </c>
      <c r="AN99" s="15">
        <f t="shared" ca="1" si="52"/>
        <v>10.07245</v>
      </c>
      <c r="AO99" s="9">
        <f t="shared" si="52"/>
        <v>0</v>
      </c>
      <c r="AP99" s="17">
        <f t="shared" si="52"/>
        <v>0</v>
      </c>
      <c r="AQ99" s="15">
        <f t="shared" si="52"/>
        <v>0</v>
      </c>
      <c r="AR99" s="10" t="str">
        <f t="shared" si="52"/>
        <v>J=</v>
      </c>
      <c r="AS99" s="59">
        <f t="shared" si="52"/>
        <v>43174</v>
      </c>
      <c r="AT99" s="18"/>
      <c r="AU99" s="18"/>
      <c r="AV99" s="40"/>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row>
    <row r="100" spans="1:205" x14ac:dyDescent="0.2">
      <c r="A100" s="123">
        <f t="shared" si="41"/>
        <v>43095</v>
      </c>
      <c r="B100" s="124">
        <f t="shared" ca="1" si="47"/>
        <v>1018.77727999</v>
      </c>
      <c r="C100" s="126">
        <f t="shared" si="42"/>
        <v>1000</v>
      </c>
      <c r="D100" s="125">
        <f ca="1">IF(A100&lt;$B$1,VLOOKUP(A100,[1]DI!$A$4:$B$15000,2,FALSE),0)</f>
        <v>6.8900000000000003E-2</v>
      </c>
      <c r="E100" s="126">
        <f t="shared" ca="1" si="48"/>
        <v>2.6444000000000001E-4</v>
      </c>
      <c r="F100" s="132">
        <f t="shared" si="43"/>
        <v>1.075</v>
      </c>
      <c r="G100" s="127">
        <f t="shared" ca="1" si="36"/>
        <v>1.0002842729999999</v>
      </c>
      <c r="H100" s="126">
        <f ca="1">TRUNC(PRODUCT(G$10:G99),15)</f>
        <v>1.01877727943626</v>
      </c>
      <c r="I100" s="126">
        <f t="shared" si="44"/>
        <v>1</v>
      </c>
      <c r="J100" s="126">
        <f t="shared" ca="1" si="37"/>
        <v>1.0187772799999999</v>
      </c>
      <c r="K100" s="126">
        <f t="shared" ca="1" si="38"/>
        <v>18.77727999</v>
      </c>
      <c r="L100" s="133">
        <f>IF(VLOOKUP(A100,$U$12:$AD$125,8)=VLOOKUP(A99,$U$12:$AD$125,8),0,VLOOKUP(A100,U$12:$AD$125,8))</f>
        <v>0</v>
      </c>
      <c r="M100" s="129">
        <f>IF(L100&gt;0,VLOOKUP(L100,T$12:$AC$125,7),0)</f>
        <v>0</v>
      </c>
      <c r="N100" s="126">
        <f t="shared" si="39"/>
        <v>0</v>
      </c>
      <c r="O100" s="126">
        <f t="shared" ca="1" si="40"/>
        <v>18.77727999</v>
      </c>
      <c r="P100" s="134" t="str">
        <f t="shared" si="45"/>
        <v>J=</v>
      </c>
      <c r="Q100" s="131">
        <f t="shared" si="46"/>
        <v>43174</v>
      </c>
      <c r="R100" s="9"/>
      <c r="S100" s="9"/>
      <c r="T100" s="24"/>
      <c r="U100" s="25"/>
      <c r="V100" s="26"/>
      <c r="W100" s="27"/>
      <c r="X100" s="26"/>
      <c r="Y100" s="26"/>
      <c r="Z100" s="35"/>
      <c r="AA100" s="27"/>
      <c r="AB100" s="24"/>
      <c r="AC100" s="29"/>
      <c r="AD100" s="25"/>
      <c r="AE100" s="9"/>
      <c r="AF100" s="59">
        <f t="shared" si="53"/>
        <v>43051</v>
      </c>
      <c r="AG100" s="15">
        <f t="shared" ref="AG100:AK113" ca="1" si="54">VLOOKUP($AF100,$A$10:$Q$3625,(AG$1)+1)</f>
        <v>1010.07245</v>
      </c>
      <c r="AH100" s="15">
        <f t="shared" si="54"/>
        <v>1000</v>
      </c>
      <c r="AI100" s="4">
        <f t="shared" ca="1" si="54"/>
        <v>0</v>
      </c>
      <c r="AJ100" s="16">
        <f t="shared" ca="1" si="54"/>
        <v>0</v>
      </c>
      <c r="AK100" s="4">
        <f t="shared" si="54"/>
        <v>1.075</v>
      </c>
      <c r="AL100" s="59">
        <f t="shared" si="51"/>
        <v>43051</v>
      </c>
      <c r="AM100" s="16">
        <f t="shared" ref="AM100:AS113" ca="1" si="55">VLOOKUP($AF100,$A$10:$Q$3625,(AM$1)+1)</f>
        <v>1.01007245</v>
      </c>
      <c r="AN100" s="15">
        <f t="shared" ca="1" si="55"/>
        <v>10.07245</v>
      </c>
      <c r="AO100" s="9">
        <f t="shared" si="55"/>
        <v>0</v>
      </c>
      <c r="AP100" s="17">
        <f t="shared" si="55"/>
        <v>0</v>
      </c>
      <c r="AQ100" s="15">
        <f t="shared" si="55"/>
        <v>0</v>
      </c>
      <c r="AR100" s="10" t="str">
        <f t="shared" si="55"/>
        <v>J=</v>
      </c>
      <c r="AS100" s="59">
        <f t="shared" si="55"/>
        <v>43174</v>
      </c>
      <c r="AT100" s="18"/>
      <c r="AU100" s="18"/>
      <c r="AV100" s="40"/>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row>
    <row r="101" spans="1:205" x14ac:dyDescent="0.2">
      <c r="A101" s="123">
        <f t="shared" si="41"/>
        <v>43096</v>
      </c>
      <c r="B101" s="124">
        <f t="shared" ca="1" si="47"/>
        <v>1019.06688999</v>
      </c>
      <c r="C101" s="126">
        <f t="shared" si="42"/>
        <v>1000</v>
      </c>
      <c r="D101" s="125">
        <f ca="1">IF(A101&lt;$B$1,VLOOKUP(A101,[1]DI!$A$4:$B$15000,2,FALSE),0)</f>
        <v>6.8900000000000003E-2</v>
      </c>
      <c r="E101" s="126">
        <f t="shared" ca="1" si="48"/>
        <v>2.6444000000000001E-4</v>
      </c>
      <c r="F101" s="132">
        <f t="shared" si="43"/>
        <v>1.075</v>
      </c>
      <c r="G101" s="127">
        <f t="shared" ca="1" si="36"/>
        <v>1.0002842729999999</v>
      </c>
      <c r="H101" s="126">
        <f ca="1">TRUNC(PRODUCT(G$10:G100),15)</f>
        <v>1.0190668903098099</v>
      </c>
      <c r="I101" s="126">
        <f t="shared" si="44"/>
        <v>1</v>
      </c>
      <c r="J101" s="126">
        <f t="shared" ca="1" si="37"/>
        <v>1.0190668899999999</v>
      </c>
      <c r="K101" s="126">
        <f t="shared" ca="1" si="38"/>
        <v>19.06688999</v>
      </c>
      <c r="L101" s="133">
        <f>IF(VLOOKUP(A101,$U$12:$AD$125,8)=VLOOKUP(A100,$U$12:$AD$125,8),0,VLOOKUP(A101,U$12:$AD$125,8))</f>
        <v>0</v>
      </c>
      <c r="M101" s="129">
        <f>IF(L101&gt;0,VLOOKUP(L101,T$12:$AC$125,7),0)</f>
        <v>0</v>
      </c>
      <c r="N101" s="126">
        <f t="shared" si="39"/>
        <v>0</v>
      </c>
      <c r="O101" s="126">
        <f t="shared" ca="1" si="40"/>
        <v>19.06688999</v>
      </c>
      <c r="P101" s="134" t="str">
        <f t="shared" si="45"/>
        <v>J=</v>
      </c>
      <c r="Q101" s="131">
        <f t="shared" si="46"/>
        <v>43174</v>
      </c>
      <c r="R101" s="9"/>
      <c r="S101" s="9"/>
      <c r="T101" s="24"/>
      <c r="U101" s="25"/>
      <c r="V101" s="26"/>
      <c r="W101" s="27"/>
      <c r="X101" s="26"/>
      <c r="Y101" s="26"/>
      <c r="Z101" s="35"/>
      <c r="AA101" s="27"/>
      <c r="AB101" s="24"/>
      <c r="AC101" s="29"/>
      <c r="AD101" s="25"/>
      <c r="AE101" s="9"/>
      <c r="AF101" s="59">
        <f t="shared" si="53"/>
        <v>43052</v>
      </c>
      <c r="AG101" s="15">
        <f t="shared" ca="1" si="54"/>
        <v>1010.07245</v>
      </c>
      <c r="AH101" s="15">
        <f t="shared" si="54"/>
        <v>1000</v>
      </c>
      <c r="AI101" s="4">
        <f t="shared" ca="1" si="54"/>
        <v>7.3899999999999993E-2</v>
      </c>
      <c r="AJ101" s="16">
        <f t="shared" ca="1" si="54"/>
        <v>2.8296000000000001E-4</v>
      </c>
      <c r="AK101" s="4">
        <f t="shared" si="54"/>
        <v>1.075</v>
      </c>
      <c r="AL101" s="59">
        <f t="shared" si="51"/>
        <v>43052</v>
      </c>
      <c r="AM101" s="16">
        <f t="shared" ca="1" si="55"/>
        <v>1.01007245</v>
      </c>
      <c r="AN101" s="15">
        <f t="shared" ca="1" si="55"/>
        <v>10.07245</v>
      </c>
      <c r="AO101" s="9">
        <f t="shared" si="55"/>
        <v>0</v>
      </c>
      <c r="AP101" s="17">
        <f t="shared" si="55"/>
        <v>0</v>
      </c>
      <c r="AQ101" s="15">
        <f t="shared" si="55"/>
        <v>0</v>
      </c>
      <c r="AR101" s="10" t="str">
        <f t="shared" si="55"/>
        <v>J=</v>
      </c>
      <c r="AS101" s="59">
        <f t="shared" si="55"/>
        <v>43174</v>
      </c>
      <c r="AT101" s="18"/>
      <c r="AU101" s="18"/>
      <c r="AV101" s="40"/>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row>
    <row r="102" spans="1:205" x14ac:dyDescent="0.2">
      <c r="A102" s="123">
        <f t="shared" si="41"/>
        <v>43097</v>
      </c>
      <c r="B102" s="124">
        <f t="shared" ca="1" si="47"/>
        <v>1019.35658</v>
      </c>
      <c r="C102" s="126">
        <f t="shared" si="42"/>
        <v>1000</v>
      </c>
      <c r="D102" s="125">
        <f ca="1">IF(A102&lt;$B$1,VLOOKUP(A102,[1]DI!$A$4:$B$15000,2,FALSE),0)</f>
        <v>6.8900000000000003E-2</v>
      </c>
      <c r="E102" s="126">
        <f t="shared" ca="1" si="48"/>
        <v>2.6444000000000001E-4</v>
      </c>
      <c r="F102" s="132">
        <f t="shared" si="43"/>
        <v>1.075</v>
      </c>
      <c r="G102" s="127">
        <f t="shared" ca="1" si="36"/>
        <v>1.0002842729999999</v>
      </c>
      <c r="H102" s="126">
        <f ca="1">TRUNC(PRODUCT(G$10:G101),15)</f>
        <v>1.01935658351192</v>
      </c>
      <c r="I102" s="126">
        <f t="shared" si="44"/>
        <v>1</v>
      </c>
      <c r="J102" s="126">
        <f t="shared" ca="1" si="37"/>
        <v>1.01935658</v>
      </c>
      <c r="K102" s="126">
        <f t="shared" ca="1" si="38"/>
        <v>19.356580000000001</v>
      </c>
      <c r="L102" s="133">
        <f>IF(VLOOKUP(A102,$U$12:$AD$125,8)=VLOOKUP(A101,$U$12:$AD$125,8),0,VLOOKUP(A102,U$12:$AD$125,8))</f>
        <v>0</v>
      </c>
      <c r="M102" s="129">
        <f>IF(L102&gt;0,VLOOKUP(L102,T$12:$AC$125,7),0)</f>
        <v>0</v>
      </c>
      <c r="N102" s="126">
        <f t="shared" si="39"/>
        <v>0</v>
      </c>
      <c r="O102" s="126">
        <f t="shared" ca="1" si="40"/>
        <v>19.356580000000001</v>
      </c>
      <c r="P102" s="134" t="str">
        <f t="shared" si="45"/>
        <v>J=</v>
      </c>
      <c r="Q102" s="131">
        <f t="shared" si="46"/>
        <v>43174</v>
      </c>
      <c r="R102" s="9"/>
      <c r="S102" s="9"/>
      <c r="T102" s="24"/>
      <c r="U102" s="25"/>
      <c r="V102" s="26"/>
      <c r="W102" s="27"/>
      <c r="X102" s="26"/>
      <c r="Y102" s="26"/>
      <c r="Z102" s="35"/>
      <c r="AA102" s="27"/>
      <c r="AB102" s="24"/>
      <c r="AC102" s="29"/>
      <c r="AD102" s="25"/>
      <c r="AE102" s="9"/>
      <c r="AF102" s="59">
        <f t="shared" si="53"/>
        <v>43053</v>
      </c>
      <c r="AG102" s="15">
        <f t="shared" ca="1" si="54"/>
        <v>1010.3797</v>
      </c>
      <c r="AH102" s="15">
        <f t="shared" si="54"/>
        <v>1000</v>
      </c>
      <c r="AI102" s="4">
        <f t="shared" ca="1" si="54"/>
        <v>7.3899999999999993E-2</v>
      </c>
      <c r="AJ102" s="16">
        <f t="shared" ca="1" si="54"/>
        <v>2.8296000000000001E-4</v>
      </c>
      <c r="AK102" s="4">
        <f t="shared" si="54"/>
        <v>1.075</v>
      </c>
      <c r="AL102" s="59">
        <f t="shared" si="51"/>
        <v>43053</v>
      </c>
      <c r="AM102" s="16">
        <f t="shared" ca="1" si="55"/>
        <v>1.0103797000000001</v>
      </c>
      <c r="AN102" s="15">
        <f t="shared" ca="1" si="55"/>
        <v>10.3797</v>
      </c>
      <c r="AO102" s="9">
        <f t="shared" si="55"/>
        <v>0</v>
      </c>
      <c r="AP102" s="17">
        <f t="shared" si="55"/>
        <v>0</v>
      </c>
      <c r="AQ102" s="15">
        <f t="shared" si="55"/>
        <v>0</v>
      </c>
      <c r="AR102" s="10" t="str">
        <f t="shared" si="55"/>
        <v>J=</v>
      </c>
      <c r="AS102" s="59">
        <f t="shared" si="55"/>
        <v>43174</v>
      </c>
      <c r="AT102" s="18"/>
      <c r="AU102" s="18"/>
      <c r="AV102" s="40"/>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row>
    <row r="103" spans="1:205" x14ac:dyDescent="0.2">
      <c r="A103" s="123">
        <f t="shared" si="41"/>
        <v>43098</v>
      </c>
      <c r="B103" s="124">
        <f t="shared" ca="1" si="47"/>
        <v>1019.64636</v>
      </c>
      <c r="C103" s="126">
        <f t="shared" si="42"/>
        <v>1000</v>
      </c>
      <c r="D103" s="125">
        <f ca="1">IF(A103&lt;$B$1,VLOOKUP(A103,[1]DI!$A$4:$B$15000,2,FALSE),0)</f>
        <v>6.8900000000000003E-2</v>
      </c>
      <c r="E103" s="126">
        <f t="shared" ca="1" si="48"/>
        <v>2.6444000000000001E-4</v>
      </c>
      <c r="F103" s="132">
        <f t="shared" si="43"/>
        <v>1.075</v>
      </c>
      <c r="G103" s="127">
        <f t="shared" ca="1" si="36"/>
        <v>1.0002842729999999</v>
      </c>
      <c r="H103" s="126">
        <f ca="1">TRUNC(PRODUCT(G$10:G102),15)</f>
        <v>1.0196463590659901</v>
      </c>
      <c r="I103" s="126">
        <f t="shared" si="44"/>
        <v>1</v>
      </c>
      <c r="J103" s="126">
        <f t="shared" ca="1" si="37"/>
        <v>1.0196463600000001</v>
      </c>
      <c r="K103" s="126">
        <f t="shared" ca="1" si="38"/>
        <v>19.646360000000001</v>
      </c>
      <c r="L103" s="133">
        <f>IF(VLOOKUP(A103,$U$12:$AD$125,8)=VLOOKUP(A102,$U$12:$AD$125,8),0,VLOOKUP(A103,U$12:$AD$125,8))</f>
        <v>0</v>
      </c>
      <c r="M103" s="129">
        <f>IF(L103&gt;0,VLOOKUP(L103,T$12:$AC$125,7),0)</f>
        <v>0</v>
      </c>
      <c r="N103" s="126">
        <f t="shared" si="39"/>
        <v>0</v>
      </c>
      <c r="O103" s="126">
        <f t="shared" ca="1" si="40"/>
        <v>19.646360000000001</v>
      </c>
      <c r="P103" s="134" t="str">
        <f t="shared" si="45"/>
        <v>J=</v>
      </c>
      <c r="Q103" s="131">
        <f t="shared" si="46"/>
        <v>43174</v>
      </c>
      <c r="R103" s="9"/>
      <c r="S103" s="9"/>
      <c r="T103" s="24"/>
      <c r="U103" s="25"/>
      <c r="V103" s="26"/>
      <c r="W103" s="27"/>
      <c r="X103" s="26"/>
      <c r="Y103" s="26"/>
      <c r="Z103" s="35"/>
      <c r="AA103" s="27"/>
      <c r="AB103" s="24"/>
      <c r="AC103" s="29"/>
      <c r="AD103" s="25"/>
      <c r="AE103" s="9"/>
      <c r="AF103" s="59">
        <f t="shared" si="53"/>
        <v>43054</v>
      </c>
      <c r="AG103" s="15">
        <f t="shared" ca="1" si="54"/>
        <v>1010.68704</v>
      </c>
      <c r="AH103" s="15">
        <f t="shared" si="54"/>
        <v>1000</v>
      </c>
      <c r="AI103" s="4">
        <f t="shared" ca="1" si="54"/>
        <v>0</v>
      </c>
      <c r="AJ103" s="16">
        <f t="shared" ca="1" si="54"/>
        <v>0</v>
      </c>
      <c r="AK103" s="4">
        <f t="shared" si="54"/>
        <v>1.075</v>
      </c>
      <c r="AL103" s="59">
        <f t="shared" si="51"/>
        <v>43054</v>
      </c>
      <c r="AM103" s="16">
        <f t="shared" ca="1" si="55"/>
        <v>1.0106870400000001</v>
      </c>
      <c r="AN103" s="15">
        <f t="shared" ca="1" si="55"/>
        <v>10.68704</v>
      </c>
      <c r="AO103" s="9">
        <f t="shared" si="55"/>
        <v>0</v>
      </c>
      <c r="AP103" s="17">
        <f t="shared" si="55"/>
        <v>0</v>
      </c>
      <c r="AQ103" s="15">
        <f t="shared" si="55"/>
        <v>0</v>
      </c>
      <c r="AR103" s="10" t="str">
        <f t="shared" si="55"/>
        <v>J=</v>
      </c>
      <c r="AS103" s="59">
        <f t="shared" si="55"/>
        <v>43174</v>
      </c>
      <c r="AT103" s="18"/>
      <c r="AU103" s="18"/>
      <c r="AV103" s="40"/>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row>
    <row r="104" spans="1:205" x14ac:dyDescent="0.2">
      <c r="A104" s="123">
        <f t="shared" si="41"/>
        <v>43099</v>
      </c>
      <c r="B104" s="124">
        <f t="shared" ca="1" si="47"/>
        <v>1019.93621999</v>
      </c>
      <c r="C104" s="126">
        <f t="shared" si="42"/>
        <v>1000</v>
      </c>
      <c r="D104" s="125">
        <f ca="1">IF(A104&lt;$B$1,VLOOKUP(A104,[1]DI!$A$4:$B$15000,2,FALSE),0)</f>
        <v>0</v>
      </c>
      <c r="E104" s="126">
        <f t="shared" ca="1" si="48"/>
        <v>0</v>
      </c>
      <c r="F104" s="132">
        <f t="shared" si="43"/>
        <v>1.075</v>
      </c>
      <c r="G104" s="127">
        <f t="shared" ca="1" si="36"/>
        <v>1</v>
      </c>
      <c r="H104" s="126">
        <f ca="1">TRUNC(PRODUCT(G$10:G103),15)</f>
        <v>1.01993621699542</v>
      </c>
      <c r="I104" s="126">
        <f t="shared" si="44"/>
        <v>1</v>
      </c>
      <c r="J104" s="126">
        <f t="shared" ca="1" si="37"/>
        <v>1.0199362199999999</v>
      </c>
      <c r="K104" s="126">
        <f t="shared" ca="1" si="38"/>
        <v>19.936219990000001</v>
      </c>
      <c r="L104" s="133">
        <f>IF(VLOOKUP(A104,$U$12:$AD$125,8)=VLOOKUP(A103,$U$12:$AD$125,8),0,VLOOKUP(A104,U$12:$AD$125,8))</f>
        <v>0</v>
      </c>
      <c r="M104" s="129">
        <f>IF(L104&gt;0,VLOOKUP(L104,T$12:$AC$125,7),0)</f>
        <v>0</v>
      </c>
      <c r="N104" s="126">
        <f t="shared" si="39"/>
        <v>0</v>
      </c>
      <c r="O104" s="126">
        <f t="shared" ca="1" si="40"/>
        <v>19.936219990000001</v>
      </c>
      <c r="P104" s="134" t="str">
        <f t="shared" si="45"/>
        <v>J=</v>
      </c>
      <c r="Q104" s="131">
        <f t="shared" si="46"/>
        <v>43174</v>
      </c>
      <c r="R104" s="9"/>
      <c r="S104" s="33"/>
      <c r="T104" s="24"/>
      <c r="U104" s="25"/>
      <c r="V104" s="26"/>
      <c r="W104" s="27"/>
      <c r="X104" s="26"/>
      <c r="Y104" s="26"/>
      <c r="Z104" s="35"/>
      <c r="AA104" s="27"/>
      <c r="AB104" s="24"/>
      <c r="AC104" s="29"/>
      <c r="AD104" s="25"/>
      <c r="AE104" s="33"/>
      <c r="AF104" s="59">
        <f t="shared" si="53"/>
        <v>43055</v>
      </c>
      <c r="AG104" s="15">
        <f t="shared" ca="1" si="54"/>
        <v>1010.68704</v>
      </c>
      <c r="AH104" s="15">
        <f t="shared" si="54"/>
        <v>1000</v>
      </c>
      <c r="AI104" s="4">
        <f t="shared" ca="1" si="54"/>
        <v>7.3899999999999993E-2</v>
      </c>
      <c r="AJ104" s="16">
        <f t="shared" ca="1" si="54"/>
        <v>2.8296000000000001E-4</v>
      </c>
      <c r="AK104" s="4">
        <f t="shared" si="54"/>
        <v>1.075</v>
      </c>
      <c r="AL104" s="59">
        <f t="shared" si="51"/>
        <v>43055</v>
      </c>
      <c r="AM104" s="16">
        <f t="shared" ca="1" si="55"/>
        <v>1.0106870400000001</v>
      </c>
      <c r="AN104" s="15">
        <f t="shared" ca="1" si="55"/>
        <v>10.68704</v>
      </c>
      <c r="AO104" s="9">
        <f t="shared" si="55"/>
        <v>0</v>
      </c>
      <c r="AP104" s="17">
        <f t="shared" si="55"/>
        <v>0</v>
      </c>
      <c r="AQ104" s="15">
        <f t="shared" si="55"/>
        <v>0</v>
      </c>
      <c r="AR104" s="10" t="str">
        <f t="shared" si="55"/>
        <v>J=</v>
      </c>
      <c r="AS104" s="59">
        <f t="shared" si="55"/>
        <v>43174</v>
      </c>
      <c r="AT104" s="34"/>
      <c r="AU104" s="34"/>
      <c r="AV104" s="41"/>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c r="GI104" s="34"/>
      <c r="GJ104" s="34"/>
      <c r="GK104" s="34"/>
      <c r="GL104" s="34"/>
      <c r="GM104" s="34"/>
      <c r="GN104" s="34"/>
      <c r="GO104" s="34"/>
      <c r="GP104" s="34"/>
      <c r="GQ104" s="34"/>
      <c r="GR104" s="34"/>
      <c r="GS104" s="34"/>
      <c r="GT104" s="34"/>
      <c r="GU104" s="34"/>
      <c r="GV104" s="34"/>
      <c r="GW104" s="34"/>
    </row>
    <row r="105" spans="1:205" x14ac:dyDescent="0.2">
      <c r="A105" s="123">
        <f t="shared" si="41"/>
        <v>43100</v>
      </c>
      <c r="B105" s="124">
        <f t="shared" ca="1" si="47"/>
        <v>1019.93621999</v>
      </c>
      <c r="C105" s="126">
        <f t="shared" si="42"/>
        <v>1000</v>
      </c>
      <c r="D105" s="125">
        <f ca="1">IF(A105&lt;$B$1,VLOOKUP(A105,[1]DI!$A$4:$B$15000,2,FALSE),0)</f>
        <v>0</v>
      </c>
      <c r="E105" s="126">
        <f t="shared" ca="1" si="48"/>
        <v>0</v>
      </c>
      <c r="F105" s="132">
        <f t="shared" si="43"/>
        <v>1.075</v>
      </c>
      <c r="G105" s="127">
        <f t="shared" ca="1" si="36"/>
        <v>1</v>
      </c>
      <c r="H105" s="126">
        <f ca="1">TRUNC(PRODUCT(G$10:G104),15)</f>
        <v>1.01993621699542</v>
      </c>
      <c r="I105" s="126">
        <f t="shared" si="44"/>
        <v>1</v>
      </c>
      <c r="J105" s="126">
        <f t="shared" ca="1" si="37"/>
        <v>1.0199362199999999</v>
      </c>
      <c r="K105" s="126">
        <f t="shared" ca="1" si="38"/>
        <v>19.936219990000001</v>
      </c>
      <c r="L105" s="133">
        <f>IF(VLOOKUP(A105,$U$12:$AD$125,8)=VLOOKUP(A104,$U$12:$AD$125,8),0,VLOOKUP(A105,U$12:$AD$125,8))</f>
        <v>0</v>
      </c>
      <c r="M105" s="129">
        <f>IF(L105&gt;0,VLOOKUP(L105,T$12:$AC$125,7),0)</f>
        <v>0</v>
      </c>
      <c r="N105" s="126">
        <f t="shared" si="39"/>
        <v>0</v>
      </c>
      <c r="O105" s="126">
        <f t="shared" ca="1" si="40"/>
        <v>19.936219990000001</v>
      </c>
      <c r="P105" s="134" t="str">
        <f t="shared" si="45"/>
        <v>J=</v>
      </c>
      <c r="Q105" s="131">
        <f t="shared" si="46"/>
        <v>43174</v>
      </c>
      <c r="R105" s="9"/>
      <c r="S105" s="9"/>
      <c r="T105" s="24"/>
      <c r="U105" s="25"/>
      <c r="V105" s="26"/>
      <c r="W105" s="27"/>
      <c r="X105" s="26"/>
      <c r="Y105" s="26"/>
      <c r="Z105" s="35"/>
      <c r="AA105" s="27"/>
      <c r="AB105" s="24"/>
      <c r="AC105" s="29"/>
      <c r="AD105" s="25"/>
      <c r="AE105" s="9"/>
      <c r="AF105" s="59">
        <f t="shared" si="53"/>
        <v>43056</v>
      </c>
      <c r="AG105" s="15">
        <f t="shared" ca="1" si="54"/>
        <v>1010.99447</v>
      </c>
      <c r="AH105" s="15">
        <f t="shared" si="54"/>
        <v>1000</v>
      </c>
      <c r="AI105" s="4">
        <f t="shared" ca="1" si="54"/>
        <v>7.3899999999999993E-2</v>
      </c>
      <c r="AJ105" s="16">
        <f t="shared" ca="1" si="54"/>
        <v>2.8296000000000001E-4</v>
      </c>
      <c r="AK105" s="4">
        <f t="shared" si="54"/>
        <v>1.075</v>
      </c>
      <c r="AL105" s="59">
        <f t="shared" si="51"/>
        <v>43056</v>
      </c>
      <c r="AM105" s="16">
        <f t="shared" ca="1" si="55"/>
        <v>1.01099447</v>
      </c>
      <c r="AN105" s="15">
        <f t="shared" ca="1" si="55"/>
        <v>10.99447</v>
      </c>
      <c r="AO105" s="9">
        <f t="shared" si="55"/>
        <v>0</v>
      </c>
      <c r="AP105" s="17">
        <f t="shared" si="55"/>
        <v>0</v>
      </c>
      <c r="AQ105" s="15">
        <f t="shared" si="55"/>
        <v>0</v>
      </c>
      <c r="AR105" s="10" t="str">
        <f t="shared" si="55"/>
        <v>J=</v>
      </c>
      <c r="AS105" s="59">
        <f t="shared" si="55"/>
        <v>43174</v>
      </c>
      <c r="AT105" s="18"/>
      <c r="AU105" s="18"/>
      <c r="AV105" s="40"/>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row>
    <row r="106" spans="1:205" x14ac:dyDescent="0.2">
      <c r="A106" s="123">
        <f t="shared" si="41"/>
        <v>43101</v>
      </c>
      <c r="B106" s="124">
        <f t="shared" ca="1" si="47"/>
        <v>1019.93621999</v>
      </c>
      <c r="C106" s="126">
        <f t="shared" si="42"/>
        <v>1000</v>
      </c>
      <c r="D106" s="125">
        <f ca="1">IF(A106&lt;$B$1,VLOOKUP(A106,[1]DI!$A$4:$B$15000,2,FALSE),0)</f>
        <v>0</v>
      </c>
      <c r="E106" s="126">
        <f t="shared" ca="1" si="48"/>
        <v>0</v>
      </c>
      <c r="F106" s="132">
        <f t="shared" si="43"/>
        <v>1.075</v>
      </c>
      <c r="G106" s="127">
        <f t="shared" ca="1" si="36"/>
        <v>1</v>
      </c>
      <c r="H106" s="126">
        <f ca="1">TRUNC(PRODUCT(G$10:G105),15)</f>
        <v>1.01993621699542</v>
      </c>
      <c r="I106" s="126">
        <f t="shared" si="44"/>
        <v>1</v>
      </c>
      <c r="J106" s="126">
        <f t="shared" ca="1" si="37"/>
        <v>1.0199362199999999</v>
      </c>
      <c r="K106" s="126">
        <f t="shared" ca="1" si="38"/>
        <v>19.936219990000001</v>
      </c>
      <c r="L106" s="133">
        <f>IF(VLOOKUP(A106,$U$12:$AD$125,8)=VLOOKUP(A105,$U$12:$AD$125,8),0,VLOOKUP(A106,U$12:$AD$125,8))</f>
        <v>0</v>
      </c>
      <c r="M106" s="129">
        <f>IF(L106&gt;0,VLOOKUP(L106,T$12:$AC$125,7),0)</f>
        <v>0</v>
      </c>
      <c r="N106" s="126">
        <f t="shared" si="39"/>
        <v>0</v>
      </c>
      <c r="O106" s="126">
        <f t="shared" ca="1" si="40"/>
        <v>19.936219990000001</v>
      </c>
      <c r="P106" s="134" t="str">
        <f t="shared" si="45"/>
        <v>J=</v>
      </c>
      <c r="Q106" s="131">
        <f t="shared" si="46"/>
        <v>43174</v>
      </c>
      <c r="R106" s="9"/>
      <c r="S106" s="9"/>
      <c r="T106" s="24"/>
      <c r="U106" s="25"/>
      <c r="V106" s="26"/>
      <c r="W106" s="27"/>
      <c r="X106" s="26"/>
      <c r="Y106" s="26"/>
      <c r="Z106" s="35"/>
      <c r="AA106" s="27"/>
      <c r="AB106" s="24"/>
      <c r="AC106" s="29"/>
      <c r="AD106" s="25"/>
      <c r="AE106" s="9"/>
      <c r="AF106" s="59">
        <f t="shared" si="53"/>
        <v>43057</v>
      </c>
      <c r="AG106" s="15">
        <f t="shared" ca="1" si="54"/>
        <v>1011.30199999</v>
      </c>
      <c r="AH106" s="15">
        <f t="shared" si="54"/>
        <v>1000</v>
      </c>
      <c r="AI106" s="4">
        <f t="shared" ca="1" si="54"/>
        <v>0</v>
      </c>
      <c r="AJ106" s="16">
        <f t="shared" ca="1" si="54"/>
        <v>0</v>
      </c>
      <c r="AK106" s="4">
        <f t="shared" si="54"/>
        <v>1.075</v>
      </c>
      <c r="AL106" s="59">
        <f t="shared" si="51"/>
        <v>43057</v>
      </c>
      <c r="AM106" s="16">
        <f t="shared" ca="1" si="55"/>
        <v>1.0113019999999999</v>
      </c>
      <c r="AN106" s="15">
        <f t="shared" ca="1" si="55"/>
        <v>11.301999990000001</v>
      </c>
      <c r="AO106" s="9">
        <f t="shared" si="55"/>
        <v>0</v>
      </c>
      <c r="AP106" s="17">
        <f t="shared" si="55"/>
        <v>0</v>
      </c>
      <c r="AQ106" s="15">
        <f t="shared" si="55"/>
        <v>0</v>
      </c>
      <c r="AR106" s="10" t="str">
        <f t="shared" si="55"/>
        <v>J=</v>
      </c>
      <c r="AS106" s="59">
        <f t="shared" si="55"/>
        <v>43174</v>
      </c>
      <c r="AT106" s="18"/>
      <c r="AU106" s="18"/>
      <c r="AV106" s="40"/>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row>
    <row r="107" spans="1:205" x14ac:dyDescent="0.2">
      <c r="A107" s="123">
        <f t="shared" si="41"/>
        <v>43102</v>
      </c>
      <c r="B107" s="124">
        <f t="shared" ca="1" si="47"/>
        <v>1019.93621999</v>
      </c>
      <c r="C107" s="126">
        <f t="shared" si="42"/>
        <v>1000</v>
      </c>
      <c r="D107" s="125">
        <f ca="1">IF(A107&lt;$B$1,VLOOKUP(A107,[1]DI!$A$4:$B$15000,2,FALSE),0)</f>
        <v>6.8900000000000003E-2</v>
      </c>
      <c r="E107" s="126">
        <f t="shared" ca="1" si="48"/>
        <v>2.6444000000000001E-4</v>
      </c>
      <c r="F107" s="132">
        <f t="shared" si="43"/>
        <v>1.075</v>
      </c>
      <c r="G107" s="127">
        <f t="shared" ca="1" si="36"/>
        <v>1.0002842729999999</v>
      </c>
      <c r="H107" s="126">
        <f ca="1">TRUNC(PRODUCT(G$10:G106),15)</f>
        <v>1.01993621699542</v>
      </c>
      <c r="I107" s="126">
        <f t="shared" si="44"/>
        <v>1</v>
      </c>
      <c r="J107" s="126">
        <f t="shared" ca="1" si="37"/>
        <v>1.0199362199999999</v>
      </c>
      <c r="K107" s="126">
        <f t="shared" ca="1" si="38"/>
        <v>19.936219990000001</v>
      </c>
      <c r="L107" s="133">
        <f>IF(VLOOKUP(A107,$U$12:$AD$125,8)=VLOOKUP(A106,$U$12:$AD$125,8),0,VLOOKUP(A107,U$12:$AD$125,8))</f>
        <v>0</v>
      </c>
      <c r="M107" s="129">
        <f>IF(L107&gt;0,VLOOKUP(L107,T$12:$AC$125,7),0)</f>
        <v>0</v>
      </c>
      <c r="N107" s="126">
        <f t="shared" si="39"/>
        <v>0</v>
      </c>
      <c r="O107" s="126">
        <f t="shared" ca="1" si="40"/>
        <v>19.936219990000001</v>
      </c>
      <c r="P107" s="134" t="str">
        <f t="shared" si="45"/>
        <v>J=</v>
      </c>
      <c r="Q107" s="131">
        <f t="shared" si="46"/>
        <v>43174</v>
      </c>
      <c r="R107" s="9"/>
      <c r="S107" s="9"/>
      <c r="T107" s="24"/>
      <c r="U107" s="25"/>
      <c r="V107" s="26"/>
      <c r="W107" s="27"/>
      <c r="X107" s="26"/>
      <c r="Y107" s="26"/>
      <c r="Z107" s="35"/>
      <c r="AA107" s="27"/>
      <c r="AB107" s="24"/>
      <c r="AC107" s="29"/>
      <c r="AD107" s="25"/>
      <c r="AE107" s="9"/>
      <c r="AF107" s="59">
        <f t="shared" si="53"/>
        <v>43058</v>
      </c>
      <c r="AG107" s="15">
        <f t="shared" ca="1" si="54"/>
        <v>1011.30199999</v>
      </c>
      <c r="AH107" s="15">
        <f t="shared" si="54"/>
        <v>1000</v>
      </c>
      <c r="AI107" s="4">
        <f t="shared" ca="1" si="54"/>
        <v>0</v>
      </c>
      <c r="AJ107" s="16">
        <f t="shared" ca="1" si="54"/>
        <v>0</v>
      </c>
      <c r="AK107" s="4">
        <f t="shared" si="54"/>
        <v>1.075</v>
      </c>
      <c r="AL107" s="59">
        <f t="shared" si="51"/>
        <v>43058</v>
      </c>
      <c r="AM107" s="16">
        <f t="shared" ca="1" si="55"/>
        <v>1.0113019999999999</v>
      </c>
      <c r="AN107" s="15">
        <f t="shared" ca="1" si="55"/>
        <v>11.301999990000001</v>
      </c>
      <c r="AO107" s="9">
        <f t="shared" si="55"/>
        <v>0</v>
      </c>
      <c r="AP107" s="17">
        <f t="shared" si="55"/>
        <v>0</v>
      </c>
      <c r="AQ107" s="15">
        <f t="shared" si="55"/>
        <v>0</v>
      </c>
      <c r="AR107" s="10" t="str">
        <f t="shared" si="55"/>
        <v>J=</v>
      </c>
      <c r="AS107" s="59">
        <f t="shared" si="55"/>
        <v>43174</v>
      </c>
      <c r="AT107" s="18"/>
      <c r="AU107" s="18"/>
      <c r="AV107" s="40"/>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row>
    <row r="108" spans="1:205" x14ac:dyDescent="0.2">
      <c r="A108" s="123">
        <f t="shared" si="41"/>
        <v>43103</v>
      </c>
      <c r="B108" s="124">
        <f t="shared" ca="1" si="47"/>
        <v>1020.22616</v>
      </c>
      <c r="C108" s="126">
        <f t="shared" si="42"/>
        <v>1000</v>
      </c>
      <c r="D108" s="125">
        <f ca="1">IF(A108&lt;$B$1,VLOOKUP(A108,[1]DI!$A$4:$B$15000,2,FALSE),0)</f>
        <v>6.8900000000000003E-2</v>
      </c>
      <c r="E108" s="126">
        <f t="shared" ca="1" si="48"/>
        <v>2.6444000000000001E-4</v>
      </c>
      <c r="F108" s="132">
        <f t="shared" si="43"/>
        <v>1.075</v>
      </c>
      <c r="G108" s="127">
        <f t="shared" ca="1" si="36"/>
        <v>1.0002842729999999</v>
      </c>
      <c r="H108" s="126">
        <f ca="1">TRUNC(PRODUCT(G$10:G107),15)</f>
        <v>1.02022615732363</v>
      </c>
      <c r="I108" s="126">
        <f t="shared" si="44"/>
        <v>1</v>
      </c>
      <c r="J108" s="126">
        <f t="shared" ca="1" si="37"/>
        <v>1.02022616</v>
      </c>
      <c r="K108" s="126">
        <f t="shared" ca="1" si="38"/>
        <v>20.22616</v>
      </c>
      <c r="L108" s="133">
        <f>IF(VLOOKUP(A108,$U$12:$AD$125,8)=VLOOKUP(A107,$U$12:$AD$125,8),0,VLOOKUP(A108,U$12:$AD$125,8))</f>
        <v>0</v>
      </c>
      <c r="M108" s="129">
        <f>IF(L108&gt;0,VLOOKUP(L108,T$12:$AC$125,7),0)</f>
        <v>0</v>
      </c>
      <c r="N108" s="126">
        <f t="shared" si="39"/>
        <v>0</v>
      </c>
      <c r="O108" s="126">
        <f t="shared" ca="1" si="40"/>
        <v>20.22616</v>
      </c>
      <c r="P108" s="134" t="str">
        <f t="shared" si="45"/>
        <v>J=</v>
      </c>
      <c r="Q108" s="131">
        <f t="shared" si="46"/>
        <v>43174</v>
      </c>
      <c r="R108" s="9"/>
      <c r="S108" s="9"/>
      <c r="T108" s="24"/>
      <c r="U108" s="25"/>
      <c r="V108" s="26"/>
      <c r="W108" s="27"/>
      <c r="X108" s="26"/>
      <c r="Y108" s="26"/>
      <c r="Z108" s="35"/>
      <c r="AA108" s="27"/>
      <c r="AB108" s="24"/>
      <c r="AC108" s="29"/>
      <c r="AD108" s="25"/>
      <c r="AE108" s="9"/>
      <c r="AF108" s="59">
        <f t="shared" si="53"/>
        <v>43059</v>
      </c>
      <c r="AG108" s="15">
        <f t="shared" ca="1" si="54"/>
        <v>1011.30199999</v>
      </c>
      <c r="AH108" s="15">
        <f t="shared" si="54"/>
        <v>1000</v>
      </c>
      <c r="AI108" s="4">
        <f t="shared" ca="1" si="54"/>
        <v>7.3899999999999993E-2</v>
      </c>
      <c r="AJ108" s="16">
        <f t="shared" ca="1" si="54"/>
        <v>2.8296000000000001E-4</v>
      </c>
      <c r="AK108" s="4">
        <f t="shared" si="54"/>
        <v>1.075</v>
      </c>
      <c r="AL108" s="59">
        <f t="shared" si="51"/>
        <v>43059</v>
      </c>
      <c r="AM108" s="16">
        <f t="shared" ca="1" si="55"/>
        <v>1.0113019999999999</v>
      </c>
      <c r="AN108" s="15">
        <f t="shared" ca="1" si="55"/>
        <v>11.301999990000001</v>
      </c>
      <c r="AO108" s="9">
        <f t="shared" si="55"/>
        <v>0</v>
      </c>
      <c r="AP108" s="17">
        <f t="shared" si="55"/>
        <v>0</v>
      </c>
      <c r="AQ108" s="15">
        <f t="shared" si="55"/>
        <v>0</v>
      </c>
      <c r="AR108" s="10" t="str">
        <f t="shared" si="55"/>
        <v>J=</v>
      </c>
      <c r="AS108" s="59">
        <f t="shared" si="55"/>
        <v>43174</v>
      </c>
      <c r="AT108" s="18"/>
      <c r="AU108" s="18"/>
      <c r="AV108" s="40"/>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row>
    <row r="109" spans="1:205" x14ac:dyDescent="0.2">
      <c r="A109" s="123">
        <f t="shared" si="41"/>
        <v>43104</v>
      </c>
      <c r="B109" s="124">
        <f t="shared" ca="1" si="47"/>
        <v>1020.51618</v>
      </c>
      <c r="C109" s="126">
        <f t="shared" si="42"/>
        <v>1000</v>
      </c>
      <c r="D109" s="125">
        <f ca="1">IF(A109&lt;$B$1,VLOOKUP(A109,[1]DI!$A$4:$B$15000,2,FALSE),0)</f>
        <v>6.8900000000000003E-2</v>
      </c>
      <c r="E109" s="126">
        <f t="shared" ca="1" si="48"/>
        <v>2.6444000000000001E-4</v>
      </c>
      <c r="F109" s="132">
        <f t="shared" si="43"/>
        <v>1.075</v>
      </c>
      <c r="G109" s="127">
        <f t="shared" ca="1" si="36"/>
        <v>1.0002842729999999</v>
      </c>
      <c r="H109" s="126">
        <f ca="1">TRUNC(PRODUCT(G$10:G108),15)</f>
        <v>1.0205161800740501</v>
      </c>
      <c r="I109" s="126">
        <f t="shared" si="44"/>
        <v>1</v>
      </c>
      <c r="J109" s="126">
        <f t="shared" ca="1" si="37"/>
        <v>1.02051618</v>
      </c>
      <c r="K109" s="126">
        <f t="shared" ca="1" si="38"/>
        <v>20.516179999999999</v>
      </c>
      <c r="L109" s="133">
        <f>IF(VLOOKUP(A109,$U$12:$AD$125,8)=VLOOKUP(A108,$U$12:$AD$125,8),0,VLOOKUP(A109,U$12:$AD$125,8))</f>
        <v>0</v>
      </c>
      <c r="M109" s="129">
        <f>IF(L109&gt;0,VLOOKUP(L109,T$12:$AC$125,7),0)</f>
        <v>0</v>
      </c>
      <c r="N109" s="126">
        <f t="shared" si="39"/>
        <v>0</v>
      </c>
      <c r="O109" s="126">
        <f t="shared" ca="1" si="40"/>
        <v>20.516179999999999</v>
      </c>
      <c r="P109" s="134" t="str">
        <f t="shared" si="45"/>
        <v>J=</v>
      </c>
      <c r="Q109" s="131">
        <f t="shared" si="46"/>
        <v>43174</v>
      </c>
      <c r="R109" s="9"/>
      <c r="S109" s="9"/>
      <c r="T109" s="24"/>
      <c r="U109" s="25"/>
      <c r="V109" s="26"/>
      <c r="W109" s="27"/>
      <c r="X109" s="26"/>
      <c r="Y109" s="26"/>
      <c r="Z109" s="35"/>
      <c r="AA109" s="27"/>
      <c r="AB109" s="24"/>
      <c r="AC109" s="29"/>
      <c r="AD109" s="25"/>
      <c r="AE109" s="9"/>
      <c r="AF109" s="59">
        <f t="shared" si="53"/>
        <v>43060</v>
      </c>
      <c r="AG109" s="15">
        <f t="shared" ca="1" si="54"/>
        <v>1011.6096199999999</v>
      </c>
      <c r="AH109" s="15">
        <f t="shared" si="54"/>
        <v>1000</v>
      </c>
      <c r="AI109" s="4">
        <f t="shared" ca="1" si="54"/>
        <v>7.3899999999999993E-2</v>
      </c>
      <c r="AJ109" s="16">
        <f t="shared" ca="1" si="54"/>
        <v>2.8296000000000001E-4</v>
      </c>
      <c r="AK109" s="4">
        <f t="shared" si="54"/>
        <v>1.075</v>
      </c>
      <c r="AL109" s="59">
        <f t="shared" si="51"/>
        <v>43060</v>
      </c>
      <c r="AM109" s="16">
        <f t="shared" ca="1" si="55"/>
        <v>1.01160962</v>
      </c>
      <c r="AN109" s="15">
        <f t="shared" ca="1" si="55"/>
        <v>11.60962</v>
      </c>
      <c r="AO109" s="9">
        <f t="shared" si="55"/>
        <v>0</v>
      </c>
      <c r="AP109" s="17">
        <f t="shared" si="55"/>
        <v>0</v>
      </c>
      <c r="AQ109" s="15">
        <f t="shared" si="55"/>
        <v>0</v>
      </c>
      <c r="AR109" s="10" t="str">
        <f t="shared" si="55"/>
        <v>J=</v>
      </c>
      <c r="AS109" s="59">
        <f t="shared" si="55"/>
        <v>43174</v>
      </c>
      <c r="AT109" s="18"/>
      <c r="AU109" s="18"/>
      <c r="AV109" s="40"/>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row>
    <row r="110" spans="1:205" x14ac:dyDescent="0.2">
      <c r="A110" s="123">
        <f t="shared" si="41"/>
        <v>43105</v>
      </c>
      <c r="B110" s="124">
        <f t="shared" ca="1" si="47"/>
        <v>1020.80628999</v>
      </c>
      <c r="C110" s="126">
        <f t="shared" si="42"/>
        <v>1000</v>
      </c>
      <c r="D110" s="125">
        <f ca="1">IF(A110&lt;$B$1,VLOOKUP(A110,[1]DI!$A$4:$B$15000,2,FALSE),0)</f>
        <v>6.8900000000000003E-2</v>
      </c>
      <c r="E110" s="126">
        <f t="shared" ca="1" si="48"/>
        <v>2.6444000000000001E-4</v>
      </c>
      <c r="F110" s="132">
        <f t="shared" si="43"/>
        <v>1.075</v>
      </c>
      <c r="G110" s="127">
        <f t="shared" ca="1" si="36"/>
        <v>1.0002842729999999</v>
      </c>
      <c r="H110" s="126">
        <f ca="1">TRUNC(PRODUCT(G$10:G109),15)</f>
        <v>1.0208062852701101</v>
      </c>
      <c r="I110" s="126">
        <f t="shared" si="44"/>
        <v>1</v>
      </c>
      <c r="J110" s="126">
        <f t="shared" ca="1" si="37"/>
        <v>1.0208062899999999</v>
      </c>
      <c r="K110" s="126">
        <f t="shared" ca="1" si="38"/>
        <v>20.80628999</v>
      </c>
      <c r="L110" s="133">
        <f>IF(VLOOKUP(A110,$U$12:$AD$125,8)=VLOOKUP(A109,$U$12:$AD$125,8),0,VLOOKUP(A110,U$12:$AD$125,8))</f>
        <v>0</v>
      </c>
      <c r="M110" s="129">
        <f>IF(L110&gt;0,VLOOKUP(L110,T$12:$AC$125,7),0)</f>
        <v>0</v>
      </c>
      <c r="N110" s="126">
        <f t="shared" si="39"/>
        <v>0</v>
      </c>
      <c r="O110" s="126">
        <f t="shared" ca="1" si="40"/>
        <v>20.80628999</v>
      </c>
      <c r="P110" s="134" t="str">
        <f t="shared" si="45"/>
        <v>J=</v>
      </c>
      <c r="Q110" s="131">
        <f t="shared" si="46"/>
        <v>43174</v>
      </c>
      <c r="R110" s="9"/>
      <c r="S110" s="9"/>
      <c r="T110" s="24"/>
      <c r="U110" s="25"/>
      <c r="V110" s="26"/>
      <c r="W110" s="27"/>
      <c r="X110" s="26"/>
      <c r="Y110" s="26"/>
      <c r="Z110" s="35"/>
      <c r="AA110" s="27"/>
      <c r="AB110" s="24"/>
      <c r="AC110" s="29"/>
      <c r="AD110" s="25"/>
      <c r="AE110" s="9"/>
      <c r="AF110" s="59">
        <f t="shared" si="53"/>
        <v>43061</v>
      </c>
      <c r="AG110" s="15">
        <f t="shared" ca="1" si="54"/>
        <v>1011.91732999</v>
      </c>
      <c r="AH110" s="15">
        <f t="shared" si="54"/>
        <v>1000</v>
      </c>
      <c r="AI110" s="4">
        <f t="shared" ca="1" si="54"/>
        <v>7.3899999999999993E-2</v>
      </c>
      <c r="AJ110" s="16">
        <f t="shared" ca="1" si="54"/>
        <v>2.8296000000000001E-4</v>
      </c>
      <c r="AK110" s="4">
        <f t="shared" si="54"/>
        <v>1.075</v>
      </c>
      <c r="AL110" s="59">
        <f t="shared" si="51"/>
        <v>43061</v>
      </c>
      <c r="AM110" s="16">
        <f t="shared" ca="1" si="55"/>
        <v>1.0119173299999999</v>
      </c>
      <c r="AN110" s="15">
        <f t="shared" ca="1" si="55"/>
        <v>11.917329990000001</v>
      </c>
      <c r="AO110" s="9">
        <f t="shared" si="55"/>
        <v>0</v>
      </c>
      <c r="AP110" s="17">
        <f t="shared" si="55"/>
        <v>0</v>
      </c>
      <c r="AQ110" s="15">
        <f t="shared" si="55"/>
        <v>0</v>
      </c>
      <c r="AR110" s="10" t="str">
        <f t="shared" si="55"/>
        <v>J=</v>
      </c>
      <c r="AS110" s="59">
        <f t="shared" si="55"/>
        <v>43174</v>
      </c>
      <c r="AT110" s="18"/>
      <c r="AU110" s="18"/>
      <c r="AV110" s="40"/>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row>
    <row r="111" spans="1:205" x14ac:dyDescent="0.2">
      <c r="A111" s="123">
        <f t="shared" si="41"/>
        <v>43106</v>
      </c>
      <c r="B111" s="124">
        <f t="shared" ca="1" si="47"/>
        <v>1021.09647</v>
      </c>
      <c r="C111" s="126">
        <f t="shared" si="42"/>
        <v>1000</v>
      </c>
      <c r="D111" s="125">
        <f ca="1">IF(A111&lt;$B$1,VLOOKUP(A111,[1]DI!$A$4:$B$15000,2,FALSE),0)</f>
        <v>0</v>
      </c>
      <c r="E111" s="126">
        <f t="shared" ca="1" si="48"/>
        <v>0</v>
      </c>
      <c r="F111" s="132">
        <f t="shared" si="43"/>
        <v>1.075</v>
      </c>
      <c r="G111" s="127">
        <f t="shared" ca="1" si="36"/>
        <v>1</v>
      </c>
      <c r="H111" s="126">
        <f ca="1">TRUNC(PRODUCT(G$10:G110),15)</f>
        <v>1.0210964729352401</v>
      </c>
      <c r="I111" s="126">
        <f t="shared" si="44"/>
        <v>1</v>
      </c>
      <c r="J111" s="126">
        <f t="shared" ca="1" si="37"/>
        <v>1.02109647</v>
      </c>
      <c r="K111" s="126">
        <f t="shared" ca="1" si="38"/>
        <v>21.09647</v>
      </c>
      <c r="L111" s="133">
        <f>IF(VLOOKUP(A111,$U$12:$AD$125,8)=VLOOKUP(A110,$U$12:$AD$125,8),0,VLOOKUP(A111,U$12:$AD$125,8))</f>
        <v>0</v>
      </c>
      <c r="M111" s="129">
        <f>IF(L111&gt;0,VLOOKUP(L111,T$12:$AC$125,7),0)</f>
        <v>0</v>
      </c>
      <c r="N111" s="126">
        <f t="shared" si="39"/>
        <v>0</v>
      </c>
      <c r="O111" s="126">
        <f t="shared" ca="1" si="40"/>
        <v>21.09647</v>
      </c>
      <c r="P111" s="134" t="str">
        <f t="shared" si="45"/>
        <v>J=</v>
      </c>
      <c r="Q111" s="131">
        <f t="shared" si="46"/>
        <v>43174</v>
      </c>
      <c r="R111" s="9"/>
      <c r="S111" s="9"/>
      <c r="T111" s="24"/>
      <c r="U111" s="25"/>
      <c r="V111" s="26"/>
      <c r="W111" s="27"/>
      <c r="X111" s="26"/>
      <c r="Y111" s="26"/>
      <c r="Z111" s="35"/>
      <c r="AA111" s="27"/>
      <c r="AB111" s="24"/>
      <c r="AC111" s="29"/>
      <c r="AD111" s="25"/>
      <c r="AE111" s="9"/>
      <c r="AF111" s="59">
        <f t="shared" si="53"/>
        <v>43062</v>
      </c>
      <c r="AG111" s="15">
        <f t="shared" ca="1" si="54"/>
        <v>1012.22514</v>
      </c>
      <c r="AH111" s="15">
        <f t="shared" si="54"/>
        <v>1000</v>
      </c>
      <c r="AI111" s="4">
        <f t="shared" ca="1" si="54"/>
        <v>7.3899999999999993E-2</v>
      </c>
      <c r="AJ111" s="16">
        <f t="shared" ca="1" si="54"/>
        <v>2.8296000000000001E-4</v>
      </c>
      <c r="AK111" s="4">
        <f t="shared" si="54"/>
        <v>1.075</v>
      </c>
      <c r="AL111" s="59">
        <f t="shared" si="51"/>
        <v>43062</v>
      </c>
      <c r="AM111" s="16">
        <f t="shared" ca="1" si="55"/>
        <v>1.01222514</v>
      </c>
      <c r="AN111" s="15">
        <f t="shared" ca="1" si="55"/>
        <v>12.22514</v>
      </c>
      <c r="AO111" s="9">
        <f t="shared" si="55"/>
        <v>0</v>
      </c>
      <c r="AP111" s="17">
        <f t="shared" si="55"/>
        <v>0</v>
      </c>
      <c r="AQ111" s="15">
        <f t="shared" si="55"/>
        <v>0</v>
      </c>
      <c r="AR111" s="10" t="str">
        <f t="shared" si="55"/>
        <v>J=</v>
      </c>
      <c r="AS111" s="59">
        <f t="shared" si="55"/>
        <v>43174</v>
      </c>
      <c r="AT111" s="18"/>
      <c r="AU111" s="18"/>
      <c r="AV111" s="40"/>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row>
    <row r="112" spans="1:205" x14ac:dyDescent="0.2">
      <c r="A112" s="123">
        <f t="shared" si="41"/>
        <v>43107</v>
      </c>
      <c r="B112" s="124">
        <f t="shared" ca="1" si="47"/>
        <v>1021.09647</v>
      </c>
      <c r="C112" s="126">
        <f t="shared" si="42"/>
        <v>1000</v>
      </c>
      <c r="D112" s="125">
        <f ca="1">IF(A112&lt;$B$1,VLOOKUP(A112,[1]DI!$A$4:$B$15000,2,FALSE),0)</f>
        <v>0</v>
      </c>
      <c r="E112" s="126">
        <f t="shared" ca="1" si="48"/>
        <v>0</v>
      </c>
      <c r="F112" s="132">
        <f t="shared" si="43"/>
        <v>1.075</v>
      </c>
      <c r="G112" s="127">
        <f t="shared" ca="1" si="36"/>
        <v>1</v>
      </c>
      <c r="H112" s="126">
        <f ca="1">TRUNC(PRODUCT(G$10:G111),15)</f>
        <v>1.0210964729352401</v>
      </c>
      <c r="I112" s="126">
        <f t="shared" si="44"/>
        <v>1</v>
      </c>
      <c r="J112" s="126">
        <f t="shared" ca="1" si="37"/>
        <v>1.02109647</v>
      </c>
      <c r="K112" s="126">
        <f t="shared" ca="1" si="38"/>
        <v>21.09647</v>
      </c>
      <c r="L112" s="133">
        <f>IF(VLOOKUP(A112,$U$12:$AD$125,8)=VLOOKUP(A111,$U$12:$AD$125,8),0,VLOOKUP(A112,U$12:$AD$125,8))</f>
        <v>0</v>
      </c>
      <c r="M112" s="129">
        <f>IF(L112&gt;0,VLOOKUP(L112,T$12:$AC$125,7),0)</f>
        <v>0</v>
      </c>
      <c r="N112" s="126">
        <f t="shared" si="39"/>
        <v>0</v>
      </c>
      <c r="O112" s="126">
        <f t="shared" ca="1" si="40"/>
        <v>21.09647</v>
      </c>
      <c r="P112" s="134" t="str">
        <f t="shared" si="45"/>
        <v>J=</v>
      </c>
      <c r="Q112" s="131">
        <f t="shared" si="46"/>
        <v>43174</v>
      </c>
      <c r="R112" s="9"/>
      <c r="S112" s="9"/>
      <c r="T112" s="24"/>
      <c r="U112" s="25"/>
      <c r="V112" s="26"/>
      <c r="W112" s="27"/>
      <c r="X112" s="26"/>
      <c r="Y112" s="26"/>
      <c r="Z112" s="35"/>
      <c r="AA112" s="27"/>
      <c r="AB112" s="24"/>
      <c r="AC112" s="29"/>
      <c r="AD112" s="25"/>
      <c r="AE112" s="9"/>
      <c r="AF112" s="59">
        <f t="shared" si="53"/>
        <v>43063</v>
      </c>
      <c r="AG112" s="15">
        <f t="shared" ca="1" si="54"/>
        <v>1012.53304</v>
      </c>
      <c r="AH112" s="15">
        <f t="shared" si="54"/>
        <v>1000</v>
      </c>
      <c r="AI112" s="4">
        <f t="shared" ca="1" si="54"/>
        <v>7.3899999999999993E-2</v>
      </c>
      <c r="AJ112" s="16">
        <f t="shared" ca="1" si="54"/>
        <v>2.8296000000000001E-4</v>
      </c>
      <c r="AK112" s="4">
        <f t="shared" si="54"/>
        <v>1.075</v>
      </c>
      <c r="AL112" s="59">
        <f t="shared" si="51"/>
        <v>43063</v>
      </c>
      <c r="AM112" s="16">
        <f t="shared" ca="1" si="55"/>
        <v>1.0125330400000001</v>
      </c>
      <c r="AN112" s="15">
        <f t="shared" ca="1" si="55"/>
        <v>12.53304</v>
      </c>
      <c r="AO112" s="9">
        <f t="shared" si="55"/>
        <v>0</v>
      </c>
      <c r="AP112" s="17">
        <f t="shared" si="55"/>
        <v>0</v>
      </c>
      <c r="AQ112" s="15">
        <f t="shared" si="55"/>
        <v>0</v>
      </c>
      <c r="AR112" s="10" t="str">
        <f t="shared" si="55"/>
        <v>J=</v>
      </c>
      <c r="AS112" s="59">
        <f t="shared" si="55"/>
        <v>43174</v>
      </c>
      <c r="AT112" s="18"/>
      <c r="AU112" s="18"/>
      <c r="AV112" s="40"/>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row>
    <row r="113" spans="1:202" x14ac:dyDescent="0.2">
      <c r="A113" s="123">
        <f t="shared" si="41"/>
        <v>43108</v>
      </c>
      <c r="B113" s="124">
        <f t="shared" ca="1" si="47"/>
        <v>1021.09647</v>
      </c>
      <c r="C113" s="126">
        <f t="shared" si="42"/>
        <v>1000</v>
      </c>
      <c r="D113" s="125">
        <f ca="1">IF(A113&lt;$B$1,VLOOKUP(A113,[1]DI!$A$4:$B$15000,2,FALSE),0)</f>
        <v>6.8900000000000003E-2</v>
      </c>
      <c r="E113" s="126">
        <f t="shared" ca="1" si="48"/>
        <v>2.6444000000000001E-4</v>
      </c>
      <c r="F113" s="132">
        <f t="shared" si="43"/>
        <v>1.075</v>
      </c>
      <c r="G113" s="127">
        <f t="shared" ca="1" si="36"/>
        <v>1.0002842729999999</v>
      </c>
      <c r="H113" s="126">
        <f ca="1">TRUNC(PRODUCT(G$10:G112),15)</f>
        <v>1.0210964729352401</v>
      </c>
      <c r="I113" s="126">
        <f t="shared" si="44"/>
        <v>1</v>
      </c>
      <c r="J113" s="126">
        <f t="shared" ca="1" si="37"/>
        <v>1.02109647</v>
      </c>
      <c r="K113" s="126">
        <f t="shared" ca="1" si="38"/>
        <v>21.09647</v>
      </c>
      <c r="L113" s="133">
        <f>IF(VLOOKUP(A113,$U$12:$AD$125,8)=VLOOKUP(A112,$U$12:$AD$125,8),0,VLOOKUP(A113,U$12:$AD$125,8))</f>
        <v>0</v>
      </c>
      <c r="M113" s="129">
        <f>IF(L113&gt;0,VLOOKUP(L113,T$12:$AC$125,7),0)</f>
        <v>0</v>
      </c>
      <c r="N113" s="126">
        <f t="shared" si="39"/>
        <v>0</v>
      </c>
      <c r="O113" s="126">
        <f t="shared" ca="1" si="40"/>
        <v>21.09647</v>
      </c>
      <c r="P113" s="134" t="str">
        <f t="shared" si="45"/>
        <v>J=</v>
      </c>
      <c r="Q113" s="131">
        <f t="shared" si="46"/>
        <v>43174</v>
      </c>
      <c r="R113" s="9"/>
      <c r="S113" s="9"/>
      <c r="T113" s="24"/>
      <c r="U113" s="25"/>
      <c r="V113" s="26"/>
      <c r="W113" s="27"/>
      <c r="X113" s="26"/>
      <c r="Y113" s="26"/>
      <c r="Z113" s="35"/>
      <c r="AA113" s="27"/>
      <c r="AB113" s="24"/>
      <c r="AC113" s="29"/>
      <c r="AD113" s="25"/>
      <c r="AE113" s="9"/>
      <c r="AF113" s="59">
        <f t="shared" si="53"/>
        <v>43064</v>
      </c>
      <c r="AG113" s="15">
        <f t="shared" ca="1" si="54"/>
        <v>1012.84102999</v>
      </c>
      <c r="AH113" s="15">
        <f t="shared" si="54"/>
        <v>1000</v>
      </c>
      <c r="AI113" s="4">
        <f t="shared" ca="1" si="54"/>
        <v>0</v>
      </c>
      <c r="AJ113" s="16">
        <f t="shared" ca="1" si="54"/>
        <v>0</v>
      </c>
      <c r="AK113" s="4">
        <f t="shared" si="54"/>
        <v>1.075</v>
      </c>
      <c r="AL113" s="59">
        <f t="shared" si="51"/>
        <v>43064</v>
      </c>
      <c r="AM113" s="16">
        <f t="shared" ca="1" si="55"/>
        <v>1.0128410299999999</v>
      </c>
      <c r="AN113" s="15">
        <f t="shared" ca="1" si="55"/>
        <v>12.841029989999999</v>
      </c>
      <c r="AO113" s="9">
        <f t="shared" si="55"/>
        <v>0</v>
      </c>
      <c r="AP113" s="17">
        <f t="shared" si="55"/>
        <v>0</v>
      </c>
      <c r="AQ113" s="15">
        <f t="shared" si="55"/>
        <v>0</v>
      </c>
      <c r="AR113" s="10" t="str">
        <f t="shared" si="55"/>
        <v>J=</v>
      </c>
      <c r="AS113" s="59">
        <f t="shared" si="55"/>
        <v>43174</v>
      </c>
      <c r="AT113" s="18"/>
      <c r="AU113" s="18"/>
      <c r="AV113" s="40"/>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row>
    <row r="114" spans="1:202" x14ac:dyDescent="0.2">
      <c r="A114" s="123">
        <f t="shared" si="41"/>
        <v>43109</v>
      </c>
      <c r="B114" s="124">
        <f t="shared" ca="1" si="47"/>
        <v>1021.38674</v>
      </c>
      <c r="C114" s="126">
        <f t="shared" si="42"/>
        <v>1000</v>
      </c>
      <c r="D114" s="125">
        <f ca="1">IF(A114&lt;$B$1,VLOOKUP(A114,[1]DI!$A$4:$B$15000,2,FALSE),0)</f>
        <v>6.8900000000000003E-2</v>
      </c>
      <c r="E114" s="126">
        <f t="shared" ca="1" si="48"/>
        <v>2.6444000000000001E-4</v>
      </c>
      <c r="F114" s="132">
        <f t="shared" si="43"/>
        <v>1.075</v>
      </c>
      <c r="G114" s="127">
        <f t="shared" ca="1" si="36"/>
        <v>1.0002842729999999</v>
      </c>
      <c r="H114" s="126">
        <f ca="1">TRUNC(PRODUCT(G$10:G113),15)</f>
        <v>1.02138674309289</v>
      </c>
      <c r="I114" s="126">
        <f t="shared" si="44"/>
        <v>1</v>
      </c>
      <c r="J114" s="126">
        <f t="shared" ca="1" si="37"/>
        <v>1.0213867400000001</v>
      </c>
      <c r="K114" s="126">
        <f t="shared" ca="1" si="38"/>
        <v>21.38674</v>
      </c>
      <c r="L114" s="133">
        <f>IF(VLOOKUP(A114,$U$12:$AD$125,8)=VLOOKUP(A113,$U$12:$AD$125,8),0,VLOOKUP(A114,U$12:$AD$125,8))</f>
        <v>0</v>
      </c>
      <c r="M114" s="129">
        <f>IF(L114&gt;0,VLOOKUP(L114,T$12:$AC$125,7),0)</f>
        <v>0</v>
      </c>
      <c r="N114" s="126">
        <f t="shared" si="39"/>
        <v>0</v>
      </c>
      <c r="O114" s="126">
        <f t="shared" ca="1" si="40"/>
        <v>21.38674</v>
      </c>
      <c r="P114" s="134" t="str">
        <f t="shared" si="45"/>
        <v>J=</v>
      </c>
      <c r="Q114" s="131">
        <f t="shared" si="46"/>
        <v>43174</v>
      </c>
      <c r="R114" s="9"/>
      <c r="S114" s="9"/>
      <c r="T114" s="24"/>
      <c r="U114" s="25"/>
      <c r="V114" s="26"/>
      <c r="W114" s="27"/>
      <c r="X114" s="26"/>
      <c r="Y114" s="26"/>
      <c r="Z114" s="35"/>
      <c r="AA114" s="27"/>
      <c r="AB114" s="24"/>
      <c r="AC114" s="29"/>
      <c r="AD114" s="25"/>
      <c r="AE114" s="9"/>
      <c r="AF114" s="59"/>
      <c r="AG114" s="15"/>
      <c r="AH114" s="15"/>
      <c r="AI114" s="4"/>
      <c r="AJ114" s="16"/>
      <c r="AK114" s="4"/>
      <c r="AL114" s="59"/>
      <c r="AM114" s="16"/>
      <c r="AN114" s="15"/>
      <c r="AO114" s="9"/>
      <c r="AP114" s="17"/>
      <c r="AQ114" s="15"/>
      <c r="AR114" s="42"/>
      <c r="AS114" s="59"/>
      <c r="AT114" s="18"/>
      <c r="AU114" s="18"/>
      <c r="AV114" s="40"/>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row>
    <row r="115" spans="1:202" x14ac:dyDescent="0.2">
      <c r="A115" s="123">
        <f t="shared" si="41"/>
        <v>43110</v>
      </c>
      <c r="B115" s="124">
        <f t="shared" ca="1" si="47"/>
        <v>1021.6771</v>
      </c>
      <c r="C115" s="126">
        <f t="shared" si="42"/>
        <v>1000</v>
      </c>
      <c r="D115" s="125">
        <f ca="1">IF(A115&lt;$B$1,VLOOKUP(A115,[1]DI!$A$4:$B$15000,2,FALSE),0)</f>
        <v>6.8900000000000003E-2</v>
      </c>
      <c r="E115" s="126">
        <f t="shared" ca="1" si="48"/>
        <v>2.6444000000000001E-4</v>
      </c>
      <c r="F115" s="132">
        <f t="shared" si="43"/>
        <v>1.075</v>
      </c>
      <c r="G115" s="127">
        <f t="shared" ca="1" si="36"/>
        <v>1.0002842729999999</v>
      </c>
      <c r="H115" s="126">
        <f ca="1">TRUNC(PRODUCT(G$10:G114),15)</f>
        <v>1.02167709576651</v>
      </c>
      <c r="I115" s="126">
        <f t="shared" si="44"/>
        <v>1</v>
      </c>
      <c r="J115" s="126">
        <f t="shared" ca="1" si="37"/>
        <v>1.0216771</v>
      </c>
      <c r="K115" s="126">
        <f t="shared" ca="1" si="38"/>
        <v>21.677099999999999</v>
      </c>
      <c r="L115" s="133">
        <f>IF(VLOOKUP(A115,$U$12:$AD$125,8)=VLOOKUP(A114,$U$12:$AD$125,8),0,VLOOKUP(A115,U$12:$AD$125,8))</f>
        <v>0</v>
      </c>
      <c r="M115" s="129">
        <f>IF(L115&gt;0,VLOOKUP(L115,T$12:$AC$125,7),0)</f>
        <v>0</v>
      </c>
      <c r="N115" s="126">
        <f t="shared" si="39"/>
        <v>0</v>
      </c>
      <c r="O115" s="126">
        <f t="shared" ca="1" si="40"/>
        <v>21.677099999999999</v>
      </c>
      <c r="P115" s="134" t="str">
        <f t="shared" si="45"/>
        <v>J=</v>
      </c>
      <c r="Q115" s="131">
        <f t="shared" si="46"/>
        <v>43174</v>
      </c>
      <c r="R115" s="9"/>
      <c r="S115" s="9"/>
      <c r="T115" s="24"/>
      <c r="U115" s="25"/>
      <c r="V115" s="26"/>
      <c r="W115" s="27"/>
      <c r="X115" s="26"/>
      <c r="Y115" s="26"/>
      <c r="Z115" s="35"/>
      <c r="AA115" s="27"/>
      <c r="AB115" s="24"/>
      <c r="AC115" s="29"/>
      <c r="AD115" s="25"/>
      <c r="AE115" s="9"/>
      <c r="AF115" s="59" t="str">
        <f t="shared" ref="AF115:AS115" si="56">$B$6</f>
        <v>CNEN22</v>
      </c>
      <c r="AG115" s="9" t="str">
        <f t="shared" si="56"/>
        <v>CNEN22</v>
      </c>
      <c r="AH115" s="9" t="str">
        <f t="shared" si="56"/>
        <v>CNEN22</v>
      </c>
      <c r="AI115" s="9" t="str">
        <f t="shared" si="56"/>
        <v>CNEN22</v>
      </c>
      <c r="AJ115" s="9" t="str">
        <f t="shared" si="56"/>
        <v>CNEN22</v>
      </c>
      <c r="AK115" s="4" t="str">
        <f t="shared" si="56"/>
        <v>CNEN22</v>
      </c>
      <c r="AL115" s="59" t="str">
        <f t="shared" si="56"/>
        <v>CNEN22</v>
      </c>
      <c r="AM115" s="9" t="str">
        <f t="shared" si="56"/>
        <v>CNEN22</v>
      </c>
      <c r="AN115" s="9" t="str">
        <f t="shared" si="56"/>
        <v>CNEN22</v>
      </c>
      <c r="AO115" s="9" t="str">
        <f t="shared" si="56"/>
        <v>CNEN22</v>
      </c>
      <c r="AP115" s="17" t="str">
        <f t="shared" si="56"/>
        <v>CNEN22</v>
      </c>
      <c r="AQ115" s="9" t="str">
        <f t="shared" si="56"/>
        <v>CNEN22</v>
      </c>
      <c r="AR115" s="10" t="str">
        <f t="shared" si="56"/>
        <v>CNEN22</v>
      </c>
      <c r="AS115" s="59" t="str">
        <f t="shared" si="56"/>
        <v>CNEN22</v>
      </c>
      <c r="AT115" s="18"/>
      <c r="AU115" s="18"/>
      <c r="AV115" s="40"/>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row>
    <row r="116" spans="1:202" x14ac:dyDescent="0.2">
      <c r="A116" s="123">
        <f t="shared" si="41"/>
        <v>43111</v>
      </c>
      <c r="B116" s="124">
        <f t="shared" ca="1" si="47"/>
        <v>1021.96753</v>
      </c>
      <c r="C116" s="126">
        <f t="shared" si="42"/>
        <v>1000</v>
      </c>
      <c r="D116" s="125">
        <f ca="1">IF(A116&lt;$B$1,VLOOKUP(A116,[1]DI!$A$4:$B$15000,2,FALSE),0)</f>
        <v>6.8900000000000003E-2</v>
      </c>
      <c r="E116" s="126">
        <f t="shared" ca="1" si="48"/>
        <v>2.6444000000000001E-4</v>
      </c>
      <c r="F116" s="132">
        <f t="shared" si="43"/>
        <v>1.075</v>
      </c>
      <c r="G116" s="127">
        <f t="shared" ca="1" si="36"/>
        <v>1.0002842729999999</v>
      </c>
      <c r="H116" s="126">
        <f ca="1">TRUNC(PRODUCT(G$10:G115),15)</f>
        <v>1.0219675309795599</v>
      </c>
      <c r="I116" s="126">
        <f t="shared" si="44"/>
        <v>1</v>
      </c>
      <c r="J116" s="126">
        <f t="shared" ca="1" si="37"/>
        <v>1.02196753</v>
      </c>
      <c r="K116" s="126">
        <f t="shared" ca="1" si="38"/>
        <v>21.96753</v>
      </c>
      <c r="L116" s="133">
        <f>IF(VLOOKUP(A116,$U$12:$AD$125,8)=VLOOKUP(A115,$U$12:$AD$125,8),0,VLOOKUP(A116,U$12:$AD$125,8))</f>
        <v>0</v>
      </c>
      <c r="M116" s="129">
        <f>IF(L116&gt;0,VLOOKUP(L116,T$12:$AC$125,7),0)</f>
        <v>0</v>
      </c>
      <c r="N116" s="126">
        <f t="shared" si="39"/>
        <v>0</v>
      </c>
      <c r="O116" s="126">
        <f t="shared" ca="1" si="40"/>
        <v>21.96753</v>
      </c>
      <c r="P116" s="134" t="str">
        <f t="shared" si="45"/>
        <v>J=</v>
      </c>
      <c r="Q116" s="131">
        <f t="shared" si="46"/>
        <v>43174</v>
      </c>
      <c r="R116" s="9"/>
      <c r="S116" s="9"/>
      <c r="T116" s="24"/>
      <c r="U116" s="25"/>
      <c r="V116" s="26"/>
      <c r="W116" s="27"/>
      <c r="X116" s="26"/>
      <c r="Y116" s="26"/>
      <c r="Z116" s="35"/>
      <c r="AA116" s="27"/>
      <c r="AB116" s="24"/>
      <c r="AC116" s="29"/>
      <c r="AD116" s="25"/>
      <c r="AE116" s="9"/>
      <c r="AF116" s="57" t="s">
        <v>16</v>
      </c>
      <c r="AG116" s="3" t="s">
        <v>9</v>
      </c>
      <c r="AH116" s="3" t="s">
        <v>10</v>
      </c>
      <c r="AI116" s="36" t="s">
        <v>11</v>
      </c>
      <c r="AJ116" s="37" t="s">
        <v>11</v>
      </c>
      <c r="AK116" s="36" t="s">
        <v>11</v>
      </c>
      <c r="AL116" s="60" t="s">
        <v>16</v>
      </c>
      <c r="AM116" s="37" t="s">
        <v>11</v>
      </c>
      <c r="AN116" s="3" t="s">
        <v>12</v>
      </c>
      <c r="AO116" s="7" t="s">
        <v>13</v>
      </c>
      <c r="AP116" s="38" t="s">
        <v>14</v>
      </c>
      <c r="AQ116" s="3" t="s">
        <v>14</v>
      </c>
      <c r="AR116" s="39" t="s">
        <v>15</v>
      </c>
      <c r="AS116" s="57" t="s">
        <v>15</v>
      </c>
      <c r="AT116" s="18"/>
      <c r="AU116" s="18"/>
      <c r="AV116" s="40"/>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row>
    <row r="117" spans="1:202" x14ac:dyDescent="0.2">
      <c r="A117" s="123">
        <f t="shared" si="41"/>
        <v>43112</v>
      </c>
      <c r="B117" s="124">
        <f t="shared" ca="1" si="47"/>
        <v>1022.25805</v>
      </c>
      <c r="C117" s="126">
        <f t="shared" si="42"/>
        <v>1000</v>
      </c>
      <c r="D117" s="125">
        <f ca="1">IF(A117&lt;$B$1,VLOOKUP(A117,[1]DI!$A$4:$B$15000,2,FALSE),0)</f>
        <v>6.8900000000000003E-2</v>
      </c>
      <c r="E117" s="126">
        <f t="shared" ca="1" si="48"/>
        <v>2.6444000000000001E-4</v>
      </c>
      <c r="F117" s="132">
        <f t="shared" si="43"/>
        <v>1.075</v>
      </c>
      <c r="G117" s="127">
        <f t="shared" ca="1" si="36"/>
        <v>1.0002842729999999</v>
      </c>
      <c r="H117" s="126">
        <f ca="1">TRUNC(PRODUCT(G$10:G116),15)</f>
        <v>1.02225804875549</v>
      </c>
      <c r="I117" s="126">
        <f t="shared" si="44"/>
        <v>1</v>
      </c>
      <c r="J117" s="126">
        <f t="shared" ca="1" si="37"/>
        <v>1.02225805</v>
      </c>
      <c r="K117" s="126">
        <f t="shared" ca="1" si="38"/>
        <v>22.258050000000001</v>
      </c>
      <c r="L117" s="133">
        <f>IF(VLOOKUP(A117,$U$12:$AD$125,8)=VLOOKUP(A116,$U$12:$AD$125,8),0,VLOOKUP(A117,U$12:$AD$125,8))</f>
        <v>0</v>
      </c>
      <c r="M117" s="129">
        <f>IF(L117&gt;0,VLOOKUP(L117,T$12:$AC$125,7),0)</f>
        <v>0</v>
      </c>
      <c r="N117" s="126">
        <f t="shared" si="39"/>
        <v>0</v>
      </c>
      <c r="O117" s="126">
        <f t="shared" ca="1" si="40"/>
        <v>22.258050000000001</v>
      </c>
      <c r="P117" s="134" t="str">
        <f t="shared" si="45"/>
        <v>J=</v>
      </c>
      <c r="Q117" s="131">
        <f t="shared" si="46"/>
        <v>43174</v>
      </c>
      <c r="R117" s="9"/>
      <c r="S117" s="9"/>
      <c r="T117" s="24"/>
      <c r="U117" s="25"/>
      <c r="V117" s="26"/>
      <c r="W117" s="27"/>
      <c r="X117" s="26"/>
      <c r="Y117" s="26"/>
      <c r="Z117" s="35"/>
      <c r="AA117" s="27"/>
      <c r="AB117" s="24"/>
      <c r="AC117" s="29"/>
      <c r="AD117" s="25"/>
      <c r="AE117" s="9"/>
      <c r="AF117" s="57" t="s">
        <v>73</v>
      </c>
      <c r="AG117" s="15" t="str">
        <f>$B$6</f>
        <v>CNEN22</v>
      </c>
      <c r="AH117" s="3" t="s">
        <v>18</v>
      </c>
      <c r="AI117" s="19" t="s">
        <v>19</v>
      </c>
      <c r="AJ117" s="5"/>
      <c r="AK117" s="19" t="s">
        <v>20</v>
      </c>
      <c r="AL117" s="57"/>
      <c r="AM117" s="5"/>
      <c r="AN117" s="3"/>
      <c r="AO117" s="7"/>
      <c r="AP117" s="38"/>
      <c r="AQ117" s="3"/>
      <c r="AR117" s="39" t="s">
        <v>23</v>
      </c>
      <c r="AS117" s="57" t="s">
        <v>23</v>
      </c>
      <c r="AT117" s="18"/>
      <c r="AU117" s="18"/>
      <c r="AV117" s="40"/>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row>
    <row r="118" spans="1:202" x14ac:dyDescent="0.2">
      <c r="A118" s="123">
        <f t="shared" si="41"/>
        <v>43113</v>
      </c>
      <c r="B118" s="124">
        <f t="shared" ca="1" si="47"/>
        <v>1022.54865</v>
      </c>
      <c r="C118" s="126">
        <f t="shared" si="42"/>
        <v>1000</v>
      </c>
      <c r="D118" s="125">
        <f ca="1">IF(A118&lt;$B$1,VLOOKUP(A118,[1]DI!$A$4:$B$15000,2,FALSE),0)</f>
        <v>0</v>
      </c>
      <c r="E118" s="126">
        <f t="shared" ca="1" si="48"/>
        <v>0</v>
      </c>
      <c r="F118" s="132">
        <f t="shared" si="43"/>
        <v>1.075</v>
      </c>
      <c r="G118" s="127">
        <f t="shared" ca="1" si="36"/>
        <v>1</v>
      </c>
      <c r="H118" s="126">
        <f ca="1">TRUNC(PRODUCT(G$10:G117),15)</f>
        <v>1.02254864911779</v>
      </c>
      <c r="I118" s="126">
        <f t="shared" si="44"/>
        <v>1</v>
      </c>
      <c r="J118" s="126">
        <f t="shared" ca="1" si="37"/>
        <v>1.0225486500000001</v>
      </c>
      <c r="K118" s="126">
        <f t="shared" ca="1" si="38"/>
        <v>22.548649999999999</v>
      </c>
      <c r="L118" s="133">
        <f>IF(VLOOKUP(A118,$U$12:$AD$125,8)=VLOOKUP(A117,$U$12:$AD$125,8),0,VLOOKUP(A118,U$12:$AD$125,8))</f>
        <v>0</v>
      </c>
      <c r="M118" s="129">
        <f>IF(L118&gt;0,VLOOKUP(L118,T$12:$AC$125,7),0)</f>
        <v>0</v>
      </c>
      <c r="N118" s="126">
        <f t="shared" si="39"/>
        <v>0</v>
      </c>
      <c r="O118" s="126">
        <f t="shared" ca="1" si="40"/>
        <v>22.548649999999999</v>
      </c>
      <c r="P118" s="134" t="str">
        <f t="shared" si="45"/>
        <v>J=</v>
      </c>
      <c r="Q118" s="131">
        <f t="shared" si="46"/>
        <v>43174</v>
      </c>
      <c r="R118" s="9"/>
      <c r="S118" s="9"/>
      <c r="T118" s="24"/>
      <c r="U118" s="25"/>
      <c r="V118" s="26"/>
      <c r="W118" s="27"/>
      <c r="X118" s="26"/>
      <c r="Y118" s="26"/>
      <c r="Z118" s="35"/>
      <c r="AA118" s="27"/>
      <c r="AB118" s="24"/>
      <c r="AC118" s="29"/>
      <c r="AD118" s="25"/>
      <c r="AE118" s="9"/>
      <c r="AF118" s="57" t="s">
        <v>73</v>
      </c>
      <c r="AG118" s="15"/>
      <c r="AH118" s="3"/>
      <c r="AI118" s="19"/>
      <c r="AJ118" s="5"/>
      <c r="AK118" s="19"/>
      <c r="AL118" s="57"/>
      <c r="AM118" s="5"/>
      <c r="AN118" s="3"/>
      <c r="AO118" s="7"/>
      <c r="AP118" s="38"/>
      <c r="AQ118" s="3"/>
      <c r="AR118" s="39" t="s">
        <v>28</v>
      </c>
      <c r="AS118" s="57" t="s">
        <v>16</v>
      </c>
      <c r="AT118" s="18"/>
      <c r="AU118" s="18"/>
      <c r="AV118" s="40"/>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row>
    <row r="119" spans="1:202" x14ac:dyDescent="0.2">
      <c r="A119" s="123">
        <f t="shared" si="41"/>
        <v>43114</v>
      </c>
      <c r="B119" s="124">
        <f t="shared" ca="1" si="47"/>
        <v>1022.54865</v>
      </c>
      <c r="C119" s="126">
        <f t="shared" si="42"/>
        <v>1000</v>
      </c>
      <c r="D119" s="125">
        <f ca="1">IF(A119&lt;$B$1,VLOOKUP(A119,[1]DI!$A$4:$B$15000,2,FALSE),0)</f>
        <v>0</v>
      </c>
      <c r="E119" s="126">
        <f t="shared" ca="1" si="48"/>
        <v>0</v>
      </c>
      <c r="F119" s="132">
        <f t="shared" si="43"/>
        <v>1.075</v>
      </c>
      <c r="G119" s="127">
        <f t="shared" ca="1" si="36"/>
        <v>1</v>
      </c>
      <c r="H119" s="126">
        <f ca="1">TRUNC(PRODUCT(G$10:G118),15)</f>
        <v>1.02254864911779</v>
      </c>
      <c r="I119" s="126">
        <f t="shared" si="44"/>
        <v>1</v>
      </c>
      <c r="J119" s="126">
        <f t="shared" ca="1" si="37"/>
        <v>1.0225486500000001</v>
      </c>
      <c r="K119" s="126">
        <f t="shared" ca="1" si="38"/>
        <v>22.548649999999999</v>
      </c>
      <c r="L119" s="133">
        <f>IF(VLOOKUP(A119,$U$12:$AD$125,8)=VLOOKUP(A118,$U$12:$AD$125,8),0,VLOOKUP(A119,U$12:$AD$125,8))</f>
        <v>0</v>
      </c>
      <c r="M119" s="129">
        <f>IF(L119&gt;0,VLOOKUP(L119,T$12:$AC$125,7),0)</f>
        <v>0</v>
      </c>
      <c r="N119" s="126">
        <f t="shared" si="39"/>
        <v>0</v>
      </c>
      <c r="O119" s="126">
        <f t="shared" ca="1" si="40"/>
        <v>22.548649999999999</v>
      </c>
      <c r="P119" s="134" t="str">
        <f t="shared" si="45"/>
        <v>J=</v>
      </c>
      <c r="Q119" s="131">
        <f t="shared" si="46"/>
        <v>43174</v>
      </c>
      <c r="R119" s="9"/>
      <c r="S119" s="9"/>
      <c r="T119" s="24"/>
      <c r="U119" s="25"/>
      <c r="V119" s="26"/>
      <c r="W119" s="27"/>
      <c r="X119" s="26"/>
      <c r="Y119" s="26"/>
      <c r="Z119" s="35"/>
      <c r="AA119" s="27"/>
      <c r="AB119" s="24"/>
      <c r="AC119" s="29"/>
      <c r="AD119" s="25"/>
      <c r="AE119" s="9"/>
      <c r="AF119" s="57"/>
      <c r="AG119" s="3" t="s">
        <v>30</v>
      </c>
      <c r="AH119" s="3" t="s">
        <v>30</v>
      </c>
      <c r="AI119" s="19" t="s">
        <v>31</v>
      </c>
      <c r="AJ119" s="5" t="s">
        <v>32</v>
      </c>
      <c r="AK119" s="4" t="s">
        <v>33</v>
      </c>
      <c r="AL119" s="59"/>
      <c r="AM119" s="16" t="s">
        <v>36</v>
      </c>
      <c r="AN119" s="3" t="s">
        <v>30</v>
      </c>
      <c r="AO119" s="7"/>
      <c r="AP119" s="38" t="s">
        <v>37</v>
      </c>
      <c r="AQ119" s="3" t="s">
        <v>30</v>
      </c>
      <c r="AR119" s="39" t="s">
        <v>38</v>
      </c>
      <c r="AS119" s="59"/>
      <c r="AT119" s="18"/>
      <c r="AU119" s="18"/>
      <c r="AV119" s="40"/>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row>
    <row r="120" spans="1:202" x14ac:dyDescent="0.2">
      <c r="A120" s="123">
        <f t="shared" si="41"/>
        <v>43115</v>
      </c>
      <c r="B120" s="124">
        <f t="shared" ca="1" si="47"/>
        <v>1022.54865</v>
      </c>
      <c r="C120" s="126">
        <f t="shared" si="42"/>
        <v>1000</v>
      </c>
      <c r="D120" s="125">
        <f ca="1">IF(A120&lt;$B$1,VLOOKUP(A120,[1]DI!$A$4:$B$15000,2,FALSE),0)</f>
        <v>6.8900000000000003E-2</v>
      </c>
      <c r="E120" s="126">
        <f t="shared" ca="1" si="48"/>
        <v>2.6444000000000001E-4</v>
      </c>
      <c r="F120" s="132">
        <f t="shared" si="43"/>
        <v>1.075</v>
      </c>
      <c r="G120" s="127">
        <f t="shared" ca="1" si="36"/>
        <v>1.0002842729999999</v>
      </c>
      <c r="H120" s="126">
        <f ca="1">TRUNC(PRODUCT(G$10:G119),15)</f>
        <v>1.02254864911779</v>
      </c>
      <c r="I120" s="126">
        <f t="shared" si="44"/>
        <v>1</v>
      </c>
      <c r="J120" s="126">
        <f t="shared" ca="1" si="37"/>
        <v>1.0225486500000001</v>
      </c>
      <c r="K120" s="126">
        <f t="shared" ca="1" si="38"/>
        <v>22.548649999999999</v>
      </c>
      <c r="L120" s="133">
        <f>IF(VLOOKUP(A120,$U$12:$AD$125,8)=VLOOKUP(A119,$U$12:$AD$125,8),0,VLOOKUP(A120,U$12:$AD$125,8))</f>
        <v>0</v>
      </c>
      <c r="M120" s="129">
        <f>IF(L120&gt;0,VLOOKUP(L120,T$12:$AC$125,7),0)</f>
        <v>0</v>
      </c>
      <c r="N120" s="126">
        <f t="shared" si="39"/>
        <v>0</v>
      </c>
      <c r="O120" s="126">
        <f t="shared" ca="1" si="40"/>
        <v>22.548649999999999</v>
      </c>
      <c r="P120" s="134" t="str">
        <f t="shared" si="45"/>
        <v>J=</v>
      </c>
      <c r="Q120" s="131">
        <f t="shared" si="46"/>
        <v>43174</v>
      </c>
      <c r="R120" s="9"/>
      <c r="S120" s="9"/>
      <c r="T120" s="24"/>
      <c r="U120" s="25"/>
      <c r="V120" s="26"/>
      <c r="W120" s="27"/>
      <c r="X120" s="26"/>
      <c r="Y120" s="26"/>
      <c r="Z120" s="35"/>
      <c r="AA120" s="27"/>
      <c r="AB120" s="24"/>
      <c r="AC120" s="29"/>
      <c r="AD120" s="25"/>
      <c r="AE120" s="9"/>
      <c r="AF120" s="59"/>
      <c r="AG120" s="15"/>
      <c r="AH120" s="15"/>
      <c r="AI120" s="4"/>
      <c r="AJ120" s="16"/>
      <c r="AK120" s="4"/>
      <c r="AL120" s="59"/>
      <c r="AM120" s="16"/>
      <c r="AN120" s="15"/>
      <c r="AO120" s="9"/>
      <c r="AP120" s="17"/>
      <c r="AQ120" s="15"/>
      <c r="AR120" s="10"/>
      <c r="AS120" s="61"/>
      <c r="AT120" s="18"/>
      <c r="AU120" s="18"/>
      <c r="AV120" s="40"/>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row>
    <row r="121" spans="1:202" x14ac:dyDescent="0.2">
      <c r="A121" s="123">
        <f t="shared" si="41"/>
        <v>43116</v>
      </c>
      <c r="B121" s="124">
        <f t="shared" ca="1" si="47"/>
        <v>1022.83933</v>
      </c>
      <c r="C121" s="126">
        <f t="shared" si="42"/>
        <v>1000</v>
      </c>
      <c r="D121" s="125">
        <f ca="1">IF(A121&lt;$B$1,VLOOKUP(A121,[1]DI!$A$4:$B$15000,2,FALSE),0)</f>
        <v>6.8900000000000003E-2</v>
      </c>
      <c r="E121" s="126">
        <f t="shared" ca="1" si="48"/>
        <v>2.6444000000000001E-4</v>
      </c>
      <c r="F121" s="132">
        <f t="shared" si="43"/>
        <v>1.075</v>
      </c>
      <c r="G121" s="127">
        <f t="shared" ca="1" si="36"/>
        <v>1.0002842729999999</v>
      </c>
      <c r="H121" s="126">
        <f ca="1">TRUNC(PRODUCT(G$10:G120),15)</f>
        <v>1.0228393320899201</v>
      </c>
      <c r="I121" s="126">
        <f t="shared" si="44"/>
        <v>1</v>
      </c>
      <c r="J121" s="126">
        <f t="shared" ca="1" si="37"/>
        <v>1.02283933</v>
      </c>
      <c r="K121" s="126">
        <f t="shared" ca="1" si="38"/>
        <v>22.83933</v>
      </c>
      <c r="L121" s="133">
        <f>IF(VLOOKUP(A121,$U$12:$AD$125,8)=VLOOKUP(A120,$U$12:$AD$125,8),0,VLOOKUP(A121,U$12:$AD$125,8))</f>
        <v>0</v>
      </c>
      <c r="M121" s="129">
        <f>IF(L121&gt;0,VLOOKUP(L121,T$12:$AC$125,7),0)</f>
        <v>0</v>
      </c>
      <c r="N121" s="126">
        <f t="shared" si="39"/>
        <v>0</v>
      </c>
      <c r="O121" s="126">
        <f t="shared" ca="1" si="40"/>
        <v>22.83933</v>
      </c>
      <c r="P121" s="134" t="str">
        <f t="shared" si="45"/>
        <v>J=</v>
      </c>
      <c r="Q121" s="131">
        <f t="shared" si="46"/>
        <v>43174</v>
      </c>
      <c r="R121" s="9"/>
      <c r="S121" s="9"/>
      <c r="T121" s="24"/>
      <c r="U121" s="25"/>
      <c r="V121" s="26"/>
      <c r="W121" s="27"/>
      <c r="X121" s="26"/>
      <c r="Y121" s="26"/>
      <c r="Z121" s="35"/>
      <c r="AA121" s="27"/>
      <c r="AB121" s="24"/>
      <c r="AC121" s="29"/>
      <c r="AD121" s="25"/>
      <c r="AE121" s="9"/>
      <c r="AF121" s="59">
        <f>(AF113+1)</f>
        <v>43065</v>
      </c>
      <c r="AG121" s="15">
        <f t="shared" ref="AG121:AK136" ca="1" si="57">VLOOKUP($AF121,$A$10:$Q$3625,(AG$1)+1)</f>
        <v>1012.84102999</v>
      </c>
      <c r="AH121" s="15">
        <f t="shared" si="57"/>
        <v>1000</v>
      </c>
      <c r="AI121" s="4">
        <f t="shared" ca="1" si="57"/>
        <v>0</v>
      </c>
      <c r="AJ121" s="16">
        <f t="shared" ca="1" si="57"/>
        <v>0</v>
      </c>
      <c r="AK121" s="4">
        <f t="shared" si="57"/>
        <v>1.075</v>
      </c>
      <c r="AL121" s="59">
        <f t="shared" ref="AL121:AL150" si="58">AF121</f>
        <v>43065</v>
      </c>
      <c r="AM121" s="16">
        <f t="shared" ref="AM121:AS136" ca="1" si="59">VLOOKUP($AF121,$A$10:$Q$3625,(AM$1)+1)</f>
        <v>1.0128410299999999</v>
      </c>
      <c r="AN121" s="15">
        <f t="shared" ca="1" si="59"/>
        <v>12.841029989999999</v>
      </c>
      <c r="AO121" s="9">
        <f t="shared" si="59"/>
        <v>0</v>
      </c>
      <c r="AP121" s="17">
        <f t="shared" si="59"/>
        <v>0</v>
      </c>
      <c r="AQ121" s="15">
        <f t="shared" si="59"/>
        <v>0</v>
      </c>
      <c r="AR121" s="10" t="str">
        <f t="shared" si="59"/>
        <v>J=</v>
      </c>
      <c r="AS121" s="59">
        <f t="shared" si="59"/>
        <v>43174</v>
      </c>
      <c r="AT121" s="18"/>
      <c r="AU121" s="18"/>
      <c r="AV121" s="40"/>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row>
    <row r="122" spans="1:202" x14ac:dyDescent="0.2">
      <c r="A122" s="123">
        <f t="shared" si="41"/>
        <v>43117</v>
      </c>
      <c r="B122" s="124">
        <f t="shared" ca="1" si="47"/>
        <v>1023.13009999</v>
      </c>
      <c r="C122" s="126">
        <f t="shared" si="42"/>
        <v>1000</v>
      </c>
      <c r="D122" s="125">
        <f ca="1">IF(A122&lt;$B$1,VLOOKUP(A122,[1]DI!$A$4:$B$15000,2,FALSE),0)</f>
        <v>6.8900000000000003E-2</v>
      </c>
      <c r="E122" s="126">
        <f t="shared" ca="1" si="48"/>
        <v>2.6444000000000001E-4</v>
      </c>
      <c r="F122" s="132">
        <f t="shared" si="43"/>
        <v>1.075</v>
      </c>
      <c r="G122" s="127">
        <f t="shared" ca="1" si="36"/>
        <v>1.0002842729999999</v>
      </c>
      <c r="H122" s="126">
        <f ca="1">TRUNC(PRODUCT(G$10:G121),15)</f>
        <v>1.0231300976953701</v>
      </c>
      <c r="I122" s="126">
        <f t="shared" si="44"/>
        <v>1</v>
      </c>
      <c r="J122" s="126">
        <f t="shared" ca="1" si="37"/>
        <v>1.0231300999999999</v>
      </c>
      <c r="K122" s="126">
        <f t="shared" ca="1" si="38"/>
        <v>23.130099990000001</v>
      </c>
      <c r="L122" s="133">
        <f>IF(VLOOKUP(A122,$U$12:$AD$125,8)=VLOOKUP(A121,$U$12:$AD$125,8),0,VLOOKUP(A122,U$12:$AD$125,8))</f>
        <v>0</v>
      </c>
      <c r="M122" s="129">
        <f>IF(L122&gt;0,VLOOKUP(L122,T$12:$AC$125,7),0)</f>
        <v>0</v>
      </c>
      <c r="N122" s="126">
        <f t="shared" si="39"/>
        <v>0</v>
      </c>
      <c r="O122" s="126">
        <f t="shared" ca="1" si="40"/>
        <v>23.130099990000001</v>
      </c>
      <c r="P122" s="134" t="str">
        <f t="shared" si="45"/>
        <v>J=</v>
      </c>
      <c r="Q122" s="131">
        <f t="shared" si="46"/>
        <v>43174</v>
      </c>
      <c r="R122" s="9"/>
      <c r="S122" s="9"/>
      <c r="T122" s="24"/>
      <c r="U122" s="25"/>
      <c r="V122" s="26"/>
      <c r="W122" s="27"/>
      <c r="X122" s="26"/>
      <c r="Y122" s="26"/>
      <c r="Z122" s="35"/>
      <c r="AA122" s="27"/>
      <c r="AB122" s="24"/>
      <c r="AC122" s="29"/>
      <c r="AD122" s="25"/>
      <c r="AE122" s="9"/>
      <c r="AF122" s="59">
        <f t="shared" ref="AF122:AF150" si="60">(AF121+1)</f>
        <v>43066</v>
      </c>
      <c r="AG122" s="15">
        <f t="shared" ca="1" si="57"/>
        <v>1012.84102999</v>
      </c>
      <c r="AH122" s="15">
        <f t="shared" si="57"/>
        <v>1000</v>
      </c>
      <c r="AI122" s="4">
        <f t="shared" ca="1" si="57"/>
        <v>7.3899999999999993E-2</v>
      </c>
      <c r="AJ122" s="16">
        <f t="shared" ca="1" si="57"/>
        <v>2.8296000000000001E-4</v>
      </c>
      <c r="AK122" s="4">
        <f t="shared" si="57"/>
        <v>1.075</v>
      </c>
      <c r="AL122" s="59">
        <f t="shared" si="58"/>
        <v>43066</v>
      </c>
      <c r="AM122" s="16">
        <f t="shared" ca="1" si="59"/>
        <v>1.0128410299999999</v>
      </c>
      <c r="AN122" s="15">
        <f t="shared" ca="1" si="59"/>
        <v>12.841029989999999</v>
      </c>
      <c r="AO122" s="9">
        <f t="shared" si="59"/>
        <v>0</v>
      </c>
      <c r="AP122" s="17">
        <f t="shared" si="59"/>
        <v>0</v>
      </c>
      <c r="AQ122" s="15">
        <f t="shared" si="59"/>
        <v>0</v>
      </c>
      <c r="AR122" s="10" t="str">
        <f t="shared" si="59"/>
        <v>J=</v>
      </c>
      <c r="AS122" s="59">
        <f t="shared" si="59"/>
        <v>43174</v>
      </c>
      <c r="AT122" s="18"/>
      <c r="AU122" s="18"/>
      <c r="AV122" s="40"/>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row>
    <row r="123" spans="1:202" x14ac:dyDescent="0.2">
      <c r="A123" s="123">
        <f t="shared" si="41"/>
        <v>43118</v>
      </c>
      <c r="B123" s="124">
        <f t="shared" ca="1" si="47"/>
        <v>1023.4209499999999</v>
      </c>
      <c r="C123" s="126">
        <f t="shared" si="42"/>
        <v>1000</v>
      </c>
      <c r="D123" s="125">
        <f ca="1">IF(A123&lt;$B$1,VLOOKUP(A123,[1]DI!$A$4:$B$15000,2,FALSE),0)</f>
        <v>6.8900000000000003E-2</v>
      </c>
      <c r="E123" s="126">
        <f t="shared" ca="1" si="48"/>
        <v>2.6444000000000001E-4</v>
      </c>
      <c r="F123" s="132">
        <f t="shared" si="43"/>
        <v>1.075</v>
      </c>
      <c r="G123" s="127">
        <f t="shared" ca="1" si="36"/>
        <v>1.0002842729999999</v>
      </c>
      <c r="H123" s="126">
        <f ca="1">TRUNC(PRODUCT(G$10:G122),15)</f>
        <v>1.02342094595763</v>
      </c>
      <c r="I123" s="126">
        <f t="shared" si="44"/>
        <v>1</v>
      </c>
      <c r="J123" s="126">
        <f t="shared" ca="1" si="37"/>
        <v>1.02342095</v>
      </c>
      <c r="K123" s="126">
        <f t="shared" ca="1" si="38"/>
        <v>23.420950000000001</v>
      </c>
      <c r="L123" s="133">
        <f>IF(VLOOKUP(A123,$U$12:$AD$125,8)=VLOOKUP(A122,$U$12:$AD$125,8),0,VLOOKUP(A123,U$12:$AD$125,8))</f>
        <v>0</v>
      </c>
      <c r="M123" s="129">
        <f>IF(L123&gt;0,VLOOKUP(L123,T$12:$AC$125,7),0)</f>
        <v>0</v>
      </c>
      <c r="N123" s="126">
        <f t="shared" si="39"/>
        <v>0</v>
      </c>
      <c r="O123" s="126">
        <f t="shared" ca="1" si="40"/>
        <v>23.420950000000001</v>
      </c>
      <c r="P123" s="134" t="str">
        <f t="shared" si="45"/>
        <v>J=</v>
      </c>
      <c r="Q123" s="131">
        <f t="shared" si="46"/>
        <v>43174</v>
      </c>
      <c r="R123" s="9"/>
      <c r="S123" s="9"/>
      <c r="T123" s="24"/>
      <c r="U123" s="25"/>
      <c r="V123" s="26"/>
      <c r="W123" s="27"/>
      <c r="X123" s="26"/>
      <c r="Y123" s="26"/>
      <c r="Z123" s="35"/>
      <c r="AA123" s="27"/>
      <c r="AB123" s="24"/>
      <c r="AC123" s="29"/>
      <c r="AD123" s="25"/>
      <c r="AE123" s="9"/>
      <c r="AF123" s="59">
        <f t="shared" si="60"/>
        <v>43067</v>
      </c>
      <c r="AG123" s="15">
        <f t="shared" ca="1" si="57"/>
        <v>1013.14912</v>
      </c>
      <c r="AH123" s="15">
        <f t="shared" si="57"/>
        <v>1000</v>
      </c>
      <c r="AI123" s="4">
        <f t="shared" ca="1" si="57"/>
        <v>7.3899999999999993E-2</v>
      </c>
      <c r="AJ123" s="16">
        <f t="shared" ca="1" si="57"/>
        <v>2.8296000000000001E-4</v>
      </c>
      <c r="AK123" s="4">
        <f t="shared" si="57"/>
        <v>1.075</v>
      </c>
      <c r="AL123" s="59">
        <f t="shared" si="58"/>
        <v>43067</v>
      </c>
      <c r="AM123" s="16">
        <f t="shared" ca="1" si="59"/>
        <v>1.01314912</v>
      </c>
      <c r="AN123" s="15">
        <f t="shared" ca="1" si="59"/>
        <v>13.14912</v>
      </c>
      <c r="AO123" s="9">
        <f t="shared" si="59"/>
        <v>0</v>
      </c>
      <c r="AP123" s="17">
        <f t="shared" si="59"/>
        <v>0</v>
      </c>
      <c r="AQ123" s="15">
        <f t="shared" si="59"/>
        <v>0</v>
      </c>
      <c r="AR123" s="10" t="str">
        <f t="shared" si="59"/>
        <v>J=</v>
      </c>
      <c r="AS123" s="59">
        <f t="shared" si="59"/>
        <v>43174</v>
      </c>
      <c r="AT123" s="18"/>
      <c r="AU123" s="18"/>
      <c r="AV123" s="40"/>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row>
    <row r="124" spans="1:202" x14ac:dyDescent="0.2">
      <c r="A124" s="123">
        <f t="shared" si="41"/>
        <v>43119</v>
      </c>
      <c r="B124" s="124">
        <f t="shared" ca="1" si="47"/>
        <v>1023.71188</v>
      </c>
      <c r="C124" s="126">
        <f t="shared" si="42"/>
        <v>1000</v>
      </c>
      <c r="D124" s="125">
        <f ca="1">IF(A124&lt;$B$1,VLOOKUP(A124,[1]DI!$A$4:$B$15000,2,FALSE),0)</f>
        <v>6.8900000000000003E-2</v>
      </c>
      <c r="E124" s="126">
        <f t="shared" ca="1" si="48"/>
        <v>2.6444000000000001E-4</v>
      </c>
      <c r="F124" s="132">
        <f t="shared" si="43"/>
        <v>1.075</v>
      </c>
      <c r="G124" s="127">
        <f t="shared" ca="1" si="36"/>
        <v>1.0002842729999999</v>
      </c>
      <c r="H124" s="126">
        <f ca="1">TRUNC(PRODUCT(G$10:G123),15)</f>
        <v>1.0237118769002</v>
      </c>
      <c r="I124" s="126">
        <f t="shared" si="44"/>
        <v>1</v>
      </c>
      <c r="J124" s="126">
        <f t="shared" ca="1" si="37"/>
        <v>1.02371188</v>
      </c>
      <c r="K124" s="126">
        <f t="shared" ca="1" si="38"/>
        <v>23.711880000000001</v>
      </c>
      <c r="L124" s="133">
        <f>IF(VLOOKUP(A124,$U$12:$AD$125,8)=VLOOKUP(A123,$U$12:$AD$125,8),0,VLOOKUP(A124,U$12:$AD$125,8))</f>
        <v>0</v>
      </c>
      <c r="M124" s="129">
        <f>IF(L124&gt;0,VLOOKUP(L124,T$12:$AC$125,7),0)</f>
        <v>0</v>
      </c>
      <c r="N124" s="126">
        <f t="shared" si="39"/>
        <v>0</v>
      </c>
      <c r="O124" s="126">
        <f t="shared" ca="1" si="40"/>
        <v>23.711880000000001</v>
      </c>
      <c r="P124" s="134" t="str">
        <f t="shared" si="45"/>
        <v>J=</v>
      </c>
      <c r="Q124" s="131">
        <f t="shared" si="46"/>
        <v>43174</v>
      </c>
      <c r="R124" s="9"/>
      <c r="S124" s="9"/>
      <c r="T124" s="24"/>
      <c r="U124" s="25"/>
      <c r="V124" s="26"/>
      <c r="W124" s="27"/>
      <c r="X124" s="26"/>
      <c r="Y124" s="26"/>
      <c r="Z124" s="35"/>
      <c r="AA124" s="27"/>
      <c r="AB124" s="24"/>
      <c r="AC124" s="29"/>
      <c r="AD124" s="25"/>
      <c r="AE124" s="9"/>
      <c r="AF124" s="59">
        <f t="shared" si="60"/>
        <v>43068</v>
      </c>
      <c r="AG124" s="15">
        <f t="shared" ca="1" si="57"/>
        <v>1013.4573</v>
      </c>
      <c r="AH124" s="15">
        <f t="shared" si="57"/>
        <v>1000</v>
      </c>
      <c r="AI124" s="4">
        <f t="shared" ca="1" si="57"/>
        <v>7.3899999999999993E-2</v>
      </c>
      <c r="AJ124" s="16">
        <f t="shared" ca="1" si="57"/>
        <v>2.8296000000000001E-4</v>
      </c>
      <c r="AK124" s="4">
        <f t="shared" si="57"/>
        <v>1.075</v>
      </c>
      <c r="AL124" s="59">
        <f t="shared" si="58"/>
        <v>43068</v>
      </c>
      <c r="AM124" s="16">
        <f t="shared" ca="1" si="59"/>
        <v>1.0134573</v>
      </c>
      <c r="AN124" s="15">
        <f t="shared" ca="1" si="59"/>
        <v>13.4573</v>
      </c>
      <c r="AO124" s="9">
        <f t="shared" si="59"/>
        <v>0</v>
      </c>
      <c r="AP124" s="17">
        <f t="shared" si="59"/>
        <v>0</v>
      </c>
      <c r="AQ124" s="15">
        <f t="shared" si="59"/>
        <v>0</v>
      </c>
      <c r="AR124" s="10" t="str">
        <f t="shared" si="59"/>
        <v>J=</v>
      </c>
      <c r="AS124" s="59">
        <f t="shared" si="59"/>
        <v>43174</v>
      </c>
      <c r="AT124" s="18"/>
      <c r="AU124" s="18"/>
      <c r="AV124" s="40"/>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row>
    <row r="125" spans="1:202" x14ac:dyDescent="0.2">
      <c r="A125" s="123">
        <f t="shared" si="41"/>
        <v>43120</v>
      </c>
      <c r="B125" s="124">
        <f t="shared" ca="1" si="47"/>
        <v>1024.00289</v>
      </c>
      <c r="C125" s="126">
        <f t="shared" si="42"/>
        <v>1000</v>
      </c>
      <c r="D125" s="125">
        <f ca="1">IF(A125&lt;$B$1,VLOOKUP(A125,[1]DI!$A$4:$B$15000,2,FALSE),0)</f>
        <v>0</v>
      </c>
      <c r="E125" s="126">
        <f t="shared" ca="1" si="48"/>
        <v>0</v>
      </c>
      <c r="F125" s="132">
        <f t="shared" si="43"/>
        <v>1.075</v>
      </c>
      <c r="G125" s="127">
        <f t="shared" ca="1" si="36"/>
        <v>1</v>
      </c>
      <c r="H125" s="126">
        <f ca="1">TRUNC(PRODUCT(G$10:G124),15)</f>
        <v>1.0240028905465799</v>
      </c>
      <c r="I125" s="126">
        <f t="shared" si="44"/>
        <v>1</v>
      </c>
      <c r="J125" s="126">
        <f t="shared" ca="1" si="37"/>
        <v>1.02400289</v>
      </c>
      <c r="K125" s="126">
        <f t="shared" ca="1" si="38"/>
        <v>24.002890000000001</v>
      </c>
      <c r="L125" s="133">
        <f>IF(VLOOKUP(A125,$U$12:$AD$125,8)=VLOOKUP(A124,$U$12:$AD$125,8),0,VLOOKUP(A125,U$12:$AD$125,8))</f>
        <v>0</v>
      </c>
      <c r="M125" s="129">
        <f>IF(L125&gt;0,VLOOKUP(L125,T$12:$AC$125,7),0)</f>
        <v>0</v>
      </c>
      <c r="N125" s="126">
        <f t="shared" si="39"/>
        <v>0</v>
      </c>
      <c r="O125" s="126">
        <f t="shared" ca="1" si="40"/>
        <v>24.002890000000001</v>
      </c>
      <c r="P125" s="134" t="str">
        <f t="shared" si="45"/>
        <v>J=</v>
      </c>
      <c r="Q125" s="131">
        <f t="shared" si="46"/>
        <v>43174</v>
      </c>
      <c r="R125" s="9"/>
      <c r="S125" s="9"/>
      <c r="T125" s="24"/>
      <c r="U125" s="25"/>
      <c r="V125" s="26"/>
      <c r="W125" s="27"/>
      <c r="X125" s="26"/>
      <c r="Y125" s="26"/>
      <c r="Z125" s="35"/>
      <c r="AA125" s="27"/>
      <c r="AB125" s="24"/>
      <c r="AC125" s="29"/>
      <c r="AD125" s="25"/>
      <c r="AE125" s="9"/>
      <c r="AF125" s="59">
        <f t="shared" si="60"/>
        <v>43069</v>
      </c>
      <c r="AG125" s="15">
        <f t="shared" ca="1" si="57"/>
        <v>1013.76558</v>
      </c>
      <c r="AH125" s="15">
        <f t="shared" si="57"/>
        <v>1000</v>
      </c>
      <c r="AI125" s="4">
        <f t="shared" ca="1" si="57"/>
        <v>7.3899999999999993E-2</v>
      </c>
      <c r="AJ125" s="16">
        <f t="shared" ca="1" si="57"/>
        <v>2.8296000000000001E-4</v>
      </c>
      <c r="AK125" s="4">
        <f t="shared" si="57"/>
        <v>1.075</v>
      </c>
      <c r="AL125" s="59">
        <f t="shared" si="58"/>
        <v>43069</v>
      </c>
      <c r="AM125" s="16">
        <f t="shared" ca="1" si="59"/>
        <v>1.0137655800000001</v>
      </c>
      <c r="AN125" s="15">
        <f t="shared" ca="1" si="59"/>
        <v>13.76558</v>
      </c>
      <c r="AO125" s="9">
        <f t="shared" si="59"/>
        <v>0</v>
      </c>
      <c r="AP125" s="17">
        <f t="shared" si="59"/>
        <v>0</v>
      </c>
      <c r="AQ125" s="15">
        <f t="shared" si="59"/>
        <v>0</v>
      </c>
      <c r="AR125" s="10" t="str">
        <f t="shared" si="59"/>
        <v>J=</v>
      </c>
      <c r="AS125" s="59">
        <f t="shared" si="59"/>
        <v>43174</v>
      </c>
      <c r="AT125" s="18"/>
      <c r="AU125" s="18"/>
      <c r="AV125" s="40"/>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row>
    <row r="126" spans="1:202" x14ac:dyDescent="0.2">
      <c r="A126" s="123">
        <f t="shared" si="41"/>
        <v>43121</v>
      </c>
      <c r="B126" s="124">
        <f t="shared" ca="1" si="47"/>
        <v>1024.00289</v>
      </c>
      <c r="C126" s="126">
        <f t="shared" si="42"/>
        <v>1000</v>
      </c>
      <c r="D126" s="125">
        <f ca="1">IF(A126&lt;$B$1,VLOOKUP(A126,[1]DI!$A$4:$B$15000,2,FALSE),0)</f>
        <v>0</v>
      </c>
      <c r="E126" s="126">
        <f t="shared" ca="1" si="48"/>
        <v>0</v>
      </c>
      <c r="F126" s="132">
        <f t="shared" si="43"/>
        <v>1.075</v>
      </c>
      <c r="G126" s="127">
        <f t="shared" ca="1" si="36"/>
        <v>1</v>
      </c>
      <c r="H126" s="126">
        <f ca="1">TRUNC(PRODUCT(G$10:G125),15)</f>
        <v>1.0240028905465799</v>
      </c>
      <c r="I126" s="126">
        <f t="shared" si="44"/>
        <v>1</v>
      </c>
      <c r="J126" s="126">
        <f t="shared" ca="1" si="37"/>
        <v>1.02400289</v>
      </c>
      <c r="K126" s="126">
        <f t="shared" ca="1" si="38"/>
        <v>24.002890000000001</v>
      </c>
      <c r="L126" s="133">
        <f>IF(VLOOKUP(A126,$U$12:$AD$125,8)=VLOOKUP(A125,$U$12:$AD$125,8),0,VLOOKUP(A126,U$12:$AD$125,8))</f>
        <v>0</v>
      </c>
      <c r="M126" s="129">
        <f>IF(L126&gt;0,VLOOKUP(L126,T$12:$AC$125,7),0)</f>
        <v>0</v>
      </c>
      <c r="N126" s="126">
        <f t="shared" si="39"/>
        <v>0</v>
      </c>
      <c r="O126" s="126">
        <f t="shared" ca="1" si="40"/>
        <v>24.002890000000001</v>
      </c>
      <c r="P126" s="134" t="str">
        <f t="shared" si="45"/>
        <v>J=</v>
      </c>
      <c r="Q126" s="131">
        <f t="shared" si="46"/>
        <v>43174</v>
      </c>
      <c r="R126" s="9"/>
      <c r="S126" s="9"/>
      <c r="U126" s="18"/>
      <c r="V126" s="18"/>
      <c r="W126" s="18"/>
      <c r="AA126" s="9"/>
      <c r="AB126" s="9"/>
      <c r="AC126" s="9"/>
      <c r="AD126" s="9"/>
      <c r="AE126" s="9"/>
      <c r="AF126" s="59">
        <f t="shared" si="60"/>
        <v>43070</v>
      </c>
      <c r="AG126" s="15">
        <f t="shared" ca="1" si="57"/>
        <v>1014.07395</v>
      </c>
      <c r="AH126" s="15">
        <f t="shared" si="57"/>
        <v>1000</v>
      </c>
      <c r="AI126" s="4">
        <f t="shared" ca="1" si="57"/>
        <v>7.3899999999999993E-2</v>
      </c>
      <c r="AJ126" s="16">
        <f t="shared" ca="1" si="57"/>
        <v>2.8296000000000001E-4</v>
      </c>
      <c r="AK126" s="4">
        <f t="shared" si="57"/>
        <v>1.075</v>
      </c>
      <c r="AL126" s="59">
        <f t="shared" si="58"/>
        <v>43070</v>
      </c>
      <c r="AM126" s="16">
        <f t="shared" ca="1" si="59"/>
        <v>1.01407395</v>
      </c>
      <c r="AN126" s="15">
        <f t="shared" ca="1" si="59"/>
        <v>14.07395</v>
      </c>
      <c r="AO126" s="9">
        <f t="shared" si="59"/>
        <v>0</v>
      </c>
      <c r="AP126" s="17">
        <f t="shared" si="59"/>
        <v>0</v>
      </c>
      <c r="AQ126" s="15">
        <f t="shared" si="59"/>
        <v>0</v>
      </c>
      <c r="AR126" s="10" t="str">
        <f t="shared" si="59"/>
        <v>J=</v>
      </c>
      <c r="AS126" s="59">
        <f t="shared" si="59"/>
        <v>43174</v>
      </c>
      <c r="AT126" s="18"/>
      <c r="AU126" s="18"/>
      <c r="AV126" s="40"/>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row>
    <row r="127" spans="1:202" x14ac:dyDescent="0.2">
      <c r="A127" s="123">
        <f t="shared" si="41"/>
        <v>43122</v>
      </c>
      <c r="B127" s="124">
        <f t="shared" ca="1" si="47"/>
        <v>1024.00289</v>
      </c>
      <c r="C127" s="126">
        <f t="shared" si="42"/>
        <v>1000</v>
      </c>
      <c r="D127" s="125">
        <f ca="1">IF(A127&lt;$B$1,VLOOKUP(A127,[1]DI!$A$4:$B$15000,2,FALSE),0)</f>
        <v>6.8900000000000003E-2</v>
      </c>
      <c r="E127" s="126">
        <f t="shared" ca="1" si="48"/>
        <v>2.6444000000000001E-4</v>
      </c>
      <c r="F127" s="132">
        <f t="shared" si="43"/>
        <v>1.075</v>
      </c>
      <c r="G127" s="127">
        <f t="shared" ca="1" si="36"/>
        <v>1.0002842729999999</v>
      </c>
      <c r="H127" s="126">
        <f ca="1">TRUNC(PRODUCT(G$10:G126),15)</f>
        <v>1.0240028905465799</v>
      </c>
      <c r="I127" s="126">
        <f t="shared" si="44"/>
        <v>1</v>
      </c>
      <c r="J127" s="126">
        <f t="shared" ca="1" si="37"/>
        <v>1.02400289</v>
      </c>
      <c r="K127" s="126">
        <f t="shared" ca="1" si="38"/>
        <v>24.002890000000001</v>
      </c>
      <c r="L127" s="133">
        <f>IF(VLOOKUP(A127,$U$12:$AD$125,8)=VLOOKUP(A126,$U$12:$AD$125,8),0,VLOOKUP(A127,U$12:$AD$125,8))</f>
        <v>0</v>
      </c>
      <c r="M127" s="129">
        <f>IF(L127&gt;0,VLOOKUP(L127,T$12:$AC$125,7),0)</f>
        <v>0</v>
      </c>
      <c r="N127" s="126">
        <f t="shared" si="39"/>
        <v>0</v>
      </c>
      <c r="O127" s="126">
        <f t="shared" ca="1" si="40"/>
        <v>24.002890000000001</v>
      </c>
      <c r="P127" s="134" t="str">
        <f t="shared" si="45"/>
        <v>J=</v>
      </c>
      <c r="Q127" s="131">
        <f t="shared" si="46"/>
        <v>43174</v>
      </c>
      <c r="R127" s="9"/>
      <c r="S127" s="9"/>
      <c r="U127" s="18"/>
      <c r="V127" s="18"/>
      <c r="W127" s="18"/>
      <c r="AA127" s="9"/>
      <c r="AB127" s="9"/>
      <c r="AC127" s="9"/>
      <c r="AD127" s="9"/>
      <c r="AE127" s="9"/>
      <c r="AF127" s="59">
        <f t="shared" si="60"/>
        <v>43071</v>
      </c>
      <c r="AG127" s="15">
        <f t="shared" ca="1" si="57"/>
        <v>1014.38241</v>
      </c>
      <c r="AH127" s="15">
        <f t="shared" si="57"/>
        <v>1000</v>
      </c>
      <c r="AI127" s="4">
        <f t="shared" ca="1" si="57"/>
        <v>0</v>
      </c>
      <c r="AJ127" s="16">
        <f t="shared" ca="1" si="57"/>
        <v>0</v>
      </c>
      <c r="AK127" s="4">
        <f t="shared" si="57"/>
        <v>1.075</v>
      </c>
      <c r="AL127" s="59">
        <f t="shared" si="58"/>
        <v>43071</v>
      </c>
      <c r="AM127" s="16">
        <f t="shared" ca="1" si="59"/>
        <v>1.0143824100000001</v>
      </c>
      <c r="AN127" s="15">
        <f t="shared" ca="1" si="59"/>
        <v>14.38241</v>
      </c>
      <c r="AO127" s="9">
        <f t="shared" si="59"/>
        <v>0</v>
      </c>
      <c r="AP127" s="17">
        <f t="shared" si="59"/>
        <v>0</v>
      </c>
      <c r="AQ127" s="15">
        <f t="shared" si="59"/>
        <v>0</v>
      </c>
      <c r="AR127" s="10" t="str">
        <f t="shared" si="59"/>
        <v>J=</v>
      </c>
      <c r="AS127" s="59">
        <f t="shared" si="59"/>
        <v>43174</v>
      </c>
      <c r="AT127" s="18"/>
      <c r="AU127" s="18"/>
      <c r="AV127" s="40"/>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row>
    <row r="128" spans="1:202" x14ac:dyDescent="0.2">
      <c r="A128" s="123">
        <f t="shared" si="41"/>
        <v>43123</v>
      </c>
      <c r="B128" s="124">
        <f t="shared" ca="1" si="47"/>
        <v>1024.2939899999999</v>
      </c>
      <c r="C128" s="126">
        <f t="shared" si="42"/>
        <v>1000</v>
      </c>
      <c r="D128" s="125">
        <f ca="1">IF(A128&lt;$B$1,VLOOKUP(A128,[1]DI!$A$4:$B$15000,2,FALSE),0)</f>
        <v>6.8900000000000003E-2</v>
      </c>
      <c r="E128" s="126">
        <f t="shared" ca="1" si="48"/>
        <v>2.6444000000000001E-4</v>
      </c>
      <c r="F128" s="132">
        <f t="shared" si="43"/>
        <v>1.075</v>
      </c>
      <c r="G128" s="127">
        <f t="shared" ca="1" si="36"/>
        <v>1.0002842729999999</v>
      </c>
      <c r="H128" s="126">
        <f ca="1">TRUNC(PRODUCT(G$10:G127),15)</f>
        <v>1.0242939869202901</v>
      </c>
      <c r="I128" s="126">
        <f t="shared" si="44"/>
        <v>1</v>
      </c>
      <c r="J128" s="126">
        <f t="shared" ca="1" si="37"/>
        <v>1.0242939900000001</v>
      </c>
      <c r="K128" s="126">
        <f t="shared" ca="1" si="38"/>
        <v>24.293990000000001</v>
      </c>
      <c r="L128" s="133">
        <f>IF(VLOOKUP(A128,$U$12:$AD$125,8)=VLOOKUP(A127,$U$12:$AD$125,8),0,VLOOKUP(A128,U$12:$AD$125,8))</f>
        <v>0</v>
      </c>
      <c r="M128" s="129">
        <f>IF(L128&gt;0,VLOOKUP(L128,T$12:$AC$125,7),0)</f>
        <v>0</v>
      </c>
      <c r="N128" s="126">
        <f t="shared" si="39"/>
        <v>0</v>
      </c>
      <c r="O128" s="126">
        <f t="shared" ca="1" si="40"/>
        <v>24.293990000000001</v>
      </c>
      <c r="P128" s="134" t="str">
        <f t="shared" si="45"/>
        <v>J=</v>
      </c>
      <c r="Q128" s="131">
        <f t="shared" si="46"/>
        <v>43174</v>
      </c>
      <c r="R128" s="9"/>
      <c r="S128" s="9"/>
      <c r="T128" s="43" t="s">
        <v>74</v>
      </c>
      <c r="U128" s="44"/>
      <c r="V128" s="18"/>
      <c r="W128" s="18"/>
      <c r="X128" s="45" t="s">
        <v>75</v>
      </c>
      <c r="Y128" s="45" t="s">
        <v>76</v>
      </c>
      <c r="Z128" s="45" t="s">
        <v>77</v>
      </c>
      <c r="AA128" s="9"/>
      <c r="AB128" s="9"/>
      <c r="AC128" s="9"/>
      <c r="AD128" s="9"/>
      <c r="AE128" s="9"/>
      <c r="AF128" s="59">
        <f t="shared" si="60"/>
        <v>43072</v>
      </c>
      <c r="AG128" s="15">
        <f t="shared" ca="1" si="57"/>
        <v>1014.38241</v>
      </c>
      <c r="AH128" s="15">
        <f t="shared" si="57"/>
        <v>1000</v>
      </c>
      <c r="AI128" s="4">
        <f t="shared" ca="1" si="57"/>
        <v>0</v>
      </c>
      <c r="AJ128" s="16">
        <f t="shared" ca="1" si="57"/>
        <v>0</v>
      </c>
      <c r="AK128" s="4">
        <f t="shared" si="57"/>
        <v>1.075</v>
      </c>
      <c r="AL128" s="59">
        <f t="shared" si="58"/>
        <v>43072</v>
      </c>
      <c r="AM128" s="16">
        <f t="shared" ca="1" si="59"/>
        <v>1.0143824100000001</v>
      </c>
      <c r="AN128" s="15">
        <f t="shared" ca="1" si="59"/>
        <v>14.38241</v>
      </c>
      <c r="AO128" s="9">
        <f t="shared" si="59"/>
        <v>0</v>
      </c>
      <c r="AP128" s="17">
        <f t="shared" si="59"/>
        <v>0</v>
      </c>
      <c r="AQ128" s="15">
        <f t="shared" si="59"/>
        <v>0</v>
      </c>
      <c r="AR128" s="10" t="str">
        <f t="shared" si="59"/>
        <v>J=</v>
      </c>
      <c r="AS128" s="59">
        <f t="shared" si="59"/>
        <v>43174</v>
      </c>
      <c r="AT128" s="18"/>
      <c r="AU128" s="18"/>
      <c r="AV128" s="40"/>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row>
    <row r="129" spans="1:202" x14ac:dyDescent="0.2">
      <c r="A129" s="123">
        <f t="shared" si="41"/>
        <v>43124</v>
      </c>
      <c r="B129" s="124">
        <f t="shared" ca="1" si="47"/>
        <v>1024.5851699899999</v>
      </c>
      <c r="C129" s="126">
        <f t="shared" si="42"/>
        <v>1000</v>
      </c>
      <c r="D129" s="125">
        <f ca="1">IF(A129&lt;$B$1,VLOOKUP(A129,[1]DI!$A$4:$B$15000,2,FALSE),0)</f>
        <v>6.8900000000000003E-2</v>
      </c>
      <c r="E129" s="126">
        <f t="shared" ca="1" si="48"/>
        <v>2.6444000000000001E-4</v>
      </c>
      <c r="F129" s="132">
        <f t="shared" si="43"/>
        <v>1.075</v>
      </c>
      <c r="G129" s="127">
        <f t="shared" ca="1" si="36"/>
        <v>1.0002842729999999</v>
      </c>
      <c r="H129" s="126">
        <f ca="1">TRUNC(PRODUCT(G$10:G128),15)</f>
        <v>1.02458516604483</v>
      </c>
      <c r="I129" s="126">
        <f t="shared" si="44"/>
        <v>1</v>
      </c>
      <c r="J129" s="126">
        <f t="shared" ca="1" si="37"/>
        <v>1.0245851699999999</v>
      </c>
      <c r="K129" s="126">
        <f t="shared" ca="1" si="38"/>
        <v>24.585169990000001</v>
      </c>
      <c r="L129" s="133">
        <f>IF(VLOOKUP(A129,$U$12:$AD$125,8)=VLOOKUP(A128,$U$12:$AD$125,8),0,VLOOKUP(A129,U$12:$AD$125,8))</f>
        <v>0</v>
      </c>
      <c r="M129" s="129">
        <f>IF(L129&gt;0,VLOOKUP(L129,T$12:$AC$125,7),0)</f>
        <v>0</v>
      </c>
      <c r="N129" s="126">
        <f t="shared" si="39"/>
        <v>0</v>
      </c>
      <c r="O129" s="126">
        <f t="shared" ca="1" si="40"/>
        <v>24.585169990000001</v>
      </c>
      <c r="P129" s="134" t="str">
        <f t="shared" si="45"/>
        <v>J=</v>
      </c>
      <c r="Q129" s="131">
        <f t="shared" si="46"/>
        <v>43174</v>
      </c>
      <c r="R129" s="9"/>
      <c r="S129" s="9"/>
      <c r="T129" s="46">
        <f>[2]Plan1!$A194</f>
        <v>42736</v>
      </c>
      <c r="U129" s="23" t="str">
        <f>[2]Plan1!$C194</f>
        <v>Confraternização Universal</v>
      </c>
      <c r="V129" s="18"/>
      <c r="W129" s="18"/>
      <c r="X129" s="25">
        <f>A8</f>
        <v>43005</v>
      </c>
      <c r="Y129" s="25">
        <f t="shared" ref="Y129:Y139" si="61">(X129-1)</f>
        <v>43004</v>
      </c>
      <c r="Z129" s="25">
        <f t="shared" ref="Z129:Z139" si="62">WORKDAY(Y129,1,T$129:T$513)</f>
        <v>43005</v>
      </c>
      <c r="AA129" s="9"/>
      <c r="AB129" s="9"/>
      <c r="AC129" s="9"/>
      <c r="AD129" s="9"/>
      <c r="AE129" s="9"/>
      <c r="AF129" s="59">
        <f t="shared" si="60"/>
        <v>43073</v>
      </c>
      <c r="AG129" s="15">
        <f t="shared" ca="1" si="57"/>
        <v>1014.38241</v>
      </c>
      <c r="AH129" s="15">
        <f t="shared" si="57"/>
        <v>1000</v>
      </c>
      <c r="AI129" s="4">
        <f t="shared" ca="1" si="57"/>
        <v>7.3899999999999993E-2</v>
      </c>
      <c r="AJ129" s="16">
        <f t="shared" ca="1" si="57"/>
        <v>2.8296000000000001E-4</v>
      </c>
      <c r="AK129" s="4">
        <f t="shared" si="57"/>
        <v>1.075</v>
      </c>
      <c r="AL129" s="59">
        <f t="shared" si="58"/>
        <v>43073</v>
      </c>
      <c r="AM129" s="16">
        <f t="shared" ca="1" si="59"/>
        <v>1.0143824100000001</v>
      </c>
      <c r="AN129" s="15">
        <f t="shared" ca="1" si="59"/>
        <v>14.38241</v>
      </c>
      <c r="AO129" s="9">
        <f t="shared" si="59"/>
        <v>0</v>
      </c>
      <c r="AP129" s="17">
        <f t="shared" si="59"/>
        <v>0</v>
      </c>
      <c r="AQ129" s="15">
        <f t="shared" si="59"/>
        <v>0</v>
      </c>
      <c r="AR129" s="10" t="str">
        <f t="shared" si="59"/>
        <v>J=</v>
      </c>
      <c r="AS129" s="59">
        <f t="shared" si="59"/>
        <v>43174</v>
      </c>
      <c r="AT129" s="18"/>
      <c r="AU129" s="18"/>
      <c r="AV129" s="40"/>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row>
    <row r="130" spans="1:202" x14ac:dyDescent="0.2">
      <c r="A130" s="123">
        <f t="shared" si="41"/>
        <v>43125</v>
      </c>
      <c r="B130" s="124">
        <f t="shared" ca="1" si="47"/>
        <v>1024.8764299899999</v>
      </c>
      <c r="C130" s="126">
        <f t="shared" si="42"/>
        <v>1000</v>
      </c>
      <c r="D130" s="125">
        <f ca="1">IF(A130&lt;$B$1,VLOOKUP(A130,[1]DI!$A$4:$B$15000,2,FALSE),0)</f>
        <v>6.8900000000000003E-2</v>
      </c>
      <c r="E130" s="126">
        <f t="shared" ca="1" si="48"/>
        <v>2.6444000000000001E-4</v>
      </c>
      <c r="F130" s="132">
        <f t="shared" si="43"/>
        <v>1.075</v>
      </c>
      <c r="G130" s="127">
        <f t="shared" ca="1" si="36"/>
        <v>1.0002842729999999</v>
      </c>
      <c r="H130" s="126">
        <f ca="1">TRUNC(PRODUCT(G$10:G129),15)</f>
        <v>1.0248764279437399</v>
      </c>
      <c r="I130" s="126">
        <f t="shared" si="44"/>
        <v>1</v>
      </c>
      <c r="J130" s="126">
        <f t="shared" ca="1" si="37"/>
        <v>1.0248764299999999</v>
      </c>
      <c r="K130" s="126">
        <f t="shared" ca="1" si="38"/>
        <v>24.876429989999998</v>
      </c>
      <c r="L130" s="133">
        <f>IF(VLOOKUP(A130,$U$12:$AD$125,8)=VLOOKUP(A129,$U$12:$AD$125,8),0,VLOOKUP(A130,U$12:$AD$125,8))</f>
        <v>0</v>
      </c>
      <c r="M130" s="129">
        <f>IF(L130&gt;0,VLOOKUP(L130,T$12:$AC$125,7),0)</f>
        <v>0</v>
      </c>
      <c r="N130" s="126">
        <f t="shared" si="39"/>
        <v>0</v>
      </c>
      <c r="O130" s="126">
        <f t="shared" ca="1" si="40"/>
        <v>24.876429989999998</v>
      </c>
      <c r="P130" s="134" t="str">
        <f t="shared" si="45"/>
        <v>J=</v>
      </c>
      <c r="Q130" s="131">
        <f t="shared" si="46"/>
        <v>43174</v>
      </c>
      <c r="R130" s="9"/>
      <c r="S130" s="9"/>
      <c r="T130" s="46">
        <f>[2]Plan1!$A195</f>
        <v>42793</v>
      </c>
      <c r="U130" s="23" t="str">
        <f>[2]Plan1!$C195</f>
        <v>Carnaval</v>
      </c>
      <c r="V130" s="18"/>
      <c r="W130" s="18"/>
      <c r="X130" s="25">
        <v>43174</v>
      </c>
      <c r="Y130" s="25">
        <f t="shared" si="61"/>
        <v>43173</v>
      </c>
      <c r="Z130" s="25">
        <f t="shared" si="62"/>
        <v>43174</v>
      </c>
      <c r="AA130" s="9"/>
      <c r="AB130" s="9"/>
      <c r="AC130" s="9"/>
      <c r="AD130" s="9"/>
      <c r="AE130" s="9"/>
      <c r="AF130" s="59">
        <f t="shared" si="60"/>
        <v>43074</v>
      </c>
      <c r="AG130" s="15">
        <f t="shared" ca="1" si="57"/>
        <v>1014.69097</v>
      </c>
      <c r="AH130" s="15">
        <f t="shared" si="57"/>
        <v>1000</v>
      </c>
      <c r="AI130" s="4">
        <f t="shared" ca="1" si="57"/>
        <v>7.3899999999999993E-2</v>
      </c>
      <c r="AJ130" s="16">
        <f t="shared" ca="1" si="57"/>
        <v>2.8296000000000001E-4</v>
      </c>
      <c r="AK130" s="4">
        <f t="shared" si="57"/>
        <v>1.075</v>
      </c>
      <c r="AL130" s="59">
        <f t="shared" si="58"/>
        <v>43074</v>
      </c>
      <c r="AM130" s="16">
        <f t="shared" ca="1" si="59"/>
        <v>1.01469097</v>
      </c>
      <c r="AN130" s="15">
        <f t="shared" ca="1" si="59"/>
        <v>14.69097</v>
      </c>
      <c r="AO130" s="9">
        <f t="shared" si="59"/>
        <v>0</v>
      </c>
      <c r="AP130" s="17">
        <f t="shared" si="59"/>
        <v>0</v>
      </c>
      <c r="AQ130" s="15">
        <f t="shared" si="59"/>
        <v>0</v>
      </c>
      <c r="AR130" s="10" t="str">
        <f t="shared" si="59"/>
        <v>J=</v>
      </c>
      <c r="AS130" s="59">
        <f t="shared" si="59"/>
        <v>43174</v>
      </c>
      <c r="AT130" s="18"/>
      <c r="AU130" s="18"/>
      <c r="AV130" s="40"/>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row>
    <row r="131" spans="1:202" x14ac:dyDescent="0.2">
      <c r="A131" s="123">
        <f t="shared" si="41"/>
        <v>43126</v>
      </c>
      <c r="B131" s="124">
        <f t="shared" ca="1" si="47"/>
        <v>1025.1677699899999</v>
      </c>
      <c r="C131" s="126">
        <f t="shared" si="42"/>
        <v>1000</v>
      </c>
      <c r="D131" s="125">
        <f ca="1">IF(A131&lt;$B$1,VLOOKUP(A131,[1]DI!$A$4:$B$15000,2,FALSE),0)</f>
        <v>6.8900000000000003E-2</v>
      </c>
      <c r="E131" s="126">
        <f t="shared" ca="1" si="48"/>
        <v>2.6444000000000001E-4</v>
      </c>
      <c r="F131" s="132">
        <f t="shared" si="43"/>
        <v>1.075</v>
      </c>
      <c r="G131" s="127">
        <f t="shared" ca="1" si="36"/>
        <v>1.0002842729999999</v>
      </c>
      <c r="H131" s="126">
        <f ca="1">TRUNC(PRODUCT(G$10:G130),15)</f>
        <v>1.0251677726405399</v>
      </c>
      <c r="I131" s="126">
        <f t="shared" si="44"/>
        <v>1</v>
      </c>
      <c r="J131" s="126">
        <f t="shared" ca="1" si="37"/>
        <v>1.0251677699999999</v>
      </c>
      <c r="K131" s="126">
        <f t="shared" ca="1" si="38"/>
        <v>25.16776999</v>
      </c>
      <c r="L131" s="133">
        <f>IF(VLOOKUP(A131,$U$12:$AD$125,8)=VLOOKUP(A130,$U$12:$AD$125,8),0,VLOOKUP(A131,U$12:$AD$125,8))</f>
        <v>0</v>
      </c>
      <c r="M131" s="129">
        <f>IF(L131&gt;0,VLOOKUP(L131,T$12:$AC$125,7),0)</f>
        <v>0</v>
      </c>
      <c r="N131" s="126">
        <f t="shared" si="39"/>
        <v>0</v>
      </c>
      <c r="O131" s="126">
        <f t="shared" ca="1" si="40"/>
        <v>25.16776999</v>
      </c>
      <c r="P131" s="134" t="str">
        <f t="shared" si="45"/>
        <v>J=</v>
      </c>
      <c r="Q131" s="131">
        <f t="shared" si="46"/>
        <v>43174</v>
      </c>
      <c r="R131" s="9"/>
      <c r="S131" s="9"/>
      <c r="T131" s="46">
        <f>[2]Plan1!$A196</f>
        <v>42794</v>
      </c>
      <c r="U131" s="23" t="str">
        <f>[2]Plan1!$C196</f>
        <v>Carnaval</v>
      </c>
      <c r="V131" s="18"/>
      <c r="W131" s="18"/>
      <c r="X131" s="25">
        <f t="shared" ref="X131:X139" si="63">EDATE(X130,6)</f>
        <v>43358</v>
      </c>
      <c r="Y131" s="25">
        <f t="shared" si="61"/>
        <v>43357</v>
      </c>
      <c r="Z131" s="25">
        <f t="shared" si="62"/>
        <v>43360</v>
      </c>
      <c r="AA131" s="9"/>
      <c r="AB131" s="9"/>
      <c r="AC131" s="9"/>
      <c r="AD131" s="9"/>
      <c r="AE131" s="9"/>
      <c r="AF131" s="59">
        <f t="shared" si="60"/>
        <v>43075</v>
      </c>
      <c r="AG131" s="15">
        <f t="shared" ca="1" si="57"/>
        <v>1014.99962</v>
      </c>
      <c r="AH131" s="15">
        <f t="shared" si="57"/>
        <v>1000</v>
      </c>
      <c r="AI131" s="4">
        <f t="shared" ca="1" si="57"/>
        <v>7.3899999999999993E-2</v>
      </c>
      <c r="AJ131" s="16">
        <f t="shared" ca="1" si="57"/>
        <v>2.8296000000000001E-4</v>
      </c>
      <c r="AK131" s="4">
        <f t="shared" si="57"/>
        <v>1.075</v>
      </c>
      <c r="AL131" s="59">
        <f t="shared" si="58"/>
        <v>43075</v>
      </c>
      <c r="AM131" s="16">
        <f t="shared" ca="1" si="59"/>
        <v>1.01499962</v>
      </c>
      <c r="AN131" s="15">
        <f t="shared" ca="1" si="59"/>
        <v>14.99962</v>
      </c>
      <c r="AO131" s="9">
        <f t="shared" si="59"/>
        <v>0</v>
      </c>
      <c r="AP131" s="17">
        <f t="shared" si="59"/>
        <v>0</v>
      </c>
      <c r="AQ131" s="15">
        <f t="shared" si="59"/>
        <v>0</v>
      </c>
      <c r="AR131" s="10" t="str">
        <f t="shared" si="59"/>
        <v>J=</v>
      </c>
      <c r="AS131" s="59">
        <f t="shared" si="59"/>
        <v>43174</v>
      </c>
      <c r="AT131" s="18"/>
      <c r="AU131" s="18"/>
      <c r="AV131" s="40"/>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row>
    <row r="132" spans="1:202" x14ac:dyDescent="0.2">
      <c r="A132" s="123">
        <f t="shared" si="41"/>
        <v>43127</v>
      </c>
      <c r="B132" s="124">
        <f t="shared" ca="1" si="47"/>
        <v>1025.4592</v>
      </c>
      <c r="C132" s="126">
        <f t="shared" si="42"/>
        <v>1000</v>
      </c>
      <c r="D132" s="125">
        <f ca="1">IF(A132&lt;$B$1,VLOOKUP(A132,[1]DI!$A$4:$B$15000,2,FALSE),0)</f>
        <v>0</v>
      </c>
      <c r="E132" s="126">
        <f t="shared" ca="1" si="48"/>
        <v>0</v>
      </c>
      <c r="F132" s="132">
        <f t="shared" si="43"/>
        <v>1.075</v>
      </c>
      <c r="G132" s="127">
        <f t="shared" ca="1" si="36"/>
        <v>1</v>
      </c>
      <c r="H132" s="126">
        <f ca="1">TRUNC(PRODUCT(G$10:G131),15)</f>
        <v>1.0254592001587699</v>
      </c>
      <c r="I132" s="126">
        <f t="shared" si="44"/>
        <v>1</v>
      </c>
      <c r="J132" s="126">
        <f t="shared" ca="1" si="37"/>
        <v>1.0254592</v>
      </c>
      <c r="K132" s="126">
        <f t="shared" ca="1" si="38"/>
        <v>25.459199999999999</v>
      </c>
      <c r="L132" s="133">
        <f>IF(VLOOKUP(A132,$U$12:$AD$125,8)=VLOOKUP(A131,$U$12:$AD$125,8),0,VLOOKUP(A132,U$12:$AD$125,8))</f>
        <v>0</v>
      </c>
      <c r="M132" s="129">
        <f>IF(L132&gt;0,VLOOKUP(L132,T$12:$AC$125,7),0)</f>
        <v>0</v>
      </c>
      <c r="N132" s="126">
        <f t="shared" si="39"/>
        <v>0</v>
      </c>
      <c r="O132" s="126">
        <f t="shared" ca="1" si="40"/>
        <v>25.459199999999999</v>
      </c>
      <c r="P132" s="134" t="str">
        <f t="shared" si="45"/>
        <v>J=</v>
      </c>
      <c r="Q132" s="131">
        <f t="shared" si="46"/>
        <v>43174</v>
      </c>
      <c r="R132" s="9"/>
      <c r="S132" s="9"/>
      <c r="T132" s="46">
        <f>[2]Plan1!$A197</f>
        <v>42839</v>
      </c>
      <c r="U132" s="23" t="str">
        <f>[2]Plan1!$C197</f>
        <v>Paixão de Cristo</v>
      </c>
      <c r="V132" s="18"/>
      <c r="W132" s="18"/>
      <c r="X132" s="25">
        <f t="shared" si="63"/>
        <v>43539</v>
      </c>
      <c r="Y132" s="25">
        <f t="shared" si="61"/>
        <v>43538</v>
      </c>
      <c r="Z132" s="25">
        <f t="shared" si="62"/>
        <v>43539</v>
      </c>
      <c r="AA132" s="9"/>
      <c r="AB132" s="9"/>
      <c r="AC132" s="9"/>
      <c r="AD132" s="9"/>
      <c r="AE132" s="9"/>
      <c r="AF132" s="59">
        <f t="shared" si="60"/>
        <v>43076</v>
      </c>
      <c r="AG132" s="15">
        <f t="shared" ca="1" si="57"/>
        <v>1015.30835999</v>
      </c>
      <c r="AH132" s="15">
        <f t="shared" si="57"/>
        <v>1000</v>
      </c>
      <c r="AI132" s="4">
        <f t="shared" ca="1" si="57"/>
        <v>6.8900000000000003E-2</v>
      </c>
      <c r="AJ132" s="16">
        <f t="shared" ca="1" si="57"/>
        <v>2.6444000000000001E-4</v>
      </c>
      <c r="AK132" s="4">
        <f t="shared" si="57"/>
        <v>1.075</v>
      </c>
      <c r="AL132" s="59">
        <f t="shared" si="58"/>
        <v>43076</v>
      </c>
      <c r="AM132" s="16">
        <f t="shared" ca="1" si="59"/>
        <v>1.0153083599999999</v>
      </c>
      <c r="AN132" s="15">
        <f t="shared" ca="1" si="59"/>
        <v>15.30835999</v>
      </c>
      <c r="AO132" s="9">
        <f t="shared" si="59"/>
        <v>0</v>
      </c>
      <c r="AP132" s="17">
        <f t="shared" si="59"/>
        <v>0</v>
      </c>
      <c r="AQ132" s="15">
        <f t="shared" si="59"/>
        <v>0</v>
      </c>
      <c r="AR132" s="10" t="str">
        <f t="shared" si="59"/>
        <v>J=</v>
      </c>
      <c r="AS132" s="59">
        <f t="shared" si="59"/>
        <v>43174</v>
      </c>
      <c r="AT132" s="18"/>
      <c r="AU132" s="18"/>
      <c r="AV132" s="40"/>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row>
    <row r="133" spans="1:202" x14ac:dyDescent="0.2">
      <c r="A133" s="123">
        <f t="shared" si="41"/>
        <v>43128</v>
      </c>
      <c r="B133" s="124">
        <f t="shared" ca="1" si="47"/>
        <v>1025.4592</v>
      </c>
      <c r="C133" s="126">
        <f t="shared" si="42"/>
        <v>1000</v>
      </c>
      <c r="D133" s="125">
        <f ca="1">IF(A133&lt;$B$1,VLOOKUP(A133,[1]DI!$A$4:$B$15000,2,FALSE),0)</f>
        <v>0</v>
      </c>
      <c r="E133" s="126">
        <f t="shared" ca="1" si="48"/>
        <v>0</v>
      </c>
      <c r="F133" s="132">
        <f t="shared" si="43"/>
        <v>1.075</v>
      </c>
      <c r="G133" s="127">
        <f t="shared" ca="1" si="36"/>
        <v>1</v>
      </c>
      <c r="H133" s="126">
        <f ca="1">TRUNC(PRODUCT(G$10:G132),15)</f>
        <v>1.0254592001587699</v>
      </c>
      <c r="I133" s="126">
        <f t="shared" si="44"/>
        <v>1</v>
      </c>
      <c r="J133" s="126">
        <f t="shared" ca="1" si="37"/>
        <v>1.0254592</v>
      </c>
      <c r="K133" s="126">
        <f t="shared" ca="1" si="38"/>
        <v>25.459199999999999</v>
      </c>
      <c r="L133" s="133">
        <f>IF(VLOOKUP(A133,$U$12:$AD$125,8)=VLOOKUP(A132,$U$12:$AD$125,8),0,VLOOKUP(A133,U$12:$AD$125,8))</f>
        <v>0</v>
      </c>
      <c r="M133" s="129">
        <f>IF(L133&gt;0,VLOOKUP(L133,T$12:$AC$125,7),0)</f>
        <v>0</v>
      </c>
      <c r="N133" s="126">
        <f t="shared" si="39"/>
        <v>0</v>
      </c>
      <c r="O133" s="126">
        <f t="shared" ca="1" si="40"/>
        <v>25.459199999999999</v>
      </c>
      <c r="P133" s="134" t="str">
        <f t="shared" si="45"/>
        <v>J=</v>
      </c>
      <c r="Q133" s="131">
        <f t="shared" si="46"/>
        <v>43174</v>
      </c>
      <c r="R133" s="9"/>
      <c r="S133" s="9"/>
      <c r="T133" s="46">
        <f>[2]Plan1!$A198</f>
        <v>42846</v>
      </c>
      <c r="U133" s="23" t="str">
        <f>[2]Plan1!$C198</f>
        <v>Tiradentes</v>
      </c>
      <c r="V133" s="18"/>
      <c r="W133" s="18"/>
      <c r="X133" s="25">
        <f t="shared" si="63"/>
        <v>43723</v>
      </c>
      <c r="Y133" s="25">
        <f t="shared" si="61"/>
        <v>43722</v>
      </c>
      <c r="Z133" s="25">
        <f t="shared" si="62"/>
        <v>43724</v>
      </c>
      <c r="AA133" s="9"/>
      <c r="AB133" s="9"/>
      <c r="AC133" s="9"/>
      <c r="AD133" s="9"/>
      <c r="AE133" s="9"/>
      <c r="AF133" s="59">
        <f t="shared" si="60"/>
        <v>43077</v>
      </c>
      <c r="AG133" s="15">
        <f t="shared" ca="1" si="57"/>
        <v>1015.59698999</v>
      </c>
      <c r="AH133" s="15">
        <f t="shared" si="57"/>
        <v>1000</v>
      </c>
      <c r="AI133" s="4">
        <f t="shared" ca="1" si="57"/>
        <v>6.8900000000000003E-2</v>
      </c>
      <c r="AJ133" s="16">
        <f t="shared" ca="1" si="57"/>
        <v>2.6444000000000001E-4</v>
      </c>
      <c r="AK133" s="4">
        <f t="shared" si="57"/>
        <v>1.075</v>
      </c>
      <c r="AL133" s="59">
        <f t="shared" si="58"/>
        <v>43077</v>
      </c>
      <c r="AM133" s="16">
        <f t="shared" ca="1" si="59"/>
        <v>1.0155969899999999</v>
      </c>
      <c r="AN133" s="15">
        <f t="shared" ca="1" si="59"/>
        <v>15.596989990000001</v>
      </c>
      <c r="AO133" s="9">
        <f t="shared" si="59"/>
        <v>0</v>
      </c>
      <c r="AP133" s="17">
        <f t="shared" si="59"/>
        <v>0</v>
      </c>
      <c r="AQ133" s="15">
        <f t="shared" si="59"/>
        <v>0</v>
      </c>
      <c r="AR133" s="10" t="str">
        <f t="shared" si="59"/>
        <v>J=</v>
      </c>
      <c r="AS133" s="59">
        <f t="shared" si="59"/>
        <v>43174</v>
      </c>
      <c r="AT133" s="18"/>
      <c r="AU133" s="18"/>
      <c r="AV133" s="40"/>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row>
    <row r="134" spans="1:202" x14ac:dyDescent="0.2">
      <c r="A134" s="123">
        <f t="shared" si="41"/>
        <v>43129</v>
      </c>
      <c r="B134" s="124">
        <f t="shared" ca="1" si="47"/>
        <v>1025.4592</v>
      </c>
      <c r="C134" s="126">
        <f t="shared" si="42"/>
        <v>1000</v>
      </c>
      <c r="D134" s="125">
        <f ca="1">IF(A134&lt;$B$1,VLOOKUP(A134,[1]DI!$A$4:$B$15000,2,FALSE),0)</f>
        <v>6.8900000000000003E-2</v>
      </c>
      <c r="E134" s="126">
        <f t="shared" ca="1" si="48"/>
        <v>2.6444000000000001E-4</v>
      </c>
      <c r="F134" s="132">
        <f t="shared" si="43"/>
        <v>1.075</v>
      </c>
      <c r="G134" s="127">
        <f t="shared" ca="1" si="36"/>
        <v>1.0002842729999999</v>
      </c>
      <c r="H134" s="126">
        <f ca="1">TRUNC(PRODUCT(G$10:G133),15)</f>
        <v>1.0254592001587699</v>
      </c>
      <c r="I134" s="126">
        <f t="shared" si="44"/>
        <v>1</v>
      </c>
      <c r="J134" s="126">
        <f t="shared" ca="1" si="37"/>
        <v>1.0254592</v>
      </c>
      <c r="K134" s="126">
        <f t="shared" ca="1" si="38"/>
        <v>25.459199999999999</v>
      </c>
      <c r="L134" s="133">
        <f>IF(VLOOKUP(A134,$U$12:$AD$125,8)=VLOOKUP(A133,$U$12:$AD$125,8),0,VLOOKUP(A134,U$12:$AD$125,8))</f>
        <v>0</v>
      </c>
      <c r="M134" s="129">
        <f>IF(L134&gt;0,VLOOKUP(L134,T$12:$AC$125,7),0)</f>
        <v>0</v>
      </c>
      <c r="N134" s="126">
        <f t="shared" si="39"/>
        <v>0</v>
      </c>
      <c r="O134" s="126">
        <f t="shared" ca="1" si="40"/>
        <v>25.459199999999999</v>
      </c>
      <c r="P134" s="134" t="str">
        <f t="shared" si="45"/>
        <v>J=</v>
      </c>
      <c r="Q134" s="131">
        <f t="shared" si="46"/>
        <v>43174</v>
      </c>
      <c r="R134" s="9"/>
      <c r="S134" s="9"/>
      <c r="T134" s="46">
        <f>[2]Plan1!$A199</f>
        <v>42856</v>
      </c>
      <c r="U134" s="23" t="str">
        <f>[2]Plan1!$C199</f>
        <v>Dia do Trabalho</v>
      </c>
      <c r="V134" s="18"/>
      <c r="W134" s="18"/>
      <c r="X134" s="25">
        <f t="shared" si="63"/>
        <v>43905</v>
      </c>
      <c r="Y134" s="25">
        <f t="shared" si="61"/>
        <v>43904</v>
      </c>
      <c r="Z134" s="25">
        <f t="shared" si="62"/>
        <v>43906</v>
      </c>
      <c r="AA134" s="9"/>
      <c r="AB134" s="9"/>
      <c r="AC134" s="9"/>
      <c r="AD134" s="9"/>
      <c r="AE134" s="9"/>
      <c r="AF134" s="59">
        <f t="shared" si="60"/>
        <v>43078</v>
      </c>
      <c r="AG134" s="15">
        <f t="shared" ca="1" si="57"/>
        <v>1015.88569</v>
      </c>
      <c r="AH134" s="15">
        <f t="shared" si="57"/>
        <v>1000</v>
      </c>
      <c r="AI134" s="4">
        <f t="shared" ca="1" si="57"/>
        <v>0</v>
      </c>
      <c r="AJ134" s="16">
        <f t="shared" ca="1" si="57"/>
        <v>0</v>
      </c>
      <c r="AK134" s="4">
        <f t="shared" si="57"/>
        <v>1.075</v>
      </c>
      <c r="AL134" s="59">
        <f t="shared" si="58"/>
        <v>43078</v>
      </c>
      <c r="AM134" s="16">
        <f t="shared" ca="1" si="59"/>
        <v>1.01588569</v>
      </c>
      <c r="AN134" s="15">
        <f t="shared" ca="1" si="59"/>
        <v>15.88569</v>
      </c>
      <c r="AO134" s="9">
        <f t="shared" si="59"/>
        <v>0</v>
      </c>
      <c r="AP134" s="17">
        <f t="shared" si="59"/>
        <v>0</v>
      </c>
      <c r="AQ134" s="15">
        <f t="shared" si="59"/>
        <v>0</v>
      </c>
      <c r="AR134" s="10" t="str">
        <f t="shared" si="59"/>
        <v>J=</v>
      </c>
      <c r="AS134" s="59">
        <f t="shared" si="59"/>
        <v>43174</v>
      </c>
      <c r="AT134" s="18"/>
      <c r="AU134" s="18"/>
      <c r="AV134" s="40"/>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row>
    <row r="135" spans="1:202" x14ac:dyDescent="0.2">
      <c r="A135" s="123">
        <f t="shared" si="41"/>
        <v>43130</v>
      </c>
      <c r="B135" s="124">
        <f t="shared" ca="1" si="47"/>
        <v>1025.75071</v>
      </c>
      <c r="C135" s="126">
        <f t="shared" si="42"/>
        <v>1000</v>
      </c>
      <c r="D135" s="125">
        <f ca="1">IF(A135&lt;$B$1,VLOOKUP(A135,[1]DI!$A$4:$B$15000,2,FALSE),0)</f>
        <v>6.8900000000000003E-2</v>
      </c>
      <c r="E135" s="126">
        <f t="shared" ca="1" si="48"/>
        <v>2.6444000000000001E-4</v>
      </c>
      <c r="F135" s="132">
        <f t="shared" si="43"/>
        <v>1.075</v>
      </c>
      <c r="G135" s="127">
        <f t="shared" ca="1" si="36"/>
        <v>1.0002842729999999</v>
      </c>
      <c r="H135" s="126">
        <f ca="1">TRUNC(PRODUCT(G$10:G134),15)</f>
        <v>1.0257507105219801</v>
      </c>
      <c r="I135" s="126">
        <f t="shared" si="44"/>
        <v>1</v>
      </c>
      <c r="J135" s="126">
        <f t="shared" ca="1" si="37"/>
        <v>1.0257507100000001</v>
      </c>
      <c r="K135" s="126">
        <f t="shared" ca="1" si="38"/>
        <v>25.750710000000002</v>
      </c>
      <c r="L135" s="133">
        <f>IF(VLOOKUP(A135,$U$12:$AD$125,8)=VLOOKUP(A134,$U$12:$AD$125,8),0,VLOOKUP(A135,U$12:$AD$125,8))</f>
        <v>0</v>
      </c>
      <c r="M135" s="129">
        <f>IF(L135&gt;0,VLOOKUP(L135,T$12:$AC$125,7),0)</f>
        <v>0</v>
      </c>
      <c r="N135" s="126">
        <f t="shared" si="39"/>
        <v>0</v>
      </c>
      <c r="O135" s="126">
        <f t="shared" ca="1" si="40"/>
        <v>25.750710000000002</v>
      </c>
      <c r="P135" s="134" t="str">
        <f t="shared" si="45"/>
        <v>J=</v>
      </c>
      <c r="Q135" s="131">
        <f t="shared" si="46"/>
        <v>43174</v>
      </c>
      <c r="R135" s="9"/>
      <c r="S135" s="9"/>
      <c r="T135" s="46">
        <f>[2]Plan1!$A200</f>
        <v>42901</v>
      </c>
      <c r="U135" s="23" t="str">
        <f>[2]Plan1!$C200</f>
        <v>Corpus Christi</v>
      </c>
      <c r="V135" s="18"/>
      <c r="W135" s="18"/>
      <c r="X135" s="25">
        <f t="shared" si="63"/>
        <v>44089</v>
      </c>
      <c r="Y135" s="25">
        <f t="shared" si="61"/>
        <v>44088</v>
      </c>
      <c r="Z135" s="25">
        <f t="shared" si="62"/>
        <v>44089</v>
      </c>
      <c r="AA135" s="9"/>
      <c r="AB135" s="9"/>
      <c r="AC135" s="9"/>
      <c r="AD135" s="9"/>
      <c r="AE135" s="9"/>
      <c r="AF135" s="59">
        <f t="shared" si="60"/>
        <v>43079</v>
      </c>
      <c r="AG135" s="15">
        <f t="shared" ca="1" si="57"/>
        <v>1015.88569</v>
      </c>
      <c r="AH135" s="15">
        <f t="shared" si="57"/>
        <v>1000</v>
      </c>
      <c r="AI135" s="4">
        <f t="shared" ca="1" si="57"/>
        <v>0</v>
      </c>
      <c r="AJ135" s="16">
        <f t="shared" ca="1" si="57"/>
        <v>0</v>
      </c>
      <c r="AK135" s="4">
        <f t="shared" si="57"/>
        <v>1.075</v>
      </c>
      <c r="AL135" s="59">
        <f t="shared" si="58"/>
        <v>43079</v>
      </c>
      <c r="AM135" s="16">
        <f t="shared" ca="1" si="59"/>
        <v>1.01588569</v>
      </c>
      <c r="AN135" s="15">
        <f t="shared" ca="1" si="59"/>
        <v>15.88569</v>
      </c>
      <c r="AO135" s="9">
        <f t="shared" si="59"/>
        <v>0</v>
      </c>
      <c r="AP135" s="17">
        <f t="shared" si="59"/>
        <v>0</v>
      </c>
      <c r="AQ135" s="15">
        <f t="shared" si="59"/>
        <v>0</v>
      </c>
      <c r="AR135" s="10" t="str">
        <f t="shared" si="59"/>
        <v>J=</v>
      </c>
      <c r="AS135" s="59">
        <f t="shared" si="59"/>
        <v>43174</v>
      </c>
      <c r="AT135" s="18"/>
      <c r="AU135" s="18"/>
      <c r="AV135" s="40"/>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row>
    <row r="136" spans="1:202" x14ac:dyDescent="0.2">
      <c r="A136" s="123">
        <f t="shared" si="41"/>
        <v>43131</v>
      </c>
      <c r="B136" s="124">
        <f t="shared" ca="1" si="47"/>
        <v>1026.0423000000001</v>
      </c>
      <c r="C136" s="126">
        <f t="shared" si="42"/>
        <v>1000</v>
      </c>
      <c r="D136" s="125">
        <f ca="1">IF(A136&lt;$B$1,VLOOKUP(A136,[1]DI!$A$4:$B$15000,2,FALSE),0)</f>
        <v>6.8900000000000003E-2</v>
      </c>
      <c r="E136" s="126">
        <f t="shared" ca="1" si="48"/>
        <v>2.6444000000000001E-4</v>
      </c>
      <c r="F136" s="132">
        <f t="shared" si="43"/>
        <v>1.075</v>
      </c>
      <c r="G136" s="127">
        <f t="shared" ca="1" si="36"/>
        <v>1.0002842729999999</v>
      </c>
      <c r="H136" s="126">
        <f ca="1">TRUNC(PRODUCT(G$10:G135),15)</f>
        <v>1.0260423037537101</v>
      </c>
      <c r="I136" s="126">
        <f t="shared" si="44"/>
        <v>1</v>
      </c>
      <c r="J136" s="126">
        <f t="shared" ca="1" si="37"/>
        <v>1.0260423000000001</v>
      </c>
      <c r="K136" s="126">
        <f t="shared" ca="1" si="38"/>
        <v>26.042300000000001</v>
      </c>
      <c r="L136" s="133">
        <f>IF(VLOOKUP(A136,$U$12:$AD$125,8)=VLOOKUP(A135,$U$12:$AD$125,8),0,VLOOKUP(A136,U$12:$AD$125,8))</f>
        <v>0</v>
      </c>
      <c r="M136" s="129">
        <f>IF(L136&gt;0,VLOOKUP(L136,T$12:$AC$125,7),0)</f>
        <v>0</v>
      </c>
      <c r="N136" s="126">
        <f t="shared" si="39"/>
        <v>0</v>
      </c>
      <c r="O136" s="126">
        <f t="shared" ca="1" si="40"/>
        <v>26.042300000000001</v>
      </c>
      <c r="P136" s="134" t="str">
        <f t="shared" si="45"/>
        <v>J=</v>
      </c>
      <c r="Q136" s="131">
        <f t="shared" si="46"/>
        <v>43174</v>
      </c>
      <c r="R136" s="9"/>
      <c r="S136" s="9"/>
      <c r="T136" s="46">
        <f>[2]Plan1!$A201</f>
        <v>42985</v>
      </c>
      <c r="U136" s="23" t="str">
        <f>[2]Plan1!$C201</f>
        <v>Independência do Brasil</v>
      </c>
      <c r="V136" s="18"/>
      <c r="W136" s="18"/>
      <c r="X136" s="25">
        <f t="shared" si="63"/>
        <v>44270</v>
      </c>
      <c r="Y136" s="25">
        <f t="shared" si="61"/>
        <v>44269</v>
      </c>
      <c r="Z136" s="25">
        <f t="shared" si="62"/>
        <v>44270</v>
      </c>
      <c r="AA136" s="9"/>
      <c r="AB136" s="9"/>
      <c r="AC136" s="9"/>
      <c r="AD136" s="9"/>
      <c r="AE136" s="9"/>
      <c r="AF136" s="59">
        <f t="shared" si="60"/>
        <v>43080</v>
      </c>
      <c r="AG136" s="15">
        <f t="shared" ca="1" si="57"/>
        <v>1015.88569</v>
      </c>
      <c r="AH136" s="15">
        <f t="shared" si="57"/>
        <v>1000</v>
      </c>
      <c r="AI136" s="4">
        <f t="shared" ca="1" si="57"/>
        <v>6.8900000000000003E-2</v>
      </c>
      <c r="AJ136" s="16">
        <f t="shared" ca="1" si="57"/>
        <v>2.6444000000000001E-4</v>
      </c>
      <c r="AK136" s="4">
        <f t="shared" si="57"/>
        <v>1.075</v>
      </c>
      <c r="AL136" s="59">
        <f t="shared" si="58"/>
        <v>43080</v>
      </c>
      <c r="AM136" s="16">
        <f t="shared" ca="1" si="59"/>
        <v>1.01588569</v>
      </c>
      <c r="AN136" s="15">
        <f t="shared" ca="1" si="59"/>
        <v>15.88569</v>
      </c>
      <c r="AO136" s="9">
        <f t="shared" si="59"/>
        <v>0</v>
      </c>
      <c r="AP136" s="17">
        <f t="shared" si="59"/>
        <v>0</v>
      </c>
      <c r="AQ136" s="15">
        <f t="shared" si="59"/>
        <v>0</v>
      </c>
      <c r="AR136" s="10" t="str">
        <f t="shared" si="59"/>
        <v>J=</v>
      </c>
      <c r="AS136" s="59">
        <f t="shared" si="59"/>
        <v>43174</v>
      </c>
      <c r="AT136" s="18"/>
      <c r="AU136" s="18"/>
      <c r="AV136" s="40"/>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row>
    <row r="137" spans="1:202" x14ac:dyDescent="0.2">
      <c r="A137" s="123">
        <f t="shared" si="41"/>
        <v>43132</v>
      </c>
      <c r="B137" s="124">
        <f t="shared" ca="1" si="47"/>
        <v>1026.3339800000001</v>
      </c>
      <c r="C137" s="126">
        <f t="shared" si="42"/>
        <v>1000</v>
      </c>
      <c r="D137" s="125">
        <f ca="1">IF(A137&lt;$B$1,VLOOKUP(A137,[1]DI!$A$4:$B$15000,2,FALSE),0)</f>
        <v>6.8900000000000003E-2</v>
      </c>
      <c r="E137" s="126">
        <f t="shared" ca="1" si="48"/>
        <v>2.6444000000000001E-4</v>
      </c>
      <c r="F137" s="132">
        <f t="shared" si="43"/>
        <v>1.075</v>
      </c>
      <c r="G137" s="127">
        <f t="shared" ca="1" si="36"/>
        <v>1.0002842729999999</v>
      </c>
      <c r="H137" s="126">
        <f ca="1">TRUNC(PRODUCT(G$10:G136),15)</f>
        <v>1.02633397987752</v>
      </c>
      <c r="I137" s="126">
        <f t="shared" si="44"/>
        <v>1</v>
      </c>
      <c r="J137" s="126">
        <f t="shared" ca="1" si="37"/>
        <v>1.02633398</v>
      </c>
      <c r="K137" s="126">
        <f t="shared" ca="1" si="38"/>
        <v>26.33398</v>
      </c>
      <c r="L137" s="133">
        <f>IF(VLOOKUP(A137,$U$12:$AD$125,8)=VLOOKUP(A136,$U$12:$AD$125,8),0,VLOOKUP(A137,U$12:$AD$125,8))</f>
        <v>0</v>
      </c>
      <c r="M137" s="129">
        <f>IF(L137&gt;0,VLOOKUP(L137,T$12:$AC$125,7),0)</f>
        <v>0</v>
      </c>
      <c r="N137" s="126">
        <f t="shared" si="39"/>
        <v>0</v>
      </c>
      <c r="O137" s="126">
        <f t="shared" ca="1" si="40"/>
        <v>26.33398</v>
      </c>
      <c r="P137" s="134" t="str">
        <f t="shared" si="45"/>
        <v>J=</v>
      </c>
      <c r="Q137" s="131">
        <f t="shared" si="46"/>
        <v>43174</v>
      </c>
      <c r="R137" s="9"/>
      <c r="S137" s="9"/>
      <c r="T137" s="46">
        <f>[2]Plan1!$A202</f>
        <v>43020</v>
      </c>
      <c r="U137" s="23" t="str">
        <f>[2]Plan1!$C202</f>
        <v>Nossa Sr.a Aparecida - Padroeira do Brasil</v>
      </c>
      <c r="V137" s="18"/>
      <c r="W137" s="18"/>
      <c r="X137" s="25">
        <f t="shared" si="63"/>
        <v>44454</v>
      </c>
      <c r="Y137" s="25">
        <f t="shared" si="61"/>
        <v>44453</v>
      </c>
      <c r="Z137" s="25">
        <f t="shared" si="62"/>
        <v>44454</v>
      </c>
      <c r="AA137" s="9"/>
      <c r="AB137" s="9"/>
      <c r="AC137" s="9"/>
      <c r="AD137" s="9"/>
      <c r="AE137" s="9"/>
      <c r="AF137" s="59">
        <f t="shared" si="60"/>
        <v>43081</v>
      </c>
      <c r="AG137" s="15">
        <f t="shared" ref="AG137:AK150" ca="1" si="64">VLOOKUP($AF137,$A$10:$Q$3625,(AG$1)+1)</f>
        <v>1016.17448</v>
      </c>
      <c r="AH137" s="15">
        <f t="shared" si="64"/>
        <v>1000</v>
      </c>
      <c r="AI137" s="4">
        <f t="shared" ca="1" si="64"/>
        <v>6.8900000000000003E-2</v>
      </c>
      <c r="AJ137" s="16">
        <f t="shared" ca="1" si="64"/>
        <v>2.6444000000000001E-4</v>
      </c>
      <c r="AK137" s="4">
        <f t="shared" si="64"/>
        <v>1.075</v>
      </c>
      <c r="AL137" s="59">
        <f t="shared" si="58"/>
        <v>43081</v>
      </c>
      <c r="AM137" s="16">
        <f t="shared" ref="AM137:AS150" ca="1" si="65">VLOOKUP($AF137,$A$10:$Q$3625,(AM$1)+1)</f>
        <v>1.0161744800000001</v>
      </c>
      <c r="AN137" s="15">
        <f t="shared" ca="1" si="65"/>
        <v>16.174479999999999</v>
      </c>
      <c r="AO137" s="9">
        <f t="shared" si="65"/>
        <v>0</v>
      </c>
      <c r="AP137" s="17">
        <f t="shared" si="65"/>
        <v>0</v>
      </c>
      <c r="AQ137" s="15">
        <f t="shared" si="65"/>
        <v>0</v>
      </c>
      <c r="AR137" s="10" t="str">
        <f t="shared" si="65"/>
        <v>J=</v>
      </c>
      <c r="AS137" s="59">
        <f t="shared" si="65"/>
        <v>43174</v>
      </c>
      <c r="AT137" s="18"/>
      <c r="AU137" s="18"/>
      <c r="AV137" s="40"/>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row>
    <row r="138" spans="1:202" x14ac:dyDescent="0.2">
      <c r="A138" s="123">
        <f t="shared" si="41"/>
        <v>43133</v>
      </c>
      <c r="B138" s="124">
        <f t="shared" ca="1" si="47"/>
        <v>1026.62574</v>
      </c>
      <c r="C138" s="126">
        <f t="shared" si="42"/>
        <v>1000</v>
      </c>
      <c r="D138" s="125">
        <f ca="1">IF(A138&lt;$B$1,VLOOKUP(A138,[1]DI!$A$4:$B$15000,2,FALSE),0)</f>
        <v>6.8900000000000003E-2</v>
      </c>
      <c r="E138" s="126">
        <f t="shared" ca="1" si="48"/>
        <v>2.6444000000000001E-4</v>
      </c>
      <c r="F138" s="132">
        <f t="shared" si="43"/>
        <v>1.075</v>
      </c>
      <c r="G138" s="127">
        <f t="shared" ref="G138:G201" ca="1" si="66">TRUNC((1+(E138*F138)),15)</f>
        <v>1.0002842729999999</v>
      </c>
      <c r="H138" s="126">
        <f ca="1">TRUNC(PRODUCT(G$10:G137),15)</f>
        <v>1.0266257389169799</v>
      </c>
      <c r="I138" s="126">
        <f t="shared" si="44"/>
        <v>1</v>
      </c>
      <c r="J138" s="126">
        <f t="shared" ref="J138:J201" ca="1" si="67">ROUND(TRUNC(H138/I138,15),8)</f>
        <v>1.0266257400000001</v>
      </c>
      <c r="K138" s="126">
        <f t="shared" ref="K138:K201" ca="1" si="68">TRUNC((C138*(J138-1)),8)</f>
        <v>26.62574</v>
      </c>
      <c r="L138" s="133">
        <f>IF(VLOOKUP(A138,$U$12:$AD$125,8)=VLOOKUP(A137,$U$12:$AD$125,8),0,VLOOKUP(A138,U$12:$AD$125,8))</f>
        <v>0</v>
      </c>
      <c r="M138" s="129">
        <f>IF(L138&gt;0,VLOOKUP(L138,T$12:$AC$125,7),0)</f>
        <v>0</v>
      </c>
      <c r="N138" s="126">
        <f t="shared" ref="N138:N201" si="69">IF(M138&gt;0,(C$10*M138),0)</f>
        <v>0</v>
      </c>
      <c r="O138" s="126">
        <f t="shared" ref="O138:O201" ca="1" si="70">(K138+N138)</f>
        <v>26.62574</v>
      </c>
      <c r="P138" s="134" t="str">
        <f t="shared" si="45"/>
        <v>J=</v>
      </c>
      <c r="Q138" s="131">
        <f t="shared" si="46"/>
        <v>43174</v>
      </c>
      <c r="R138" s="9"/>
      <c r="S138" s="9"/>
      <c r="T138" s="46">
        <f>[2]Plan1!$A203</f>
        <v>43041</v>
      </c>
      <c r="U138" s="23" t="str">
        <f>[2]Plan1!$C203</f>
        <v>Finados</v>
      </c>
      <c r="V138" s="18"/>
      <c r="W138" s="18"/>
      <c r="X138" s="25">
        <f t="shared" si="63"/>
        <v>44635</v>
      </c>
      <c r="Y138" s="25">
        <f t="shared" si="61"/>
        <v>44634</v>
      </c>
      <c r="Z138" s="25">
        <f t="shared" si="62"/>
        <v>44635</v>
      </c>
      <c r="AA138" s="9"/>
      <c r="AB138" s="9"/>
      <c r="AC138" s="9"/>
      <c r="AD138" s="9"/>
      <c r="AE138" s="9"/>
      <c r="AF138" s="59">
        <f t="shared" si="60"/>
        <v>43082</v>
      </c>
      <c r="AG138" s="15">
        <f t="shared" ca="1" si="64"/>
        <v>1016.46335</v>
      </c>
      <c r="AH138" s="15">
        <f t="shared" si="64"/>
        <v>1000</v>
      </c>
      <c r="AI138" s="4">
        <f t="shared" ca="1" si="64"/>
        <v>6.8900000000000003E-2</v>
      </c>
      <c r="AJ138" s="16">
        <f t="shared" ca="1" si="64"/>
        <v>2.6444000000000001E-4</v>
      </c>
      <c r="AK138" s="4">
        <f t="shared" si="64"/>
        <v>1.075</v>
      </c>
      <c r="AL138" s="59">
        <f t="shared" si="58"/>
        <v>43082</v>
      </c>
      <c r="AM138" s="16">
        <f t="shared" ca="1" si="65"/>
        <v>1.01646335</v>
      </c>
      <c r="AN138" s="15">
        <f t="shared" ca="1" si="65"/>
        <v>16.463349999999998</v>
      </c>
      <c r="AO138" s="9">
        <f t="shared" si="65"/>
        <v>0</v>
      </c>
      <c r="AP138" s="17">
        <f t="shared" si="65"/>
        <v>0</v>
      </c>
      <c r="AQ138" s="15">
        <f t="shared" si="65"/>
        <v>0</v>
      </c>
      <c r="AR138" s="10" t="str">
        <f t="shared" si="65"/>
        <v>J=</v>
      </c>
      <c r="AS138" s="59">
        <f t="shared" si="65"/>
        <v>43174</v>
      </c>
      <c r="AT138" s="18"/>
      <c r="AU138" s="18"/>
      <c r="AV138" s="40"/>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row>
    <row r="139" spans="1:202" x14ac:dyDescent="0.2">
      <c r="A139" s="123">
        <f t="shared" ref="A139:A202" si="71">(A138+1)</f>
        <v>43134</v>
      </c>
      <c r="B139" s="124">
        <f t="shared" ca="1" si="47"/>
        <v>1026.91758</v>
      </c>
      <c r="C139" s="126">
        <f t="shared" ref="C139:C202" si="72">TRUNC(C138-N138,8)</f>
        <v>1000</v>
      </c>
      <c r="D139" s="125">
        <f ca="1">IF(A139&lt;$B$1,VLOOKUP(A139,[1]DI!$A$4:$B$15000,2,FALSE),0)</f>
        <v>0</v>
      </c>
      <c r="E139" s="126">
        <f t="shared" ca="1" si="48"/>
        <v>0</v>
      </c>
      <c r="F139" s="132">
        <f t="shared" ref="F139:F202" si="73">F138</f>
        <v>1.075</v>
      </c>
      <c r="G139" s="127">
        <f t="shared" ca="1" si="66"/>
        <v>1</v>
      </c>
      <c r="H139" s="126">
        <f ca="1">TRUNC(PRODUCT(G$10:G138),15)</f>
        <v>1.0269175808956601</v>
      </c>
      <c r="I139" s="126">
        <f t="shared" ref="I139:I202" si="74">IF(OR(L138&gt;0,L138="E"),H138,I138)</f>
        <v>1</v>
      </c>
      <c r="J139" s="126">
        <f t="shared" ca="1" si="67"/>
        <v>1.0269175800000001</v>
      </c>
      <c r="K139" s="126">
        <f t="shared" ca="1" si="68"/>
        <v>26.917580000000001</v>
      </c>
      <c r="L139" s="133">
        <f>IF(VLOOKUP(A139,$U$12:$AD$125,8)=VLOOKUP(A138,$U$12:$AD$125,8),0,VLOOKUP(A139,U$12:$AD$125,8))</f>
        <v>0</v>
      </c>
      <c r="M139" s="129">
        <f>IF(L139&gt;0,VLOOKUP(L139,T$12:$AC$125,7),0)</f>
        <v>0</v>
      </c>
      <c r="N139" s="126">
        <f t="shared" si="69"/>
        <v>0</v>
      </c>
      <c r="O139" s="126">
        <f t="shared" ca="1" si="70"/>
        <v>26.917580000000001</v>
      </c>
      <c r="P139" s="134" t="str">
        <f t="shared" ref="P139:P202" si="75">IF(L138&gt;0,VLOOKUP(A138,$U$12:$AD$125,9),P138)</f>
        <v>J=</v>
      </c>
      <c r="Q139" s="131">
        <f t="shared" ref="Q139:Q202" si="76">IF(L138&gt;0,VLOOKUP(A138,$U$12:$AD$125,10),Q138)</f>
        <v>43174</v>
      </c>
      <c r="R139" s="9"/>
      <c r="S139" s="9"/>
      <c r="T139" s="46">
        <f>[2]Plan1!$A204</f>
        <v>43054</v>
      </c>
      <c r="U139" s="23" t="str">
        <f>[2]Plan1!$C204</f>
        <v>Proclamação da República</v>
      </c>
      <c r="V139" s="18"/>
      <c r="W139" s="18"/>
      <c r="X139" s="25">
        <f t="shared" si="63"/>
        <v>44819</v>
      </c>
      <c r="Y139" s="25">
        <f t="shared" si="61"/>
        <v>44818</v>
      </c>
      <c r="Z139" s="25">
        <f t="shared" si="62"/>
        <v>44819</v>
      </c>
      <c r="AA139" s="9"/>
      <c r="AB139" s="9"/>
      <c r="AC139" s="9"/>
      <c r="AD139" s="9"/>
      <c r="AE139" s="9"/>
      <c r="AF139" s="59">
        <f t="shared" si="60"/>
        <v>43083</v>
      </c>
      <c r="AG139" s="15">
        <f t="shared" ca="1" si="64"/>
        <v>1016.75231</v>
      </c>
      <c r="AH139" s="15">
        <f t="shared" si="64"/>
        <v>1000</v>
      </c>
      <c r="AI139" s="4">
        <f t="shared" ca="1" si="64"/>
        <v>6.8900000000000003E-2</v>
      </c>
      <c r="AJ139" s="16">
        <f t="shared" ca="1" si="64"/>
        <v>2.6444000000000001E-4</v>
      </c>
      <c r="AK139" s="4">
        <f t="shared" si="64"/>
        <v>1.075</v>
      </c>
      <c r="AL139" s="59">
        <f t="shared" si="58"/>
        <v>43083</v>
      </c>
      <c r="AM139" s="16">
        <f t="shared" ca="1" si="65"/>
        <v>1.01675231</v>
      </c>
      <c r="AN139" s="15">
        <f t="shared" ca="1" si="65"/>
        <v>16.752310000000001</v>
      </c>
      <c r="AO139" s="9">
        <f t="shared" si="65"/>
        <v>0</v>
      </c>
      <c r="AP139" s="17">
        <f t="shared" si="65"/>
        <v>0</v>
      </c>
      <c r="AQ139" s="15">
        <f t="shared" si="65"/>
        <v>0</v>
      </c>
      <c r="AR139" s="10" t="str">
        <f t="shared" si="65"/>
        <v>J=</v>
      </c>
      <c r="AS139" s="59">
        <f t="shared" si="65"/>
        <v>43174</v>
      </c>
      <c r="AT139" s="18"/>
      <c r="AU139" s="18"/>
      <c r="AV139" s="40"/>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row>
    <row r="140" spans="1:202" x14ac:dyDescent="0.2">
      <c r="A140" s="123">
        <f t="shared" si="71"/>
        <v>43135</v>
      </c>
      <c r="B140" s="124">
        <f t="shared" ref="B140:B203" ca="1" si="77">IF(A140&lt;=TODAY(),C140+K140,IF(AND(A140&gt;TODAY(),A140&lt;=$B$1),IF(VLOOKUP(TODAY(),$A$10:$D$5000,4,FALSE)=0,"n.d",C140+K140),"n.d"))</f>
        <v>1026.91758</v>
      </c>
      <c r="C140" s="126">
        <f t="shared" si="72"/>
        <v>1000</v>
      </c>
      <c r="D140" s="125">
        <f ca="1">IF(A140&lt;$B$1,VLOOKUP(A140,[1]DI!$A$4:$B$15000,2,FALSE),0)</f>
        <v>0</v>
      </c>
      <c r="E140" s="126">
        <f t="shared" ca="1" si="48"/>
        <v>0</v>
      </c>
      <c r="F140" s="132">
        <f t="shared" si="73"/>
        <v>1.075</v>
      </c>
      <c r="G140" s="127">
        <f t="shared" ca="1" si="66"/>
        <v>1</v>
      </c>
      <c r="H140" s="126">
        <f ca="1">TRUNC(PRODUCT(G$10:G139),15)</f>
        <v>1.0269175808956601</v>
      </c>
      <c r="I140" s="126">
        <f t="shared" si="74"/>
        <v>1</v>
      </c>
      <c r="J140" s="126">
        <f t="shared" ca="1" si="67"/>
        <v>1.0269175800000001</v>
      </c>
      <c r="K140" s="126">
        <f t="shared" ca="1" si="68"/>
        <v>26.917580000000001</v>
      </c>
      <c r="L140" s="133">
        <f>IF(VLOOKUP(A140,$U$12:$AD$125,8)=VLOOKUP(A139,$U$12:$AD$125,8),0,VLOOKUP(A140,U$12:$AD$125,8))</f>
        <v>0</v>
      </c>
      <c r="M140" s="129">
        <f>IF(L140&gt;0,VLOOKUP(L140,T$12:$AC$125,7),0)</f>
        <v>0</v>
      </c>
      <c r="N140" s="126">
        <f t="shared" si="69"/>
        <v>0</v>
      </c>
      <c r="O140" s="126">
        <f t="shared" ca="1" si="70"/>
        <v>26.917580000000001</v>
      </c>
      <c r="P140" s="134" t="str">
        <f t="shared" si="75"/>
        <v>J=</v>
      </c>
      <c r="Q140" s="131">
        <f t="shared" si="76"/>
        <v>43174</v>
      </c>
      <c r="R140" s="9"/>
      <c r="S140" s="9"/>
      <c r="T140" s="46">
        <f>[2]Plan1!$A205</f>
        <v>43094</v>
      </c>
      <c r="U140" s="23" t="str">
        <f>[2]Plan1!$C205</f>
        <v>Natal</v>
      </c>
      <c r="V140" s="18"/>
      <c r="W140" s="18"/>
      <c r="X140" s="25"/>
      <c r="Y140" s="25"/>
      <c r="Z140" s="25"/>
      <c r="AA140" s="9"/>
      <c r="AB140" s="9"/>
      <c r="AC140" s="9"/>
      <c r="AD140" s="9"/>
      <c r="AE140" s="9"/>
      <c r="AF140" s="59">
        <f t="shared" si="60"/>
        <v>43084</v>
      </c>
      <c r="AG140" s="15">
        <f t="shared" ca="1" si="64"/>
        <v>1017.04134</v>
      </c>
      <c r="AH140" s="15">
        <f t="shared" si="64"/>
        <v>1000</v>
      </c>
      <c r="AI140" s="4">
        <f t="shared" ca="1" si="64"/>
        <v>6.8900000000000003E-2</v>
      </c>
      <c r="AJ140" s="16">
        <f t="shared" ca="1" si="64"/>
        <v>2.6444000000000001E-4</v>
      </c>
      <c r="AK140" s="4">
        <f t="shared" si="64"/>
        <v>1.075</v>
      </c>
      <c r="AL140" s="59">
        <f t="shared" si="58"/>
        <v>43084</v>
      </c>
      <c r="AM140" s="16">
        <f t="shared" ca="1" si="65"/>
        <v>1.01704134</v>
      </c>
      <c r="AN140" s="15">
        <f t="shared" ca="1" si="65"/>
        <v>17.041340000000002</v>
      </c>
      <c r="AO140" s="9">
        <f t="shared" si="65"/>
        <v>0</v>
      </c>
      <c r="AP140" s="17">
        <f t="shared" si="65"/>
        <v>0</v>
      </c>
      <c r="AQ140" s="15">
        <f t="shared" si="65"/>
        <v>0</v>
      </c>
      <c r="AR140" s="10" t="str">
        <f t="shared" si="65"/>
        <v>J=</v>
      </c>
      <c r="AS140" s="59">
        <f t="shared" si="65"/>
        <v>43174</v>
      </c>
      <c r="AT140" s="18"/>
      <c r="AU140" s="18"/>
      <c r="AV140" s="40"/>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row>
    <row r="141" spans="1:202" x14ac:dyDescent="0.2">
      <c r="A141" s="123">
        <f t="shared" si="71"/>
        <v>43136</v>
      </c>
      <c r="B141" s="124">
        <f t="shared" ca="1" si="77"/>
        <v>1026.91758</v>
      </c>
      <c r="C141" s="126">
        <f t="shared" si="72"/>
        <v>1000</v>
      </c>
      <c r="D141" s="125">
        <f ca="1">IF(A141&lt;$B$1,VLOOKUP(A141,[1]DI!$A$4:$B$15000,2,FALSE),0)</f>
        <v>6.8900000000000003E-2</v>
      </c>
      <c r="E141" s="126">
        <f t="shared" ref="E141:E204" ca="1" si="78">ROUND((((1+D141)^(1/252)-1)),8)</f>
        <v>2.6444000000000001E-4</v>
      </c>
      <c r="F141" s="132">
        <f t="shared" si="73"/>
        <v>1.075</v>
      </c>
      <c r="G141" s="127">
        <f t="shared" ca="1" si="66"/>
        <v>1.0002842729999999</v>
      </c>
      <c r="H141" s="126">
        <f ca="1">TRUNC(PRODUCT(G$10:G140),15)</f>
        <v>1.0269175808956601</v>
      </c>
      <c r="I141" s="126">
        <f t="shared" si="74"/>
        <v>1</v>
      </c>
      <c r="J141" s="126">
        <f t="shared" ca="1" si="67"/>
        <v>1.0269175800000001</v>
      </c>
      <c r="K141" s="126">
        <f t="shared" ca="1" si="68"/>
        <v>26.917580000000001</v>
      </c>
      <c r="L141" s="133">
        <f>IF(VLOOKUP(A141,$U$12:$AD$125,8)=VLOOKUP(A140,$U$12:$AD$125,8),0,VLOOKUP(A141,U$12:$AD$125,8))</f>
        <v>0</v>
      </c>
      <c r="M141" s="129">
        <f>IF(L141&gt;0,VLOOKUP(L141,T$12:$AC$125,7),0)</f>
        <v>0</v>
      </c>
      <c r="N141" s="126">
        <f t="shared" si="69"/>
        <v>0</v>
      </c>
      <c r="O141" s="126">
        <f t="shared" ca="1" si="70"/>
        <v>26.917580000000001</v>
      </c>
      <c r="P141" s="134" t="str">
        <f t="shared" si="75"/>
        <v>J=</v>
      </c>
      <c r="Q141" s="131">
        <f t="shared" si="76"/>
        <v>43174</v>
      </c>
      <c r="R141" s="9"/>
      <c r="S141" s="9"/>
      <c r="T141" s="46">
        <f>[2]Plan1!$A206</f>
        <v>43101</v>
      </c>
      <c r="U141" s="23" t="str">
        <f>[2]Plan1!$C206</f>
        <v>Confraternização Universal</v>
      </c>
      <c r="V141" s="18"/>
      <c r="W141" s="18"/>
      <c r="X141" s="25"/>
      <c r="Y141" s="25"/>
      <c r="Z141" s="25"/>
      <c r="AA141" s="9"/>
      <c r="AB141" s="9"/>
      <c r="AC141" s="9"/>
      <c r="AD141" s="9"/>
      <c r="AE141" s="9"/>
      <c r="AF141" s="59">
        <f t="shared" si="60"/>
        <v>43085</v>
      </c>
      <c r="AG141" s="15">
        <f t="shared" ca="1" si="64"/>
        <v>1017.33045999</v>
      </c>
      <c r="AH141" s="15">
        <f t="shared" si="64"/>
        <v>1000</v>
      </c>
      <c r="AI141" s="4">
        <f t="shared" ca="1" si="64"/>
        <v>0</v>
      </c>
      <c r="AJ141" s="16">
        <f t="shared" ca="1" si="64"/>
        <v>0</v>
      </c>
      <c r="AK141" s="4">
        <f t="shared" si="64"/>
        <v>1.075</v>
      </c>
      <c r="AL141" s="59">
        <f t="shared" si="58"/>
        <v>43085</v>
      </c>
      <c r="AM141" s="16">
        <f t="shared" ca="1" si="65"/>
        <v>1.0173304599999999</v>
      </c>
      <c r="AN141" s="15">
        <f t="shared" ca="1" si="65"/>
        <v>17.330459990000001</v>
      </c>
      <c r="AO141" s="9">
        <f t="shared" si="65"/>
        <v>0</v>
      </c>
      <c r="AP141" s="17">
        <f t="shared" si="65"/>
        <v>0</v>
      </c>
      <c r="AQ141" s="15">
        <f t="shared" si="65"/>
        <v>0</v>
      </c>
      <c r="AR141" s="10" t="str">
        <f t="shared" si="65"/>
        <v>J=</v>
      </c>
      <c r="AS141" s="59">
        <f t="shared" si="65"/>
        <v>43174</v>
      </c>
      <c r="AT141" s="18"/>
      <c r="AU141" s="18"/>
      <c r="AV141" s="40"/>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row>
    <row r="142" spans="1:202" x14ac:dyDescent="0.2">
      <c r="A142" s="123">
        <f t="shared" si="71"/>
        <v>43137</v>
      </c>
      <c r="B142" s="124">
        <f t="shared" ca="1" si="77"/>
        <v>1027.2095099999999</v>
      </c>
      <c r="C142" s="126">
        <f t="shared" si="72"/>
        <v>1000</v>
      </c>
      <c r="D142" s="125">
        <f ca="1">IF(A142&lt;$B$1,VLOOKUP(A142,[1]DI!$A$4:$B$15000,2,FALSE),0)</f>
        <v>6.8900000000000003E-2</v>
      </c>
      <c r="E142" s="126">
        <f t="shared" ca="1" si="78"/>
        <v>2.6444000000000001E-4</v>
      </c>
      <c r="F142" s="132">
        <f t="shared" si="73"/>
        <v>1.075</v>
      </c>
      <c r="G142" s="127">
        <f t="shared" ca="1" si="66"/>
        <v>1.0002842729999999</v>
      </c>
      <c r="H142" s="126">
        <f ca="1">TRUNC(PRODUCT(G$10:G141),15)</f>
        <v>1.02720950583714</v>
      </c>
      <c r="I142" s="126">
        <f t="shared" si="74"/>
        <v>1</v>
      </c>
      <c r="J142" s="126">
        <f t="shared" ca="1" si="67"/>
        <v>1.02720951</v>
      </c>
      <c r="K142" s="126">
        <f t="shared" ca="1" si="68"/>
        <v>27.209510000000002</v>
      </c>
      <c r="L142" s="133">
        <f>IF(VLOOKUP(A142,$U$12:$AD$125,8)=VLOOKUP(A141,$U$12:$AD$125,8),0,VLOOKUP(A142,U$12:$AD$125,8))</f>
        <v>0</v>
      </c>
      <c r="M142" s="129">
        <f>IF(L142&gt;0,VLOOKUP(L142,T$12:$AC$125,7),0)</f>
        <v>0</v>
      </c>
      <c r="N142" s="126">
        <f t="shared" si="69"/>
        <v>0</v>
      </c>
      <c r="O142" s="126">
        <f t="shared" ca="1" si="70"/>
        <v>27.209510000000002</v>
      </c>
      <c r="P142" s="134" t="str">
        <f t="shared" si="75"/>
        <v>J=</v>
      </c>
      <c r="Q142" s="131">
        <f t="shared" si="76"/>
        <v>43174</v>
      </c>
      <c r="R142" s="9"/>
      <c r="S142" s="9"/>
      <c r="T142" s="46">
        <f>[2]Plan1!$A207</f>
        <v>43143</v>
      </c>
      <c r="U142" s="23" t="str">
        <f>[2]Plan1!$C207</f>
        <v>Carnaval</v>
      </c>
      <c r="V142" s="18"/>
      <c r="W142" s="18"/>
      <c r="X142" s="25"/>
      <c r="Y142" s="25"/>
      <c r="Z142" s="25"/>
      <c r="AA142" s="9"/>
      <c r="AB142" s="9"/>
      <c r="AC142" s="9"/>
      <c r="AD142" s="9"/>
      <c r="AE142" s="9"/>
      <c r="AF142" s="59">
        <f t="shared" si="60"/>
        <v>43086</v>
      </c>
      <c r="AG142" s="15">
        <f t="shared" ca="1" si="64"/>
        <v>1017.33045999</v>
      </c>
      <c r="AH142" s="15">
        <f t="shared" si="64"/>
        <v>1000</v>
      </c>
      <c r="AI142" s="4">
        <f t="shared" ca="1" si="64"/>
        <v>0</v>
      </c>
      <c r="AJ142" s="16">
        <f t="shared" ca="1" si="64"/>
        <v>0</v>
      </c>
      <c r="AK142" s="4">
        <f t="shared" si="64"/>
        <v>1.075</v>
      </c>
      <c r="AL142" s="59">
        <f t="shared" si="58"/>
        <v>43086</v>
      </c>
      <c r="AM142" s="16">
        <f t="shared" ca="1" si="65"/>
        <v>1.0173304599999999</v>
      </c>
      <c r="AN142" s="15">
        <f t="shared" ca="1" si="65"/>
        <v>17.330459990000001</v>
      </c>
      <c r="AO142" s="9">
        <f t="shared" si="65"/>
        <v>0</v>
      </c>
      <c r="AP142" s="17">
        <f t="shared" si="65"/>
        <v>0</v>
      </c>
      <c r="AQ142" s="15">
        <f t="shared" si="65"/>
        <v>0</v>
      </c>
      <c r="AR142" s="10" t="str">
        <f t="shared" si="65"/>
        <v>J=</v>
      </c>
      <c r="AS142" s="59">
        <f t="shared" si="65"/>
        <v>43174</v>
      </c>
      <c r="AT142" s="18"/>
      <c r="AU142" s="18"/>
      <c r="AV142" s="40"/>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row>
    <row r="143" spans="1:202" x14ac:dyDescent="0.2">
      <c r="A143" s="123">
        <f t="shared" si="71"/>
        <v>43138</v>
      </c>
      <c r="B143" s="124">
        <f t="shared" ca="1" si="77"/>
        <v>1027.5015100000001</v>
      </c>
      <c r="C143" s="126">
        <f t="shared" si="72"/>
        <v>1000</v>
      </c>
      <c r="D143" s="125">
        <f ca="1">IF(A143&lt;$B$1,VLOOKUP(A143,[1]DI!$A$4:$B$15000,2,FALSE),0)</f>
        <v>6.8900000000000003E-2</v>
      </c>
      <c r="E143" s="126">
        <f t="shared" ca="1" si="78"/>
        <v>2.6444000000000001E-4</v>
      </c>
      <c r="F143" s="132">
        <f t="shared" si="73"/>
        <v>1.075</v>
      </c>
      <c r="G143" s="127">
        <f t="shared" ca="1" si="66"/>
        <v>1.0002842729999999</v>
      </c>
      <c r="H143" s="126">
        <f ca="1">TRUNC(PRODUCT(G$10:G142),15)</f>
        <v>1.0275015137649901</v>
      </c>
      <c r="I143" s="126">
        <f t="shared" si="74"/>
        <v>1</v>
      </c>
      <c r="J143" s="126">
        <f t="shared" ca="1" si="67"/>
        <v>1.02750151</v>
      </c>
      <c r="K143" s="126">
        <f t="shared" ca="1" si="68"/>
        <v>27.50151</v>
      </c>
      <c r="L143" s="133">
        <f>IF(VLOOKUP(A143,$U$12:$AD$125,8)=VLOOKUP(A142,$U$12:$AD$125,8),0,VLOOKUP(A143,U$12:$AD$125,8))</f>
        <v>0</v>
      </c>
      <c r="M143" s="129">
        <f>IF(L143&gt;0,VLOOKUP(L143,T$12:$AC$125,7),0)</f>
        <v>0</v>
      </c>
      <c r="N143" s="126">
        <f t="shared" si="69"/>
        <v>0</v>
      </c>
      <c r="O143" s="126">
        <f t="shared" ca="1" si="70"/>
        <v>27.50151</v>
      </c>
      <c r="P143" s="134" t="str">
        <f t="shared" si="75"/>
        <v>J=</v>
      </c>
      <c r="Q143" s="131">
        <f t="shared" si="76"/>
        <v>43174</v>
      </c>
      <c r="R143" s="9"/>
      <c r="S143" s="9"/>
      <c r="T143" s="46">
        <f>[2]Plan1!$A208</f>
        <v>43144</v>
      </c>
      <c r="U143" s="23" t="str">
        <f>[2]Plan1!$C208</f>
        <v>Carnaval</v>
      </c>
      <c r="V143" s="18"/>
      <c r="W143" s="18"/>
      <c r="X143" s="25"/>
      <c r="Y143" s="25"/>
      <c r="Z143" s="25"/>
      <c r="AA143" s="9"/>
      <c r="AB143" s="9"/>
      <c r="AC143" s="9"/>
      <c r="AD143" s="9"/>
      <c r="AE143" s="9"/>
      <c r="AF143" s="59">
        <f t="shared" si="60"/>
        <v>43087</v>
      </c>
      <c r="AG143" s="15">
        <f t="shared" ca="1" si="64"/>
        <v>1017.33045999</v>
      </c>
      <c r="AH143" s="15">
        <f t="shared" si="64"/>
        <v>1000</v>
      </c>
      <c r="AI143" s="4">
        <f t="shared" ca="1" si="64"/>
        <v>6.8900000000000003E-2</v>
      </c>
      <c r="AJ143" s="16">
        <f t="shared" ca="1" si="64"/>
        <v>2.6444000000000001E-4</v>
      </c>
      <c r="AK143" s="4">
        <f t="shared" si="64"/>
        <v>1.075</v>
      </c>
      <c r="AL143" s="59">
        <f t="shared" si="58"/>
        <v>43087</v>
      </c>
      <c r="AM143" s="16">
        <f t="shared" ca="1" si="65"/>
        <v>1.0173304599999999</v>
      </c>
      <c r="AN143" s="15">
        <f t="shared" ca="1" si="65"/>
        <v>17.330459990000001</v>
      </c>
      <c r="AO143" s="9">
        <f t="shared" si="65"/>
        <v>0</v>
      </c>
      <c r="AP143" s="17">
        <f t="shared" si="65"/>
        <v>0</v>
      </c>
      <c r="AQ143" s="15">
        <f t="shared" si="65"/>
        <v>0</v>
      </c>
      <c r="AR143" s="10" t="str">
        <f t="shared" si="65"/>
        <v>J=</v>
      </c>
      <c r="AS143" s="59">
        <f t="shared" si="65"/>
        <v>43174</v>
      </c>
      <c r="AT143" s="18"/>
      <c r="AU143" s="18"/>
      <c r="AV143" s="40"/>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row>
    <row r="144" spans="1:202" x14ac:dyDescent="0.2">
      <c r="A144" s="123">
        <f t="shared" si="71"/>
        <v>43139</v>
      </c>
      <c r="B144" s="124">
        <f t="shared" ca="1" si="77"/>
        <v>1027.7936</v>
      </c>
      <c r="C144" s="126">
        <f t="shared" si="72"/>
        <v>1000</v>
      </c>
      <c r="D144" s="125">
        <f ca="1">IF(A144&lt;$B$1,VLOOKUP(A144,[1]DI!$A$4:$B$15000,2,FALSE),0)</f>
        <v>6.6400000000000001E-2</v>
      </c>
      <c r="E144" s="126">
        <f t="shared" ca="1" si="78"/>
        <v>2.5514999999999999E-4</v>
      </c>
      <c r="F144" s="132">
        <f t="shared" si="73"/>
        <v>1.075</v>
      </c>
      <c r="G144" s="127">
        <f t="shared" ca="1" si="66"/>
        <v>1.00027428625</v>
      </c>
      <c r="H144" s="126">
        <f ca="1">TRUNC(PRODUCT(G$10:G143),15)</f>
        <v>1.02779360470281</v>
      </c>
      <c r="I144" s="126">
        <f t="shared" si="74"/>
        <v>1</v>
      </c>
      <c r="J144" s="126">
        <f t="shared" ca="1" si="67"/>
        <v>1.0277936000000001</v>
      </c>
      <c r="K144" s="126">
        <f t="shared" ca="1" si="68"/>
        <v>27.793600000000001</v>
      </c>
      <c r="L144" s="133">
        <f>IF(VLOOKUP(A144,$U$12:$AD$125,8)=VLOOKUP(A143,$U$12:$AD$125,8),0,VLOOKUP(A144,U$12:$AD$125,8))</f>
        <v>0</v>
      </c>
      <c r="M144" s="129">
        <f>IF(L144&gt;0,VLOOKUP(L144,T$12:$AC$125,7),0)</f>
        <v>0</v>
      </c>
      <c r="N144" s="126">
        <f t="shared" si="69"/>
        <v>0</v>
      </c>
      <c r="O144" s="126">
        <f t="shared" ca="1" si="70"/>
        <v>27.793600000000001</v>
      </c>
      <c r="P144" s="134" t="str">
        <f t="shared" si="75"/>
        <v>J=</v>
      </c>
      <c r="Q144" s="131">
        <f t="shared" si="76"/>
        <v>43174</v>
      </c>
      <c r="R144" s="9"/>
      <c r="S144" s="9"/>
      <c r="T144" s="46">
        <f>[2]Plan1!$A209</f>
        <v>43189</v>
      </c>
      <c r="U144" s="23" t="str">
        <f>[2]Plan1!$C209</f>
        <v>Paixão de Cristo</v>
      </c>
      <c r="V144" s="18"/>
      <c r="W144" s="18"/>
      <c r="X144" s="25"/>
      <c r="Y144" s="25"/>
      <c r="Z144" s="25"/>
      <c r="AA144" s="9"/>
      <c r="AB144" s="9"/>
      <c r="AC144" s="9"/>
      <c r="AD144" s="9"/>
      <c r="AE144" s="9"/>
      <c r="AF144" s="59">
        <f t="shared" si="60"/>
        <v>43088</v>
      </c>
      <c r="AG144" s="15">
        <f t="shared" ca="1" si="64"/>
        <v>1017.61966</v>
      </c>
      <c r="AH144" s="15">
        <f t="shared" si="64"/>
        <v>1000</v>
      </c>
      <c r="AI144" s="4">
        <f t="shared" ca="1" si="64"/>
        <v>6.8900000000000003E-2</v>
      </c>
      <c r="AJ144" s="16">
        <f t="shared" ca="1" si="64"/>
        <v>2.6444000000000001E-4</v>
      </c>
      <c r="AK144" s="4">
        <f t="shared" si="64"/>
        <v>1.075</v>
      </c>
      <c r="AL144" s="59">
        <f t="shared" si="58"/>
        <v>43088</v>
      </c>
      <c r="AM144" s="16">
        <f t="shared" ca="1" si="65"/>
        <v>1.01761966</v>
      </c>
      <c r="AN144" s="15">
        <f t="shared" ca="1" si="65"/>
        <v>17.61966</v>
      </c>
      <c r="AO144" s="9">
        <f t="shared" si="65"/>
        <v>0</v>
      </c>
      <c r="AP144" s="17">
        <f t="shared" si="65"/>
        <v>0</v>
      </c>
      <c r="AQ144" s="15">
        <f t="shared" si="65"/>
        <v>0</v>
      </c>
      <c r="AR144" s="10" t="str">
        <f t="shared" si="65"/>
        <v>J=</v>
      </c>
      <c r="AS144" s="59">
        <f t="shared" si="65"/>
        <v>43174</v>
      </c>
      <c r="AT144" s="18"/>
      <c r="AU144" s="18"/>
      <c r="AV144" s="40"/>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row>
    <row r="145" spans="1:205" x14ac:dyDescent="0.2">
      <c r="A145" s="123">
        <f t="shared" si="71"/>
        <v>43140</v>
      </c>
      <c r="B145" s="124">
        <f t="shared" ca="1" si="77"/>
        <v>1028.0755099999999</v>
      </c>
      <c r="C145" s="126">
        <f t="shared" si="72"/>
        <v>1000</v>
      </c>
      <c r="D145" s="125">
        <f ca="1">IF(A145&lt;$B$1,VLOOKUP(A145,[1]DI!$A$4:$B$15000,2,FALSE),0)</f>
        <v>6.6400000000000001E-2</v>
      </c>
      <c r="E145" s="126">
        <f t="shared" ca="1" si="78"/>
        <v>2.5514999999999999E-4</v>
      </c>
      <c r="F145" s="132">
        <f t="shared" si="73"/>
        <v>1.075</v>
      </c>
      <c r="G145" s="127">
        <f t="shared" ca="1" si="66"/>
        <v>1.00027428625</v>
      </c>
      <c r="H145" s="126">
        <f ca="1">TRUNC(PRODUCT(G$10:G144),15)</f>
        <v>1.02807551435642</v>
      </c>
      <c r="I145" s="126">
        <f t="shared" si="74"/>
        <v>1</v>
      </c>
      <c r="J145" s="126">
        <f t="shared" ca="1" si="67"/>
        <v>1.0280755100000001</v>
      </c>
      <c r="K145" s="126">
        <f t="shared" ca="1" si="68"/>
        <v>28.075510000000001</v>
      </c>
      <c r="L145" s="133">
        <f>IF(VLOOKUP(A145,$U$12:$AD$125,8)=VLOOKUP(A144,$U$12:$AD$125,8),0,VLOOKUP(A145,U$12:$AD$125,8))</f>
        <v>0</v>
      </c>
      <c r="M145" s="129">
        <f>IF(L145&gt;0,VLOOKUP(L145,T$12:$AC$125,7),0)</f>
        <v>0</v>
      </c>
      <c r="N145" s="126">
        <f t="shared" si="69"/>
        <v>0</v>
      </c>
      <c r="O145" s="126">
        <f t="shared" ca="1" si="70"/>
        <v>28.075510000000001</v>
      </c>
      <c r="P145" s="134" t="str">
        <f t="shared" si="75"/>
        <v>J=</v>
      </c>
      <c r="Q145" s="131">
        <f t="shared" si="76"/>
        <v>43174</v>
      </c>
      <c r="R145" s="9"/>
      <c r="S145" s="9"/>
      <c r="T145" s="46">
        <f>[2]Plan1!$A210</f>
        <v>43211</v>
      </c>
      <c r="U145" s="23" t="str">
        <f>[2]Plan1!$C210</f>
        <v>Tiradentes</v>
      </c>
      <c r="V145" s="18"/>
      <c r="W145" s="18"/>
      <c r="X145" s="25"/>
      <c r="Y145" s="25"/>
      <c r="Z145" s="25"/>
      <c r="AA145" s="9"/>
      <c r="AB145" s="9"/>
      <c r="AC145" s="9"/>
      <c r="AD145" s="9"/>
      <c r="AE145" s="9"/>
      <c r="AF145" s="59">
        <f t="shared" si="60"/>
        <v>43089</v>
      </c>
      <c r="AG145" s="15">
        <f t="shared" ca="1" si="64"/>
        <v>1017.90894</v>
      </c>
      <c r="AH145" s="15">
        <f t="shared" si="64"/>
        <v>1000</v>
      </c>
      <c r="AI145" s="4">
        <f t="shared" ca="1" si="64"/>
        <v>6.8900000000000003E-2</v>
      </c>
      <c r="AJ145" s="16">
        <f t="shared" ca="1" si="64"/>
        <v>2.6444000000000001E-4</v>
      </c>
      <c r="AK145" s="4">
        <f t="shared" si="64"/>
        <v>1.075</v>
      </c>
      <c r="AL145" s="59">
        <f t="shared" si="58"/>
        <v>43089</v>
      </c>
      <c r="AM145" s="16">
        <f t="shared" ca="1" si="65"/>
        <v>1.0179089400000001</v>
      </c>
      <c r="AN145" s="15">
        <f t="shared" ca="1" si="65"/>
        <v>17.908940000000001</v>
      </c>
      <c r="AO145" s="9">
        <f t="shared" si="65"/>
        <v>0</v>
      </c>
      <c r="AP145" s="17">
        <f t="shared" si="65"/>
        <v>0</v>
      </c>
      <c r="AQ145" s="15">
        <f t="shared" si="65"/>
        <v>0</v>
      </c>
      <c r="AR145" s="10" t="str">
        <f t="shared" si="65"/>
        <v>J=</v>
      </c>
      <c r="AS145" s="59">
        <f t="shared" si="65"/>
        <v>43174</v>
      </c>
      <c r="AT145" s="18"/>
      <c r="AU145" s="18"/>
      <c r="AV145" s="40"/>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row>
    <row r="146" spans="1:205" x14ac:dyDescent="0.2">
      <c r="A146" s="123">
        <f t="shared" si="71"/>
        <v>43141</v>
      </c>
      <c r="B146" s="124">
        <f t="shared" ca="1" si="77"/>
        <v>1028.3575000000001</v>
      </c>
      <c r="C146" s="126">
        <f t="shared" si="72"/>
        <v>1000</v>
      </c>
      <c r="D146" s="125">
        <f ca="1">IF(A146&lt;$B$1,VLOOKUP(A146,[1]DI!$A$4:$B$15000,2,FALSE),0)</f>
        <v>0</v>
      </c>
      <c r="E146" s="126">
        <f t="shared" ca="1" si="78"/>
        <v>0</v>
      </c>
      <c r="F146" s="132">
        <f t="shared" si="73"/>
        <v>1.075</v>
      </c>
      <c r="G146" s="127">
        <f t="shared" ca="1" si="66"/>
        <v>1</v>
      </c>
      <c r="H146" s="126">
        <f ca="1">TRUNC(PRODUCT(G$10:G145),15)</f>
        <v>1.0283575013339701</v>
      </c>
      <c r="I146" s="126">
        <f t="shared" si="74"/>
        <v>1</v>
      </c>
      <c r="J146" s="126">
        <f t="shared" ca="1" si="67"/>
        <v>1.0283575</v>
      </c>
      <c r="K146" s="126">
        <f t="shared" ca="1" si="68"/>
        <v>28.357500000000002</v>
      </c>
      <c r="L146" s="133">
        <f>IF(VLOOKUP(A146,$U$12:$AD$125,8)=VLOOKUP(A145,$U$12:$AD$125,8),0,VLOOKUP(A146,U$12:$AD$125,8))</f>
        <v>0</v>
      </c>
      <c r="M146" s="129">
        <f>IF(L146&gt;0,VLOOKUP(L146,T$12:$AC$125,7),0)</f>
        <v>0</v>
      </c>
      <c r="N146" s="126">
        <f t="shared" si="69"/>
        <v>0</v>
      </c>
      <c r="O146" s="126">
        <f t="shared" ca="1" si="70"/>
        <v>28.357500000000002</v>
      </c>
      <c r="P146" s="134" t="str">
        <f t="shared" si="75"/>
        <v>J=</v>
      </c>
      <c r="Q146" s="131">
        <f t="shared" si="76"/>
        <v>43174</v>
      </c>
      <c r="R146" s="9"/>
      <c r="S146" s="9"/>
      <c r="T146" s="46">
        <f>[2]Plan1!$A211</f>
        <v>43221</v>
      </c>
      <c r="U146" s="23" t="str">
        <f>[2]Plan1!$C211</f>
        <v>Dia do Trabalho</v>
      </c>
      <c r="V146" s="18"/>
      <c r="W146" s="18"/>
      <c r="X146" s="25"/>
      <c r="Y146" s="25"/>
      <c r="Z146" s="25"/>
      <c r="AA146" s="9"/>
      <c r="AB146" s="9"/>
      <c r="AC146" s="9"/>
      <c r="AD146" s="9"/>
      <c r="AE146" s="9"/>
      <c r="AF146" s="59">
        <f t="shared" si="60"/>
        <v>43090</v>
      </c>
      <c r="AG146" s="15">
        <f t="shared" ca="1" si="64"/>
        <v>1018.19829999</v>
      </c>
      <c r="AH146" s="15">
        <f t="shared" si="64"/>
        <v>1000</v>
      </c>
      <c r="AI146" s="4">
        <f t="shared" ca="1" si="64"/>
        <v>6.8900000000000003E-2</v>
      </c>
      <c r="AJ146" s="16">
        <f t="shared" ca="1" si="64"/>
        <v>2.6444000000000001E-4</v>
      </c>
      <c r="AK146" s="4">
        <f t="shared" si="64"/>
        <v>1.075</v>
      </c>
      <c r="AL146" s="59">
        <f t="shared" si="58"/>
        <v>43090</v>
      </c>
      <c r="AM146" s="16">
        <f t="shared" ca="1" si="65"/>
        <v>1.0181982999999999</v>
      </c>
      <c r="AN146" s="15">
        <f t="shared" ca="1" si="65"/>
        <v>18.198299989999999</v>
      </c>
      <c r="AO146" s="9">
        <f t="shared" si="65"/>
        <v>0</v>
      </c>
      <c r="AP146" s="17">
        <f t="shared" si="65"/>
        <v>0</v>
      </c>
      <c r="AQ146" s="15">
        <f t="shared" si="65"/>
        <v>0</v>
      </c>
      <c r="AR146" s="10" t="str">
        <f t="shared" si="65"/>
        <v>J=</v>
      </c>
      <c r="AS146" s="59">
        <f t="shared" si="65"/>
        <v>43174</v>
      </c>
      <c r="AT146" s="18"/>
      <c r="AU146" s="18"/>
      <c r="AV146" s="40"/>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row>
    <row r="147" spans="1:205" x14ac:dyDescent="0.2">
      <c r="A147" s="123">
        <f t="shared" si="71"/>
        <v>43142</v>
      </c>
      <c r="B147" s="124">
        <f t="shared" ca="1" si="77"/>
        <v>1028.3575000000001</v>
      </c>
      <c r="C147" s="126">
        <f t="shared" si="72"/>
        <v>1000</v>
      </c>
      <c r="D147" s="125">
        <f ca="1">IF(A147&lt;$B$1,VLOOKUP(A147,[1]DI!$A$4:$B$15000,2,FALSE),0)</f>
        <v>0</v>
      </c>
      <c r="E147" s="126">
        <f t="shared" ca="1" si="78"/>
        <v>0</v>
      </c>
      <c r="F147" s="132">
        <f t="shared" si="73"/>
        <v>1.075</v>
      </c>
      <c r="G147" s="127">
        <f t="shared" ca="1" si="66"/>
        <v>1</v>
      </c>
      <c r="H147" s="126">
        <f ca="1">TRUNC(PRODUCT(G$10:G146),15)</f>
        <v>1.0283575013339701</v>
      </c>
      <c r="I147" s="126">
        <f t="shared" si="74"/>
        <v>1</v>
      </c>
      <c r="J147" s="126">
        <f t="shared" ca="1" si="67"/>
        <v>1.0283575</v>
      </c>
      <c r="K147" s="126">
        <f t="shared" ca="1" si="68"/>
        <v>28.357500000000002</v>
      </c>
      <c r="L147" s="133">
        <f>IF(VLOOKUP(A147,$U$12:$AD$125,8)=VLOOKUP(A146,$U$12:$AD$125,8),0,VLOOKUP(A147,U$12:$AD$125,8))</f>
        <v>0</v>
      </c>
      <c r="M147" s="129">
        <f>IF(L147&gt;0,VLOOKUP(L147,T$12:$AC$125,7),0)</f>
        <v>0</v>
      </c>
      <c r="N147" s="126">
        <f t="shared" si="69"/>
        <v>0</v>
      </c>
      <c r="O147" s="126">
        <f t="shared" ca="1" si="70"/>
        <v>28.357500000000002</v>
      </c>
      <c r="P147" s="134" t="str">
        <f t="shared" si="75"/>
        <v>J=</v>
      </c>
      <c r="Q147" s="131">
        <f t="shared" si="76"/>
        <v>43174</v>
      </c>
      <c r="R147" s="9"/>
      <c r="S147" s="9"/>
      <c r="T147" s="46">
        <f>[2]Plan1!$A212</f>
        <v>43251</v>
      </c>
      <c r="U147" s="23" t="str">
        <f>[2]Plan1!$C212</f>
        <v>Corpus Christi</v>
      </c>
      <c r="V147" s="18"/>
      <c r="W147" s="18"/>
      <c r="X147" s="25"/>
      <c r="Y147" s="25"/>
      <c r="Z147" s="25"/>
      <c r="AA147" s="9"/>
      <c r="AB147" s="9"/>
      <c r="AC147" s="9"/>
      <c r="AD147" s="9"/>
      <c r="AE147" s="9"/>
      <c r="AF147" s="59">
        <f t="shared" si="60"/>
        <v>43091</v>
      </c>
      <c r="AG147" s="15">
        <f t="shared" ca="1" si="64"/>
        <v>1018.48775</v>
      </c>
      <c r="AH147" s="15">
        <f t="shared" si="64"/>
        <v>1000</v>
      </c>
      <c r="AI147" s="4">
        <f t="shared" ca="1" si="64"/>
        <v>6.8900000000000003E-2</v>
      </c>
      <c r="AJ147" s="16">
        <f t="shared" ca="1" si="64"/>
        <v>2.6444000000000001E-4</v>
      </c>
      <c r="AK147" s="4">
        <f t="shared" si="64"/>
        <v>1.075</v>
      </c>
      <c r="AL147" s="59">
        <f t="shared" si="58"/>
        <v>43091</v>
      </c>
      <c r="AM147" s="16">
        <f t="shared" ca="1" si="65"/>
        <v>1.01848775</v>
      </c>
      <c r="AN147" s="15">
        <f t="shared" ca="1" si="65"/>
        <v>18.487749999999998</v>
      </c>
      <c r="AO147" s="9">
        <f t="shared" si="65"/>
        <v>0</v>
      </c>
      <c r="AP147" s="17">
        <f t="shared" si="65"/>
        <v>0</v>
      </c>
      <c r="AQ147" s="15">
        <f t="shared" si="65"/>
        <v>0</v>
      </c>
      <c r="AR147" s="10" t="str">
        <f t="shared" si="65"/>
        <v>J=</v>
      </c>
      <c r="AS147" s="59">
        <f t="shared" si="65"/>
        <v>43174</v>
      </c>
      <c r="AT147" s="18"/>
      <c r="AU147" s="18"/>
      <c r="AV147" s="40"/>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row>
    <row r="148" spans="1:205" x14ac:dyDescent="0.2">
      <c r="A148" s="123">
        <f t="shared" si="71"/>
        <v>43143</v>
      </c>
      <c r="B148" s="124">
        <f t="shared" ca="1" si="77"/>
        <v>1028.3575000000001</v>
      </c>
      <c r="C148" s="126">
        <f t="shared" si="72"/>
        <v>1000</v>
      </c>
      <c r="D148" s="125">
        <f ca="1">IF(A148&lt;$B$1,VLOOKUP(A148,[1]DI!$A$4:$B$15000,2,FALSE),0)</f>
        <v>0</v>
      </c>
      <c r="E148" s="126">
        <f t="shared" ca="1" si="78"/>
        <v>0</v>
      </c>
      <c r="F148" s="132">
        <f t="shared" si="73"/>
        <v>1.075</v>
      </c>
      <c r="G148" s="127">
        <f t="shared" ca="1" si="66"/>
        <v>1</v>
      </c>
      <c r="H148" s="126">
        <f ca="1">TRUNC(PRODUCT(G$10:G147),15)</f>
        <v>1.0283575013339701</v>
      </c>
      <c r="I148" s="126">
        <f t="shared" si="74"/>
        <v>1</v>
      </c>
      <c r="J148" s="126">
        <f t="shared" ca="1" si="67"/>
        <v>1.0283575</v>
      </c>
      <c r="K148" s="126">
        <f t="shared" ca="1" si="68"/>
        <v>28.357500000000002</v>
      </c>
      <c r="L148" s="133">
        <f>IF(VLOOKUP(A148,$U$12:$AD$125,8)=VLOOKUP(A147,$U$12:$AD$125,8),0,VLOOKUP(A148,U$12:$AD$125,8))</f>
        <v>0</v>
      </c>
      <c r="M148" s="129">
        <f>IF(L148&gt;0,VLOOKUP(L148,T$12:$AC$125,7),0)</f>
        <v>0</v>
      </c>
      <c r="N148" s="126">
        <f t="shared" si="69"/>
        <v>0</v>
      </c>
      <c r="O148" s="126">
        <f t="shared" ca="1" si="70"/>
        <v>28.357500000000002</v>
      </c>
      <c r="P148" s="134" t="str">
        <f t="shared" si="75"/>
        <v>J=</v>
      </c>
      <c r="Q148" s="131">
        <f t="shared" si="76"/>
        <v>43174</v>
      </c>
      <c r="R148" s="9"/>
      <c r="S148" s="9"/>
      <c r="T148" s="46">
        <f>[2]Plan1!$A213</f>
        <v>43350</v>
      </c>
      <c r="U148" s="23" t="str">
        <f>[2]Plan1!$C213</f>
        <v>Independência do Brasil</v>
      </c>
      <c r="V148" s="18"/>
      <c r="W148" s="18"/>
      <c r="X148" s="25"/>
      <c r="Y148" s="25"/>
      <c r="Z148" s="25"/>
      <c r="AA148" s="9"/>
      <c r="AB148" s="9"/>
      <c r="AC148" s="9"/>
      <c r="AD148" s="9"/>
      <c r="AE148" s="9"/>
      <c r="AF148" s="59">
        <f t="shared" si="60"/>
        <v>43092</v>
      </c>
      <c r="AG148" s="15">
        <f t="shared" ca="1" si="64"/>
        <v>1018.77727999</v>
      </c>
      <c r="AH148" s="15">
        <f t="shared" si="64"/>
        <v>1000</v>
      </c>
      <c r="AI148" s="4">
        <f t="shared" ca="1" si="64"/>
        <v>0</v>
      </c>
      <c r="AJ148" s="16">
        <f t="shared" ca="1" si="64"/>
        <v>0</v>
      </c>
      <c r="AK148" s="4">
        <f t="shared" si="64"/>
        <v>1.075</v>
      </c>
      <c r="AL148" s="59">
        <f t="shared" si="58"/>
        <v>43092</v>
      </c>
      <c r="AM148" s="16">
        <f t="shared" ca="1" si="65"/>
        <v>1.0187772799999999</v>
      </c>
      <c r="AN148" s="15">
        <f t="shared" ca="1" si="65"/>
        <v>18.77727999</v>
      </c>
      <c r="AO148" s="9">
        <f t="shared" si="65"/>
        <v>0</v>
      </c>
      <c r="AP148" s="17">
        <f t="shared" si="65"/>
        <v>0</v>
      </c>
      <c r="AQ148" s="15">
        <f t="shared" si="65"/>
        <v>0</v>
      </c>
      <c r="AR148" s="10" t="str">
        <f t="shared" si="65"/>
        <v>J=</v>
      </c>
      <c r="AS148" s="59">
        <f t="shared" si="65"/>
        <v>43174</v>
      </c>
      <c r="AT148" s="18"/>
      <c r="AU148" s="18"/>
      <c r="AV148" s="40"/>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row>
    <row r="149" spans="1:205" x14ac:dyDescent="0.2">
      <c r="A149" s="123">
        <f t="shared" si="71"/>
        <v>43144</v>
      </c>
      <c r="B149" s="124">
        <f t="shared" ca="1" si="77"/>
        <v>1028.3575000000001</v>
      </c>
      <c r="C149" s="126">
        <f t="shared" si="72"/>
        <v>1000</v>
      </c>
      <c r="D149" s="125">
        <f ca="1">IF(A149&lt;$B$1,VLOOKUP(A149,[1]DI!$A$4:$B$15000,2,FALSE),0)</f>
        <v>0</v>
      </c>
      <c r="E149" s="126">
        <f t="shared" ca="1" si="78"/>
        <v>0</v>
      </c>
      <c r="F149" s="132">
        <f t="shared" si="73"/>
        <v>1.075</v>
      </c>
      <c r="G149" s="127">
        <f t="shared" ca="1" si="66"/>
        <v>1</v>
      </c>
      <c r="H149" s="126">
        <f ca="1">TRUNC(PRODUCT(G$10:G148),15)</f>
        <v>1.0283575013339701</v>
      </c>
      <c r="I149" s="126">
        <f t="shared" si="74"/>
        <v>1</v>
      </c>
      <c r="J149" s="126">
        <f t="shared" ca="1" si="67"/>
        <v>1.0283575</v>
      </c>
      <c r="K149" s="126">
        <f t="shared" ca="1" si="68"/>
        <v>28.357500000000002</v>
      </c>
      <c r="L149" s="133">
        <f>IF(VLOOKUP(A149,$U$12:$AD$125,8)=VLOOKUP(A148,$U$12:$AD$125,8),0,VLOOKUP(A149,U$12:$AD$125,8))</f>
        <v>0</v>
      </c>
      <c r="M149" s="129">
        <f>IF(L149&gt;0,VLOOKUP(L149,T$12:$AC$125,7),0)</f>
        <v>0</v>
      </c>
      <c r="N149" s="126">
        <f t="shared" si="69"/>
        <v>0</v>
      </c>
      <c r="O149" s="126">
        <f t="shared" ca="1" si="70"/>
        <v>28.357500000000002</v>
      </c>
      <c r="P149" s="134" t="str">
        <f t="shared" si="75"/>
        <v>J=</v>
      </c>
      <c r="Q149" s="131">
        <f t="shared" si="76"/>
        <v>43174</v>
      </c>
      <c r="R149" s="9"/>
      <c r="S149" s="9"/>
      <c r="T149" s="46">
        <f>[2]Plan1!$A214</f>
        <v>43385</v>
      </c>
      <c r="U149" s="23" t="str">
        <f>[2]Plan1!$C214</f>
        <v>Nossa Sr.a Aparecida - Padroeira do Brasil</v>
      </c>
      <c r="V149" s="18"/>
      <c r="W149" s="18"/>
      <c r="X149" s="25"/>
      <c r="Y149" s="25"/>
      <c r="Z149" s="25"/>
      <c r="AA149" s="9"/>
      <c r="AB149" s="9"/>
      <c r="AC149" s="9"/>
      <c r="AD149" s="9"/>
      <c r="AE149" s="9"/>
      <c r="AF149" s="59">
        <f t="shared" si="60"/>
        <v>43093</v>
      </c>
      <c r="AG149" s="15">
        <f t="shared" ca="1" si="64"/>
        <v>1018.77727999</v>
      </c>
      <c r="AH149" s="15">
        <f t="shared" si="64"/>
        <v>1000</v>
      </c>
      <c r="AI149" s="4">
        <f t="shared" ca="1" si="64"/>
        <v>0</v>
      </c>
      <c r="AJ149" s="16">
        <f t="shared" ca="1" si="64"/>
        <v>0</v>
      </c>
      <c r="AK149" s="4">
        <f t="shared" si="64"/>
        <v>1.075</v>
      </c>
      <c r="AL149" s="59">
        <f t="shared" si="58"/>
        <v>43093</v>
      </c>
      <c r="AM149" s="16">
        <f t="shared" ca="1" si="65"/>
        <v>1.0187772799999999</v>
      </c>
      <c r="AN149" s="15">
        <f t="shared" ca="1" si="65"/>
        <v>18.77727999</v>
      </c>
      <c r="AO149" s="9">
        <f t="shared" si="65"/>
        <v>0</v>
      </c>
      <c r="AP149" s="17">
        <f t="shared" si="65"/>
        <v>0</v>
      </c>
      <c r="AQ149" s="15">
        <f t="shared" si="65"/>
        <v>0</v>
      </c>
      <c r="AR149" s="10" t="str">
        <f t="shared" si="65"/>
        <v>J=</v>
      </c>
      <c r="AS149" s="59">
        <f t="shared" si="65"/>
        <v>43174</v>
      </c>
      <c r="AT149" s="18"/>
      <c r="AU149" s="18"/>
      <c r="AV149" s="40"/>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row>
    <row r="150" spans="1:205" x14ac:dyDescent="0.2">
      <c r="A150" s="123">
        <f t="shared" si="71"/>
        <v>43145</v>
      </c>
      <c r="B150" s="124">
        <f t="shared" ca="1" si="77"/>
        <v>1028.3575000000001</v>
      </c>
      <c r="C150" s="126">
        <f t="shared" si="72"/>
        <v>1000</v>
      </c>
      <c r="D150" s="125">
        <f ca="1">IF(A150&lt;$B$1,VLOOKUP(A150,[1]DI!$A$4:$B$15000,2,FALSE),0)</f>
        <v>6.6400000000000001E-2</v>
      </c>
      <c r="E150" s="126">
        <f t="shared" ca="1" si="78"/>
        <v>2.5514999999999999E-4</v>
      </c>
      <c r="F150" s="132">
        <f t="shared" si="73"/>
        <v>1.075</v>
      </c>
      <c r="G150" s="127">
        <f t="shared" ca="1" si="66"/>
        <v>1.00027428625</v>
      </c>
      <c r="H150" s="126">
        <f ca="1">TRUNC(PRODUCT(G$10:G149),15)</f>
        <v>1.0283575013339701</v>
      </c>
      <c r="I150" s="126">
        <f t="shared" si="74"/>
        <v>1</v>
      </c>
      <c r="J150" s="126">
        <f t="shared" ca="1" si="67"/>
        <v>1.0283575</v>
      </c>
      <c r="K150" s="126">
        <f t="shared" ca="1" si="68"/>
        <v>28.357500000000002</v>
      </c>
      <c r="L150" s="133">
        <f>IF(VLOOKUP(A150,$U$12:$AD$125,8)=VLOOKUP(A149,$U$12:$AD$125,8),0,VLOOKUP(A150,U$12:$AD$125,8))</f>
        <v>0</v>
      </c>
      <c r="M150" s="129">
        <f>IF(L150&gt;0,VLOOKUP(L150,T$12:$AC$125,7),0)</f>
        <v>0</v>
      </c>
      <c r="N150" s="126">
        <f t="shared" si="69"/>
        <v>0</v>
      </c>
      <c r="O150" s="126">
        <f t="shared" ca="1" si="70"/>
        <v>28.357500000000002</v>
      </c>
      <c r="P150" s="134" t="str">
        <f t="shared" si="75"/>
        <v>J=</v>
      </c>
      <c r="Q150" s="131">
        <f t="shared" si="76"/>
        <v>43174</v>
      </c>
      <c r="R150" s="9"/>
      <c r="S150" s="9"/>
      <c r="T150" s="46">
        <f>[2]Plan1!$A215</f>
        <v>43406</v>
      </c>
      <c r="U150" s="23" t="str">
        <f>[2]Plan1!$C215</f>
        <v>Finados</v>
      </c>
      <c r="V150" s="18"/>
      <c r="W150" s="18"/>
      <c r="X150" s="25"/>
      <c r="Y150" s="25"/>
      <c r="Z150" s="25"/>
      <c r="AA150" s="9"/>
      <c r="AB150" s="9"/>
      <c r="AC150" s="9"/>
      <c r="AD150" s="9"/>
      <c r="AE150" s="9"/>
      <c r="AF150" s="59">
        <f t="shared" si="60"/>
        <v>43094</v>
      </c>
      <c r="AG150" s="15">
        <f t="shared" ca="1" si="64"/>
        <v>1018.77727999</v>
      </c>
      <c r="AH150" s="15">
        <f t="shared" si="64"/>
        <v>1000</v>
      </c>
      <c r="AI150" s="4">
        <f t="shared" ca="1" si="64"/>
        <v>0</v>
      </c>
      <c r="AJ150" s="16">
        <f t="shared" ca="1" si="64"/>
        <v>0</v>
      </c>
      <c r="AK150" s="4">
        <f t="shared" si="64"/>
        <v>1.075</v>
      </c>
      <c r="AL150" s="59">
        <f t="shared" si="58"/>
        <v>43094</v>
      </c>
      <c r="AM150" s="16">
        <f t="shared" ca="1" si="65"/>
        <v>1.0187772799999999</v>
      </c>
      <c r="AN150" s="15">
        <f t="shared" ca="1" si="65"/>
        <v>18.77727999</v>
      </c>
      <c r="AO150" s="9">
        <f t="shared" si="65"/>
        <v>0</v>
      </c>
      <c r="AP150" s="17">
        <f t="shared" si="65"/>
        <v>0</v>
      </c>
      <c r="AQ150" s="15">
        <f t="shared" si="65"/>
        <v>0</v>
      </c>
      <c r="AR150" s="10" t="str">
        <f t="shared" si="65"/>
        <v>J=</v>
      </c>
      <c r="AS150" s="59">
        <f t="shared" si="65"/>
        <v>43174</v>
      </c>
      <c r="AT150" s="18"/>
      <c r="AU150" s="18"/>
      <c r="AV150" s="40"/>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row>
    <row r="151" spans="1:205" x14ac:dyDescent="0.2">
      <c r="A151" s="123">
        <f t="shared" si="71"/>
        <v>43146</v>
      </c>
      <c r="B151" s="124">
        <f t="shared" ca="1" si="77"/>
        <v>1028.6395699899999</v>
      </c>
      <c r="C151" s="126">
        <f t="shared" si="72"/>
        <v>1000</v>
      </c>
      <c r="D151" s="125">
        <f ca="1">IF(A151&lt;$B$1,VLOOKUP(A151,[1]DI!$A$4:$B$15000,2,FALSE),0)</f>
        <v>6.6400000000000001E-2</v>
      </c>
      <c r="E151" s="126">
        <f t="shared" ca="1" si="78"/>
        <v>2.5514999999999999E-4</v>
      </c>
      <c r="F151" s="132">
        <f t="shared" si="73"/>
        <v>1.075</v>
      </c>
      <c r="G151" s="127">
        <f t="shared" ca="1" si="66"/>
        <v>1.00027428625</v>
      </c>
      <c r="H151" s="126">
        <f ca="1">TRUNC(PRODUCT(G$10:G150),15)</f>
        <v>1.02863956565667</v>
      </c>
      <c r="I151" s="126">
        <f t="shared" si="74"/>
        <v>1</v>
      </c>
      <c r="J151" s="126">
        <f t="shared" ca="1" si="67"/>
        <v>1.0286395699999999</v>
      </c>
      <c r="K151" s="126">
        <f t="shared" ca="1" si="68"/>
        <v>28.639569989999998</v>
      </c>
      <c r="L151" s="133">
        <f>IF(VLOOKUP(A151,$U$12:$AD$125,8)=VLOOKUP(A150,$U$12:$AD$125,8),0,VLOOKUP(A151,U$12:$AD$125,8))</f>
        <v>0</v>
      </c>
      <c r="M151" s="129">
        <f>IF(L151&gt;0,VLOOKUP(L151,T$12:$AC$125,7),0)</f>
        <v>0</v>
      </c>
      <c r="N151" s="126">
        <f t="shared" si="69"/>
        <v>0</v>
      </c>
      <c r="O151" s="126">
        <f t="shared" ca="1" si="70"/>
        <v>28.639569989999998</v>
      </c>
      <c r="P151" s="134" t="str">
        <f t="shared" si="75"/>
        <v>J=</v>
      </c>
      <c r="Q151" s="131">
        <f t="shared" si="76"/>
        <v>43174</v>
      </c>
      <c r="R151" s="9"/>
      <c r="S151" s="9"/>
      <c r="T151" s="46">
        <f>[2]Plan1!$A216</f>
        <v>43419</v>
      </c>
      <c r="U151" s="23" t="str">
        <f>[2]Plan1!$C216</f>
        <v>Proclamação da República</v>
      </c>
      <c r="V151" s="18"/>
      <c r="W151" s="18"/>
      <c r="X151" s="25"/>
      <c r="Y151" s="25"/>
      <c r="Z151" s="25"/>
      <c r="AA151" s="9"/>
      <c r="AB151" s="9"/>
      <c r="AC151" s="9"/>
      <c r="AD151" s="9"/>
      <c r="AE151" s="9"/>
      <c r="AF151" s="59"/>
      <c r="AG151" s="15"/>
      <c r="AH151" s="15"/>
      <c r="AI151" s="4"/>
      <c r="AJ151" s="16"/>
      <c r="AK151" s="4"/>
      <c r="AL151" s="59"/>
      <c r="AM151" s="16"/>
      <c r="AN151" s="15"/>
      <c r="AO151" s="9"/>
      <c r="AP151" s="17"/>
      <c r="AQ151" s="15"/>
      <c r="AR151" s="10"/>
      <c r="AS151" s="59"/>
      <c r="AT151" s="18"/>
      <c r="AU151" s="18"/>
      <c r="AV151" s="40"/>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row>
    <row r="152" spans="1:205" x14ac:dyDescent="0.2">
      <c r="A152" s="123">
        <f t="shared" si="71"/>
        <v>43147</v>
      </c>
      <c r="B152" s="124">
        <f t="shared" ca="1" si="77"/>
        <v>1028.9217100000001</v>
      </c>
      <c r="C152" s="126">
        <f t="shared" si="72"/>
        <v>1000</v>
      </c>
      <c r="D152" s="125">
        <f ca="1">IF(A152&lt;$B$1,VLOOKUP(A152,[1]DI!$A$4:$B$15000,2,FALSE),0)</f>
        <v>6.6400000000000001E-2</v>
      </c>
      <c r="E152" s="126">
        <f t="shared" ca="1" si="78"/>
        <v>2.5514999999999999E-4</v>
      </c>
      <c r="F152" s="132">
        <f t="shared" si="73"/>
        <v>1.075</v>
      </c>
      <c r="G152" s="127">
        <f t="shared" ca="1" si="66"/>
        <v>1.00027428625</v>
      </c>
      <c r="H152" s="126">
        <f ca="1">TRUNC(PRODUCT(G$10:G151),15)</f>
        <v>1.02892170734574</v>
      </c>
      <c r="I152" s="126">
        <f t="shared" si="74"/>
        <v>1</v>
      </c>
      <c r="J152" s="126">
        <f t="shared" ca="1" si="67"/>
        <v>1.0289217100000001</v>
      </c>
      <c r="K152" s="126">
        <f t="shared" ca="1" si="68"/>
        <v>28.921710000000001</v>
      </c>
      <c r="L152" s="133">
        <f>IF(VLOOKUP(A152,$U$12:$AD$125,8)=VLOOKUP(A151,$U$12:$AD$125,8),0,VLOOKUP(A152,U$12:$AD$125,8))</f>
        <v>0</v>
      </c>
      <c r="M152" s="129">
        <f>IF(L152&gt;0,VLOOKUP(L152,T$12:$AC$125,7),0)</f>
        <v>0</v>
      </c>
      <c r="N152" s="126">
        <f t="shared" si="69"/>
        <v>0</v>
      </c>
      <c r="O152" s="126">
        <f t="shared" ca="1" si="70"/>
        <v>28.921710000000001</v>
      </c>
      <c r="P152" s="134" t="str">
        <f t="shared" si="75"/>
        <v>J=</v>
      </c>
      <c r="Q152" s="131">
        <f t="shared" si="76"/>
        <v>43174</v>
      </c>
      <c r="R152" s="9"/>
      <c r="S152" s="9"/>
      <c r="T152" s="46">
        <f>[2]Plan1!$A217</f>
        <v>43459</v>
      </c>
      <c r="U152" s="23" t="str">
        <f>[2]Plan1!$C217</f>
        <v>Natal</v>
      </c>
      <c r="V152" s="18"/>
      <c r="W152" s="18"/>
      <c r="X152" s="25"/>
      <c r="Y152" s="25"/>
      <c r="Z152" s="25"/>
      <c r="AA152" s="9"/>
      <c r="AB152" s="9"/>
      <c r="AC152" s="9"/>
      <c r="AD152" s="9"/>
      <c r="AE152" s="9"/>
      <c r="AF152" s="59" t="str">
        <f t="shared" ref="AF152:AS152" si="79">$B$6</f>
        <v>CNEN22</v>
      </c>
      <c r="AG152" s="9" t="str">
        <f t="shared" si="79"/>
        <v>CNEN22</v>
      </c>
      <c r="AH152" s="9" t="str">
        <f t="shared" si="79"/>
        <v>CNEN22</v>
      </c>
      <c r="AI152" s="9" t="str">
        <f t="shared" si="79"/>
        <v>CNEN22</v>
      </c>
      <c r="AJ152" s="9" t="str">
        <f t="shared" si="79"/>
        <v>CNEN22</v>
      </c>
      <c r="AK152" s="4" t="str">
        <f t="shared" si="79"/>
        <v>CNEN22</v>
      </c>
      <c r="AL152" s="59" t="str">
        <f t="shared" si="79"/>
        <v>CNEN22</v>
      </c>
      <c r="AM152" s="9" t="str">
        <f t="shared" si="79"/>
        <v>CNEN22</v>
      </c>
      <c r="AN152" s="9" t="str">
        <f t="shared" si="79"/>
        <v>CNEN22</v>
      </c>
      <c r="AO152" s="9" t="str">
        <f t="shared" si="79"/>
        <v>CNEN22</v>
      </c>
      <c r="AP152" s="17" t="str">
        <f t="shared" si="79"/>
        <v>CNEN22</v>
      </c>
      <c r="AQ152" s="9" t="str">
        <f t="shared" si="79"/>
        <v>CNEN22</v>
      </c>
      <c r="AR152" s="10" t="str">
        <f t="shared" si="79"/>
        <v>CNEN22</v>
      </c>
      <c r="AS152" s="59" t="str">
        <f t="shared" si="79"/>
        <v>CNEN22</v>
      </c>
      <c r="AT152" s="18"/>
      <c r="AU152" s="18"/>
      <c r="AV152" s="40"/>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row>
    <row r="153" spans="1:205" x14ac:dyDescent="0.2">
      <c r="A153" s="123">
        <f t="shared" si="71"/>
        <v>43148</v>
      </c>
      <c r="B153" s="124">
        <f t="shared" ca="1" si="77"/>
        <v>1029.2039299999999</v>
      </c>
      <c r="C153" s="126">
        <f t="shared" si="72"/>
        <v>1000</v>
      </c>
      <c r="D153" s="125">
        <f ca="1">IF(A153&lt;$B$1,VLOOKUP(A153,[1]DI!$A$4:$B$15000,2,FALSE),0)</f>
        <v>0</v>
      </c>
      <c r="E153" s="126">
        <f t="shared" ca="1" si="78"/>
        <v>0</v>
      </c>
      <c r="F153" s="132">
        <f t="shared" si="73"/>
        <v>1.075</v>
      </c>
      <c r="G153" s="127">
        <f t="shared" ca="1" si="66"/>
        <v>1</v>
      </c>
      <c r="H153" s="126">
        <f ca="1">TRUNC(PRODUCT(G$10:G152),15)</f>
        <v>1.02920392642239</v>
      </c>
      <c r="I153" s="126">
        <f t="shared" si="74"/>
        <v>1</v>
      </c>
      <c r="J153" s="126">
        <f t="shared" ca="1" si="67"/>
        <v>1.02920393</v>
      </c>
      <c r="K153" s="126">
        <f t="shared" ca="1" si="68"/>
        <v>29.20393</v>
      </c>
      <c r="L153" s="133">
        <f>IF(VLOOKUP(A153,$U$12:$AD$125,8)=VLOOKUP(A152,$U$12:$AD$125,8),0,VLOOKUP(A153,U$12:$AD$125,8))</f>
        <v>0</v>
      </c>
      <c r="M153" s="129">
        <f>IF(L153&gt;0,VLOOKUP(L153,T$12:$AC$125,7),0)</f>
        <v>0</v>
      </c>
      <c r="N153" s="126">
        <f t="shared" si="69"/>
        <v>0</v>
      </c>
      <c r="O153" s="126">
        <f t="shared" ca="1" si="70"/>
        <v>29.20393</v>
      </c>
      <c r="P153" s="134" t="str">
        <f t="shared" si="75"/>
        <v>J=</v>
      </c>
      <c r="Q153" s="131">
        <f t="shared" si="76"/>
        <v>43174</v>
      </c>
      <c r="R153" s="9"/>
      <c r="S153" s="9"/>
      <c r="T153" s="46">
        <f>[2]Plan1!$A218</f>
        <v>43466</v>
      </c>
      <c r="U153" s="23" t="str">
        <f>[2]Plan1!$C218</f>
        <v>Confraternização Universal</v>
      </c>
      <c r="V153" s="18"/>
      <c r="W153" s="18"/>
      <c r="X153" s="25"/>
      <c r="Y153" s="25"/>
      <c r="Z153" s="25"/>
      <c r="AA153" s="9"/>
      <c r="AB153" s="9"/>
      <c r="AC153" s="9"/>
      <c r="AD153" s="9"/>
      <c r="AE153" s="9"/>
      <c r="AF153" s="57" t="s">
        <v>16</v>
      </c>
      <c r="AG153" s="3" t="s">
        <v>9</v>
      </c>
      <c r="AH153" s="3" t="s">
        <v>10</v>
      </c>
      <c r="AI153" s="36" t="s">
        <v>11</v>
      </c>
      <c r="AJ153" s="37" t="s">
        <v>11</v>
      </c>
      <c r="AK153" s="36" t="s">
        <v>11</v>
      </c>
      <c r="AL153" s="60" t="s">
        <v>16</v>
      </c>
      <c r="AM153" s="37" t="s">
        <v>11</v>
      </c>
      <c r="AN153" s="3" t="s">
        <v>12</v>
      </c>
      <c r="AO153" s="7" t="s">
        <v>13</v>
      </c>
      <c r="AP153" s="38" t="s">
        <v>14</v>
      </c>
      <c r="AQ153" s="3" t="s">
        <v>14</v>
      </c>
      <c r="AR153" s="39" t="s">
        <v>15</v>
      </c>
      <c r="AS153" s="57" t="s">
        <v>15</v>
      </c>
      <c r="AT153" s="18"/>
      <c r="AU153" s="18"/>
      <c r="AV153" s="40"/>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row>
    <row r="154" spans="1:205" x14ac:dyDescent="0.2">
      <c r="A154" s="123">
        <f t="shared" si="71"/>
        <v>43149</v>
      </c>
      <c r="B154" s="124">
        <f t="shared" ca="1" si="77"/>
        <v>1029.2039299999999</v>
      </c>
      <c r="C154" s="126">
        <f t="shared" si="72"/>
        <v>1000</v>
      </c>
      <c r="D154" s="125">
        <f ca="1">IF(A154&lt;$B$1,VLOOKUP(A154,[1]DI!$A$4:$B$15000,2,FALSE),0)</f>
        <v>0</v>
      </c>
      <c r="E154" s="126">
        <f t="shared" ca="1" si="78"/>
        <v>0</v>
      </c>
      <c r="F154" s="132">
        <f t="shared" si="73"/>
        <v>1.075</v>
      </c>
      <c r="G154" s="127">
        <f t="shared" ca="1" si="66"/>
        <v>1</v>
      </c>
      <c r="H154" s="126">
        <f ca="1">TRUNC(PRODUCT(G$10:G153),15)</f>
        <v>1.02920392642239</v>
      </c>
      <c r="I154" s="126">
        <f t="shared" si="74"/>
        <v>1</v>
      </c>
      <c r="J154" s="126">
        <f t="shared" ca="1" si="67"/>
        <v>1.02920393</v>
      </c>
      <c r="K154" s="126">
        <f t="shared" ca="1" si="68"/>
        <v>29.20393</v>
      </c>
      <c r="L154" s="133">
        <f>IF(VLOOKUP(A154,$U$12:$AD$125,8)=VLOOKUP(A153,$U$12:$AD$125,8),0,VLOOKUP(A154,U$12:$AD$125,8))</f>
        <v>0</v>
      </c>
      <c r="M154" s="129">
        <f>IF(L154&gt;0,VLOOKUP(L154,T$12:$AC$125,7),0)</f>
        <v>0</v>
      </c>
      <c r="N154" s="126">
        <f t="shared" si="69"/>
        <v>0</v>
      </c>
      <c r="O154" s="126">
        <f t="shared" ca="1" si="70"/>
        <v>29.20393</v>
      </c>
      <c r="P154" s="134" t="str">
        <f t="shared" si="75"/>
        <v>J=</v>
      </c>
      <c r="Q154" s="131">
        <f t="shared" si="76"/>
        <v>43174</v>
      </c>
      <c r="R154" s="9"/>
      <c r="S154" s="9"/>
      <c r="T154" s="46">
        <f>[2]Plan1!$A219</f>
        <v>43528</v>
      </c>
      <c r="U154" s="23" t="str">
        <f>[2]Plan1!$C219</f>
        <v>Carnaval</v>
      </c>
      <c r="V154" s="18"/>
      <c r="W154" s="18"/>
      <c r="X154" s="25"/>
      <c r="Y154" s="25"/>
      <c r="Z154" s="25"/>
      <c r="AA154" s="9"/>
      <c r="AB154" s="9"/>
      <c r="AC154" s="9"/>
      <c r="AD154" s="9"/>
      <c r="AE154" s="9"/>
      <c r="AF154" s="57" t="s">
        <v>73</v>
      </c>
      <c r="AG154" s="15" t="str">
        <f>$B$6</f>
        <v>CNEN22</v>
      </c>
      <c r="AH154" s="3" t="s">
        <v>18</v>
      </c>
      <c r="AI154" s="19" t="s">
        <v>19</v>
      </c>
      <c r="AJ154" s="5"/>
      <c r="AK154" s="19" t="s">
        <v>20</v>
      </c>
      <c r="AL154" s="57"/>
      <c r="AM154" s="5"/>
      <c r="AN154" s="3"/>
      <c r="AO154" s="7"/>
      <c r="AP154" s="38"/>
      <c r="AQ154" s="3"/>
      <c r="AR154" s="39" t="s">
        <v>23</v>
      </c>
      <c r="AS154" s="57" t="s">
        <v>23</v>
      </c>
      <c r="AT154" s="18"/>
      <c r="AU154" s="18"/>
      <c r="AV154" s="40"/>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row>
    <row r="155" spans="1:205" x14ac:dyDescent="0.2">
      <c r="A155" s="123">
        <f t="shared" si="71"/>
        <v>43150</v>
      </c>
      <c r="B155" s="124">
        <f t="shared" ca="1" si="77"/>
        <v>1029.2039299999999</v>
      </c>
      <c r="C155" s="126">
        <f t="shared" si="72"/>
        <v>1000</v>
      </c>
      <c r="D155" s="125">
        <f ca="1">IF(A155&lt;$B$1,VLOOKUP(A155,[1]DI!$A$4:$B$15000,2,FALSE),0)</f>
        <v>6.6400000000000001E-2</v>
      </c>
      <c r="E155" s="126">
        <f t="shared" ca="1" si="78"/>
        <v>2.5514999999999999E-4</v>
      </c>
      <c r="F155" s="132">
        <f t="shared" si="73"/>
        <v>1.075</v>
      </c>
      <c r="G155" s="127">
        <f t="shared" ca="1" si="66"/>
        <v>1.00027428625</v>
      </c>
      <c r="H155" s="126">
        <f ca="1">TRUNC(PRODUCT(G$10:G154),15)</f>
        <v>1.02920392642239</v>
      </c>
      <c r="I155" s="126">
        <f t="shared" si="74"/>
        <v>1</v>
      </c>
      <c r="J155" s="126">
        <f t="shared" ca="1" si="67"/>
        <v>1.02920393</v>
      </c>
      <c r="K155" s="126">
        <f t="shared" ca="1" si="68"/>
        <v>29.20393</v>
      </c>
      <c r="L155" s="133">
        <f>IF(VLOOKUP(A155,$U$12:$AD$125,8)=VLOOKUP(A154,$U$12:$AD$125,8),0,VLOOKUP(A155,U$12:$AD$125,8))</f>
        <v>0</v>
      </c>
      <c r="M155" s="129">
        <f>IF(L155&gt;0,VLOOKUP(L155,T$12:$AC$125,7),0)</f>
        <v>0</v>
      </c>
      <c r="N155" s="126">
        <f t="shared" si="69"/>
        <v>0</v>
      </c>
      <c r="O155" s="126">
        <f t="shared" ca="1" si="70"/>
        <v>29.20393</v>
      </c>
      <c r="P155" s="134" t="str">
        <f t="shared" si="75"/>
        <v>J=</v>
      </c>
      <c r="Q155" s="131">
        <f t="shared" si="76"/>
        <v>43174</v>
      </c>
      <c r="R155" s="9"/>
      <c r="S155" s="9"/>
      <c r="T155" s="46">
        <f>[2]Plan1!$A220</f>
        <v>43529</v>
      </c>
      <c r="U155" s="23" t="str">
        <f>[2]Plan1!$C220</f>
        <v>Carnaval</v>
      </c>
      <c r="V155" s="18"/>
      <c r="W155" s="18"/>
      <c r="X155" s="25"/>
      <c r="Y155" s="25"/>
      <c r="Z155" s="25"/>
      <c r="AA155" s="9"/>
      <c r="AB155" s="9"/>
      <c r="AC155" s="9"/>
      <c r="AD155" s="9"/>
      <c r="AE155" s="9"/>
      <c r="AF155" s="57" t="s">
        <v>73</v>
      </c>
      <c r="AG155" s="15"/>
      <c r="AH155" s="3"/>
      <c r="AI155" s="19"/>
      <c r="AJ155" s="5"/>
      <c r="AK155" s="19"/>
      <c r="AL155" s="57"/>
      <c r="AM155" s="5"/>
      <c r="AN155" s="3"/>
      <c r="AO155" s="7"/>
      <c r="AP155" s="38"/>
      <c r="AQ155" s="3"/>
      <c r="AR155" s="39" t="s">
        <v>28</v>
      </c>
      <c r="AS155" s="57" t="s">
        <v>16</v>
      </c>
      <c r="AT155" s="18"/>
      <c r="AU155" s="18"/>
      <c r="AV155" s="40"/>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row>
    <row r="156" spans="1:205" x14ac:dyDescent="0.2">
      <c r="A156" s="123">
        <f t="shared" si="71"/>
        <v>43151</v>
      </c>
      <c r="B156" s="124">
        <f t="shared" ca="1" si="77"/>
        <v>1029.4862199900001</v>
      </c>
      <c r="C156" s="126">
        <f t="shared" si="72"/>
        <v>1000</v>
      </c>
      <c r="D156" s="125">
        <f ca="1">IF(A156&lt;$B$1,VLOOKUP(A156,[1]DI!$A$4:$B$15000,2,FALSE),0)</f>
        <v>6.6400000000000001E-2</v>
      </c>
      <c r="E156" s="126">
        <f t="shared" ca="1" si="78"/>
        <v>2.5514999999999999E-4</v>
      </c>
      <c r="F156" s="132">
        <f t="shared" si="73"/>
        <v>1.075</v>
      </c>
      <c r="G156" s="127">
        <f t="shared" ca="1" si="66"/>
        <v>1.00027428625</v>
      </c>
      <c r="H156" s="126">
        <f ca="1">TRUNC(PRODUCT(G$10:G155),15)</f>
        <v>1.0294862229078501</v>
      </c>
      <c r="I156" s="126">
        <f t="shared" si="74"/>
        <v>1</v>
      </c>
      <c r="J156" s="126">
        <f t="shared" ca="1" si="67"/>
        <v>1.0294862199999999</v>
      </c>
      <c r="K156" s="126">
        <f t="shared" ca="1" si="68"/>
        <v>29.486219989999999</v>
      </c>
      <c r="L156" s="133">
        <f>IF(VLOOKUP(A156,$U$12:$AD$125,8)=VLOOKUP(A155,$U$12:$AD$125,8),0,VLOOKUP(A156,U$12:$AD$125,8))</f>
        <v>0</v>
      </c>
      <c r="M156" s="129">
        <f>IF(L156&gt;0,VLOOKUP(L156,T$12:$AC$125,7),0)</f>
        <v>0</v>
      </c>
      <c r="N156" s="126">
        <f t="shared" si="69"/>
        <v>0</v>
      </c>
      <c r="O156" s="126">
        <f t="shared" ca="1" si="70"/>
        <v>29.486219989999999</v>
      </c>
      <c r="P156" s="134" t="str">
        <f t="shared" si="75"/>
        <v>J=</v>
      </c>
      <c r="Q156" s="131">
        <f t="shared" si="76"/>
        <v>43174</v>
      </c>
      <c r="R156" s="9"/>
      <c r="S156" s="33"/>
      <c r="T156" s="46">
        <f>[2]Plan1!$A221</f>
        <v>43574</v>
      </c>
      <c r="U156" s="23" t="str">
        <f>[2]Plan1!$C221</f>
        <v>Paixão de Cristo</v>
      </c>
      <c r="V156" s="18"/>
      <c r="W156" s="34"/>
      <c r="X156" s="25"/>
      <c r="Y156" s="25"/>
      <c r="Z156" s="25"/>
      <c r="AA156" s="9"/>
      <c r="AB156" s="9"/>
      <c r="AC156" s="33"/>
      <c r="AD156" s="33"/>
      <c r="AE156" s="33"/>
      <c r="AF156" s="57"/>
      <c r="AG156" s="3" t="s">
        <v>30</v>
      </c>
      <c r="AH156" s="3" t="s">
        <v>30</v>
      </c>
      <c r="AI156" s="19" t="s">
        <v>31</v>
      </c>
      <c r="AJ156" s="5" t="s">
        <v>32</v>
      </c>
      <c r="AK156" s="4" t="s">
        <v>33</v>
      </c>
      <c r="AL156" s="59"/>
      <c r="AM156" s="16" t="s">
        <v>36</v>
      </c>
      <c r="AN156" s="3" t="s">
        <v>30</v>
      </c>
      <c r="AO156" s="7"/>
      <c r="AP156" s="38" t="s">
        <v>37</v>
      </c>
      <c r="AQ156" s="3" t="s">
        <v>30</v>
      </c>
      <c r="AR156" s="39" t="s">
        <v>38</v>
      </c>
      <c r="AS156" s="59"/>
      <c r="AT156" s="34"/>
      <c r="AU156" s="34"/>
      <c r="AV156" s="41"/>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row>
    <row r="157" spans="1:205" x14ac:dyDescent="0.2">
      <c r="A157" s="123">
        <f t="shared" si="71"/>
        <v>43152</v>
      </c>
      <c r="B157" s="124">
        <f t="shared" ca="1" si="77"/>
        <v>1029.76859999</v>
      </c>
      <c r="C157" s="126">
        <f t="shared" si="72"/>
        <v>1000</v>
      </c>
      <c r="D157" s="125">
        <f ca="1">IF(A157&lt;$B$1,VLOOKUP(A157,[1]DI!$A$4:$B$15000,2,FALSE),0)</f>
        <v>6.6400000000000001E-2</v>
      </c>
      <c r="E157" s="126">
        <f t="shared" ca="1" si="78"/>
        <v>2.5514999999999999E-4</v>
      </c>
      <c r="F157" s="132">
        <f t="shared" si="73"/>
        <v>1.075</v>
      </c>
      <c r="G157" s="127">
        <f t="shared" ca="1" si="66"/>
        <v>1.00027428625</v>
      </c>
      <c r="H157" s="126">
        <f ca="1">TRUNC(PRODUCT(G$10:G156),15)</f>
        <v>1.0297685968233601</v>
      </c>
      <c r="I157" s="126">
        <f t="shared" si="74"/>
        <v>1</v>
      </c>
      <c r="J157" s="126">
        <f t="shared" ca="1" si="67"/>
        <v>1.0297685999999999</v>
      </c>
      <c r="K157" s="126">
        <f t="shared" ca="1" si="68"/>
        <v>29.768599989999998</v>
      </c>
      <c r="L157" s="133">
        <f>IF(VLOOKUP(A157,$U$12:$AD$125,8)=VLOOKUP(A156,$U$12:$AD$125,8),0,VLOOKUP(A157,U$12:$AD$125,8))</f>
        <v>0</v>
      </c>
      <c r="M157" s="129">
        <f>IF(L157&gt;0,VLOOKUP(L157,T$12:$AC$125,7),0)</f>
        <v>0</v>
      </c>
      <c r="N157" s="126">
        <f t="shared" si="69"/>
        <v>0</v>
      </c>
      <c r="O157" s="126">
        <f t="shared" ca="1" si="70"/>
        <v>29.768599989999998</v>
      </c>
      <c r="P157" s="134" t="str">
        <f t="shared" si="75"/>
        <v>J=</v>
      </c>
      <c r="Q157" s="131">
        <f t="shared" si="76"/>
        <v>43174</v>
      </c>
      <c r="R157" s="9"/>
      <c r="S157" s="9"/>
      <c r="T157" s="46">
        <f>[2]Plan1!$A222</f>
        <v>43576</v>
      </c>
      <c r="U157" s="23" t="str">
        <f>[2]Plan1!$C222</f>
        <v>Tiradentes</v>
      </c>
      <c r="V157" s="18"/>
      <c r="W157" s="18"/>
      <c r="X157" s="25"/>
      <c r="Y157" s="25"/>
      <c r="Z157" s="25"/>
      <c r="AA157" s="9"/>
      <c r="AB157" s="9"/>
      <c r="AC157" s="9"/>
      <c r="AD157" s="9"/>
      <c r="AE157" s="9"/>
      <c r="AF157" s="59"/>
      <c r="AG157" s="15"/>
      <c r="AH157" s="15"/>
      <c r="AI157" s="4"/>
      <c r="AJ157" s="16"/>
      <c r="AK157" s="4"/>
      <c r="AL157" s="59"/>
      <c r="AM157" s="16"/>
      <c r="AN157" s="15"/>
      <c r="AO157" s="9"/>
      <c r="AP157" s="17"/>
      <c r="AQ157" s="15"/>
      <c r="AR157" s="10"/>
      <c r="AS157" s="61"/>
      <c r="AT157" s="18"/>
      <c r="AU157" s="18"/>
      <c r="AV157" s="40"/>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row>
    <row r="158" spans="1:205" x14ac:dyDescent="0.2">
      <c r="A158" s="123">
        <f t="shared" si="71"/>
        <v>43153</v>
      </c>
      <c r="B158" s="124">
        <f t="shared" ca="1" si="77"/>
        <v>1030.05105</v>
      </c>
      <c r="C158" s="126">
        <f t="shared" si="72"/>
        <v>1000</v>
      </c>
      <c r="D158" s="125">
        <f ca="1">IF(A158&lt;$B$1,VLOOKUP(A158,[1]DI!$A$4:$B$15000,2,FALSE),0)</f>
        <v>6.6400000000000001E-2</v>
      </c>
      <c r="E158" s="126">
        <f t="shared" ca="1" si="78"/>
        <v>2.5514999999999999E-4</v>
      </c>
      <c r="F158" s="132">
        <f t="shared" si="73"/>
        <v>1.075</v>
      </c>
      <c r="G158" s="127">
        <f t="shared" ca="1" si="66"/>
        <v>1.00027428625</v>
      </c>
      <c r="H158" s="126">
        <f ca="1">TRUNC(PRODUCT(G$10:G157),15)</f>
        <v>1.0300510481901499</v>
      </c>
      <c r="I158" s="126">
        <f t="shared" si="74"/>
        <v>1</v>
      </c>
      <c r="J158" s="126">
        <f t="shared" ca="1" si="67"/>
        <v>1.03005105</v>
      </c>
      <c r="K158" s="126">
        <f t="shared" ca="1" si="68"/>
        <v>30.05105</v>
      </c>
      <c r="L158" s="133">
        <f>IF(VLOOKUP(A158,$U$12:$AD$125,8)=VLOOKUP(A157,$U$12:$AD$125,8),0,VLOOKUP(A158,U$12:$AD$125,8))</f>
        <v>0</v>
      </c>
      <c r="M158" s="129">
        <f>IF(L158&gt;0,VLOOKUP(L158,T$12:$AC$125,7),0)</f>
        <v>0</v>
      </c>
      <c r="N158" s="126">
        <f t="shared" si="69"/>
        <v>0</v>
      </c>
      <c r="O158" s="126">
        <f t="shared" ca="1" si="70"/>
        <v>30.05105</v>
      </c>
      <c r="P158" s="134" t="str">
        <f t="shared" si="75"/>
        <v>J=</v>
      </c>
      <c r="Q158" s="131">
        <f t="shared" si="76"/>
        <v>43174</v>
      </c>
      <c r="R158" s="9"/>
      <c r="S158" s="9"/>
      <c r="T158" s="46">
        <f>[2]Plan1!$A223</f>
        <v>43586</v>
      </c>
      <c r="U158" s="23" t="str">
        <f>[2]Plan1!$C223</f>
        <v>Dia do Trabalho</v>
      </c>
      <c r="V158" s="18"/>
      <c r="W158" s="18"/>
      <c r="X158" s="25"/>
      <c r="Y158" s="25"/>
      <c r="Z158" s="25"/>
      <c r="AA158" s="9"/>
      <c r="AB158" s="9"/>
      <c r="AC158" s="9"/>
      <c r="AD158" s="9"/>
      <c r="AE158" s="9"/>
      <c r="AF158" s="59">
        <f>(AF150+1)</f>
        <v>43095</v>
      </c>
      <c r="AG158" s="15">
        <f t="shared" ref="AG158:AK173" ca="1" si="80">VLOOKUP($AF158,$A$10:$Q$3625,(AG$1)+1)</f>
        <v>1018.77727999</v>
      </c>
      <c r="AH158" s="15">
        <f t="shared" si="80"/>
        <v>1000</v>
      </c>
      <c r="AI158" s="4">
        <f t="shared" ca="1" si="80"/>
        <v>6.8900000000000003E-2</v>
      </c>
      <c r="AJ158" s="16">
        <f t="shared" ca="1" si="80"/>
        <v>2.6444000000000001E-4</v>
      </c>
      <c r="AK158" s="4">
        <f t="shared" si="80"/>
        <v>1.075</v>
      </c>
      <c r="AL158" s="59">
        <f t="shared" ref="AL158:AL187" si="81">AF158</f>
        <v>43095</v>
      </c>
      <c r="AM158" s="16">
        <f t="shared" ref="AM158:AS173" ca="1" si="82">VLOOKUP($AF158,$A$10:$Q$3625,(AM$1)+1)</f>
        <v>1.0187772799999999</v>
      </c>
      <c r="AN158" s="15">
        <f t="shared" ca="1" si="82"/>
        <v>18.77727999</v>
      </c>
      <c r="AO158" s="9">
        <f t="shared" si="82"/>
        <v>0</v>
      </c>
      <c r="AP158" s="17">
        <f t="shared" si="82"/>
        <v>0</v>
      </c>
      <c r="AQ158" s="15">
        <f t="shared" si="82"/>
        <v>0</v>
      </c>
      <c r="AR158" s="10" t="str">
        <f t="shared" si="82"/>
        <v>J=</v>
      </c>
      <c r="AS158" s="59">
        <f t="shared" si="82"/>
        <v>43174</v>
      </c>
      <c r="AT158" s="18"/>
      <c r="AU158" s="18"/>
      <c r="AV158" s="40"/>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row>
    <row r="159" spans="1:205" x14ac:dyDescent="0.2">
      <c r="A159" s="123">
        <f t="shared" si="71"/>
        <v>43154</v>
      </c>
      <c r="B159" s="124">
        <f t="shared" ca="1" si="77"/>
        <v>1030.33358</v>
      </c>
      <c r="C159" s="126">
        <f t="shared" si="72"/>
        <v>1000</v>
      </c>
      <c r="D159" s="125">
        <f ca="1">IF(A159&lt;$B$1,VLOOKUP(A159,[1]DI!$A$4:$B$15000,2,FALSE),0)</f>
        <v>6.6400000000000001E-2</v>
      </c>
      <c r="E159" s="126">
        <f t="shared" ca="1" si="78"/>
        <v>2.5514999999999999E-4</v>
      </c>
      <c r="F159" s="132">
        <f t="shared" si="73"/>
        <v>1.075</v>
      </c>
      <c r="G159" s="127">
        <f t="shared" ca="1" si="66"/>
        <v>1.00027428625</v>
      </c>
      <c r="H159" s="126">
        <f ca="1">TRUNC(PRODUCT(G$10:G158),15)</f>
        <v>1.0303335770294699</v>
      </c>
      <c r="I159" s="126">
        <f t="shared" si="74"/>
        <v>1</v>
      </c>
      <c r="J159" s="126">
        <f t="shared" ca="1" si="67"/>
        <v>1.03033358</v>
      </c>
      <c r="K159" s="126">
        <f t="shared" ca="1" si="68"/>
        <v>30.333580000000001</v>
      </c>
      <c r="L159" s="133">
        <f>IF(VLOOKUP(A159,$U$12:$AD$125,8)=VLOOKUP(A158,$U$12:$AD$125,8),0,VLOOKUP(A159,U$12:$AD$125,8))</f>
        <v>0</v>
      </c>
      <c r="M159" s="129">
        <f>IF(L159&gt;0,VLOOKUP(L159,T$12:$AC$125,7),0)</f>
        <v>0</v>
      </c>
      <c r="N159" s="126">
        <f t="shared" si="69"/>
        <v>0</v>
      </c>
      <c r="O159" s="126">
        <f t="shared" ca="1" si="70"/>
        <v>30.333580000000001</v>
      </c>
      <c r="P159" s="134" t="str">
        <f t="shared" si="75"/>
        <v>J=</v>
      </c>
      <c r="Q159" s="131">
        <f t="shared" si="76"/>
        <v>43174</v>
      </c>
      <c r="R159" s="9"/>
      <c r="S159" s="9"/>
      <c r="T159" s="46">
        <f>[2]Plan1!$A224</f>
        <v>43636</v>
      </c>
      <c r="U159" s="23" t="str">
        <f>[2]Plan1!$C224</f>
        <v>Corpus Christi</v>
      </c>
      <c r="V159" s="18"/>
      <c r="W159" s="18"/>
      <c r="X159" s="25"/>
      <c r="Y159" s="25"/>
      <c r="Z159" s="25"/>
      <c r="AA159" s="9"/>
      <c r="AB159" s="9"/>
      <c r="AC159" s="9"/>
      <c r="AD159" s="9"/>
      <c r="AE159" s="9"/>
      <c r="AF159" s="59">
        <f t="shared" ref="AF159:AF187" si="83">(AF158+1)</f>
        <v>43096</v>
      </c>
      <c r="AG159" s="15">
        <f t="shared" ca="1" si="80"/>
        <v>1019.06688999</v>
      </c>
      <c r="AH159" s="15">
        <f t="shared" si="80"/>
        <v>1000</v>
      </c>
      <c r="AI159" s="4">
        <f t="shared" ca="1" si="80"/>
        <v>6.8900000000000003E-2</v>
      </c>
      <c r="AJ159" s="16">
        <f t="shared" ca="1" si="80"/>
        <v>2.6444000000000001E-4</v>
      </c>
      <c r="AK159" s="4">
        <f t="shared" si="80"/>
        <v>1.075</v>
      </c>
      <c r="AL159" s="59">
        <f t="shared" si="81"/>
        <v>43096</v>
      </c>
      <c r="AM159" s="16">
        <f t="shared" ca="1" si="82"/>
        <v>1.0190668899999999</v>
      </c>
      <c r="AN159" s="15">
        <f t="shared" ca="1" si="82"/>
        <v>19.06688999</v>
      </c>
      <c r="AO159" s="9">
        <f t="shared" si="82"/>
        <v>0</v>
      </c>
      <c r="AP159" s="17">
        <f t="shared" si="82"/>
        <v>0</v>
      </c>
      <c r="AQ159" s="15">
        <f t="shared" si="82"/>
        <v>0</v>
      </c>
      <c r="AR159" s="10" t="str">
        <f t="shared" si="82"/>
        <v>J=</v>
      </c>
      <c r="AS159" s="59">
        <f t="shared" si="82"/>
        <v>43174</v>
      </c>
      <c r="AT159" s="18"/>
      <c r="AU159" s="18"/>
      <c r="AV159" s="40"/>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row>
    <row r="160" spans="1:205" x14ac:dyDescent="0.2">
      <c r="A160" s="123">
        <f t="shared" si="71"/>
        <v>43155</v>
      </c>
      <c r="B160" s="124">
        <f t="shared" ca="1" si="77"/>
        <v>1030.61618</v>
      </c>
      <c r="C160" s="126">
        <f t="shared" si="72"/>
        <v>1000</v>
      </c>
      <c r="D160" s="125">
        <f ca="1">IF(A160&lt;$B$1,VLOOKUP(A160,[1]DI!$A$4:$B$15000,2,FALSE),0)</f>
        <v>0</v>
      </c>
      <c r="E160" s="126">
        <f t="shared" ca="1" si="78"/>
        <v>0</v>
      </c>
      <c r="F160" s="132">
        <f t="shared" si="73"/>
        <v>1.075</v>
      </c>
      <c r="G160" s="127">
        <f t="shared" ca="1" si="66"/>
        <v>1</v>
      </c>
      <c r="H160" s="126">
        <f ca="1">TRUNC(PRODUCT(G$10:G159),15)</f>
        <v>1.03061618336256</v>
      </c>
      <c r="I160" s="126">
        <f t="shared" si="74"/>
        <v>1</v>
      </c>
      <c r="J160" s="126">
        <f t="shared" ca="1" si="67"/>
        <v>1.03061618</v>
      </c>
      <c r="K160" s="126">
        <f t="shared" ca="1" si="68"/>
        <v>30.61618</v>
      </c>
      <c r="L160" s="133">
        <f>IF(VLOOKUP(A160,$U$12:$AD$125,8)=VLOOKUP(A159,$U$12:$AD$125,8),0,VLOOKUP(A160,U$12:$AD$125,8))</f>
        <v>0</v>
      </c>
      <c r="M160" s="129">
        <f>IF(L160&gt;0,VLOOKUP(L160,T$12:$AC$125,7),0)</f>
        <v>0</v>
      </c>
      <c r="N160" s="126">
        <f t="shared" si="69"/>
        <v>0</v>
      </c>
      <c r="O160" s="126">
        <f t="shared" ca="1" si="70"/>
        <v>30.61618</v>
      </c>
      <c r="P160" s="134" t="str">
        <f t="shared" si="75"/>
        <v>J=</v>
      </c>
      <c r="Q160" s="131">
        <f t="shared" si="76"/>
        <v>43174</v>
      </c>
      <c r="R160" s="9"/>
      <c r="S160" s="9"/>
      <c r="T160" s="46">
        <f>[2]Plan1!$A225</f>
        <v>43715</v>
      </c>
      <c r="U160" s="23" t="str">
        <f>[2]Plan1!$C225</f>
        <v>Independência do Brasil</v>
      </c>
      <c r="V160" s="18"/>
      <c r="W160" s="18"/>
      <c r="X160" s="25"/>
      <c r="Y160" s="25"/>
      <c r="Z160" s="25"/>
      <c r="AA160" s="9"/>
      <c r="AB160" s="9"/>
      <c r="AC160" s="9"/>
      <c r="AD160" s="9"/>
      <c r="AE160" s="9"/>
      <c r="AF160" s="59">
        <f t="shared" si="83"/>
        <v>43097</v>
      </c>
      <c r="AG160" s="15">
        <f t="shared" ca="1" si="80"/>
        <v>1019.35658</v>
      </c>
      <c r="AH160" s="15">
        <f t="shared" si="80"/>
        <v>1000</v>
      </c>
      <c r="AI160" s="4">
        <f t="shared" ca="1" si="80"/>
        <v>6.8900000000000003E-2</v>
      </c>
      <c r="AJ160" s="16">
        <f t="shared" ca="1" si="80"/>
        <v>2.6444000000000001E-4</v>
      </c>
      <c r="AK160" s="4">
        <f t="shared" si="80"/>
        <v>1.075</v>
      </c>
      <c r="AL160" s="59">
        <f t="shared" si="81"/>
        <v>43097</v>
      </c>
      <c r="AM160" s="16">
        <f t="shared" ca="1" si="82"/>
        <v>1.01935658</v>
      </c>
      <c r="AN160" s="15">
        <f t="shared" ca="1" si="82"/>
        <v>19.356580000000001</v>
      </c>
      <c r="AO160" s="9">
        <f t="shared" si="82"/>
        <v>0</v>
      </c>
      <c r="AP160" s="17">
        <f t="shared" si="82"/>
        <v>0</v>
      </c>
      <c r="AQ160" s="15">
        <f t="shared" si="82"/>
        <v>0</v>
      </c>
      <c r="AR160" s="10" t="str">
        <f t="shared" si="82"/>
        <v>J=</v>
      </c>
      <c r="AS160" s="59">
        <f t="shared" si="82"/>
        <v>43174</v>
      </c>
      <c r="AT160" s="18"/>
      <c r="AU160" s="18"/>
      <c r="AV160" s="40"/>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row>
    <row r="161" spans="1:202" x14ac:dyDescent="0.2">
      <c r="A161" s="123">
        <f t="shared" si="71"/>
        <v>43156</v>
      </c>
      <c r="B161" s="124">
        <f t="shared" ca="1" si="77"/>
        <v>1030.61618</v>
      </c>
      <c r="C161" s="126">
        <f t="shared" si="72"/>
        <v>1000</v>
      </c>
      <c r="D161" s="125">
        <f ca="1">IF(A161&lt;$B$1,VLOOKUP(A161,[1]DI!$A$4:$B$15000,2,FALSE),0)</f>
        <v>0</v>
      </c>
      <c r="E161" s="126">
        <f t="shared" ca="1" si="78"/>
        <v>0</v>
      </c>
      <c r="F161" s="132">
        <f t="shared" si="73"/>
        <v>1.075</v>
      </c>
      <c r="G161" s="127">
        <f t="shared" ca="1" si="66"/>
        <v>1</v>
      </c>
      <c r="H161" s="126">
        <f ca="1">TRUNC(PRODUCT(G$10:G160),15)</f>
        <v>1.03061618336256</v>
      </c>
      <c r="I161" s="126">
        <f t="shared" si="74"/>
        <v>1</v>
      </c>
      <c r="J161" s="126">
        <f t="shared" ca="1" si="67"/>
        <v>1.03061618</v>
      </c>
      <c r="K161" s="126">
        <f t="shared" ca="1" si="68"/>
        <v>30.61618</v>
      </c>
      <c r="L161" s="133">
        <f>IF(VLOOKUP(A161,$U$12:$AD$125,8)=VLOOKUP(A160,$U$12:$AD$125,8),0,VLOOKUP(A161,U$12:$AD$125,8))</f>
        <v>0</v>
      </c>
      <c r="M161" s="129">
        <f>IF(L161&gt;0,VLOOKUP(L161,T$12:$AC$125,7),0)</f>
        <v>0</v>
      </c>
      <c r="N161" s="126">
        <f t="shared" si="69"/>
        <v>0</v>
      </c>
      <c r="O161" s="126">
        <f t="shared" ca="1" si="70"/>
        <v>30.61618</v>
      </c>
      <c r="P161" s="134" t="str">
        <f t="shared" si="75"/>
        <v>J=</v>
      </c>
      <c r="Q161" s="131">
        <f t="shared" si="76"/>
        <v>43174</v>
      </c>
      <c r="R161" s="9"/>
      <c r="S161" s="9"/>
      <c r="T161" s="46">
        <f>[2]Plan1!$A226</f>
        <v>43750</v>
      </c>
      <c r="U161" s="23" t="str">
        <f>[2]Plan1!$C226</f>
        <v>Nossa Sr.a Aparecida - Padroeira do Brasil</v>
      </c>
      <c r="V161" s="18"/>
      <c r="W161" s="18"/>
      <c r="X161" s="25"/>
      <c r="Y161" s="25"/>
      <c r="Z161" s="25"/>
      <c r="AA161" s="9"/>
      <c r="AB161" s="9"/>
      <c r="AC161" s="9"/>
      <c r="AD161" s="9"/>
      <c r="AE161" s="9"/>
      <c r="AF161" s="59">
        <f t="shared" si="83"/>
        <v>43098</v>
      </c>
      <c r="AG161" s="15">
        <f t="shared" ca="1" si="80"/>
        <v>1019.64636</v>
      </c>
      <c r="AH161" s="15">
        <f t="shared" si="80"/>
        <v>1000</v>
      </c>
      <c r="AI161" s="4">
        <f t="shared" ca="1" si="80"/>
        <v>6.8900000000000003E-2</v>
      </c>
      <c r="AJ161" s="16">
        <f t="shared" ca="1" si="80"/>
        <v>2.6444000000000001E-4</v>
      </c>
      <c r="AK161" s="4">
        <f t="shared" si="80"/>
        <v>1.075</v>
      </c>
      <c r="AL161" s="59">
        <f t="shared" si="81"/>
        <v>43098</v>
      </c>
      <c r="AM161" s="16">
        <f t="shared" ca="1" si="82"/>
        <v>1.0196463600000001</v>
      </c>
      <c r="AN161" s="15">
        <f t="shared" ca="1" si="82"/>
        <v>19.646360000000001</v>
      </c>
      <c r="AO161" s="9">
        <f t="shared" si="82"/>
        <v>0</v>
      </c>
      <c r="AP161" s="17">
        <f t="shared" si="82"/>
        <v>0</v>
      </c>
      <c r="AQ161" s="15">
        <f t="shared" si="82"/>
        <v>0</v>
      </c>
      <c r="AR161" s="10" t="str">
        <f t="shared" si="82"/>
        <v>J=</v>
      </c>
      <c r="AS161" s="59">
        <f t="shared" si="82"/>
        <v>43174</v>
      </c>
      <c r="AT161" s="18"/>
      <c r="AU161" s="18"/>
      <c r="AV161" s="40"/>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row>
    <row r="162" spans="1:202" x14ac:dyDescent="0.2">
      <c r="A162" s="123">
        <f t="shared" si="71"/>
        <v>43157</v>
      </c>
      <c r="B162" s="124">
        <f t="shared" ca="1" si="77"/>
        <v>1030.61618</v>
      </c>
      <c r="C162" s="126">
        <f t="shared" si="72"/>
        <v>1000</v>
      </c>
      <c r="D162" s="125">
        <f ca="1">IF(A162&lt;$B$1,VLOOKUP(A162,[1]DI!$A$4:$B$15000,2,FALSE),0)</f>
        <v>6.6400000000000001E-2</v>
      </c>
      <c r="E162" s="126">
        <f t="shared" ca="1" si="78"/>
        <v>2.5514999999999999E-4</v>
      </c>
      <c r="F162" s="132">
        <f t="shared" si="73"/>
        <v>1.075</v>
      </c>
      <c r="G162" s="127">
        <f t="shared" ca="1" si="66"/>
        <v>1.00027428625</v>
      </c>
      <c r="H162" s="126">
        <f ca="1">TRUNC(PRODUCT(G$10:G161),15)</f>
        <v>1.03061618336256</v>
      </c>
      <c r="I162" s="126">
        <f t="shared" si="74"/>
        <v>1</v>
      </c>
      <c r="J162" s="126">
        <f t="shared" ca="1" si="67"/>
        <v>1.03061618</v>
      </c>
      <c r="K162" s="126">
        <f t="shared" ca="1" si="68"/>
        <v>30.61618</v>
      </c>
      <c r="L162" s="133">
        <f>IF(VLOOKUP(A162,$U$12:$AD$125,8)=VLOOKUP(A161,$U$12:$AD$125,8),0,VLOOKUP(A162,U$12:$AD$125,8))</f>
        <v>0</v>
      </c>
      <c r="M162" s="129">
        <f>IF(L162&gt;0,VLOOKUP(L162,T$12:$AC$125,7),0)</f>
        <v>0</v>
      </c>
      <c r="N162" s="126">
        <f t="shared" si="69"/>
        <v>0</v>
      </c>
      <c r="O162" s="126">
        <f t="shared" ca="1" si="70"/>
        <v>30.61618</v>
      </c>
      <c r="P162" s="134" t="str">
        <f t="shared" si="75"/>
        <v>J=</v>
      </c>
      <c r="Q162" s="131">
        <f t="shared" si="76"/>
        <v>43174</v>
      </c>
      <c r="R162" s="9"/>
      <c r="S162" s="9"/>
      <c r="T162" s="46">
        <f>[2]Plan1!$A227</f>
        <v>43771</v>
      </c>
      <c r="U162" s="23" t="str">
        <f>[2]Plan1!$C227</f>
        <v>Finados</v>
      </c>
      <c r="V162" s="18"/>
      <c r="W162" s="18"/>
      <c r="X162" s="25"/>
      <c r="Y162" s="25"/>
      <c r="Z162" s="25"/>
      <c r="AA162" s="9"/>
      <c r="AB162" s="9"/>
      <c r="AC162" s="9"/>
      <c r="AD162" s="9"/>
      <c r="AE162" s="9"/>
      <c r="AF162" s="59">
        <f t="shared" si="83"/>
        <v>43099</v>
      </c>
      <c r="AG162" s="15">
        <f t="shared" ca="1" si="80"/>
        <v>1019.93621999</v>
      </c>
      <c r="AH162" s="15">
        <f t="shared" si="80"/>
        <v>1000</v>
      </c>
      <c r="AI162" s="4">
        <f t="shared" ca="1" si="80"/>
        <v>0</v>
      </c>
      <c r="AJ162" s="16">
        <f t="shared" ca="1" si="80"/>
        <v>0</v>
      </c>
      <c r="AK162" s="4">
        <f t="shared" si="80"/>
        <v>1.075</v>
      </c>
      <c r="AL162" s="59">
        <f t="shared" si="81"/>
        <v>43099</v>
      </c>
      <c r="AM162" s="16">
        <f t="shared" ca="1" si="82"/>
        <v>1.0199362199999999</v>
      </c>
      <c r="AN162" s="15">
        <f t="shared" ca="1" si="82"/>
        <v>19.936219990000001</v>
      </c>
      <c r="AO162" s="9">
        <f t="shared" si="82"/>
        <v>0</v>
      </c>
      <c r="AP162" s="17">
        <f t="shared" si="82"/>
        <v>0</v>
      </c>
      <c r="AQ162" s="15">
        <f t="shared" si="82"/>
        <v>0</v>
      </c>
      <c r="AR162" s="10" t="str">
        <f t="shared" si="82"/>
        <v>J=</v>
      </c>
      <c r="AS162" s="59">
        <f t="shared" si="82"/>
        <v>43174</v>
      </c>
      <c r="AT162" s="18"/>
      <c r="AU162" s="18"/>
      <c r="AV162" s="40"/>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row>
    <row r="163" spans="1:202" x14ac:dyDescent="0.2">
      <c r="A163" s="123">
        <f t="shared" si="71"/>
        <v>43158</v>
      </c>
      <c r="B163" s="124">
        <f t="shared" ca="1" si="77"/>
        <v>1030.8988699900001</v>
      </c>
      <c r="C163" s="126">
        <f t="shared" si="72"/>
        <v>1000</v>
      </c>
      <c r="D163" s="125">
        <f ca="1">IF(A163&lt;$B$1,VLOOKUP(A163,[1]DI!$A$4:$B$15000,2,FALSE),0)</f>
        <v>6.6400000000000001E-2</v>
      </c>
      <c r="E163" s="126">
        <f t="shared" ca="1" si="78"/>
        <v>2.5514999999999999E-4</v>
      </c>
      <c r="F163" s="132">
        <f t="shared" si="73"/>
        <v>1.075</v>
      </c>
      <c r="G163" s="127">
        <f t="shared" ca="1" si="66"/>
        <v>1.00027428625</v>
      </c>
      <c r="H163" s="126">
        <f ca="1">TRUNC(PRODUCT(G$10:G162),15)</f>
        <v>1.03089886721068</v>
      </c>
      <c r="I163" s="126">
        <f t="shared" si="74"/>
        <v>1</v>
      </c>
      <c r="J163" s="126">
        <f t="shared" ca="1" si="67"/>
        <v>1.0308988699999999</v>
      </c>
      <c r="K163" s="126">
        <f t="shared" ca="1" si="68"/>
        <v>30.898869990000001</v>
      </c>
      <c r="L163" s="133">
        <f>IF(VLOOKUP(A163,$U$12:$AD$125,8)=VLOOKUP(A162,$U$12:$AD$125,8),0,VLOOKUP(A163,U$12:$AD$125,8))</f>
        <v>0</v>
      </c>
      <c r="M163" s="129">
        <f>IF(L163&gt;0,VLOOKUP(L163,T$12:$AC$125,7),0)</f>
        <v>0</v>
      </c>
      <c r="N163" s="126">
        <f t="shared" si="69"/>
        <v>0</v>
      </c>
      <c r="O163" s="126">
        <f t="shared" ca="1" si="70"/>
        <v>30.898869990000001</v>
      </c>
      <c r="P163" s="134" t="str">
        <f t="shared" si="75"/>
        <v>J=</v>
      </c>
      <c r="Q163" s="131">
        <f t="shared" si="76"/>
        <v>43174</v>
      </c>
      <c r="R163" s="9"/>
      <c r="S163" s="9"/>
      <c r="T163" s="46">
        <f>[2]Plan1!$A228</f>
        <v>43784</v>
      </c>
      <c r="U163" s="23" t="str">
        <f>[2]Plan1!$C228</f>
        <v>Proclamação da República</v>
      </c>
      <c r="V163" s="18"/>
      <c r="W163" s="18"/>
      <c r="X163" s="25"/>
      <c r="Y163" s="25"/>
      <c r="Z163" s="25"/>
      <c r="AA163" s="9"/>
      <c r="AB163" s="9"/>
      <c r="AC163" s="9"/>
      <c r="AD163" s="9"/>
      <c r="AE163" s="9"/>
      <c r="AF163" s="59">
        <f t="shared" si="83"/>
        <v>43100</v>
      </c>
      <c r="AG163" s="15">
        <f t="shared" ca="1" si="80"/>
        <v>1019.93621999</v>
      </c>
      <c r="AH163" s="15">
        <f t="shared" si="80"/>
        <v>1000</v>
      </c>
      <c r="AI163" s="4">
        <f t="shared" ca="1" si="80"/>
        <v>0</v>
      </c>
      <c r="AJ163" s="16">
        <f t="shared" ca="1" si="80"/>
        <v>0</v>
      </c>
      <c r="AK163" s="4">
        <f t="shared" si="80"/>
        <v>1.075</v>
      </c>
      <c r="AL163" s="59">
        <f t="shared" si="81"/>
        <v>43100</v>
      </c>
      <c r="AM163" s="16">
        <f t="shared" ca="1" si="82"/>
        <v>1.0199362199999999</v>
      </c>
      <c r="AN163" s="15">
        <f t="shared" ca="1" si="82"/>
        <v>19.936219990000001</v>
      </c>
      <c r="AO163" s="9">
        <f t="shared" si="82"/>
        <v>0</v>
      </c>
      <c r="AP163" s="17">
        <f t="shared" si="82"/>
        <v>0</v>
      </c>
      <c r="AQ163" s="15">
        <f t="shared" si="82"/>
        <v>0</v>
      </c>
      <c r="AR163" s="10" t="str">
        <f t="shared" si="82"/>
        <v>J=</v>
      </c>
      <c r="AS163" s="59">
        <f t="shared" si="82"/>
        <v>43174</v>
      </c>
      <c r="AT163" s="18"/>
      <c r="AU163" s="18"/>
      <c r="AV163" s="40"/>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row>
    <row r="164" spans="1:202" x14ac:dyDescent="0.2">
      <c r="A164" s="123">
        <f t="shared" si="71"/>
        <v>43159</v>
      </c>
      <c r="B164" s="124">
        <f t="shared" ca="1" si="77"/>
        <v>1031.18163</v>
      </c>
      <c r="C164" s="126">
        <f t="shared" si="72"/>
        <v>1000</v>
      </c>
      <c r="D164" s="125">
        <f ca="1">IF(A164&lt;$B$1,VLOOKUP(A164,[1]DI!$A$4:$B$15000,2,FALSE),0)</f>
        <v>6.6400000000000001E-2</v>
      </c>
      <c r="E164" s="126">
        <f t="shared" ca="1" si="78"/>
        <v>2.5514999999999999E-4</v>
      </c>
      <c r="F164" s="132">
        <f t="shared" si="73"/>
        <v>1.075</v>
      </c>
      <c r="G164" s="127">
        <f t="shared" ca="1" si="66"/>
        <v>1.00027428625</v>
      </c>
      <c r="H164" s="126">
        <f ca="1">TRUNC(PRODUCT(G$10:G163),15)</f>
        <v>1.0311816285951001</v>
      </c>
      <c r="I164" s="126">
        <f t="shared" si="74"/>
        <v>1</v>
      </c>
      <c r="J164" s="126">
        <f t="shared" ca="1" si="67"/>
        <v>1.0311816300000001</v>
      </c>
      <c r="K164" s="126">
        <f t="shared" ca="1" si="68"/>
        <v>31.181629999999998</v>
      </c>
      <c r="L164" s="133">
        <f>IF(VLOOKUP(A164,$U$12:$AD$125,8)=VLOOKUP(A163,$U$12:$AD$125,8),0,VLOOKUP(A164,U$12:$AD$125,8))</f>
        <v>0</v>
      </c>
      <c r="M164" s="129">
        <f>IF(L164&gt;0,VLOOKUP(L164,T$12:$AC$125,7),0)</f>
        <v>0</v>
      </c>
      <c r="N164" s="126">
        <f t="shared" si="69"/>
        <v>0</v>
      </c>
      <c r="O164" s="126">
        <f t="shared" ca="1" si="70"/>
        <v>31.181629999999998</v>
      </c>
      <c r="P164" s="134" t="str">
        <f t="shared" si="75"/>
        <v>J=</v>
      </c>
      <c r="Q164" s="131">
        <f t="shared" si="76"/>
        <v>43174</v>
      </c>
      <c r="R164" s="9"/>
      <c r="S164" s="9"/>
      <c r="T164" s="46">
        <f>[2]Plan1!$A229</f>
        <v>43824</v>
      </c>
      <c r="U164" s="23" t="str">
        <f>[2]Plan1!$C229</f>
        <v>Natal</v>
      </c>
      <c r="V164" s="18"/>
      <c r="W164" s="18"/>
      <c r="X164" s="25"/>
      <c r="Y164" s="25"/>
      <c r="Z164" s="25"/>
      <c r="AA164" s="9"/>
      <c r="AB164" s="9"/>
      <c r="AC164" s="9"/>
      <c r="AD164" s="9"/>
      <c r="AE164" s="9"/>
      <c r="AF164" s="59">
        <f t="shared" si="83"/>
        <v>43101</v>
      </c>
      <c r="AG164" s="15">
        <f t="shared" ca="1" si="80"/>
        <v>1019.93621999</v>
      </c>
      <c r="AH164" s="15">
        <f t="shared" si="80"/>
        <v>1000</v>
      </c>
      <c r="AI164" s="4">
        <f t="shared" ca="1" si="80"/>
        <v>0</v>
      </c>
      <c r="AJ164" s="16">
        <f t="shared" ca="1" si="80"/>
        <v>0</v>
      </c>
      <c r="AK164" s="4">
        <f t="shared" si="80"/>
        <v>1.075</v>
      </c>
      <c r="AL164" s="59">
        <f t="shared" si="81"/>
        <v>43101</v>
      </c>
      <c r="AM164" s="16">
        <f t="shared" ca="1" si="82"/>
        <v>1.0199362199999999</v>
      </c>
      <c r="AN164" s="15">
        <f t="shared" ca="1" si="82"/>
        <v>19.936219990000001</v>
      </c>
      <c r="AO164" s="9">
        <f t="shared" si="82"/>
        <v>0</v>
      </c>
      <c r="AP164" s="17">
        <f t="shared" si="82"/>
        <v>0</v>
      </c>
      <c r="AQ164" s="15">
        <f t="shared" si="82"/>
        <v>0</v>
      </c>
      <c r="AR164" s="10" t="str">
        <f t="shared" si="82"/>
        <v>J=</v>
      </c>
      <c r="AS164" s="59">
        <f t="shared" si="82"/>
        <v>43174</v>
      </c>
      <c r="AT164" s="18"/>
      <c r="AU164" s="18"/>
      <c r="AV164" s="40"/>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row>
    <row r="165" spans="1:202" x14ac:dyDescent="0.2">
      <c r="A165" s="123">
        <f t="shared" si="71"/>
        <v>43160</v>
      </c>
      <c r="B165" s="124">
        <f t="shared" ca="1" si="77"/>
        <v>1031.4644699999999</v>
      </c>
      <c r="C165" s="126">
        <f t="shared" si="72"/>
        <v>1000</v>
      </c>
      <c r="D165" s="125">
        <f ca="1">IF(A165&lt;$B$1,VLOOKUP(A165,[1]DI!$A$4:$B$15000,2,FALSE),0)</f>
        <v>6.6400000000000001E-2</v>
      </c>
      <c r="E165" s="126">
        <f t="shared" ca="1" si="78"/>
        <v>2.5514999999999999E-4</v>
      </c>
      <c r="F165" s="132">
        <f t="shared" si="73"/>
        <v>1.075</v>
      </c>
      <c r="G165" s="127">
        <f t="shared" ca="1" si="66"/>
        <v>1.00027428625</v>
      </c>
      <c r="H165" s="126">
        <f ca="1">TRUNC(PRODUCT(G$10:G164),15)</f>
        <v>1.0314644675370701</v>
      </c>
      <c r="I165" s="126">
        <f t="shared" si="74"/>
        <v>1</v>
      </c>
      <c r="J165" s="126">
        <f t="shared" ca="1" si="67"/>
        <v>1.03146447</v>
      </c>
      <c r="K165" s="126">
        <f t="shared" ca="1" si="68"/>
        <v>31.464469999999999</v>
      </c>
      <c r="L165" s="133">
        <f>IF(VLOOKUP(A165,$U$12:$AD$125,8)=VLOOKUP(A164,$U$12:$AD$125,8),0,VLOOKUP(A165,U$12:$AD$125,8))</f>
        <v>0</v>
      </c>
      <c r="M165" s="129">
        <f>IF(L165&gt;0,VLOOKUP(L165,T$12:$AC$125,7),0)</f>
        <v>0</v>
      </c>
      <c r="N165" s="126">
        <f t="shared" si="69"/>
        <v>0</v>
      </c>
      <c r="O165" s="126">
        <f t="shared" ca="1" si="70"/>
        <v>31.464469999999999</v>
      </c>
      <c r="P165" s="134" t="str">
        <f t="shared" si="75"/>
        <v>J=</v>
      </c>
      <c r="Q165" s="131">
        <f t="shared" si="76"/>
        <v>43174</v>
      </c>
      <c r="R165" s="9"/>
      <c r="S165" s="9"/>
      <c r="T165" s="46">
        <f>[2]Plan1!$A230</f>
        <v>43831</v>
      </c>
      <c r="U165" s="23" t="str">
        <f>[2]Plan1!$C230</f>
        <v>Confraternização Universal</v>
      </c>
      <c r="V165" s="18"/>
      <c r="W165" s="18"/>
      <c r="X165" s="25"/>
      <c r="Y165" s="25"/>
      <c r="Z165" s="25"/>
      <c r="AA165" s="9"/>
      <c r="AB165" s="9"/>
      <c r="AC165" s="9"/>
      <c r="AD165" s="9"/>
      <c r="AE165" s="9"/>
      <c r="AF165" s="59">
        <f t="shared" si="83"/>
        <v>43102</v>
      </c>
      <c r="AG165" s="15">
        <f t="shared" ca="1" si="80"/>
        <v>1019.93621999</v>
      </c>
      <c r="AH165" s="15">
        <f t="shared" si="80"/>
        <v>1000</v>
      </c>
      <c r="AI165" s="4">
        <f t="shared" ca="1" si="80"/>
        <v>6.8900000000000003E-2</v>
      </c>
      <c r="AJ165" s="16">
        <f t="shared" ca="1" si="80"/>
        <v>2.6444000000000001E-4</v>
      </c>
      <c r="AK165" s="4">
        <f t="shared" si="80"/>
        <v>1.075</v>
      </c>
      <c r="AL165" s="59">
        <f t="shared" si="81"/>
        <v>43102</v>
      </c>
      <c r="AM165" s="16">
        <f t="shared" ca="1" si="82"/>
        <v>1.0199362199999999</v>
      </c>
      <c r="AN165" s="15">
        <f t="shared" ca="1" si="82"/>
        <v>19.936219990000001</v>
      </c>
      <c r="AO165" s="9">
        <f t="shared" si="82"/>
        <v>0</v>
      </c>
      <c r="AP165" s="17">
        <f t="shared" si="82"/>
        <v>0</v>
      </c>
      <c r="AQ165" s="15">
        <f t="shared" si="82"/>
        <v>0</v>
      </c>
      <c r="AR165" s="10" t="str">
        <f t="shared" si="82"/>
        <v>J=</v>
      </c>
      <c r="AS165" s="59">
        <f t="shared" si="82"/>
        <v>43174</v>
      </c>
      <c r="AT165" s="18"/>
      <c r="AU165" s="18"/>
      <c r="AV165" s="40"/>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row>
    <row r="166" spans="1:202" x14ac:dyDescent="0.2">
      <c r="A166" s="123">
        <f t="shared" si="71"/>
        <v>43161</v>
      </c>
      <c r="B166" s="124">
        <f t="shared" ca="1" si="77"/>
        <v>1031.74738</v>
      </c>
      <c r="C166" s="126">
        <f t="shared" si="72"/>
        <v>1000</v>
      </c>
      <c r="D166" s="125">
        <f ca="1">IF(A166&lt;$B$1,VLOOKUP(A166,[1]DI!$A$4:$B$15000,2,FALSE),0)</f>
        <v>6.6400000000000001E-2</v>
      </c>
      <c r="E166" s="126">
        <f t="shared" ca="1" si="78"/>
        <v>2.5514999999999999E-4</v>
      </c>
      <c r="F166" s="132">
        <f t="shared" si="73"/>
        <v>1.075</v>
      </c>
      <c r="G166" s="127">
        <f t="shared" ca="1" si="66"/>
        <v>1.00027428625</v>
      </c>
      <c r="H166" s="126">
        <f ca="1">TRUNC(PRODUCT(G$10:G165),15)</f>
        <v>1.0317473840578799</v>
      </c>
      <c r="I166" s="126">
        <f t="shared" si="74"/>
        <v>1</v>
      </c>
      <c r="J166" s="126">
        <f t="shared" ca="1" si="67"/>
        <v>1.0317473800000001</v>
      </c>
      <c r="K166" s="126">
        <f t="shared" ca="1" si="68"/>
        <v>31.74738</v>
      </c>
      <c r="L166" s="133">
        <f>IF(VLOOKUP(A166,$U$12:$AD$125,8)=VLOOKUP(A165,$U$12:$AD$125,8),0,VLOOKUP(A166,U$12:$AD$125,8))</f>
        <v>0</v>
      </c>
      <c r="M166" s="129">
        <f>IF(L166&gt;0,VLOOKUP(L166,T$12:$AC$125,7),0)</f>
        <v>0</v>
      </c>
      <c r="N166" s="126">
        <f t="shared" si="69"/>
        <v>0</v>
      </c>
      <c r="O166" s="126">
        <f t="shared" ca="1" si="70"/>
        <v>31.74738</v>
      </c>
      <c r="P166" s="134" t="str">
        <f t="shared" si="75"/>
        <v>J=</v>
      </c>
      <c r="Q166" s="131">
        <f t="shared" si="76"/>
        <v>43174</v>
      </c>
      <c r="R166" s="9"/>
      <c r="S166" s="9"/>
      <c r="T166" s="46">
        <f>[2]Plan1!$A231</f>
        <v>43885</v>
      </c>
      <c r="U166" s="23" t="str">
        <f>[2]Plan1!$C231</f>
        <v>Carnaval</v>
      </c>
      <c r="V166" s="18"/>
      <c r="W166" s="18"/>
      <c r="X166" s="25"/>
      <c r="Y166" s="25"/>
      <c r="Z166" s="25"/>
      <c r="AA166" s="9"/>
      <c r="AB166" s="9"/>
      <c r="AC166" s="9"/>
      <c r="AD166" s="9"/>
      <c r="AE166" s="9"/>
      <c r="AF166" s="59">
        <f t="shared" si="83"/>
        <v>43103</v>
      </c>
      <c r="AG166" s="15">
        <f t="shared" ca="1" si="80"/>
        <v>1020.22616</v>
      </c>
      <c r="AH166" s="15">
        <f t="shared" si="80"/>
        <v>1000</v>
      </c>
      <c r="AI166" s="4">
        <f t="shared" ca="1" si="80"/>
        <v>6.8900000000000003E-2</v>
      </c>
      <c r="AJ166" s="16">
        <f t="shared" ca="1" si="80"/>
        <v>2.6444000000000001E-4</v>
      </c>
      <c r="AK166" s="4">
        <f t="shared" si="80"/>
        <v>1.075</v>
      </c>
      <c r="AL166" s="59">
        <f t="shared" si="81"/>
        <v>43103</v>
      </c>
      <c r="AM166" s="16">
        <f t="shared" ca="1" si="82"/>
        <v>1.02022616</v>
      </c>
      <c r="AN166" s="15">
        <f t="shared" ca="1" si="82"/>
        <v>20.22616</v>
      </c>
      <c r="AO166" s="9">
        <f t="shared" si="82"/>
        <v>0</v>
      </c>
      <c r="AP166" s="17">
        <f t="shared" si="82"/>
        <v>0</v>
      </c>
      <c r="AQ166" s="15">
        <f t="shared" si="82"/>
        <v>0</v>
      </c>
      <c r="AR166" s="10" t="str">
        <f t="shared" si="82"/>
        <v>J=</v>
      </c>
      <c r="AS166" s="59">
        <f t="shared" si="82"/>
        <v>43174</v>
      </c>
      <c r="AT166" s="18"/>
      <c r="AU166" s="18"/>
      <c r="AV166" s="40"/>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row>
    <row r="167" spans="1:202" x14ac:dyDescent="0.2">
      <c r="A167" s="123">
        <f t="shared" si="71"/>
        <v>43162</v>
      </c>
      <c r="B167" s="124">
        <f t="shared" ca="1" si="77"/>
        <v>1032.03037999</v>
      </c>
      <c r="C167" s="126">
        <f t="shared" si="72"/>
        <v>1000</v>
      </c>
      <c r="D167" s="125">
        <f ca="1">IF(A167&lt;$B$1,VLOOKUP(A167,[1]DI!$A$4:$B$15000,2,FALSE),0)</f>
        <v>0</v>
      </c>
      <c r="E167" s="126">
        <f t="shared" ca="1" si="78"/>
        <v>0</v>
      </c>
      <c r="F167" s="132">
        <f t="shared" si="73"/>
        <v>1.075</v>
      </c>
      <c r="G167" s="127">
        <f t="shared" ca="1" si="66"/>
        <v>1</v>
      </c>
      <c r="H167" s="126">
        <f ca="1">TRUNC(PRODUCT(G$10:G166),15)</f>
        <v>1.0320303781788001</v>
      </c>
      <c r="I167" s="126">
        <f t="shared" si="74"/>
        <v>1</v>
      </c>
      <c r="J167" s="126">
        <f t="shared" ca="1" si="67"/>
        <v>1.0320303799999999</v>
      </c>
      <c r="K167" s="126">
        <f t="shared" ca="1" si="68"/>
        <v>32.03037999</v>
      </c>
      <c r="L167" s="133">
        <f>IF(VLOOKUP(A167,$U$12:$AD$125,8)=VLOOKUP(A166,$U$12:$AD$125,8),0,VLOOKUP(A167,U$12:$AD$125,8))</f>
        <v>0</v>
      </c>
      <c r="M167" s="129">
        <f>IF(L167&gt;0,VLOOKUP(L167,T$12:$AC$125,7),0)</f>
        <v>0</v>
      </c>
      <c r="N167" s="126">
        <f t="shared" si="69"/>
        <v>0</v>
      </c>
      <c r="O167" s="126">
        <f t="shared" ca="1" si="70"/>
        <v>32.03037999</v>
      </c>
      <c r="P167" s="134" t="str">
        <f t="shared" si="75"/>
        <v>J=</v>
      </c>
      <c r="Q167" s="131">
        <f t="shared" si="76"/>
        <v>43174</v>
      </c>
      <c r="R167" s="9"/>
      <c r="S167" s="9"/>
      <c r="T167" s="46">
        <f>[2]Plan1!$A232</f>
        <v>43886</v>
      </c>
      <c r="U167" s="23" t="str">
        <f>[2]Plan1!$C232</f>
        <v>Carnaval</v>
      </c>
      <c r="V167" s="18"/>
      <c r="W167" s="9"/>
      <c r="X167" s="25"/>
      <c r="Y167" s="25"/>
      <c r="Z167" s="25"/>
      <c r="AA167" s="9"/>
      <c r="AB167" s="9"/>
      <c r="AC167" s="9"/>
      <c r="AD167" s="9"/>
      <c r="AE167" s="9"/>
      <c r="AF167" s="59">
        <f t="shared" si="83"/>
        <v>43104</v>
      </c>
      <c r="AG167" s="15">
        <f t="shared" ca="1" si="80"/>
        <v>1020.51618</v>
      </c>
      <c r="AH167" s="15">
        <f t="shared" si="80"/>
        <v>1000</v>
      </c>
      <c r="AI167" s="4">
        <f t="shared" ca="1" si="80"/>
        <v>6.8900000000000003E-2</v>
      </c>
      <c r="AJ167" s="16">
        <f t="shared" ca="1" si="80"/>
        <v>2.6444000000000001E-4</v>
      </c>
      <c r="AK167" s="4">
        <f t="shared" si="80"/>
        <v>1.075</v>
      </c>
      <c r="AL167" s="59">
        <f t="shared" si="81"/>
        <v>43104</v>
      </c>
      <c r="AM167" s="16">
        <f t="shared" ca="1" si="82"/>
        <v>1.02051618</v>
      </c>
      <c r="AN167" s="15">
        <f t="shared" ca="1" si="82"/>
        <v>20.516179999999999</v>
      </c>
      <c r="AO167" s="9">
        <f t="shared" si="82"/>
        <v>0</v>
      </c>
      <c r="AP167" s="17">
        <f t="shared" si="82"/>
        <v>0</v>
      </c>
      <c r="AQ167" s="15">
        <f t="shared" si="82"/>
        <v>0</v>
      </c>
      <c r="AR167" s="10" t="str">
        <f t="shared" si="82"/>
        <v>J=</v>
      </c>
      <c r="AS167" s="59">
        <f t="shared" si="82"/>
        <v>43174</v>
      </c>
      <c r="AT167" s="18"/>
      <c r="AU167" s="18"/>
      <c r="AV167" s="40"/>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row>
    <row r="168" spans="1:202" x14ac:dyDescent="0.2">
      <c r="A168" s="123">
        <f t="shared" si="71"/>
        <v>43163</v>
      </c>
      <c r="B168" s="124">
        <f t="shared" ca="1" si="77"/>
        <v>1032.03037999</v>
      </c>
      <c r="C168" s="126">
        <f t="shared" si="72"/>
        <v>1000</v>
      </c>
      <c r="D168" s="125">
        <f ca="1">IF(A168&lt;$B$1,VLOOKUP(A168,[1]DI!$A$4:$B$15000,2,FALSE),0)</f>
        <v>0</v>
      </c>
      <c r="E168" s="126">
        <f t="shared" ca="1" si="78"/>
        <v>0</v>
      </c>
      <c r="F168" s="132">
        <f t="shared" si="73"/>
        <v>1.075</v>
      </c>
      <c r="G168" s="127">
        <f t="shared" ca="1" si="66"/>
        <v>1</v>
      </c>
      <c r="H168" s="126">
        <f ca="1">TRUNC(PRODUCT(G$10:G167),15)</f>
        <v>1.0320303781788001</v>
      </c>
      <c r="I168" s="126">
        <f t="shared" si="74"/>
        <v>1</v>
      </c>
      <c r="J168" s="126">
        <f t="shared" ca="1" si="67"/>
        <v>1.0320303799999999</v>
      </c>
      <c r="K168" s="126">
        <f t="shared" ca="1" si="68"/>
        <v>32.03037999</v>
      </c>
      <c r="L168" s="133">
        <f>IF(VLOOKUP(A168,$U$12:$AD$125,8)=VLOOKUP(A167,$U$12:$AD$125,8),0,VLOOKUP(A168,U$12:$AD$125,8))</f>
        <v>0</v>
      </c>
      <c r="M168" s="129">
        <f>IF(L168&gt;0,VLOOKUP(L168,T$12:$AC$125,7),0)</f>
        <v>0</v>
      </c>
      <c r="N168" s="126">
        <f t="shared" si="69"/>
        <v>0</v>
      </c>
      <c r="O168" s="126">
        <f t="shared" ca="1" si="70"/>
        <v>32.03037999</v>
      </c>
      <c r="P168" s="134" t="str">
        <f t="shared" si="75"/>
        <v>J=</v>
      </c>
      <c r="Q168" s="131">
        <f t="shared" si="76"/>
        <v>43174</v>
      </c>
      <c r="R168" s="9"/>
      <c r="S168" s="9"/>
      <c r="T168" s="46">
        <f>[2]Plan1!$A233</f>
        <v>43931</v>
      </c>
      <c r="U168" s="23" t="str">
        <f>[2]Plan1!$C233</f>
        <v>Paixão de Cristo</v>
      </c>
      <c r="V168" s="18"/>
      <c r="W168" s="9"/>
      <c r="X168" s="25"/>
      <c r="Y168" s="25"/>
      <c r="Z168" s="25"/>
      <c r="AA168" s="9"/>
      <c r="AB168" s="9"/>
      <c r="AC168" s="9"/>
      <c r="AD168" s="9"/>
      <c r="AE168" s="9"/>
      <c r="AF168" s="59">
        <f t="shared" si="83"/>
        <v>43105</v>
      </c>
      <c r="AG168" s="15">
        <f t="shared" ca="1" si="80"/>
        <v>1020.80628999</v>
      </c>
      <c r="AH168" s="15">
        <f t="shared" si="80"/>
        <v>1000</v>
      </c>
      <c r="AI168" s="4">
        <f t="shared" ca="1" si="80"/>
        <v>6.8900000000000003E-2</v>
      </c>
      <c r="AJ168" s="16">
        <f t="shared" ca="1" si="80"/>
        <v>2.6444000000000001E-4</v>
      </c>
      <c r="AK168" s="4">
        <f t="shared" si="80"/>
        <v>1.075</v>
      </c>
      <c r="AL168" s="59">
        <f t="shared" si="81"/>
        <v>43105</v>
      </c>
      <c r="AM168" s="16">
        <f t="shared" ca="1" si="82"/>
        <v>1.0208062899999999</v>
      </c>
      <c r="AN168" s="15">
        <f t="shared" ca="1" si="82"/>
        <v>20.80628999</v>
      </c>
      <c r="AO168" s="9">
        <f t="shared" si="82"/>
        <v>0</v>
      </c>
      <c r="AP168" s="17">
        <f t="shared" si="82"/>
        <v>0</v>
      </c>
      <c r="AQ168" s="15">
        <f t="shared" si="82"/>
        <v>0</v>
      </c>
      <c r="AR168" s="10" t="str">
        <f t="shared" si="82"/>
        <v>J=</v>
      </c>
      <c r="AS168" s="59">
        <f t="shared" si="82"/>
        <v>43174</v>
      </c>
      <c r="AT168" s="18"/>
      <c r="AU168" s="18"/>
      <c r="AV168" s="40"/>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row>
    <row r="169" spans="1:202" x14ac:dyDescent="0.2">
      <c r="A169" s="123">
        <f t="shared" si="71"/>
        <v>43164</v>
      </c>
      <c r="B169" s="124">
        <f t="shared" ca="1" si="77"/>
        <v>1032.03037999</v>
      </c>
      <c r="C169" s="126">
        <f t="shared" si="72"/>
        <v>1000</v>
      </c>
      <c r="D169" s="125">
        <f ca="1">IF(A169&lt;$B$1,VLOOKUP(A169,[1]DI!$A$4:$B$15000,2,FALSE),0)</f>
        <v>6.6400000000000001E-2</v>
      </c>
      <c r="E169" s="126">
        <f t="shared" ca="1" si="78"/>
        <v>2.5514999999999999E-4</v>
      </c>
      <c r="F169" s="132">
        <f t="shared" si="73"/>
        <v>1.075</v>
      </c>
      <c r="G169" s="127">
        <f t="shared" ca="1" si="66"/>
        <v>1.00027428625</v>
      </c>
      <c r="H169" s="126">
        <f ca="1">TRUNC(PRODUCT(G$10:G168),15)</f>
        <v>1.0320303781788001</v>
      </c>
      <c r="I169" s="126">
        <f t="shared" si="74"/>
        <v>1</v>
      </c>
      <c r="J169" s="126">
        <f t="shared" ca="1" si="67"/>
        <v>1.0320303799999999</v>
      </c>
      <c r="K169" s="126">
        <f t="shared" ca="1" si="68"/>
        <v>32.03037999</v>
      </c>
      <c r="L169" s="133">
        <f>IF(VLOOKUP(A169,$U$12:$AD$125,8)=VLOOKUP(A168,$U$12:$AD$125,8),0,VLOOKUP(A169,U$12:$AD$125,8))</f>
        <v>0</v>
      </c>
      <c r="M169" s="129">
        <f>IF(L169&gt;0,VLOOKUP(L169,T$12:$AC$125,7),0)</f>
        <v>0</v>
      </c>
      <c r="N169" s="126">
        <f t="shared" si="69"/>
        <v>0</v>
      </c>
      <c r="O169" s="126">
        <f t="shared" ca="1" si="70"/>
        <v>32.03037999</v>
      </c>
      <c r="P169" s="134" t="str">
        <f t="shared" si="75"/>
        <v>J=</v>
      </c>
      <c r="Q169" s="131">
        <f t="shared" si="76"/>
        <v>43174</v>
      </c>
      <c r="R169" s="9"/>
      <c r="S169" s="9"/>
      <c r="T169" s="46">
        <f>[2]Plan1!$A234</f>
        <v>43942</v>
      </c>
      <c r="U169" s="23" t="str">
        <f>[2]Plan1!$C234</f>
        <v>Tiradentes</v>
      </c>
      <c r="V169" s="18"/>
      <c r="W169" s="9"/>
      <c r="X169" s="25"/>
      <c r="Y169" s="25"/>
      <c r="Z169" s="25"/>
      <c r="AA169" s="9"/>
      <c r="AB169" s="9"/>
      <c r="AC169" s="9"/>
      <c r="AD169" s="9"/>
      <c r="AE169" s="9"/>
      <c r="AF169" s="59">
        <f t="shared" si="83"/>
        <v>43106</v>
      </c>
      <c r="AG169" s="15">
        <f t="shared" ca="1" si="80"/>
        <v>1021.09647</v>
      </c>
      <c r="AH169" s="15">
        <f t="shared" si="80"/>
        <v>1000</v>
      </c>
      <c r="AI169" s="4">
        <f t="shared" ca="1" si="80"/>
        <v>0</v>
      </c>
      <c r="AJ169" s="16">
        <f t="shared" ca="1" si="80"/>
        <v>0</v>
      </c>
      <c r="AK169" s="4">
        <f t="shared" si="80"/>
        <v>1.075</v>
      </c>
      <c r="AL169" s="59">
        <f t="shared" si="81"/>
        <v>43106</v>
      </c>
      <c r="AM169" s="16">
        <f t="shared" ca="1" si="82"/>
        <v>1.02109647</v>
      </c>
      <c r="AN169" s="15">
        <f t="shared" ca="1" si="82"/>
        <v>21.09647</v>
      </c>
      <c r="AO169" s="9">
        <f t="shared" si="82"/>
        <v>0</v>
      </c>
      <c r="AP169" s="17">
        <f t="shared" si="82"/>
        <v>0</v>
      </c>
      <c r="AQ169" s="15">
        <f t="shared" si="82"/>
        <v>0</v>
      </c>
      <c r="AR169" s="10" t="str">
        <f t="shared" si="82"/>
        <v>J=</v>
      </c>
      <c r="AS169" s="59">
        <f t="shared" si="82"/>
        <v>43174</v>
      </c>
      <c r="AT169" s="18"/>
      <c r="AU169" s="18"/>
      <c r="AV169" s="40"/>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row>
    <row r="170" spans="1:202" x14ac:dyDescent="0.2">
      <c r="A170" s="123">
        <f t="shared" si="71"/>
        <v>43165</v>
      </c>
      <c r="B170" s="124">
        <f t="shared" ca="1" si="77"/>
        <v>1032.3134500000001</v>
      </c>
      <c r="C170" s="126">
        <f t="shared" si="72"/>
        <v>1000</v>
      </c>
      <c r="D170" s="125">
        <f ca="1">IF(A170&lt;$B$1,VLOOKUP(A170,[1]DI!$A$4:$B$15000,2,FALSE),0)</f>
        <v>6.6400000000000001E-2</v>
      </c>
      <c r="E170" s="126">
        <f t="shared" ca="1" si="78"/>
        <v>2.5514999999999999E-4</v>
      </c>
      <c r="F170" s="132">
        <f t="shared" si="73"/>
        <v>1.075</v>
      </c>
      <c r="G170" s="127">
        <f t="shared" ca="1" si="66"/>
        <v>1.00027428625</v>
      </c>
      <c r="H170" s="126">
        <f ca="1">TRUNC(PRODUCT(G$10:G169),15)</f>
        <v>1.03231344992112</v>
      </c>
      <c r="I170" s="126">
        <f t="shared" si="74"/>
        <v>1</v>
      </c>
      <c r="J170" s="126">
        <f t="shared" ca="1" si="67"/>
        <v>1.03231345</v>
      </c>
      <c r="K170" s="126">
        <f t="shared" ca="1" si="68"/>
        <v>32.313450000000003</v>
      </c>
      <c r="L170" s="133">
        <f>IF(VLOOKUP(A170,$U$12:$AD$125,8)=VLOOKUP(A169,$U$12:$AD$125,8),0,VLOOKUP(A170,U$12:$AD$125,8))</f>
        <v>0</v>
      </c>
      <c r="M170" s="129">
        <f>IF(L170&gt;0,VLOOKUP(L170,T$12:$AC$125,7),0)</f>
        <v>0</v>
      </c>
      <c r="N170" s="126">
        <f t="shared" si="69"/>
        <v>0</v>
      </c>
      <c r="O170" s="126">
        <f t="shared" ca="1" si="70"/>
        <v>32.313450000000003</v>
      </c>
      <c r="P170" s="134" t="str">
        <f t="shared" si="75"/>
        <v>J=</v>
      </c>
      <c r="Q170" s="131">
        <f t="shared" si="76"/>
        <v>43174</v>
      </c>
      <c r="R170" s="9"/>
      <c r="S170" s="9"/>
      <c r="T170" s="46">
        <f>[2]Plan1!$A235</f>
        <v>43952</v>
      </c>
      <c r="U170" s="23" t="str">
        <f>[2]Plan1!$C235</f>
        <v>Dia do Trabalho</v>
      </c>
      <c r="V170" s="18"/>
      <c r="W170" s="9"/>
      <c r="X170" s="25"/>
      <c r="Y170" s="25"/>
      <c r="Z170" s="25"/>
      <c r="AA170" s="9"/>
      <c r="AB170" s="9"/>
      <c r="AC170" s="9"/>
      <c r="AD170" s="9"/>
      <c r="AE170" s="9"/>
      <c r="AF170" s="59">
        <f t="shared" si="83"/>
        <v>43107</v>
      </c>
      <c r="AG170" s="15">
        <f t="shared" ca="1" si="80"/>
        <v>1021.09647</v>
      </c>
      <c r="AH170" s="15">
        <f t="shared" si="80"/>
        <v>1000</v>
      </c>
      <c r="AI170" s="4">
        <f t="shared" ca="1" si="80"/>
        <v>0</v>
      </c>
      <c r="AJ170" s="16">
        <f t="shared" ca="1" si="80"/>
        <v>0</v>
      </c>
      <c r="AK170" s="4">
        <f t="shared" si="80"/>
        <v>1.075</v>
      </c>
      <c r="AL170" s="59">
        <f t="shared" si="81"/>
        <v>43107</v>
      </c>
      <c r="AM170" s="16">
        <f t="shared" ca="1" si="82"/>
        <v>1.02109647</v>
      </c>
      <c r="AN170" s="15">
        <f t="shared" ca="1" si="82"/>
        <v>21.09647</v>
      </c>
      <c r="AO170" s="9">
        <f t="shared" si="82"/>
        <v>0</v>
      </c>
      <c r="AP170" s="17">
        <f t="shared" si="82"/>
        <v>0</v>
      </c>
      <c r="AQ170" s="15">
        <f t="shared" si="82"/>
        <v>0</v>
      </c>
      <c r="AR170" s="10" t="str">
        <f t="shared" si="82"/>
        <v>J=</v>
      </c>
      <c r="AS170" s="59">
        <f t="shared" si="82"/>
        <v>43174</v>
      </c>
      <c r="AT170" s="18"/>
      <c r="AU170" s="18"/>
      <c r="AV170" s="40"/>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row>
    <row r="171" spans="1:202" x14ac:dyDescent="0.2">
      <c r="A171" s="123">
        <f t="shared" si="71"/>
        <v>43166</v>
      </c>
      <c r="B171" s="124">
        <f t="shared" ca="1" si="77"/>
        <v>1032.5966000000001</v>
      </c>
      <c r="C171" s="126">
        <f t="shared" si="72"/>
        <v>1000</v>
      </c>
      <c r="D171" s="125">
        <f ca="1">IF(A171&lt;$B$1,VLOOKUP(A171,[1]DI!$A$4:$B$15000,2,FALSE),0)</f>
        <v>6.6400000000000001E-2</v>
      </c>
      <c r="E171" s="126">
        <f t="shared" ca="1" si="78"/>
        <v>2.5514999999999999E-4</v>
      </c>
      <c r="F171" s="132">
        <f t="shared" si="73"/>
        <v>1.075</v>
      </c>
      <c r="G171" s="127">
        <f t="shared" ca="1" si="66"/>
        <v>1.00027428625</v>
      </c>
      <c r="H171" s="126">
        <f ca="1">TRUNC(PRODUCT(G$10:G170),15)</f>
        <v>1.0325965993061199</v>
      </c>
      <c r="I171" s="126">
        <f t="shared" si="74"/>
        <v>1</v>
      </c>
      <c r="J171" s="126">
        <f t="shared" ca="1" si="67"/>
        <v>1.0325966</v>
      </c>
      <c r="K171" s="126">
        <f t="shared" ca="1" si="68"/>
        <v>32.596600000000002</v>
      </c>
      <c r="L171" s="133">
        <f>IF(VLOOKUP(A171,$U$12:$AD$125,8)=VLOOKUP(A170,$U$12:$AD$125,8),0,VLOOKUP(A171,U$12:$AD$125,8))</f>
        <v>0</v>
      </c>
      <c r="M171" s="129">
        <f>IF(L171&gt;0,VLOOKUP(L171,T$12:$AC$125,7),0)</f>
        <v>0</v>
      </c>
      <c r="N171" s="126">
        <f t="shared" si="69"/>
        <v>0</v>
      </c>
      <c r="O171" s="126">
        <f t="shared" ca="1" si="70"/>
        <v>32.596600000000002</v>
      </c>
      <c r="P171" s="134" t="str">
        <f t="shared" si="75"/>
        <v>J=</v>
      </c>
      <c r="Q171" s="131">
        <f t="shared" si="76"/>
        <v>43174</v>
      </c>
      <c r="R171" s="9"/>
      <c r="S171" s="9"/>
      <c r="T171" s="46">
        <f>[2]Plan1!$A236</f>
        <v>43993</v>
      </c>
      <c r="U171" s="23" t="str">
        <f>[2]Plan1!$C236</f>
        <v>Corpus Christi</v>
      </c>
      <c r="V171" s="18"/>
      <c r="W171" s="9"/>
      <c r="X171" s="25"/>
      <c r="Y171" s="25"/>
      <c r="Z171" s="25"/>
      <c r="AA171" s="9"/>
      <c r="AB171" s="9"/>
      <c r="AC171" s="9"/>
      <c r="AD171" s="9"/>
      <c r="AE171" s="9"/>
      <c r="AF171" s="59">
        <f t="shared" si="83"/>
        <v>43108</v>
      </c>
      <c r="AG171" s="15">
        <f t="shared" ca="1" si="80"/>
        <v>1021.09647</v>
      </c>
      <c r="AH171" s="15">
        <f t="shared" si="80"/>
        <v>1000</v>
      </c>
      <c r="AI171" s="4">
        <f t="shared" ca="1" si="80"/>
        <v>6.8900000000000003E-2</v>
      </c>
      <c r="AJ171" s="16">
        <f t="shared" ca="1" si="80"/>
        <v>2.6444000000000001E-4</v>
      </c>
      <c r="AK171" s="4">
        <f t="shared" si="80"/>
        <v>1.075</v>
      </c>
      <c r="AL171" s="59">
        <f t="shared" si="81"/>
        <v>43108</v>
      </c>
      <c r="AM171" s="16">
        <f t="shared" ca="1" si="82"/>
        <v>1.02109647</v>
      </c>
      <c r="AN171" s="15">
        <f t="shared" ca="1" si="82"/>
        <v>21.09647</v>
      </c>
      <c r="AO171" s="9">
        <f t="shared" si="82"/>
        <v>0</v>
      </c>
      <c r="AP171" s="17">
        <f t="shared" si="82"/>
        <v>0</v>
      </c>
      <c r="AQ171" s="15">
        <f t="shared" si="82"/>
        <v>0</v>
      </c>
      <c r="AR171" s="10" t="str">
        <f t="shared" si="82"/>
        <v>J=</v>
      </c>
      <c r="AS171" s="59">
        <f t="shared" si="82"/>
        <v>43174</v>
      </c>
      <c r="AT171" s="18"/>
      <c r="AU171" s="18"/>
      <c r="AV171" s="40"/>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row>
    <row r="172" spans="1:202" x14ac:dyDescent="0.2">
      <c r="A172" s="123">
        <f t="shared" si="71"/>
        <v>43167</v>
      </c>
      <c r="B172" s="124">
        <f t="shared" ca="1" si="77"/>
        <v>1032.87982999</v>
      </c>
      <c r="C172" s="126">
        <f t="shared" si="72"/>
        <v>1000</v>
      </c>
      <c r="D172" s="125">
        <f ca="1">IF(A172&lt;$B$1,VLOOKUP(A172,[1]DI!$A$4:$B$15000,2,FALSE),0)</f>
        <v>6.6400000000000001E-2</v>
      </c>
      <c r="E172" s="126">
        <f t="shared" ca="1" si="78"/>
        <v>2.5514999999999999E-4</v>
      </c>
      <c r="F172" s="132">
        <f t="shared" si="73"/>
        <v>1.075</v>
      </c>
      <c r="G172" s="127">
        <f t="shared" ca="1" si="66"/>
        <v>1.00027428625</v>
      </c>
      <c r="H172" s="126">
        <f ca="1">TRUNC(PRODUCT(G$10:G171),15)</f>
        <v>1.03287982635511</v>
      </c>
      <c r="I172" s="126">
        <f t="shared" si="74"/>
        <v>1</v>
      </c>
      <c r="J172" s="126">
        <f t="shared" ca="1" si="67"/>
        <v>1.0328798299999999</v>
      </c>
      <c r="K172" s="126">
        <f t="shared" ca="1" si="68"/>
        <v>32.879829989999998</v>
      </c>
      <c r="L172" s="133">
        <f>IF(VLOOKUP(A172,$U$12:$AD$125,8)=VLOOKUP(A171,$U$12:$AD$125,8),0,VLOOKUP(A172,U$12:$AD$125,8))</f>
        <v>0</v>
      </c>
      <c r="M172" s="129">
        <f>IF(L172&gt;0,VLOOKUP(L172,T$12:$AC$125,7),0)</f>
        <v>0</v>
      </c>
      <c r="N172" s="126">
        <f t="shared" si="69"/>
        <v>0</v>
      </c>
      <c r="O172" s="126">
        <f t="shared" ca="1" si="70"/>
        <v>32.879829989999998</v>
      </c>
      <c r="P172" s="134" t="str">
        <f t="shared" si="75"/>
        <v>J=</v>
      </c>
      <c r="Q172" s="131">
        <f t="shared" si="76"/>
        <v>43174</v>
      </c>
      <c r="R172" s="9"/>
      <c r="S172" s="9"/>
      <c r="T172" s="46">
        <f>[2]Plan1!$A237</f>
        <v>44081</v>
      </c>
      <c r="U172" s="23" t="str">
        <f>[2]Plan1!$C237</f>
        <v>Independência do Brasil</v>
      </c>
      <c r="V172" s="18"/>
      <c r="W172" s="9"/>
      <c r="X172" s="25"/>
      <c r="Y172" s="25"/>
      <c r="Z172" s="25"/>
      <c r="AA172" s="9"/>
      <c r="AB172" s="9"/>
      <c r="AC172" s="9"/>
      <c r="AD172" s="9"/>
      <c r="AE172" s="9"/>
      <c r="AF172" s="59">
        <f t="shared" si="83"/>
        <v>43109</v>
      </c>
      <c r="AG172" s="15">
        <f t="shared" ca="1" si="80"/>
        <v>1021.38674</v>
      </c>
      <c r="AH172" s="15">
        <f t="shared" si="80"/>
        <v>1000</v>
      </c>
      <c r="AI172" s="4">
        <f t="shared" ca="1" si="80"/>
        <v>6.8900000000000003E-2</v>
      </c>
      <c r="AJ172" s="16">
        <f t="shared" ca="1" si="80"/>
        <v>2.6444000000000001E-4</v>
      </c>
      <c r="AK172" s="4">
        <f t="shared" si="80"/>
        <v>1.075</v>
      </c>
      <c r="AL172" s="59">
        <f t="shared" si="81"/>
        <v>43109</v>
      </c>
      <c r="AM172" s="16">
        <f t="shared" ca="1" si="82"/>
        <v>1.0213867400000001</v>
      </c>
      <c r="AN172" s="15">
        <f t="shared" ca="1" si="82"/>
        <v>21.38674</v>
      </c>
      <c r="AO172" s="9">
        <f t="shared" si="82"/>
        <v>0</v>
      </c>
      <c r="AP172" s="17">
        <f t="shared" si="82"/>
        <v>0</v>
      </c>
      <c r="AQ172" s="15">
        <f t="shared" si="82"/>
        <v>0</v>
      </c>
      <c r="AR172" s="10" t="str">
        <f t="shared" si="82"/>
        <v>J=</v>
      </c>
      <c r="AS172" s="59">
        <f t="shared" si="82"/>
        <v>43174</v>
      </c>
      <c r="AT172" s="18"/>
      <c r="AU172" s="18"/>
      <c r="AV172" s="40"/>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row>
    <row r="173" spans="1:202" x14ac:dyDescent="0.2">
      <c r="A173" s="123">
        <f t="shared" si="71"/>
        <v>43168</v>
      </c>
      <c r="B173" s="124">
        <f t="shared" ca="1" si="77"/>
        <v>1033.16312999</v>
      </c>
      <c r="C173" s="126">
        <f t="shared" si="72"/>
        <v>1000</v>
      </c>
      <c r="D173" s="125">
        <f ca="1">IF(A173&lt;$B$1,VLOOKUP(A173,[1]DI!$A$4:$B$15000,2,FALSE),0)</f>
        <v>6.6400000000000001E-2</v>
      </c>
      <c r="E173" s="126">
        <f t="shared" ca="1" si="78"/>
        <v>2.5514999999999999E-4</v>
      </c>
      <c r="F173" s="132">
        <f t="shared" si="73"/>
        <v>1.075</v>
      </c>
      <c r="G173" s="127">
        <f t="shared" ca="1" si="66"/>
        <v>1.00027428625</v>
      </c>
      <c r="H173" s="126">
        <f ca="1">TRUNC(PRODUCT(G$10:G172),15)</f>
        <v>1.0331631310893801</v>
      </c>
      <c r="I173" s="126">
        <f t="shared" si="74"/>
        <v>1</v>
      </c>
      <c r="J173" s="126">
        <f t="shared" ca="1" si="67"/>
        <v>1.0331631299999999</v>
      </c>
      <c r="K173" s="126">
        <f t="shared" ca="1" si="68"/>
        <v>33.163129990000002</v>
      </c>
      <c r="L173" s="133">
        <f>IF(VLOOKUP(A173,$U$12:$AD$125,8)=VLOOKUP(A172,$U$12:$AD$125,8),0,VLOOKUP(A173,U$12:$AD$125,8))</f>
        <v>0</v>
      </c>
      <c r="M173" s="129">
        <f>IF(L173&gt;0,VLOOKUP(L173,T$12:$AC$125,7),0)</f>
        <v>0</v>
      </c>
      <c r="N173" s="126">
        <f t="shared" si="69"/>
        <v>0</v>
      </c>
      <c r="O173" s="126">
        <f t="shared" ca="1" si="70"/>
        <v>33.163129990000002</v>
      </c>
      <c r="P173" s="134" t="str">
        <f t="shared" si="75"/>
        <v>J=</v>
      </c>
      <c r="Q173" s="131">
        <f t="shared" si="76"/>
        <v>43174</v>
      </c>
      <c r="R173" s="9"/>
      <c r="S173" s="9"/>
      <c r="T173" s="46">
        <f>[2]Plan1!$A238</f>
        <v>44116</v>
      </c>
      <c r="U173" s="23" t="str">
        <f>[2]Plan1!$C238</f>
        <v>Nossa Sr.a Aparecida - Padroeira do Brasil</v>
      </c>
      <c r="V173" s="18"/>
      <c r="W173" s="9"/>
      <c r="X173" s="25"/>
      <c r="Y173" s="25"/>
      <c r="Z173" s="25"/>
      <c r="AA173" s="9"/>
      <c r="AB173" s="9"/>
      <c r="AC173" s="9"/>
      <c r="AD173" s="9"/>
      <c r="AE173" s="9"/>
      <c r="AF173" s="59">
        <f t="shared" si="83"/>
        <v>43110</v>
      </c>
      <c r="AG173" s="15">
        <f t="shared" ca="1" si="80"/>
        <v>1021.6771</v>
      </c>
      <c r="AH173" s="15">
        <f t="shared" si="80"/>
        <v>1000</v>
      </c>
      <c r="AI173" s="4">
        <f t="shared" ca="1" si="80"/>
        <v>6.8900000000000003E-2</v>
      </c>
      <c r="AJ173" s="16">
        <f t="shared" ca="1" si="80"/>
        <v>2.6444000000000001E-4</v>
      </c>
      <c r="AK173" s="4">
        <f t="shared" si="80"/>
        <v>1.075</v>
      </c>
      <c r="AL173" s="59">
        <f t="shared" si="81"/>
        <v>43110</v>
      </c>
      <c r="AM173" s="16">
        <f t="shared" ca="1" si="82"/>
        <v>1.0216771</v>
      </c>
      <c r="AN173" s="15">
        <f t="shared" ca="1" si="82"/>
        <v>21.677099999999999</v>
      </c>
      <c r="AO173" s="9">
        <f t="shared" si="82"/>
        <v>0</v>
      </c>
      <c r="AP173" s="17">
        <f t="shared" si="82"/>
        <v>0</v>
      </c>
      <c r="AQ173" s="15">
        <f t="shared" si="82"/>
        <v>0</v>
      </c>
      <c r="AR173" s="10" t="str">
        <f t="shared" si="82"/>
        <v>J=</v>
      </c>
      <c r="AS173" s="59">
        <f t="shared" si="82"/>
        <v>43174</v>
      </c>
      <c r="AT173" s="18"/>
      <c r="AU173" s="18"/>
      <c r="AV173" s="40"/>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row>
    <row r="174" spans="1:202" x14ac:dyDescent="0.2">
      <c r="A174" s="123">
        <f t="shared" si="71"/>
        <v>43169</v>
      </c>
      <c r="B174" s="124">
        <f t="shared" ca="1" si="77"/>
        <v>1033.44651</v>
      </c>
      <c r="C174" s="126">
        <f t="shared" si="72"/>
        <v>1000</v>
      </c>
      <c r="D174" s="125">
        <f ca="1">IF(A174&lt;$B$1,VLOOKUP(A174,[1]DI!$A$4:$B$15000,2,FALSE),0)</f>
        <v>0</v>
      </c>
      <c r="E174" s="126">
        <f t="shared" ca="1" si="78"/>
        <v>0</v>
      </c>
      <c r="F174" s="132">
        <f t="shared" si="73"/>
        <v>1.075</v>
      </c>
      <c r="G174" s="127">
        <f t="shared" ca="1" si="66"/>
        <v>1</v>
      </c>
      <c r="H174" s="126">
        <f ca="1">TRUNC(PRODUCT(G$10:G173),15)</f>
        <v>1.03344651353025</v>
      </c>
      <c r="I174" s="126">
        <f t="shared" si="74"/>
        <v>1</v>
      </c>
      <c r="J174" s="126">
        <f t="shared" ca="1" si="67"/>
        <v>1.0334465100000001</v>
      </c>
      <c r="K174" s="126">
        <f t="shared" ca="1" si="68"/>
        <v>33.446510000000004</v>
      </c>
      <c r="L174" s="133">
        <f>IF(VLOOKUP(A174,$U$12:$AD$125,8)=VLOOKUP(A173,$U$12:$AD$125,8),0,VLOOKUP(A174,U$12:$AD$125,8))</f>
        <v>0</v>
      </c>
      <c r="M174" s="129">
        <f>IF(L174&gt;0,VLOOKUP(L174,T$12:$AC$125,7),0)</f>
        <v>0</v>
      </c>
      <c r="N174" s="126">
        <f t="shared" si="69"/>
        <v>0</v>
      </c>
      <c r="O174" s="126">
        <f t="shared" ca="1" si="70"/>
        <v>33.446510000000004</v>
      </c>
      <c r="P174" s="134" t="str">
        <f t="shared" si="75"/>
        <v>J=</v>
      </c>
      <c r="Q174" s="131">
        <f t="shared" si="76"/>
        <v>43174</v>
      </c>
      <c r="R174" s="9"/>
      <c r="S174" s="9"/>
      <c r="T174" s="46">
        <f>[2]Plan1!$A239</f>
        <v>44137</v>
      </c>
      <c r="U174" s="23" t="str">
        <f>[2]Plan1!$C239</f>
        <v>Finados</v>
      </c>
      <c r="V174" s="18"/>
      <c r="W174" s="9"/>
      <c r="X174" s="25"/>
      <c r="Y174" s="25"/>
      <c r="Z174" s="25"/>
      <c r="AA174" s="9"/>
      <c r="AB174" s="9"/>
      <c r="AC174" s="9"/>
      <c r="AD174" s="9"/>
      <c r="AE174" s="9"/>
      <c r="AF174" s="59">
        <f t="shared" si="83"/>
        <v>43111</v>
      </c>
      <c r="AG174" s="15">
        <f t="shared" ref="AG174:AK187" ca="1" si="84">VLOOKUP($AF174,$A$10:$Q$3625,(AG$1)+1)</f>
        <v>1021.96753</v>
      </c>
      <c r="AH174" s="15">
        <f t="shared" si="84"/>
        <v>1000</v>
      </c>
      <c r="AI174" s="4">
        <f t="shared" ca="1" si="84"/>
        <v>6.8900000000000003E-2</v>
      </c>
      <c r="AJ174" s="16">
        <f t="shared" ca="1" si="84"/>
        <v>2.6444000000000001E-4</v>
      </c>
      <c r="AK174" s="4">
        <f t="shared" si="84"/>
        <v>1.075</v>
      </c>
      <c r="AL174" s="59">
        <f t="shared" si="81"/>
        <v>43111</v>
      </c>
      <c r="AM174" s="16">
        <f t="shared" ref="AM174:AS187" ca="1" si="85">VLOOKUP($AF174,$A$10:$Q$3625,(AM$1)+1)</f>
        <v>1.02196753</v>
      </c>
      <c r="AN174" s="15">
        <f t="shared" ca="1" si="85"/>
        <v>21.96753</v>
      </c>
      <c r="AO174" s="9">
        <f t="shared" si="85"/>
        <v>0</v>
      </c>
      <c r="AP174" s="17">
        <f t="shared" si="85"/>
        <v>0</v>
      </c>
      <c r="AQ174" s="15">
        <f t="shared" si="85"/>
        <v>0</v>
      </c>
      <c r="AR174" s="10" t="str">
        <f t="shared" si="85"/>
        <v>J=</v>
      </c>
      <c r="AS174" s="59">
        <f t="shared" si="85"/>
        <v>43174</v>
      </c>
      <c r="AT174" s="18"/>
      <c r="AU174" s="18"/>
      <c r="AV174" s="40"/>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row>
    <row r="175" spans="1:202" x14ac:dyDescent="0.2">
      <c r="A175" s="123">
        <f t="shared" si="71"/>
        <v>43170</v>
      </c>
      <c r="B175" s="124">
        <f t="shared" ca="1" si="77"/>
        <v>1033.44651</v>
      </c>
      <c r="C175" s="126">
        <f t="shared" si="72"/>
        <v>1000</v>
      </c>
      <c r="D175" s="125">
        <f ca="1">IF(A175&lt;$B$1,VLOOKUP(A175,[1]DI!$A$4:$B$15000,2,FALSE),0)</f>
        <v>0</v>
      </c>
      <c r="E175" s="126">
        <f t="shared" ca="1" si="78"/>
        <v>0</v>
      </c>
      <c r="F175" s="132">
        <f t="shared" si="73"/>
        <v>1.075</v>
      </c>
      <c r="G175" s="127">
        <f t="shared" ca="1" si="66"/>
        <v>1</v>
      </c>
      <c r="H175" s="126">
        <f ca="1">TRUNC(PRODUCT(G$10:G174),15)</f>
        <v>1.03344651353025</v>
      </c>
      <c r="I175" s="126">
        <f t="shared" si="74"/>
        <v>1</v>
      </c>
      <c r="J175" s="126">
        <f t="shared" ca="1" si="67"/>
        <v>1.0334465100000001</v>
      </c>
      <c r="K175" s="126">
        <f t="shared" ca="1" si="68"/>
        <v>33.446510000000004</v>
      </c>
      <c r="L175" s="133">
        <f>IF(VLOOKUP(A175,$U$12:$AD$125,8)=VLOOKUP(A174,$U$12:$AD$125,8),0,VLOOKUP(A175,U$12:$AD$125,8))</f>
        <v>0</v>
      </c>
      <c r="M175" s="129">
        <f>IF(L175&gt;0,VLOOKUP(L175,T$12:$AC$125,7),0)</f>
        <v>0</v>
      </c>
      <c r="N175" s="126">
        <f t="shared" si="69"/>
        <v>0</v>
      </c>
      <c r="O175" s="126">
        <f t="shared" ca="1" si="70"/>
        <v>33.446510000000004</v>
      </c>
      <c r="P175" s="134" t="str">
        <f t="shared" si="75"/>
        <v>J=</v>
      </c>
      <c r="Q175" s="131">
        <f t="shared" si="76"/>
        <v>43174</v>
      </c>
      <c r="R175" s="9"/>
      <c r="S175" s="9"/>
      <c r="T175" s="46">
        <f>[2]Plan1!$A240</f>
        <v>44150</v>
      </c>
      <c r="U175" s="23" t="str">
        <f>[2]Plan1!$C240</f>
        <v>Proclamação da República</v>
      </c>
      <c r="V175" s="18"/>
      <c r="W175" s="9"/>
      <c r="X175" s="25"/>
      <c r="Y175" s="25"/>
      <c r="Z175" s="25"/>
      <c r="AA175" s="9"/>
      <c r="AB175" s="9"/>
      <c r="AC175" s="9"/>
      <c r="AD175" s="9"/>
      <c r="AE175" s="9"/>
      <c r="AF175" s="59">
        <f t="shared" si="83"/>
        <v>43112</v>
      </c>
      <c r="AG175" s="15">
        <f t="shared" ca="1" si="84"/>
        <v>1022.25805</v>
      </c>
      <c r="AH175" s="15">
        <f t="shared" si="84"/>
        <v>1000</v>
      </c>
      <c r="AI175" s="4">
        <f t="shared" ca="1" si="84"/>
        <v>6.8900000000000003E-2</v>
      </c>
      <c r="AJ175" s="16">
        <f t="shared" ca="1" si="84"/>
        <v>2.6444000000000001E-4</v>
      </c>
      <c r="AK175" s="4">
        <f t="shared" si="84"/>
        <v>1.075</v>
      </c>
      <c r="AL175" s="59">
        <f t="shared" si="81"/>
        <v>43112</v>
      </c>
      <c r="AM175" s="16">
        <f t="shared" ca="1" si="85"/>
        <v>1.02225805</v>
      </c>
      <c r="AN175" s="15">
        <f t="shared" ca="1" si="85"/>
        <v>22.258050000000001</v>
      </c>
      <c r="AO175" s="9">
        <f t="shared" si="85"/>
        <v>0</v>
      </c>
      <c r="AP175" s="17">
        <f t="shared" si="85"/>
        <v>0</v>
      </c>
      <c r="AQ175" s="15">
        <f t="shared" si="85"/>
        <v>0</v>
      </c>
      <c r="AR175" s="10" t="str">
        <f t="shared" si="85"/>
        <v>J=</v>
      </c>
      <c r="AS175" s="59">
        <f t="shared" si="85"/>
        <v>43174</v>
      </c>
      <c r="AT175" s="18"/>
      <c r="AU175" s="18"/>
      <c r="AV175" s="40"/>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row>
    <row r="176" spans="1:202" x14ac:dyDescent="0.2">
      <c r="A176" s="123">
        <f t="shared" si="71"/>
        <v>43171</v>
      </c>
      <c r="B176" s="124">
        <f t="shared" ca="1" si="77"/>
        <v>1033.44651</v>
      </c>
      <c r="C176" s="126">
        <f t="shared" si="72"/>
        <v>1000</v>
      </c>
      <c r="D176" s="125">
        <f ca="1">IF(A176&lt;$B$1,VLOOKUP(A176,[1]DI!$A$4:$B$15000,2,FALSE),0)</f>
        <v>6.6400000000000001E-2</v>
      </c>
      <c r="E176" s="126">
        <f t="shared" ca="1" si="78"/>
        <v>2.5514999999999999E-4</v>
      </c>
      <c r="F176" s="132">
        <f t="shared" si="73"/>
        <v>1.075</v>
      </c>
      <c r="G176" s="127">
        <f t="shared" ca="1" si="66"/>
        <v>1.00027428625</v>
      </c>
      <c r="H176" s="126">
        <f ca="1">TRUNC(PRODUCT(G$10:G175),15)</f>
        <v>1.03344651353025</v>
      </c>
      <c r="I176" s="126">
        <f t="shared" si="74"/>
        <v>1</v>
      </c>
      <c r="J176" s="126">
        <f t="shared" ca="1" si="67"/>
        <v>1.0334465100000001</v>
      </c>
      <c r="K176" s="126">
        <f t="shared" ca="1" si="68"/>
        <v>33.446510000000004</v>
      </c>
      <c r="L176" s="133">
        <f>IF(VLOOKUP(A176,$U$12:$AD$125,8)=VLOOKUP(A175,$U$12:$AD$125,8),0,VLOOKUP(A176,U$12:$AD$125,8))</f>
        <v>0</v>
      </c>
      <c r="M176" s="129">
        <f>IF(L176&gt;0,VLOOKUP(L176,T$12:$AC$125,7),0)</f>
        <v>0</v>
      </c>
      <c r="N176" s="126">
        <f t="shared" si="69"/>
        <v>0</v>
      </c>
      <c r="O176" s="126">
        <f t="shared" ca="1" si="70"/>
        <v>33.446510000000004</v>
      </c>
      <c r="P176" s="134" t="str">
        <f t="shared" si="75"/>
        <v>J=</v>
      </c>
      <c r="Q176" s="131">
        <f t="shared" si="76"/>
        <v>43174</v>
      </c>
      <c r="R176" s="9"/>
      <c r="S176" s="9"/>
      <c r="T176" s="46">
        <f>[2]Plan1!$A241</f>
        <v>44190</v>
      </c>
      <c r="U176" s="23" t="str">
        <f>[2]Plan1!$C241</f>
        <v>Natal</v>
      </c>
      <c r="V176" s="18"/>
      <c r="W176" s="9"/>
      <c r="X176" s="25"/>
      <c r="Y176" s="25"/>
      <c r="Z176" s="25"/>
      <c r="AA176" s="9"/>
      <c r="AB176" s="9"/>
      <c r="AC176" s="9"/>
      <c r="AD176" s="9"/>
      <c r="AE176" s="9"/>
      <c r="AF176" s="59">
        <f t="shared" si="83"/>
        <v>43113</v>
      </c>
      <c r="AG176" s="15">
        <f t="shared" ca="1" si="84"/>
        <v>1022.54865</v>
      </c>
      <c r="AH176" s="15">
        <f t="shared" si="84"/>
        <v>1000</v>
      </c>
      <c r="AI176" s="4">
        <f t="shared" ca="1" si="84"/>
        <v>0</v>
      </c>
      <c r="AJ176" s="16">
        <f t="shared" ca="1" si="84"/>
        <v>0</v>
      </c>
      <c r="AK176" s="4">
        <f t="shared" si="84"/>
        <v>1.075</v>
      </c>
      <c r="AL176" s="59">
        <f t="shared" si="81"/>
        <v>43113</v>
      </c>
      <c r="AM176" s="16">
        <f t="shared" ca="1" si="85"/>
        <v>1.0225486500000001</v>
      </c>
      <c r="AN176" s="15">
        <f t="shared" ca="1" si="85"/>
        <v>22.548649999999999</v>
      </c>
      <c r="AO176" s="9">
        <f t="shared" si="85"/>
        <v>0</v>
      </c>
      <c r="AP176" s="17">
        <f t="shared" si="85"/>
        <v>0</v>
      </c>
      <c r="AQ176" s="15">
        <f t="shared" si="85"/>
        <v>0</v>
      </c>
      <c r="AR176" s="10" t="str">
        <f t="shared" si="85"/>
        <v>J=</v>
      </c>
      <c r="AS176" s="59">
        <f t="shared" si="85"/>
        <v>43174</v>
      </c>
      <c r="AT176" s="18"/>
      <c r="AU176" s="18"/>
      <c r="AV176" s="40"/>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row>
    <row r="177" spans="1:205" x14ac:dyDescent="0.2">
      <c r="A177" s="123">
        <f t="shared" si="71"/>
        <v>43172</v>
      </c>
      <c r="B177" s="124">
        <f t="shared" ca="1" si="77"/>
        <v>1033.7299700000001</v>
      </c>
      <c r="C177" s="126">
        <f t="shared" si="72"/>
        <v>1000</v>
      </c>
      <c r="D177" s="125">
        <f ca="1">IF(A177&lt;$B$1,VLOOKUP(A177,[1]DI!$A$4:$B$15000,2,FALSE),0)</f>
        <v>6.6400000000000001E-2</v>
      </c>
      <c r="E177" s="126">
        <f t="shared" ca="1" si="78"/>
        <v>2.5514999999999999E-4</v>
      </c>
      <c r="F177" s="132">
        <f t="shared" si="73"/>
        <v>1.075</v>
      </c>
      <c r="G177" s="127">
        <f t="shared" ca="1" si="66"/>
        <v>1.00027428625</v>
      </c>
      <c r="H177" s="126">
        <f ca="1">TRUNC(PRODUCT(G$10:G176),15)</f>
        <v>1.03372997369902</v>
      </c>
      <c r="I177" s="126">
        <f t="shared" si="74"/>
        <v>1</v>
      </c>
      <c r="J177" s="126">
        <f t="shared" ca="1" si="67"/>
        <v>1.03372997</v>
      </c>
      <c r="K177" s="126">
        <f t="shared" ca="1" si="68"/>
        <v>33.729970000000002</v>
      </c>
      <c r="L177" s="133">
        <f>IF(VLOOKUP(A177,$U$12:$AD$125,8)=VLOOKUP(A176,$U$12:$AD$125,8),0,VLOOKUP(A177,U$12:$AD$125,8))</f>
        <v>0</v>
      </c>
      <c r="M177" s="129">
        <f>IF(L177&gt;0,VLOOKUP(L177,T$12:$AC$125,7),0)</f>
        <v>0</v>
      </c>
      <c r="N177" s="126">
        <f t="shared" si="69"/>
        <v>0</v>
      </c>
      <c r="O177" s="126">
        <f t="shared" ca="1" si="70"/>
        <v>33.729970000000002</v>
      </c>
      <c r="P177" s="134" t="str">
        <f t="shared" si="75"/>
        <v>J=</v>
      </c>
      <c r="Q177" s="131">
        <f t="shared" si="76"/>
        <v>43174</v>
      </c>
      <c r="R177" s="9"/>
      <c r="S177" s="9"/>
      <c r="T177" s="46">
        <f>[2]Plan1!$A242</f>
        <v>44197</v>
      </c>
      <c r="U177" s="23" t="str">
        <f>[2]Plan1!$C242</f>
        <v>Confraternização Universal</v>
      </c>
      <c r="V177" s="18"/>
      <c r="W177" s="9"/>
      <c r="X177" s="25"/>
      <c r="Y177" s="25"/>
      <c r="Z177" s="25"/>
      <c r="AA177" s="9"/>
      <c r="AB177" s="9"/>
      <c r="AC177" s="9"/>
      <c r="AD177" s="9"/>
      <c r="AE177" s="9"/>
      <c r="AF177" s="59">
        <f t="shared" si="83"/>
        <v>43114</v>
      </c>
      <c r="AG177" s="15">
        <f t="shared" ca="1" si="84"/>
        <v>1022.54865</v>
      </c>
      <c r="AH177" s="15">
        <f t="shared" si="84"/>
        <v>1000</v>
      </c>
      <c r="AI177" s="4">
        <f t="shared" ca="1" si="84"/>
        <v>0</v>
      </c>
      <c r="AJ177" s="16">
        <f t="shared" ca="1" si="84"/>
        <v>0</v>
      </c>
      <c r="AK177" s="4">
        <f t="shared" si="84"/>
        <v>1.075</v>
      </c>
      <c r="AL177" s="59">
        <f t="shared" si="81"/>
        <v>43114</v>
      </c>
      <c r="AM177" s="16">
        <f t="shared" ca="1" si="85"/>
        <v>1.0225486500000001</v>
      </c>
      <c r="AN177" s="15">
        <f t="shared" ca="1" si="85"/>
        <v>22.548649999999999</v>
      </c>
      <c r="AO177" s="9">
        <f t="shared" si="85"/>
        <v>0</v>
      </c>
      <c r="AP177" s="17">
        <f t="shared" si="85"/>
        <v>0</v>
      </c>
      <c r="AQ177" s="15">
        <f t="shared" si="85"/>
        <v>0</v>
      </c>
      <c r="AR177" s="10" t="str">
        <f t="shared" si="85"/>
        <v>J=</v>
      </c>
      <c r="AS177" s="59">
        <f t="shared" si="85"/>
        <v>43174</v>
      </c>
      <c r="AT177" s="18"/>
      <c r="AU177" s="18"/>
      <c r="AV177" s="40"/>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row>
    <row r="178" spans="1:205" x14ac:dyDescent="0.2">
      <c r="A178" s="123">
        <f t="shared" si="71"/>
        <v>43173</v>
      </c>
      <c r="B178" s="124">
        <f t="shared" ca="1" si="77"/>
        <v>1034.01351</v>
      </c>
      <c r="C178" s="126">
        <f t="shared" si="72"/>
        <v>1000</v>
      </c>
      <c r="D178" s="125">
        <f ca="1">IF(A178&lt;$B$1,VLOOKUP(A178,[1]DI!$A$4:$B$15000,2,FALSE),0)</f>
        <v>6.6400000000000001E-2</v>
      </c>
      <c r="E178" s="126">
        <f t="shared" ca="1" si="78"/>
        <v>2.5514999999999999E-4</v>
      </c>
      <c r="F178" s="132">
        <f t="shared" si="73"/>
        <v>1.075</v>
      </c>
      <c r="G178" s="127">
        <f t="shared" ca="1" si="66"/>
        <v>1.00027428625</v>
      </c>
      <c r="H178" s="126">
        <f ca="1">TRUNC(PRODUCT(G$10:G177),15)</f>
        <v>1.0340135116170199</v>
      </c>
      <c r="I178" s="126">
        <f t="shared" si="74"/>
        <v>1</v>
      </c>
      <c r="J178" s="126">
        <f t="shared" ca="1" si="67"/>
        <v>1.0340135100000001</v>
      </c>
      <c r="K178" s="126">
        <f t="shared" ca="1" si="68"/>
        <v>34.013509999999997</v>
      </c>
      <c r="L178" s="133">
        <f>IF(VLOOKUP(A178,$U$12:$AD$125,8)=VLOOKUP(A177,$U$12:$AD$125,8),0,VLOOKUP(A178,U$12:$AD$125,8))</f>
        <v>0</v>
      </c>
      <c r="M178" s="129">
        <f>IF(L178&gt;0,VLOOKUP(L178,T$12:$AC$125,7),0)</f>
        <v>0</v>
      </c>
      <c r="N178" s="126">
        <f t="shared" si="69"/>
        <v>0</v>
      </c>
      <c r="O178" s="126">
        <f t="shared" ca="1" si="70"/>
        <v>34.013509999999997</v>
      </c>
      <c r="P178" s="134" t="str">
        <f t="shared" si="75"/>
        <v>J=</v>
      </c>
      <c r="Q178" s="131">
        <f t="shared" si="76"/>
        <v>43174</v>
      </c>
      <c r="R178" s="9"/>
      <c r="S178" s="9"/>
      <c r="T178" s="46">
        <f>[2]Plan1!$A243</f>
        <v>44242</v>
      </c>
      <c r="U178" s="23" t="str">
        <f>[2]Plan1!$C243</f>
        <v>Carnaval</v>
      </c>
      <c r="V178" s="18"/>
      <c r="W178" s="9"/>
      <c r="X178" s="25"/>
      <c r="Y178" s="25"/>
      <c r="Z178" s="25"/>
      <c r="AA178" s="9"/>
      <c r="AB178" s="9"/>
      <c r="AC178" s="9"/>
      <c r="AD178" s="9"/>
      <c r="AE178" s="9"/>
      <c r="AF178" s="59">
        <f t="shared" si="83"/>
        <v>43115</v>
      </c>
      <c r="AG178" s="15">
        <f t="shared" ca="1" si="84"/>
        <v>1022.54865</v>
      </c>
      <c r="AH178" s="15">
        <f t="shared" si="84"/>
        <v>1000</v>
      </c>
      <c r="AI178" s="4">
        <f t="shared" ca="1" si="84"/>
        <v>6.8900000000000003E-2</v>
      </c>
      <c r="AJ178" s="16">
        <f t="shared" ca="1" si="84"/>
        <v>2.6444000000000001E-4</v>
      </c>
      <c r="AK178" s="4">
        <f t="shared" si="84"/>
        <v>1.075</v>
      </c>
      <c r="AL178" s="59">
        <f t="shared" si="81"/>
        <v>43115</v>
      </c>
      <c r="AM178" s="16">
        <f t="shared" ca="1" si="85"/>
        <v>1.0225486500000001</v>
      </c>
      <c r="AN178" s="15">
        <f t="shared" ca="1" si="85"/>
        <v>22.548649999999999</v>
      </c>
      <c r="AO178" s="9">
        <f t="shared" si="85"/>
        <v>0</v>
      </c>
      <c r="AP178" s="17">
        <f t="shared" si="85"/>
        <v>0</v>
      </c>
      <c r="AQ178" s="15">
        <f t="shared" si="85"/>
        <v>0</v>
      </c>
      <c r="AR178" s="10" t="str">
        <f t="shared" si="85"/>
        <v>J=</v>
      </c>
      <c r="AS178" s="59">
        <f t="shared" si="85"/>
        <v>43174</v>
      </c>
      <c r="AT178" s="18"/>
      <c r="AU178" s="18"/>
      <c r="AV178" s="40"/>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row>
    <row r="179" spans="1:205" x14ac:dyDescent="0.2">
      <c r="A179" s="123">
        <f t="shared" si="71"/>
        <v>43174</v>
      </c>
      <c r="B179" s="124">
        <f t="shared" ca="1" si="77"/>
        <v>1034.29712999</v>
      </c>
      <c r="C179" s="126">
        <f t="shared" si="72"/>
        <v>1000</v>
      </c>
      <c r="D179" s="125">
        <f ca="1">IF(A179&lt;$B$1,VLOOKUP(A179,[1]DI!$A$4:$B$15000,2,FALSE),0)</f>
        <v>6.6400000000000001E-2</v>
      </c>
      <c r="E179" s="126">
        <f t="shared" ca="1" si="78"/>
        <v>2.5514999999999999E-4</v>
      </c>
      <c r="F179" s="132">
        <f t="shared" si="73"/>
        <v>1.075</v>
      </c>
      <c r="G179" s="127">
        <f t="shared" ca="1" si="66"/>
        <v>1.00027428625</v>
      </c>
      <c r="H179" s="126">
        <f ca="1">TRUNC(PRODUCT(G$10:G178),15)</f>
        <v>1.0342971273055701</v>
      </c>
      <c r="I179" s="126">
        <f t="shared" si="74"/>
        <v>1</v>
      </c>
      <c r="J179" s="126">
        <f t="shared" ca="1" si="67"/>
        <v>1.0342971299999999</v>
      </c>
      <c r="K179" s="126">
        <f t="shared" ca="1" si="68"/>
        <v>34.297129990000002</v>
      </c>
      <c r="L179" s="133">
        <f>IF(VLOOKUP(A179,$U$12:$AD$125,8)=VLOOKUP(A178,$U$12:$AD$125,8),0,VLOOKUP(A179,U$12:$AD$125,8))</f>
        <v>1</v>
      </c>
      <c r="M179" s="129">
        <f>IF(L179&gt;0,VLOOKUP(L179,T$12:$AC$125,7),0)</f>
        <v>0</v>
      </c>
      <c r="N179" s="126">
        <f t="shared" si="69"/>
        <v>0</v>
      </c>
      <c r="O179" s="126">
        <f t="shared" ca="1" si="70"/>
        <v>34.297129990000002</v>
      </c>
      <c r="P179" s="134" t="str">
        <f t="shared" si="75"/>
        <v>J=</v>
      </c>
      <c r="Q179" s="131">
        <f t="shared" si="76"/>
        <v>43174</v>
      </c>
      <c r="R179" s="9"/>
      <c r="S179" s="9"/>
      <c r="T179" s="46">
        <f>[2]Plan1!$A244</f>
        <v>44243</v>
      </c>
      <c r="U179" s="23" t="str">
        <f>[2]Plan1!$C244</f>
        <v>Carnaval</v>
      </c>
      <c r="V179" s="18"/>
      <c r="W179" s="9"/>
      <c r="X179" s="25"/>
      <c r="Y179" s="25"/>
      <c r="Z179" s="25"/>
      <c r="AA179" s="9"/>
      <c r="AB179" s="9"/>
      <c r="AC179" s="9"/>
      <c r="AD179" s="9"/>
      <c r="AE179" s="9"/>
      <c r="AF179" s="59">
        <f t="shared" si="83"/>
        <v>43116</v>
      </c>
      <c r="AG179" s="15">
        <f t="shared" ca="1" si="84"/>
        <v>1022.83933</v>
      </c>
      <c r="AH179" s="15">
        <f t="shared" si="84"/>
        <v>1000</v>
      </c>
      <c r="AI179" s="4">
        <f t="shared" ca="1" si="84"/>
        <v>6.8900000000000003E-2</v>
      </c>
      <c r="AJ179" s="16">
        <f t="shared" ca="1" si="84"/>
        <v>2.6444000000000001E-4</v>
      </c>
      <c r="AK179" s="4">
        <f t="shared" si="84"/>
        <v>1.075</v>
      </c>
      <c r="AL179" s="59">
        <f t="shared" si="81"/>
        <v>43116</v>
      </c>
      <c r="AM179" s="16">
        <f t="shared" ca="1" si="85"/>
        <v>1.02283933</v>
      </c>
      <c r="AN179" s="15">
        <f t="shared" ca="1" si="85"/>
        <v>22.83933</v>
      </c>
      <c r="AO179" s="9">
        <f t="shared" si="85"/>
        <v>0</v>
      </c>
      <c r="AP179" s="17">
        <f t="shared" si="85"/>
        <v>0</v>
      </c>
      <c r="AQ179" s="15">
        <f t="shared" si="85"/>
        <v>0</v>
      </c>
      <c r="AR179" s="10" t="str">
        <f t="shared" si="85"/>
        <v>J=</v>
      </c>
      <c r="AS179" s="59">
        <f t="shared" si="85"/>
        <v>43174</v>
      </c>
      <c r="AT179" s="18"/>
      <c r="AU179" s="18"/>
      <c r="AV179" s="40"/>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row>
    <row r="180" spans="1:205" x14ac:dyDescent="0.2">
      <c r="A180" s="123">
        <f t="shared" si="71"/>
        <v>43175</v>
      </c>
      <c r="B180" s="124">
        <f t="shared" ca="1" si="77"/>
        <v>1000.2742899900001</v>
      </c>
      <c r="C180" s="126">
        <f t="shared" si="72"/>
        <v>1000</v>
      </c>
      <c r="D180" s="125">
        <f ca="1">IF(A180&lt;$B$1,VLOOKUP(A180,[1]DI!$A$4:$B$15000,2,FALSE),0)</f>
        <v>6.6400000000000001E-2</v>
      </c>
      <c r="E180" s="126">
        <f t="shared" ca="1" si="78"/>
        <v>2.5514999999999999E-4</v>
      </c>
      <c r="F180" s="132">
        <f t="shared" si="73"/>
        <v>1.075</v>
      </c>
      <c r="G180" s="127">
        <f t="shared" ca="1" si="66"/>
        <v>1.00027428625</v>
      </c>
      <c r="H180" s="126">
        <f ca="1">TRUNC(PRODUCT(G$10:G179),15)</f>
        <v>1.0345808207860001</v>
      </c>
      <c r="I180" s="126">
        <f t="shared" ca="1" si="74"/>
        <v>1.0342971273055701</v>
      </c>
      <c r="J180" s="126">
        <f t="shared" ca="1" si="67"/>
        <v>1.0002742899999999</v>
      </c>
      <c r="K180" s="126">
        <f t="shared" ca="1" si="68"/>
        <v>0.27428998999999998</v>
      </c>
      <c r="L180" s="133">
        <f>IF(VLOOKUP(A180,$U$12:$AD$125,8)=VLOOKUP(A179,$U$12:$AD$125,8),0,VLOOKUP(A180,U$12:$AD$125,8))</f>
        <v>0</v>
      </c>
      <c r="M180" s="129">
        <f>IF(L180&gt;0,VLOOKUP(L180,T$12:$AC$125,7),0)</f>
        <v>0</v>
      </c>
      <c r="N180" s="126">
        <f t="shared" si="69"/>
        <v>0</v>
      </c>
      <c r="O180" s="126">
        <f t="shared" ca="1" si="70"/>
        <v>0.27428998999999998</v>
      </c>
      <c r="P180" s="134" t="str">
        <f t="shared" si="75"/>
        <v>J=</v>
      </c>
      <c r="Q180" s="131">
        <f t="shared" si="76"/>
        <v>43360</v>
      </c>
      <c r="R180" s="9"/>
      <c r="S180" s="9"/>
      <c r="T180" s="46">
        <f>[2]Plan1!$A245</f>
        <v>44288</v>
      </c>
      <c r="U180" s="23" t="str">
        <f>[2]Plan1!$C245</f>
        <v>Paixão de Cristo</v>
      </c>
      <c r="V180" s="18"/>
      <c r="W180" s="9"/>
      <c r="X180" s="25"/>
      <c r="Y180" s="25"/>
      <c r="Z180" s="25"/>
      <c r="AA180" s="9"/>
      <c r="AB180" s="9"/>
      <c r="AC180" s="9"/>
      <c r="AD180" s="9"/>
      <c r="AE180" s="9"/>
      <c r="AF180" s="59">
        <f t="shared" si="83"/>
        <v>43117</v>
      </c>
      <c r="AG180" s="15">
        <f t="shared" ca="1" si="84"/>
        <v>1023.13009999</v>
      </c>
      <c r="AH180" s="15">
        <f t="shared" si="84"/>
        <v>1000</v>
      </c>
      <c r="AI180" s="4">
        <f t="shared" ca="1" si="84"/>
        <v>6.8900000000000003E-2</v>
      </c>
      <c r="AJ180" s="16">
        <f t="shared" ca="1" si="84"/>
        <v>2.6444000000000001E-4</v>
      </c>
      <c r="AK180" s="4">
        <f t="shared" si="84"/>
        <v>1.075</v>
      </c>
      <c r="AL180" s="59">
        <f t="shared" si="81"/>
        <v>43117</v>
      </c>
      <c r="AM180" s="16">
        <f t="shared" ca="1" si="85"/>
        <v>1.0231300999999999</v>
      </c>
      <c r="AN180" s="15">
        <f t="shared" ca="1" si="85"/>
        <v>23.130099990000001</v>
      </c>
      <c r="AO180" s="9">
        <f t="shared" si="85"/>
        <v>0</v>
      </c>
      <c r="AP180" s="17">
        <f t="shared" si="85"/>
        <v>0</v>
      </c>
      <c r="AQ180" s="15">
        <f t="shared" si="85"/>
        <v>0</v>
      </c>
      <c r="AR180" s="10" t="str">
        <f t="shared" si="85"/>
        <v>J=</v>
      </c>
      <c r="AS180" s="59">
        <f t="shared" si="85"/>
        <v>43174</v>
      </c>
      <c r="AT180" s="18"/>
      <c r="AU180" s="18"/>
      <c r="AV180" s="40"/>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row>
    <row r="181" spans="1:205" x14ac:dyDescent="0.2">
      <c r="A181" s="123">
        <f t="shared" si="71"/>
        <v>43176</v>
      </c>
      <c r="B181" s="124">
        <f t="shared" ca="1" si="77"/>
        <v>1000.54865</v>
      </c>
      <c r="C181" s="126">
        <f t="shared" si="72"/>
        <v>1000</v>
      </c>
      <c r="D181" s="125">
        <f ca="1">IF(A181&lt;$B$1,VLOOKUP(A181,[1]DI!$A$4:$B$15000,2,FALSE),0)</f>
        <v>0</v>
      </c>
      <c r="E181" s="126">
        <f t="shared" ca="1" si="78"/>
        <v>0</v>
      </c>
      <c r="F181" s="132">
        <f t="shared" si="73"/>
        <v>1.075</v>
      </c>
      <c r="G181" s="127">
        <f t="shared" ca="1" si="66"/>
        <v>1</v>
      </c>
      <c r="H181" s="126">
        <f ca="1">TRUNC(PRODUCT(G$10:G180),15)</f>
        <v>1.03486459207966</v>
      </c>
      <c r="I181" s="126">
        <f t="shared" ca="1" si="74"/>
        <v>1.0342971273055701</v>
      </c>
      <c r="J181" s="126">
        <f t="shared" ca="1" si="67"/>
        <v>1.00054865</v>
      </c>
      <c r="K181" s="126">
        <f t="shared" ca="1" si="68"/>
        <v>0.54864999999999997</v>
      </c>
      <c r="L181" s="133">
        <f>IF(VLOOKUP(A181,$U$12:$AD$125,8)=VLOOKUP(A180,$U$12:$AD$125,8),0,VLOOKUP(A181,U$12:$AD$125,8))</f>
        <v>0</v>
      </c>
      <c r="M181" s="129">
        <f>IF(L181&gt;0,VLOOKUP(L181,T$12:$AC$125,7),0)</f>
        <v>0</v>
      </c>
      <c r="N181" s="126">
        <f t="shared" si="69"/>
        <v>0</v>
      </c>
      <c r="O181" s="126">
        <f t="shared" ca="1" si="70"/>
        <v>0.54864999999999997</v>
      </c>
      <c r="P181" s="134" t="str">
        <f t="shared" si="75"/>
        <v>J=</v>
      </c>
      <c r="Q181" s="131">
        <f t="shared" si="76"/>
        <v>43360</v>
      </c>
      <c r="R181" s="9"/>
      <c r="S181" s="9"/>
      <c r="T181" s="46">
        <f>[2]Plan1!$A246</f>
        <v>44307</v>
      </c>
      <c r="U181" s="23" t="str">
        <f>[2]Plan1!$C246</f>
        <v>Tiradentes</v>
      </c>
      <c r="V181" s="18"/>
      <c r="W181" s="9"/>
      <c r="X181" s="25"/>
      <c r="Y181" s="25"/>
      <c r="Z181" s="25"/>
      <c r="AA181" s="9"/>
      <c r="AB181" s="9"/>
      <c r="AC181" s="9"/>
      <c r="AD181" s="9"/>
      <c r="AE181" s="9"/>
      <c r="AF181" s="59">
        <f t="shared" si="83"/>
        <v>43118</v>
      </c>
      <c r="AG181" s="15">
        <f t="shared" ca="1" si="84"/>
        <v>1023.4209499999999</v>
      </c>
      <c r="AH181" s="15">
        <f t="shared" si="84"/>
        <v>1000</v>
      </c>
      <c r="AI181" s="4">
        <f t="shared" ca="1" si="84"/>
        <v>6.8900000000000003E-2</v>
      </c>
      <c r="AJ181" s="16">
        <f t="shared" ca="1" si="84"/>
        <v>2.6444000000000001E-4</v>
      </c>
      <c r="AK181" s="4">
        <f t="shared" si="84"/>
        <v>1.075</v>
      </c>
      <c r="AL181" s="59">
        <f t="shared" si="81"/>
        <v>43118</v>
      </c>
      <c r="AM181" s="16">
        <f t="shared" ca="1" si="85"/>
        <v>1.02342095</v>
      </c>
      <c r="AN181" s="15">
        <f t="shared" ca="1" si="85"/>
        <v>23.420950000000001</v>
      </c>
      <c r="AO181" s="9">
        <f t="shared" si="85"/>
        <v>0</v>
      </c>
      <c r="AP181" s="17">
        <f t="shared" si="85"/>
        <v>0</v>
      </c>
      <c r="AQ181" s="15">
        <f t="shared" si="85"/>
        <v>0</v>
      </c>
      <c r="AR181" s="10" t="str">
        <f t="shared" si="85"/>
        <v>J=</v>
      </c>
      <c r="AS181" s="59">
        <f t="shared" si="85"/>
        <v>43174</v>
      </c>
      <c r="AT181" s="18"/>
      <c r="AU181" s="18"/>
      <c r="AV181" s="40"/>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row>
    <row r="182" spans="1:205" x14ac:dyDescent="0.2">
      <c r="A182" s="123">
        <f t="shared" si="71"/>
        <v>43177</v>
      </c>
      <c r="B182" s="124">
        <f t="shared" ca="1" si="77"/>
        <v>1000.54865</v>
      </c>
      <c r="C182" s="126">
        <f t="shared" si="72"/>
        <v>1000</v>
      </c>
      <c r="D182" s="125">
        <f ca="1">IF(A182&lt;$B$1,VLOOKUP(A182,[1]DI!$A$4:$B$15000,2,FALSE),0)</f>
        <v>0</v>
      </c>
      <c r="E182" s="126">
        <f t="shared" ca="1" si="78"/>
        <v>0</v>
      </c>
      <c r="F182" s="132">
        <f t="shared" si="73"/>
        <v>1.075</v>
      </c>
      <c r="G182" s="127">
        <f t="shared" ca="1" si="66"/>
        <v>1</v>
      </c>
      <c r="H182" s="126">
        <f ca="1">TRUNC(PRODUCT(G$10:G181),15)</f>
        <v>1.03486459207966</v>
      </c>
      <c r="I182" s="126">
        <f t="shared" ca="1" si="74"/>
        <v>1.0342971273055701</v>
      </c>
      <c r="J182" s="126">
        <f t="shared" ca="1" si="67"/>
        <v>1.00054865</v>
      </c>
      <c r="K182" s="126">
        <f t="shared" ca="1" si="68"/>
        <v>0.54864999999999997</v>
      </c>
      <c r="L182" s="133">
        <f>IF(VLOOKUP(A182,$U$12:$AD$125,8)=VLOOKUP(A181,$U$12:$AD$125,8),0,VLOOKUP(A182,U$12:$AD$125,8))</f>
        <v>0</v>
      </c>
      <c r="M182" s="129">
        <f>IF(L182&gt;0,VLOOKUP(L182,T$12:$AC$125,7),0)</f>
        <v>0</v>
      </c>
      <c r="N182" s="126">
        <f t="shared" si="69"/>
        <v>0</v>
      </c>
      <c r="O182" s="126">
        <f t="shared" ca="1" si="70"/>
        <v>0.54864999999999997</v>
      </c>
      <c r="P182" s="134" t="str">
        <f t="shared" si="75"/>
        <v>J=</v>
      </c>
      <c r="Q182" s="131">
        <f t="shared" si="76"/>
        <v>43360</v>
      </c>
      <c r="R182" s="9"/>
      <c r="S182" s="9"/>
      <c r="T182" s="46">
        <f>[2]Plan1!$A247</f>
        <v>44317</v>
      </c>
      <c r="U182" s="23" t="str">
        <f>[2]Plan1!$C247</f>
        <v>Dia do Trabalho</v>
      </c>
      <c r="V182" s="18"/>
      <c r="W182" s="9"/>
      <c r="X182" s="25"/>
      <c r="Y182" s="25"/>
      <c r="Z182" s="25"/>
      <c r="AA182" s="9"/>
      <c r="AB182" s="9"/>
      <c r="AC182" s="9"/>
      <c r="AD182" s="9"/>
      <c r="AE182" s="9"/>
      <c r="AF182" s="59">
        <f t="shared" si="83"/>
        <v>43119</v>
      </c>
      <c r="AG182" s="15">
        <f t="shared" ca="1" si="84"/>
        <v>1023.71188</v>
      </c>
      <c r="AH182" s="15">
        <f t="shared" si="84"/>
        <v>1000</v>
      </c>
      <c r="AI182" s="4">
        <f t="shared" ca="1" si="84"/>
        <v>6.8900000000000003E-2</v>
      </c>
      <c r="AJ182" s="16">
        <f t="shared" ca="1" si="84"/>
        <v>2.6444000000000001E-4</v>
      </c>
      <c r="AK182" s="4">
        <f t="shared" si="84"/>
        <v>1.075</v>
      </c>
      <c r="AL182" s="59">
        <f t="shared" si="81"/>
        <v>43119</v>
      </c>
      <c r="AM182" s="16">
        <f t="shared" ca="1" si="85"/>
        <v>1.02371188</v>
      </c>
      <c r="AN182" s="15">
        <f t="shared" ca="1" si="85"/>
        <v>23.711880000000001</v>
      </c>
      <c r="AO182" s="9">
        <f t="shared" si="85"/>
        <v>0</v>
      </c>
      <c r="AP182" s="17">
        <f t="shared" si="85"/>
        <v>0</v>
      </c>
      <c r="AQ182" s="15">
        <f t="shared" si="85"/>
        <v>0</v>
      </c>
      <c r="AR182" s="10" t="str">
        <f t="shared" si="85"/>
        <v>J=</v>
      </c>
      <c r="AS182" s="59">
        <f t="shared" si="85"/>
        <v>43174</v>
      </c>
      <c r="AT182" s="18"/>
      <c r="AU182" s="18"/>
      <c r="AV182" s="40"/>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row>
    <row r="183" spans="1:205" x14ac:dyDescent="0.2">
      <c r="A183" s="123">
        <f t="shared" si="71"/>
        <v>43178</v>
      </c>
      <c r="B183" s="124">
        <f t="shared" ca="1" si="77"/>
        <v>1000.54865</v>
      </c>
      <c r="C183" s="126">
        <f t="shared" si="72"/>
        <v>1000</v>
      </c>
      <c r="D183" s="125">
        <f ca="1">IF(A183&lt;$B$1,VLOOKUP(A183,[1]DI!$A$4:$B$15000,2,FALSE),0)</f>
        <v>6.6400000000000001E-2</v>
      </c>
      <c r="E183" s="126">
        <f t="shared" ca="1" si="78"/>
        <v>2.5514999999999999E-4</v>
      </c>
      <c r="F183" s="132">
        <f t="shared" si="73"/>
        <v>1.075</v>
      </c>
      <c r="G183" s="127">
        <f t="shared" ca="1" si="66"/>
        <v>1.00027428625</v>
      </c>
      <c r="H183" s="126">
        <f ca="1">TRUNC(PRODUCT(G$10:G182),15)</f>
        <v>1.03486459207966</v>
      </c>
      <c r="I183" s="126">
        <f t="shared" ca="1" si="74"/>
        <v>1.0342971273055701</v>
      </c>
      <c r="J183" s="126">
        <f t="shared" ca="1" si="67"/>
        <v>1.00054865</v>
      </c>
      <c r="K183" s="126">
        <f t="shared" ca="1" si="68"/>
        <v>0.54864999999999997</v>
      </c>
      <c r="L183" s="133">
        <f>IF(VLOOKUP(A183,$U$12:$AD$125,8)=VLOOKUP(A182,$U$12:$AD$125,8),0,VLOOKUP(A183,U$12:$AD$125,8))</f>
        <v>0</v>
      </c>
      <c r="M183" s="129">
        <f>IF(L183&gt;0,VLOOKUP(L183,T$12:$AC$125,7),0)</f>
        <v>0</v>
      </c>
      <c r="N183" s="126">
        <f t="shared" si="69"/>
        <v>0</v>
      </c>
      <c r="O183" s="126">
        <f t="shared" ca="1" si="70"/>
        <v>0.54864999999999997</v>
      </c>
      <c r="P183" s="134" t="str">
        <f t="shared" si="75"/>
        <v>J=</v>
      </c>
      <c r="Q183" s="131">
        <f t="shared" si="76"/>
        <v>43360</v>
      </c>
      <c r="R183" s="9"/>
      <c r="S183" s="9"/>
      <c r="T183" s="46">
        <f>[2]Plan1!$A248</f>
        <v>44350</v>
      </c>
      <c r="U183" s="23" t="str">
        <f>[2]Plan1!$C248</f>
        <v>Corpus Christi</v>
      </c>
      <c r="V183" s="18"/>
      <c r="W183" s="9"/>
      <c r="X183" s="25"/>
      <c r="Y183" s="25"/>
      <c r="Z183" s="25"/>
      <c r="AA183" s="9"/>
      <c r="AB183" s="9"/>
      <c r="AC183" s="9"/>
      <c r="AD183" s="9"/>
      <c r="AE183" s="9"/>
      <c r="AF183" s="59">
        <f t="shared" si="83"/>
        <v>43120</v>
      </c>
      <c r="AG183" s="15">
        <f t="shared" ca="1" si="84"/>
        <v>1024.00289</v>
      </c>
      <c r="AH183" s="15">
        <f t="shared" si="84"/>
        <v>1000</v>
      </c>
      <c r="AI183" s="4">
        <f t="shared" ca="1" si="84"/>
        <v>0</v>
      </c>
      <c r="AJ183" s="16">
        <f t="shared" ca="1" si="84"/>
        <v>0</v>
      </c>
      <c r="AK183" s="4">
        <f t="shared" si="84"/>
        <v>1.075</v>
      </c>
      <c r="AL183" s="59">
        <f t="shared" si="81"/>
        <v>43120</v>
      </c>
      <c r="AM183" s="16">
        <f t="shared" ca="1" si="85"/>
        <v>1.02400289</v>
      </c>
      <c r="AN183" s="15">
        <f t="shared" ca="1" si="85"/>
        <v>24.002890000000001</v>
      </c>
      <c r="AO183" s="9">
        <f t="shared" si="85"/>
        <v>0</v>
      </c>
      <c r="AP183" s="17">
        <f t="shared" si="85"/>
        <v>0</v>
      </c>
      <c r="AQ183" s="15">
        <f t="shared" si="85"/>
        <v>0</v>
      </c>
      <c r="AR183" s="10" t="str">
        <f t="shared" si="85"/>
        <v>J=</v>
      </c>
      <c r="AS183" s="59">
        <f t="shared" si="85"/>
        <v>43174</v>
      </c>
      <c r="AT183" s="18"/>
      <c r="AU183" s="18"/>
      <c r="AV183" s="40"/>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row>
    <row r="184" spans="1:205" x14ac:dyDescent="0.2">
      <c r="A184" s="123">
        <f t="shared" si="71"/>
        <v>43179</v>
      </c>
      <c r="B184" s="124">
        <f t="shared" ca="1" si="77"/>
        <v>1000.82307999</v>
      </c>
      <c r="C184" s="126">
        <f t="shared" si="72"/>
        <v>1000</v>
      </c>
      <c r="D184" s="125">
        <f ca="1">IF(A184&lt;$B$1,VLOOKUP(A184,[1]DI!$A$4:$B$15000,2,FALSE),0)</f>
        <v>6.6400000000000001E-2</v>
      </c>
      <c r="E184" s="126">
        <f t="shared" ca="1" si="78"/>
        <v>2.5514999999999999E-4</v>
      </c>
      <c r="F184" s="132">
        <f t="shared" si="73"/>
        <v>1.075</v>
      </c>
      <c r="G184" s="127">
        <f t="shared" ca="1" si="66"/>
        <v>1.00027428625</v>
      </c>
      <c r="H184" s="126">
        <f ca="1">TRUNC(PRODUCT(G$10:G183),15)</f>
        <v>1.03514844120788</v>
      </c>
      <c r="I184" s="126">
        <f t="shared" ca="1" si="74"/>
        <v>1.0342971273055701</v>
      </c>
      <c r="J184" s="126">
        <f t="shared" ca="1" si="67"/>
        <v>1.00082308</v>
      </c>
      <c r="K184" s="126">
        <f t="shared" ca="1" si="68"/>
        <v>0.82307998999999998</v>
      </c>
      <c r="L184" s="133">
        <f>IF(VLOOKUP(A184,$U$12:$AD$125,8)=VLOOKUP(A183,$U$12:$AD$125,8),0,VLOOKUP(A184,U$12:$AD$125,8))</f>
        <v>0</v>
      </c>
      <c r="M184" s="129">
        <f>IF(L184&gt;0,VLOOKUP(L184,T$12:$AC$125,7),0)</f>
        <v>0</v>
      </c>
      <c r="N184" s="126">
        <f t="shared" si="69"/>
        <v>0</v>
      </c>
      <c r="O184" s="126">
        <f t="shared" ca="1" si="70"/>
        <v>0.82307998999999998</v>
      </c>
      <c r="P184" s="134" t="str">
        <f t="shared" si="75"/>
        <v>J=</v>
      </c>
      <c r="Q184" s="131">
        <f t="shared" si="76"/>
        <v>43360</v>
      </c>
      <c r="R184" s="9"/>
      <c r="S184" s="9"/>
      <c r="T184" s="46">
        <f>[2]Plan1!$A249</f>
        <v>44446</v>
      </c>
      <c r="U184" s="23" t="str">
        <f>[2]Plan1!$C249</f>
        <v>Independência do Brasil</v>
      </c>
      <c r="V184" s="18"/>
      <c r="W184" s="9"/>
      <c r="X184" s="25"/>
      <c r="Y184" s="25"/>
      <c r="Z184" s="25"/>
      <c r="AA184" s="9"/>
      <c r="AB184" s="9"/>
      <c r="AC184" s="9"/>
      <c r="AD184" s="9"/>
      <c r="AE184" s="9"/>
      <c r="AF184" s="59">
        <f t="shared" si="83"/>
        <v>43121</v>
      </c>
      <c r="AG184" s="15">
        <f t="shared" ca="1" si="84"/>
        <v>1024.00289</v>
      </c>
      <c r="AH184" s="15">
        <f t="shared" si="84"/>
        <v>1000</v>
      </c>
      <c r="AI184" s="4">
        <f t="shared" ca="1" si="84"/>
        <v>0</v>
      </c>
      <c r="AJ184" s="16">
        <f t="shared" ca="1" si="84"/>
        <v>0</v>
      </c>
      <c r="AK184" s="4">
        <f t="shared" si="84"/>
        <v>1.075</v>
      </c>
      <c r="AL184" s="59">
        <f t="shared" si="81"/>
        <v>43121</v>
      </c>
      <c r="AM184" s="16">
        <f t="shared" ca="1" si="85"/>
        <v>1.02400289</v>
      </c>
      <c r="AN184" s="15">
        <f t="shared" ca="1" si="85"/>
        <v>24.002890000000001</v>
      </c>
      <c r="AO184" s="9">
        <f t="shared" si="85"/>
        <v>0</v>
      </c>
      <c r="AP184" s="17">
        <f t="shared" si="85"/>
        <v>0</v>
      </c>
      <c r="AQ184" s="15">
        <f t="shared" si="85"/>
        <v>0</v>
      </c>
      <c r="AR184" s="10" t="str">
        <f t="shared" si="85"/>
        <v>J=</v>
      </c>
      <c r="AS184" s="59">
        <f t="shared" si="85"/>
        <v>43174</v>
      </c>
      <c r="AT184" s="18"/>
      <c r="AU184" s="18"/>
      <c r="AV184" s="40"/>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row>
    <row r="185" spans="1:205" x14ac:dyDescent="0.2">
      <c r="A185" s="123">
        <f t="shared" si="71"/>
        <v>43180</v>
      </c>
      <c r="B185" s="124">
        <f t="shared" ca="1" si="77"/>
        <v>1001.0976000000001</v>
      </c>
      <c r="C185" s="126">
        <f t="shared" si="72"/>
        <v>1000</v>
      </c>
      <c r="D185" s="125">
        <f ca="1">IF(A185&lt;$B$1,VLOOKUP(A185,[1]DI!$A$4:$B$15000,2,FALSE),0)</f>
        <v>6.6400000000000001E-2</v>
      </c>
      <c r="E185" s="126">
        <f t="shared" ca="1" si="78"/>
        <v>2.5514999999999999E-4</v>
      </c>
      <c r="F185" s="132">
        <f t="shared" si="73"/>
        <v>1.075</v>
      </c>
      <c r="G185" s="127">
        <f t="shared" ca="1" si="66"/>
        <v>1.00027428625</v>
      </c>
      <c r="H185" s="126">
        <f ca="1">TRUNC(PRODUCT(G$10:G184),15)</f>
        <v>1.0354323681920099</v>
      </c>
      <c r="I185" s="126">
        <f t="shared" ca="1" si="74"/>
        <v>1.0342971273055701</v>
      </c>
      <c r="J185" s="126">
        <f t="shared" ca="1" si="67"/>
        <v>1.0010976</v>
      </c>
      <c r="K185" s="126">
        <f t="shared" ca="1" si="68"/>
        <v>1.0975999999999999</v>
      </c>
      <c r="L185" s="133">
        <f>IF(VLOOKUP(A185,$U$12:$AD$125,8)=VLOOKUP(A184,$U$12:$AD$125,8),0,VLOOKUP(A185,U$12:$AD$125,8))</f>
        <v>0</v>
      </c>
      <c r="M185" s="129">
        <f>IF(L185&gt;0,VLOOKUP(L185,T$12:$AC$125,7),0)</f>
        <v>0</v>
      </c>
      <c r="N185" s="126">
        <f t="shared" si="69"/>
        <v>0</v>
      </c>
      <c r="O185" s="126">
        <f t="shared" ca="1" si="70"/>
        <v>1.0975999999999999</v>
      </c>
      <c r="P185" s="134" t="str">
        <f t="shared" si="75"/>
        <v>J=</v>
      </c>
      <c r="Q185" s="131">
        <f t="shared" si="76"/>
        <v>43360</v>
      </c>
      <c r="R185" s="9"/>
      <c r="S185" s="9"/>
      <c r="T185" s="46">
        <f>[2]Plan1!$A250</f>
        <v>44481</v>
      </c>
      <c r="U185" s="23" t="str">
        <f>[2]Plan1!$C250</f>
        <v>Nossa Sr.a Aparecida - Padroeira do Brasil</v>
      </c>
      <c r="V185" s="18"/>
      <c r="W185" s="9"/>
      <c r="X185" s="25"/>
      <c r="Y185" s="25"/>
      <c r="Z185" s="25"/>
      <c r="AA185" s="9"/>
      <c r="AB185" s="9"/>
      <c r="AC185" s="9"/>
      <c r="AD185" s="9"/>
      <c r="AE185" s="9"/>
      <c r="AF185" s="59">
        <f t="shared" si="83"/>
        <v>43122</v>
      </c>
      <c r="AG185" s="15">
        <f t="shared" ca="1" si="84"/>
        <v>1024.00289</v>
      </c>
      <c r="AH185" s="15">
        <f t="shared" si="84"/>
        <v>1000</v>
      </c>
      <c r="AI185" s="4">
        <f t="shared" ca="1" si="84"/>
        <v>6.8900000000000003E-2</v>
      </c>
      <c r="AJ185" s="16">
        <f t="shared" ca="1" si="84"/>
        <v>2.6444000000000001E-4</v>
      </c>
      <c r="AK185" s="4">
        <f t="shared" si="84"/>
        <v>1.075</v>
      </c>
      <c r="AL185" s="59">
        <f t="shared" si="81"/>
        <v>43122</v>
      </c>
      <c r="AM185" s="16">
        <f t="shared" ca="1" si="85"/>
        <v>1.02400289</v>
      </c>
      <c r="AN185" s="15">
        <f t="shared" ca="1" si="85"/>
        <v>24.002890000000001</v>
      </c>
      <c r="AO185" s="9">
        <f t="shared" si="85"/>
        <v>0</v>
      </c>
      <c r="AP185" s="17">
        <f t="shared" si="85"/>
        <v>0</v>
      </c>
      <c r="AQ185" s="15">
        <f t="shared" si="85"/>
        <v>0</v>
      </c>
      <c r="AR185" s="10" t="str">
        <f t="shared" si="85"/>
        <v>J=</v>
      </c>
      <c r="AS185" s="59">
        <f t="shared" si="85"/>
        <v>43174</v>
      </c>
      <c r="AT185" s="18"/>
      <c r="AU185" s="18"/>
      <c r="AV185" s="40"/>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row>
    <row r="186" spans="1:205" x14ac:dyDescent="0.2">
      <c r="A186" s="123">
        <f t="shared" si="71"/>
        <v>43181</v>
      </c>
      <c r="B186" s="124">
        <f t="shared" ca="1" si="77"/>
        <v>1001.3721799899999</v>
      </c>
      <c r="C186" s="126">
        <f t="shared" si="72"/>
        <v>1000</v>
      </c>
      <c r="D186" s="125">
        <f ca="1">IF(A186&lt;$B$1,VLOOKUP(A186,[1]DI!$A$4:$B$15000,2,FALSE),0)</f>
        <v>6.3899999999999998E-2</v>
      </c>
      <c r="E186" s="126">
        <f t="shared" ca="1" si="78"/>
        <v>2.4583E-4</v>
      </c>
      <c r="F186" s="132">
        <f t="shared" si="73"/>
        <v>1.075</v>
      </c>
      <c r="G186" s="127">
        <f t="shared" ca="1" si="66"/>
        <v>1.0002642672499999</v>
      </c>
      <c r="H186" s="126">
        <f ca="1">TRUNC(PRODUCT(G$10:G185),15)</f>
        <v>1.03571637305341</v>
      </c>
      <c r="I186" s="126">
        <f t="shared" ca="1" si="74"/>
        <v>1.0342971273055701</v>
      </c>
      <c r="J186" s="126">
        <f t="shared" ca="1" si="67"/>
        <v>1.0013721799999999</v>
      </c>
      <c r="K186" s="126">
        <f t="shared" ca="1" si="68"/>
        <v>1.37217999</v>
      </c>
      <c r="L186" s="133">
        <f>IF(VLOOKUP(A186,$U$12:$AD$125,8)=VLOOKUP(A185,$U$12:$AD$125,8),0,VLOOKUP(A186,U$12:$AD$125,8))</f>
        <v>0</v>
      </c>
      <c r="M186" s="129">
        <f>IF(L186&gt;0,VLOOKUP(L186,T$12:$AC$125,7),0)</f>
        <v>0</v>
      </c>
      <c r="N186" s="126">
        <f t="shared" si="69"/>
        <v>0</v>
      </c>
      <c r="O186" s="126">
        <f t="shared" ca="1" si="70"/>
        <v>1.37217999</v>
      </c>
      <c r="P186" s="134" t="str">
        <f t="shared" si="75"/>
        <v>J=</v>
      </c>
      <c r="Q186" s="131">
        <f t="shared" si="76"/>
        <v>43360</v>
      </c>
      <c r="R186" s="9"/>
      <c r="S186" s="9"/>
      <c r="T186" s="46">
        <f>[2]Plan1!$A251</f>
        <v>44502</v>
      </c>
      <c r="U186" s="23" t="str">
        <f>[2]Plan1!$C251</f>
        <v>Finados</v>
      </c>
      <c r="V186" s="18"/>
      <c r="W186" s="9"/>
      <c r="X186" s="25"/>
      <c r="Y186" s="25"/>
      <c r="Z186" s="25"/>
      <c r="AA186" s="9"/>
      <c r="AB186" s="9"/>
      <c r="AC186" s="9"/>
      <c r="AD186" s="9"/>
      <c r="AE186" s="9"/>
      <c r="AF186" s="59">
        <f t="shared" si="83"/>
        <v>43123</v>
      </c>
      <c r="AG186" s="15">
        <f t="shared" ca="1" si="84"/>
        <v>1024.2939899999999</v>
      </c>
      <c r="AH186" s="15">
        <f t="shared" si="84"/>
        <v>1000</v>
      </c>
      <c r="AI186" s="4">
        <f t="shared" ca="1" si="84"/>
        <v>6.8900000000000003E-2</v>
      </c>
      <c r="AJ186" s="16">
        <f t="shared" ca="1" si="84"/>
        <v>2.6444000000000001E-4</v>
      </c>
      <c r="AK186" s="4">
        <f t="shared" si="84"/>
        <v>1.075</v>
      </c>
      <c r="AL186" s="59">
        <f t="shared" si="81"/>
        <v>43123</v>
      </c>
      <c r="AM186" s="16">
        <f t="shared" ca="1" si="85"/>
        <v>1.0242939900000001</v>
      </c>
      <c r="AN186" s="15">
        <f t="shared" ca="1" si="85"/>
        <v>24.293990000000001</v>
      </c>
      <c r="AO186" s="9">
        <f t="shared" si="85"/>
        <v>0</v>
      </c>
      <c r="AP186" s="17">
        <f t="shared" si="85"/>
        <v>0</v>
      </c>
      <c r="AQ186" s="15">
        <f t="shared" si="85"/>
        <v>0</v>
      </c>
      <c r="AR186" s="10" t="str">
        <f t="shared" si="85"/>
        <v>J=</v>
      </c>
      <c r="AS186" s="59">
        <f t="shared" si="85"/>
        <v>43174</v>
      </c>
      <c r="AT186" s="18"/>
      <c r="AU186" s="18"/>
      <c r="AV186" s="40"/>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row>
    <row r="187" spans="1:205" x14ac:dyDescent="0.2">
      <c r="A187" s="123">
        <f t="shared" si="71"/>
        <v>43182</v>
      </c>
      <c r="B187" s="124">
        <f t="shared" ca="1" si="77"/>
        <v>1001.63680999</v>
      </c>
      <c r="C187" s="126">
        <f t="shared" si="72"/>
        <v>1000</v>
      </c>
      <c r="D187" s="125">
        <f ca="1">IF(A187&lt;$B$1,VLOOKUP(A187,[1]DI!$A$4:$B$15000,2,FALSE),0)</f>
        <v>6.3899999999999998E-2</v>
      </c>
      <c r="E187" s="126">
        <f t="shared" ca="1" si="78"/>
        <v>2.4583E-4</v>
      </c>
      <c r="F187" s="132">
        <f t="shared" si="73"/>
        <v>1.075</v>
      </c>
      <c r="G187" s="127">
        <f t="shared" ca="1" si="66"/>
        <v>1.0002642672499999</v>
      </c>
      <c r="H187" s="126">
        <f ca="1">TRUNC(PRODUCT(G$10:G186),15)</f>
        <v>1.0359900789711001</v>
      </c>
      <c r="I187" s="126">
        <f t="shared" ca="1" si="74"/>
        <v>1.0342971273055701</v>
      </c>
      <c r="J187" s="126">
        <f t="shared" ca="1" si="67"/>
        <v>1.0016368099999999</v>
      </c>
      <c r="K187" s="126">
        <f t="shared" ca="1" si="68"/>
        <v>1.6368099899999999</v>
      </c>
      <c r="L187" s="133">
        <f>IF(VLOOKUP(A187,$U$12:$AD$125,8)=VLOOKUP(A186,$U$12:$AD$125,8),0,VLOOKUP(A187,U$12:$AD$125,8))</f>
        <v>0</v>
      </c>
      <c r="M187" s="129">
        <f>IF(L187&gt;0,VLOOKUP(L187,T$12:$AC$125,7),0)</f>
        <v>0</v>
      </c>
      <c r="N187" s="126">
        <f t="shared" si="69"/>
        <v>0</v>
      </c>
      <c r="O187" s="126">
        <f t="shared" ca="1" si="70"/>
        <v>1.6368099899999999</v>
      </c>
      <c r="P187" s="134" t="str">
        <f t="shared" si="75"/>
        <v>J=</v>
      </c>
      <c r="Q187" s="131">
        <f t="shared" si="76"/>
        <v>43360</v>
      </c>
      <c r="R187" s="9"/>
      <c r="S187" s="9"/>
      <c r="T187" s="46">
        <f>[2]Plan1!$A252</f>
        <v>44515</v>
      </c>
      <c r="U187" s="23" t="str">
        <f>[2]Plan1!$C252</f>
        <v>Proclamação da República</v>
      </c>
      <c r="V187" s="18"/>
      <c r="W187" s="9"/>
      <c r="X187" s="25"/>
      <c r="Y187" s="25"/>
      <c r="Z187" s="25"/>
      <c r="AA187" s="9"/>
      <c r="AB187" s="9"/>
      <c r="AC187" s="9"/>
      <c r="AD187" s="9"/>
      <c r="AE187" s="9"/>
      <c r="AF187" s="59">
        <f t="shared" si="83"/>
        <v>43124</v>
      </c>
      <c r="AG187" s="15">
        <f t="shared" ca="1" si="84"/>
        <v>1024.5851699899999</v>
      </c>
      <c r="AH187" s="15">
        <f t="shared" si="84"/>
        <v>1000</v>
      </c>
      <c r="AI187" s="4">
        <f t="shared" ca="1" si="84"/>
        <v>6.8900000000000003E-2</v>
      </c>
      <c r="AJ187" s="16">
        <f t="shared" ca="1" si="84"/>
        <v>2.6444000000000001E-4</v>
      </c>
      <c r="AK187" s="4">
        <f t="shared" si="84"/>
        <v>1.075</v>
      </c>
      <c r="AL187" s="59">
        <f t="shared" si="81"/>
        <v>43124</v>
      </c>
      <c r="AM187" s="16">
        <f t="shared" ca="1" si="85"/>
        <v>1.0245851699999999</v>
      </c>
      <c r="AN187" s="15">
        <f t="shared" ca="1" si="85"/>
        <v>24.585169990000001</v>
      </c>
      <c r="AO187" s="9">
        <f t="shared" si="85"/>
        <v>0</v>
      </c>
      <c r="AP187" s="17">
        <f t="shared" si="85"/>
        <v>0</v>
      </c>
      <c r="AQ187" s="15">
        <f t="shared" si="85"/>
        <v>0</v>
      </c>
      <c r="AR187" s="10" t="str">
        <f t="shared" si="85"/>
        <v>J=</v>
      </c>
      <c r="AS187" s="59">
        <f t="shared" si="85"/>
        <v>43174</v>
      </c>
      <c r="AT187" s="18"/>
      <c r="AU187" s="18"/>
      <c r="AV187" s="40"/>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row>
    <row r="188" spans="1:205" x14ac:dyDescent="0.2">
      <c r="A188" s="123">
        <f t="shared" si="71"/>
        <v>43183</v>
      </c>
      <c r="B188" s="124">
        <f t="shared" ca="1" si="77"/>
        <v>1001.90150999</v>
      </c>
      <c r="C188" s="126">
        <f t="shared" si="72"/>
        <v>1000</v>
      </c>
      <c r="D188" s="125">
        <f ca="1">IF(A188&lt;$B$1,VLOOKUP(A188,[1]DI!$A$4:$B$15000,2,FALSE),0)</f>
        <v>0</v>
      </c>
      <c r="E188" s="126">
        <f t="shared" ca="1" si="78"/>
        <v>0</v>
      </c>
      <c r="F188" s="132">
        <f t="shared" si="73"/>
        <v>1.075</v>
      </c>
      <c r="G188" s="127">
        <f t="shared" ca="1" si="66"/>
        <v>1</v>
      </c>
      <c r="H188" s="126">
        <f ca="1">TRUNC(PRODUCT(G$10:G187),15)</f>
        <v>1.03626385722029</v>
      </c>
      <c r="I188" s="126">
        <f t="shared" ca="1" si="74"/>
        <v>1.0342971273055701</v>
      </c>
      <c r="J188" s="126">
        <f t="shared" ca="1" si="67"/>
        <v>1.0019015099999999</v>
      </c>
      <c r="K188" s="126">
        <f t="shared" ca="1" si="68"/>
        <v>1.9015099900000001</v>
      </c>
      <c r="L188" s="133">
        <f>IF(VLOOKUP(A188,$U$12:$AD$125,8)=VLOOKUP(A187,$U$12:$AD$125,8),0,VLOOKUP(A188,U$12:$AD$125,8))</f>
        <v>0</v>
      </c>
      <c r="M188" s="129">
        <f>IF(L188&gt;0,VLOOKUP(L188,T$12:$AC$125,7),0)</f>
        <v>0</v>
      </c>
      <c r="N188" s="126">
        <f t="shared" si="69"/>
        <v>0</v>
      </c>
      <c r="O188" s="126">
        <f t="shared" ca="1" si="70"/>
        <v>1.9015099900000001</v>
      </c>
      <c r="P188" s="134" t="str">
        <f t="shared" si="75"/>
        <v>J=</v>
      </c>
      <c r="Q188" s="131">
        <f t="shared" si="76"/>
        <v>43360</v>
      </c>
      <c r="R188" s="9"/>
      <c r="S188" s="9"/>
      <c r="T188" s="46">
        <f>[2]Plan1!$A253</f>
        <v>44555</v>
      </c>
      <c r="U188" s="23" t="str">
        <f>[2]Plan1!$C253</f>
        <v>Natal</v>
      </c>
      <c r="V188" s="18"/>
      <c r="W188" s="9"/>
      <c r="X188" s="25"/>
      <c r="Y188" s="25"/>
      <c r="Z188" s="25"/>
      <c r="AA188" s="9"/>
      <c r="AB188" s="9"/>
      <c r="AC188" s="9"/>
      <c r="AD188" s="9"/>
      <c r="AE188" s="9"/>
      <c r="AF188" s="59"/>
      <c r="AG188" s="15"/>
      <c r="AH188" s="15"/>
      <c r="AI188" s="4"/>
      <c r="AJ188" s="16"/>
      <c r="AK188" s="4"/>
      <c r="AL188" s="59"/>
      <c r="AM188" s="16"/>
      <c r="AN188" s="15"/>
      <c r="AO188" s="9"/>
      <c r="AP188" s="17"/>
      <c r="AQ188" s="15"/>
      <c r="AR188" s="10"/>
      <c r="AS188" s="59"/>
      <c r="AT188" s="18"/>
      <c r="AU188" s="18"/>
      <c r="AV188" s="40"/>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row>
    <row r="189" spans="1:205" x14ac:dyDescent="0.2">
      <c r="A189" s="123">
        <f t="shared" si="71"/>
        <v>43184</v>
      </c>
      <c r="B189" s="124">
        <f t="shared" ca="1" si="77"/>
        <v>1001.90150999</v>
      </c>
      <c r="C189" s="126">
        <f t="shared" si="72"/>
        <v>1000</v>
      </c>
      <c r="D189" s="125">
        <f ca="1">IF(A189&lt;$B$1,VLOOKUP(A189,[1]DI!$A$4:$B$15000,2,FALSE),0)</f>
        <v>0</v>
      </c>
      <c r="E189" s="126">
        <f t="shared" ca="1" si="78"/>
        <v>0</v>
      </c>
      <c r="F189" s="132">
        <f t="shared" si="73"/>
        <v>1.075</v>
      </c>
      <c r="G189" s="127">
        <f t="shared" ca="1" si="66"/>
        <v>1</v>
      </c>
      <c r="H189" s="126">
        <f ca="1">TRUNC(PRODUCT(G$10:G188),15)</f>
        <v>1.03626385722029</v>
      </c>
      <c r="I189" s="126">
        <f t="shared" ca="1" si="74"/>
        <v>1.0342971273055701</v>
      </c>
      <c r="J189" s="126">
        <f t="shared" ca="1" si="67"/>
        <v>1.0019015099999999</v>
      </c>
      <c r="K189" s="126">
        <f t="shared" ca="1" si="68"/>
        <v>1.9015099900000001</v>
      </c>
      <c r="L189" s="133">
        <f>IF(VLOOKUP(A189,$U$12:$AD$125,8)=VLOOKUP(A188,$U$12:$AD$125,8),0,VLOOKUP(A189,U$12:$AD$125,8))</f>
        <v>0</v>
      </c>
      <c r="M189" s="129">
        <f>IF(L189&gt;0,VLOOKUP(L189,T$12:$AC$125,7),0)</f>
        <v>0</v>
      </c>
      <c r="N189" s="126">
        <f t="shared" si="69"/>
        <v>0</v>
      </c>
      <c r="O189" s="126">
        <f t="shared" ca="1" si="70"/>
        <v>1.9015099900000001</v>
      </c>
      <c r="P189" s="134" t="str">
        <f t="shared" si="75"/>
        <v>J=</v>
      </c>
      <c r="Q189" s="131">
        <f t="shared" si="76"/>
        <v>43360</v>
      </c>
      <c r="R189" s="9"/>
      <c r="S189" s="9"/>
      <c r="T189" s="46">
        <f>[2]Plan1!$A254</f>
        <v>44562</v>
      </c>
      <c r="U189" s="23" t="str">
        <f>[2]Plan1!$C254</f>
        <v>Confraternização Universal</v>
      </c>
      <c r="V189" s="18"/>
      <c r="W189" s="9"/>
      <c r="X189" s="25"/>
      <c r="Y189" s="25"/>
      <c r="Z189" s="25"/>
      <c r="AA189" s="9"/>
      <c r="AB189" s="9"/>
      <c r="AC189" s="9"/>
      <c r="AD189" s="9"/>
      <c r="AE189" s="9"/>
      <c r="AF189" s="59" t="str">
        <f t="shared" ref="AF189:AS189" si="86">$B$6</f>
        <v>CNEN22</v>
      </c>
      <c r="AG189" s="9" t="str">
        <f t="shared" si="86"/>
        <v>CNEN22</v>
      </c>
      <c r="AH189" s="9" t="str">
        <f t="shared" si="86"/>
        <v>CNEN22</v>
      </c>
      <c r="AI189" s="9" t="str">
        <f t="shared" si="86"/>
        <v>CNEN22</v>
      </c>
      <c r="AJ189" s="9" t="str">
        <f t="shared" si="86"/>
        <v>CNEN22</v>
      </c>
      <c r="AK189" s="4" t="str">
        <f t="shared" si="86"/>
        <v>CNEN22</v>
      </c>
      <c r="AL189" s="59" t="str">
        <f t="shared" si="86"/>
        <v>CNEN22</v>
      </c>
      <c r="AM189" s="9" t="str">
        <f t="shared" si="86"/>
        <v>CNEN22</v>
      </c>
      <c r="AN189" s="9" t="str">
        <f t="shared" si="86"/>
        <v>CNEN22</v>
      </c>
      <c r="AO189" s="9" t="str">
        <f t="shared" si="86"/>
        <v>CNEN22</v>
      </c>
      <c r="AP189" s="17" t="str">
        <f t="shared" si="86"/>
        <v>CNEN22</v>
      </c>
      <c r="AQ189" s="9" t="str">
        <f t="shared" si="86"/>
        <v>CNEN22</v>
      </c>
      <c r="AR189" s="10" t="str">
        <f t="shared" si="86"/>
        <v>CNEN22</v>
      </c>
      <c r="AS189" s="59" t="str">
        <f t="shared" si="86"/>
        <v>CNEN22</v>
      </c>
      <c r="AT189" s="18"/>
      <c r="AU189" s="18"/>
      <c r="AV189" s="40"/>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row>
    <row r="190" spans="1:205" x14ac:dyDescent="0.2">
      <c r="A190" s="123">
        <f t="shared" si="71"/>
        <v>43185</v>
      </c>
      <c r="B190" s="124">
        <f t="shared" ca="1" si="77"/>
        <v>1001.90150999</v>
      </c>
      <c r="C190" s="126">
        <f t="shared" si="72"/>
        <v>1000</v>
      </c>
      <c r="D190" s="125">
        <f ca="1">IF(A190&lt;$B$1,VLOOKUP(A190,[1]DI!$A$4:$B$15000,2,FALSE),0)</f>
        <v>6.3899999999999998E-2</v>
      </c>
      <c r="E190" s="126">
        <f t="shared" ca="1" si="78"/>
        <v>2.4583E-4</v>
      </c>
      <c r="F190" s="132">
        <f t="shared" si="73"/>
        <v>1.075</v>
      </c>
      <c r="G190" s="127">
        <f t="shared" ca="1" si="66"/>
        <v>1.0002642672499999</v>
      </c>
      <c r="H190" s="126">
        <f ca="1">TRUNC(PRODUCT(G$10:G189),15)</f>
        <v>1.03626385722029</v>
      </c>
      <c r="I190" s="126">
        <f t="shared" ca="1" si="74"/>
        <v>1.0342971273055701</v>
      </c>
      <c r="J190" s="126">
        <f t="shared" ca="1" si="67"/>
        <v>1.0019015099999999</v>
      </c>
      <c r="K190" s="126">
        <f t="shared" ca="1" si="68"/>
        <v>1.9015099900000001</v>
      </c>
      <c r="L190" s="133">
        <f>IF(VLOOKUP(A190,$U$12:$AD$125,8)=VLOOKUP(A189,$U$12:$AD$125,8),0,VLOOKUP(A190,U$12:$AD$125,8))</f>
        <v>0</v>
      </c>
      <c r="M190" s="129">
        <f>IF(L190&gt;0,VLOOKUP(L190,T$12:$AC$125,7),0)</f>
        <v>0</v>
      </c>
      <c r="N190" s="126">
        <f t="shared" si="69"/>
        <v>0</v>
      </c>
      <c r="O190" s="126">
        <f t="shared" ca="1" si="70"/>
        <v>1.9015099900000001</v>
      </c>
      <c r="P190" s="134" t="str">
        <f t="shared" si="75"/>
        <v>J=</v>
      </c>
      <c r="Q190" s="131">
        <f t="shared" si="76"/>
        <v>43360</v>
      </c>
      <c r="R190" s="9"/>
      <c r="S190" s="9"/>
      <c r="T190" s="46">
        <f>[2]Plan1!$A255</f>
        <v>44620</v>
      </c>
      <c r="U190" s="23" t="str">
        <f>[2]Plan1!$C255</f>
        <v>Carnaval</v>
      </c>
      <c r="V190" s="18"/>
      <c r="W190" s="9"/>
      <c r="X190" s="25"/>
      <c r="Y190" s="25"/>
      <c r="Z190" s="25"/>
      <c r="AA190" s="9"/>
      <c r="AB190" s="9"/>
      <c r="AC190" s="9"/>
      <c r="AD190" s="9"/>
      <c r="AE190" s="9"/>
      <c r="AF190" s="57" t="s">
        <v>16</v>
      </c>
      <c r="AG190" s="3" t="s">
        <v>9</v>
      </c>
      <c r="AH190" s="3" t="s">
        <v>10</v>
      </c>
      <c r="AI190" s="36" t="s">
        <v>11</v>
      </c>
      <c r="AJ190" s="37" t="s">
        <v>11</v>
      </c>
      <c r="AK190" s="36" t="s">
        <v>11</v>
      </c>
      <c r="AL190" s="60" t="s">
        <v>16</v>
      </c>
      <c r="AM190" s="37" t="s">
        <v>11</v>
      </c>
      <c r="AN190" s="3" t="s">
        <v>12</v>
      </c>
      <c r="AO190" s="7" t="s">
        <v>13</v>
      </c>
      <c r="AP190" s="38" t="s">
        <v>14</v>
      </c>
      <c r="AQ190" s="3" t="s">
        <v>14</v>
      </c>
      <c r="AR190" s="39" t="s">
        <v>15</v>
      </c>
      <c r="AS190" s="57" t="s">
        <v>15</v>
      </c>
      <c r="AT190" s="18"/>
      <c r="AU190" s="18"/>
      <c r="AV190" s="40"/>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row>
    <row r="191" spans="1:205" x14ac:dyDescent="0.2">
      <c r="A191" s="123">
        <f t="shared" si="71"/>
        <v>43186</v>
      </c>
      <c r="B191" s="124">
        <f t="shared" ca="1" si="77"/>
        <v>1002.16627999</v>
      </c>
      <c r="C191" s="126">
        <f t="shared" si="72"/>
        <v>1000</v>
      </c>
      <c r="D191" s="125">
        <f ca="1">IF(A191&lt;$B$1,VLOOKUP(A191,[1]DI!$A$4:$B$15000,2,FALSE),0)</f>
        <v>6.3899999999999998E-2</v>
      </c>
      <c r="E191" s="126">
        <f t="shared" ca="1" si="78"/>
        <v>2.4583E-4</v>
      </c>
      <c r="F191" s="132">
        <f t="shared" si="73"/>
        <v>1.075</v>
      </c>
      <c r="G191" s="127">
        <f t="shared" ca="1" si="66"/>
        <v>1.0002642672499999</v>
      </c>
      <c r="H191" s="126">
        <f ca="1">TRUNC(PRODUCT(G$10:G190),15)</f>
        <v>1.0365377078201199</v>
      </c>
      <c r="I191" s="126">
        <f t="shared" ca="1" si="74"/>
        <v>1.0342971273055701</v>
      </c>
      <c r="J191" s="126">
        <f t="shared" ca="1" si="67"/>
        <v>1.00216628</v>
      </c>
      <c r="K191" s="126">
        <f t="shared" ca="1" si="68"/>
        <v>2.16627999</v>
      </c>
      <c r="L191" s="133">
        <f>IF(VLOOKUP(A191,$U$12:$AD$125,8)=VLOOKUP(A190,$U$12:$AD$125,8),0,VLOOKUP(A191,U$12:$AD$125,8))</f>
        <v>0</v>
      </c>
      <c r="M191" s="129">
        <f>IF(L191&gt;0,VLOOKUP(L191,T$12:$AC$125,7),0)</f>
        <v>0</v>
      </c>
      <c r="N191" s="126">
        <f t="shared" si="69"/>
        <v>0</v>
      </c>
      <c r="O191" s="126">
        <f t="shared" ca="1" si="70"/>
        <v>2.16627999</v>
      </c>
      <c r="P191" s="134" t="str">
        <f t="shared" si="75"/>
        <v>J=</v>
      </c>
      <c r="Q191" s="131">
        <f t="shared" si="76"/>
        <v>43360</v>
      </c>
      <c r="R191" s="9"/>
      <c r="S191" s="9"/>
      <c r="T191" s="46">
        <f>[2]Plan1!$A256</f>
        <v>44621</v>
      </c>
      <c r="U191" s="23" t="str">
        <f>[2]Plan1!$C256</f>
        <v>Carnaval</v>
      </c>
      <c r="V191" s="18"/>
      <c r="W191" s="9"/>
      <c r="X191" s="25"/>
      <c r="Y191" s="25"/>
      <c r="Z191" s="25"/>
      <c r="AA191" s="9"/>
      <c r="AB191" s="9"/>
      <c r="AC191" s="9"/>
      <c r="AD191" s="9"/>
      <c r="AE191" s="9"/>
      <c r="AF191" s="57" t="s">
        <v>73</v>
      </c>
      <c r="AG191" s="15" t="str">
        <f>$B$6</f>
        <v>CNEN22</v>
      </c>
      <c r="AH191" s="3" t="s">
        <v>18</v>
      </c>
      <c r="AI191" s="19" t="s">
        <v>19</v>
      </c>
      <c r="AJ191" s="5"/>
      <c r="AK191" s="19" t="s">
        <v>20</v>
      </c>
      <c r="AL191" s="57"/>
      <c r="AM191" s="5"/>
      <c r="AN191" s="3"/>
      <c r="AO191" s="7"/>
      <c r="AP191" s="38"/>
      <c r="AQ191" s="3"/>
      <c r="AR191" s="39" t="s">
        <v>23</v>
      </c>
      <c r="AS191" s="57" t="s">
        <v>23</v>
      </c>
      <c r="AT191" s="18"/>
      <c r="AU191" s="18"/>
      <c r="AV191" s="40"/>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row>
    <row r="192" spans="1:205" x14ac:dyDescent="0.2">
      <c r="A192" s="123">
        <f t="shared" si="71"/>
        <v>43187</v>
      </c>
      <c r="B192" s="124">
        <f t="shared" ca="1" si="77"/>
        <v>1002.43112</v>
      </c>
      <c r="C192" s="126">
        <f t="shared" si="72"/>
        <v>1000</v>
      </c>
      <c r="D192" s="125">
        <f ca="1">IF(A192&lt;$B$1,VLOOKUP(A192,[1]DI!$A$4:$B$15000,2,FALSE),0)</f>
        <v>6.3899999999999998E-2</v>
      </c>
      <c r="E192" s="126">
        <f t="shared" ca="1" si="78"/>
        <v>2.4583E-4</v>
      </c>
      <c r="F192" s="132">
        <f t="shared" si="73"/>
        <v>1.075</v>
      </c>
      <c r="G192" s="127">
        <f t="shared" ca="1" si="66"/>
        <v>1.0002642672499999</v>
      </c>
      <c r="H192" s="126">
        <f ca="1">TRUNC(PRODUCT(G$10:G191),15)</f>
        <v>1.03681163078968</v>
      </c>
      <c r="I192" s="126">
        <f t="shared" ca="1" si="74"/>
        <v>1.0342971273055701</v>
      </c>
      <c r="J192" s="126">
        <f t="shared" ca="1" si="67"/>
        <v>1.00243112</v>
      </c>
      <c r="K192" s="126">
        <f t="shared" ca="1" si="68"/>
        <v>2.4311199999999999</v>
      </c>
      <c r="L192" s="133">
        <f>IF(VLOOKUP(A192,$U$12:$AD$125,8)=VLOOKUP(A191,$U$12:$AD$125,8),0,VLOOKUP(A192,U$12:$AD$125,8))</f>
        <v>0</v>
      </c>
      <c r="M192" s="129">
        <f>IF(L192&gt;0,VLOOKUP(L192,T$12:$AC$125,7),0)</f>
        <v>0</v>
      </c>
      <c r="N192" s="126">
        <f t="shared" si="69"/>
        <v>0</v>
      </c>
      <c r="O192" s="126">
        <f t="shared" ca="1" si="70"/>
        <v>2.4311199999999999</v>
      </c>
      <c r="P192" s="134" t="str">
        <f t="shared" si="75"/>
        <v>J=</v>
      </c>
      <c r="Q192" s="131">
        <f t="shared" si="76"/>
        <v>43360</v>
      </c>
      <c r="R192" s="9"/>
      <c r="S192" s="33"/>
      <c r="T192" s="46">
        <f>[2]Plan1!$A257</f>
        <v>44666</v>
      </c>
      <c r="U192" s="23" t="str">
        <f>[2]Plan1!$C257</f>
        <v>Paixão de Cristo</v>
      </c>
      <c r="V192" s="18"/>
      <c r="W192" s="33"/>
      <c r="X192" s="25"/>
      <c r="Y192" s="25"/>
      <c r="Z192" s="25"/>
      <c r="AA192" s="9"/>
      <c r="AB192" s="9"/>
      <c r="AC192" s="33"/>
      <c r="AD192" s="33"/>
      <c r="AE192" s="33"/>
      <c r="AF192" s="57" t="s">
        <v>73</v>
      </c>
      <c r="AG192" s="15"/>
      <c r="AH192" s="3"/>
      <c r="AI192" s="19"/>
      <c r="AJ192" s="5"/>
      <c r="AK192" s="19"/>
      <c r="AL192" s="57"/>
      <c r="AM192" s="5"/>
      <c r="AN192" s="3"/>
      <c r="AO192" s="7"/>
      <c r="AP192" s="38"/>
      <c r="AQ192" s="3"/>
      <c r="AR192" s="39" t="s">
        <v>28</v>
      </c>
      <c r="AS192" s="57" t="s">
        <v>16</v>
      </c>
      <c r="AT192" s="34"/>
      <c r="AU192" s="34"/>
      <c r="AV192" s="41"/>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row>
    <row r="193" spans="1:205" x14ac:dyDescent="0.2">
      <c r="A193" s="123">
        <f t="shared" si="71"/>
        <v>43188</v>
      </c>
      <c r="B193" s="124">
        <f t="shared" ca="1" si="77"/>
        <v>1002.69603</v>
      </c>
      <c r="C193" s="126">
        <f t="shared" si="72"/>
        <v>1000</v>
      </c>
      <c r="D193" s="125">
        <f ca="1">IF(A193&lt;$B$1,VLOOKUP(A193,[1]DI!$A$4:$B$15000,2,FALSE),0)</f>
        <v>6.3899999999999998E-2</v>
      </c>
      <c r="E193" s="126">
        <f t="shared" ca="1" si="78"/>
        <v>2.4583E-4</v>
      </c>
      <c r="F193" s="132">
        <f t="shared" si="73"/>
        <v>1.075</v>
      </c>
      <c r="G193" s="127">
        <f t="shared" ca="1" si="66"/>
        <v>1.0002642672499999</v>
      </c>
      <c r="H193" s="126">
        <f ca="1">TRUNC(PRODUCT(G$10:G192),15)</f>
        <v>1.0370856261481201</v>
      </c>
      <c r="I193" s="126">
        <f t="shared" ca="1" si="74"/>
        <v>1.0342971273055701</v>
      </c>
      <c r="J193" s="126">
        <f t="shared" ca="1" si="67"/>
        <v>1.0026960300000001</v>
      </c>
      <c r="K193" s="126">
        <f t="shared" ca="1" si="68"/>
        <v>2.6960299999999999</v>
      </c>
      <c r="L193" s="133">
        <f>IF(VLOOKUP(A193,$U$12:$AD$125,8)=VLOOKUP(A192,$U$12:$AD$125,8),0,VLOOKUP(A193,U$12:$AD$125,8))</f>
        <v>0</v>
      </c>
      <c r="M193" s="129">
        <f>IF(L193&gt;0,VLOOKUP(L193,T$12:$AC$125,7),0)</f>
        <v>0</v>
      </c>
      <c r="N193" s="126">
        <f t="shared" si="69"/>
        <v>0</v>
      </c>
      <c r="O193" s="126">
        <f t="shared" ca="1" si="70"/>
        <v>2.6960299999999999</v>
      </c>
      <c r="P193" s="134" t="str">
        <f t="shared" si="75"/>
        <v>J=</v>
      </c>
      <c r="Q193" s="131">
        <f t="shared" si="76"/>
        <v>43360</v>
      </c>
      <c r="R193" s="9"/>
      <c r="S193" s="9"/>
      <c r="T193" s="46">
        <f>[2]Plan1!$A258</f>
        <v>44672</v>
      </c>
      <c r="U193" s="23" t="str">
        <f>[2]Plan1!$C258</f>
        <v>Tiradentes</v>
      </c>
      <c r="V193" s="18"/>
      <c r="W193" s="9"/>
      <c r="X193" s="25"/>
      <c r="Y193" s="25"/>
      <c r="Z193" s="25"/>
      <c r="AA193" s="9"/>
      <c r="AB193" s="9"/>
      <c r="AC193" s="9"/>
      <c r="AD193" s="9"/>
      <c r="AE193" s="9"/>
      <c r="AF193" s="57"/>
      <c r="AG193" s="3" t="s">
        <v>30</v>
      </c>
      <c r="AH193" s="3" t="s">
        <v>30</v>
      </c>
      <c r="AI193" s="19" t="s">
        <v>31</v>
      </c>
      <c r="AJ193" s="5" t="s">
        <v>32</v>
      </c>
      <c r="AK193" s="4" t="s">
        <v>33</v>
      </c>
      <c r="AL193" s="59"/>
      <c r="AM193" s="16" t="s">
        <v>36</v>
      </c>
      <c r="AN193" s="3" t="s">
        <v>30</v>
      </c>
      <c r="AO193" s="7"/>
      <c r="AP193" s="38" t="s">
        <v>37</v>
      </c>
      <c r="AQ193" s="3" t="s">
        <v>30</v>
      </c>
      <c r="AR193" s="39" t="s">
        <v>38</v>
      </c>
      <c r="AS193" s="59"/>
      <c r="AT193" s="18"/>
      <c r="AU193" s="18"/>
      <c r="AV193" s="40"/>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row>
    <row r="194" spans="1:205" x14ac:dyDescent="0.2">
      <c r="A194" s="123">
        <f t="shared" si="71"/>
        <v>43189</v>
      </c>
      <c r="B194" s="124">
        <f t="shared" ca="1" si="77"/>
        <v>1002.96100999</v>
      </c>
      <c r="C194" s="126">
        <f t="shared" si="72"/>
        <v>1000</v>
      </c>
      <c r="D194" s="125">
        <f ca="1">IF(A194&lt;$B$1,VLOOKUP(A194,[1]DI!$A$4:$B$15000,2,FALSE),0)</f>
        <v>0</v>
      </c>
      <c r="E194" s="126">
        <f t="shared" ca="1" si="78"/>
        <v>0</v>
      </c>
      <c r="F194" s="132">
        <f t="shared" si="73"/>
        <v>1.075</v>
      </c>
      <c r="G194" s="127">
        <f t="shared" ca="1" si="66"/>
        <v>1</v>
      </c>
      <c r="H194" s="126">
        <f ca="1">TRUNC(PRODUCT(G$10:G193),15)</f>
        <v>1.03735969391456</v>
      </c>
      <c r="I194" s="126">
        <f t="shared" ca="1" si="74"/>
        <v>1.0342971273055701</v>
      </c>
      <c r="J194" s="126">
        <f t="shared" ca="1" si="67"/>
        <v>1.0029610099999999</v>
      </c>
      <c r="K194" s="126">
        <f t="shared" ca="1" si="68"/>
        <v>2.96100999</v>
      </c>
      <c r="L194" s="133">
        <f>IF(VLOOKUP(A194,$U$12:$AD$125,8)=VLOOKUP(A193,$U$12:$AD$125,8),0,VLOOKUP(A194,U$12:$AD$125,8))</f>
        <v>0</v>
      </c>
      <c r="M194" s="129">
        <f>IF(L194&gt;0,VLOOKUP(L194,T$12:$AC$125,7),0)</f>
        <v>0</v>
      </c>
      <c r="N194" s="126">
        <f t="shared" si="69"/>
        <v>0</v>
      </c>
      <c r="O194" s="126">
        <f t="shared" ca="1" si="70"/>
        <v>2.96100999</v>
      </c>
      <c r="P194" s="134" t="str">
        <f t="shared" si="75"/>
        <v>J=</v>
      </c>
      <c r="Q194" s="131">
        <f t="shared" si="76"/>
        <v>43360</v>
      </c>
      <c r="R194" s="9"/>
      <c r="S194" s="33"/>
      <c r="T194" s="46">
        <f>[2]Plan1!$A259</f>
        <v>44682</v>
      </c>
      <c r="U194" s="23" t="str">
        <f>[2]Plan1!$C259</f>
        <v>Dia do Trabalho</v>
      </c>
      <c r="V194" s="18"/>
      <c r="W194" s="33"/>
      <c r="X194" s="25"/>
      <c r="Y194" s="25"/>
      <c r="Z194" s="25"/>
      <c r="AA194" s="9"/>
      <c r="AB194" s="9"/>
      <c r="AC194" s="33"/>
      <c r="AD194" s="33"/>
      <c r="AE194" s="33"/>
      <c r="AF194" s="59"/>
      <c r="AG194" s="15"/>
      <c r="AH194" s="15"/>
      <c r="AI194" s="4"/>
      <c r="AJ194" s="16"/>
      <c r="AK194" s="4"/>
      <c r="AL194" s="59"/>
      <c r="AM194" s="16"/>
      <c r="AN194" s="15"/>
      <c r="AO194" s="9"/>
      <c r="AP194" s="17"/>
      <c r="AQ194" s="15"/>
      <c r="AR194" s="10"/>
      <c r="AS194" s="61"/>
      <c r="AT194" s="34"/>
      <c r="AU194" s="34"/>
      <c r="AV194" s="41"/>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c r="GI194" s="34"/>
      <c r="GJ194" s="34"/>
      <c r="GK194" s="34"/>
      <c r="GL194" s="34"/>
      <c r="GM194" s="34"/>
      <c r="GN194" s="34"/>
      <c r="GO194" s="34"/>
      <c r="GP194" s="34"/>
      <c r="GQ194" s="34"/>
      <c r="GR194" s="34"/>
      <c r="GS194" s="34"/>
      <c r="GT194" s="34"/>
      <c r="GU194" s="34"/>
      <c r="GV194" s="34"/>
      <c r="GW194" s="34"/>
    </row>
    <row r="195" spans="1:205" x14ac:dyDescent="0.2">
      <c r="A195" s="123">
        <f t="shared" si="71"/>
        <v>43190</v>
      </c>
      <c r="B195" s="124">
        <f t="shared" ca="1" si="77"/>
        <v>1002.96100999</v>
      </c>
      <c r="C195" s="126">
        <f t="shared" si="72"/>
        <v>1000</v>
      </c>
      <c r="D195" s="125">
        <f ca="1">IF(A195&lt;$B$1,VLOOKUP(A195,[1]DI!$A$4:$B$15000,2,FALSE),0)</f>
        <v>0</v>
      </c>
      <c r="E195" s="126">
        <f t="shared" ca="1" si="78"/>
        <v>0</v>
      </c>
      <c r="F195" s="132">
        <f t="shared" si="73"/>
        <v>1.075</v>
      </c>
      <c r="G195" s="127">
        <f t="shared" ca="1" si="66"/>
        <v>1</v>
      </c>
      <c r="H195" s="126">
        <f ca="1">TRUNC(PRODUCT(G$10:G194),15)</f>
        <v>1.03735969391456</v>
      </c>
      <c r="I195" s="126">
        <f t="shared" ca="1" si="74"/>
        <v>1.0342971273055701</v>
      </c>
      <c r="J195" s="126">
        <f t="shared" ca="1" si="67"/>
        <v>1.0029610099999999</v>
      </c>
      <c r="K195" s="126">
        <f t="shared" ca="1" si="68"/>
        <v>2.96100999</v>
      </c>
      <c r="L195" s="133">
        <f>IF(VLOOKUP(A195,$U$12:$AD$125,8)=VLOOKUP(A194,$U$12:$AD$125,8),0,VLOOKUP(A195,U$12:$AD$125,8))</f>
        <v>0</v>
      </c>
      <c r="M195" s="129">
        <f>IF(L195&gt;0,VLOOKUP(L195,T$12:$AC$125,7),0)</f>
        <v>0</v>
      </c>
      <c r="N195" s="126">
        <f t="shared" si="69"/>
        <v>0</v>
      </c>
      <c r="O195" s="126">
        <f t="shared" ca="1" si="70"/>
        <v>2.96100999</v>
      </c>
      <c r="P195" s="134" t="str">
        <f t="shared" si="75"/>
        <v>J=</v>
      </c>
      <c r="Q195" s="131">
        <f t="shared" si="76"/>
        <v>43360</v>
      </c>
      <c r="R195" s="9"/>
      <c r="S195" s="33"/>
      <c r="T195" s="46">
        <f>[2]Plan1!$A260</f>
        <v>44728</v>
      </c>
      <c r="U195" s="23" t="str">
        <f>[2]Plan1!$C260</f>
        <v>Corpus Christi</v>
      </c>
      <c r="V195" s="18"/>
      <c r="W195" s="33"/>
      <c r="X195" s="25"/>
      <c r="Y195" s="25"/>
      <c r="Z195" s="25"/>
      <c r="AA195" s="9"/>
      <c r="AB195" s="9"/>
      <c r="AC195" s="33"/>
      <c r="AD195" s="33"/>
      <c r="AE195" s="33"/>
      <c r="AF195" s="59">
        <f>(AF187+1)</f>
        <v>43125</v>
      </c>
      <c r="AG195" s="15">
        <f t="shared" ref="AG195:AK210" ca="1" si="87">VLOOKUP($AF195,$A$10:$Q$3625,(AG$1)+1)</f>
        <v>1024.8764299899999</v>
      </c>
      <c r="AH195" s="15">
        <f t="shared" si="87"/>
        <v>1000</v>
      </c>
      <c r="AI195" s="4">
        <f t="shared" ca="1" si="87"/>
        <v>6.8900000000000003E-2</v>
      </c>
      <c r="AJ195" s="16">
        <f t="shared" ca="1" si="87"/>
        <v>2.6444000000000001E-4</v>
      </c>
      <c r="AK195" s="4">
        <f t="shared" si="87"/>
        <v>1.075</v>
      </c>
      <c r="AL195" s="59">
        <f t="shared" ref="AL195:AL224" si="88">AF195</f>
        <v>43125</v>
      </c>
      <c r="AM195" s="16">
        <f t="shared" ref="AM195:AS210" ca="1" si="89">VLOOKUP($AF195,$A$10:$Q$3625,(AM$1)+1)</f>
        <v>1.0248764299999999</v>
      </c>
      <c r="AN195" s="15">
        <f t="shared" ca="1" si="89"/>
        <v>24.876429989999998</v>
      </c>
      <c r="AO195" s="9">
        <f t="shared" si="89"/>
        <v>0</v>
      </c>
      <c r="AP195" s="17">
        <f t="shared" si="89"/>
        <v>0</v>
      </c>
      <c r="AQ195" s="15">
        <f t="shared" si="89"/>
        <v>0</v>
      </c>
      <c r="AR195" s="10" t="str">
        <f t="shared" si="89"/>
        <v>J=</v>
      </c>
      <c r="AS195" s="59">
        <f t="shared" si="89"/>
        <v>43174</v>
      </c>
      <c r="AT195" s="34"/>
      <c r="AU195" s="34"/>
      <c r="AV195" s="41"/>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c r="GI195" s="34"/>
      <c r="GJ195" s="34"/>
      <c r="GK195" s="34"/>
      <c r="GL195" s="34"/>
      <c r="GM195" s="34"/>
      <c r="GN195" s="34"/>
      <c r="GO195" s="34"/>
      <c r="GP195" s="34"/>
      <c r="GQ195" s="34"/>
      <c r="GR195" s="34"/>
      <c r="GS195" s="34"/>
      <c r="GT195" s="34"/>
      <c r="GU195" s="34"/>
      <c r="GV195" s="34"/>
      <c r="GW195" s="34"/>
    </row>
    <row r="196" spans="1:205" x14ac:dyDescent="0.2">
      <c r="A196" s="123">
        <f t="shared" si="71"/>
        <v>43191</v>
      </c>
      <c r="B196" s="124">
        <f t="shared" ca="1" si="77"/>
        <v>1002.96100999</v>
      </c>
      <c r="C196" s="126">
        <f t="shared" si="72"/>
        <v>1000</v>
      </c>
      <c r="D196" s="125">
        <f ca="1">IF(A196&lt;$B$1,VLOOKUP(A196,[1]DI!$A$4:$B$15000,2,FALSE),0)</f>
        <v>0</v>
      </c>
      <c r="E196" s="126">
        <f t="shared" ca="1" si="78"/>
        <v>0</v>
      </c>
      <c r="F196" s="132">
        <f t="shared" si="73"/>
        <v>1.075</v>
      </c>
      <c r="G196" s="127">
        <f t="shared" ca="1" si="66"/>
        <v>1</v>
      </c>
      <c r="H196" s="126">
        <f ca="1">TRUNC(PRODUCT(G$10:G195),15)</f>
        <v>1.03735969391456</v>
      </c>
      <c r="I196" s="126">
        <f t="shared" ca="1" si="74"/>
        <v>1.0342971273055701</v>
      </c>
      <c r="J196" s="126">
        <f t="shared" ca="1" si="67"/>
        <v>1.0029610099999999</v>
      </c>
      <c r="K196" s="126">
        <f t="shared" ca="1" si="68"/>
        <v>2.96100999</v>
      </c>
      <c r="L196" s="133">
        <f>IF(VLOOKUP(A196,$U$12:$AD$125,8)=VLOOKUP(A195,$U$12:$AD$125,8),0,VLOOKUP(A196,U$12:$AD$125,8))</f>
        <v>0</v>
      </c>
      <c r="M196" s="129">
        <f>IF(L196&gt;0,VLOOKUP(L196,T$12:$AC$125,7),0)</f>
        <v>0</v>
      </c>
      <c r="N196" s="126">
        <f t="shared" si="69"/>
        <v>0</v>
      </c>
      <c r="O196" s="126">
        <f t="shared" ca="1" si="70"/>
        <v>2.96100999</v>
      </c>
      <c r="P196" s="134" t="str">
        <f t="shared" si="75"/>
        <v>J=</v>
      </c>
      <c r="Q196" s="131">
        <f t="shared" si="76"/>
        <v>43360</v>
      </c>
      <c r="R196" s="9"/>
      <c r="S196" s="9"/>
      <c r="T196" s="46">
        <f>[2]Plan1!$A261</f>
        <v>44811</v>
      </c>
      <c r="U196" s="23" t="str">
        <f>[2]Plan1!$C261</f>
        <v>Independência do Brasil</v>
      </c>
      <c r="V196" s="18"/>
      <c r="W196" s="9"/>
      <c r="X196" s="25"/>
      <c r="Y196" s="25"/>
      <c r="Z196" s="25"/>
      <c r="AA196" s="9"/>
      <c r="AB196" s="9"/>
      <c r="AC196" s="9"/>
      <c r="AD196" s="9"/>
      <c r="AE196" s="9"/>
      <c r="AF196" s="59">
        <f t="shared" ref="AF196:AF224" si="90">(AF195+1)</f>
        <v>43126</v>
      </c>
      <c r="AG196" s="15">
        <f t="shared" ca="1" si="87"/>
        <v>1025.1677699899999</v>
      </c>
      <c r="AH196" s="15">
        <f t="shared" si="87"/>
        <v>1000</v>
      </c>
      <c r="AI196" s="4">
        <f t="shared" ca="1" si="87"/>
        <v>6.8900000000000003E-2</v>
      </c>
      <c r="AJ196" s="16">
        <f t="shared" ca="1" si="87"/>
        <v>2.6444000000000001E-4</v>
      </c>
      <c r="AK196" s="4">
        <f t="shared" si="87"/>
        <v>1.075</v>
      </c>
      <c r="AL196" s="59">
        <f t="shared" si="88"/>
        <v>43126</v>
      </c>
      <c r="AM196" s="16">
        <f t="shared" ca="1" si="89"/>
        <v>1.0251677699999999</v>
      </c>
      <c r="AN196" s="15">
        <f t="shared" ca="1" si="89"/>
        <v>25.16776999</v>
      </c>
      <c r="AO196" s="9">
        <f t="shared" si="89"/>
        <v>0</v>
      </c>
      <c r="AP196" s="17">
        <f t="shared" si="89"/>
        <v>0</v>
      </c>
      <c r="AQ196" s="15">
        <f t="shared" si="89"/>
        <v>0</v>
      </c>
      <c r="AR196" s="10" t="str">
        <f t="shared" si="89"/>
        <v>J=</v>
      </c>
      <c r="AS196" s="59">
        <f t="shared" si="89"/>
        <v>43174</v>
      </c>
      <c r="AT196" s="18"/>
      <c r="AU196" s="18"/>
      <c r="AV196" s="40"/>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row>
    <row r="197" spans="1:205" x14ac:dyDescent="0.2">
      <c r="A197" s="123">
        <f t="shared" si="71"/>
        <v>43192</v>
      </c>
      <c r="B197" s="124">
        <f t="shared" ca="1" si="77"/>
        <v>1002.96100999</v>
      </c>
      <c r="C197" s="126">
        <f t="shared" si="72"/>
        <v>1000</v>
      </c>
      <c r="D197" s="125">
        <f ca="1">IF(A197&lt;$B$1,VLOOKUP(A197,[1]DI!$A$4:$B$15000,2,FALSE),0)</f>
        <v>6.3899999999999998E-2</v>
      </c>
      <c r="E197" s="126">
        <f t="shared" ca="1" si="78"/>
        <v>2.4583E-4</v>
      </c>
      <c r="F197" s="132">
        <f t="shared" si="73"/>
        <v>1.075</v>
      </c>
      <c r="G197" s="127">
        <f t="shared" ca="1" si="66"/>
        <v>1.0002642672499999</v>
      </c>
      <c r="H197" s="126">
        <f ca="1">TRUNC(PRODUCT(G$10:G196),15)</f>
        <v>1.03735969391456</v>
      </c>
      <c r="I197" s="126">
        <f t="shared" ca="1" si="74"/>
        <v>1.0342971273055701</v>
      </c>
      <c r="J197" s="126">
        <f t="shared" ca="1" si="67"/>
        <v>1.0029610099999999</v>
      </c>
      <c r="K197" s="126">
        <f t="shared" ca="1" si="68"/>
        <v>2.96100999</v>
      </c>
      <c r="L197" s="133">
        <f>IF(VLOOKUP(A197,$U$12:$AD$125,8)=VLOOKUP(A196,$U$12:$AD$125,8),0,VLOOKUP(A197,U$12:$AD$125,8))</f>
        <v>0</v>
      </c>
      <c r="M197" s="129">
        <f>IF(L197&gt;0,VLOOKUP(L197,T$12:$AC$125,7),0)</f>
        <v>0</v>
      </c>
      <c r="N197" s="126">
        <f t="shared" si="69"/>
        <v>0</v>
      </c>
      <c r="O197" s="126">
        <f t="shared" ca="1" si="70"/>
        <v>2.96100999</v>
      </c>
      <c r="P197" s="134" t="str">
        <f t="shared" si="75"/>
        <v>J=</v>
      </c>
      <c r="Q197" s="131">
        <f t="shared" si="76"/>
        <v>43360</v>
      </c>
      <c r="R197" s="9"/>
      <c r="S197" s="9"/>
      <c r="T197" s="46">
        <f>[2]Plan1!$A262</f>
        <v>44846</v>
      </c>
      <c r="U197" s="23" t="str">
        <f>[2]Plan1!$C262</f>
        <v>Nossa Sr.a Aparecida - Padroeira do Brasil</v>
      </c>
      <c r="V197" s="18"/>
      <c r="W197" s="9"/>
      <c r="X197" s="25"/>
      <c r="Y197" s="25"/>
      <c r="Z197" s="25"/>
      <c r="AA197" s="9"/>
      <c r="AB197" s="9"/>
      <c r="AC197" s="9"/>
      <c r="AD197" s="9"/>
      <c r="AE197" s="9"/>
      <c r="AF197" s="59">
        <f t="shared" si="90"/>
        <v>43127</v>
      </c>
      <c r="AG197" s="15">
        <f t="shared" ca="1" si="87"/>
        <v>1025.4592</v>
      </c>
      <c r="AH197" s="15">
        <f t="shared" si="87"/>
        <v>1000</v>
      </c>
      <c r="AI197" s="4">
        <f t="shared" ca="1" si="87"/>
        <v>0</v>
      </c>
      <c r="AJ197" s="16">
        <f t="shared" ca="1" si="87"/>
        <v>0</v>
      </c>
      <c r="AK197" s="4">
        <f t="shared" si="87"/>
        <v>1.075</v>
      </c>
      <c r="AL197" s="59">
        <f t="shared" si="88"/>
        <v>43127</v>
      </c>
      <c r="AM197" s="16">
        <f t="shared" ca="1" si="89"/>
        <v>1.0254592</v>
      </c>
      <c r="AN197" s="15">
        <f t="shared" ca="1" si="89"/>
        <v>25.459199999999999</v>
      </c>
      <c r="AO197" s="9">
        <f t="shared" si="89"/>
        <v>0</v>
      </c>
      <c r="AP197" s="17">
        <f t="shared" si="89"/>
        <v>0</v>
      </c>
      <c r="AQ197" s="15">
        <f t="shared" si="89"/>
        <v>0</v>
      </c>
      <c r="AR197" s="10" t="str">
        <f t="shared" si="89"/>
        <v>J=</v>
      </c>
      <c r="AS197" s="59">
        <f t="shared" si="89"/>
        <v>43174</v>
      </c>
      <c r="AT197" s="18"/>
      <c r="AU197" s="18"/>
      <c r="AV197" s="40"/>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row>
    <row r="198" spans="1:205" x14ac:dyDescent="0.2">
      <c r="A198" s="123">
        <f t="shared" si="71"/>
        <v>43193</v>
      </c>
      <c r="B198" s="124">
        <f t="shared" ca="1" si="77"/>
        <v>1003.22606</v>
      </c>
      <c r="C198" s="126">
        <f t="shared" si="72"/>
        <v>1000</v>
      </c>
      <c r="D198" s="125">
        <f ca="1">IF(A198&lt;$B$1,VLOOKUP(A198,[1]DI!$A$4:$B$15000,2,FALSE),0)</f>
        <v>6.3899999999999998E-2</v>
      </c>
      <c r="E198" s="126">
        <f t="shared" ca="1" si="78"/>
        <v>2.4583E-4</v>
      </c>
      <c r="F198" s="132">
        <f t="shared" si="73"/>
        <v>1.075</v>
      </c>
      <c r="G198" s="127">
        <f t="shared" ca="1" si="66"/>
        <v>1.0002642672499999</v>
      </c>
      <c r="H198" s="126">
        <f ca="1">TRUNC(PRODUCT(G$10:G197),15)</f>
        <v>1.0376338341081299</v>
      </c>
      <c r="I198" s="126">
        <f t="shared" ca="1" si="74"/>
        <v>1.0342971273055701</v>
      </c>
      <c r="J198" s="126">
        <f t="shared" ca="1" si="67"/>
        <v>1.00322606</v>
      </c>
      <c r="K198" s="126">
        <f t="shared" ca="1" si="68"/>
        <v>3.2260599999999999</v>
      </c>
      <c r="L198" s="133">
        <f>IF(VLOOKUP(A198,$U$12:$AD$125,8)=VLOOKUP(A197,$U$12:$AD$125,8),0,VLOOKUP(A198,U$12:$AD$125,8))</f>
        <v>0</v>
      </c>
      <c r="M198" s="129">
        <f>IF(L198&gt;0,VLOOKUP(L198,T$12:$AC$125,7),0)</f>
        <v>0</v>
      </c>
      <c r="N198" s="126">
        <f t="shared" si="69"/>
        <v>0</v>
      </c>
      <c r="O198" s="126">
        <f t="shared" ca="1" si="70"/>
        <v>3.2260599999999999</v>
      </c>
      <c r="P198" s="134" t="str">
        <f t="shared" si="75"/>
        <v>J=</v>
      </c>
      <c r="Q198" s="131">
        <f t="shared" si="76"/>
        <v>43360</v>
      </c>
      <c r="R198" s="9"/>
      <c r="S198" s="9"/>
      <c r="T198" s="46">
        <f>[2]Plan1!$A263</f>
        <v>44867</v>
      </c>
      <c r="U198" s="23" t="str">
        <f>[2]Plan1!$C263</f>
        <v>Finados</v>
      </c>
      <c r="V198" s="18"/>
      <c r="W198" s="9"/>
      <c r="X198" s="25"/>
      <c r="Y198" s="25"/>
      <c r="Z198" s="25"/>
      <c r="AA198" s="9"/>
      <c r="AB198" s="9"/>
      <c r="AC198" s="9"/>
      <c r="AD198" s="9"/>
      <c r="AE198" s="9"/>
      <c r="AF198" s="59">
        <f t="shared" si="90"/>
        <v>43128</v>
      </c>
      <c r="AG198" s="15">
        <f t="shared" ca="1" si="87"/>
        <v>1025.4592</v>
      </c>
      <c r="AH198" s="15">
        <f t="shared" si="87"/>
        <v>1000</v>
      </c>
      <c r="AI198" s="4">
        <f t="shared" ca="1" si="87"/>
        <v>0</v>
      </c>
      <c r="AJ198" s="16">
        <f t="shared" ca="1" si="87"/>
        <v>0</v>
      </c>
      <c r="AK198" s="4">
        <f t="shared" si="87"/>
        <v>1.075</v>
      </c>
      <c r="AL198" s="59">
        <f t="shared" si="88"/>
        <v>43128</v>
      </c>
      <c r="AM198" s="16">
        <f t="shared" ca="1" si="89"/>
        <v>1.0254592</v>
      </c>
      <c r="AN198" s="15">
        <f t="shared" ca="1" si="89"/>
        <v>25.459199999999999</v>
      </c>
      <c r="AO198" s="9">
        <f t="shared" si="89"/>
        <v>0</v>
      </c>
      <c r="AP198" s="17">
        <f t="shared" si="89"/>
        <v>0</v>
      </c>
      <c r="AQ198" s="15">
        <f t="shared" si="89"/>
        <v>0</v>
      </c>
      <c r="AR198" s="10" t="str">
        <f t="shared" si="89"/>
        <v>J=</v>
      </c>
      <c r="AS198" s="59">
        <f t="shared" si="89"/>
        <v>43174</v>
      </c>
      <c r="AT198" s="18"/>
      <c r="AU198" s="18"/>
      <c r="AV198" s="40"/>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row>
    <row r="199" spans="1:205" x14ac:dyDescent="0.2">
      <c r="A199" s="123">
        <f t="shared" si="71"/>
        <v>43194</v>
      </c>
      <c r="B199" s="124">
        <f t="shared" ca="1" si="77"/>
        <v>1003.49117999</v>
      </c>
      <c r="C199" s="126">
        <f t="shared" si="72"/>
        <v>1000</v>
      </c>
      <c r="D199" s="125">
        <f ca="1">IF(A199&lt;$B$1,VLOOKUP(A199,[1]DI!$A$4:$B$15000,2,FALSE),0)</f>
        <v>6.3899999999999998E-2</v>
      </c>
      <c r="E199" s="126">
        <f t="shared" ca="1" si="78"/>
        <v>2.4583E-4</v>
      </c>
      <c r="F199" s="132">
        <f t="shared" si="73"/>
        <v>1.075</v>
      </c>
      <c r="G199" s="127">
        <f t="shared" ca="1" si="66"/>
        <v>1.0002642672499999</v>
      </c>
      <c r="H199" s="126">
        <f ca="1">TRUNC(PRODUCT(G$10:G198),15)</f>
        <v>1.03790804674797</v>
      </c>
      <c r="I199" s="126">
        <f t="shared" ca="1" si="74"/>
        <v>1.0342971273055701</v>
      </c>
      <c r="J199" s="126">
        <f t="shared" ca="1" si="67"/>
        <v>1.0034911799999999</v>
      </c>
      <c r="K199" s="126">
        <f t="shared" ca="1" si="68"/>
        <v>3.49117999</v>
      </c>
      <c r="L199" s="133">
        <f>IF(VLOOKUP(A199,$U$12:$AD$125,8)=VLOOKUP(A198,$U$12:$AD$125,8),0,VLOOKUP(A199,U$12:$AD$125,8))</f>
        <v>0</v>
      </c>
      <c r="M199" s="129">
        <f>IF(L199&gt;0,VLOOKUP(L199,T$12:$AC$125,7),0)</f>
        <v>0</v>
      </c>
      <c r="N199" s="126">
        <f t="shared" si="69"/>
        <v>0</v>
      </c>
      <c r="O199" s="126">
        <f t="shared" ca="1" si="70"/>
        <v>3.49117999</v>
      </c>
      <c r="P199" s="134" t="str">
        <f t="shared" si="75"/>
        <v>J=</v>
      </c>
      <c r="Q199" s="131">
        <f t="shared" si="76"/>
        <v>43360</v>
      </c>
      <c r="R199" s="9"/>
      <c r="S199" s="9"/>
      <c r="T199" s="46">
        <f>[2]Plan1!$A264</f>
        <v>44880</v>
      </c>
      <c r="U199" s="23" t="str">
        <f>[2]Plan1!$C264</f>
        <v>Proclamação da República</v>
      </c>
      <c r="V199" s="18"/>
      <c r="W199" s="9"/>
      <c r="X199" s="25"/>
      <c r="Y199" s="25"/>
      <c r="Z199" s="25"/>
      <c r="AA199" s="9"/>
      <c r="AB199" s="9"/>
      <c r="AC199" s="9"/>
      <c r="AD199" s="9"/>
      <c r="AE199" s="9"/>
      <c r="AF199" s="59">
        <f t="shared" si="90"/>
        <v>43129</v>
      </c>
      <c r="AG199" s="15">
        <f t="shared" ca="1" si="87"/>
        <v>1025.4592</v>
      </c>
      <c r="AH199" s="15">
        <f t="shared" si="87"/>
        <v>1000</v>
      </c>
      <c r="AI199" s="4">
        <f t="shared" ca="1" si="87"/>
        <v>6.8900000000000003E-2</v>
      </c>
      <c r="AJ199" s="16">
        <f t="shared" ca="1" si="87"/>
        <v>2.6444000000000001E-4</v>
      </c>
      <c r="AK199" s="4">
        <f t="shared" si="87"/>
        <v>1.075</v>
      </c>
      <c r="AL199" s="59">
        <f t="shared" si="88"/>
        <v>43129</v>
      </c>
      <c r="AM199" s="16">
        <f t="shared" ca="1" si="89"/>
        <v>1.0254592</v>
      </c>
      <c r="AN199" s="15">
        <f t="shared" ca="1" si="89"/>
        <v>25.459199999999999</v>
      </c>
      <c r="AO199" s="9">
        <f t="shared" si="89"/>
        <v>0</v>
      </c>
      <c r="AP199" s="17">
        <f t="shared" si="89"/>
        <v>0</v>
      </c>
      <c r="AQ199" s="15">
        <f t="shared" si="89"/>
        <v>0</v>
      </c>
      <c r="AR199" s="10" t="str">
        <f t="shared" si="89"/>
        <v>J=</v>
      </c>
      <c r="AS199" s="59">
        <f t="shared" si="89"/>
        <v>43174</v>
      </c>
      <c r="AT199" s="18"/>
      <c r="AU199" s="18"/>
      <c r="AV199" s="40"/>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row>
    <row r="200" spans="1:205" x14ac:dyDescent="0.2">
      <c r="A200" s="123">
        <f t="shared" si="71"/>
        <v>43195</v>
      </c>
      <c r="B200" s="124">
        <f t="shared" ca="1" si="77"/>
        <v>1003.7563699999999</v>
      </c>
      <c r="C200" s="126">
        <f t="shared" si="72"/>
        <v>1000</v>
      </c>
      <c r="D200" s="125">
        <f ca="1">IF(A200&lt;$B$1,VLOOKUP(A200,[1]DI!$A$4:$B$15000,2,FALSE),0)</f>
        <v>6.3899999999999998E-2</v>
      </c>
      <c r="E200" s="126">
        <f t="shared" ca="1" si="78"/>
        <v>2.4583E-4</v>
      </c>
      <c r="F200" s="132">
        <f t="shared" si="73"/>
        <v>1.075</v>
      </c>
      <c r="G200" s="127">
        <f t="shared" ca="1" si="66"/>
        <v>1.0002642672499999</v>
      </c>
      <c r="H200" s="126">
        <f ca="1">TRUNC(PRODUCT(G$10:G199),15)</f>
        <v>1.0381823318532399</v>
      </c>
      <c r="I200" s="126">
        <f t="shared" ca="1" si="74"/>
        <v>1.0342971273055701</v>
      </c>
      <c r="J200" s="126">
        <f t="shared" ca="1" si="67"/>
        <v>1.0037563700000001</v>
      </c>
      <c r="K200" s="126">
        <f t="shared" ca="1" si="68"/>
        <v>3.75637</v>
      </c>
      <c r="L200" s="133">
        <f>IF(VLOOKUP(A200,$U$12:$AD$125,8)=VLOOKUP(A199,$U$12:$AD$125,8),0,VLOOKUP(A200,U$12:$AD$125,8))</f>
        <v>0</v>
      </c>
      <c r="M200" s="129">
        <f>IF(L200&gt;0,VLOOKUP(L200,T$12:$AC$125,7),0)</f>
        <v>0</v>
      </c>
      <c r="N200" s="126">
        <f t="shared" si="69"/>
        <v>0</v>
      </c>
      <c r="O200" s="126">
        <f t="shared" ca="1" si="70"/>
        <v>3.75637</v>
      </c>
      <c r="P200" s="134" t="str">
        <f t="shared" si="75"/>
        <v>J=</v>
      </c>
      <c r="Q200" s="131">
        <f t="shared" si="76"/>
        <v>43360</v>
      </c>
      <c r="R200" s="9"/>
      <c r="S200" s="9"/>
      <c r="T200" s="46">
        <f>[2]Plan1!$A265</f>
        <v>44920</v>
      </c>
      <c r="U200" s="23" t="str">
        <f>[2]Plan1!$C265</f>
        <v>Natal</v>
      </c>
      <c r="V200" s="18"/>
      <c r="W200" s="9"/>
      <c r="X200" s="25"/>
      <c r="Y200" s="25"/>
      <c r="Z200" s="25"/>
      <c r="AA200" s="9"/>
      <c r="AB200" s="9"/>
      <c r="AC200" s="9"/>
      <c r="AD200" s="9"/>
      <c r="AE200" s="9"/>
      <c r="AF200" s="59">
        <f t="shared" si="90"/>
        <v>43130</v>
      </c>
      <c r="AG200" s="15">
        <f t="shared" ca="1" si="87"/>
        <v>1025.75071</v>
      </c>
      <c r="AH200" s="15">
        <f t="shared" si="87"/>
        <v>1000</v>
      </c>
      <c r="AI200" s="4">
        <f t="shared" ca="1" si="87"/>
        <v>6.8900000000000003E-2</v>
      </c>
      <c r="AJ200" s="16">
        <f t="shared" ca="1" si="87"/>
        <v>2.6444000000000001E-4</v>
      </c>
      <c r="AK200" s="4">
        <f t="shared" si="87"/>
        <v>1.075</v>
      </c>
      <c r="AL200" s="59">
        <f t="shared" si="88"/>
        <v>43130</v>
      </c>
      <c r="AM200" s="16">
        <f t="shared" ca="1" si="89"/>
        <v>1.0257507100000001</v>
      </c>
      <c r="AN200" s="15">
        <f t="shared" ca="1" si="89"/>
        <v>25.750710000000002</v>
      </c>
      <c r="AO200" s="9">
        <f t="shared" si="89"/>
        <v>0</v>
      </c>
      <c r="AP200" s="17">
        <f t="shared" si="89"/>
        <v>0</v>
      </c>
      <c r="AQ200" s="15">
        <f t="shared" si="89"/>
        <v>0</v>
      </c>
      <c r="AR200" s="10" t="str">
        <f t="shared" si="89"/>
        <v>J=</v>
      </c>
      <c r="AS200" s="59">
        <f t="shared" si="89"/>
        <v>43174</v>
      </c>
      <c r="AT200" s="18"/>
      <c r="AU200" s="18"/>
      <c r="AV200" s="40"/>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row>
    <row r="201" spans="1:205" x14ac:dyDescent="0.2">
      <c r="A201" s="123">
        <f t="shared" si="71"/>
        <v>43196</v>
      </c>
      <c r="B201" s="124">
        <f t="shared" ca="1" si="77"/>
        <v>1004.02163</v>
      </c>
      <c r="C201" s="126">
        <f t="shared" si="72"/>
        <v>1000</v>
      </c>
      <c r="D201" s="125">
        <f ca="1">IF(A201&lt;$B$1,VLOOKUP(A201,[1]DI!$A$4:$B$15000,2,FALSE),0)</f>
        <v>6.3899999999999998E-2</v>
      </c>
      <c r="E201" s="126">
        <f t="shared" ca="1" si="78"/>
        <v>2.4583E-4</v>
      </c>
      <c r="F201" s="132">
        <f t="shared" si="73"/>
        <v>1.075</v>
      </c>
      <c r="G201" s="127">
        <f t="shared" ca="1" si="66"/>
        <v>1.0002642672499999</v>
      </c>
      <c r="H201" s="126">
        <f ca="1">TRUNC(PRODUCT(G$10:G200),15)</f>
        <v>1.03845668944308</v>
      </c>
      <c r="I201" s="126">
        <f t="shared" ca="1" si="74"/>
        <v>1.0342971273055701</v>
      </c>
      <c r="J201" s="126">
        <f t="shared" ca="1" si="67"/>
        <v>1.00402163</v>
      </c>
      <c r="K201" s="126">
        <f t="shared" ca="1" si="68"/>
        <v>4.02163</v>
      </c>
      <c r="L201" s="133">
        <f>IF(VLOOKUP(A201,$U$12:$AD$125,8)=VLOOKUP(A200,$U$12:$AD$125,8),0,VLOOKUP(A201,U$12:$AD$125,8))</f>
        <v>0</v>
      </c>
      <c r="M201" s="129">
        <f>IF(L201&gt;0,VLOOKUP(L201,T$12:$AC$125,7),0)</f>
        <v>0</v>
      </c>
      <c r="N201" s="126">
        <f t="shared" si="69"/>
        <v>0</v>
      </c>
      <c r="O201" s="126">
        <f t="shared" ca="1" si="70"/>
        <v>4.02163</v>
      </c>
      <c r="P201" s="134" t="str">
        <f t="shared" si="75"/>
        <v>J=</v>
      </c>
      <c r="Q201" s="131">
        <f t="shared" si="76"/>
        <v>43360</v>
      </c>
      <c r="R201" s="9"/>
      <c r="S201" s="9"/>
      <c r="T201" s="46">
        <f>[2]Plan1!$A266</f>
        <v>44927</v>
      </c>
      <c r="U201" s="23" t="str">
        <f>[2]Plan1!$C266</f>
        <v>Confraternização Universal</v>
      </c>
      <c r="V201" s="18"/>
      <c r="W201" s="9"/>
      <c r="X201" s="25"/>
      <c r="Y201" s="25"/>
      <c r="Z201" s="25"/>
      <c r="AA201" s="9"/>
      <c r="AB201" s="9"/>
      <c r="AC201" s="9"/>
      <c r="AD201" s="9"/>
      <c r="AE201" s="9"/>
      <c r="AF201" s="59">
        <f t="shared" si="90"/>
        <v>43131</v>
      </c>
      <c r="AG201" s="15">
        <f t="shared" ca="1" si="87"/>
        <v>1026.0423000000001</v>
      </c>
      <c r="AH201" s="15">
        <f t="shared" si="87"/>
        <v>1000</v>
      </c>
      <c r="AI201" s="4">
        <f t="shared" ca="1" si="87"/>
        <v>6.8900000000000003E-2</v>
      </c>
      <c r="AJ201" s="16">
        <f t="shared" ca="1" si="87"/>
        <v>2.6444000000000001E-4</v>
      </c>
      <c r="AK201" s="4">
        <f t="shared" si="87"/>
        <v>1.075</v>
      </c>
      <c r="AL201" s="59">
        <f t="shared" si="88"/>
        <v>43131</v>
      </c>
      <c r="AM201" s="16">
        <f t="shared" ca="1" si="89"/>
        <v>1.0260423000000001</v>
      </c>
      <c r="AN201" s="15">
        <f t="shared" ca="1" si="89"/>
        <v>26.042300000000001</v>
      </c>
      <c r="AO201" s="9">
        <f t="shared" si="89"/>
        <v>0</v>
      </c>
      <c r="AP201" s="17">
        <f t="shared" si="89"/>
        <v>0</v>
      </c>
      <c r="AQ201" s="15">
        <f t="shared" si="89"/>
        <v>0</v>
      </c>
      <c r="AR201" s="10" t="str">
        <f t="shared" si="89"/>
        <v>J=</v>
      </c>
      <c r="AS201" s="59">
        <f t="shared" si="89"/>
        <v>43174</v>
      </c>
      <c r="AT201" s="18"/>
      <c r="AU201" s="18"/>
      <c r="AV201" s="40"/>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row>
    <row r="202" spans="1:205" x14ac:dyDescent="0.2">
      <c r="A202" s="123">
        <f t="shared" si="71"/>
        <v>43197</v>
      </c>
      <c r="B202" s="124">
        <f t="shared" ca="1" si="77"/>
        <v>1004.28695999</v>
      </c>
      <c r="C202" s="126">
        <f t="shared" si="72"/>
        <v>1000</v>
      </c>
      <c r="D202" s="125">
        <f ca="1">IF(A202&lt;$B$1,VLOOKUP(A202,[1]DI!$A$4:$B$15000,2,FALSE),0)</f>
        <v>0</v>
      </c>
      <c r="E202" s="126">
        <f t="shared" ca="1" si="78"/>
        <v>0</v>
      </c>
      <c r="F202" s="132">
        <f t="shared" si="73"/>
        <v>1.075</v>
      </c>
      <c r="G202" s="127">
        <f t="shared" ref="G202:G265" ca="1" si="91">TRUNC((1+(E202*F202)),15)</f>
        <v>1</v>
      </c>
      <c r="H202" s="126">
        <f ca="1">TRUNC(PRODUCT(G$10:G201),15)</f>
        <v>1.03873111953664</v>
      </c>
      <c r="I202" s="126">
        <f t="shared" ca="1" si="74"/>
        <v>1.0342971273055701</v>
      </c>
      <c r="J202" s="126">
        <f t="shared" ref="J202:J265" ca="1" si="92">ROUND(TRUNC(H202/I202,15),8)</f>
        <v>1.00428696</v>
      </c>
      <c r="K202" s="126">
        <f t="shared" ref="K202:K265" ca="1" si="93">TRUNC((C202*(J202-1)),8)</f>
        <v>4.2869599899999997</v>
      </c>
      <c r="L202" s="133">
        <f>IF(VLOOKUP(A202,$U$12:$AD$125,8)=VLOOKUP(A201,$U$12:$AD$125,8),0,VLOOKUP(A202,U$12:$AD$125,8))</f>
        <v>0</v>
      </c>
      <c r="M202" s="129">
        <f>IF(L202&gt;0,VLOOKUP(L202,T$12:$AC$125,7),0)</f>
        <v>0</v>
      </c>
      <c r="N202" s="126">
        <f t="shared" ref="N202:N265" si="94">IF(M202&gt;0,(C$10*M202),0)</f>
        <v>0</v>
      </c>
      <c r="O202" s="126">
        <f t="shared" ref="O202:O265" ca="1" si="95">(K202+N202)</f>
        <v>4.2869599899999997</v>
      </c>
      <c r="P202" s="134" t="str">
        <f t="shared" si="75"/>
        <v>J=</v>
      </c>
      <c r="Q202" s="131">
        <f t="shared" si="76"/>
        <v>43360</v>
      </c>
      <c r="R202" s="9"/>
      <c r="S202" s="9"/>
      <c r="T202" s="46">
        <f>[2]Plan1!$A267</f>
        <v>44977</v>
      </c>
      <c r="U202" s="23" t="str">
        <f>[2]Plan1!$C267</f>
        <v>Carnaval</v>
      </c>
      <c r="V202" s="18"/>
      <c r="W202" s="9"/>
      <c r="X202" s="25"/>
      <c r="Y202" s="25"/>
      <c r="Z202" s="25"/>
      <c r="AA202" s="9"/>
      <c r="AB202" s="9"/>
      <c r="AC202" s="9"/>
      <c r="AD202" s="9"/>
      <c r="AE202" s="9"/>
      <c r="AF202" s="59">
        <f t="shared" si="90"/>
        <v>43132</v>
      </c>
      <c r="AG202" s="15">
        <f t="shared" ca="1" si="87"/>
        <v>1026.3339800000001</v>
      </c>
      <c r="AH202" s="15">
        <f t="shared" si="87"/>
        <v>1000</v>
      </c>
      <c r="AI202" s="4">
        <f t="shared" ca="1" si="87"/>
        <v>6.8900000000000003E-2</v>
      </c>
      <c r="AJ202" s="16">
        <f t="shared" ca="1" si="87"/>
        <v>2.6444000000000001E-4</v>
      </c>
      <c r="AK202" s="4">
        <f t="shared" si="87"/>
        <v>1.075</v>
      </c>
      <c r="AL202" s="59">
        <f t="shared" si="88"/>
        <v>43132</v>
      </c>
      <c r="AM202" s="16">
        <f t="shared" ca="1" si="89"/>
        <v>1.02633398</v>
      </c>
      <c r="AN202" s="15">
        <f t="shared" ca="1" si="89"/>
        <v>26.33398</v>
      </c>
      <c r="AO202" s="9">
        <f t="shared" si="89"/>
        <v>0</v>
      </c>
      <c r="AP202" s="17">
        <f t="shared" si="89"/>
        <v>0</v>
      </c>
      <c r="AQ202" s="15">
        <f t="shared" si="89"/>
        <v>0</v>
      </c>
      <c r="AR202" s="10" t="str">
        <f t="shared" si="89"/>
        <v>J=</v>
      </c>
      <c r="AS202" s="59">
        <f t="shared" si="89"/>
        <v>43174</v>
      </c>
      <c r="AT202" s="18"/>
      <c r="AU202" s="18"/>
      <c r="AV202" s="40"/>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row>
    <row r="203" spans="1:205" x14ac:dyDescent="0.2">
      <c r="A203" s="123">
        <f t="shared" ref="A203:A266" si="96">(A202+1)</f>
        <v>43198</v>
      </c>
      <c r="B203" s="124">
        <f t="shared" ca="1" si="77"/>
        <v>1004.28695999</v>
      </c>
      <c r="C203" s="126">
        <f t="shared" ref="C203:C266" si="97">TRUNC(C202-N202,8)</f>
        <v>1000</v>
      </c>
      <c r="D203" s="125">
        <f ca="1">IF(A203&lt;$B$1,VLOOKUP(A203,[1]DI!$A$4:$B$15000,2,FALSE),0)</f>
        <v>0</v>
      </c>
      <c r="E203" s="126">
        <f t="shared" ca="1" si="78"/>
        <v>0</v>
      </c>
      <c r="F203" s="132">
        <f t="shared" ref="F203:F266" si="98">F202</f>
        <v>1.075</v>
      </c>
      <c r="G203" s="127">
        <f t="shared" ca="1" si="91"/>
        <v>1</v>
      </c>
      <c r="H203" s="126">
        <f ca="1">TRUNC(PRODUCT(G$10:G202),15)</f>
        <v>1.03873111953664</v>
      </c>
      <c r="I203" s="126">
        <f t="shared" ref="I203:I266" ca="1" si="99">IF(OR(L202&gt;0,L202="E"),H202,I202)</f>
        <v>1.0342971273055701</v>
      </c>
      <c r="J203" s="126">
        <f t="shared" ca="1" si="92"/>
        <v>1.00428696</v>
      </c>
      <c r="K203" s="126">
        <f t="shared" ca="1" si="93"/>
        <v>4.2869599899999997</v>
      </c>
      <c r="L203" s="133">
        <f>IF(VLOOKUP(A203,$U$12:$AD$125,8)=VLOOKUP(A202,$U$12:$AD$125,8),0,VLOOKUP(A203,U$12:$AD$125,8))</f>
        <v>0</v>
      </c>
      <c r="M203" s="129">
        <f>IF(L203&gt;0,VLOOKUP(L203,T$12:$AC$125,7),0)</f>
        <v>0</v>
      </c>
      <c r="N203" s="126">
        <f t="shared" si="94"/>
        <v>0</v>
      </c>
      <c r="O203" s="126">
        <f t="shared" ca="1" si="95"/>
        <v>4.2869599899999997</v>
      </c>
      <c r="P203" s="134" t="str">
        <f t="shared" ref="P203:P266" si="100">IF(L202&gt;0,VLOOKUP(A202,$U$12:$AD$125,9),P202)</f>
        <v>J=</v>
      </c>
      <c r="Q203" s="131">
        <f t="shared" ref="Q203:Q266" si="101">IF(L202&gt;0,VLOOKUP(A202,$U$12:$AD$125,10),Q202)</f>
        <v>43360</v>
      </c>
      <c r="R203" s="9"/>
      <c r="S203" s="9"/>
      <c r="T203" s="46">
        <f>[2]Plan1!$A268</f>
        <v>44978</v>
      </c>
      <c r="U203" s="23" t="str">
        <f>[2]Plan1!$C268</f>
        <v>Carnaval</v>
      </c>
      <c r="V203" s="18"/>
      <c r="W203" s="9"/>
      <c r="X203" s="25"/>
      <c r="Y203" s="25"/>
      <c r="Z203" s="25"/>
      <c r="AA203" s="9"/>
      <c r="AB203" s="9"/>
      <c r="AC203" s="9"/>
      <c r="AD203" s="9"/>
      <c r="AE203" s="9"/>
      <c r="AF203" s="59">
        <f t="shared" si="90"/>
        <v>43133</v>
      </c>
      <c r="AG203" s="15">
        <f t="shared" ca="1" si="87"/>
        <v>1026.62574</v>
      </c>
      <c r="AH203" s="15">
        <f t="shared" si="87"/>
        <v>1000</v>
      </c>
      <c r="AI203" s="4">
        <f t="shared" ca="1" si="87"/>
        <v>6.8900000000000003E-2</v>
      </c>
      <c r="AJ203" s="16">
        <f t="shared" ca="1" si="87"/>
        <v>2.6444000000000001E-4</v>
      </c>
      <c r="AK203" s="4">
        <f t="shared" si="87"/>
        <v>1.075</v>
      </c>
      <c r="AL203" s="59">
        <f t="shared" si="88"/>
        <v>43133</v>
      </c>
      <c r="AM203" s="16">
        <f t="shared" ca="1" si="89"/>
        <v>1.0266257400000001</v>
      </c>
      <c r="AN203" s="15">
        <f t="shared" ca="1" si="89"/>
        <v>26.62574</v>
      </c>
      <c r="AO203" s="9">
        <f t="shared" si="89"/>
        <v>0</v>
      </c>
      <c r="AP203" s="17">
        <f t="shared" si="89"/>
        <v>0</v>
      </c>
      <c r="AQ203" s="15">
        <f t="shared" si="89"/>
        <v>0</v>
      </c>
      <c r="AR203" s="10" t="str">
        <f t="shared" si="89"/>
        <v>J=</v>
      </c>
      <c r="AS203" s="59">
        <f t="shared" si="89"/>
        <v>43174</v>
      </c>
      <c r="AT203" s="18"/>
      <c r="AU203" s="18"/>
      <c r="AV203" s="40"/>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row>
    <row r="204" spans="1:205" x14ac:dyDescent="0.2">
      <c r="A204" s="123">
        <f t="shared" si="96"/>
        <v>43199</v>
      </c>
      <c r="B204" s="124">
        <f t="shared" ref="B204:B267" ca="1" si="102">IF(A204&lt;=TODAY(),C204+K204,IF(AND(A204&gt;TODAY(),A204&lt;=$B$1),IF(VLOOKUP(TODAY(),$A$10:$D$5000,4,FALSE)=0,"n.d",C204+K204),"n.d"))</f>
        <v>1004.28695999</v>
      </c>
      <c r="C204" s="126">
        <f t="shared" si="97"/>
        <v>1000</v>
      </c>
      <c r="D204" s="125">
        <f ca="1">IF(A204&lt;$B$1,VLOOKUP(A204,[1]DI!$A$4:$B$15000,2,FALSE),0)</f>
        <v>6.3899999999999998E-2</v>
      </c>
      <c r="E204" s="126">
        <f t="shared" ca="1" si="78"/>
        <v>2.4583E-4</v>
      </c>
      <c r="F204" s="132">
        <f t="shared" si="98"/>
        <v>1.075</v>
      </c>
      <c r="G204" s="127">
        <f t="shared" ca="1" si="91"/>
        <v>1.0002642672499999</v>
      </c>
      <c r="H204" s="126">
        <f ca="1">TRUNC(PRODUCT(G$10:G203),15)</f>
        <v>1.03873111953664</v>
      </c>
      <c r="I204" s="126">
        <f t="shared" ca="1" si="99"/>
        <v>1.0342971273055701</v>
      </c>
      <c r="J204" s="126">
        <f t="shared" ca="1" si="92"/>
        <v>1.00428696</v>
      </c>
      <c r="K204" s="126">
        <f t="shared" ca="1" si="93"/>
        <v>4.2869599899999997</v>
      </c>
      <c r="L204" s="133">
        <f>IF(VLOOKUP(A204,$U$12:$AD$125,8)=VLOOKUP(A203,$U$12:$AD$125,8),0,VLOOKUP(A204,U$12:$AD$125,8))</f>
        <v>0</v>
      </c>
      <c r="M204" s="129">
        <f>IF(L204&gt;0,VLOOKUP(L204,T$12:$AC$125,7),0)</f>
        <v>0</v>
      </c>
      <c r="N204" s="126">
        <f t="shared" si="94"/>
        <v>0</v>
      </c>
      <c r="O204" s="126">
        <f t="shared" ca="1" si="95"/>
        <v>4.2869599899999997</v>
      </c>
      <c r="P204" s="134" t="str">
        <f t="shared" si="100"/>
        <v>J=</v>
      </c>
      <c r="Q204" s="131">
        <f t="shared" si="101"/>
        <v>43360</v>
      </c>
      <c r="R204" s="9"/>
      <c r="S204" s="9"/>
      <c r="T204" s="46">
        <f>[2]Plan1!$A269</f>
        <v>45023</v>
      </c>
      <c r="U204" s="23" t="str">
        <f>[2]Plan1!$C269</f>
        <v>Paixão de Cristo</v>
      </c>
      <c r="V204" s="18"/>
      <c r="W204" s="9"/>
      <c r="X204" s="25"/>
      <c r="Y204" s="25"/>
      <c r="Z204" s="25"/>
      <c r="AA204" s="9"/>
      <c r="AB204" s="9"/>
      <c r="AC204" s="9"/>
      <c r="AD204" s="9"/>
      <c r="AE204" s="9"/>
      <c r="AF204" s="59">
        <f t="shared" si="90"/>
        <v>43134</v>
      </c>
      <c r="AG204" s="15">
        <f t="shared" ca="1" si="87"/>
        <v>1026.91758</v>
      </c>
      <c r="AH204" s="15">
        <f t="shared" si="87"/>
        <v>1000</v>
      </c>
      <c r="AI204" s="4">
        <f t="shared" ca="1" si="87"/>
        <v>0</v>
      </c>
      <c r="AJ204" s="16">
        <f t="shared" ca="1" si="87"/>
        <v>0</v>
      </c>
      <c r="AK204" s="4">
        <f t="shared" si="87"/>
        <v>1.075</v>
      </c>
      <c r="AL204" s="59">
        <f t="shared" si="88"/>
        <v>43134</v>
      </c>
      <c r="AM204" s="16">
        <f t="shared" ca="1" si="89"/>
        <v>1.0269175800000001</v>
      </c>
      <c r="AN204" s="15">
        <f t="shared" ca="1" si="89"/>
        <v>26.917580000000001</v>
      </c>
      <c r="AO204" s="9">
        <f t="shared" si="89"/>
        <v>0</v>
      </c>
      <c r="AP204" s="17">
        <f t="shared" si="89"/>
        <v>0</v>
      </c>
      <c r="AQ204" s="15">
        <f t="shared" si="89"/>
        <v>0</v>
      </c>
      <c r="AR204" s="10" t="str">
        <f t="shared" si="89"/>
        <v>J=</v>
      </c>
      <c r="AS204" s="59">
        <f t="shared" si="89"/>
        <v>43174</v>
      </c>
      <c r="AT204" s="18"/>
      <c r="AU204" s="18"/>
      <c r="AV204" s="40"/>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row>
    <row r="205" spans="1:205" x14ac:dyDescent="0.2">
      <c r="A205" s="123">
        <f t="shared" si="96"/>
        <v>43200</v>
      </c>
      <c r="B205" s="124">
        <f t="shared" ca="1" si="102"/>
        <v>1004.55235999</v>
      </c>
      <c r="C205" s="126">
        <f t="shared" si="97"/>
        <v>1000</v>
      </c>
      <c r="D205" s="125">
        <f ca="1">IF(A205&lt;$B$1,VLOOKUP(A205,[1]DI!$A$4:$B$15000,2,FALSE),0)</f>
        <v>6.3899999999999998E-2</v>
      </c>
      <c r="E205" s="126">
        <f t="shared" ref="E205:E268" ca="1" si="103">ROUND((((1+D205)^(1/252)-1)),8)</f>
        <v>2.4583E-4</v>
      </c>
      <c r="F205" s="132">
        <f t="shared" si="98"/>
        <v>1.075</v>
      </c>
      <c r="G205" s="127">
        <f t="shared" ca="1" si="91"/>
        <v>1.0002642672499999</v>
      </c>
      <c r="H205" s="126">
        <f ca="1">TRUNC(PRODUCT(G$10:G204),15)</f>
        <v>1.0390056221530899</v>
      </c>
      <c r="I205" s="126">
        <f t="shared" ca="1" si="99"/>
        <v>1.0342971273055701</v>
      </c>
      <c r="J205" s="126">
        <f t="shared" ca="1" si="92"/>
        <v>1.0045523599999999</v>
      </c>
      <c r="K205" s="126">
        <f t="shared" ca="1" si="93"/>
        <v>4.5523599900000002</v>
      </c>
      <c r="L205" s="133">
        <f>IF(VLOOKUP(A205,$U$12:$AD$125,8)=VLOOKUP(A204,$U$12:$AD$125,8),0,VLOOKUP(A205,U$12:$AD$125,8))</f>
        <v>0</v>
      </c>
      <c r="M205" s="129">
        <f>IF(L205&gt;0,VLOOKUP(L205,T$12:$AC$125,7),0)</f>
        <v>0</v>
      </c>
      <c r="N205" s="126">
        <f t="shared" si="94"/>
        <v>0</v>
      </c>
      <c r="O205" s="126">
        <f t="shared" ca="1" si="95"/>
        <v>4.5523599900000002</v>
      </c>
      <c r="P205" s="134" t="str">
        <f t="shared" si="100"/>
        <v>J=</v>
      </c>
      <c r="Q205" s="131">
        <f t="shared" si="101"/>
        <v>43360</v>
      </c>
      <c r="R205" s="9"/>
      <c r="S205" s="9"/>
      <c r="T205" s="46">
        <f>[2]Plan1!$A270</f>
        <v>45037</v>
      </c>
      <c r="U205" s="23" t="str">
        <f>[2]Plan1!$C270</f>
        <v>Tiradentes</v>
      </c>
      <c r="V205" s="18"/>
      <c r="W205" s="9"/>
      <c r="X205" s="25"/>
      <c r="Y205" s="25"/>
      <c r="Z205" s="25"/>
      <c r="AA205" s="9"/>
      <c r="AB205" s="9"/>
      <c r="AC205" s="9"/>
      <c r="AD205" s="9"/>
      <c r="AE205" s="9"/>
      <c r="AF205" s="59">
        <f t="shared" si="90"/>
        <v>43135</v>
      </c>
      <c r="AG205" s="15">
        <f t="shared" ca="1" si="87"/>
        <v>1026.91758</v>
      </c>
      <c r="AH205" s="15">
        <f t="shared" si="87"/>
        <v>1000</v>
      </c>
      <c r="AI205" s="4">
        <f t="shared" ca="1" si="87"/>
        <v>0</v>
      </c>
      <c r="AJ205" s="16">
        <f t="shared" ca="1" si="87"/>
        <v>0</v>
      </c>
      <c r="AK205" s="4">
        <f t="shared" si="87"/>
        <v>1.075</v>
      </c>
      <c r="AL205" s="59">
        <f t="shared" si="88"/>
        <v>43135</v>
      </c>
      <c r="AM205" s="16">
        <f t="shared" ca="1" si="89"/>
        <v>1.0269175800000001</v>
      </c>
      <c r="AN205" s="15">
        <f t="shared" ca="1" si="89"/>
        <v>26.917580000000001</v>
      </c>
      <c r="AO205" s="9">
        <f t="shared" si="89"/>
        <v>0</v>
      </c>
      <c r="AP205" s="17">
        <f t="shared" si="89"/>
        <v>0</v>
      </c>
      <c r="AQ205" s="15">
        <f t="shared" si="89"/>
        <v>0</v>
      </c>
      <c r="AR205" s="10" t="str">
        <f t="shared" si="89"/>
        <v>J=</v>
      </c>
      <c r="AS205" s="59">
        <f t="shared" si="89"/>
        <v>43174</v>
      </c>
      <c r="AT205" s="18"/>
      <c r="AU205" s="18"/>
      <c r="AV205" s="40"/>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row>
    <row r="206" spans="1:205" x14ac:dyDescent="0.2">
      <c r="A206" s="123">
        <f t="shared" si="96"/>
        <v>43201</v>
      </c>
      <c r="B206" s="124">
        <f t="shared" ca="1" si="102"/>
        <v>1004.81782999</v>
      </c>
      <c r="C206" s="126">
        <f t="shared" si="97"/>
        <v>1000</v>
      </c>
      <c r="D206" s="125">
        <f ca="1">IF(A206&lt;$B$1,VLOOKUP(A206,[1]DI!$A$4:$B$15000,2,FALSE),0)</f>
        <v>6.3899999999999998E-2</v>
      </c>
      <c r="E206" s="126">
        <f t="shared" ca="1" si="103"/>
        <v>2.4583E-4</v>
      </c>
      <c r="F206" s="132">
        <f t="shared" si="98"/>
        <v>1.075</v>
      </c>
      <c r="G206" s="127">
        <f t="shared" ca="1" si="91"/>
        <v>1.0002642672499999</v>
      </c>
      <c r="H206" s="126">
        <f ca="1">TRUNC(PRODUCT(G$10:G205),15)</f>
        <v>1.0392801973115899</v>
      </c>
      <c r="I206" s="126">
        <f t="shared" ca="1" si="99"/>
        <v>1.0342971273055701</v>
      </c>
      <c r="J206" s="126">
        <f t="shared" ca="1" si="92"/>
        <v>1.0048178299999999</v>
      </c>
      <c r="K206" s="126">
        <f t="shared" ca="1" si="93"/>
        <v>4.8178299899999999</v>
      </c>
      <c r="L206" s="133">
        <f>IF(VLOOKUP(A206,$U$12:$AD$125,8)=VLOOKUP(A205,$U$12:$AD$125,8),0,VLOOKUP(A206,U$12:$AD$125,8))</f>
        <v>0</v>
      </c>
      <c r="M206" s="129">
        <f>IF(L206&gt;0,VLOOKUP(L206,T$12:$AC$125,7),0)</f>
        <v>0</v>
      </c>
      <c r="N206" s="126">
        <f t="shared" si="94"/>
        <v>0</v>
      </c>
      <c r="O206" s="126">
        <f t="shared" ca="1" si="95"/>
        <v>4.8178299899999999</v>
      </c>
      <c r="P206" s="134" t="str">
        <f t="shared" si="100"/>
        <v>J=</v>
      </c>
      <c r="Q206" s="131">
        <f t="shared" si="101"/>
        <v>43360</v>
      </c>
      <c r="R206" s="9"/>
      <c r="S206" s="33"/>
      <c r="T206" s="46">
        <f>[2]Plan1!$A271</f>
        <v>45047</v>
      </c>
      <c r="U206" s="23" t="str">
        <f>[2]Plan1!$C271</f>
        <v>Dia do Trabalho</v>
      </c>
      <c r="V206" s="18"/>
      <c r="W206" s="33"/>
      <c r="X206" s="25"/>
      <c r="Y206" s="25"/>
      <c r="Z206" s="25"/>
      <c r="AA206" s="9"/>
      <c r="AB206" s="9"/>
      <c r="AC206" s="33"/>
      <c r="AD206" s="33"/>
      <c r="AE206" s="33"/>
      <c r="AF206" s="59">
        <f t="shared" si="90"/>
        <v>43136</v>
      </c>
      <c r="AG206" s="15">
        <f t="shared" ca="1" si="87"/>
        <v>1026.91758</v>
      </c>
      <c r="AH206" s="15">
        <f t="shared" si="87"/>
        <v>1000</v>
      </c>
      <c r="AI206" s="4">
        <f t="shared" ca="1" si="87"/>
        <v>6.8900000000000003E-2</v>
      </c>
      <c r="AJ206" s="16">
        <f t="shared" ca="1" si="87"/>
        <v>2.6444000000000001E-4</v>
      </c>
      <c r="AK206" s="4">
        <f t="shared" si="87"/>
        <v>1.075</v>
      </c>
      <c r="AL206" s="59">
        <f t="shared" si="88"/>
        <v>43136</v>
      </c>
      <c r="AM206" s="16">
        <f t="shared" ca="1" si="89"/>
        <v>1.0269175800000001</v>
      </c>
      <c r="AN206" s="15">
        <f t="shared" ca="1" si="89"/>
        <v>26.917580000000001</v>
      </c>
      <c r="AO206" s="9">
        <f t="shared" si="89"/>
        <v>0</v>
      </c>
      <c r="AP206" s="17">
        <f t="shared" si="89"/>
        <v>0</v>
      </c>
      <c r="AQ206" s="15">
        <f t="shared" si="89"/>
        <v>0</v>
      </c>
      <c r="AR206" s="10" t="str">
        <f t="shared" si="89"/>
        <v>J=</v>
      </c>
      <c r="AS206" s="59">
        <f t="shared" si="89"/>
        <v>43174</v>
      </c>
      <c r="AT206" s="34"/>
      <c r="AU206" s="34"/>
      <c r="AV206" s="41"/>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row>
    <row r="207" spans="1:205" x14ac:dyDescent="0.2">
      <c r="A207" s="123">
        <f t="shared" si="96"/>
        <v>43202</v>
      </c>
      <c r="B207" s="124">
        <f t="shared" ca="1" si="102"/>
        <v>1005.0833699900001</v>
      </c>
      <c r="C207" s="126">
        <f t="shared" si="97"/>
        <v>1000</v>
      </c>
      <c r="D207" s="125">
        <f ca="1">IF(A207&lt;$B$1,VLOOKUP(A207,[1]DI!$A$4:$B$15000,2,FALSE),0)</f>
        <v>6.3899999999999998E-2</v>
      </c>
      <c r="E207" s="126">
        <f t="shared" ca="1" si="103"/>
        <v>2.4583E-4</v>
      </c>
      <c r="F207" s="132">
        <f t="shared" si="98"/>
        <v>1.075</v>
      </c>
      <c r="G207" s="127">
        <f t="shared" ca="1" si="91"/>
        <v>1.0002642672499999</v>
      </c>
      <c r="H207" s="126">
        <f ca="1">TRUNC(PRODUCT(G$10:G206),15)</f>
        <v>1.0395548450313099</v>
      </c>
      <c r="I207" s="126">
        <f t="shared" ca="1" si="99"/>
        <v>1.0342971273055701</v>
      </c>
      <c r="J207" s="126">
        <f t="shared" ca="1" si="92"/>
        <v>1.0050833699999999</v>
      </c>
      <c r="K207" s="126">
        <f t="shared" ca="1" si="93"/>
        <v>5.0833699899999996</v>
      </c>
      <c r="L207" s="133">
        <f>IF(VLOOKUP(A207,$U$12:$AD$125,8)=VLOOKUP(A206,$U$12:$AD$125,8),0,VLOOKUP(A207,U$12:$AD$125,8))</f>
        <v>0</v>
      </c>
      <c r="M207" s="129">
        <f>IF(L207&gt;0,VLOOKUP(L207,T$12:$AC$125,7),0)</f>
        <v>0</v>
      </c>
      <c r="N207" s="126">
        <f t="shared" si="94"/>
        <v>0</v>
      </c>
      <c r="O207" s="126">
        <f t="shared" ca="1" si="95"/>
        <v>5.0833699899999996</v>
      </c>
      <c r="P207" s="134" t="str">
        <f t="shared" si="100"/>
        <v>J=</v>
      </c>
      <c r="Q207" s="131">
        <f t="shared" si="101"/>
        <v>43360</v>
      </c>
      <c r="R207" s="9"/>
      <c r="S207" s="9"/>
      <c r="T207" s="46">
        <f>[2]Plan1!$A272</f>
        <v>45085</v>
      </c>
      <c r="U207" s="23" t="str">
        <f>[2]Plan1!$C272</f>
        <v>Corpus Christi</v>
      </c>
      <c r="V207" s="18"/>
      <c r="W207" s="9"/>
      <c r="X207" s="25"/>
      <c r="Y207" s="25"/>
      <c r="Z207" s="25"/>
      <c r="AA207" s="9"/>
      <c r="AB207" s="9"/>
      <c r="AC207" s="9"/>
      <c r="AD207" s="9"/>
      <c r="AE207" s="9"/>
      <c r="AF207" s="59">
        <f t="shared" si="90"/>
        <v>43137</v>
      </c>
      <c r="AG207" s="15">
        <f t="shared" ca="1" si="87"/>
        <v>1027.2095099999999</v>
      </c>
      <c r="AH207" s="15">
        <f t="shared" si="87"/>
        <v>1000</v>
      </c>
      <c r="AI207" s="4">
        <f t="shared" ca="1" si="87"/>
        <v>6.8900000000000003E-2</v>
      </c>
      <c r="AJ207" s="16">
        <f t="shared" ca="1" si="87"/>
        <v>2.6444000000000001E-4</v>
      </c>
      <c r="AK207" s="4">
        <f t="shared" si="87"/>
        <v>1.075</v>
      </c>
      <c r="AL207" s="59">
        <f t="shared" si="88"/>
        <v>43137</v>
      </c>
      <c r="AM207" s="16">
        <f t="shared" ca="1" si="89"/>
        <v>1.02720951</v>
      </c>
      <c r="AN207" s="15">
        <f t="shared" ca="1" si="89"/>
        <v>27.209510000000002</v>
      </c>
      <c r="AO207" s="9">
        <f t="shared" si="89"/>
        <v>0</v>
      </c>
      <c r="AP207" s="17">
        <f t="shared" si="89"/>
        <v>0</v>
      </c>
      <c r="AQ207" s="15">
        <f t="shared" si="89"/>
        <v>0</v>
      </c>
      <c r="AR207" s="10" t="str">
        <f t="shared" si="89"/>
        <v>J=</v>
      </c>
      <c r="AS207" s="59">
        <f t="shared" si="89"/>
        <v>43174</v>
      </c>
      <c r="AT207" s="18"/>
      <c r="AU207" s="18"/>
      <c r="AV207" s="40"/>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row>
    <row r="208" spans="1:205" x14ac:dyDescent="0.2">
      <c r="A208" s="123">
        <f t="shared" si="96"/>
        <v>43203</v>
      </c>
      <c r="B208" s="124">
        <f t="shared" ca="1" si="102"/>
        <v>1005.34897999</v>
      </c>
      <c r="C208" s="126">
        <f t="shared" si="97"/>
        <v>1000</v>
      </c>
      <c r="D208" s="125">
        <f ca="1">IF(A208&lt;$B$1,VLOOKUP(A208,[1]DI!$A$4:$B$15000,2,FALSE),0)</f>
        <v>6.3899999999999998E-2</v>
      </c>
      <c r="E208" s="126">
        <f t="shared" ca="1" si="103"/>
        <v>2.4583E-4</v>
      </c>
      <c r="F208" s="132">
        <f t="shared" si="98"/>
        <v>1.075</v>
      </c>
      <c r="G208" s="127">
        <f t="shared" ca="1" si="91"/>
        <v>1.0002642672499999</v>
      </c>
      <c r="H208" s="126">
        <f ca="1">TRUNC(PRODUCT(G$10:G207),15)</f>
        <v>1.03982956533144</v>
      </c>
      <c r="I208" s="126">
        <f t="shared" ca="1" si="99"/>
        <v>1.0342971273055701</v>
      </c>
      <c r="J208" s="126">
        <f t="shared" ca="1" si="92"/>
        <v>1.0053489799999999</v>
      </c>
      <c r="K208" s="126">
        <f t="shared" ca="1" si="93"/>
        <v>5.3489799900000001</v>
      </c>
      <c r="L208" s="133">
        <f>IF(VLOOKUP(A208,$U$12:$AD$125,8)=VLOOKUP(A207,$U$12:$AD$125,8),0,VLOOKUP(A208,U$12:$AD$125,8))</f>
        <v>0</v>
      </c>
      <c r="M208" s="129">
        <f>IF(L208&gt;0,VLOOKUP(L208,T$12:$AC$125,7),0)</f>
        <v>0</v>
      </c>
      <c r="N208" s="126">
        <f t="shared" si="94"/>
        <v>0</v>
      </c>
      <c r="O208" s="126">
        <f t="shared" ca="1" si="95"/>
        <v>5.3489799900000001</v>
      </c>
      <c r="P208" s="134" t="str">
        <f t="shared" si="100"/>
        <v>J=</v>
      </c>
      <c r="Q208" s="131">
        <f t="shared" si="101"/>
        <v>43360</v>
      </c>
      <c r="R208" s="9"/>
      <c r="S208" s="9"/>
      <c r="T208" s="46">
        <f>[2]Plan1!$A273</f>
        <v>45176</v>
      </c>
      <c r="U208" s="23" t="str">
        <f>[2]Plan1!$C273</f>
        <v>Independência do Brasil</v>
      </c>
      <c r="V208" s="18"/>
      <c r="W208" s="9"/>
      <c r="X208" s="25"/>
      <c r="Y208" s="25"/>
      <c r="Z208" s="25"/>
      <c r="AA208" s="9"/>
      <c r="AB208" s="9"/>
      <c r="AC208" s="9"/>
      <c r="AD208" s="9"/>
      <c r="AE208" s="9"/>
      <c r="AF208" s="59">
        <f t="shared" si="90"/>
        <v>43138</v>
      </c>
      <c r="AG208" s="15">
        <f t="shared" ca="1" si="87"/>
        <v>1027.5015100000001</v>
      </c>
      <c r="AH208" s="15">
        <f t="shared" si="87"/>
        <v>1000</v>
      </c>
      <c r="AI208" s="4">
        <f t="shared" ca="1" si="87"/>
        <v>6.8900000000000003E-2</v>
      </c>
      <c r="AJ208" s="16">
        <f t="shared" ca="1" si="87"/>
        <v>2.6444000000000001E-4</v>
      </c>
      <c r="AK208" s="4">
        <f t="shared" si="87"/>
        <v>1.075</v>
      </c>
      <c r="AL208" s="59">
        <f t="shared" si="88"/>
        <v>43138</v>
      </c>
      <c r="AM208" s="16">
        <f t="shared" ca="1" si="89"/>
        <v>1.02750151</v>
      </c>
      <c r="AN208" s="15">
        <f t="shared" ca="1" si="89"/>
        <v>27.50151</v>
      </c>
      <c r="AO208" s="9">
        <f t="shared" si="89"/>
        <v>0</v>
      </c>
      <c r="AP208" s="17">
        <f t="shared" si="89"/>
        <v>0</v>
      </c>
      <c r="AQ208" s="15">
        <f t="shared" si="89"/>
        <v>0</v>
      </c>
      <c r="AR208" s="10" t="str">
        <f t="shared" si="89"/>
        <v>J=</v>
      </c>
      <c r="AS208" s="59">
        <f t="shared" si="89"/>
        <v>43174</v>
      </c>
      <c r="AT208" s="18"/>
      <c r="AU208" s="18"/>
      <c r="AV208" s="40"/>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row>
    <row r="209" spans="1:202" x14ac:dyDescent="0.2">
      <c r="A209" s="123">
        <f t="shared" si="96"/>
        <v>43204</v>
      </c>
      <c r="B209" s="124">
        <f t="shared" ca="1" si="102"/>
        <v>1005.61465999</v>
      </c>
      <c r="C209" s="126">
        <f t="shared" si="97"/>
        <v>1000</v>
      </c>
      <c r="D209" s="125">
        <f ca="1">IF(A209&lt;$B$1,VLOOKUP(A209,[1]DI!$A$4:$B$15000,2,FALSE),0)</f>
        <v>0</v>
      </c>
      <c r="E209" s="126">
        <f t="shared" ca="1" si="103"/>
        <v>0</v>
      </c>
      <c r="F209" s="132">
        <f t="shared" si="98"/>
        <v>1.075</v>
      </c>
      <c r="G209" s="127">
        <f t="shared" ca="1" si="91"/>
        <v>1</v>
      </c>
      <c r="H209" s="126">
        <f ca="1">TRUNC(PRODUCT(G$10:G208),15)</f>
        <v>1.04010435823113</v>
      </c>
      <c r="I209" s="126">
        <f t="shared" ca="1" si="99"/>
        <v>1.0342971273055701</v>
      </c>
      <c r="J209" s="126">
        <f t="shared" ca="1" si="92"/>
        <v>1.00561466</v>
      </c>
      <c r="K209" s="126">
        <f t="shared" ca="1" si="93"/>
        <v>5.6146599899999998</v>
      </c>
      <c r="L209" s="133">
        <f>IF(VLOOKUP(A209,$U$12:$AD$125,8)=VLOOKUP(A208,$U$12:$AD$125,8),0,VLOOKUP(A209,U$12:$AD$125,8))</f>
        <v>0</v>
      </c>
      <c r="M209" s="129">
        <f>IF(L209&gt;0,VLOOKUP(L209,T$12:$AC$125,7),0)</f>
        <v>0</v>
      </c>
      <c r="N209" s="126">
        <f t="shared" si="94"/>
        <v>0</v>
      </c>
      <c r="O209" s="126">
        <f t="shared" ca="1" si="95"/>
        <v>5.6146599899999998</v>
      </c>
      <c r="P209" s="134" t="str">
        <f t="shared" si="100"/>
        <v>J=</v>
      </c>
      <c r="Q209" s="131">
        <f t="shared" si="101"/>
        <v>43360</v>
      </c>
      <c r="R209" s="9"/>
      <c r="S209" s="9"/>
      <c r="T209" s="46">
        <f>[2]Plan1!$A274</f>
        <v>45211</v>
      </c>
      <c r="U209" s="23" t="str">
        <f>[2]Plan1!$C274</f>
        <v>Nossa Sr.a Aparecida - Padroeira do Brasil</v>
      </c>
      <c r="V209" s="18"/>
      <c r="W209" s="9"/>
      <c r="X209" s="25"/>
      <c r="Y209" s="25"/>
      <c r="Z209" s="25"/>
      <c r="AA209" s="9"/>
      <c r="AB209" s="9"/>
      <c r="AC209" s="9"/>
      <c r="AD209" s="9"/>
      <c r="AE209" s="9"/>
      <c r="AF209" s="59">
        <f t="shared" si="90"/>
        <v>43139</v>
      </c>
      <c r="AG209" s="15">
        <f t="shared" ca="1" si="87"/>
        <v>1027.7936</v>
      </c>
      <c r="AH209" s="15">
        <f t="shared" si="87"/>
        <v>1000</v>
      </c>
      <c r="AI209" s="4">
        <f t="shared" ca="1" si="87"/>
        <v>6.6400000000000001E-2</v>
      </c>
      <c r="AJ209" s="16">
        <f t="shared" ca="1" si="87"/>
        <v>2.5514999999999999E-4</v>
      </c>
      <c r="AK209" s="4">
        <f t="shared" si="87"/>
        <v>1.075</v>
      </c>
      <c r="AL209" s="59">
        <f t="shared" si="88"/>
        <v>43139</v>
      </c>
      <c r="AM209" s="16">
        <f t="shared" ca="1" si="89"/>
        <v>1.0277936000000001</v>
      </c>
      <c r="AN209" s="15">
        <f t="shared" ca="1" si="89"/>
        <v>27.793600000000001</v>
      </c>
      <c r="AO209" s="9">
        <f t="shared" si="89"/>
        <v>0</v>
      </c>
      <c r="AP209" s="17">
        <f t="shared" si="89"/>
        <v>0</v>
      </c>
      <c r="AQ209" s="15">
        <f t="shared" si="89"/>
        <v>0</v>
      </c>
      <c r="AR209" s="10" t="str">
        <f t="shared" si="89"/>
        <v>J=</v>
      </c>
      <c r="AS209" s="59">
        <f t="shared" si="89"/>
        <v>43174</v>
      </c>
      <c r="AT209" s="18"/>
      <c r="AU209" s="18"/>
      <c r="AV209" s="40"/>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row>
    <row r="210" spans="1:202" x14ac:dyDescent="0.2">
      <c r="A210" s="123">
        <f t="shared" si="96"/>
        <v>43205</v>
      </c>
      <c r="B210" s="124">
        <f t="shared" ca="1" si="102"/>
        <v>1005.61465999</v>
      </c>
      <c r="C210" s="126">
        <f t="shared" si="97"/>
        <v>1000</v>
      </c>
      <c r="D210" s="125">
        <f ca="1">IF(A210&lt;$B$1,VLOOKUP(A210,[1]DI!$A$4:$B$15000,2,FALSE),0)</f>
        <v>0</v>
      </c>
      <c r="E210" s="126">
        <f t="shared" ca="1" si="103"/>
        <v>0</v>
      </c>
      <c r="F210" s="132">
        <f t="shared" si="98"/>
        <v>1.075</v>
      </c>
      <c r="G210" s="127">
        <f t="shared" ca="1" si="91"/>
        <v>1</v>
      </c>
      <c r="H210" s="126">
        <f ca="1">TRUNC(PRODUCT(G$10:G209),15)</f>
        <v>1.04010435823113</v>
      </c>
      <c r="I210" s="126">
        <f t="shared" ca="1" si="99"/>
        <v>1.0342971273055701</v>
      </c>
      <c r="J210" s="126">
        <f t="shared" ca="1" si="92"/>
        <v>1.00561466</v>
      </c>
      <c r="K210" s="126">
        <f t="shared" ca="1" si="93"/>
        <v>5.6146599899999998</v>
      </c>
      <c r="L210" s="133">
        <f>IF(VLOOKUP(A210,$U$12:$AD$125,8)=VLOOKUP(A209,$U$12:$AD$125,8),0,VLOOKUP(A210,U$12:$AD$125,8))</f>
        <v>0</v>
      </c>
      <c r="M210" s="129">
        <f>IF(L210&gt;0,VLOOKUP(L210,T$12:$AC$125,7),0)</f>
        <v>0</v>
      </c>
      <c r="N210" s="126">
        <f t="shared" si="94"/>
        <v>0</v>
      </c>
      <c r="O210" s="126">
        <f t="shared" ca="1" si="95"/>
        <v>5.6146599899999998</v>
      </c>
      <c r="P210" s="134" t="str">
        <f t="shared" si="100"/>
        <v>J=</v>
      </c>
      <c r="Q210" s="131">
        <f t="shared" si="101"/>
        <v>43360</v>
      </c>
      <c r="R210" s="9"/>
      <c r="S210" s="9"/>
      <c r="T210" s="46">
        <f>[2]Plan1!$A275</f>
        <v>45232</v>
      </c>
      <c r="U210" s="23" t="str">
        <f>[2]Plan1!$C275</f>
        <v>Finados</v>
      </c>
      <c r="V210" s="18"/>
      <c r="W210" s="9"/>
      <c r="X210" s="25"/>
      <c r="Y210" s="25"/>
      <c r="Z210" s="25"/>
      <c r="AA210" s="9"/>
      <c r="AB210" s="9"/>
      <c r="AC210" s="9"/>
      <c r="AD210" s="9"/>
      <c r="AE210" s="9"/>
      <c r="AF210" s="59">
        <f t="shared" si="90"/>
        <v>43140</v>
      </c>
      <c r="AG210" s="15">
        <f t="shared" ca="1" si="87"/>
        <v>1028.0755099999999</v>
      </c>
      <c r="AH210" s="15">
        <f t="shared" si="87"/>
        <v>1000</v>
      </c>
      <c r="AI210" s="4">
        <f t="shared" ca="1" si="87"/>
        <v>6.6400000000000001E-2</v>
      </c>
      <c r="AJ210" s="16">
        <f t="shared" ca="1" si="87"/>
        <v>2.5514999999999999E-4</v>
      </c>
      <c r="AK210" s="4">
        <f t="shared" si="87"/>
        <v>1.075</v>
      </c>
      <c r="AL210" s="59">
        <f t="shared" si="88"/>
        <v>43140</v>
      </c>
      <c r="AM210" s="16">
        <f t="shared" ca="1" si="89"/>
        <v>1.0280755100000001</v>
      </c>
      <c r="AN210" s="15">
        <f t="shared" ca="1" si="89"/>
        <v>28.075510000000001</v>
      </c>
      <c r="AO210" s="9">
        <f t="shared" si="89"/>
        <v>0</v>
      </c>
      <c r="AP210" s="17">
        <f t="shared" si="89"/>
        <v>0</v>
      </c>
      <c r="AQ210" s="15">
        <f t="shared" si="89"/>
        <v>0</v>
      </c>
      <c r="AR210" s="10" t="str">
        <f t="shared" si="89"/>
        <v>J=</v>
      </c>
      <c r="AS210" s="59">
        <f t="shared" si="89"/>
        <v>43174</v>
      </c>
      <c r="AT210" s="18"/>
      <c r="AU210" s="18"/>
      <c r="AV210" s="40"/>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row>
    <row r="211" spans="1:202" x14ac:dyDescent="0.2">
      <c r="A211" s="123">
        <f t="shared" si="96"/>
        <v>43206</v>
      </c>
      <c r="B211" s="124">
        <f t="shared" ca="1" si="102"/>
        <v>1005.61465999</v>
      </c>
      <c r="C211" s="126">
        <f t="shared" si="97"/>
        <v>1000</v>
      </c>
      <c r="D211" s="125">
        <f ca="1">IF(A211&lt;$B$1,VLOOKUP(A211,[1]DI!$A$4:$B$15000,2,FALSE),0)</f>
        <v>6.3899999999999998E-2</v>
      </c>
      <c r="E211" s="126">
        <f t="shared" ca="1" si="103"/>
        <v>2.4583E-4</v>
      </c>
      <c r="F211" s="132">
        <f t="shared" si="98"/>
        <v>1.075</v>
      </c>
      <c r="G211" s="127">
        <f t="shared" ca="1" si="91"/>
        <v>1.0002642672499999</v>
      </c>
      <c r="H211" s="126">
        <f ca="1">TRUNC(PRODUCT(G$10:G210),15)</f>
        <v>1.04010435823113</v>
      </c>
      <c r="I211" s="126">
        <f t="shared" ca="1" si="99"/>
        <v>1.0342971273055701</v>
      </c>
      <c r="J211" s="126">
        <f t="shared" ca="1" si="92"/>
        <v>1.00561466</v>
      </c>
      <c r="K211" s="126">
        <f t="shared" ca="1" si="93"/>
        <v>5.6146599899999998</v>
      </c>
      <c r="L211" s="133">
        <f>IF(VLOOKUP(A211,$U$12:$AD$125,8)=VLOOKUP(A210,$U$12:$AD$125,8),0,VLOOKUP(A211,U$12:$AD$125,8))</f>
        <v>0</v>
      </c>
      <c r="M211" s="129">
        <f>IF(L211&gt;0,VLOOKUP(L211,T$12:$AC$125,7),0)</f>
        <v>0</v>
      </c>
      <c r="N211" s="126">
        <f t="shared" si="94"/>
        <v>0</v>
      </c>
      <c r="O211" s="126">
        <f t="shared" ca="1" si="95"/>
        <v>5.6146599899999998</v>
      </c>
      <c r="P211" s="134" t="str">
        <f t="shared" si="100"/>
        <v>J=</v>
      </c>
      <c r="Q211" s="131">
        <f t="shared" si="101"/>
        <v>43360</v>
      </c>
      <c r="R211" s="9"/>
      <c r="S211" s="9"/>
      <c r="T211" s="46">
        <f>[2]Plan1!$A276</f>
        <v>45245</v>
      </c>
      <c r="U211" s="23" t="str">
        <f>[2]Plan1!$C276</f>
        <v>Proclamação da República</v>
      </c>
      <c r="V211" s="18"/>
      <c r="W211" s="9"/>
      <c r="X211" s="25"/>
      <c r="Y211" s="25"/>
      <c r="Z211" s="25"/>
      <c r="AA211" s="9"/>
      <c r="AB211" s="9"/>
      <c r="AC211" s="9"/>
      <c r="AD211" s="9"/>
      <c r="AE211" s="9"/>
      <c r="AF211" s="59">
        <f t="shared" si="90"/>
        <v>43141</v>
      </c>
      <c r="AG211" s="15">
        <f t="shared" ref="AG211:AK224" ca="1" si="104">VLOOKUP($AF211,$A$10:$Q$3625,(AG$1)+1)</f>
        <v>1028.3575000000001</v>
      </c>
      <c r="AH211" s="15">
        <f t="shared" si="104"/>
        <v>1000</v>
      </c>
      <c r="AI211" s="4">
        <f t="shared" ca="1" si="104"/>
        <v>0</v>
      </c>
      <c r="AJ211" s="16">
        <f t="shared" ca="1" si="104"/>
        <v>0</v>
      </c>
      <c r="AK211" s="4">
        <f t="shared" si="104"/>
        <v>1.075</v>
      </c>
      <c r="AL211" s="59">
        <f t="shared" si="88"/>
        <v>43141</v>
      </c>
      <c r="AM211" s="16">
        <f t="shared" ref="AM211:AS224" ca="1" si="105">VLOOKUP($AF211,$A$10:$Q$3625,(AM$1)+1)</f>
        <v>1.0283575</v>
      </c>
      <c r="AN211" s="15">
        <f t="shared" ca="1" si="105"/>
        <v>28.357500000000002</v>
      </c>
      <c r="AO211" s="9">
        <f t="shared" si="105"/>
        <v>0</v>
      </c>
      <c r="AP211" s="17">
        <f t="shared" si="105"/>
        <v>0</v>
      </c>
      <c r="AQ211" s="15">
        <f t="shared" si="105"/>
        <v>0</v>
      </c>
      <c r="AR211" s="10" t="str">
        <f t="shared" si="105"/>
        <v>J=</v>
      </c>
      <c r="AS211" s="59">
        <f t="shared" si="105"/>
        <v>43174</v>
      </c>
      <c r="AT211" s="18"/>
      <c r="AU211" s="18"/>
      <c r="AV211" s="40"/>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row>
    <row r="212" spans="1:202" x14ac:dyDescent="0.2">
      <c r="A212" s="123">
        <f t="shared" si="96"/>
        <v>43207</v>
      </c>
      <c r="B212" s="124">
        <f t="shared" ca="1" si="102"/>
        <v>1005.88042</v>
      </c>
      <c r="C212" s="126">
        <f t="shared" si="97"/>
        <v>1000</v>
      </c>
      <c r="D212" s="125">
        <f ca="1">IF(A212&lt;$B$1,VLOOKUP(A212,[1]DI!$A$4:$B$15000,2,FALSE),0)</f>
        <v>6.3899999999999998E-2</v>
      </c>
      <c r="E212" s="126">
        <f t="shared" ca="1" si="103"/>
        <v>2.4583E-4</v>
      </c>
      <c r="F212" s="132">
        <f t="shared" si="98"/>
        <v>1.075</v>
      </c>
      <c r="G212" s="127">
        <f t="shared" ca="1" si="91"/>
        <v>1.0002642672499999</v>
      </c>
      <c r="H212" s="126">
        <f ca="1">TRUNC(PRODUCT(G$10:G211),15)</f>
        <v>1.0403792237495999</v>
      </c>
      <c r="I212" s="126">
        <f t="shared" ca="1" si="99"/>
        <v>1.0342971273055701</v>
      </c>
      <c r="J212" s="126">
        <f t="shared" ca="1" si="92"/>
        <v>1.00588042</v>
      </c>
      <c r="K212" s="126">
        <f t="shared" ca="1" si="93"/>
        <v>5.88042</v>
      </c>
      <c r="L212" s="133">
        <f>IF(VLOOKUP(A212,$U$12:$AD$125,8)=VLOOKUP(A211,$U$12:$AD$125,8),0,VLOOKUP(A212,U$12:$AD$125,8))</f>
        <v>0</v>
      </c>
      <c r="M212" s="129">
        <f>IF(L212&gt;0,VLOOKUP(L212,T$12:$AC$125,7),0)</f>
        <v>0</v>
      </c>
      <c r="N212" s="126">
        <f t="shared" si="94"/>
        <v>0</v>
      </c>
      <c r="O212" s="126">
        <f t="shared" ca="1" si="95"/>
        <v>5.88042</v>
      </c>
      <c r="P212" s="134" t="str">
        <f t="shared" si="100"/>
        <v>J=</v>
      </c>
      <c r="Q212" s="131">
        <f t="shared" si="101"/>
        <v>43360</v>
      </c>
      <c r="R212" s="9"/>
      <c r="S212" s="9"/>
      <c r="T212" s="46">
        <f>[2]Plan1!$A277</f>
        <v>45285</v>
      </c>
      <c r="U212" s="23" t="str">
        <f>[2]Plan1!$C277</f>
        <v>Natal</v>
      </c>
      <c r="V212" s="18"/>
      <c r="W212" s="9"/>
      <c r="X212" s="25"/>
      <c r="Y212" s="25"/>
      <c r="Z212" s="25"/>
      <c r="AA212" s="9"/>
      <c r="AB212" s="9"/>
      <c r="AC212" s="9"/>
      <c r="AD212" s="9"/>
      <c r="AE212" s="9"/>
      <c r="AF212" s="59">
        <f t="shared" si="90"/>
        <v>43142</v>
      </c>
      <c r="AG212" s="15">
        <f t="shared" ca="1" si="104"/>
        <v>1028.3575000000001</v>
      </c>
      <c r="AH212" s="15">
        <f t="shared" si="104"/>
        <v>1000</v>
      </c>
      <c r="AI212" s="4">
        <f t="shared" ca="1" si="104"/>
        <v>0</v>
      </c>
      <c r="AJ212" s="16">
        <f t="shared" ca="1" si="104"/>
        <v>0</v>
      </c>
      <c r="AK212" s="4">
        <f t="shared" si="104"/>
        <v>1.075</v>
      </c>
      <c r="AL212" s="59">
        <f t="shared" si="88"/>
        <v>43142</v>
      </c>
      <c r="AM212" s="16">
        <f t="shared" ca="1" si="105"/>
        <v>1.0283575</v>
      </c>
      <c r="AN212" s="15">
        <f t="shared" ca="1" si="105"/>
        <v>28.357500000000002</v>
      </c>
      <c r="AO212" s="9">
        <f t="shared" si="105"/>
        <v>0</v>
      </c>
      <c r="AP212" s="17">
        <f t="shared" si="105"/>
        <v>0</v>
      </c>
      <c r="AQ212" s="15">
        <f t="shared" si="105"/>
        <v>0</v>
      </c>
      <c r="AR212" s="10" t="str">
        <f t="shared" si="105"/>
        <v>J=</v>
      </c>
      <c r="AS212" s="59">
        <f t="shared" si="105"/>
        <v>43174</v>
      </c>
      <c r="AT212" s="18"/>
      <c r="AU212" s="18"/>
      <c r="AV212" s="40"/>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row>
    <row r="213" spans="1:202" x14ac:dyDescent="0.2">
      <c r="A213" s="123">
        <f t="shared" si="96"/>
        <v>43208</v>
      </c>
      <c r="B213" s="124">
        <f t="shared" ca="1" si="102"/>
        <v>1006.14624</v>
      </c>
      <c r="C213" s="126">
        <f t="shared" si="97"/>
        <v>1000</v>
      </c>
      <c r="D213" s="125">
        <f ca="1">IF(A213&lt;$B$1,VLOOKUP(A213,[1]DI!$A$4:$B$15000,2,FALSE),0)</f>
        <v>6.3899999999999998E-2</v>
      </c>
      <c r="E213" s="126">
        <f t="shared" ca="1" si="103"/>
        <v>2.4583E-4</v>
      </c>
      <c r="F213" s="132">
        <f t="shared" si="98"/>
        <v>1.075</v>
      </c>
      <c r="G213" s="127">
        <f t="shared" ca="1" si="91"/>
        <v>1.0002642672499999</v>
      </c>
      <c r="H213" s="126">
        <f ca="1">TRUNC(PRODUCT(G$10:G212),15)</f>
        <v>1.0406541619060099</v>
      </c>
      <c r="I213" s="126">
        <f t="shared" ca="1" si="99"/>
        <v>1.0342971273055701</v>
      </c>
      <c r="J213" s="126">
        <f t="shared" ca="1" si="92"/>
        <v>1.0061462400000001</v>
      </c>
      <c r="K213" s="126">
        <f t="shared" ca="1" si="93"/>
        <v>6.1462399999999997</v>
      </c>
      <c r="L213" s="133">
        <f>IF(VLOOKUP(A213,$U$12:$AD$125,8)=VLOOKUP(A212,$U$12:$AD$125,8),0,VLOOKUP(A213,U$12:$AD$125,8))</f>
        <v>0</v>
      </c>
      <c r="M213" s="129">
        <f>IF(L213&gt;0,VLOOKUP(L213,T$12:$AC$125,7),0)</f>
        <v>0</v>
      </c>
      <c r="N213" s="126">
        <f t="shared" si="94"/>
        <v>0</v>
      </c>
      <c r="O213" s="126">
        <f t="shared" ca="1" si="95"/>
        <v>6.1462399999999997</v>
      </c>
      <c r="P213" s="134" t="str">
        <f t="shared" si="100"/>
        <v>J=</v>
      </c>
      <c r="Q213" s="131">
        <f t="shared" si="101"/>
        <v>43360</v>
      </c>
      <c r="R213" s="9"/>
      <c r="S213" s="9"/>
      <c r="T213" s="46">
        <f>[2]Plan1!$A278</f>
        <v>45292</v>
      </c>
      <c r="U213" s="23" t="str">
        <f>[2]Plan1!$C278</f>
        <v>Confraternização Universal</v>
      </c>
      <c r="V213" s="18"/>
      <c r="W213" s="9"/>
      <c r="X213" s="25"/>
      <c r="Y213" s="25"/>
      <c r="Z213" s="25"/>
      <c r="AA213" s="9"/>
      <c r="AB213" s="9"/>
      <c r="AC213" s="9"/>
      <c r="AD213" s="9"/>
      <c r="AE213" s="9"/>
      <c r="AF213" s="59">
        <f t="shared" si="90"/>
        <v>43143</v>
      </c>
      <c r="AG213" s="15">
        <f t="shared" ca="1" si="104"/>
        <v>1028.3575000000001</v>
      </c>
      <c r="AH213" s="15">
        <f t="shared" si="104"/>
        <v>1000</v>
      </c>
      <c r="AI213" s="4">
        <f t="shared" ca="1" si="104"/>
        <v>0</v>
      </c>
      <c r="AJ213" s="16">
        <f t="shared" ca="1" si="104"/>
        <v>0</v>
      </c>
      <c r="AK213" s="4">
        <f t="shared" si="104"/>
        <v>1.075</v>
      </c>
      <c r="AL213" s="59">
        <f t="shared" si="88"/>
        <v>43143</v>
      </c>
      <c r="AM213" s="16">
        <f t="shared" ca="1" si="105"/>
        <v>1.0283575</v>
      </c>
      <c r="AN213" s="15">
        <f t="shared" ca="1" si="105"/>
        <v>28.357500000000002</v>
      </c>
      <c r="AO213" s="9">
        <f t="shared" si="105"/>
        <v>0</v>
      </c>
      <c r="AP213" s="17">
        <f t="shared" si="105"/>
        <v>0</v>
      </c>
      <c r="AQ213" s="15">
        <f t="shared" si="105"/>
        <v>0</v>
      </c>
      <c r="AR213" s="10" t="str">
        <f t="shared" si="105"/>
        <v>J=</v>
      </c>
      <c r="AS213" s="59">
        <f t="shared" si="105"/>
        <v>43174</v>
      </c>
      <c r="AT213" s="18"/>
      <c r="AU213" s="18"/>
      <c r="AV213" s="40"/>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row>
    <row r="214" spans="1:202" x14ac:dyDescent="0.2">
      <c r="A214" s="123">
        <f t="shared" si="96"/>
        <v>43209</v>
      </c>
      <c r="B214" s="124">
        <f t="shared" ca="1" si="102"/>
        <v>1006.41212999</v>
      </c>
      <c r="C214" s="126">
        <f t="shared" si="97"/>
        <v>1000</v>
      </c>
      <c r="D214" s="125">
        <f ca="1">IF(A214&lt;$B$1,VLOOKUP(A214,[1]DI!$A$4:$B$15000,2,FALSE),0)</f>
        <v>6.3899999999999998E-2</v>
      </c>
      <c r="E214" s="126">
        <f t="shared" ca="1" si="103"/>
        <v>2.4583E-4</v>
      </c>
      <c r="F214" s="132">
        <f t="shared" si="98"/>
        <v>1.075</v>
      </c>
      <c r="G214" s="127">
        <f t="shared" ca="1" si="91"/>
        <v>1.0002642672499999</v>
      </c>
      <c r="H214" s="126">
        <f ca="1">TRUNC(PRODUCT(G$10:G213),15)</f>
        <v>1.04092917271958</v>
      </c>
      <c r="I214" s="126">
        <f t="shared" ca="1" si="99"/>
        <v>1.0342971273055701</v>
      </c>
      <c r="J214" s="126">
        <f t="shared" ca="1" si="92"/>
        <v>1.00641213</v>
      </c>
      <c r="K214" s="126">
        <f t="shared" ca="1" si="93"/>
        <v>6.4121299900000004</v>
      </c>
      <c r="L214" s="133">
        <f>IF(VLOOKUP(A214,$U$12:$AD$125,8)=VLOOKUP(A213,$U$12:$AD$125,8),0,VLOOKUP(A214,U$12:$AD$125,8))</f>
        <v>0</v>
      </c>
      <c r="M214" s="129">
        <f>IF(L214&gt;0,VLOOKUP(L214,T$12:$AC$125,7),0)</f>
        <v>0</v>
      </c>
      <c r="N214" s="126">
        <f t="shared" si="94"/>
        <v>0</v>
      </c>
      <c r="O214" s="126">
        <f t="shared" ca="1" si="95"/>
        <v>6.4121299900000004</v>
      </c>
      <c r="P214" s="134" t="str">
        <f t="shared" si="100"/>
        <v>J=</v>
      </c>
      <c r="Q214" s="131">
        <f t="shared" si="101"/>
        <v>43360</v>
      </c>
      <c r="R214" s="9"/>
      <c r="S214" s="9"/>
      <c r="T214" s="46">
        <f>[2]Plan1!$A279</f>
        <v>45334</v>
      </c>
      <c r="U214" s="23" t="str">
        <f>[2]Plan1!$C279</f>
        <v>Carnaval</v>
      </c>
      <c r="V214" s="18"/>
      <c r="W214" s="9"/>
      <c r="X214" s="25"/>
      <c r="Y214" s="25"/>
      <c r="Z214" s="25"/>
      <c r="AA214" s="9"/>
      <c r="AB214" s="9"/>
      <c r="AC214" s="9"/>
      <c r="AD214" s="9"/>
      <c r="AE214" s="9"/>
      <c r="AF214" s="59">
        <f t="shared" si="90"/>
        <v>43144</v>
      </c>
      <c r="AG214" s="15">
        <f t="shared" ca="1" si="104"/>
        <v>1028.3575000000001</v>
      </c>
      <c r="AH214" s="15">
        <f t="shared" si="104"/>
        <v>1000</v>
      </c>
      <c r="AI214" s="4">
        <f t="shared" ca="1" si="104"/>
        <v>0</v>
      </c>
      <c r="AJ214" s="16">
        <f t="shared" ca="1" si="104"/>
        <v>0</v>
      </c>
      <c r="AK214" s="4">
        <f t="shared" si="104"/>
        <v>1.075</v>
      </c>
      <c r="AL214" s="59">
        <f t="shared" si="88"/>
        <v>43144</v>
      </c>
      <c r="AM214" s="16">
        <f t="shared" ca="1" si="105"/>
        <v>1.0283575</v>
      </c>
      <c r="AN214" s="15">
        <f t="shared" ca="1" si="105"/>
        <v>28.357500000000002</v>
      </c>
      <c r="AO214" s="9">
        <f t="shared" si="105"/>
        <v>0</v>
      </c>
      <c r="AP214" s="17">
        <f t="shared" si="105"/>
        <v>0</v>
      </c>
      <c r="AQ214" s="15">
        <f t="shared" si="105"/>
        <v>0</v>
      </c>
      <c r="AR214" s="10" t="str">
        <f t="shared" si="105"/>
        <v>J=</v>
      </c>
      <c r="AS214" s="59">
        <f t="shared" si="105"/>
        <v>43174</v>
      </c>
      <c r="AT214" s="18"/>
      <c r="AU214" s="18"/>
      <c r="AV214" s="40"/>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row>
    <row r="215" spans="1:202" x14ac:dyDescent="0.2">
      <c r="A215" s="123">
        <f t="shared" si="96"/>
        <v>43210</v>
      </c>
      <c r="B215" s="124">
        <f t="shared" ca="1" si="102"/>
        <v>1006.67809</v>
      </c>
      <c r="C215" s="126">
        <f t="shared" si="97"/>
        <v>1000</v>
      </c>
      <c r="D215" s="125">
        <f ca="1">IF(A215&lt;$B$1,VLOOKUP(A215,[1]DI!$A$4:$B$15000,2,FALSE),0)</f>
        <v>6.3899999999999998E-2</v>
      </c>
      <c r="E215" s="126">
        <f t="shared" ca="1" si="103"/>
        <v>2.4583E-4</v>
      </c>
      <c r="F215" s="132">
        <f t="shared" si="98"/>
        <v>1.075</v>
      </c>
      <c r="G215" s="127">
        <f t="shared" ca="1" si="91"/>
        <v>1.0002642672499999</v>
      </c>
      <c r="H215" s="126">
        <f ca="1">TRUNC(PRODUCT(G$10:G214),15)</f>
        <v>1.0412042562095001</v>
      </c>
      <c r="I215" s="126">
        <f t="shared" ca="1" si="99"/>
        <v>1.0342971273055701</v>
      </c>
      <c r="J215" s="126">
        <f t="shared" ca="1" si="92"/>
        <v>1.0066780900000001</v>
      </c>
      <c r="K215" s="126">
        <f t="shared" ca="1" si="93"/>
        <v>6.6780900000000001</v>
      </c>
      <c r="L215" s="133">
        <f>IF(VLOOKUP(A215,$U$12:$AD$125,8)=VLOOKUP(A214,$U$12:$AD$125,8),0,VLOOKUP(A215,U$12:$AD$125,8))</f>
        <v>0</v>
      </c>
      <c r="M215" s="129">
        <f>IF(L215&gt;0,VLOOKUP(L215,T$12:$AC$125,7),0)</f>
        <v>0</v>
      </c>
      <c r="N215" s="126">
        <f t="shared" si="94"/>
        <v>0</v>
      </c>
      <c r="O215" s="126">
        <f t="shared" ca="1" si="95"/>
        <v>6.6780900000000001</v>
      </c>
      <c r="P215" s="134" t="str">
        <f t="shared" si="100"/>
        <v>J=</v>
      </c>
      <c r="Q215" s="131">
        <f t="shared" si="101"/>
        <v>43360</v>
      </c>
      <c r="R215" s="9"/>
      <c r="S215" s="9"/>
      <c r="T215" s="46">
        <f>[2]Plan1!$A280</f>
        <v>45335</v>
      </c>
      <c r="U215" s="23" t="str">
        <f>[2]Plan1!$C280</f>
        <v>Carnaval</v>
      </c>
      <c r="V215" s="18"/>
      <c r="W215" s="9"/>
      <c r="X215" s="25"/>
      <c r="Y215" s="25"/>
      <c r="Z215" s="25"/>
      <c r="AA215" s="9"/>
      <c r="AB215" s="9"/>
      <c r="AC215" s="9"/>
      <c r="AD215" s="9"/>
      <c r="AE215" s="9"/>
      <c r="AF215" s="59">
        <f t="shared" si="90"/>
        <v>43145</v>
      </c>
      <c r="AG215" s="15">
        <f t="shared" ca="1" si="104"/>
        <v>1028.3575000000001</v>
      </c>
      <c r="AH215" s="15">
        <f t="shared" si="104"/>
        <v>1000</v>
      </c>
      <c r="AI215" s="4">
        <f t="shared" ca="1" si="104"/>
        <v>6.6400000000000001E-2</v>
      </c>
      <c r="AJ215" s="16">
        <f t="shared" ca="1" si="104"/>
        <v>2.5514999999999999E-4</v>
      </c>
      <c r="AK215" s="4">
        <f t="shared" si="104"/>
        <v>1.075</v>
      </c>
      <c r="AL215" s="59">
        <f t="shared" si="88"/>
        <v>43145</v>
      </c>
      <c r="AM215" s="16">
        <f t="shared" ca="1" si="105"/>
        <v>1.0283575</v>
      </c>
      <c r="AN215" s="15">
        <f t="shared" ca="1" si="105"/>
        <v>28.357500000000002</v>
      </c>
      <c r="AO215" s="9">
        <f t="shared" si="105"/>
        <v>0</v>
      </c>
      <c r="AP215" s="17">
        <f t="shared" si="105"/>
        <v>0</v>
      </c>
      <c r="AQ215" s="15">
        <f t="shared" si="105"/>
        <v>0</v>
      </c>
      <c r="AR215" s="10" t="str">
        <f t="shared" si="105"/>
        <v>J=</v>
      </c>
      <c r="AS215" s="59">
        <f t="shared" si="105"/>
        <v>43174</v>
      </c>
      <c r="AT215" s="18"/>
      <c r="AU215" s="18"/>
      <c r="AV215" s="40"/>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row>
    <row r="216" spans="1:202" x14ac:dyDescent="0.2">
      <c r="A216" s="123">
        <f t="shared" si="96"/>
        <v>43211</v>
      </c>
      <c r="B216" s="124">
        <f t="shared" ca="1" si="102"/>
        <v>1006.94412</v>
      </c>
      <c r="C216" s="126">
        <f t="shared" si="97"/>
        <v>1000</v>
      </c>
      <c r="D216" s="125">
        <f ca="1">IF(A216&lt;$B$1,VLOOKUP(A216,[1]DI!$A$4:$B$15000,2,FALSE),0)</f>
        <v>0</v>
      </c>
      <c r="E216" s="126">
        <f t="shared" ca="1" si="103"/>
        <v>0</v>
      </c>
      <c r="F216" s="132">
        <f t="shared" si="98"/>
        <v>1.075</v>
      </c>
      <c r="G216" s="127">
        <f t="shared" ca="1" si="91"/>
        <v>1</v>
      </c>
      <c r="H216" s="126">
        <f ca="1">TRUNC(PRODUCT(G$10:G215),15)</f>
        <v>1.04147941239498</v>
      </c>
      <c r="I216" s="126">
        <f t="shared" ca="1" si="99"/>
        <v>1.0342971273055701</v>
      </c>
      <c r="J216" s="126">
        <f t="shared" ca="1" si="92"/>
        <v>1.00694412</v>
      </c>
      <c r="K216" s="126">
        <f t="shared" ca="1" si="93"/>
        <v>6.9441199999999998</v>
      </c>
      <c r="L216" s="133">
        <f>IF(VLOOKUP(A216,$U$12:$AD$125,8)=VLOOKUP(A215,$U$12:$AD$125,8),0,VLOOKUP(A216,U$12:$AD$125,8))</f>
        <v>0</v>
      </c>
      <c r="M216" s="129">
        <f>IF(L216&gt;0,VLOOKUP(L216,T$12:$AC$125,7),0)</f>
        <v>0</v>
      </c>
      <c r="N216" s="126">
        <f t="shared" si="94"/>
        <v>0</v>
      </c>
      <c r="O216" s="126">
        <f t="shared" ca="1" si="95"/>
        <v>6.9441199999999998</v>
      </c>
      <c r="P216" s="134" t="str">
        <f t="shared" si="100"/>
        <v>J=</v>
      </c>
      <c r="Q216" s="131">
        <f t="shared" si="101"/>
        <v>43360</v>
      </c>
      <c r="R216" s="9"/>
      <c r="S216" s="9"/>
      <c r="T216" s="46">
        <f>[2]Plan1!$A281</f>
        <v>45380</v>
      </c>
      <c r="U216" s="23" t="str">
        <f>[2]Plan1!$C281</f>
        <v>Paixão de Cristo</v>
      </c>
      <c r="V216" s="18"/>
      <c r="W216" s="9"/>
      <c r="X216" s="25"/>
      <c r="Y216" s="25"/>
      <c r="Z216" s="25"/>
      <c r="AA216" s="9"/>
      <c r="AB216" s="9"/>
      <c r="AC216" s="9"/>
      <c r="AD216" s="9"/>
      <c r="AE216" s="9"/>
      <c r="AF216" s="59">
        <f t="shared" si="90"/>
        <v>43146</v>
      </c>
      <c r="AG216" s="15">
        <f t="shared" ca="1" si="104"/>
        <v>1028.6395699899999</v>
      </c>
      <c r="AH216" s="15">
        <f t="shared" si="104"/>
        <v>1000</v>
      </c>
      <c r="AI216" s="4">
        <f t="shared" ca="1" si="104"/>
        <v>6.6400000000000001E-2</v>
      </c>
      <c r="AJ216" s="16">
        <f t="shared" ca="1" si="104"/>
        <v>2.5514999999999999E-4</v>
      </c>
      <c r="AK216" s="4">
        <f t="shared" si="104"/>
        <v>1.075</v>
      </c>
      <c r="AL216" s="59">
        <f t="shared" si="88"/>
        <v>43146</v>
      </c>
      <c r="AM216" s="16">
        <f t="shared" ca="1" si="105"/>
        <v>1.0286395699999999</v>
      </c>
      <c r="AN216" s="15">
        <f t="shared" ca="1" si="105"/>
        <v>28.639569989999998</v>
      </c>
      <c r="AO216" s="9">
        <f t="shared" si="105"/>
        <v>0</v>
      </c>
      <c r="AP216" s="17">
        <f t="shared" si="105"/>
        <v>0</v>
      </c>
      <c r="AQ216" s="15">
        <f t="shared" si="105"/>
        <v>0</v>
      </c>
      <c r="AR216" s="10" t="str">
        <f t="shared" si="105"/>
        <v>J=</v>
      </c>
      <c r="AS216" s="59">
        <f t="shared" si="105"/>
        <v>43174</v>
      </c>
      <c r="AT216" s="18"/>
      <c r="AU216" s="18"/>
      <c r="AV216" s="40"/>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row>
    <row r="217" spans="1:202" x14ac:dyDescent="0.2">
      <c r="A217" s="123">
        <f t="shared" si="96"/>
        <v>43212</v>
      </c>
      <c r="B217" s="124">
        <f t="shared" ca="1" si="102"/>
        <v>1006.94412</v>
      </c>
      <c r="C217" s="126">
        <f t="shared" si="97"/>
        <v>1000</v>
      </c>
      <c r="D217" s="125">
        <f ca="1">IF(A217&lt;$B$1,VLOOKUP(A217,[1]DI!$A$4:$B$15000,2,FALSE),0)</f>
        <v>0</v>
      </c>
      <c r="E217" s="126">
        <f t="shared" ca="1" si="103"/>
        <v>0</v>
      </c>
      <c r="F217" s="132">
        <f t="shared" si="98"/>
        <v>1.075</v>
      </c>
      <c r="G217" s="127">
        <f t="shared" ca="1" si="91"/>
        <v>1</v>
      </c>
      <c r="H217" s="126">
        <f ca="1">TRUNC(PRODUCT(G$10:G216),15)</f>
        <v>1.04147941239498</v>
      </c>
      <c r="I217" s="126">
        <f t="shared" ca="1" si="99"/>
        <v>1.0342971273055701</v>
      </c>
      <c r="J217" s="126">
        <f t="shared" ca="1" si="92"/>
        <v>1.00694412</v>
      </c>
      <c r="K217" s="126">
        <f t="shared" ca="1" si="93"/>
        <v>6.9441199999999998</v>
      </c>
      <c r="L217" s="133">
        <f>IF(VLOOKUP(A217,$U$12:$AD$125,8)=VLOOKUP(A216,$U$12:$AD$125,8),0,VLOOKUP(A217,U$12:$AD$125,8))</f>
        <v>0</v>
      </c>
      <c r="M217" s="129">
        <f>IF(L217&gt;0,VLOOKUP(L217,T$12:$AC$125,7),0)</f>
        <v>0</v>
      </c>
      <c r="N217" s="126">
        <f t="shared" si="94"/>
        <v>0</v>
      </c>
      <c r="O217" s="126">
        <f t="shared" ca="1" si="95"/>
        <v>6.9441199999999998</v>
      </c>
      <c r="P217" s="134" t="str">
        <f t="shared" si="100"/>
        <v>J=</v>
      </c>
      <c r="Q217" s="131">
        <f t="shared" si="101"/>
        <v>43360</v>
      </c>
      <c r="R217" s="9"/>
      <c r="S217" s="9"/>
      <c r="T217" s="46">
        <f>[2]Plan1!$A282</f>
        <v>45403</v>
      </c>
      <c r="U217" s="23" t="str">
        <f>[2]Plan1!$C282</f>
        <v>Tiradentes</v>
      </c>
      <c r="V217" s="18"/>
      <c r="W217" s="9"/>
      <c r="X217" s="25"/>
      <c r="Y217" s="25"/>
      <c r="Z217" s="25"/>
      <c r="AA217" s="9"/>
      <c r="AB217" s="9"/>
      <c r="AC217" s="9"/>
      <c r="AD217" s="9"/>
      <c r="AE217" s="9"/>
      <c r="AF217" s="59">
        <f t="shared" si="90"/>
        <v>43147</v>
      </c>
      <c r="AG217" s="15">
        <f t="shared" ca="1" si="104"/>
        <v>1028.9217100000001</v>
      </c>
      <c r="AH217" s="15">
        <f t="shared" si="104"/>
        <v>1000</v>
      </c>
      <c r="AI217" s="4">
        <f t="shared" ca="1" si="104"/>
        <v>6.6400000000000001E-2</v>
      </c>
      <c r="AJ217" s="16">
        <f t="shared" ca="1" si="104"/>
        <v>2.5514999999999999E-4</v>
      </c>
      <c r="AK217" s="4">
        <f t="shared" si="104"/>
        <v>1.075</v>
      </c>
      <c r="AL217" s="59">
        <f t="shared" si="88"/>
        <v>43147</v>
      </c>
      <c r="AM217" s="16">
        <f t="shared" ca="1" si="105"/>
        <v>1.0289217100000001</v>
      </c>
      <c r="AN217" s="15">
        <f t="shared" ca="1" si="105"/>
        <v>28.921710000000001</v>
      </c>
      <c r="AO217" s="9">
        <f t="shared" si="105"/>
        <v>0</v>
      </c>
      <c r="AP217" s="17">
        <f t="shared" si="105"/>
        <v>0</v>
      </c>
      <c r="AQ217" s="15">
        <f t="shared" si="105"/>
        <v>0</v>
      </c>
      <c r="AR217" s="10" t="str">
        <f t="shared" si="105"/>
        <v>J=</v>
      </c>
      <c r="AS217" s="59">
        <f t="shared" si="105"/>
        <v>43174</v>
      </c>
      <c r="AT217" s="18"/>
      <c r="AU217" s="18"/>
      <c r="AV217" s="40"/>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row>
    <row r="218" spans="1:202" x14ac:dyDescent="0.2">
      <c r="A218" s="123">
        <f t="shared" si="96"/>
        <v>43213</v>
      </c>
      <c r="B218" s="124">
        <f t="shared" ca="1" si="102"/>
        <v>1006.94412</v>
      </c>
      <c r="C218" s="126">
        <f t="shared" si="97"/>
        <v>1000</v>
      </c>
      <c r="D218" s="125">
        <f ca="1">IF(A218&lt;$B$1,VLOOKUP(A218,[1]DI!$A$4:$B$15000,2,FALSE),0)</f>
        <v>6.3899999999999998E-2</v>
      </c>
      <c r="E218" s="126">
        <f t="shared" ca="1" si="103"/>
        <v>2.4583E-4</v>
      </c>
      <c r="F218" s="132">
        <f t="shared" si="98"/>
        <v>1.075</v>
      </c>
      <c r="G218" s="127">
        <f t="shared" ca="1" si="91"/>
        <v>1.0002642672499999</v>
      </c>
      <c r="H218" s="126">
        <f ca="1">TRUNC(PRODUCT(G$10:G217),15)</f>
        <v>1.04147941239498</v>
      </c>
      <c r="I218" s="126">
        <f t="shared" ca="1" si="99"/>
        <v>1.0342971273055701</v>
      </c>
      <c r="J218" s="126">
        <f t="shared" ca="1" si="92"/>
        <v>1.00694412</v>
      </c>
      <c r="K218" s="126">
        <f t="shared" ca="1" si="93"/>
        <v>6.9441199999999998</v>
      </c>
      <c r="L218" s="133">
        <f>IF(VLOOKUP(A218,$U$12:$AD$125,8)=VLOOKUP(A217,$U$12:$AD$125,8),0,VLOOKUP(A218,U$12:$AD$125,8))</f>
        <v>0</v>
      </c>
      <c r="M218" s="129">
        <f>IF(L218&gt;0,VLOOKUP(L218,T$12:$AC$125,7),0)</f>
        <v>0</v>
      </c>
      <c r="N218" s="126">
        <f t="shared" si="94"/>
        <v>0</v>
      </c>
      <c r="O218" s="126">
        <f t="shared" ca="1" si="95"/>
        <v>6.9441199999999998</v>
      </c>
      <c r="P218" s="134" t="str">
        <f t="shared" si="100"/>
        <v>J=</v>
      </c>
      <c r="Q218" s="131">
        <f t="shared" si="101"/>
        <v>43360</v>
      </c>
      <c r="R218" s="9"/>
      <c r="S218" s="9"/>
      <c r="T218" s="46">
        <f>[2]Plan1!$A283</f>
        <v>45413</v>
      </c>
      <c r="U218" s="23" t="str">
        <f>[2]Plan1!$C283</f>
        <v>Dia do Trabalho</v>
      </c>
      <c r="V218" s="18"/>
      <c r="W218" s="9"/>
      <c r="X218" s="25"/>
      <c r="Y218" s="25"/>
      <c r="Z218" s="25"/>
      <c r="AA218" s="9"/>
      <c r="AB218" s="9"/>
      <c r="AC218" s="9"/>
      <c r="AD218" s="9"/>
      <c r="AE218" s="9"/>
      <c r="AF218" s="59">
        <f t="shared" si="90"/>
        <v>43148</v>
      </c>
      <c r="AG218" s="15">
        <f t="shared" ca="1" si="104"/>
        <v>1029.2039299999999</v>
      </c>
      <c r="AH218" s="15">
        <f t="shared" si="104"/>
        <v>1000</v>
      </c>
      <c r="AI218" s="4">
        <f t="shared" ca="1" si="104"/>
        <v>0</v>
      </c>
      <c r="AJ218" s="16">
        <f t="shared" ca="1" si="104"/>
        <v>0</v>
      </c>
      <c r="AK218" s="4">
        <f t="shared" si="104"/>
        <v>1.075</v>
      </c>
      <c r="AL218" s="59">
        <f t="shared" si="88"/>
        <v>43148</v>
      </c>
      <c r="AM218" s="16">
        <f t="shared" ca="1" si="105"/>
        <v>1.02920393</v>
      </c>
      <c r="AN218" s="15">
        <f t="shared" ca="1" si="105"/>
        <v>29.20393</v>
      </c>
      <c r="AO218" s="9">
        <f t="shared" si="105"/>
        <v>0</v>
      </c>
      <c r="AP218" s="17">
        <f t="shared" si="105"/>
        <v>0</v>
      </c>
      <c r="AQ218" s="15">
        <f t="shared" si="105"/>
        <v>0</v>
      </c>
      <c r="AR218" s="10" t="str">
        <f t="shared" si="105"/>
        <v>J=</v>
      </c>
      <c r="AS218" s="59">
        <f t="shared" si="105"/>
        <v>43174</v>
      </c>
      <c r="AT218" s="18"/>
      <c r="AU218" s="18"/>
      <c r="AV218" s="40"/>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row>
    <row r="219" spans="1:202" x14ac:dyDescent="0.2">
      <c r="A219" s="123">
        <f t="shared" si="96"/>
        <v>43214</v>
      </c>
      <c r="B219" s="124">
        <f t="shared" ca="1" si="102"/>
        <v>1007.21021999</v>
      </c>
      <c r="C219" s="126">
        <f t="shared" si="97"/>
        <v>1000</v>
      </c>
      <c r="D219" s="125">
        <f ca="1">IF(A219&lt;$B$1,VLOOKUP(A219,[1]DI!$A$4:$B$15000,2,FALSE),0)</f>
        <v>6.3899999999999998E-2</v>
      </c>
      <c r="E219" s="126">
        <f t="shared" ca="1" si="103"/>
        <v>2.4583E-4</v>
      </c>
      <c r="F219" s="132">
        <f t="shared" si="98"/>
        <v>1.075</v>
      </c>
      <c r="G219" s="127">
        <f t="shared" ca="1" si="91"/>
        <v>1.0002642672499999</v>
      </c>
      <c r="H219" s="126">
        <f ca="1">TRUNC(PRODUCT(G$10:G218),15)</f>
        <v>1.0417546412952201</v>
      </c>
      <c r="I219" s="126">
        <f t="shared" ca="1" si="99"/>
        <v>1.0342971273055701</v>
      </c>
      <c r="J219" s="126">
        <f t="shared" ca="1" si="92"/>
        <v>1.0072102199999999</v>
      </c>
      <c r="K219" s="126">
        <f t="shared" ca="1" si="93"/>
        <v>7.2102199899999997</v>
      </c>
      <c r="L219" s="133">
        <f>IF(VLOOKUP(A219,$U$12:$AD$125,8)=VLOOKUP(A218,$U$12:$AD$125,8),0,VLOOKUP(A219,U$12:$AD$125,8))</f>
        <v>0</v>
      </c>
      <c r="M219" s="129">
        <f>IF(L219&gt;0,VLOOKUP(L219,T$12:$AC$125,7),0)</f>
        <v>0</v>
      </c>
      <c r="N219" s="126">
        <f t="shared" si="94"/>
        <v>0</v>
      </c>
      <c r="O219" s="126">
        <f t="shared" ca="1" si="95"/>
        <v>7.2102199899999997</v>
      </c>
      <c r="P219" s="134" t="str">
        <f t="shared" si="100"/>
        <v>J=</v>
      </c>
      <c r="Q219" s="131">
        <f t="shared" si="101"/>
        <v>43360</v>
      </c>
      <c r="R219" s="9"/>
      <c r="S219" s="9"/>
      <c r="T219" s="46">
        <f>[2]Plan1!$A284</f>
        <v>45442</v>
      </c>
      <c r="U219" s="23" t="str">
        <f>[2]Plan1!$C284</f>
        <v>Corpus Christi</v>
      </c>
      <c r="V219" s="18"/>
      <c r="W219" s="9"/>
      <c r="X219" s="25"/>
      <c r="Y219" s="25"/>
      <c r="Z219" s="25"/>
      <c r="AA219" s="9"/>
      <c r="AB219" s="9"/>
      <c r="AC219" s="9"/>
      <c r="AD219" s="9"/>
      <c r="AE219" s="9"/>
      <c r="AF219" s="59">
        <f t="shared" si="90"/>
        <v>43149</v>
      </c>
      <c r="AG219" s="15">
        <f t="shared" ca="1" si="104"/>
        <v>1029.2039299999999</v>
      </c>
      <c r="AH219" s="15">
        <f t="shared" si="104"/>
        <v>1000</v>
      </c>
      <c r="AI219" s="4">
        <f t="shared" ca="1" si="104"/>
        <v>0</v>
      </c>
      <c r="AJ219" s="16">
        <f t="shared" ca="1" si="104"/>
        <v>0</v>
      </c>
      <c r="AK219" s="4">
        <f t="shared" si="104"/>
        <v>1.075</v>
      </c>
      <c r="AL219" s="59">
        <f t="shared" si="88"/>
        <v>43149</v>
      </c>
      <c r="AM219" s="16">
        <f t="shared" ca="1" si="105"/>
        <v>1.02920393</v>
      </c>
      <c r="AN219" s="15">
        <f t="shared" ca="1" si="105"/>
        <v>29.20393</v>
      </c>
      <c r="AO219" s="9">
        <f t="shared" si="105"/>
        <v>0</v>
      </c>
      <c r="AP219" s="17">
        <f t="shared" si="105"/>
        <v>0</v>
      </c>
      <c r="AQ219" s="15">
        <f t="shared" si="105"/>
        <v>0</v>
      </c>
      <c r="AR219" s="10" t="str">
        <f t="shared" si="105"/>
        <v>J=</v>
      </c>
      <c r="AS219" s="59">
        <f t="shared" si="105"/>
        <v>43174</v>
      </c>
      <c r="AT219" s="18"/>
      <c r="AU219" s="18"/>
      <c r="AV219" s="40"/>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row>
    <row r="220" spans="1:202" x14ac:dyDescent="0.2">
      <c r="A220" s="123">
        <f t="shared" si="96"/>
        <v>43215</v>
      </c>
      <c r="B220" s="124">
        <f t="shared" ca="1" si="102"/>
        <v>1007.4764</v>
      </c>
      <c r="C220" s="126">
        <f t="shared" si="97"/>
        <v>1000</v>
      </c>
      <c r="D220" s="125">
        <f ca="1">IF(A220&lt;$B$1,VLOOKUP(A220,[1]DI!$A$4:$B$15000,2,FALSE),0)</f>
        <v>6.3899999999999998E-2</v>
      </c>
      <c r="E220" s="126">
        <f t="shared" ca="1" si="103"/>
        <v>2.4583E-4</v>
      </c>
      <c r="F220" s="132">
        <f t="shared" si="98"/>
        <v>1.075</v>
      </c>
      <c r="G220" s="127">
        <f t="shared" ca="1" si="91"/>
        <v>1.0002642672499999</v>
      </c>
      <c r="H220" s="126">
        <f ca="1">TRUNC(PRODUCT(G$10:G219),15)</f>
        <v>1.0420299429294499</v>
      </c>
      <c r="I220" s="126">
        <f t="shared" ca="1" si="99"/>
        <v>1.0342971273055701</v>
      </c>
      <c r="J220" s="126">
        <f t="shared" ca="1" si="92"/>
        <v>1.0074764</v>
      </c>
      <c r="K220" s="126">
        <f t="shared" ca="1" si="93"/>
        <v>7.4763999999999999</v>
      </c>
      <c r="L220" s="133">
        <f>IF(VLOOKUP(A220,$U$12:$AD$125,8)=VLOOKUP(A219,$U$12:$AD$125,8),0,VLOOKUP(A220,U$12:$AD$125,8))</f>
        <v>0</v>
      </c>
      <c r="M220" s="129">
        <f>IF(L220&gt;0,VLOOKUP(L220,T$12:$AC$125,7),0)</f>
        <v>0</v>
      </c>
      <c r="N220" s="126">
        <f t="shared" si="94"/>
        <v>0</v>
      </c>
      <c r="O220" s="126">
        <f t="shared" ca="1" si="95"/>
        <v>7.4763999999999999</v>
      </c>
      <c r="P220" s="134" t="str">
        <f t="shared" si="100"/>
        <v>J=</v>
      </c>
      <c r="Q220" s="131">
        <f t="shared" si="101"/>
        <v>43360</v>
      </c>
      <c r="R220" s="9"/>
      <c r="S220" s="9"/>
      <c r="T220" s="46">
        <f>[2]Plan1!$A285</f>
        <v>45542</v>
      </c>
      <c r="U220" s="23" t="str">
        <f>[2]Plan1!$C285</f>
        <v>Independência do Brasil</v>
      </c>
      <c r="V220" s="18"/>
      <c r="W220" s="9"/>
      <c r="X220" s="25"/>
      <c r="Y220" s="25"/>
      <c r="Z220" s="25"/>
      <c r="AA220" s="9"/>
      <c r="AB220" s="9"/>
      <c r="AC220" s="9"/>
      <c r="AD220" s="9"/>
      <c r="AE220" s="9"/>
      <c r="AF220" s="59">
        <f t="shared" si="90"/>
        <v>43150</v>
      </c>
      <c r="AG220" s="15">
        <f t="shared" ca="1" si="104"/>
        <v>1029.2039299999999</v>
      </c>
      <c r="AH220" s="15">
        <f t="shared" si="104"/>
        <v>1000</v>
      </c>
      <c r="AI220" s="4">
        <f t="shared" ca="1" si="104"/>
        <v>6.6400000000000001E-2</v>
      </c>
      <c r="AJ220" s="16">
        <f t="shared" ca="1" si="104"/>
        <v>2.5514999999999999E-4</v>
      </c>
      <c r="AK220" s="4">
        <f t="shared" si="104"/>
        <v>1.075</v>
      </c>
      <c r="AL220" s="59">
        <f t="shared" si="88"/>
        <v>43150</v>
      </c>
      <c r="AM220" s="16">
        <f t="shared" ca="1" si="105"/>
        <v>1.02920393</v>
      </c>
      <c r="AN220" s="15">
        <f t="shared" ca="1" si="105"/>
        <v>29.20393</v>
      </c>
      <c r="AO220" s="9">
        <f t="shared" si="105"/>
        <v>0</v>
      </c>
      <c r="AP220" s="17">
        <f t="shared" si="105"/>
        <v>0</v>
      </c>
      <c r="AQ220" s="15">
        <f t="shared" si="105"/>
        <v>0</v>
      </c>
      <c r="AR220" s="10" t="str">
        <f t="shared" si="105"/>
        <v>J=</v>
      </c>
      <c r="AS220" s="59">
        <f t="shared" si="105"/>
        <v>43174</v>
      </c>
      <c r="AT220" s="18"/>
      <c r="AU220" s="18"/>
      <c r="AV220" s="40"/>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row>
    <row r="221" spans="1:202" x14ac:dyDescent="0.2">
      <c r="A221" s="123">
        <f t="shared" si="96"/>
        <v>43216</v>
      </c>
      <c r="B221" s="124">
        <f t="shared" ca="1" si="102"/>
        <v>1007.7426400000001</v>
      </c>
      <c r="C221" s="126">
        <f t="shared" si="97"/>
        <v>1000</v>
      </c>
      <c r="D221" s="125">
        <f ca="1">IF(A221&lt;$B$1,VLOOKUP(A221,[1]DI!$A$4:$B$15000,2,FALSE),0)</f>
        <v>6.3899999999999998E-2</v>
      </c>
      <c r="E221" s="126">
        <f t="shared" ca="1" si="103"/>
        <v>2.4583E-4</v>
      </c>
      <c r="F221" s="132">
        <f t="shared" si="98"/>
        <v>1.075</v>
      </c>
      <c r="G221" s="127">
        <f t="shared" ca="1" si="91"/>
        <v>1.0002642672499999</v>
      </c>
      <c r="H221" s="126">
        <f ca="1">TRUNC(PRODUCT(G$10:G220),15)</f>
        <v>1.0423053173168899</v>
      </c>
      <c r="I221" s="126">
        <f t="shared" ca="1" si="99"/>
        <v>1.0342971273055701</v>
      </c>
      <c r="J221" s="126">
        <f t="shared" ca="1" si="92"/>
        <v>1.00774264</v>
      </c>
      <c r="K221" s="126">
        <f t="shared" ca="1" si="93"/>
        <v>7.7426399999999997</v>
      </c>
      <c r="L221" s="133">
        <f>IF(VLOOKUP(A221,$U$12:$AD$125,8)=VLOOKUP(A220,$U$12:$AD$125,8),0,VLOOKUP(A221,U$12:$AD$125,8))</f>
        <v>0</v>
      </c>
      <c r="M221" s="129">
        <f>IF(L221&gt;0,VLOOKUP(L221,T$12:$AC$125,7),0)</f>
        <v>0</v>
      </c>
      <c r="N221" s="126">
        <f t="shared" si="94"/>
        <v>0</v>
      </c>
      <c r="O221" s="126">
        <f t="shared" ca="1" si="95"/>
        <v>7.7426399999999997</v>
      </c>
      <c r="P221" s="134" t="str">
        <f t="shared" si="100"/>
        <v>J=</v>
      </c>
      <c r="Q221" s="131">
        <f t="shared" si="101"/>
        <v>43360</v>
      </c>
      <c r="R221" s="9"/>
      <c r="S221" s="9"/>
      <c r="T221" s="46">
        <f>[2]Plan1!$A286</f>
        <v>45577</v>
      </c>
      <c r="U221" s="23" t="str">
        <f>[2]Plan1!$C286</f>
        <v>Nossa Sr.a Aparecida - Padroeira do Brasil</v>
      </c>
      <c r="V221" s="18"/>
      <c r="W221" s="9"/>
      <c r="X221" s="25"/>
      <c r="Y221" s="25"/>
      <c r="Z221" s="25"/>
      <c r="AA221" s="9"/>
      <c r="AB221" s="9"/>
      <c r="AC221" s="9"/>
      <c r="AD221" s="9"/>
      <c r="AE221" s="9"/>
      <c r="AF221" s="59">
        <f t="shared" si="90"/>
        <v>43151</v>
      </c>
      <c r="AG221" s="15">
        <f t="shared" ca="1" si="104"/>
        <v>1029.4862199900001</v>
      </c>
      <c r="AH221" s="15">
        <f t="shared" si="104"/>
        <v>1000</v>
      </c>
      <c r="AI221" s="4">
        <f t="shared" ca="1" si="104"/>
        <v>6.6400000000000001E-2</v>
      </c>
      <c r="AJ221" s="16">
        <f t="shared" ca="1" si="104"/>
        <v>2.5514999999999999E-4</v>
      </c>
      <c r="AK221" s="4">
        <f t="shared" si="104"/>
        <v>1.075</v>
      </c>
      <c r="AL221" s="59">
        <f t="shared" si="88"/>
        <v>43151</v>
      </c>
      <c r="AM221" s="16">
        <f t="shared" ca="1" si="105"/>
        <v>1.0294862199999999</v>
      </c>
      <c r="AN221" s="15">
        <f t="shared" ca="1" si="105"/>
        <v>29.486219989999999</v>
      </c>
      <c r="AO221" s="9">
        <f t="shared" si="105"/>
        <v>0</v>
      </c>
      <c r="AP221" s="17">
        <f t="shared" si="105"/>
        <v>0</v>
      </c>
      <c r="AQ221" s="15">
        <f t="shared" si="105"/>
        <v>0</v>
      </c>
      <c r="AR221" s="10" t="str">
        <f t="shared" si="105"/>
        <v>J=</v>
      </c>
      <c r="AS221" s="59">
        <f t="shared" si="105"/>
        <v>43174</v>
      </c>
      <c r="AT221" s="18"/>
      <c r="AU221" s="18"/>
      <c r="AV221" s="40"/>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row>
    <row r="222" spans="1:202" x14ac:dyDescent="0.2">
      <c r="A222" s="123">
        <f t="shared" si="96"/>
        <v>43217</v>
      </c>
      <c r="B222" s="124">
        <f t="shared" ca="1" si="102"/>
        <v>1008.00895</v>
      </c>
      <c r="C222" s="126">
        <f t="shared" si="97"/>
        <v>1000</v>
      </c>
      <c r="D222" s="125">
        <f ca="1">IF(A222&lt;$B$1,VLOOKUP(A222,[1]DI!$A$4:$B$15000,2,FALSE),0)</f>
        <v>6.3899999999999998E-2</v>
      </c>
      <c r="E222" s="126">
        <f t="shared" ca="1" si="103"/>
        <v>2.4583E-4</v>
      </c>
      <c r="F222" s="132">
        <f t="shared" si="98"/>
        <v>1.075</v>
      </c>
      <c r="G222" s="127">
        <f t="shared" ca="1" si="91"/>
        <v>1.0002642672499999</v>
      </c>
      <c r="H222" s="126">
        <f ca="1">TRUNC(PRODUCT(G$10:G221),15)</f>
        <v>1.04258076447676</v>
      </c>
      <c r="I222" s="126">
        <f t="shared" ca="1" si="99"/>
        <v>1.0342971273055701</v>
      </c>
      <c r="J222" s="126">
        <f t="shared" ca="1" si="92"/>
        <v>1.00800895</v>
      </c>
      <c r="K222" s="126">
        <f t="shared" ca="1" si="93"/>
        <v>8.0089500000000005</v>
      </c>
      <c r="L222" s="133">
        <f>IF(VLOOKUP(A222,$U$12:$AD$125,8)=VLOOKUP(A221,$U$12:$AD$125,8),0,VLOOKUP(A222,U$12:$AD$125,8))</f>
        <v>0</v>
      </c>
      <c r="M222" s="129">
        <f>IF(L222&gt;0,VLOOKUP(L222,T$12:$AC$125,7),0)</f>
        <v>0</v>
      </c>
      <c r="N222" s="126">
        <f t="shared" si="94"/>
        <v>0</v>
      </c>
      <c r="O222" s="126">
        <f t="shared" ca="1" si="95"/>
        <v>8.0089500000000005</v>
      </c>
      <c r="P222" s="134" t="str">
        <f t="shared" si="100"/>
        <v>J=</v>
      </c>
      <c r="Q222" s="131">
        <f t="shared" si="101"/>
        <v>43360</v>
      </c>
      <c r="R222" s="9"/>
      <c r="S222" s="9"/>
      <c r="T222" s="46">
        <f>[2]Plan1!$A287</f>
        <v>45598</v>
      </c>
      <c r="U222" s="23" t="str">
        <f>[2]Plan1!$C287</f>
        <v>Finados</v>
      </c>
      <c r="V222" s="18"/>
      <c r="W222" s="9"/>
      <c r="X222" s="25"/>
      <c r="Y222" s="25"/>
      <c r="Z222" s="25"/>
      <c r="AA222" s="9"/>
      <c r="AB222" s="9"/>
      <c r="AC222" s="9"/>
      <c r="AD222" s="9"/>
      <c r="AE222" s="9"/>
      <c r="AF222" s="59">
        <f t="shared" si="90"/>
        <v>43152</v>
      </c>
      <c r="AG222" s="15">
        <f t="shared" ca="1" si="104"/>
        <v>1029.76859999</v>
      </c>
      <c r="AH222" s="15">
        <f t="shared" si="104"/>
        <v>1000</v>
      </c>
      <c r="AI222" s="4">
        <f t="shared" ca="1" si="104"/>
        <v>6.6400000000000001E-2</v>
      </c>
      <c r="AJ222" s="16">
        <f t="shared" ca="1" si="104"/>
        <v>2.5514999999999999E-4</v>
      </c>
      <c r="AK222" s="4">
        <f t="shared" si="104"/>
        <v>1.075</v>
      </c>
      <c r="AL222" s="59">
        <f t="shared" si="88"/>
        <v>43152</v>
      </c>
      <c r="AM222" s="16">
        <f t="shared" ca="1" si="105"/>
        <v>1.0297685999999999</v>
      </c>
      <c r="AN222" s="15">
        <f t="shared" ca="1" si="105"/>
        <v>29.768599989999998</v>
      </c>
      <c r="AO222" s="9">
        <f t="shared" si="105"/>
        <v>0</v>
      </c>
      <c r="AP222" s="17">
        <f t="shared" si="105"/>
        <v>0</v>
      </c>
      <c r="AQ222" s="15">
        <f t="shared" si="105"/>
        <v>0</v>
      </c>
      <c r="AR222" s="10" t="str">
        <f t="shared" si="105"/>
        <v>J=</v>
      </c>
      <c r="AS222" s="59">
        <f t="shared" si="105"/>
        <v>43174</v>
      </c>
      <c r="AT222" s="18"/>
      <c r="AU222" s="18"/>
      <c r="AV222" s="40"/>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row>
    <row r="223" spans="1:202" x14ac:dyDescent="0.2">
      <c r="A223" s="123">
        <f t="shared" si="96"/>
        <v>43218</v>
      </c>
      <c r="B223" s="124">
        <f t="shared" ca="1" si="102"/>
        <v>1008.27533999</v>
      </c>
      <c r="C223" s="126">
        <f t="shared" si="97"/>
        <v>1000</v>
      </c>
      <c r="D223" s="125">
        <f ca="1">IF(A223&lt;$B$1,VLOOKUP(A223,[1]DI!$A$4:$B$15000,2,FALSE),0)</f>
        <v>0</v>
      </c>
      <c r="E223" s="126">
        <f t="shared" ca="1" si="103"/>
        <v>0</v>
      </c>
      <c r="F223" s="132">
        <f t="shared" si="98"/>
        <v>1.075</v>
      </c>
      <c r="G223" s="127">
        <f t="shared" ca="1" si="91"/>
        <v>1</v>
      </c>
      <c r="H223" s="126">
        <f ca="1">TRUNC(PRODUCT(G$10:G222),15)</f>
        <v>1.04285628442829</v>
      </c>
      <c r="I223" s="126">
        <f t="shared" ca="1" si="99"/>
        <v>1.0342971273055701</v>
      </c>
      <c r="J223" s="126">
        <f t="shared" ca="1" si="92"/>
        <v>1.00827534</v>
      </c>
      <c r="K223" s="126">
        <f t="shared" ca="1" si="93"/>
        <v>8.2753399900000009</v>
      </c>
      <c r="L223" s="133">
        <f>IF(VLOOKUP(A223,$U$12:$AD$125,8)=VLOOKUP(A222,$U$12:$AD$125,8),0,VLOOKUP(A223,U$12:$AD$125,8))</f>
        <v>0</v>
      </c>
      <c r="M223" s="129">
        <f>IF(L223&gt;0,VLOOKUP(L223,T$12:$AC$125,7),0)</f>
        <v>0</v>
      </c>
      <c r="N223" s="126">
        <f t="shared" si="94"/>
        <v>0</v>
      </c>
      <c r="O223" s="126">
        <f t="shared" ca="1" si="95"/>
        <v>8.2753399900000009</v>
      </c>
      <c r="P223" s="134" t="str">
        <f t="shared" si="100"/>
        <v>J=</v>
      </c>
      <c r="Q223" s="131">
        <f t="shared" si="101"/>
        <v>43360</v>
      </c>
      <c r="R223" s="9"/>
      <c r="S223" s="9"/>
      <c r="T223" s="46">
        <f>[2]Plan1!$A288</f>
        <v>45611</v>
      </c>
      <c r="U223" s="23" t="str">
        <f>[2]Plan1!$C288</f>
        <v>Proclamação da República</v>
      </c>
      <c r="V223" s="18"/>
      <c r="W223" s="9"/>
      <c r="X223" s="25"/>
      <c r="Y223" s="25"/>
      <c r="Z223" s="25"/>
      <c r="AA223" s="9"/>
      <c r="AB223" s="9"/>
      <c r="AC223" s="9"/>
      <c r="AD223" s="9"/>
      <c r="AE223" s="9"/>
      <c r="AF223" s="59">
        <f t="shared" si="90"/>
        <v>43153</v>
      </c>
      <c r="AG223" s="15">
        <f t="shared" ca="1" si="104"/>
        <v>1030.05105</v>
      </c>
      <c r="AH223" s="15">
        <f t="shared" si="104"/>
        <v>1000</v>
      </c>
      <c r="AI223" s="4">
        <f t="shared" ca="1" si="104"/>
        <v>6.6400000000000001E-2</v>
      </c>
      <c r="AJ223" s="16">
        <f t="shared" ca="1" si="104"/>
        <v>2.5514999999999999E-4</v>
      </c>
      <c r="AK223" s="4">
        <f t="shared" si="104"/>
        <v>1.075</v>
      </c>
      <c r="AL223" s="59">
        <f t="shared" si="88"/>
        <v>43153</v>
      </c>
      <c r="AM223" s="16">
        <f t="shared" ca="1" si="105"/>
        <v>1.03005105</v>
      </c>
      <c r="AN223" s="15">
        <f t="shared" ca="1" si="105"/>
        <v>30.05105</v>
      </c>
      <c r="AO223" s="9">
        <f t="shared" si="105"/>
        <v>0</v>
      </c>
      <c r="AP223" s="17">
        <f t="shared" si="105"/>
        <v>0</v>
      </c>
      <c r="AQ223" s="15">
        <f t="shared" si="105"/>
        <v>0</v>
      </c>
      <c r="AR223" s="10" t="str">
        <f t="shared" si="105"/>
        <v>J=</v>
      </c>
      <c r="AS223" s="59">
        <f t="shared" si="105"/>
        <v>43174</v>
      </c>
      <c r="AT223" s="18"/>
      <c r="AU223" s="18"/>
      <c r="AV223" s="40"/>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row>
    <row r="224" spans="1:202" x14ac:dyDescent="0.2">
      <c r="A224" s="123">
        <f t="shared" si="96"/>
        <v>43219</v>
      </c>
      <c r="B224" s="124">
        <f t="shared" ca="1" si="102"/>
        <v>1008.27533999</v>
      </c>
      <c r="C224" s="126">
        <f t="shared" si="97"/>
        <v>1000</v>
      </c>
      <c r="D224" s="125">
        <f ca="1">IF(A224&lt;$B$1,VLOOKUP(A224,[1]DI!$A$4:$B$15000,2,FALSE),0)</f>
        <v>0</v>
      </c>
      <c r="E224" s="126">
        <f t="shared" ca="1" si="103"/>
        <v>0</v>
      </c>
      <c r="F224" s="132">
        <f t="shared" si="98"/>
        <v>1.075</v>
      </c>
      <c r="G224" s="127">
        <f t="shared" ca="1" si="91"/>
        <v>1</v>
      </c>
      <c r="H224" s="126">
        <f ca="1">TRUNC(PRODUCT(G$10:G223),15)</f>
        <v>1.04285628442829</v>
      </c>
      <c r="I224" s="126">
        <f t="shared" ca="1" si="99"/>
        <v>1.0342971273055701</v>
      </c>
      <c r="J224" s="126">
        <f t="shared" ca="1" si="92"/>
        <v>1.00827534</v>
      </c>
      <c r="K224" s="126">
        <f t="shared" ca="1" si="93"/>
        <v>8.2753399900000009</v>
      </c>
      <c r="L224" s="133">
        <f>IF(VLOOKUP(A224,$U$12:$AD$125,8)=VLOOKUP(A223,$U$12:$AD$125,8),0,VLOOKUP(A224,U$12:$AD$125,8))</f>
        <v>0</v>
      </c>
      <c r="M224" s="129">
        <f>IF(L224&gt;0,VLOOKUP(L224,T$12:$AC$125,7),0)</f>
        <v>0</v>
      </c>
      <c r="N224" s="126">
        <f t="shared" si="94"/>
        <v>0</v>
      </c>
      <c r="O224" s="126">
        <f t="shared" ca="1" si="95"/>
        <v>8.2753399900000009</v>
      </c>
      <c r="P224" s="134" t="str">
        <f t="shared" si="100"/>
        <v>J=</v>
      </c>
      <c r="Q224" s="131">
        <f t="shared" si="101"/>
        <v>43360</v>
      </c>
      <c r="R224" s="9"/>
      <c r="S224" s="9"/>
      <c r="T224" s="46">
        <f>[2]Plan1!$A289</f>
        <v>45616</v>
      </c>
      <c r="U224" s="23" t="str">
        <f>[2]Plan1!$C289</f>
        <v>Dia Nacional de Zumbi e da Consciência Negra</v>
      </c>
      <c r="V224" s="18"/>
      <c r="W224" s="9"/>
      <c r="X224" s="25"/>
      <c r="Y224" s="25"/>
      <c r="Z224" s="25"/>
      <c r="AA224" s="9"/>
      <c r="AB224" s="9"/>
      <c r="AC224" s="9"/>
      <c r="AD224" s="9"/>
      <c r="AE224" s="9"/>
      <c r="AF224" s="59">
        <f t="shared" si="90"/>
        <v>43154</v>
      </c>
      <c r="AG224" s="15">
        <f t="shared" ca="1" si="104"/>
        <v>1030.33358</v>
      </c>
      <c r="AH224" s="15">
        <f t="shared" si="104"/>
        <v>1000</v>
      </c>
      <c r="AI224" s="4">
        <f t="shared" ca="1" si="104"/>
        <v>6.6400000000000001E-2</v>
      </c>
      <c r="AJ224" s="16">
        <f t="shared" ca="1" si="104"/>
        <v>2.5514999999999999E-4</v>
      </c>
      <c r="AK224" s="4">
        <f t="shared" si="104"/>
        <v>1.075</v>
      </c>
      <c r="AL224" s="59">
        <f t="shared" si="88"/>
        <v>43154</v>
      </c>
      <c r="AM224" s="16">
        <f t="shared" ca="1" si="105"/>
        <v>1.03033358</v>
      </c>
      <c r="AN224" s="15">
        <f t="shared" ca="1" si="105"/>
        <v>30.333580000000001</v>
      </c>
      <c r="AO224" s="9">
        <f t="shared" si="105"/>
        <v>0</v>
      </c>
      <c r="AP224" s="17">
        <f t="shared" si="105"/>
        <v>0</v>
      </c>
      <c r="AQ224" s="15">
        <f t="shared" si="105"/>
        <v>0</v>
      </c>
      <c r="AR224" s="10" t="str">
        <f t="shared" si="105"/>
        <v>J=</v>
      </c>
      <c r="AS224" s="59">
        <f t="shared" si="105"/>
        <v>43174</v>
      </c>
      <c r="AT224" s="18"/>
      <c r="AU224" s="18"/>
      <c r="AV224" s="40"/>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row>
    <row r="225" spans="1:205" x14ac:dyDescent="0.2">
      <c r="A225" s="123">
        <f t="shared" si="96"/>
        <v>43220</v>
      </c>
      <c r="B225" s="124">
        <f t="shared" ca="1" si="102"/>
        <v>1008.27533999</v>
      </c>
      <c r="C225" s="126">
        <f t="shared" si="97"/>
        <v>1000</v>
      </c>
      <c r="D225" s="125">
        <f ca="1">IF(A225&lt;$B$1,VLOOKUP(A225,[1]DI!$A$4:$B$15000,2,FALSE),0)</f>
        <v>6.3899999999999998E-2</v>
      </c>
      <c r="E225" s="126">
        <f t="shared" ca="1" si="103"/>
        <v>2.4583E-4</v>
      </c>
      <c r="F225" s="132">
        <f t="shared" si="98"/>
        <v>1.075</v>
      </c>
      <c r="G225" s="127">
        <f t="shared" ca="1" si="91"/>
        <v>1.0002642672499999</v>
      </c>
      <c r="H225" s="126">
        <f ca="1">TRUNC(PRODUCT(G$10:G224),15)</f>
        <v>1.04285628442829</v>
      </c>
      <c r="I225" s="126">
        <f t="shared" ca="1" si="99"/>
        <v>1.0342971273055701</v>
      </c>
      <c r="J225" s="126">
        <f t="shared" ca="1" si="92"/>
        <v>1.00827534</v>
      </c>
      <c r="K225" s="126">
        <f t="shared" ca="1" si="93"/>
        <v>8.2753399900000009</v>
      </c>
      <c r="L225" s="133">
        <f>IF(VLOOKUP(A225,$U$12:$AD$125,8)=VLOOKUP(A224,$U$12:$AD$125,8),0,VLOOKUP(A225,U$12:$AD$125,8))</f>
        <v>0</v>
      </c>
      <c r="M225" s="129">
        <f>IF(L225&gt;0,VLOOKUP(L225,T$12:$AC$125,7),0)</f>
        <v>0</v>
      </c>
      <c r="N225" s="126">
        <f t="shared" si="94"/>
        <v>0</v>
      </c>
      <c r="O225" s="126">
        <f t="shared" ca="1" si="95"/>
        <v>8.2753399900000009</v>
      </c>
      <c r="P225" s="134" t="str">
        <f t="shared" si="100"/>
        <v>J=</v>
      </c>
      <c r="Q225" s="131">
        <f t="shared" si="101"/>
        <v>43360</v>
      </c>
      <c r="R225" s="47"/>
      <c r="S225" s="33"/>
      <c r="T225" s="46">
        <f>[2]Plan1!$A290</f>
        <v>45651</v>
      </c>
      <c r="U225" s="23" t="str">
        <f>[2]Plan1!$C290</f>
        <v>Natal</v>
      </c>
      <c r="V225" s="34"/>
      <c r="W225" s="33"/>
      <c r="X225" s="25"/>
      <c r="Y225" s="25"/>
      <c r="Z225" s="25"/>
      <c r="AA225" s="9"/>
      <c r="AB225" s="9"/>
      <c r="AC225" s="33"/>
      <c r="AD225" s="33"/>
      <c r="AE225" s="33"/>
      <c r="AF225" s="59"/>
      <c r="AG225" s="15"/>
      <c r="AH225" s="15"/>
      <c r="AI225" s="4"/>
      <c r="AJ225" s="16"/>
      <c r="AK225" s="4"/>
      <c r="AL225" s="59"/>
      <c r="AM225" s="16"/>
      <c r="AN225" s="15"/>
      <c r="AO225" s="9"/>
      <c r="AP225" s="17"/>
      <c r="AQ225" s="15"/>
      <c r="AR225" s="42"/>
      <c r="AS225" s="59"/>
      <c r="AT225" s="34"/>
      <c r="AU225" s="34"/>
      <c r="AV225" s="41"/>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row>
    <row r="226" spans="1:205" x14ac:dyDescent="0.2">
      <c r="A226" s="123">
        <f t="shared" si="96"/>
        <v>43221</v>
      </c>
      <c r="B226" s="124">
        <f t="shared" ca="1" si="102"/>
        <v>1008.54178999</v>
      </c>
      <c r="C226" s="126">
        <f t="shared" si="97"/>
        <v>1000</v>
      </c>
      <c r="D226" s="125">
        <f ca="1">IF(A226&lt;$B$1,VLOOKUP(A226,[1]DI!$A$4:$B$15000,2,FALSE),0)</f>
        <v>0</v>
      </c>
      <c r="E226" s="126">
        <f t="shared" ca="1" si="103"/>
        <v>0</v>
      </c>
      <c r="F226" s="132">
        <f t="shared" si="98"/>
        <v>1.075</v>
      </c>
      <c r="G226" s="127">
        <f t="shared" ca="1" si="91"/>
        <v>1</v>
      </c>
      <c r="H226" s="126">
        <f ca="1">TRUNC(PRODUCT(G$10:G225),15)</f>
        <v>1.0431318771907201</v>
      </c>
      <c r="I226" s="126">
        <f t="shared" ca="1" si="99"/>
        <v>1.0342971273055701</v>
      </c>
      <c r="J226" s="126">
        <f t="shared" ca="1" si="92"/>
        <v>1.00854179</v>
      </c>
      <c r="K226" s="126">
        <f t="shared" ca="1" si="93"/>
        <v>8.5417899899999998</v>
      </c>
      <c r="L226" s="133">
        <f>IF(VLOOKUP(A226,$U$12:$AD$125,8)=VLOOKUP(A225,$U$12:$AD$125,8),0,VLOOKUP(A226,U$12:$AD$125,8))</f>
        <v>0</v>
      </c>
      <c r="M226" s="129">
        <f>IF(L226&gt;0,VLOOKUP(L226,T$12:$AC$125,7),0)</f>
        <v>0</v>
      </c>
      <c r="N226" s="126">
        <f t="shared" si="94"/>
        <v>0</v>
      </c>
      <c r="O226" s="126">
        <f t="shared" ca="1" si="95"/>
        <v>8.5417899899999998</v>
      </c>
      <c r="P226" s="134" t="str">
        <f t="shared" si="100"/>
        <v>J=</v>
      </c>
      <c r="Q226" s="131">
        <f t="shared" si="101"/>
        <v>43360</v>
      </c>
      <c r="R226" s="9"/>
      <c r="S226" s="9"/>
      <c r="T226" s="46">
        <f>[2]Plan1!$A291</f>
        <v>45658</v>
      </c>
      <c r="U226" s="23" t="str">
        <f>[2]Plan1!$C291</f>
        <v>Confraternização Universal</v>
      </c>
      <c r="V226" s="18"/>
      <c r="W226" s="9"/>
      <c r="X226" s="25"/>
      <c r="Y226" s="25"/>
      <c r="Z226" s="25"/>
      <c r="AA226" s="9"/>
      <c r="AB226" s="9"/>
      <c r="AC226" s="9"/>
      <c r="AD226" s="9"/>
      <c r="AE226" s="9"/>
      <c r="AF226" s="59" t="str">
        <f t="shared" ref="AF226:AS226" si="106">$B$6</f>
        <v>CNEN22</v>
      </c>
      <c r="AG226" s="9" t="str">
        <f t="shared" si="106"/>
        <v>CNEN22</v>
      </c>
      <c r="AH226" s="9" t="str">
        <f t="shared" si="106"/>
        <v>CNEN22</v>
      </c>
      <c r="AI226" s="9" t="str">
        <f t="shared" si="106"/>
        <v>CNEN22</v>
      </c>
      <c r="AJ226" s="9" t="str">
        <f t="shared" si="106"/>
        <v>CNEN22</v>
      </c>
      <c r="AK226" s="4" t="str">
        <f t="shared" si="106"/>
        <v>CNEN22</v>
      </c>
      <c r="AL226" s="59" t="str">
        <f t="shared" si="106"/>
        <v>CNEN22</v>
      </c>
      <c r="AM226" s="9" t="str">
        <f t="shared" si="106"/>
        <v>CNEN22</v>
      </c>
      <c r="AN226" s="9" t="str">
        <f t="shared" si="106"/>
        <v>CNEN22</v>
      </c>
      <c r="AO226" s="9" t="str">
        <f t="shared" si="106"/>
        <v>CNEN22</v>
      </c>
      <c r="AP226" s="17" t="str">
        <f t="shared" si="106"/>
        <v>CNEN22</v>
      </c>
      <c r="AQ226" s="9" t="str">
        <f t="shared" si="106"/>
        <v>CNEN22</v>
      </c>
      <c r="AR226" s="10" t="str">
        <f t="shared" si="106"/>
        <v>CNEN22</v>
      </c>
      <c r="AS226" s="59" t="str">
        <f t="shared" si="106"/>
        <v>CNEN22</v>
      </c>
      <c r="AT226" s="18"/>
      <c r="AU226" s="18"/>
      <c r="AV226" s="40"/>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row>
    <row r="227" spans="1:205" x14ac:dyDescent="0.2">
      <c r="A227" s="123">
        <f t="shared" si="96"/>
        <v>43222</v>
      </c>
      <c r="B227" s="124">
        <f t="shared" ca="1" si="102"/>
        <v>1008.54178999</v>
      </c>
      <c r="C227" s="126">
        <f t="shared" si="97"/>
        <v>1000</v>
      </c>
      <c r="D227" s="125">
        <f ca="1">IF(A227&lt;$B$1,VLOOKUP(A227,[1]DI!$A$4:$B$15000,2,FALSE),0)</f>
        <v>6.3899999999999998E-2</v>
      </c>
      <c r="E227" s="126">
        <f t="shared" ca="1" si="103"/>
        <v>2.4583E-4</v>
      </c>
      <c r="F227" s="132">
        <f t="shared" si="98"/>
        <v>1.075</v>
      </c>
      <c r="G227" s="127">
        <f t="shared" ca="1" si="91"/>
        <v>1.0002642672499999</v>
      </c>
      <c r="H227" s="126">
        <f ca="1">TRUNC(PRODUCT(G$10:G226),15)</f>
        <v>1.0431318771907201</v>
      </c>
      <c r="I227" s="126">
        <f t="shared" ca="1" si="99"/>
        <v>1.0342971273055701</v>
      </c>
      <c r="J227" s="126">
        <f t="shared" ca="1" si="92"/>
        <v>1.00854179</v>
      </c>
      <c r="K227" s="126">
        <f t="shared" ca="1" si="93"/>
        <v>8.5417899899999998</v>
      </c>
      <c r="L227" s="133">
        <f>IF(VLOOKUP(A227,$U$12:$AD$125,8)=VLOOKUP(A226,$U$12:$AD$125,8),0,VLOOKUP(A227,U$12:$AD$125,8))</f>
        <v>0</v>
      </c>
      <c r="M227" s="129">
        <f>IF(L227&gt;0,VLOOKUP(L227,T$12:$AC$125,7),0)</f>
        <v>0</v>
      </c>
      <c r="N227" s="126">
        <f t="shared" si="94"/>
        <v>0</v>
      </c>
      <c r="O227" s="126">
        <f t="shared" ca="1" si="95"/>
        <v>8.5417899899999998</v>
      </c>
      <c r="P227" s="134" t="str">
        <f t="shared" si="100"/>
        <v>J=</v>
      </c>
      <c r="Q227" s="131">
        <f t="shared" si="101"/>
        <v>43360</v>
      </c>
      <c r="R227" s="9"/>
      <c r="S227" s="9"/>
      <c r="T227" s="46">
        <f>[2]Plan1!$A292</f>
        <v>45719</v>
      </c>
      <c r="U227" s="23" t="str">
        <f>[2]Plan1!$C292</f>
        <v>Carnaval</v>
      </c>
      <c r="V227" s="18"/>
      <c r="W227" s="9"/>
      <c r="X227" s="25"/>
      <c r="Y227" s="25"/>
      <c r="Z227" s="25"/>
      <c r="AA227" s="9"/>
      <c r="AB227" s="9"/>
      <c r="AC227" s="9"/>
      <c r="AD227" s="9"/>
      <c r="AE227" s="9"/>
      <c r="AF227" s="57" t="s">
        <v>16</v>
      </c>
      <c r="AG227" s="3" t="s">
        <v>9</v>
      </c>
      <c r="AH227" s="3" t="s">
        <v>10</v>
      </c>
      <c r="AI227" s="36" t="s">
        <v>11</v>
      </c>
      <c r="AJ227" s="37" t="s">
        <v>11</v>
      </c>
      <c r="AK227" s="36" t="s">
        <v>11</v>
      </c>
      <c r="AL227" s="60" t="s">
        <v>16</v>
      </c>
      <c r="AM227" s="37" t="s">
        <v>11</v>
      </c>
      <c r="AN227" s="3" t="s">
        <v>12</v>
      </c>
      <c r="AO227" s="7" t="s">
        <v>13</v>
      </c>
      <c r="AP227" s="38" t="s">
        <v>14</v>
      </c>
      <c r="AQ227" s="3" t="s">
        <v>14</v>
      </c>
      <c r="AR227" s="39" t="s">
        <v>15</v>
      </c>
      <c r="AS227" s="57" t="s">
        <v>15</v>
      </c>
      <c r="AT227" s="18"/>
      <c r="AU227" s="18"/>
      <c r="AV227" s="40"/>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row>
    <row r="228" spans="1:205" x14ac:dyDescent="0.2">
      <c r="A228" s="123">
        <f t="shared" si="96"/>
        <v>43223</v>
      </c>
      <c r="B228" s="124">
        <f t="shared" ca="1" si="102"/>
        <v>1008.80831999</v>
      </c>
      <c r="C228" s="126">
        <f t="shared" si="97"/>
        <v>1000</v>
      </c>
      <c r="D228" s="125">
        <f ca="1">IF(A228&lt;$B$1,VLOOKUP(A228,[1]DI!$A$4:$B$15000,2,FALSE),0)</f>
        <v>6.3899999999999998E-2</v>
      </c>
      <c r="E228" s="126">
        <f t="shared" ca="1" si="103"/>
        <v>2.4583E-4</v>
      </c>
      <c r="F228" s="132">
        <f t="shared" si="98"/>
        <v>1.075</v>
      </c>
      <c r="G228" s="127">
        <f t="shared" ca="1" si="91"/>
        <v>1.0002642672499999</v>
      </c>
      <c r="H228" s="126">
        <f ca="1">TRUNC(PRODUCT(G$10:G227),15)</f>
        <v>1.0434075427832901</v>
      </c>
      <c r="I228" s="126">
        <f t="shared" ca="1" si="99"/>
        <v>1.0342971273055701</v>
      </c>
      <c r="J228" s="126">
        <f t="shared" ca="1" si="92"/>
        <v>1.00880832</v>
      </c>
      <c r="K228" s="126">
        <f t="shared" ca="1" si="93"/>
        <v>8.8083199899999993</v>
      </c>
      <c r="L228" s="133">
        <f>IF(VLOOKUP(A228,$U$12:$AD$125,8)=VLOOKUP(A227,$U$12:$AD$125,8),0,VLOOKUP(A228,U$12:$AD$125,8))</f>
        <v>0</v>
      </c>
      <c r="M228" s="129">
        <f>IF(L228&gt;0,VLOOKUP(L228,T$12:$AC$125,7),0)</f>
        <v>0</v>
      </c>
      <c r="N228" s="126">
        <f t="shared" si="94"/>
        <v>0</v>
      </c>
      <c r="O228" s="126">
        <f t="shared" ca="1" si="95"/>
        <v>8.8083199899999993</v>
      </c>
      <c r="P228" s="134" t="str">
        <f t="shared" si="100"/>
        <v>J=</v>
      </c>
      <c r="Q228" s="131">
        <f t="shared" si="101"/>
        <v>43360</v>
      </c>
      <c r="R228" s="9"/>
      <c r="S228" s="9"/>
      <c r="T228" s="46">
        <f>[2]Plan1!$A293</f>
        <v>45720</v>
      </c>
      <c r="U228" s="23" t="str">
        <f>[2]Plan1!$C293</f>
        <v>Carnaval</v>
      </c>
      <c r="V228" s="18"/>
      <c r="W228" s="9"/>
      <c r="X228" s="25"/>
      <c r="Y228" s="25"/>
      <c r="Z228" s="25"/>
      <c r="AA228" s="9"/>
      <c r="AB228" s="9"/>
      <c r="AC228" s="9"/>
      <c r="AD228" s="9"/>
      <c r="AE228" s="9"/>
      <c r="AF228" s="57" t="s">
        <v>73</v>
      </c>
      <c r="AG228" s="15" t="str">
        <f>$B$6</f>
        <v>CNEN22</v>
      </c>
      <c r="AH228" s="3" t="s">
        <v>18</v>
      </c>
      <c r="AI228" s="19" t="s">
        <v>19</v>
      </c>
      <c r="AJ228" s="5"/>
      <c r="AK228" s="19" t="s">
        <v>20</v>
      </c>
      <c r="AL228" s="57"/>
      <c r="AM228" s="5"/>
      <c r="AN228" s="3"/>
      <c r="AO228" s="7"/>
      <c r="AP228" s="38"/>
      <c r="AQ228" s="3"/>
      <c r="AR228" s="39" t="s">
        <v>23</v>
      </c>
      <c r="AS228" s="57" t="s">
        <v>23</v>
      </c>
      <c r="AT228" s="18"/>
      <c r="AU228" s="18"/>
      <c r="AV228" s="40"/>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row>
    <row r="229" spans="1:205" x14ac:dyDescent="0.2">
      <c r="A229" s="123">
        <f t="shared" si="96"/>
        <v>43224</v>
      </c>
      <c r="B229" s="124">
        <f t="shared" ca="1" si="102"/>
        <v>1009.07491</v>
      </c>
      <c r="C229" s="126">
        <f t="shared" si="97"/>
        <v>1000</v>
      </c>
      <c r="D229" s="125">
        <f ca="1">IF(A229&lt;$B$1,VLOOKUP(A229,[1]DI!$A$4:$B$15000,2,FALSE),0)</f>
        <v>6.3899999999999998E-2</v>
      </c>
      <c r="E229" s="126">
        <f t="shared" ca="1" si="103"/>
        <v>2.4583E-4</v>
      </c>
      <c r="F229" s="132">
        <f t="shared" si="98"/>
        <v>1.075</v>
      </c>
      <c r="G229" s="127">
        <f t="shared" ca="1" si="91"/>
        <v>1.0002642672499999</v>
      </c>
      <c r="H229" s="126">
        <f ca="1">TRUNC(PRODUCT(G$10:G228),15)</f>
        <v>1.0436832812252499</v>
      </c>
      <c r="I229" s="126">
        <f t="shared" ca="1" si="99"/>
        <v>1.0342971273055701</v>
      </c>
      <c r="J229" s="126">
        <f t="shared" ca="1" si="92"/>
        <v>1.00907491</v>
      </c>
      <c r="K229" s="126">
        <f t="shared" ca="1" si="93"/>
        <v>9.0749099999999991</v>
      </c>
      <c r="L229" s="133">
        <f>IF(VLOOKUP(A229,$U$12:$AD$125,8)=VLOOKUP(A228,$U$12:$AD$125,8),0,VLOOKUP(A229,U$12:$AD$125,8))</f>
        <v>0</v>
      </c>
      <c r="M229" s="129">
        <f>IF(L229&gt;0,VLOOKUP(L229,T$12:$AC$125,7),0)</f>
        <v>0</v>
      </c>
      <c r="N229" s="126">
        <f t="shared" si="94"/>
        <v>0</v>
      </c>
      <c r="O229" s="126">
        <f t="shared" ca="1" si="95"/>
        <v>9.0749099999999991</v>
      </c>
      <c r="P229" s="134" t="str">
        <f t="shared" si="100"/>
        <v>J=</v>
      </c>
      <c r="Q229" s="131">
        <f t="shared" si="101"/>
        <v>43360</v>
      </c>
      <c r="R229" s="9"/>
      <c r="S229" s="9"/>
      <c r="T229" s="46">
        <f>[2]Plan1!$A294</f>
        <v>45765</v>
      </c>
      <c r="U229" s="23" t="str">
        <f>[2]Plan1!$C294</f>
        <v>Paixão de Cristo</v>
      </c>
      <c r="V229" s="18"/>
      <c r="W229" s="9"/>
      <c r="X229" s="25"/>
      <c r="Y229" s="25"/>
      <c r="Z229" s="25"/>
      <c r="AA229" s="9"/>
      <c r="AB229" s="9"/>
      <c r="AC229" s="9"/>
      <c r="AD229" s="9"/>
      <c r="AE229" s="9"/>
      <c r="AF229" s="57" t="s">
        <v>73</v>
      </c>
      <c r="AG229" s="15"/>
      <c r="AH229" s="3"/>
      <c r="AI229" s="19"/>
      <c r="AJ229" s="5"/>
      <c r="AK229" s="19"/>
      <c r="AL229" s="57"/>
      <c r="AM229" s="5"/>
      <c r="AN229" s="3"/>
      <c r="AO229" s="7"/>
      <c r="AP229" s="38"/>
      <c r="AQ229" s="3"/>
      <c r="AR229" s="39" t="s">
        <v>28</v>
      </c>
      <c r="AS229" s="57" t="s">
        <v>16</v>
      </c>
      <c r="AT229" s="18"/>
      <c r="AU229" s="18"/>
      <c r="AV229" s="40"/>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row>
    <row r="230" spans="1:205" x14ac:dyDescent="0.2">
      <c r="A230" s="123">
        <f t="shared" si="96"/>
        <v>43225</v>
      </c>
      <c r="B230" s="124">
        <f t="shared" ca="1" si="102"/>
        <v>1009.34158</v>
      </c>
      <c r="C230" s="126">
        <f t="shared" si="97"/>
        <v>1000</v>
      </c>
      <c r="D230" s="125">
        <f ca="1">IF(A230&lt;$B$1,VLOOKUP(A230,[1]DI!$A$4:$B$15000,2,FALSE),0)</f>
        <v>0</v>
      </c>
      <c r="E230" s="126">
        <f t="shared" ca="1" si="103"/>
        <v>0</v>
      </c>
      <c r="F230" s="132">
        <f t="shared" si="98"/>
        <v>1.075</v>
      </c>
      <c r="G230" s="127">
        <f t="shared" ca="1" si="91"/>
        <v>1</v>
      </c>
      <c r="H230" s="126">
        <f ca="1">TRUNC(PRODUCT(G$10:G229),15)</f>
        <v>1.04395909253585</v>
      </c>
      <c r="I230" s="126">
        <f t="shared" ca="1" si="99"/>
        <v>1.0342971273055701</v>
      </c>
      <c r="J230" s="126">
        <f t="shared" ca="1" si="92"/>
        <v>1.0093415800000001</v>
      </c>
      <c r="K230" s="126">
        <f t="shared" ca="1" si="93"/>
        <v>9.3415800000000004</v>
      </c>
      <c r="L230" s="133">
        <f>IF(VLOOKUP(A230,$U$12:$AD$125,8)=VLOOKUP(A229,$U$12:$AD$125,8),0,VLOOKUP(A230,U$12:$AD$125,8))</f>
        <v>0</v>
      </c>
      <c r="M230" s="129">
        <f>IF(L230&gt;0,VLOOKUP(L230,T$12:$AC$125,7),0)</f>
        <v>0</v>
      </c>
      <c r="N230" s="126">
        <f t="shared" si="94"/>
        <v>0</v>
      </c>
      <c r="O230" s="126">
        <f t="shared" ca="1" si="95"/>
        <v>9.3415800000000004</v>
      </c>
      <c r="P230" s="134" t="str">
        <f t="shared" si="100"/>
        <v>J=</v>
      </c>
      <c r="Q230" s="131">
        <f t="shared" si="101"/>
        <v>43360</v>
      </c>
      <c r="R230" s="9"/>
      <c r="S230" s="9"/>
      <c r="T230" s="46">
        <f>[2]Plan1!$A295</f>
        <v>45768</v>
      </c>
      <c r="U230" s="23" t="str">
        <f>[2]Plan1!$C295</f>
        <v>Tiradentes</v>
      </c>
      <c r="V230" s="18"/>
      <c r="W230" s="9"/>
      <c r="X230" s="25"/>
      <c r="Y230" s="25"/>
      <c r="Z230" s="25"/>
      <c r="AA230" s="9"/>
      <c r="AB230" s="9"/>
      <c r="AC230" s="9"/>
      <c r="AD230" s="9"/>
      <c r="AE230" s="9"/>
      <c r="AF230" s="57"/>
      <c r="AG230" s="3" t="s">
        <v>30</v>
      </c>
      <c r="AH230" s="3" t="s">
        <v>30</v>
      </c>
      <c r="AI230" s="19" t="s">
        <v>31</v>
      </c>
      <c r="AJ230" s="5" t="s">
        <v>32</v>
      </c>
      <c r="AK230" s="4" t="s">
        <v>33</v>
      </c>
      <c r="AL230" s="59"/>
      <c r="AM230" s="16" t="s">
        <v>36</v>
      </c>
      <c r="AN230" s="3" t="s">
        <v>30</v>
      </c>
      <c r="AO230" s="7"/>
      <c r="AP230" s="38" t="s">
        <v>37</v>
      </c>
      <c r="AQ230" s="3" t="s">
        <v>30</v>
      </c>
      <c r="AR230" s="39" t="s">
        <v>38</v>
      </c>
      <c r="AS230" s="59"/>
      <c r="AT230" s="18"/>
      <c r="AU230" s="18"/>
      <c r="AV230" s="40"/>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row>
    <row r="231" spans="1:205" x14ac:dyDescent="0.2">
      <c r="A231" s="123">
        <f t="shared" si="96"/>
        <v>43226</v>
      </c>
      <c r="B231" s="124">
        <f t="shared" ca="1" si="102"/>
        <v>1009.34158</v>
      </c>
      <c r="C231" s="126">
        <f t="shared" si="97"/>
        <v>1000</v>
      </c>
      <c r="D231" s="125">
        <f ca="1">IF(A231&lt;$B$1,VLOOKUP(A231,[1]DI!$A$4:$B$15000,2,FALSE),0)</f>
        <v>0</v>
      </c>
      <c r="E231" s="126">
        <f t="shared" ca="1" si="103"/>
        <v>0</v>
      </c>
      <c r="F231" s="132">
        <f t="shared" si="98"/>
        <v>1.075</v>
      </c>
      <c r="G231" s="127">
        <f t="shared" ca="1" si="91"/>
        <v>1</v>
      </c>
      <c r="H231" s="126">
        <f ca="1">TRUNC(PRODUCT(G$10:G230),15)</f>
        <v>1.04395909253585</v>
      </c>
      <c r="I231" s="126">
        <f t="shared" ca="1" si="99"/>
        <v>1.0342971273055701</v>
      </c>
      <c r="J231" s="126">
        <f t="shared" ca="1" si="92"/>
        <v>1.0093415800000001</v>
      </c>
      <c r="K231" s="126">
        <f t="shared" ca="1" si="93"/>
        <v>9.3415800000000004</v>
      </c>
      <c r="L231" s="133">
        <f>IF(VLOOKUP(A231,$U$12:$AD$125,8)=VLOOKUP(A230,$U$12:$AD$125,8),0,VLOOKUP(A231,U$12:$AD$125,8))</f>
        <v>0</v>
      </c>
      <c r="M231" s="129">
        <f>IF(L231&gt;0,VLOOKUP(L231,T$12:$AC$125,7),0)</f>
        <v>0</v>
      </c>
      <c r="N231" s="126">
        <f t="shared" si="94"/>
        <v>0</v>
      </c>
      <c r="O231" s="126">
        <f t="shared" ca="1" si="95"/>
        <v>9.3415800000000004</v>
      </c>
      <c r="P231" s="134" t="str">
        <f t="shared" si="100"/>
        <v>J=</v>
      </c>
      <c r="Q231" s="131">
        <f t="shared" si="101"/>
        <v>43360</v>
      </c>
      <c r="R231" s="9"/>
      <c r="S231" s="9"/>
      <c r="T231" s="46">
        <f>[2]Plan1!$A296</f>
        <v>45778</v>
      </c>
      <c r="U231" s="23" t="str">
        <f>[2]Plan1!$C296</f>
        <v>Dia do Trabalho</v>
      </c>
      <c r="V231" s="18"/>
      <c r="W231" s="9"/>
      <c r="X231" s="25"/>
      <c r="Y231" s="25"/>
      <c r="Z231" s="25"/>
      <c r="AA231" s="9"/>
      <c r="AB231" s="9"/>
      <c r="AC231" s="9"/>
      <c r="AD231" s="9"/>
      <c r="AE231" s="9"/>
      <c r="AF231" s="59"/>
      <c r="AG231" s="15"/>
      <c r="AH231" s="15"/>
      <c r="AI231" s="4"/>
      <c r="AJ231" s="16"/>
      <c r="AK231" s="4"/>
      <c r="AL231" s="59"/>
      <c r="AM231" s="16"/>
      <c r="AN231" s="15"/>
      <c r="AO231" s="9"/>
      <c r="AP231" s="17"/>
      <c r="AQ231" s="15"/>
      <c r="AR231" s="10"/>
      <c r="AS231" s="61"/>
      <c r="AT231" s="18"/>
      <c r="AU231" s="18"/>
      <c r="AV231" s="40"/>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row>
    <row r="232" spans="1:205" x14ac:dyDescent="0.2">
      <c r="A232" s="123">
        <f t="shared" si="96"/>
        <v>43227</v>
      </c>
      <c r="B232" s="124">
        <f t="shared" ca="1" si="102"/>
        <v>1009.34158</v>
      </c>
      <c r="C232" s="126">
        <f t="shared" si="97"/>
        <v>1000</v>
      </c>
      <c r="D232" s="125">
        <f ca="1">IF(A232&lt;$B$1,VLOOKUP(A232,[1]DI!$A$4:$B$15000,2,FALSE),0)</f>
        <v>6.3899999999999998E-2</v>
      </c>
      <c r="E232" s="126">
        <f t="shared" ca="1" si="103"/>
        <v>2.4583E-4</v>
      </c>
      <c r="F232" s="132">
        <f t="shared" si="98"/>
        <v>1.075</v>
      </c>
      <c r="G232" s="127">
        <f t="shared" ca="1" si="91"/>
        <v>1.0002642672499999</v>
      </c>
      <c r="H232" s="126">
        <f ca="1">TRUNC(PRODUCT(G$10:G231),15)</f>
        <v>1.04395909253585</v>
      </c>
      <c r="I232" s="126">
        <f t="shared" ca="1" si="99"/>
        <v>1.0342971273055701</v>
      </c>
      <c r="J232" s="126">
        <f t="shared" ca="1" si="92"/>
        <v>1.0093415800000001</v>
      </c>
      <c r="K232" s="126">
        <f t="shared" ca="1" si="93"/>
        <v>9.3415800000000004</v>
      </c>
      <c r="L232" s="133">
        <f>IF(VLOOKUP(A232,$U$12:$AD$125,8)=VLOOKUP(A231,$U$12:$AD$125,8),0,VLOOKUP(A232,U$12:$AD$125,8))</f>
        <v>0</v>
      </c>
      <c r="M232" s="129">
        <f>IF(L232&gt;0,VLOOKUP(L232,T$12:$AC$125,7),0)</f>
        <v>0</v>
      </c>
      <c r="N232" s="126">
        <f t="shared" si="94"/>
        <v>0</v>
      </c>
      <c r="O232" s="126">
        <f t="shared" ca="1" si="95"/>
        <v>9.3415800000000004</v>
      </c>
      <c r="P232" s="134" t="str">
        <f t="shared" si="100"/>
        <v>J=</v>
      </c>
      <c r="Q232" s="131">
        <f t="shared" si="101"/>
        <v>43360</v>
      </c>
      <c r="R232" s="9"/>
      <c r="S232" s="9"/>
      <c r="T232" s="46">
        <f>[2]Plan1!$A297</f>
        <v>45827</v>
      </c>
      <c r="U232" s="23" t="str">
        <f>[2]Plan1!$C297</f>
        <v>Corpus Christi</v>
      </c>
      <c r="V232" s="18"/>
      <c r="W232" s="9"/>
      <c r="X232" s="25"/>
      <c r="Y232" s="25"/>
      <c r="Z232" s="25"/>
      <c r="AA232" s="9"/>
      <c r="AB232" s="9"/>
      <c r="AC232" s="9"/>
      <c r="AD232" s="9"/>
      <c r="AE232" s="9"/>
      <c r="AF232" s="59">
        <f>(AF224+1)</f>
        <v>43155</v>
      </c>
      <c r="AG232" s="15">
        <f t="shared" ref="AG232:AK247" ca="1" si="107">VLOOKUP($AF232,$A$10:$Q$3625,(AG$1)+1)</f>
        <v>1030.61618</v>
      </c>
      <c r="AH232" s="15">
        <f t="shared" si="107"/>
        <v>1000</v>
      </c>
      <c r="AI232" s="4">
        <f t="shared" ca="1" si="107"/>
        <v>0</v>
      </c>
      <c r="AJ232" s="16">
        <f t="shared" ca="1" si="107"/>
        <v>0</v>
      </c>
      <c r="AK232" s="4">
        <f t="shared" si="107"/>
        <v>1.075</v>
      </c>
      <c r="AL232" s="59">
        <f t="shared" ref="AL232:AL261" si="108">AF232</f>
        <v>43155</v>
      </c>
      <c r="AM232" s="16">
        <f t="shared" ref="AM232:AS247" ca="1" si="109">VLOOKUP($AF232,$A$10:$Q$3625,(AM$1)+1)</f>
        <v>1.03061618</v>
      </c>
      <c r="AN232" s="15">
        <f t="shared" ca="1" si="109"/>
        <v>30.61618</v>
      </c>
      <c r="AO232" s="9">
        <f t="shared" si="109"/>
        <v>0</v>
      </c>
      <c r="AP232" s="17">
        <f t="shared" si="109"/>
        <v>0</v>
      </c>
      <c r="AQ232" s="15">
        <f t="shared" si="109"/>
        <v>0</v>
      </c>
      <c r="AR232" s="10" t="str">
        <f t="shared" si="109"/>
        <v>J=</v>
      </c>
      <c r="AS232" s="59">
        <f t="shared" si="109"/>
        <v>43174</v>
      </c>
      <c r="AT232" s="18"/>
      <c r="AU232" s="18"/>
      <c r="AV232" s="40"/>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row>
    <row r="233" spans="1:205" x14ac:dyDescent="0.2">
      <c r="A233" s="123">
        <f t="shared" si="96"/>
        <v>43228</v>
      </c>
      <c r="B233" s="124">
        <f t="shared" ca="1" si="102"/>
        <v>1009.60830999</v>
      </c>
      <c r="C233" s="126">
        <f t="shared" si="97"/>
        <v>1000</v>
      </c>
      <c r="D233" s="125">
        <f ca="1">IF(A233&lt;$B$1,VLOOKUP(A233,[1]DI!$A$4:$B$15000,2,FALSE),0)</f>
        <v>6.3899999999999998E-2</v>
      </c>
      <c r="E233" s="126">
        <f t="shared" ca="1" si="103"/>
        <v>2.4583E-4</v>
      </c>
      <c r="F233" s="132">
        <f t="shared" si="98"/>
        <v>1.075</v>
      </c>
      <c r="G233" s="127">
        <f t="shared" ca="1" si="91"/>
        <v>1.0002642672499999</v>
      </c>
      <c r="H233" s="126">
        <f ca="1">TRUNC(PRODUCT(G$10:G232),15)</f>
        <v>1.04423497673435</v>
      </c>
      <c r="I233" s="126">
        <f t="shared" ca="1" si="99"/>
        <v>1.0342971273055701</v>
      </c>
      <c r="J233" s="126">
        <f t="shared" ca="1" si="92"/>
        <v>1.00960831</v>
      </c>
      <c r="K233" s="126">
        <f t="shared" ca="1" si="93"/>
        <v>9.6083099900000004</v>
      </c>
      <c r="L233" s="133">
        <f>IF(VLOOKUP(A233,$U$12:$AD$125,8)=VLOOKUP(A232,$U$12:$AD$125,8),0,VLOOKUP(A233,U$12:$AD$125,8))</f>
        <v>0</v>
      </c>
      <c r="M233" s="129">
        <f>IF(L233&gt;0,VLOOKUP(L233,T$12:$AC$125,7),0)</f>
        <v>0</v>
      </c>
      <c r="N233" s="126">
        <f t="shared" si="94"/>
        <v>0</v>
      </c>
      <c r="O233" s="126">
        <f t="shared" ca="1" si="95"/>
        <v>9.6083099900000004</v>
      </c>
      <c r="P233" s="134" t="str">
        <f t="shared" si="100"/>
        <v>J=</v>
      </c>
      <c r="Q233" s="131">
        <f t="shared" si="101"/>
        <v>43360</v>
      </c>
      <c r="R233" s="9"/>
      <c r="S233" s="9"/>
      <c r="T233" s="46">
        <f>[2]Plan1!$A298</f>
        <v>45907</v>
      </c>
      <c r="U233" s="23" t="str">
        <f>[2]Plan1!$C298</f>
        <v>Independência do Brasil</v>
      </c>
      <c r="V233" s="18"/>
      <c r="W233" s="9"/>
      <c r="X233" s="25"/>
      <c r="Y233" s="25"/>
      <c r="Z233" s="25"/>
      <c r="AA233" s="9"/>
      <c r="AB233" s="9"/>
      <c r="AC233" s="9"/>
      <c r="AD233" s="9"/>
      <c r="AE233" s="9"/>
      <c r="AF233" s="59">
        <f t="shared" ref="AF233:AF261" si="110">(AF232+1)</f>
        <v>43156</v>
      </c>
      <c r="AG233" s="15">
        <f t="shared" ca="1" si="107"/>
        <v>1030.61618</v>
      </c>
      <c r="AH233" s="15">
        <f t="shared" si="107"/>
        <v>1000</v>
      </c>
      <c r="AI233" s="4">
        <f t="shared" ca="1" si="107"/>
        <v>0</v>
      </c>
      <c r="AJ233" s="16">
        <f t="shared" ca="1" si="107"/>
        <v>0</v>
      </c>
      <c r="AK233" s="4">
        <f t="shared" si="107"/>
        <v>1.075</v>
      </c>
      <c r="AL233" s="59">
        <f t="shared" si="108"/>
        <v>43156</v>
      </c>
      <c r="AM233" s="16">
        <f t="shared" ca="1" si="109"/>
        <v>1.03061618</v>
      </c>
      <c r="AN233" s="15">
        <f t="shared" ca="1" si="109"/>
        <v>30.61618</v>
      </c>
      <c r="AO233" s="9">
        <f t="shared" si="109"/>
        <v>0</v>
      </c>
      <c r="AP233" s="17">
        <f t="shared" si="109"/>
        <v>0</v>
      </c>
      <c r="AQ233" s="15">
        <f t="shared" si="109"/>
        <v>0</v>
      </c>
      <c r="AR233" s="10" t="str">
        <f t="shared" si="109"/>
        <v>J=</v>
      </c>
      <c r="AS233" s="59">
        <f t="shared" si="109"/>
        <v>43174</v>
      </c>
      <c r="AT233" s="18"/>
      <c r="AU233" s="18"/>
      <c r="AV233" s="40"/>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row>
    <row r="234" spans="1:205" x14ac:dyDescent="0.2">
      <c r="A234" s="123">
        <f t="shared" si="96"/>
        <v>43229</v>
      </c>
      <c r="B234" s="124">
        <f t="shared" ca="1" si="102"/>
        <v>1009.87512</v>
      </c>
      <c r="C234" s="126">
        <f t="shared" si="97"/>
        <v>1000</v>
      </c>
      <c r="D234" s="125">
        <f ca="1">IF(A234&lt;$B$1,VLOOKUP(A234,[1]DI!$A$4:$B$15000,2,FALSE),0)</f>
        <v>6.3899999999999998E-2</v>
      </c>
      <c r="E234" s="126">
        <f t="shared" ca="1" si="103"/>
        <v>2.4583E-4</v>
      </c>
      <c r="F234" s="132">
        <f t="shared" si="98"/>
        <v>1.075</v>
      </c>
      <c r="G234" s="127">
        <f t="shared" ca="1" si="91"/>
        <v>1.0002642672499999</v>
      </c>
      <c r="H234" s="126">
        <f ca="1">TRUNC(PRODUCT(G$10:G233),15)</f>
        <v>1.04451093384</v>
      </c>
      <c r="I234" s="126">
        <f t="shared" ca="1" si="99"/>
        <v>1.0342971273055701</v>
      </c>
      <c r="J234" s="126">
        <f t="shared" ca="1" si="92"/>
        <v>1.00987512</v>
      </c>
      <c r="K234" s="126">
        <f t="shared" ca="1" si="93"/>
        <v>9.8751200000000008</v>
      </c>
      <c r="L234" s="133">
        <f>IF(VLOOKUP(A234,$U$12:$AD$125,8)=VLOOKUP(A233,$U$12:$AD$125,8),0,VLOOKUP(A234,U$12:$AD$125,8))</f>
        <v>0</v>
      </c>
      <c r="M234" s="129">
        <f>IF(L234&gt;0,VLOOKUP(L234,T$12:$AC$125,7),0)</f>
        <v>0</v>
      </c>
      <c r="N234" s="126">
        <f t="shared" si="94"/>
        <v>0</v>
      </c>
      <c r="O234" s="126">
        <f t="shared" ca="1" si="95"/>
        <v>9.8751200000000008</v>
      </c>
      <c r="P234" s="134" t="str">
        <f t="shared" si="100"/>
        <v>J=</v>
      </c>
      <c r="Q234" s="131">
        <f t="shared" si="101"/>
        <v>43360</v>
      </c>
      <c r="R234" s="9"/>
      <c r="S234" s="9"/>
      <c r="T234" s="46">
        <f>[2]Plan1!$A299</f>
        <v>45942</v>
      </c>
      <c r="U234" s="23" t="str">
        <f>[2]Plan1!$C299</f>
        <v>Nossa Sr.a Aparecida - Padroeira do Brasil</v>
      </c>
      <c r="V234" s="18"/>
      <c r="W234" s="9"/>
      <c r="X234" s="25"/>
      <c r="Y234" s="25"/>
      <c r="Z234" s="25"/>
      <c r="AA234" s="9"/>
      <c r="AB234" s="9"/>
      <c r="AC234" s="9"/>
      <c r="AD234" s="9"/>
      <c r="AE234" s="9"/>
      <c r="AF234" s="59">
        <f t="shared" si="110"/>
        <v>43157</v>
      </c>
      <c r="AG234" s="15">
        <f t="shared" ca="1" si="107"/>
        <v>1030.61618</v>
      </c>
      <c r="AH234" s="15">
        <f t="shared" si="107"/>
        <v>1000</v>
      </c>
      <c r="AI234" s="4">
        <f t="shared" ca="1" si="107"/>
        <v>6.6400000000000001E-2</v>
      </c>
      <c r="AJ234" s="16">
        <f t="shared" ca="1" si="107"/>
        <v>2.5514999999999999E-4</v>
      </c>
      <c r="AK234" s="4">
        <f t="shared" si="107"/>
        <v>1.075</v>
      </c>
      <c r="AL234" s="59">
        <f t="shared" si="108"/>
        <v>43157</v>
      </c>
      <c r="AM234" s="16">
        <f t="shared" ca="1" si="109"/>
        <v>1.03061618</v>
      </c>
      <c r="AN234" s="15">
        <f t="shared" ca="1" si="109"/>
        <v>30.61618</v>
      </c>
      <c r="AO234" s="9">
        <f t="shared" si="109"/>
        <v>0</v>
      </c>
      <c r="AP234" s="17">
        <f t="shared" si="109"/>
        <v>0</v>
      </c>
      <c r="AQ234" s="15">
        <f t="shared" si="109"/>
        <v>0</v>
      </c>
      <c r="AR234" s="10" t="str">
        <f t="shared" si="109"/>
        <v>J=</v>
      </c>
      <c r="AS234" s="59">
        <f t="shared" si="109"/>
        <v>43174</v>
      </c>
      <c r="AT234" s="18"/>
      <c r="AU234" s="18"/>
      <c r="AV234" s="40"/>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row>
    <row r="235" spans="1:205" x14ac:dyDescent="0.2">
      <c r="A235" s="123">
        <f t="shared" si="96"/>
        <v>43230</v>
      </c>
      <c r="B235" s="124">
        <f t="shared" ca="1" si="102"/>
        <v>1010.1420000000001</v>
      </c>
      <c r="C235" s="126">
        <f t="shared" si="97"/>
        <v>1000</v>
      </c>
      <c r="D235" s="125">
        <f ca="1">IF(A235&lt;$B$1,VLOOKUP(A235,[1]DI!$A$4:$B$15000,2,FALSE),0)</f>
        <v>6.3899999999999998E-2</v>
      </c>
      <c r="E235" s="126">
        <f t="shared" ca="1" si="103"/>
        <v>2.4583E-4</v>
      </c>
      <c r="F235" s="132">
        <f t="shared" si="98"/>
        <v>1.075</v>
      </c>
      <c r="G235" s="127">
        <f t="shared" ca="1" si="91"/>
        <v>1.0002642672499999</v>
      </c>
      <c r="H235" s="126">
        <f ca="1">TRUNC(PRODUCT(G$10:G234),15)</f>
        <v>1.0447869638720799</v>
      </c>
      <c r="I235" s="126">
        <f t="shared" ca="1" si="99"/>
        <v>1.0342971273055701</v>
      </c>
      <c r="J235" s="126">
        <f t="shared" ca="1" si="92"/>
        <v>1.0101420000000001</v>
      </c>
      <c r="K235" s="126">
        <f t="shared" ca="1" si="93"/>
        <v>10.141999999999999</v>
      </c>
      <c r="L235" s="133">
        <f>IF(VLOOKUP(A235,$U$12:$AD$125,8)=VLOOKUP(A234,$U$12:$AD$125,8),0,VLOOKUP(A235,U$12:$AD$125,8))</f>
        <v>0</v>
      </c>
      <c r="M235" s="129">
        <f>IF(L235&gt;0,VLOOKUP(L235,T$12:$AC$125,7),0)</f>
        <v>0</v>
      </c>
      <c r="N235" s="126">
        <f t="shared" si="94"/>
        <v>0</v>
      </c>
      <c r="O235" s="126">
        <f t="shared" ca="1" si="95"/>
        <v>10.141999999999999</v>
      </c>
      <c r="P235" s="134" t="str">
        <f t="shared" si="100"/>
        <v>J=</v>
      </c>
      <c r="Q235" s="131">
        <f t="shared" si="101"/>
        <v>43360</v>
      </c>
      <c r="R235" s="9"/>
      <c r="S235" s="9"/>
      <c r="T235" s="46">
        <f>[2]Plan1!$A300</f>
        <v>45963</v>
      </c>
      <c r="U235" s="23" t="str">
        <f>[2]Plan1!$C300</f>
        <v>Finados</v>
      </c>
      <c r="V235" s="18"/>
      <c r="W235" s="9"/>
      <c r="X235" s="25"/>
      <c r="Y235" s="25"/>
      <c r="Z235" s="25"/>
      <c r="AA235" s="9"/>
      <c r="AB235" s="9"/>
      <c r="AC235" s="9"/>
      <c r="AD235" s="9"/>
      <c r="AE235" s="9"/>
      <c r="AF235" s="59">
        <f t="shared" si="110"/>
        <v>43158</v>
      </c>
      <c r="AG235" s="15">
        <f t="shared" ca="1" si="107"/>
        <v>1030.8988699900001</v>
      </c>
      <c r="AH235" s="15">
        <f t="shared" si="107"/>
        <v>1000</v>
      </c>
      <c r="AI235" s="4">
        <f t="shared" ca="1" si="107"/>
        <v>6.6400000000000001E-2</v>
      </c>
      <c r="AJ235" s="16">
        <f t="shared" ca="1" si="107"/>
        <v>2.5514999999999999E-4</v>
      </c>
      <c r="AK235" s="4">
        <f t="shared" si="107"/>
        <v>1.075</v>
      </c>
      <c r="AL235" s="59">
        <f t="shared" si="108"/>
        <v>43158</v>
      </c>
      <c r="AM235" s="16">
        <f t="shared" ca="1" si="109"/>
        <v>1.0308988699999999</v>
      </c>
      <c r="AN235" s="15">
        <f t="shared" ca="1" si="109"/>
        <v>30.898869990000001</v>
      </c>
      <c r="AO235" s="9">
        <f t="shared" si="109"/>
        <v>0</v>
      </c>
      <c r="AP235" s="17">
        <f t="shared" si="109"/>
        <v>0</v>
      </c>
      <c r="AQ235" s="15">
        <f t="shared" si="109"/>
        <v>0</v>
      </c>
      <c r="AR235" s="10" t="str">
        <f t="shared" si="109"/>
        <v>J=</v>
      </c>
      <c r="AS235" s="59">
        <f t="shared" si="109"/>
        <v>43174</v>
      </c>
      <c r="AT235" s="18"/>
      <c r="AU235" s="18"/>
      <c r="AV235" s="40"/>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row>
    <row r="236" spans="1:205" x14ac:dyDescent="0.2">
      <c r="A236" s="123">
        <f t="shared" si="96"/>
        <v>43231</v>
      </c>
      <c r="B236" s="124">
        <f t="shared" ca="1" si="102"/>
        <v>1010.40894</v>
      </c>
      <c r="C236" s="126">
        <f t="shared" si="97"/>
        <v>1000</v>
      </c>
      <c r="D236" s="125">
        <f ca="1">IF(A236&lt;$B$1,VLOOKUP(A236,[1]DI!$A$4:$B$15000,2,FALSE),0)</f>
        <v>6.3899999999999998E-2</v>
      </c>
      <c r="E236" s="126">
        <f t="shared" ca="1" si="103"/>
        <v>2.4583E-4</v>
      </c>
      <c r="F236" s="132">
        <f t="shared" si="98"/>
        <v>1.075</v>
      </c>
      <c r="G236" s="127">
        <f t="shared" ca="1" si="91"/>
        <v>1.0002642672499999</v>
      </c>
      <c r="H236" s="126">
        <f ca="1">TRUNC(PRODUCT(G$10:G235),15)</f>
        <v>1.0450630668498599</v>
      </c>
      <c r="I236" s="126">
        <f t="shared" ca="1" si="99"/>
        <v>1.0342971273055701</v>
      </c>
      <c r="J236" s="126">
        <f t="shared" ca="1" si="92"/>
        <v>1.01040894</v>
      </c>
      <c r="K236" s="126">
        <f t="shared" ca="1" si="93"/>
        <v>10.408939999999999</v>
      </c>
      <c r="L236" s="133">
        <f>IF(VLOOKUP(A236,$U$12:$AD$125,8)=VLOOKUP(A235,$U$12:$AD$125,8),0,VLOOKUP(A236,U$12:$AD$125,8))</f>
        <v>0</v>
      </c>
      <c r="M236" s="129">
        <f>IF(L236&gt;0,VLOOKUP(L236,T$12:$AC$125,7),0)</f>
        <v>0</v>
      </c>
      <c r="N236" s="126">
        <f t="shared" si="94"/>
        <v>0</v>
      </c>
      <c r="O236" s="126">
        <f t="shared" ca="1" si="95"/>
        <v>10.408939999999999</v>
      </c>
      <c r="P236" s="134" t="str">
        <f t="shared" si="100"/>
        <v>J=</v>
      </c>
      <c r="Q236" s="131">
        <f t="shared" si="101"/>
        <v>43360</v>
      </c>
      <c r="R236" s="9"/>
      <c r="S236" s="9"/>
      <c r="T236" s="46">
        <f>[2]Plan1!$A301</f>
        <v>45976</v>
      </c>
      <c r="U236" s="23" t="str">
        <f>[2]Plan1!$C301</f>
        <v>Proclamação da República</v>
      </c>
      <c r="V236" s="18"/>
      <c r="W236" s="9"/>
      <c r="X236" s="25"/>
      <c r="Y236" s="25"/>
      <c r="Z236" s="25"/>
      <c r="AA236" s="9"/>
      <c r="AB236" s="9"/>
      <c r="AC236" s="9"/>
      <c r="AD236" s="9"/>
      <c r="AE236" s="9"/>
      <c r="AF236" s="59">
        <f t="shared" si="110"/>
        <v>43159</v>
      </c>
      <c r="AG236" s="15">
        <f t="shared" ca="1" si="107"/>
        <v>1031.18163</v>
      </c>
      <c r="AH236" s="15">
        <f t="shared" si="107"/>
        <v>1000</v>
      </c>
      <c r="AI236" s="4">
        <f t="shared" ca="1" si="107"/>
        <v>6.6400000000000001E-2</v>
      </c>
      <c r="AJ236" s="16">
        <f t="shared" ca="1" si="107"/>
        <v>2.5514999999999999E-4</v>
      </c>
      <c r="AK236" s="4">
        <f t="shared" si="107"/>
        <v>1.075</v>
      </c>
      <c r="AL236" s="59">
        <f t="shared" si="108"/>
        <v>43159</v>
      </c>
      <c r="AM236" s="16">
        <f t="shared" ca="1" si="109"/>
        <v>1.0311816300000001</v>
      </c>
      <c r="AN236" s="15">
        <f t="shared" ca="1" si="109"/>
        <v>31.181629999999998</v>
      </c>
      <c r="AO236" s="9">
        <f t="shared" si="109"/>
        <v>0</v>
      </c>
      <c r="AP236" s="17">
        <f t="shared" si="109"/>
        <v>0</v>
      </c>
      <c r="AQ236" s="15">
        <f t="shared" si="109"/>
        <v>0</v>
      </c>
      <c r="AR236" s="10" t="str">
        <f t="shared" si="109"/>
        <v>J=</v>
      </c>
      <c r="AS236" s="59">
        <f t="shared" si="109"/>
        <v>43174</v>
      </c>
      <c r="AT236" s="18"/>
      <c r="AU236" s="18"/>
      <c r="AV236" s="40"/>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row>
    <row r="237" spans="1:205" x14ac:dyDescent="0.2">
      <c r="A237" s="123">
        <f t="shared" si="96"/>
        <v>43232</v>
      </c>
      <c r="B237" s="124">
        <f t="shared" ca="1" si="102"/>
        <v>1010.67595999</v>
      </c>
      <c r="C237" s="126">
        <f t="shared" si="97"/>
        <v>1000</v>
      </c>
      <c r="D237" s="125">
        <f ca="1">IF(A237&lt;$B$1,VLOOKUP(A237,[1]DI!$A$4:$B$15000,2,FALSE),0)</f>
        <v>0</v>
      </c>
      <c r="E237" s="126">
        <f t="shared" ca="1" si="103"/>
        <v>0</v>
      </c>
      <c r="F237" s="132">
        <f t="shared" si="98"/>
        <v>1.075</v>
      </c>
      <c r="G237" s="127">
        <f t="shared" ca="1" si="91"/>
        <v>1</v>
      </c>
      <c r="H237" s="126">
        <f ca="1">TRUNC(PRODUCT(G$10:G236),15)</f>
        <v>1.04533924279262</v>
      </c>
      <c r="I237" s="126">
        <f t="shared" ca="1" si="99"/>
        <v>1.0342971273055701</v>
      </c>
      <c r="J237" s="126">
        <f t="shared" ca="1" si="92"/>
        <v>1.0106759599999999</v>
      </c>
      <c r="K237" s="126">
        <f t="shared" ca="1" si="93"/>
        <v>10.675959990000001</v>
      </c>
      <c r="L237" s="133">
        <f>IF(VLOOKUP(A237,$U$12:$AD$125,8)=VLOOKUP(A236,$U$12:$AD$125,8),0,VLOOKUP(A237,U$12:$AD$125,8))</f>
        <v>0</v>
      </c>
      <c r="M237" s="129">
        <f>IF(L237&gt;0,VLOOKUP(L237,T$12:$AC$125,7),0)</f>
        <v>0</v>
      </c>
      <c r="N237" s="126">
        <f t="shared" si="94"/>
        <v>0</v>
      </c>
      <c r="O237" s="126">
        <f t="shared" ca="1" si="95"/>
        <v>10.675959990000001</v>
      </c>
      <c r="P237" s="134" t="str">
        <f t="shared" si="100"/>
        <v>J=</v>
      </c>
      <c r="Q237" s="131">
        <f t="shared" si="101"/>
        <v>43360</v>
      </c>
      <c r="R237" s="9"/>
      <c r="S237" s="9"/>
      <c r="T237" s="46">
        <f>[2]Plan1!$A302</f>
        <v>45981</v>
      </c>
      <c r="U237" s="23" t="str">
        <f>[2]Plan1!$C302</f>
        <v>Dia Nacional de Zumbi e da Consciência Negra</v>
      </c>
      <c r="V237" s="18"/>
      <c r="W237" s="9"/>
      <c r="X237" s="25"/>
      <c r="Y237" s="25"/>
      <c r="Z237" s="25"/>
      <c r="AA237" s="9"/>
      <c r="AB237" s="9"/>
      <c r="AC237" s="9"/>
      <c r="AD237" s="9"/>
      <c r="AE237" s="9"/>
      <c r="AF237" s="59">
        <f t="shared" si="110"/>
        <v>43160</v>
      </c>
      <c r="AG237" s="15">
        <f t="shared" ca="1" si="107"/>
        <v>1031.4644699999999</v>
      </c>
      <c r="AH237" s="15">
        <f t="shared" si="107"/>
        <v>1000</v>
      </c>
      <c r="AI237" s="4">
        <f t="shared" ca="1" si="107"/>
        <v>6.6400000000000001E-2</v>
      </c>
      <c r="AJ237" s="16">
        <f t="shared" ca="1" si="107"/>
        <v>2.5514999999999999E-4</v>
      </c>
      <c r="AK237" s="4">
        <f t="shared" si="107"/>
        <v>1.075</v>
      </c>
      <c r="AL237" s="59">
        <f t="shared" si="108"/>
        <v>43160</v>
      </c>
      <c r="AM237" s="16">
        <f t="shared" ca="1" si="109"/>
        <v>1.03146447</v>
      </c>
      <c r="AN237" s="15">
        <f t="shared" ca="1" si="109"/>
        <v>31.464469999999999</v>
      </c>
      <c r="AO237" s="9">
        <f t="shared" si="109"/>
        <v>0</v>
      </c>
      <c r="AP237" s="17">
        <f t="shared" si="109"/>
        <v>0</v>
      </c>
      <c r="AQ237" s="15">
        <f t="shared" si="109"/>
        <v>0</v>
      </c>
      <c r="AR237" s="10" t="str">
        <f t="shared" si="109"/>
        <v>J=</v>
      </c>
      <c r="AS237" s="59">
        <f t="shared" si="109"/>
        <v>43174</v>
      </c>
      <c r="AT237" s="18"/>
      <c r="AU237" s="18"/>
      <c r="AV237" s="40"/>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row>
    <row r="238" spans="1:205" x14ac:dyDescent="0.2">
      <c r="A238" s="123">
        <f t="shared" si="96"/>
        <v>43233</v>
      </c>
      <c r="B238" s="124">
        <f t="shared" ca="1" si="102"/>
        <v>1010.67595999</v>
      </c>
      <c r="C238" s="126">
        <f t="shared" si="97"/>
        <v>1000</v>
      </c>
      <c r="D238" s="125">
        <f ca="1">IF(A238&lt;$B$1,VLOOKUP(A238,[1]DI!$A$4:$B$15000,2,FALSE),0)</f>
        <v>0</v>
      </c>
      <c r="E238" s="126">
        <f t="shared" ca="1" si="103"/>
        <v>0</v>
      </c>
      <c r="F238" s="132">
        <f t="shared" si="98"/>
        <v>1.075</v>
      </c>
      <c r="G238" s="127">
        <f t="shared" ca="1" si="91"/>
        <v>1</v>
      </c>
      <c r="H238" s="126">
        <f ca="1">TRUNC(PRODUCT(G$10:G237),15)</f>
        <v>1.04533924279262</v>
      </c>
      <c r="I238" s="126">
        <f t="shared" ca="1" si="99"/>
        <v>1.0342971273055701</v>
      </c>
      <c r="J238" s="126">
        <f t="shared" ca="1" si="92"/>
        <v>1.0106759599999999</v>
      </c>
      <c r="K238" s="126">
        <f t="shared" ca="1" si="93"/>
        <v>10.675959990000001</v>
      </c>
      <c r="L238" s="133">
        <f>IF(VLOOKUP(A238,$U$12:$AD$125,8)=VLOOKUP(A237,$U$12:$AD$125,8),0,VLOOKUP(A238,U$12:$AD$125,8))</f>
        <v>0</v>
      </c>
      <c r="M238" s="129">
        <f>IF(L238&gt;0,VLOOKUP(L238,T$12:$AC$125,7),0)</f>
        <v>0</v>
      </c>
      <c r="N238" s="126">
        <f t="shared" si="94"/>
        <v>0</v>
      </c>
      <c r="O238" s="126">
        <f t="shared" ca="1" si="95"/>
        <v>10.675959990000001</v>
      </c>
      <c r="P238" s="134" t="str">
        <f t="shared" si="100"/>
        <v>J=</v>
      </c>
      <c r="Q238" s="131">
        <f t="shared" si="101"/>
        <v>43360</v>
      </c>
      <c r="R238" s="9"/>
      <c r="S238" s="9"/>
      <c r="T238" s="46">
        <f>[2]Plan1!$A303</f>
        <v>46016</v>
      </c>
      <c r="U238" s="23" t="str">
        <f>[2]Plan1!$C303</f>
        <v>Natal</v>
      </c>
      <c r="V238" s="18"/>
      <c r="W238" s="9"/>
      <c r="X238" s="25"/>
      <c r="Y238" s="25"/>
      <c r="Z238" s="25"/>
      <c r="AA238" s="9"/>
      <c r="AB238" s="9"/>
      <c r="AC238" s="9"/>
      <c r="AD238" s="9"/>
      <c r="AE238" s="9"/>
      <c r="AF238" s="59">
        <f t="shared" si="110"/>
        <v>43161</v>
      </c>
      <c r="AG238" s="15">
        <f t="shared" ca="1" si="107"/>
        <v>1031.74738</v>
      </c>
      <c r="AH238" s="15">
        <f t="shared" si="107"/>
        <v>1000</v>
      </c>
      <c r="AI238" s="4">
        <f t="shared" ca="1" si="107"/>
        <v>6.6400000000000001E-2</v>
      </c>
      <c r="AJ238" s="16">
        <f t="shared" ca="1" si="107"/>
        <v>2.5514999999999999E-4</v>
      </c>
      <c r="AK238" s="4">
        <f t="shared" si="107"/>
        <v>1.075</v>
      </c>
      <c r="AL238" s="59">
        <f t="shared" si="108"/>
        <v>43161</v>
      </c>
      <c r="AM238" s="16">
        <f t="shared" ca="1" si="109"/>
        <v>1.0317473800000001</v>
      </c>
      <c r="AN238" s="15">
        <f t="shared" ca="1" si="109"/>
        <v>31.74738</v>
      </c>
      <c r="AO238" s="9">
        <f t="shared" si="109"/>
        <v>0</v>
      </c>
      <c r="AP238" s="17">
        <f t="shared" si="109"/>
        <v>0</v>
      </c>
      <c r="AQ238" s="15">
        <f t="shared" si="109"/>
        <v>0</v>
      </c>
      <c r="AR238" s="10" t="str">
        <f t="shared" si="109"/>
        <v>J=</v>
      </c>
      <c r="AS238" s="59">
        <f t="shared" si="109"/>
        <v>43174</v>
      </c>
      <c r="AT238" s="18"/>
      <c r="AU238" s="18"/>
      <c r="AV238" s="40"/>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row>
    <row r="239" spans="1:205" x14ac:dyDescent="0.2">
      <c r="A239" s="123">
        <f t="shared" si="96"/>
        <v>43234</v>
      </c>
      <c r="B239" s="124">
        <f t="shared" ca="1" si="102"/>
        <v>1010.67595999</v>
      </c>
      <c r="C239" s="126">
        <f t="shared" si="97"/>
        <v>1000</v>
      </c>
      <c r="D239" s="125">
        <f ca="1">IF(A239&lt;$B$1,VLOOKUP(A239,[1]DI!$A$4:$B$15000,2,FALSE),0)</f>
        <v>6.3899999999999998E-2</v>
      </c>
      <c r="E239" s="126">
        <f t="shared" ca="1" si="103"/>
        <v>2.4583E-4</v>
      </c>
      <c r="F239" s="132">
        <f t="shared" si="98"/>
        <v>1.075</v>
      </c>
      <c r="G239" s="127">
        <f t="shared" ca="1" si="91"/>
        <v>1.0002642672499999</v>
      </c>
      <c r="H239" s="126">
        <f ca="1">TRUNC(PRODUCT(G$10:G238),15)</f>
        <v>1.04533924279262</v>
      </c>
      <c r="I239" s="126">
        <f t="shared" ca="1" si="99"/>
        <v>1.0342971273055701</v>
      </c>
      <c r="J239" s="126">
        <f t="shared" ca="1" si="92"/>
        <v>1.0106759599999999</v>
      </c>
      <c r="K239" s="126">
        <f t="shared" ca="1" si="93"/>
        <v>10.675959990000001</v>
      </c>
      <c r="L239" s="133">
        <f>IF(VLOOKUP(A239,$U$12:$AD$125,8)=VLOOKUP(A238,$U$12:$AD$125,8),0,VLOOKUP(A239,U$12:$AD$125,8))</f>
        <v>0</v>
      </c>
      <c r="M239" s="129">
        <f>IF(L239&gt;0,VLOOKUP(L239,T$12:$AC$125,7),0)</f>
        <v>0</v>
      </c>
      <c r="N239" s="126">
        <f t="shared" si="94"/>
        <v>0</v>
      </c>
      <c r="O239" s="126">
        <f t="shared" ca="1" si="95"/>
        <v>10.675959990000001</v>
      </c>
      <c r="P239" s="134" t="str">
        <f t="shared" si="100"/>
        <v>J=</v>
      </c>
      <c r="Q239" s="131">
        <f t="shared" si="101"/>
        <v>43360</v>
      </c>
      <c r="R239" s="9"/>
      <c r="S239" s="9"/>
      <c r="T239" s="46">
        <f>[2]Plan1!$A304</f>
        <v>46023</v>
      </c>
      <c r="U239" s="23" t="str">
        <f>[2]Plan1!$C304</f>
        <v>Confraternização Universal</v>
      </c>
      <c r="V239" s="18"/>
      <c r="W239" s="9"/>
      <c r="X239" s="25"/>
      <c r="Y239" s="25"/>
      <c r="Z239" s="25"/>
      <c r="AA239" s="9"/>
      <c r="AB239" s="9"/>
      <c r="AC239" s="9"/>
      <c r="AD239" s="9"/>
      <c r="AE239" s="9"/>
      <c r="AF239" s="59">
        <f t="shared" si="110"/>
        <v>43162</v>
      </c>
      <c r="AG239" s="15">
        <f t="shared" ca="1" si="107"/>
        <v>1032.03037999</v>
      </c>
      <c r="AH239" s="15">
        <f t="shared" si="107"/>
        <v>1000</v>
      </c>
      <c r="AI239" s="4">
        <f t="shared" ca="1" si="107"/>
        <v>0</v>
      </c>
      <c r="AJ239" s="16">
        <f t="shared" ca="1" si="107"/>
        <v>0</v>
      </c>
      <c r="AK239" s="4">
        <f t="shared" si="107"/>
        <v>1.075</v>
      </c>
      <c r="AL239" s="59">
        <f t="shared" si="108"/>
        <v>43162</v>
      </c>
      <c r="AM239" s="16">
        <f t="shared" ca="1" si="109"/>
        <v>1.0320303799999999</v>
      </c>
      <c r="AN239" s="15">
        <f t="shared" ca="1" si="109"/>
        <v>32.03037999</v>
      </c>
      <c r="AO239" s="9">
        <f t="shared" si="109"/>
        <v>0</v>
      </c>
      <c r="AP239" s="17">
        <f t="shared" si="109"/>
        <v>0</v>
      </c>
      <c r="AQ239" s="15">
        <f t="shared" si="109"/>
        <v>0</v>
      </c>
      <c r="AR239" s="10" t="str">
        <f t="shared" si="109"/>
        <v>J=</v>
      </c>
      <c r="AS239" s="59">
        <f t="shared" si="109"/>
        <v>43174</v>
      </c>
      <c r="AT239" s="18"/>
      <c r="AU239" s="18"/>
      <c r="AV239" s="40"/>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row>
    <row r="240" spans="1:205" x14ac:dyDescent="0.2">
      <c r="A240" s="123">
        <f t="shared" si="96"/>
        <v>43235</v>
      </c>
      <c r="B240" s="124">
        <f t="shared" ca="1" si="102"/>
        <v>1010.94305</v>
      </c>
      <c r="C240" s="126">
        <f t="shared" si="97"/>
        <v>1000</v>
      </c>
      <c r="D240" s="125">
        <f ca="1">IF(A240&lt;$B$1,VLOOKUP(A240,[1]DI!$A$4:$B$15000,2,FALSE),0)</f>
        <v>6.3899999999999998E-2</v>
      </c>
      <c r="E240" s="126">
        <f t="shared" ca="1" si="103"/>
        <v>2.4583E-4</v>
      </c>
      <c r="F240" s="132">
        <f t="shared" si="98"/>
        <v>1.075</v>
      </c>
      <c r="G240" s="127">
        <f t="shared" ca="1" si="91"/>
        <v>1.0002642672499999</v>
      </c>
      <c r="H240" s="126">
        <f ca="1">TRUNC(PRODUCT(G$10:G239),15)</f>
        <v>1.0456154917196301</v>
      </c>
      <c r="I240" s="126">
        <f t="shared" ca="1" si="99"/>
        <v>1.0342971273055701</v>
      </c>
      <c r="J240" s="126">
        <f t="shared" ca="1" si="92"/>
        <v>1.0109430500000001</v>
      </c>
      <c r="K240" s="126">
        <f t="shared" ca="1" si="93"/>
        <v>10.943049999999999</v>
      </c>
      <c r="L240" s="133">
        <f>IF(VLOOKUP(A240,$U$12:$AD$125,8)=VLOOKUP(A239,$U$12:$AD$125,8),0,VLOOKUP(A240,U$12:$AD$125,8))</f>
        <v>0</v>
      </c>
      <c r="M240" s="129">
        <f>IF(L240&gt;0,VLOOKUP(L240,T$12:$AC$125,7),0)</f>
        <v>0</v>
      </c>
      <c r="N240" s="126">
        <f t="shared" si="94"/>
        <v>0</v>
      </c>
      <c r="O240" s="126">
        <f t="shared" ca="1" si="95"/>
        <v>10.943049999999999</v>
      </c>
      <c r="P240" s="134" t="str">
        <f t="shared" si="100"/>
        <v>J=</v>
      </c>
      <c r="Q240" s="131">
        <f t="shared" si="101"/>
        <v>43360</v>
      </c>
      <c r="R240" s="9"/>
      <c r="S240" s="9"/>
      <c r="T240" s="46">
        <f>[2]Plan1!$A305</f>
        <v>46069</v>
      </c>
      <c r="U240" s="23" t="str">
        <f>[2]Plan1!$C305</f>
        <v>Carnaval</v>
      </c>
      <c r="V240" s="18"/>
      <c r="W240" s="9"/>
      <c r="X240" s="25"/>
      <c r="Y240" s="25"/>
      <c r="Z240" s="25"/>
      <c r="AA240" s="9"/>
      <c r="AB240" s="9"/>
      <c r="AC240" s="9"/>
      <c r="AD240" s="9"/>
      <c r="AE240" s="9"/>
      <c r="AF240" s="59">
        <f t="shared" si="110"/>
        <v>43163</v>
      </c>
      <c r="AG240" s="15">
        <f t="shared" ca="1" si="107"/>
        <v>1032.03037999</v>
      </c>
      <c r="AH240" s="15">
        <f t="shared" si="107"/>
        <v>1000</v>
      </c>
      <c r="AI240" s="4">
        <f t="shared" ca="1" si="107"/>
        <v>0</v>
      </c>
      <c r="AJ240" s="16">
        <f t="shared" ca="1" si="107"/>
        <v>0</v>
      </c>
      <c r="AK240" s="4">
        <f t="shared" si="107"/>
        <v>1.075</v>
      </c>
      <c r="AL240" s="59">
        <f t="shared" si="108"/>
        <v>43163</v>
      </c>
      <c r="AM240" s="16">
        <f t="shared" ca="1" si="109"/>
        <v>1.0320303799999999</v>
      </c>
      <c r="AN240" s="15">
        <f t="shared" ca="1" si="109"/>
        <v>32.03037999</v>
      </c>
      <c r="AO240" s="9">
        <f t="shared" si="109"/>
        <v>0</v>
      </c>
      <c r="AP240" s="17">
        <f t="shared" si="109"/>
        <v>0</v>
      </c>
      <c r="AQ240" s="15">
        <f t="shared" si="109"/>
        <v>0</v>
      </c>
      <c r="AR240" s="10" t="str">
        <f t="shared" si="109"/>
        <v>J=</v>
      </c>
      <c r="AS240" s="59">
        <f t="shared" si="109"/>
        <v>43174</v>
      </c>
      <c r="AT240" s="18"/>
      <c r="AU240" s="18"/>
      <c r="AV240" s="40"/>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row>
    <row r="241" spans="1:205" x14ac:dyDescent="0.2">
      <c r="A241" s="123">
        <f t="shared" si="96"/>
        <v>43236</v>
      </c>
      <c r="B241" s="124">
        <f t="shared" ca="1" si="102"/>
        <v>1011.21021</v>
      </c>
      <c r="C241" s="126">
        <f t="shared" si="97"/>
        <v>1000</v>
      </c>
      <c r="D241" s="125">
        <f ca="1">IF(A241&lt;$B$1,VLOOKUP(A241,[1]DI!$A$4:$B$15000,2,FALSE),0)</f>
        <v>6.3899999999999998E-2</v>
      </c>
      <c r="E241" s="126">
        <f t="shared" ca="1" si="103"/>
        <v>2.4583E-4</v>
      </c>
      <c r="F241" s="132">
        <f t="shared" si="98"/>
        <v>1.075</v>
      </c>
      <c r="G241" s="127">
        <f t="shared" ca="1" si="91"/>
        <v>1.0002642672499999</v>
      </c>
      <c r="H241" s="126">
        <f ca="1">TRUNC(PRODUCT(G$10:G240),15)</f>
        <v>1.04589181365018</v>
      </c>
      <c r="I241" s="126">
        <f t="shared" ca="1" si="99"/>
        <v>1.0342971273055701</v>
      </c>
      <c r="J241" s="126">
        <f t="shared" ca="1" si="92"/>
        <v>1.01121021</v>
      </c>
      <c r="K241" s="126">
        <f t="shared" ca="1" si="93"/>
        <v>11.21021</v>
      </c>
      <c r="L241" s="133">
        <f>IF(VLOOKUP(A241,$U$12:$AD$125,8)=VLOOKUP(A240,$U$12:$AD$125,8),0,VLOOKUP(A241,U$12:$AD$125,8))</f>
        <v>0</v>
      </c>
      <c r="M241" s="129">
        <f>IF(L241&gt;0,VLOOKUP(L241,T$12:$AC$125,7),0)</f>
        <v>0</v>
      </c>
      <c r="N241" s="126">
        <f t="shared" si="94"/>
        <v>0</v>
      </c>
      <c r="O241" s="126">
        <f t="shared" ca="1" si="95"/>
        <v>11.21021</v>
      </c>
      <c r="P241" s="134" t="str">
        <f t="shared" si="100"/>
        <v>J=</v>
      </c>
      <c r="Q241" s="131">
        <f t="shared" si="101"/>
        <v>43360</v>
      </c>
      <c r="R241" s="9"/>
      <c r="S241" s="9"/>
      <c r="T241" s="46">
        <f>[2]Plan1!$A306</f>
        <v>46070</v>
      </c>
      <c r="U241" s="23" t="str">
        <f>[2]Plan1!$C306</f>
        <v>Carnaval</v>
      </c>
      <c r="V241" s="18"/>
      <c r="W241" s="9"/>
      <c r="X241" s="25"/>
      <c r="Y241" s="25"/>
      <c r="Z241" s="25"/>
      <c r="AA241" s="9"/>
      <c r="AB241" s="9"/>
      <c r="AC241" s="9"/>
      <c r="AD241" s="9"/>
      <c r="AE241" s="9"/>
      <c r="AF241" s="59">
        <f t="shared" si="110"/>
        <v>43164</v>
      </c>
      <c r="AG241" s="15">
        <f t="shared" ca="1" si="107"/>
        <v>1032.03037999</v>
      </c>
      <c r="AH241" s="15">
        <f t="shared" si="107"/>
        <v>1000</v>
      </c>
      <c r="AI241" s="4">
        <f t="shared" ca="1" si="107"/>
        <v>6.6400000000000001E-2</v>
      </c>
      <c r="AJ241" s="16">
        <f t="shared" ca="1" si="107"/>
        <v>2.5514999999999999E-4</v>
      </c>
      <c r="AK241" s="4">
        <f t="shared" si="107"/>
        <v>1.075</v>
      </c>
      <c r="AL241" s="59">
        <f t="shared" si="108"/>
        <v>43164</v>
      </c>
      <c r="AM241" s="16">
        <f t="shared" ca="1" si="109"/>
        <v>1.0320303799999999</v>
      </c>
      <c r="AN241" s="15">
        <f t="shared" ca="1" si="109"/>
        <v>32.03037999</v>
      </c>
      <c r="AO241" s="9">
        <f t="shared" si="109"/>
        <v>0</v>
      </c>
      <c r="AP241" s="17">
        <f t="shared" si="109"/>
        <v>0</v>
      </c>
      <c r="AQ241" s="15">
        <f t="shared" si="109"/>
        <v>0</v>
      </c>
      <c r="AR241" s="10" t="str">
        <f t="shared" si="109"/>
        <v>J=</v>
      </c>
      <c r="AS241" s="59">
        <f t="shared" si="109"/>
        <v>43174</v>
      </c>
      <c r="AT241" s="18"/>
      <c r="AU241" s="18"/>
      <c r="AV241" s="40"/>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row>
    <row r="242" spans="1:205" x14ac:dyDescent="0.2">
      <c r="A242" s="123">
        <f t="shared" si="96"/>
        <v>43237</v>
      </c>
      <c r="B242" s="124">
        <f t="shared" ca="1" si="102"/>
        <v>1011.47743999</v>
      </c>
      <c r="C242" s="126">
        <f t="shared" si="97"/>
        <v>1000</v>
      </c>
      <c r="D242" s="125">
        <f ca="1">IF(A242&lt;$B$1,VLOOKUP(A242,[1]DI!$A$4:$B$15000,2,FALSE),0)</f>
        <v>6.3899999999999998E-2</v>
      </c>
      <c r="E242" s="126">
        <f t="shared" ca="1" si="103"/>
        <v>2.4583E-4</v>
      </c>
      <c r="F242" s="132">
        <f t="shared" si="98"/>
        <v>1.075</v>
      </c>
      <c r="G242" s="127">
        <f t="shared" ca="1" si="91"/>
        <v>1.0002642672499999</v>
      </c>
      <c r="H242" s="126">
        <f ca="1">TRUNC(PRODUCT(G$10:G241),15)</f>
        <v>1.04616820860357</v>
      </c>
      <c r="I242" s="126">
        <f t="shared" ca="1" si="99"/>
        <v>1.0342971273055701</v>
      </c>
      <c r="J242" s="126">
        <f t="shared" ca="1" si="92"/>
        <v>1.0114774399999999</v>
      </c>
      <c r="K242" s="126">
        <f t="shared" ca="1" si="93"/>
        <v>11.477439990000001</v>
      </c>
      <c r="L242" s="133">
        <f>IF(VLOOKUP(A242,$U$12:$AD$125,8)=VLOOKUP(A241,$U$12:$AD$125,8),0,VLOOKUP(A242,U$12:$AD$125,8))</f>
        <v>0</v>
      </c>
      <c r="M242" s="129">
        <f>IF(L242&gt;0,VLOOKUP(L242,T$12:$AC$125,7),0)</f>
        <v>0</v>
      </c>
      <c r="N242" s="126">
        <f t="shared" si="94"/>
        <v>0</v>
      </c>
      <c r="O242" s="126">
        <f t="shared" ca="1" si="95"/>
        <v>11.477439990000001</v>
      </c>
      <c r="P242" s="134" t="str">
        <f t="shared" si="100"/>
        <v>J=</v>
      </c>
      <c r="Q242" s="131">
        <f t="shared" si="101"/>
        <v>43360</v>
      </c>
      <c r="R242" s="9"/>
      <c r="S242" s="9"/>
      <c r="T242" s="46">
        <f>[2]Plan1!$A307</f>
        <v>46115</v>
      </c>
      <c r="U242" s="23" t="str">
        <f>[2]Plan1!$C307</f>
        <v>Paixão de Cristo</v>
      </c>
      <c r="V242" s="18"/>
      <c r="W242" s="9"/>
      <c r="AA242" s="9"/>
      <c r="AB242" s="9"/>
      <c r="AC242" s="9"/>
      <c r="AD242" s="9"/>
      <c r="AE242" s="9"/>
      <c r="AF242" s="59">
        <f t="shared" si="110"/>
        <v>43165</v>
      </c>
      <c r="AG242" s="15">
        <f t="shared" ca="1" si="107"/>
        <v>1032.3134500000001</v>
      </c>
      <c r="AH242" s="15">
        <f t="shared" si="107"/>
        <v>1000</v>
      </c>
      <c r="AI242" s="4">
        <f t="shared" ca="1" si="107"/>
        <v>6.6400000000000001E-2</v>
      </c>
      <c r="AJ242" s="16">
        <f t="shared" ca="1" si="107"/>
        <v>2.5514999999999999E-4</v>
      </c>
      <c r="AK242" s="4">
        <f t="shared" si="107"/>
        <v>1.075</v>
      </c>
      <c r="AL242" s="59">
        <f t="shared" si="108"/>
        <v>43165</v>
      </c>
      <c r="AM242" s="16">
        <f t="shared" ca="1" si="109"/>
        <v>1.03231345</v>
      </c>
      <c r="AN242" s="15">
        <f t="shared" ca="1" si="109"/>
        <v>32.313450000000003</v>
      </c>
      <c r="AO242" s="9">
        <f t="shared" si="109"/>
        <v>0</v>
      </c>
      <c r="AP242" s="17">
        <f t="shared" si="109"/>
        <v>0</v>
      </c>
      <c r="AQ242" s="15">
        <f t="shared" si="109"/>
        <v>0</v>
      </c>
      <c r="AR242" s="10" t="str">
        <f t="shared" si="109"/>
        <v>J=</v>
      </c>
      <c r="AS242" s="59">
        <f t="shared" si="109"/>
        <v>43174</v>
      </c>
      <c r="AT242" s="18"/>
      <c r="AU242" s="18"/>
      <c r="AV242" s="40"/>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row>
    <row r="243" spans="1:205" x14ac:dyDescent="0.2">
      <c r="A243" s="123">
        <f t="shared" si="96"/>
        <v>43238</v>
      </c>
      <c r="B243" s="124">
        <f t="shared" ca="1" si="102"/>
        <v>1011.74473999</v>
      </c>
      <c r="C243" s="126">
        <f t="shared" si="97"/>
        <v>1000</v>
      </c>
      <c r="D243" s="125">
        <f ca="1">IF(A243&lt;$B$1,VLOOKUP(A243,[1]DI!$A$4:$B$15000,2,FALSE),0)</f>
        <v>6.3899999999999998E-2</v>
      </c>
      <c r="E243" s="126">
        <f t="shared" ca="1" si="103"/>
        <v>2.4583E-4</v>
      </c>
      <c r="F243" s="132">
        <f t="shared" si="98"/>
        <v>1.075</v>
      </c>
      <c r="G243" s="127">
        <f t="shared" ca="1" si="91"/>
        <v>1.0002642672499999</v>
      </c>
      <c r="H243" s="126">
        <f ca="1">TRUNC(PRODUCT(G$10:G242),15)</f>
        <v>1.0464446765991</v>
      </c>
      <c r="I243" s="126">
        <f t="shared" ca="1" si="99"/>
        <v>1.0342971273055701</v>
      </c>
      <c r="J243" s="126">
        <f t="shared" ca="1" si="92"/>
        <v>1.0117447399999999</v>
      </c>
      <c r="K243" s="126">
        <f t="shared" ca="1" si="93"/>
        <v>11.744739989999999</v>
      </c>
      <c r="L243" s="133">
        <f>IF(VLOOKUP(A243,$U$12:$AD$125,8)=VLOOKUP(A242,$U$12:$AD$125,8),0,VLOOKUP(A243,U$12:$AD$125,8))</f>
        <v>0</v>
      </c>
      <c r="M243" s="129">
        <f>IF(L243&gt;0,VLOOKUP(L243,T$12:$AC$125,7),0)</f>
        <v>0</v>
      </c>
      <c r="N243" s="126">
        <f t="shared" si="94"/>
        <v>0</v>
      </c>
      <c r="O243" s="126">
        <f t="shared" ca="1" si="95"/>
        <v>11.744739989999999</v>
      </c>
      <c r="P243" s="134" t="str">
        <f t="shared" si="100"/>
        <v>J=</v>
      </c>
      <c r="Q243" s="131">
        <f t="shared" si="101"/>
        <v>43360</v>
      </c>
      <c r="R243" s="9"/>
      <c r="S243" s="9"/>
      <c r="T243" s="46">
        <f>[2]Plan1!$A308</f>
        <v>46133</v>
      </c>
      <c r="U243" s="23" t="str">
        <f>[2]Plan1!$C308</f>
        <v>Tiradentes</v>
      </c>
      <c r="V243" s="18"/>
      <c r="W243" s="9"/>
      <c r="AA243" s="9"/>
      <c r="AB243" s="9"/>
      <c r="AC243" s="9"/>
      <c r="AD243" s="9"/>
      <c r="AE243" s="9"/>
      <c r="AF243" s="59">
        <f t="shared" si="110"/>
        <v>43166</v>
      </c>
      <c r="AG243" s="15">
        <f t="shared" ca="1" si="107"/>
        <v>1032.5966000000001</v>
      </c>
      <c r="AH243" s="15">
        <f t="shared" si="107"/>
        <v>1000</v>
      </c>
      <c r="AI243" s="4">
        <f t="shared" ca="1" si="107"/>
        <v>6.6400000000000001E-2</v>
      </c>
      <c r="AJ243" s="16">
        <f t="shared" ca="1" si="107"/>
        <v>2.5514999999999999E-4</v>
      </c>
      <c r="AK243" s="4">
        <f t="shared" si="107"/>
        <v>1.075</v>
      </c>
      <c r="AL243" s="59">
        <f t="shared" si="108"/>
        <v>43166</v>
      </c>
      <c r="AM243" s="16">
        <f t="shared" ca="1" si="109"/>
        <v>1.0325966</v>
      </c>
      <c r="AN243" s="15">
        <f t="shared" ca="1" si="109"/>
        <v>32.596600000000002</v>
      </c>
      <c r="AO243" s="9">
        <f t="shared" si="109"/>
        <v>0</v>
      </c>
      <c r="AP243" s="17">
        <f t="shared" si="109"/>
        <v>0</v>
      </c>
      <c r="AQ243" s="15">
        <f t="shared" si="109"/>
        <v>0</v>
      </c>
      <c r="AR243" s="10" t="str">
        <f t="shared" si="109"/>
        <v>J=</v>
      </c>
      <c r="AS243" s="59">
        <f t="shared" si="109"/>
        <v>43174</v>
      </c>
      <c r="AT243" s="18"/>
      <c r="AU243" s="18"/>
      <c r="AV243" s="40"/>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row>
    <row r="244" spans="1:205" x14ac:dyDescent="0.2">
      <c r="A244" s="123">
        <f t="shared" si="96"/>
        <v>43239</v>
      </c>
      <c r="B244" s="124">
        <f t="shared" ca="1" si="102"/>
        <v>1012.01210999</v>
      </c>
      <c r="C244" s="126">
        <f t="shared" si="97"/>
        <v>1000</v>
      </c>
      <c r="D244" s="125">
        <f ca="1">IF(A244&lt;$B$1,VLOOKUP(A244,[1]DI!$A$4:$B$15000,2,FALSE),0)</f>
        <v>0</v>
      </c>
      <c r="E244" s="126">
        <f t="shared" ca="1" si="103"/>
        <v>0</v>
      </c>
      <c r="F244" s="132">
        <f t="shared" si="98"/>
        <v>1.075</v>
      </c>
      <c r="G244" s="127">
        <f t="shared" ca="1" si="91"/>
        <v>1</v>
      </c>
      <c r="H244" s="126">
        <f ca="1">TRUNC(PRODUCT(G$10:G243),15)</f>
        <v>1.0467212176560601</v>
      </c>
      <c r="I244" s="126">
        <f t="shared" ca="1" si="99"/>
        <v>1.0342971273055701</v>
      </c>
      <c r="J244" s="126">
        <f t="shared" ca="1" si="92"/>
        <v>1.0120121099999999</v>
      </c>
      <c r="K244" s="126">
        <f t="shared" ca="1" si="93"/>
        <v>12.012109990000001</v>
      </c>
      <c r="L244" s="133">
        <f>IF(VLOOKUP(A244,$U$12:$AD$125,8)=VLOOKUP(A243,$U$12:$AD$125,8),0,VLOOKUP(A244,U$12:$AD$125,8))</f>
        <v>0</v>
      </c>
      <c r="M244" s="129">
        <f>IF(L244&gt;0,VLOOKUP(L244,T$12:$AC$125,7),0)</f>
        <v>0</v>
      </c>
      <c r="N244" s="126">
        <f t="shared" si="94"/>
        <v>0</v>
      </c>
      <c r="O244" s="126">
        <f t="shared" ca="1" si="95"/>
        <v>12.012109990000001</v>
      </c>
      <c r="P244" s="134" t="str">
        <f t="shared" si="100"/>
        <v>J=</v>
      </c>
      <c r="Q244" s="131">
        <f t="shared" si="101"/>
        <v>43360</v>
      </c>
      <c r="R244" s="9"/>
      <c r="S244" s="9"/>
      <c r="T244" s="46">
        <f>[2]Plan1!$A309</f>
        <v>46143</v>
      </c>
      <c r="U244" s="23" t="str">
        <f>[2]Plan1!$C309</f>
        <v>Dia do Trabalho</v>
      </c>
      <c r="V244" s="18"/>
      <c r="W244" s="9"/>
      <c r="AA244" s="9"/>
      <c r="AB244" s="9"/>
      <c r="AC244" s="9"/>
      <c r="AD244" s="9"/>
      <c r="AE244" s="9"/>
      <c r="AF244" s="59">
        <f t="shared" si="110"/>
        <v>43167</v>
      </c>
      <c r="AG244" s="15">
        <f t="shared" ca="1" si="107"/>
        <v>1032.87982999</v>
      </c>
      <c r="AH244" s="15">
        <f t="shared" si="107"/>
        <v>1000</v>
      </c>
      <c r="AI244" s="4">
        <f t="shared" ca="1" si="107"/>
        <v>6.6400000000000001E-2</v>
      </c>
      <c r="AJ244" s="16">
        <f t="shared" ca="1" si="107"/>
        <v>2.5514999999999999E-4</v>
      </c>
      <c r="AK244" s="4">
        <f t="shared" si="107"/>
        <v>1.075</v>
      </c>
      <c r="AL244" s="59">
        <f t="shared" si="108"/>
        <v>43167</v>
      </c>
      <c r="AM244" s="16">
        <f t="shared" ca="1" si="109"/>
        <v>1.0328798299999999</v>
      </c>
      <c r="AN244" s="15">
        <f t="shared" ca="1" si="109"/>
        <v>32.879829989999998</v>
      </c>
      <c r="AO244" s="9">
        <f t="shared" si="109"/>
        <v>0</v>
      </c>
      <c r="AP244" s="17">
        <f t="shared" si="109"/>
        <v>0</v>
      </c>
      <c r="AQ244" s="15">
        <f t="shared" si="109"/>
        <v>0</v>
      </c>
      <c r="AR244" s="10" t="str">
        <f t="shared" si="109"/>
        <v>J=</v>
      </c>
      <c r="AS244" s="59">
        <f t="shared" si="109"/>
        <v>43174</v>
      </c>
      <c r="AT244" s="18"/>
      <c r="AU244" s="18"/>
      <c r="AV244" s="40"/>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row>
    <row r="245" spans="1:205" x14ac:dyDescent="0.2">
      <c r="A245" s="123">
        <f t="shared" si="96"/>
        <v>43240</v>
      </c>
      <c r="B245" s="124">
        <f t="shared" ca="1" si="102"/>
        <v>1012.01210999</v>
      </c>
      <c r="C245" s="126">
        <f t="shared" si="97"/>
        <v>1000</v>
      </c>
      <c r="D245" s="125">
        <f ca="1">IF(A245&lt;$B$1,VLOOKUP(A245,[1]DI!$A$4:$B$15000,2,FALSE),0)</f>
        <v>0</v>
      </c>
      <c r="E245" s="126">
        <f t="shared" ca="1" si="103"/>
        <v>0</v>
      </c>
      <c r="F245" s="132">
        <f t="shared" si="98"/>
        <v>1.075</v>
      </c>
      <c r="G245" s="127">
        <f t="shared" ca="1" si="91"/>
        <v>1</v>
      </c>
      <c r="H245" s="126">
        <f ca="1">TRUNC(PRODUCT(G$10:G244),15)</f>
        <v>1.0467212176560601</v>
      </c>
      <c r="I245" s="126">
        <f t="shared" ca="1" si="99"/>
        <v>1.0342971273055701</v>
      </c>
      <c r="J245" s="126">
        <f t="shared" ca="1" si="92"/>
        <v>1.0120121099999999</v>
      </c>
      <c r="K245" s="126">
        <f t="shared" ca="1" si="93"/>
        <v>12.012109990000001</v>
      </c>
      <c r="L245" s="133">
        <f>IF(VLOOKUP(A245,$U$12:$AD$125,8)=VLOOKUP(A244,$U$12:$AD$125,8),0,VLOOKUP(A245,U$12:$AD$125,8))</f>
        <v>0</v>
      </c>
      <c r="M245" s="129">
        <f>IF(L245&gt;0,VLOOKUP(L245,T$12:$AC$125,7),0)</f>
        <v>0</v>
      </c>
      <c r="N245" s="126">
        <f t="shared" si="94"/>
        <v>0</v>
      </c>
      <c r="O245" s="126">
        <f t="shared" ca="1" si="95"/>
        <v>12.012109990000001</v>
      </c>
      <c r="P245" s="134" t="str">
        <f t="shared" si="100"/>
        <v>J=</v>
      </c>
      <c r="Q245" s="131">
        <f t="shared" si="101"/>
        <v>43360</v>
      </c>
      <c r="R245" s="9"/>
      <c r="S245" s="9"/>
      <c r="T245" s="46">
        <f>[2]Plan1!$A310</f>
        <v>46177</v>
      </c>
      <c r="U245" s="23" t="str">
        <f>[2]Plan1!$C310</f>
        <v>Corpus Christi</v>
      </c>
      <c r="V245" s="18"/>
      <c r="W245" s="9"/>
      <c r="AA245" s="9"/>
      <c r="AB245" s="9"/>
      <c r="AC245" s="9"/>
      <c r="AD245" s="9"/>
      <c r="AE245" s="9"/>
      <c r="AF245" s="59">
        <f t="shared" si="110"/>
        <v>43168</v>
      </c>
      <c r="AG245" s="15">
        <f t="shared" ca="1" si="107"/>
        <v>1033.16312999</v>
      </c>
      <c r="AH245" s="15">
        <f t="shared" si="107"/>
        <v>1000</v>
      </c>
      <c r="AI245" s="4">
        <f t="shared" ca="1" si="107"/>
        <v>6.6400000000000001E-2</v>
      </c>
      <c r="AJ245" s="16">
        <f t="shared" ca="1" si="107"/>
        <v>2.5514999999999999E-4</v>
      </c>
      <c r="AK245" s="4">
        <f t="shared" si="107"/>
        <v>1.075</v>
      </c>
      <c r="AL245" s="59">
        <f t="shared" si="108"/>
        <v>43168</v>
      </c>
      <c r="AM245" s="16">
        <f t="shared" ca="1" si="109"/>
        <v>1.0331631299999999</v>
      </c>
      <c r="AN245" s="15">
        <f t="shared" ca="1" si="109"/>
        <v>33.163129990000002</v>
      </c>
      <c r="AO245" s="9">
        <f t="shared" si="109"/>
        <v>0</v>
      </c>
      <c r="AP245" s="17">
        <f t="shared" si="109"/>
        <v>0</v>
      </c>
      <c r="AQ245" s="15">
        <f t="shared" si="109"/>
        <v>0</v>
      </c>
      <c r="AR245" s="10" t="str">
        <f t="shared" si="109"/>
        <v>J=</v>
      </c>
      <c r="AS245" s="59">
        <f t="shared" si="109"/>
        <v>43174</v>
      </c>
      <c r="AT245" s="18"/>
      <c r="AU245" s="18"/>
      <c r="AV245" s="40"/>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row>
    <row r="246" spans="1:205" x14ac:dyDescent="0.2">
      <c r="A246" s="123">
        <f t="shared" si="96"/>
        <v>43241</v>
      </c>
      <c r="B246" s="124">
        <f t="shared" ca="1" si="102"/>
        <v>1012.01210999</v>
      </c>
      <c r="C246" s="126">
        <f t="shared" si="97"/>
        <v>1000</v>
      </c>
      <c r="D246" s="125">
        <f ca="1">IF(A246&lt;$B$1,VLOOKUP(A246,[1]DI!$A$4:$B$15000,2,FALSE),0)</f>
        <v>6.3899999999999998E-2</v>
      </c>
      <c r="E246" s="126">
        <f t="shared" ca="1" si="103"/>
        <v>2.4583E-4</v>
      </c>
      <c r="F246" s="132">
        <f t="shared" si="98"/>
        <v>1.075</v>
      </c>
      <c r="G246" s="127">
        <f t="shared" ca="1" si="91"/>
        <v>1.0002642672499999</v>
      </c>
      <c r="H246" s="126">
        <f ca="1">TRUNC(PRODUCT(G$10:G245),15)</f>
        <v>1.0467212176560601</v>
      </c>
      <c r="I246" s="126">
        <f t="shared" ca="1" si="99"/>
        <v>1.0342971273055701</v>
      </c>
      <c r="J246" s="126">
        <f t="shared" ca="1" si="92"/>
        <v>1.0120121099999999</v>
      </c>
      <c r="K246" s="126">
        <f t="shared" ca="1" si="93"/>
        <v>12.012109990000001</v>
      </c>
      <c r="L246" s="133">
        <f>IF(VLOOKUP(A246,$U$12:$AD$125,8)=VLOOKUP(A245,$U$12:$AD$125,8),0,VLOOKUP(A246,U$12:$AD$125,8))</f>
        <v>0</v>
      </c>
      <c r="M246" s="129">
        <f>IF(L246&gt;0,VLOOKUP(L246,T$12:$AC$125,7),0)</f>
        <v>0</v>
      </c>
      <c r="N246" s="126">
        <f t="shared" si="94"/>
        <v>0</v>
      </c>
      <c r="O246" s="126">
        <f t="shared" ca="1" si="95"/>
        <v>12.012109990000001</v>
      </c>
      <c r="P246" s="134" t="str">
        <f t="shared" si="100"/>
        <v>J=</v>
      </c>
      <c r="Q246" s="131">
        <f t="shared" si="101"/>
        <v>43360</v>
      </c>
      <c r="R246" s="9"/>
      <c r="S246" s="9"/>
      <c r="T246" s="46">
        <f>[2]Plan1!$A311</f>
        <v>46272</v>
      </c>
      <c r="U246" s="23" t="str">
        <f>[2]Plan1!$C311</f>
        <v>Independência do Brasil</v>
      </c>
      <c r="V246" s="18"/>
      <c r="W246" s="9"/>
      <c r="AA246" s="9"/>
      <c r="AB246" s="9"/>
      <c r="AC246" s="9"/>
      <c r="AD246" s="9"/>
      <c r="AE246" s="9"/>
      <c r="AF246" s="59">
        <f t="shared" si="110"/>
        <v>43169</v>
      </c>
      <c r="AG246" s="15">
        <f t="shared" ca="1" si="107"/>
        <v>1033.44651</v>
      </c>
      <c r="AH246" s="15">
        <f t="shared" si="107"/>
        <v>1000</v>
      </c>
      <c r="AI246" s="4">
        <f t="shared" ca="1" si="107"/>
        <v>0</v>
      </c>
      <c r="AJ246" s="16">
        <f t="shared" ca="1" si="107"/>
        <v>0</v>
      </c>
      <c r="AK246" s="4">
        <f t="shared" si="107"/>
        <v>1.075</v>
      </c>
      <c r="AL246" s="59">
        <f t="shared" si="108"/>
        <v>43169</v>
      </c>
      <c r="AM246" s="16">
        <f t="shared" ca="1" si="109"/>
        <v>1.0334465100000001</v>
      </c>
      <c r="AN246" s="15">
        <f t="shared" ca="1" si="109"/>
        <v>33.446510000000004</v>
      </c>
      <c r="AO246" s="9">
        <f t="shared" si="109"/>
        <v>0</v>
      </c>
      <c r="AP246" s="17">
        <f t="shared" si="109"/>
        <v>0</v>
      </c>
      <c r="AQ246" s="15">
        <f t="shared" si="109"/>
        <v>0</v>
      </c>
      <c r="AR246" s="10" t="str">
        <f t="shared" si="109"/>
        <v>J=</v>
      </c>
      <c r="AS246" s="59">
        <f t="shared" si="109"/>
        <v>43174</v>
      </c>
      <c r="AT246" s="18"/>
      <c r="AU246" s="18"/>
      <c r="AV246" s="40"/>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row>
    <row r="247" spans="1:205" x14ac:dyDescent="0.2">
      <c r="A247" s="123">
        <f t="shared" si="96"/>
        <v>43242</v>
      </c>
      <c r="B247" s="124">
        <f t="shared" ca="1" si="102"/>
        <v>1012.27954999</v>
      </c>
      <c r="C247" s="126">
        <f t="shared" si="97"/>
        <v>1000</v>
      </c>
      <c r="D247" s="125">
        <f ca="1">IF(A247&lt;$B$1,VLOOKUP(A247,[1]DI!$A$4:$B$15000,2,FALSE),0)</f>
        <v>6.3899999999999998E-2</v>
      </c>
      <c r="E247" s="126">
        <f t="shared" ca="1" si="103"/>
        <v>2.4583E-4</v>
      </c>
      <c r="F247" s="132">
        <f t="shared" si="98"/>
        <v>1.075</v>
      </c>
      <c r="G247" s="127">
        <f t="shared" ca="1" si="91"/>
        <v>1.0002642672499999</v>
      </c>
      <c r="H247" s="126">
        <f ca="1">TRUNC(PRODUCT(G$10:G246),15)</f>
        <v>1.04699783179376</v>
      </c>
      <c r="I247" s="126">
        <f t="shared" ca="1" si="99"/>
        <v>1.0342971273055701</v>
      </c>
      <c r="J247" s="126">
        <f t="shared" ca="1" si="92"/>
        <v>1.0122795499999999</v>
      </c>
      <c r="K247" s="126">
        <f t="shared" ca="1" si="93"/>
        <v>12.27954999</v>
      </c>
      <c r="L247" s="133">
        <f>IF(VLOOKUP(A247,$U$12:$AD$125,8)=VLOOKUP(A246,$U$12:$AD$125,8),0,VLOOKUP(A247,U$12:$AD$125,8))</f>
        <v>0</v>
      </c>
      <c r="M247" s="129">
        <f>IF(L247&gt;0,VLOOKUP(L247,T$12:$AC$125,7),0)</f>
        <v>0</v>
      </c>
      <c r="N247" s="126">
        <f t="shared" si="94"/>
        <v>0</v>
      </c>
      <c r="O247" s="126">
        <f t="shared" ca="1" si="95"/>
        <v>12.27954999</v>
      </c>
      <c r="P247" s="134" t="str">
        <f t="shared" si="100"/>
        <v>J=</v>
      </c>
      <c r="Q247" s="131">
        <f t="shared" si="101"/>
        <v>43360</v>
      </c>
      <c r="R247" s="9"/>
      <c r="S247" s="33"/>
      <c r="T247" s="46">
        <f>[2]Plan1!$A312</f>
        <v>46307</v>
      </c>
      <c r="U247" s="23" t="str">
        <f>[2]Plan1!$C312</f>
        <v>Nossa Sr.a Aparecida - Padroeira do Brasil</v>
      </c>
      <c r="V247" s="18"/>
      <c r="W247" s="33"/>
      <c r="AA247" s="33"/>
      <c r="AB247" s="33"/>
      <c r="AC247" s="33"/>
      <c r="AD247" s="33"/>
      <c r="AE247" s="33"/>
      <c r="AF247" s="59">
        <f t="shared" si="110"/>
        <v>43170</v>
      </c>
      <c r="AG247" s="15">
        <f t="shared" ca="1" si="107"/>
        <v>1033.44651</v>
      </c>
      <c r="AH247" s="15">
        <f t="shared" si="107"/>
        <v>1000</v>
      </c>
      <c r="AI247" s="4">
        <f t="shared" ca="1" si="107"/>
        <v>0</v>
      </c>
      <c r="AJ247" s="16">
        <f t="shared" ca="1" si="107"/>
        <v>0</v>
      </c>
      <c r="AK247" s="4">
        <f t="shared" si="107"/>
        <v>1.075</v>
      </c>
      <c r="AL247" s="59">
        <f t="shared" si="108"/>
        <v>43170</v>
      </c>
      <c r="AM247" s="16">
        <f t="shared" ca="1" si="109"/>
        <v>1.0334465100000001</v>
      </c>
      <c r="AN247" s="15">
        <f t="shared" ca="1" si="109"/>
        <v>33.446510000000004</v>
      </c>
      <c r="AO247" s="9">
        <f t="shared" si="109"/>
        <v>0</v>
      </c>
      <c r="AP247" s="17">
        <f t="shared" si="109"/>
        <v>0</v>
      </c>
      <c r="AQ247" s="15">
        <f t="shared" si="109"/>
        <v>0</v>
      </c>
      <c r="AR247" s="10" t="str">
        <f t="shared" si="109"/>
        <v>J=</v>
      </c>
      <c r="AS247" s="59">
        <f t="shared" si="109"/>
        <v>43174</v>
      </c>
      <c r="AT247" s="34"/>
      <c r="AU247" s="34"/>
      <c r="AV247" s="41"/>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row>
    <row r="248" spans="1:205" x14ac:dyDescent="0.2">
      <c r="A248" s="123">
        <f t="shared" si="96"/>
        <v>43243</v>
      </c>
      <c r="B248" s="124">
        <f t="shared" ca="1" si="102"/>
        <v>1012.54705999</v>
      </c>
      <c r="C248" s="126">
        <f t="shared" si="97"/>
        <v>1000</v>
      </c>
      <c r="D248" s="125">
        <f ca="1">IF(A248&lt;$B$1,VLOOKUP(A248,[1]DI!$A$4:$B$15000,2,FALSE),0)</f>
        <v>6.3899999999999998E-2</v>
      </c>
      <c r="E248" s="126">
        <f t="shared" ca="1" si="103"/>
        <v>2.4583E-4</v>
      </c>
      <c r="F248" s="132">
        <f t="shared" si="98"/>
        <v>1.075</v>
      </c>
      <c r="G248" s="127">
        <f t="shared" ca="1" si="91"/>
        <v>1.0002642672499999</v>
      </c>
      <c r="H248" s="126">
        <f ca="1">TRUNC(PRODUCT(G$10:G247),15)</f>
        <v>1.04727451903153</v>
      </c>
      <c r="I248" s="126">
        <f t="shared" ca="1" si="99"/>
        <v>1.0342971273055701</v>
      </c>
      <c r="J248" s="126">
        <f t="shared" ca="1" si="92"/>
        <v>1.0125470599999999</v>
      </c>
      <c r="K248" s="126">
        <f t="shared" ca="1" si="93"/>
        <v>12.547059989999999</v>
      </c>
      <c r="L248" s="133">
        <f>IF(VLOOKUP(A248,$U$12:$AD$125,8)=VLOOKUP(A247,$U$12:$AD$125,8),0,VLOOKUP(A248,U$12:$AD$125,8))</f>
        <v>0</v>
      </c>
      <c r="M248" s="129">
        <f>IF(L248&gt;0,VLOOKUP(L248,T$12:$AC$125,7),0)</f>
        <v>0</v>
      </c>
      <c r="N248" s="126">
        <f t="shared" si="94"/>
        <v>0</v>
      </c>
      <c r="O248" s="126">
        <f t="shared" ca="1" si="95"/>
        <v>12.547059989999999</v>
      </c>
      <c r="P248" s="134" t="str">
        <f t="shared" si="100"/>
        <v>J=</v>
      </c>
      <c r="Q248" s="131">
        <f t="shared" si="101"/>
        <v>43360</v>
      </c>
      <c r="R248" s="9"/>
      <c r="S248" s="9"/>
      <c r="T248" s="46">
        <f>[2]Plan1!$A313</f>
        <v>46328</v>
      </c>
      <c r="U248" s="23" t="str">
        <f>[2]Plan1!$C313</f>
        <v>Finados</v>
      </c>
      <c r="V248" s="18"/>
      <c r="W248" s="9"/>
      <c r="AA248" s="9"/>
      <c r="AB248" s="9"/>
      <c r="AC248" s="9"/>
      <c r="AD248" s="9"/>
      <c r="AE248" s="9"/>
      <c r="AF248" s="59">
        <f t="shared" si="110"/>
        <v>43171</v>
      </c>
      <c r="AG248" s="15">
        <f t="shared" ref="AG248:AK261" ca="1" si="111">VLOOKUP($AF248,$A$10:$Q$3625,(AG$1)+1)</f>
        <v>1033.44651</v>
      </c>
      <c r="AH248" s="15">
        <f t="shared" si="111"/>
        <v>1000</v>
      </c>
      <c r="AI248" s="4">
        <f t="shared" ca="1" si="111"/>
        <v>6.6400000000000001E-2</v>
      </c>
      <c r="AJ248" s="16">
        <f t="shared" ca="1" si="111"/>
        <v>2.5514999999999999E-4</v>
      </c>
      <c r="AK248" s="4">
        <f t="shared" si="111"/>
        <v>1.075</v>
      </c>
      <c r="AL248" s="59">
        <f t="shared" si="108"/>
        <v>43171</v>
      </c>
      <c r="AM248" s="16">
        <f t="shared" ref="AM248:AS261" ca="1" si="112">VLOOKUP($AF248,$A$10:$Q$3625,(AM$1)+1)</f>
        <v>1.0334465100000001</v>
      </c>
      <c r="AN248" s="15">
        <f t="shared" ca="1" si="112"/>
        <v>33.446510000000004</v>
      </c>
      <c r="AO248" s="9">
        <f t="shared" si="112"/>
        <v>0</v>
      </c>
      <c r="AP248" s="17">
        <f t="shared" si="112"/>
        <v>0</v>
      </c>
      <c r="AQ248" s="15">
        <f t="shared" si="112"/>
        <v>0</v>
      </c>
      <c r="AR248" s="10" t="str">
        <f t="shared" si="112"/>
        <v>J=</v>
      </c>
      <c r="AS248" s="59">
        <f t="shared" si="112"/>
        <v>43174</v>
      </c>
      <c r="AT248" s="18"/>
      <c r="AU248" s="18"/>
      <c r="AV248" s="40"/>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row>
    <row r="249" spans="1:205" x14ac:dyDescent="0.2">
      <c r="A249" s="123">
        <f t="shared" si="96"/>
        <v>43244</v>
      </c>
      <c r="B249" s="124">
        <f t="shared" ca="1" si="102"/>
        <v>1012.81464999</v>
      </c>
      <c r="C249" s="126">
        <f t="shared" si="97"/>
        <v>1000</v>
      </c>
      <c r="D249" s="125">
        <f ca="1">IF(A249&lt;$B$1,VLOOKUP(A249,[1]DI!$A$4:$B$15000,2,FALSE),0)</f>
        <v>6.3899999999999998E-2</v>
      </c>
      <c r="E249" s="126">
        <f t="shared" ca="1" si="103"/>
        <v>2.4583E-4</v>
      </c>
      <c r="F249" s="132">
        <f t="shared" si="98"/>
        <v>1.075</v>
      </c>
      <c r="G249" s="127">
        <f t="shared" ca="1" si="91"/>
        <v>1.0002642672499999</v>
      </c>
      <c r="H249" s="126">
        <f ca="1">TRUNC(PRODUCT(G$10:G248),15)</f>
        <v>1.0475512793886701</v>
      </c>
      <c r="I249" s="126">
        <f t="shared" ca="1" si="99"/>
        <v>1.0342971273055701</v>
      </c>
      <c r="J249" s="126">
        <f t="shared" ca="1" si="92"/>
        <v>1.0128146499999999</v>
      </c>
      <c r="K249" s="126">
        <f t="shared" ca="1" si="93"/>
        <v>12.814649989999999</v>
      </c>
      <c r="L249" s="133">
        <f>IF(VLOOKUP(A249,$U$12:$AD$125,8)=VLOOKUP(A248,$U$12:$AD$125,8),0,VLOOKUP(A249,U$12:$AD$125,8))</f>
        <v>0</v>
      </c>
      <c r="M249" s="129">
        <f>IF(L249&gt;0,VLOOKUP(L249,T$12:$AC$125,7),0)</f>
        <v>0</v>
      </c>
      <c r="N249" s="126">
        <f t="shared" si="94"/>
        <v>0</v>
      </c>
      <c r="O249" s="126">
        <f t="shared" ca="1" si="95"/>
        <v>12.814649989999999</v>
      </c>
      <c r="P249" s="134" t="str">
        <f t="shared" si="100"/>
        <v>J=</v>
      </c>
      <c r="Q249" s="131">
        <f t="shared" si="101"/>
        <v>43360</v>
      </c>
      <c r="R249" s="9"/>
      <c r="S249" s="9"/>
      <c r="T249" s="46">
        <f>[2]Plan1!$A314</f>
        <v>46341</v>
      </c>
      <c r="U249" s="23" t="str">
        <f>[2]Plan1!$C314</f>
        <v>Proclamação da República</v>
      </c>
      <c r="V249" s="18"/>
      <c r="W249" s="9"/>
      <c r="AA249" s="9"/>
      <c r="AB249" s="9"/>
      <c r="AC249" s="9"/>
      <c r="AD249" s="9"/>
      <c r="AE249" s="9"/>
      <c r="AF249" s="59">
        <f t="shared" si="110"/>
        <v>43172</v>
      </c>
      <c r="AG249" s="15">
        <f t="shared" ca="1" si="111"/>
        <v>1033.7299700000001</v>
      </c>
      <c r="AH249" s="15">
        <f t="shared" si="111"/>
        <v>1000</v>
      </c>
      <c r="AI249" s="4">
        <f t="shared" ca="1" si="111"/>
        <v>6.6400000000000001E-2</v>
      </c>
      <c r="AJ249" s="16">
        <f t="shared" ca="1" si="111"/>
        <v>2.5514999999999999E-4</v>
      </c>
      <c r="AK249" s="4">
        <f t="shared" si="111"/>
        <v>1.075</v>
      </c>
      <c r="AL249" s="59">
        <f t="shared" si="108"/>
        <v>43172</v>
      </c>
      <c r="AM249" s="16">
        <f t="shared" ca="1" si="112"/>
        <v>1.03372997</v>
      </c>
      <c r="AN249" s="15">
        <f t="shared" ca="1" si="112"/>
        <v>33.729970000000002</v>
      </c>
      <c r="AO249" s="9">
        <f t="shared" si="112"/>
        <v>0</v>
      </c>
      <c r="AP249" s="17">
        <f t="shared" si="112"/>
        <v>0</v>
      </c>
      <c r="AQ249" s="15">
        <f t="shared" si="112"/>
        <v>0</v>
      </c>
      <c r="AR249" s="10" t="str">
        <f t="shared" si="112"/>
        <v>J=</v>
      </c>
      <c r="AS249" s="59">
        <f t="shared" si="112"/>
        <v>43174</v>
      </c>
      <c r="AT249" s="18"/>
      <c r="AU249" s="18"/>
      <c r="AV249" s="40"/>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row>
    <row r="250" spans="1:205" x14ac:dyDescent="0.2">
      <c r="A250" s="123">
        <f t="shared" si="96"/>
        <v>43245</v>
      </c>
      <c r="B250" s="124">
        <f t="shared" ca="1" si="102"/>
        <v>1013.0823</v>
      </c>
      <c r="C250" s="126">
        <f t="shared" si="97"/>
        <v>1000</v>
      </c>
      <c r="D250" s="125">
        <f ca="1">IF(A250&lt;$B$1,VLOOKUP(A250,[1]DI!$A$4:$B$15000,2,FALSE),0)</f>
        <v>6.3899999999999998E-2</v>
      </c>
      <c r="E250" s="126">
        <f t="shared" ca="1" si="103"/>
        <v>2.4583E-4</v>
      </c>
      <c r="F250" s="132">
        <f t="shared" si="98"/>
        <v>1.075</v>
      </c>
      <c r="G250" s="127">
        <f t="shared" ca="1" si="91"/>
        <v>1.0002642672499999</v>
      </c>
      <c r="H250" s="126">
        <f ca="1">TRUNC(PRODUCT(G$10:G249),15)</f>
        <v>1.0478281128845099</v>
      </c>
      <c r="I250" s="126">
        <f t="shared" ca="1" si="99"/>
        <v>1.0342971273055701</v>
      </c>
      <c r="J250" s="126">
        <f t="shared" ca="1" si="92"/>
        <v>1.0130823</v>
      </c>
      <c r="K250" s="126">
        <f t="shared" ca="1" si="93"/>
        <v>13.0823</v>
      </c>
      <c r="L250" s="133">
        <f>IF(VLOOKUP(A250,$U$12:$AD$125,8)=VLOOKUP(A249,$U$12:$AD$125,8),0,VLOOKUP(A250,U$12:$AD$125,8))</f>
        <v>0</v>
      </c>
      <c r="M250" s="129">
        <f>IF(L250&gt;0,VLOOKUP(L250,T$12:$AC$125,7),0)</f>
        <v>0</v>
      </c>
      <c r="N250" s="126">
        <f t="shared" si="94"/>
        <v>0</v>
      </c>
      <c r="O250" s="126">
        <f t="shared" ca="1" si="95"/>
        <v>13.0823</v>
      </c>
      <c r="P250" s="134" t="str">
        <f t="shared" si="100"/>
        <v>J=</v>
      </c>
      <c r="Q250" s="131">
        <f t="shared" si="101"/>
        <v>43360</v>
      </c>
      <c r="R250" s="9"/>
      <c r="S250" s="9"/>
      <c r="T250" s="46">
        <f>[2]Plan1!$A315</f>
        <v>46346</v>
      </c>
      <c r="U250" s="23" t="str">
        <f>[2]Plan1!$C315</f>
        <v>Dia Nacional de Zumbi e da Consciência Negra</v>
      </c>
      <c r="V250" s="18"/>
      <c r="W250" s="9"/>
      <c r="AA250" s="9"/>
      <c r="AB250" s="9"/>
      <c r="AC250" s="9"/>
      <c r="AD250" s="9"/>
      <c r="AE250" s="9"/>
      <c r="AF250" s="59">
        <f t="shared" si="110"/>
        <v>43173</v>
      </c>
      <c r="AG250" s="15">
        <f t="shared" ca="1" si="111"/>
        <v>1034.01351</v>
      </c>
      <c r="AH250" s="15">
        <f t="shared" si="111"/>
        <v>1000</v>
      </c>
      <c r="AI250" s="4">
        <f t="shared" ca="1" si="111"/>
        <v>6.6400000000000001E-2</v>
      </c>
      <c r="AJ250" s="16">
        <f t="shared" ca="1" si="111"/>
        <v>2.5514999999999999E-4</v>
      </c>
      <c r="AK250" s="4">
        <f t="shared" si="111"/>
        <v>1.075</v>
      </c>
      <c r="AL250" s="59">
        <f t="shared" si="108"/>
        <v>43173</v>
      </c>
      <c r="AM250" s="16">
        <f t="shared" ca="1" si="112"/>
        <v>1.0340135100000001</v>
      </c>
      <c r="AN250" s="15">
        <f t="shared" ca="1" si="112"/>
        <v>34.013509999999997</v>
      </c>
      <c r="AO250" s="9">
        <f t="shared" si="112"/>
        <v>0</v>
      </c>
      <c r="AP250" s="17">
        <f t="shared" si="112"/>
        <v>0</v>
      </c>
      <c r="AQ250" s="15">
        <f t="shared" si="112"/>
        <v>0</v>
      </c>
      <c r="AR250" s="10" t="str">
        <f t="shared" si="112"/>
        <v>J=</v>
      </c>
      <c r="AS250" s="59">
        <f t="shared" si="112"/>
        <v>43174</v>
      </c>
      <c r="AT250" s="18"/>
      <c r="AU250" s="18"/>
      <c r="AV250" s="40"/>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row>
    <row r="251" spans="1:205" x14ac:dyDescent="0.2">
      <c r="A251" s="123">
        <f t="shared" si="96"/>
        <v>43246</v>
      </c>
      <c r="B251" s="124">
        <f t="shared" ca="1" si="102"/>
        <v>1013.35002</v>
      </c>
      <c r="C251" s="126">
        <f t="shared" si="97"/>
        <v>1000</v>
      </c>
      <c r="D251" s="125">
        <f ca="1">IF(A251&lt;$B$1,VLOOKUP(A251,[1]DI!$A$4:$B$15000,2,FALSE),0)</f>
        <v>0</v>
      </c>
      <c r="E251" s="126">
        <f t="shared" ca="1" si="103"/>
        <v>0</v>
      </c>
      <c r="F251" s="132">
        <f t="shared" si="98"/>
        <v>1.075</v>
      </c>
      <c r="G251" s="127">
        <f t="shared" ca="1" si="91"/>
        <v>1</v>
      </c>
      <c r="H251" s="126">
        <f ca="1">TRUNC(PRODUCT(G$10:G250),15)</f>
        <v>1.0481050195383701</v>
      </c>
      <c r="I251" s="126">
        <f t="shared" ca="1" si="99"/>
        <v>1.0342971273055701</v>
      </c>
      <c r="J251" s="126">
        <f t="shared" ca="1" si="92"/>
        <v>1.0133500200000001</v>
      </c>
      <c r="K251" s="126">
        <f t="shared" ca="1" si="93"/>
        <v>13.350020000000001</v>
      </c>
      <c r="L251" s="133">
        <f>IF(VLOOKUP(A251,$U$12:$AD$125,8)=VLOOKUP(A250,$U$12:$AD$125,8),0,VLOOKUP(A251,U$12:$AD$125,8))</f>
        <v>0</v>
      </c>
      <c r="M251" s="129">
        <f>IF(L251&gt;0,VLOOKUP(L251,T$12:$AC$125,7),0)</f>
        <v>0</v>
      </c>
      <c r="N251" s="126">
        <f t="shared" si="94"/>
        <v>0</v>
      </c>
      <c r="O251" s="126">
        <f t="shared" ca="1" si="95"/>
        <v>13.350020000000001</v>
      </c>
      <c r="P251" s="134" t="str">
        <f t="shared" si="100"/>
        <v>J=</v>
      </c>
      <c r="Q251" s="131">
        <f t="shared" si="101"/>
        <v>43360</v>
      </c>
      <c r="R251" s="9"/>
      <c r="S251" s="9"/>
      <c r="T251" s="46">
        <f>[2]Plan1!$A316</f>
        <v>46381</v>
      </c>
      <c r="U251" s="23" t="str">
        <f>[2]Plan1!$C316</f>
        <v>Natal</v>
      </c>
      <c r="V251" s="18"/>
      <c r="W251" s="9"/>
      <c r="AA251" s="9"/>
      <c r="AB251" s="9"/>
      <c r="AC251" s="9"/>
      <c r="AD251" s="9"/>
      <c r="AE251" s="9"/>
      <c r="AF251" s="59">
        <f t="shared" si="110"/>
        <v>43174</v>
      </c>
      <c r="AG251" s="15">
        <f t="shared" ca="1" si="111"/>
        <v>1034.29712999</v>
      </c>
      <c r="AH251" s="15">
        <f t="shared" si="111"/>
        <v>1000</v>
      </c>
      <c r="AI251" s="4">
        <f t="shared" ca="1" si="111"/>
        <v>6.6400000000000001E-2</v>
      </c>
      <c r="AJ251" s="16">
        <f t="shared" ca="1" si="111"/>
        <v>2.5514999999999999E-4</v>
      </c>
      <c r="AK251" s="4">
        <f t="shared" si="111"/>
        <v>1.075</v>
      </c>
      <c r="AL251" s="59">
        <f t="shared" si="108"/>
        <v>43174</v>
      </c>
      <c r="AM251" s="16">
        <f t="shared" ca="1" si="112"/>
        <v>1.0342971299999999</v>
      </c>
      <c r="AN251" s="15">
        <f t="shared" ca="1" si="112"/>
        <v>34.297129990000002</v>
      </c>
      <c r="AO251" s="9">
        <f t="shared" si="112"/>
        <v>1</v>
      </c>
      <c r="AP251" s="17">
        <f t="shared" si="112"/>
        <v>0</v>
      </c>
      <c r="AQ251" s="15">
        <f t="shared" si="112"/>
        <v>0</v>
      </c>
      <c r="AR251" s="10" t="str">
        <f t="shared" si="112"/>
        <v>J=</v>
      </c>
      <c r="AS251" s="59">
        <f t="shared" si="112"/>
        <v>43174</v>
      </c>
      <c r="AT251" s="18"/>
      <c r="AU251" s="18"/>
      <c r="AV251" s="40"/>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row>
    <row r="252" spans="1:205" x14ac:dyDescent="0.2">
      <c r="A252" s="123">
        <f t="shared" si="96"/>
        <v>43247</v>
      </c>
      <c r="B252" s="124">
        <f t="shared" ca="1" si="102"/>
        <v>1013.35002</v>
      </c>
      <c r="C252" s="126">
        <f t="shared" si="97"/>
        <v>1000</v>
      </c>
      <c r="D252" s="125">
        <f ca="1">IF(A252&lt;$B$1,VLOOKUP(A252,[1]DI!$A$4:$B$15000,2,FALSE),0)</f>
        <v>0</v>
      </c>
      <c r="E252" s="126">
        <f t="shared" ca="1" si="103"/>
        <v>0</v>
      </c>
      <c r="F252" s="132">
        <f t="shared" si="98"/>
        <v>1.075</v>
      </c>
      <c r="G252" s="127">
        <f t="shared" ca="1" si="91"/>
        <v>1</v>
      </c>
      <c r="H252" s="126">
        <f ca="1">TRUNC(PRODUCT(G$10:G251),15)</f>
        <v>1.0481050195383701</v>
      </c>
      <c r="I252" s="126">
        <f t="shared" ca="1" si="99"/>
        <v>1.0342971273055701</v>
      </c>
      <c r="J252" s="126">
        <f t="shared" ca="1" si="92"/>
        <v>1.0133500200000001</v>
      </c>
      <c r="K252" s="126">
        <f t="shared" ca="1" si="93"/>
        <v>13.350020000000001</v>
      </c>
      <c r="L252" s="133">
        <f>IF(VLOOKUP(A252,$U$12:$AD$125,8)=VLOOKUP(A251,$U$12:$AD$125,8),0,VLOOKUP(A252,U$12:$AD$125,8))</f>
        <v>0</v>
      </c>
      <c r="M252" s="129">
        <f>IF(L252&gt;0,VLOOKUP(L252,T$12:$AC$125,7),0)</f>
        <v>0</v>
      </c>
      <c r="N252" s="126">
        <f t="shared" si="94"/>
        <v>0</v>
      </c>
      <c r="O252" s="126">
        <f t="shared" ca="1" si="95"/>
        <v>13.350020000000001</v>
      </c>
      <c r="P252" s="134" t="str">
        <f t="shared" si="100"/>
        <v>J=</v>
      </c>
      <c r="Q252" s="131">
        <f t="shared" si="101"/>
        <v>43360</v>
      </c>
      <c r="R252" s="9"/>
      <c r="S252" s="9"/>
      <c r="T252" s="46">
        <f>[2]Plan1!$A317</f>
        <v>46388</v>
      </c>
      <c r="U252" s="23" t="str">
        <f>[2]Plan1!$C317</f>
        <v>Confraternização Universal</v>
      </c>
      <c r="V252" s="18"/>
      <c r="W252" s="9"/>
      <c r="AA252" s="9"/>
      <c r="AB252" s="9"/>
      <c r="AC252" s="9"/>
      <c r="AD252" s="9"/>
      <c r="AE252" s="9"/>
      <c r="AF252" s="59">
        <f t="shared" si="110"/>
        <v>43175</v>
      </c>
      <c r="AG252" s="15">
        <f t="shared" ca="1" si="111"/>
        <v>1000.2742899900001</v>
      </c>
      <c r="AH252" s="15">
        <f t="shared" si="111"/>
        <v>1000</v>
      </c>
      <c r="AI252" s="4">
        <f t="shared" ca="1" si="111"/>
        <v>6.6400000000000001E-2</v>
      </c>
      <c r="AJ252" s="16">
        <f t="shared" ca="1" si="111"/>
        <v>2.5514999999999999E-4</v>
      </c>
      <c r="AK252" s="4">
        <f t="shared" si="111"/>
        <v>1.075</v>
      </c>
      <c r="AL252" s="59">
        <f t="shared" si="108"/>
        <v>43175</v>
      </c>
      <c r="AM252" s="16">
        <f t="shared" ca="1" si="112"/>
        <v>1.0002742899999999</v>
      </c>
      <c r="AN252" s="15">
        <f t="shared" ca="1" si="112"/>
        <v>0.27428998999999998</v>
      </c>
      <c r="AO252" s="9">
        <f t="shared" si="112"/>
        <v>0</v>
      </c>
      <c r="AP252" s="17">
        <f t="shared" si="112"/>
        <v>0</v>
      </c>
      <c r="AQ252" s="15">
        <f t="shared" si="112"/>
        <v>0</v>
      </c>
      <c r="AR252" s="10" t="str">
        <f t="shared" si="112"/>
        <v>J=</v>
      </c>
      <c r="AS252" s="59">
        <f t="shared" si="112"/>
        <v>43360</v>
      </c>
      <c r="AT252" s="18"/>
      <c r="AU252" s="18"/>
      <c r="AV252" s="40"/>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row>
    <row r="253" spans="1:205" x14ac:dyDescent="0.2">
      <c r="A253" s="123">
        <f t="shared" si="96"/>
        <v>43248</v>
      </c>
      <c r="B253" s="124">
        <f t="shared" ca="1" si="102"/>
        <v>1013.35002</v>
      </c>
      <c r="C253" s="126">
        <f t="shared" si="97"/>
        <v>1000</v>
      </c>
      <c r="D253" s="125">
        <f ca="1">IF(A253&lt;$B$1,VLOOKUP(A253,[1]DI!$A$4:$B$15000,2,FALSE),0)</f>
        <v>6.3899999999999998E-2</v>
      </c>
      <c r="E253" s="126">
        <f t="shared" ca="1" si="103"/>
        <v>2.4583E-4</v>
      </c>
      <c r="F253" s="132">
        <f t="shared" si="98"/>
        <v>1.075</v>
      </c>
      <c r="G253" s="127">
        <f t="shared" ca="1" si="91"/>
        <v>1.0002642672499999</v>
      </c>
      <c r="H253" s="126">
        <f ca="1">TRUNC(PRODUCT(G$10:G252),15)</f>
        <v>1.0481050195383701</v>
      </c>
      <c r="I253" s="126">
        <f t="shared" ca="1" si="99"/>
        <v>1.0342971273055701</v>
      </c>
      <c r="J253" s="126">
        <f t="shared" ca="1" si="92"/>
        <v>1.0133500200000001</v>
      </c>
      <c r="K253" s="126">
        <f t="shared" ca="1" si="93"/>
        <v>13.350020000000001</v>
      </c>
      <c r="L253" s="133">
        <f>IF(VLOOKUP(A253,$U$12:$AD$125,8)=VLOOKUP(A252,$U$12:$AD$125,8),0,VLOOKUP(A253,U$12:$AD$125,8))</f>
        <v>0</v>
      </c>
      <c r="M253" s="129">
        <f>IF(L253&gt;0,VLOOKUP(L253,T$12:$AC$125,7),0)</f>
        <v>0</v>
      </c>
      <c r="N253" s="126">
        <f t="shared" si="94"/>
        <v>0</v>
      </c>
      <c r="O253" s="126">
        <f t="shared" ca="1" si="95"/>
        <v>13.350020000000001</v>
      </c>
      <c r="P253" s="134" t="str">
        <f t="shared" si="100"/>
        <v>J=</v>
      </c>
      <c r="Q253" s="131">
        <f t="shared" si="101"/>
        <v>43360</v>
      </c>
      <c r="R253" s="9"/>
      <c r="S253" s="9"/>
      <c r="T253" s="46">
        <f>[2]Plan1!$A318</f>
        <v>46426</v>
      </c>
      <c r="U253" s="23" t="str">
        <f>[2]Plan1!$C318</f>
        <v>Carnaval</v>
      </c>
      <c r="V253" s="18"/>
      <c r="W253" s="9"/>
      <c r="AA253" s="9"/>
      <c r="AB253" s="9"/>
      <c r="AC253" s="9"/>
      <c r="AD253" s="9"/>
      <c r="AE253" s="9"/>
      <c r="AF253" s="59">
        <f t="shared" si="110"/>
        <v>43176</v>
      </c>
      <c r="AG253" s="15">
        <f t="shared" ca="1" si="111"/>
        <v>1000.54865</v>
      </c>
      <c r="AH253" s="15">
        <f t="shared" si="111"/>
        <v>1000</v>
      </c>
      <c r="AI253" s="4">
        <f t="shared" ca="1" si="111"/>
        <v>0</v>
      </c>
      <c r="AJ253" s="16">
        <f t="shared" ca="1" si="111"/>
        <v>0</v>
      </c>
      <c r="AK253" s="4">
        <f t="shared" si="111"/>
        <v>1.075</v>
      </c>
      <c r="AL253" s="59">
        <f t="shared" si="108"/>
        <v>43176</v>
      </c>
      <c r="AM253" s="16">
        <f t="shared" ca="1" si="112"/>
        <v>1.00054865</v>
      </c>
      <c r="AN253" s="15">
        <f t="shared" ca="1" si="112"/>
        <v>0.54864999999999997</v>
      </c>
      <c r="AO253" s="9">
        <f t="shared" si="112"/>
        <v>0</v>
      </c>
      <c r="AP253" s="17">
        <f t="shared" si="112"/>
        <v>0</v>
      </c>
      <c r="AQ253" s="15">
        <f t="shared" si="112"/>
        <v>0</v>
      </c>
      <c r="AR253" s="10" t="str">
        <f t="shared" si="112"/>
        <v>J=</v>
      </c>
      <c r="AS253" s="59">
        <f t="shared" si="112"/>
        <v>43360</v>
      </c>
      <c r="AT253" s="18"/>
      <c r="AU253" s="18"/>
      <c r="AV253" s="40"/>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row>
    <row r="254" spans="1:205" x14ac:dyDescent="0.2">
      <c r="A254" s="123">
        <f t="shared" si="96"/>
        <v>43249</v>
      </c>
      <c r="B254" s="124">
        <f t="shared" ca="1" si="102"/>
        <v>1013.61781999</v>
      </c>
      <c r="C254" s="126">
        <f t="shared" si="97"/>
        <v>1000</v>
      </c>
      <c r="D254" s="125">
        <f ca="1">IF(A254&lt;$B$1,VLOOKUP(A254,[1]DI!$A$4:$B$15000,2,FALSE),0)</f>
        <v>6.3899999999999998E-2</v>
      </c>
      <c r="E254" s="126">
        <f t="shared" ca="1" si="103"/>
        <v>2.4583E-4</v>
      </c>
      <c r="F254" s="132">
        <f t="shared" si="98"/>
        <v>1.075</v>
      </c>
      <c r="G254" s="127">
        <f t="shared" ca="1" si="91"/>
        <v>1.0002642672499999</v>
      </c>
      <c r="H254" s="126">
        <f ca="1">TRUNC(PRODUCT(G$10:G253),15)</f>
        <v>1.04838199936959</v>
      </c>
      <c r="I254" s="126">
        <f t="shared" ca="1" si="99"/>
        <v>1.0342971273055701</v>
      </c>
      <c r="J254" s="126">
        <f t="shared" ca="1" si="92"/>
        <v>1.0136178199999999</v>
      </c>
      <c r="K254" s="126">
        <f t="shared" ca="1" si="93"/>
        <v>13.617819989999999</v>
      </c>
      <c r="L254" s="133">
        <f>IF(VLOOKUP(A254,$U$12:$AD$125,8)=VLOOKUP(A253,$U$12:$AD$125,8),0,VLOOKUP(A254,U$12:$AD$125,8))</f>
        <v>0</v>
      </c>
      <c r="M254" s="129">
        <f>IF(L254&gt;0,VLOOKUP(L254,T$12:$AC$125,7),0)</f>
        <v>0</v>
      </c>
      <c r="N254" s="126">
        <f t="shared" si="94"/>
        <v>0</v>
      </c>
      <c r="O254" s="126">
        <f t="shared" ca="1" si="95"/>
        <v>13.617819989999999</v>
      </c>
      <c r="P254" s="134" t="str">
        <f t="shared" si="100"/>
        <v>J=</v>
      </c>
      <c r="Q254" s="131">
        <f t="shared" si="101"/>
        <v>43360</v>
      </c>
      <c r="R254" s="9"/>
      <c r="S254" s="9"/>
      <c r="T254" s="46">
        <f>[2]Plan1!$A319</f>
        <v>46427</v>
      </c>
      <c r="U254" s="23" t="str">
        <f>[2]Plan1!$C319</f>
        <v>Carnaval</v>
      </c>
      <c r="V254" s="18"/>
      <c r="W254" s="9"/>
      <c r="AA254" s="9"/>
      <c r="AB254" s="9"/>
      <c r="AC254" s="9"/>
      <c r="AD254" s="9"/>
      <c r="AE254" s="9"/>
      <c r="AF254" s="59">
        <f t="shared" si="110"/>
        <v>43177</v>
      </c>
      <c r="AG254" s="15">
        <f t="shared" ca="1" si="111"/>
        <v>1000.54865</v>
      </c>
      <c r="AH254" s="15">
        <f t="shared" si="111"/>
        <v>1000</v>
      </c>
      <c r="AI254" s="4">
        <f t="shared" ca="1" si="111"/>
        <v>0</v>
      </c>
      <c r="AJ254" s="16">
        <f t="shared" ca="1" si="111"/>
        <v>0</v>
      </c>
      <c r="AK254" s="4">
        <f t="shared" si="111"/>
        <v>1.075</v>
      </c>
      <c r="AL254" s="59">
        <f t="shared" si="108"/>
        <v>43177</v>
      </c>
      <c r="AM254" s="16">
        <f t="shared" ca="1" si="112"/>
        <v>1.00054865</v>
      </c>
      <c r="AN254" s="15">
        <f t="shared" ca="1" si="112"/>
        <v>0.54864999999999997</v>
      </c>
      <c r="AO254" s="9">
        <f t="shared" si="112"/>
        <v>0</v>
      </c>
      <c r="AP254" s="17">
        <f t="shared" si="112"/>
        <v>0</v>
      </c>
      <c r="AQ254" s="15">
        <f t="shared" si="112"/>
        <v>0</v>
      </c>
      <c r="AR254" s="10" t="str">
        <f t="shared" si="112"/>
        <v>J=</v>
      </c>
      <c r="AS254" s="59">
        <f t="shared" si="112"/>
        <v>43360</v>
      </c>
      <c r="AT254" s="18"/>
      <c r="AU254" s="18"/>
      <c r="AV254" s="40"/>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row>
    <row r="255" spans="1:205" x14ac:dyDescent="0.2">
      <c r="A255" s="123">
        <f t="shared" si="96"/>
        <v>43250</v>
      </c>
      <c r="B255" s="124">
        <f t="shared" ca="1" si="102"/>
        <v>1013.88569</v>
      </c>
      <c r="C255" s="126">
        <f t="shared" si="97"/>
        <v>1000</v>
      </c>
      <c r="D255" s="125">
        <f ca="1">IF(A255&lt;$B$1,VLOOKUP(A255,[1]DI!$A$4:$B$15000,2,FALSE),0)</f>
        <v>6.3899999999999998E-2</v>
      </c>
      <c r="E255" s="126">
        <f t="shared" ca="1" si="103"/>
        <v>2.4583E-4</v>
      </c>
      <c r="F255" s="132">
        <f t="shared" si="98"/>
        <v>1.075</v>
      </c>
      <c r="G255" s="127">
        <f t="shared" ca="1" si="91"/>
        <v>1.0002642672499999</v>
      </c>
      <c r="H255" s="126">
        <f ca="1">TRUNC(PRODUCT(G$10:G254),15)</f>
        <v>1.0486590523975201</v>
      </c>
      <c r="I255" s="126">
        <f t="shared" ca="1" si="99"/>
        <v>1.0342971273055701</v>
      </c>
      <c r="J255" s="126">
        <f t="shared" ca="1" si="92"/>
        <v>1.01388569</v>
      </c>
      <c r="K255" s="126">
        <f t="shared" ca="1" si="93"/>
        <v>13.88569</v>
      </c>
      <c r="L255" s="133">
        <f>IF(VLOOKUP(A255,$U$12:$AD$125,8)=VLOOKUP(A254,$U$12:$AD$125,8),0,VLOOKUP(A255,U$12:$AD$125,8))</f>
        <v>0</v>
      </c>
      <c r="M255" s="129">
        <f>IF(L255&gt;0,VLOOKUP(L255,T$12:$AC$125,7),0)</f>
        <v>0</v>
      </c>
      <c r="N255" s="126">
        <f t="shared" si="94"/>
        <v>0</v>
      </c>
      <c r="O255" s="126">
        <f t="shared" ca="1" si="95"/>
        <v>13.88569</v>
      </c>
      <c r="P255" s="134" t="str">
        <f t="shared" si="100"/>
        <v>J=</v>
      </c>
      <c r="Q255" s="131">
        <f t="shared" si="101"/>
        <v>43360</v>
      </c>
      <c r="R255" s="9"/>
      <c r="S255" s="9"/>
      <c r="T255" s="46">
        <f>[2]Plan1!$A320</f>
        <v>46472</v>
      </c>
      <c r="U255" s="23" t="str">
        <f>[2]Plan1!$C320</f>
        <v>Paixão de Cristo</v>
      </c>
      <c r="V255" s="18"/>
      <c r="W255" s="9"/>
      <c r="AA255" s="9"/>
      <c r="AB255" s="9"/>
      <c r="AC255" s="9"/>
      <c r="AD255" s="9"/>
      <c r="AE255" s="9"/>
      <c r="AF255" s="59">
        <f t="shared" si="110"/>
        <v>43178</v>
      </c>
      <c r="AG255" s="15">
        <f t="shared" ca="1" si="111"/>
        <v>1000.54865</v>
      </c>
      <c r="AH255" s="15">
        <f t="shared" si="111"/>
        <v>1000</v>
      </c>
      <c r="AI255" s="4">
        <f t="shared" ca="1" si="111"/>
        <v>6.6400000000000001E-2</v>
      </c>
      <c r="AJ255" s="16">
        <f t="shared" ca="1" si="111"/>
        <v>2.5514999999999999E-4</v>
      </c>
      <c r="AK255" s="4">
        <f t="shared" si="111"/>
        <v>1.075</v>
      </c>
      <c r="AL255" s="59">
        <f t="shared" si="108"/>
        <v>43178</v>
      </c>
      <c r="AM255" s="16">
        <f t="shared" ca="1" si="112"/>
        <v>1.00054865</v>
      </c>
      <c r="AN255" s="15">
        <f t="shared" ca="1" si="112"/>
        <v>0.54864999999999997</v>
      </c>
      <c r="AO255" s="9">
        <f t="shared" si="112"/>
        <v>0</v>
      </c>
      <c r="AP255" s="17">
        <f t="shared" si="112"/>
        <v>0</v>
      </c>
      <c r="AQ255" s="15">
        <f t="shared" si="112"/>
        <v>0</v>
      </c>
      <c r="AR255" s="10" t="str">
        <f t="shared" si="112"/>
        <v>J=</v>
      </c>
      <c r="AS255" s="59">
        <f t="shared" si="112"/>
        <v>43360</v>
      </c>
      <c r="AT255" s="18"/>
      <c r="AU255" s="18"/>
      <c r="AV255" s="40"/>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row>
    <row r="256" spans="1:205" x14ac:dyDescent="0.2">
      <c r="A256" s="123">
        <f t="shared" si="96"/>
        <v>43251</v>
      </c>
      <c r="B256" s="124">
        <f t="shared" ca="1" si="102"/>
        <v>1014.15362</v>
      </c>
      <c r="C256" s="126">
        <f t="shared" si="97"/>
        <v>1000</v>
      </c>
      <c r="D256" s="125">
        <f ca="1">IF(A256&lt;$B$1,VLOOKUP(A256,[1]DI!$A$4:$B$15000,2,FALSE),0)</f>
        <v>0</v>
      </c>
      <c r="E256" s="126">
        <f t="shared" ca="1" si="103"/>
        <v>0</v>
      </c>
      <c r="F256" s="132">
        <f t="shared" si="98"/>
        <v>1.075</v>
      </c>
      <c r="G256" s="127">
        <f t="shared" ca="1" si="91"/>
        <v>1</v>
      </c>
      <c r="H256" s="126">
        <f ca="1">TRUNC(PRODUCT(G$10:G255),15)</f>
        <v>1.0489361786414799</v>
      </c>
      <c r="I256" s="126">
        <f t="shared" ca="1" si="99"/>
        <v>1.0342971273055701</v>
      </c>
      <c r="J256" s="126">
        <f t="shared" ca="1" si="92"/>
        <v>1.0141536200000001</v>
      </c>
      <c r="K256" s="126">
        <f t="shared" ca="1" si="93"/>
        <v>14.15362</v>
      </c>
      <c r="L256" s="133">
        <f>IF(VLOOKUP(A256,$U$12:$AD$125,8)=VLOOKUP(A255,$U$12:$AD$125,8),0,VLOOKUP(A256,U$12:$AD$125,8))</f>
        <v>0</v>
      </c>
      <c r="M256" s="129">
        <f>IF(L256&gt;0,VLOOKUP(L256,T$12:$AC$125,7),0)</f>
        <v>0</v>
      </c>
      <c r="N256" s="126">
        <f t="shared" si="94"/>
        <v>0</v>
      </c>
      <c r="O256" s="126">
        <f t="shared" ca="1" si="95"/>
        <v>14.15362</v>
      </c>
      <c r="P256" s="134" t="str">
        <f t="shared" si="100"/>
        <v>J=</v>
      </c>
      <c r="Q256" s="131">
        <f t="shared" si="101"/>
        <v>43360</v>
      </c>
      <c r="R256" s="9"/>
      <c r="S256" s="9"/>
      <c r="T256" s="46">
        <f>[2]Plan1!$A321</f>
        <v>46498</v>
      </c>
      <c r="U256" s="23" t="str">
        <f>[2]Plan1!$C321</f>
        <v>Tiradentes</v>
      </c>
      <c r="V256" s="18"/>
      <c r="W256" s="9"/>
      <c r="AA256" s="9"/>
      <c r="AB256" s="9"/>
      <c r="AC256" s="9"/>
      <c r="AD256" s="9"/>
      <c r="AE256" s="9"/>
      <c r="AF256" s="59">
        <f t="shared" si="110"/>
        <v>43179</v>
      </c>
      <c r="AG256" s="15">
        <f t="shared" ca="1" si="111"/>
        <v>1000.82307999</v>
      </c>
      <c r="AH256" s="15">
        <f t="shared" si="111"/>
        <v>1000</v>
      </c>
      <c r="AI256" s="4">
        <f t="shared" ca="1" si="111"/>
        <v>6.6400000000000001E-2</v>
      </c>
      <c r="AJ256" s="16">
        <f t="shared" ca="1" si="111"/>
        <v>2.5514999999999999E-4</v>
      </c>
      <c r="AK256" s="4">
        <f t="shared" si="111"/>
        <v>1.075</v>
      </c>
      <c r="AL256" s="59">
        <f t="shared" si="108"/>
        <v>43179</v>
      </c>
      <c r="AM256" s="16">
        <f t="shared" ca="1" si="112"/>
        <v>1.00082308</v>
      </c>
      <c r="AN256" s="15">
        <f t="shared" ca="1" si="112"/>
        <v>0.82307998999999998</v>
      </c>
      <c r="AO256" s="9">
        <f t="shared" si="112"/>
        <v>0</v>
      </c>
      <c r="AP256" s="17">
        <f t="shared" si="112"/>
        <v>0</v>
      </c>
      <c r="AQ256" s="15">
        <f t="shared" si="112"/>
        <v>0</v>
      </c>
      <c r="AR256" s="10" t="str">
        <f t="shared" si="112"/>
        <v>J=</v>
      </c>
      <c r="AS256" s="59">
        <f t="shared" si="112"/>
        <v>43360</v>
      </c>
      <c r="AT256" s="18"/>
      <c r="AU256" s="18"/>
      <c r="AV256" s="40"/>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row>
    <row r="257" spans="1:207" x14ac:dyDescent="0.2">
      <c r="A257" s="123">
        <f t="shared" si="96"/>
        <v>43252</v>
      </c>
      <c r="B257" s="124">
        <f t="shared" ca="1" si="102"/>
        <v>1014.15362</v>
      </c>
      <c r="C257" s="126">
        <f t="shared" si="97"/>
        <v>1000</v>
      </c>
      <c r="D257" s="125">
        <f ca="1">IF(A257&lt;$B$1,VLOOKUP(A257,[1]DI!$A$4:$B$15000,2,FALSE),0)</f>
        <v>6.3899999999999998E-2</v>
      </c>
      <c r="E257" s="126">
        <f t="shared" ca="1" si="103"/>
        <v>2.4583E-4</v>
      </c>
      <c r="F257" s="132">
        <f t="shared" si="98"/>
        <v>1.075</v>
      </c>
      <c r="G257" s="127">
        <f t="shared" ca="1" si="91"/>
        <v>1.0002642672499999</v>
      </c>
      <c r="H257" s="126">
        <f ca="1">TRUNC(PRODUCT(G$10:G256),15)</f>
        <v>1.0489361786414799</v>
      </c>
      <c r="I257" s="126">
        <f t="shared" ca="1" si="99"/>
        <v>1.0342971273055701</v>
      </c>
      <c r="J257" s="126">
        <f t="shared" ca="1" si="92"/>
        <v>1.0141536200000001</v>
      </c>
      <c r="K257" s="126">
        <f t="shared" ca="1" si="93"/>
        <v>14.15362</v>
      </c>
      <c r="L257" s="133">
        <f>IF(VLOOKUP(A257,$U$12:$AD$125,8)=VLOOKUP(A256,$U$12:$AD$125,8),0,VLOOKUP(A257,U$12:$AD$125,8))</f>
        <v>0</v>
      </c>
      <c r="M257" s="129">
        <f>IF(L257&gt;0,VLOOKUP(L257,T$12:$AC$125,7),0)</f>
        <v>0</v>
      </c>
      <c r="N257" s="126">
        <f t="shared" si="94"/>
        <v>0</v>
      </c>
      <c r="O257" s="126">
        <f t="shared" ca="1" si="95"/>
        <v>14.15362</v>
      </c>
      <c r="P257" s="134" t="str">
        <f t="shared" si="100"/>
        <v>J=</v>
      </c>
      <c r="Q257" s="131">
        <f t="shared" si="101"/>
        <v>43360</v>
      </c>
      <c r="R257" s="9"/>
      <c r="S257" s="9"/>
      <c r="T257" s="46">
        <f>[2]Plan1!$A322</f>
        <v>46508</v>
      </c>
      <c r="U257" s="23" t="str">
        <f>[2]Plan1!$C322</f>
        <v>Dia do Trabalho</v>
      </c>
      <c r="V257" s="18"/>
      <c r="W257" s="9"/>
      <c r="AA257" s="9"/>
      <c r="AB257" s="9"/>
      <c r="AC257" s="9"/>
      <c r="AD257" s="9"/>
      <c r="AE257" s="9"/>
      <c r="AF257" s="59">
        <f t="shared" si="110"/>
        <v>43180</v>
      </c>
      <c r="AG257" s="15">
        <f t="shared" ca="1" si="111"/>
        <v>1001.0976000000001</v>
      </c>
      <c r="AH257" s="15">
        <f t="shared" si="111"/>
        <v>1000</v>
      </c>
      <c r="AI257" s="4">
        <f t="shared" ca="1" si="111"/>
        <v>6.6400000000000001E-2</v>
      </c>
      <c r="AJ257" s="16">
        <f t="shared" ca="1" si="111"/>
        <v>2.5514999999999999E-4</v>
      </c>
      <c r="AK257" s="4">
        <f t="shared" si="111"/>
        <v>1.075</v>
      </c>
      <c r="AL257" s="59">
        <f t="shared" si="108"/>
        <v>43180</v>
      </c>
      <c r="AM257" s="16">
        <f t="shared" ca="1" si="112"/>
        <v>1.0010976</v>
      </c>
      <c r="AN257" s="15">
        <f t="shared" ca="1" si="112"/>
        <v>1.0975999999999999</v>
      </c>
      <c r="AO257" s="9">
        <f t="shared" si="112"/>
        <v>0</v>
      </c>
      <c r="AP257" s="17">
        <f t="shared" si="112"/>
        <v>0</v>
      </c>
      <c r="AQ257" s="15">
        <f t="shared" si="112"/>
        <v>0</v>
      </c>
      <c r="AR257" s="10" t="str">
        <f t="shared" si="112"/>
        <v>J=</v>
      </c>
      <c r="AS257" s="59">
        <f t="shared" si="112"/>
        <v>43360</v>
      </c>
      <c r="AT257" s="18"/>
      <c r="AU257" s="18"/>
      <c r="AV257" s="40"/>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row>
    <row r="258" spans="1:207" x14ac:dyDescent="0.2">
      <c r="A258" s="123">
        <f t="shared" si="96"/>
        <v>43253</v>
      </c>
      <c r="B258" s="124">
        <f t="shared" ca="1" si="102"/>
        <v>1014.4216300000001</v>
      </c>
      <c r="C258" s="126">
        <f t="shared" si="97"/>
        <v>1000</v>
      </c>
      <c r="D258" s="125">
        <f ca="1">IF(A258&lt;$B$1,VLOOKUP(A258,[1]DI!$A$4:$B$15000,2,FALSE),0)</f>
        <v>0</v>
      </c>
      <c r="E258" s="126">
        <f t="shared" ca="1" si="103"/>
        <v>0</v>
      </c>
      <c r="F258" s="132">
        <f t="shared" si="98"/>
        <v>1.075</v>
      </c>
      <c r="G258" s="127">
        <f t="shared" ca="1" si="91"/>
        <v>1</v>
      </c>
      <c r="H258" s="126">
        <f ca="1">TRUNC(PRODUCT(G$10:G257),15)</f>
        <v>1.0492133781208399</v>
      </c>
      <c r="I258" s="126">
        <f t="shared" ca="1" si="99"/>
        <v>1.0342971273055701</v>
      </c>
      <c r="J258" s="126">
        <f t="shared" ca="1" si="92"/>
        <v>1.01442163</v>
      </c>
      <c r="K258" s="126">
        <f t="shared" ca="1" si="93"/>
        <v>14.42163</v>
      </c>
      <c r="L258" s="133">
        <f>IF(VLOOKUP(A258,$U$12:$AD$125,8)=VLOOKUP(A257,$U$12:$AD$125,8),0,VLOOKUP(A258,U$12:$AD$125,8))</f>
        <v>0</v>
      </c>
      <c r="M258" s="129">
        <f>IF(L258&gt;0,VLOOKUP(L258,T$12:$AC$125,7),0)</f>
        <v>0</v>
      </c>
      <c r="N258" s="126">
        <f t="shared" si="94"/>
        <v>0</v>
      </c>
      <c r="O258" s="126">
        <f t="shared" ca="1" si="95"/>
        <v>14.42163</v>
      </c>
      <c r="P258" s="134" t="str">
        <f t="shared" si="100"/>
        <v>J=</v>
      </c>
      <c r="Q258" s="131">
        <f t="shared" si="101"/>
        <v>43360</v>
      </c>
      <c r="R258" s="47"/>
      <c r="S258" s="33"/>
      <c r="T258" s="46">
        <f>[2]Plan1!$A323</f>
        <v>46534</v>
      </c>
      <c r="U258" s="23" t="str">
        <f>[2]Plan1!$C323</f>
        <v>Corpus Christi</v>
      </c>
      <c r="V258" s="34"/>
      <c r="W258" s="33"/>
      <c r="X258" s="34"/>
      <c r="Y258" s="34"/>
      <c r="Z258" s="34"/>
      <c r="AA258" s="33"/>
      <c r="AB258" s="33"/>
      <c r="AC258" s="33"/>
      <c r="AD258" s="33"/>
      <c r="AE258" s="33"/>
      <c r="AF258" s="59">
        <f t="shared" si="110"/>
        <v>43181</v>
      </c>
      <c r="AG258" s="15">
        <f t="shared" ca="1" si="111"/>
        <v>1001.3721799899999</v>
      </c>
      <c r="AH258" s="15">
        <f t="shared" si="111"/>
        <v>1000</v>
      </c>
      <c r="AI258" s="4">
        <f t="shared" ca="1" si="111"/>
        <v>6.3899999999999998E-2</v>
      </c>
      <c r="AJ258" s="16">
        <f t="shared" ca="1" si="111"/>
        <v>2.4583E-4</v>
      </c>
      <c r="AK258" s="4">
        <f t="shared" si="111"/>
        <v>1.075</v>
      </c>
      <c r="AL258" s="59">
        <f t="shared" si="108"/>
        <v>43181</v>
      </c>
      <c r="AM258" s="16">
        <f t="shared" ca="1" si="112"/>
        <v>1.0013721799999999</v>
      </c>
      <c r="AN258" s="15">
        <f t="shared" ca="1" si="112"/>
        <v>1.37217999</v>
      </c>
      <c r="AO258" s="9">
        <f t="shared" si="112"/>
        <v>0</v>
      </c>
      <c r="AP258" s="17">
        <f t="shared" si="112"/>
        <v>0</v>
      </c>
      <c r="AQ258" s="15">
        <f t="shared" si="112"/>
        <v>0</v>
      </c>
      <c r="AR258" s="10" t="str">
        <f t="shared" si="112"/>
        <v>J=</v>
      </c>
      <c r="AS258" s="59">
        <f t="shared" si="112"/>
        <v>43360</v>
      </c>
      <c r="AT258" s="34"/>
      <c r="AU258" s="34"/>
      <c r="AV258" s="41"/>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c r="FI258" s="34"/>
      <c r="FJ258" s="34"/>
      <c r="FK258" s="34"/>
      <c r="FL258" s="34"/>
      <c r="FM258" s="34"/>
      <c r="FN258" s="34"/>
      <c r="FO258" s="34"/>
      <c r="FP258" s="34"/>
      <c r="FQ258" s="34"/>
      <c r="FR258" s="34"/>
      <c r="FS258" s="34"/>
      <c r="FT258" s="34"/>
      <c r="FU258" s="34"/>
      <c r="FV258" s="34"/>
      <c r="FW258" s="34"/>
      <c r="FX258" s="34"/>
      <c r="FY258" s="34"/>
      <c r="FZ258" s="34"/>
      <c r="GA258" s="34"/>
      <c r="GB258" s="34"/>
      <c r="GC258" s="34"/>
      <c r="GD258" s="34"/>
      <c r="GE258" s="34"/>
      <c r="GF258" s="34"/>
      <c r="GG258" s="34"/>
      <c r="GH258" s="34"/>
      <c r="GI258" s="34"/>
      <c r="GJ258" s="34"/>
      <c r="GK258" s="34"/>
      <c r="GL258" s="34"/>
      <c r="GM258" s="34"/>
      <c r="GN258" s="34"/>
      <c r="GO258" s="34"/>
      <c r="GP258" s="34"/>
      <c r="GQ258" s="34"/>
      <c r="GR258" s="34"/>
      <c r="GS258" s="34"/>
      <c r="GT258" s="34"/>
      <c r="GU258" s="34"/>
      <c r="GV258" s="34"/>
      <c r="GW258" s="34"/>
      <c r="GX258" s="34"/>
      <c r="GY258" s="34"/>
    </row>
    <row r="259" spans="1:207" x14ac:dyDescent="0.2">
      <c r="A259" s="123">
        <f t="shared" si="96"/>
        <v>43254</v>
      </c>
      <c r="B259" s="124">
        <f t="shared" ca="1" si="102"/>
        <v>1014.4216300000001</v>
      </c>
      <c r="C259" s="126">
        <f t="shared" si="97"/>
        <v>1000</v>
      </c>
      <c r="D259" s="125">
        <f ca="1">IF(A259&lt;$B$1,VLOOKUP(A259,[1]DI!$A$4:$B$15000,2,FALSE),0)</f>
        <v>0</v>
      </c>
      <c r="E259" s="126">
        <f t="shared" ca="1" si="103"/>
        <v>0</v>
      </c>
      <c r="F259" s="132">
        <f t="shared" si="98"/>
        <v>1.075</v>
      </c>
      <c r="G259" s="127">
        <f t="shared" ca="1" si="91"/>
        <v>1</v>
      </c>
      <c r="H259" s="126">
        <f ca="1">TRUNC(PRODUCT(G$10:G258),15)</f>
        <v>1.0492133781208399</v>
      </c>
      <c r="I259" s="126">
        <f t="shared" ca="1" si="99"/>
        <v>1.0342971273055701</v>
      </c>
      <c r="J259" s="126">
        <f t="shared" ca="1" si="92"/>
        <v>1.01442163</v>
      </c>
      <c r="K259" s="126">
        <f t="shared" ca="1" si="93"/>
        <v>14.42163</v>
      </c>
      <c r="L259" s="133">
        <f>IF(VLOOKUP(A259,$U$12:$AD$125,8)=VLOOKUP(A258,$U$12:$AD$125,8),0,VLOOKUP(A259,U$12:$AD$125,8))</f>
        <v>0</v>
      </c>
      <c r="M259" s="129">
        <f>IF(L259&gt;0,VLOOKUP(L259,T$12:$AC$125,7),0)</f>
        <v>0</v>
      </c>
      <c r="N259" s="126">
        <f t="shared" si="94"/>
        <v>0</v>
      </c>
      <c r="O259" s="126">
        <f t="shared" ca="1" si="95"/>
        <v>14.42163</v>
      </c>
      <c r="P259" s="134" t="str">
        <f t="shared" si="100"/>
        <v>J=</v>
      </c>
      <c r="Q259" s="131">
        <f t="shared" si="101"/>
        <v>43360</v>
      </c>
      <c r="R259" s="9"/>
      <c r="S259" s="9"/>
      <c r="T259" s="46">
        <f>[2]Plan1!$A324</f>
        <v>46637</v>
      </c>
      <c r="U259" s="23" t="str">
        <f>[2]Plan1!$C324</f>
        <v>Independência do Brasil</v>
      </c>
      <c r="V259" s="18"/>
      <c r="W259" s="9"/>
      <c r="AA259" s="9"/>
      <c r="AB259" s="9"/>
      <c r="AC259" s="9"/>
      <c r="AD259" s="9"/>
      <c r="AE259" s="9"/>
      <c r="AF259" s="59">
        <f t="shared" si="110"/>
        <v>43182</v>
      </c>
      <c r="AG259" s="15">
        <f t="shared" ca="1" si="111"/>
        <v>1001.63680999</v>
      </c>
      <c r="AH259" s="15">
        <f t="shared" si="111"/>
        <v>1000</v>
      </c>
      <c r="AI259" s="4">
        <f t="shared" ca="1" si="111"/>
        <v>6.3899999999999998E-2</v>
      </c>
      <c r="AJ259" s="16">
        <f t="shared" ca="1" si="111"/>
        <v>2.4583E-4</v>
      </c>
      <c r="AK259" s="4">
        <f t="shared" si="111"/>
        <v>1.075</v>
      </c>
      <c r="AL259" s="59">
        <f t="shared" si="108"/>
        <v>43182</v>
      </c>
      <c r="AM259" s="16">
        <f t="shared" ca="1" si="112"/>
        <v>1.0016368099999999</v>
      </c>
      <c r="AN259" s="15">
        <f t="shared" ca="1" si="112"/>
        <v>1.6368099899999999</v>
      </c>
      <c r="AO259" s="9">
        <f t="shared" si="112"/>
        <v>0</v>
      </c>
      <c r="AP259" s="17">
        <f t="shared" si="112"/>
        <v>0</v>
      </c>
      <c r="AQ259" s="15">
        <f t="shared" si="112"/>
        <v>0</v>
      </c>
      <c r="AR259" s="10" t="str">
        <f t="shared" si="112"/>
        <v>J=</v>
      </c>
      <c r="AS259" s="59">
        <f t="shared" si="112"/>
        <v>43360</v>
      </c>
      <c r="AT259" s="18"/>
      <c r="AU259" s="18"/>
      <c r="AV259" s="40"/>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row>
    <row r="260" spans="1:207" x14ac:dyDescent="0.2">
      <c r="A260" s="123">
        <f t="shared" si="96"/>
        <v>43255</v>
      </c>
      <c r="B260" s="124">
        <f t="shared" ca="1" si="102"/>
        <v>1014.4216300000001</v>
      </c>
      <c r="C260" s="126">
        <f t="shared" si="97"/>
        <v>1000</v>
      </c>
      <c r="D260" s="125">
        <f ca="1">IF(A260&lt;$B$1,VLOOKUP(A260,[1]DI!$A$4:$B$15000,2,FALSE),0)</f>
        <v>6.3899999999999998E-2</v>
      </c>
      <c r="E260" s="126">
        <f t="shared" ca="1" si="103"/>
        <v>2.4583E-4</v>
      </c>
      <c r="F260" s="132">
        <f t="shared" si="98"/>
        <v>1.075</v>
      </c>
      <c r="G260" s="127">
        <f t="shared" ca="1" si="91"/>
        <v>1.0002642672499999</v>
      </c>
      <c r="H260" s="126">
        <f ca="1">TRUNC(PRODUCT(G$10:G259),15)</f>
        <v>1.0492133781208399</v>
      </c>
      <c r="I260" s="126">
        <f t="shared" ca="1" si="99"/>
        <v>1.0342971273055701</v>
      </c>
      <c r="J260" s="126">
        <f t="shared" ca="1" si="92"/>
        <v>1.01442163</v>
      </c>
      <c r="K260" s="126">
        <f t="shared" ca="1" si="93"/>
        <v>14.42163</v>
      </c>
      <c r="L260" s="133">
        <f>IF(VLOOKUP(A260,$U$12:$AD$125,8)=VLOOKUP(A259,$U$12:$AD$125,8),0,VLOOKUP(A260,U$12:$AD$125,8))</f>
        <v>0</v>
      </c>
      <c r="M260" s="129">
        <f>IF(L260&gt;0,VLOOKUP(L260,T$12:$AC$125,7),0)</f>
        <v>0</v>
      </c>
      <c r="N260" s="126">
        <f t="shared" si="94"/>
        <v>0</v>
      </c>
      <c r="O260" s="126">
        <f t="shared" ca="1" si="95"/>
        <v>14.42163</v>
      </c>
      <c r="P260" s="134" t="str">
        <f t="shared" si="100"/>
        <v>J=</v>
      </c>
      <c r="Q260" s="131">
        <f t="shared" si="101"/>
        <v>43360</v>
      </c>
      <c r="R260" s="9"/>
      <c r="S260" s="9"/>
      <c r="T260" s="46">
        <f>[2]Plan1!$A325</f>
        <v>46672</v>
      </c>
      <c r="U260" s="23" t="str">
        <f>[2]Plan1!$C325</f>
        <v>Nossa Sr.a Aparecida - Padroeira do Brasil</v>
      </c>
      <c r="V260" s="18"/>
      <c r="W260" s="9"/>
      <c r="AA260" s="9"/>
      <c r="AB260" s="9"/>
      <c r="AC260" s="9"/>
      <c r="AD260" s="9"/>
      <c r="AE260" s="9"/>
      <c r="AF260" s="59">
        <f t="shared" si="110"/>
        <v>43183</v>
      </c>
      <c r="AG260" s="15">
        <f t="shared" ca="1" si="111"/>
        <v>1001.90150999</v>
      </c>
      <c r="AH260" s="15">
        <f t="shared" si="111"/>
        <v>1000</v>
      </c>
      <c r="AI260" s="4">
        <f t="shared" ca="1" si="111"/>
        <v>0</v>
      </c>
      <c r="AJ260" s="16">
        <f t="shared" ca="1" si="111"/>
        <v>0</v>
      </c>
      <c r="AK260" s="4">
        <f t="shared" si="111"/>
        <v>1.075</v>
      </c>
      <c r="AL260" s="59">
        <f t="shared" si="108"/>
        <v>43183</v>
      </c>
      <c r="AM260" s="16">
        <f t="shared" ca="1" si="112"/>
        <v>1.0019015099999999</v>
      </c>
      <c r="AN260" s="15">
        <f t="shared" ca="1" si="112"/>
        <v>1.9015099900000001</v>
      </c>
      <c r="AO260" s="9">
        <f t="shared" si="112"/>
        <v>0</v>
      </c>
      <c r="AP260" s="17">
        <f t="shared" si="112"/>
        <v>0</v>
      </c>
      <c r="AQ260" s="15">
        <f t="shared" si="112"/>
        <v>0</v>
      </c>
      <c r="AR260" s="10" t="str">
        <f t="shared" si="112"/>
        <v>J=</v>
      </c>
      <c r="AS260" s="59">
        <f t="shared" si="112"/>
        <v>43360</v>
      </c>
      <c r="AT260" s="18"/>
      <c r="AU260" s="18"/>
      <c r="AV260" s="40"/>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row>
    <row r="261" spans="1:207" x14ac:dyDescent="0.2">
      <c r="A261" s="123">
        <f t="shared" si="96"/>
        <v>43256</v>
      </c>
      <c r="B261" s="124">
        <f t="shared" ca="1" si="102"/>
        <v>1014.68971</v>
      </c>
      <c r="C261" s="126">
        <f t="shared" si="97"/>
        <v>1000</v>
      </c>
      <c r="D261" s="125">
        <f ca="1">IF(A261&lt;$B$1,VLOOKUP(A261,[1]DI!$A$4:$B$15000,2,FALSE),0)</f>
        <v>6.3899999999999998E-2</v>
      </c>
      <c r="E261" s="126">
        <f t="shared" ca="1" si="103"/>
        <v>2.4583E-4</v>
      </c>
      <c r="F261" s="132">
        <f t="shared" si="98"/>
        <v>1.075</v>
      </c>
      <c r="G261" s="127">
        <f t="shared" ca="1" si="91"/>
        <v>1.0002642672499999</v>
      </c>
      <c r="H261" s="126">
        <f ca="1">TRUNC(PRODUCT(G$10:G260),15)</f>
        <v>1.04949065085494</v>
      </c>
      <c r="I261" s="126">
        <f t="shared" ca="1" si="99"/>
        <v>1.0342971273055701</v>
      </c>
      <c r="J261" s="126">
        <f t="shared" ca="1" si="92"/>
        <v>1.0146897100000001</v>
      </c>
      <c r="K261" s="126">
        <f t="shared" ca="1" si="93"/>
        <v>14.68971</v>
      </c>
      <c r="L261" s="133">
        <f>IF(VLOOKUP(A261,$U$12:$AD$125,8)=VLOOKUP(A260,$U$12:$AD$125,8),0,VLOOKUP(A261,U$12:$AD$125,8))</f>
        <v>0</v>
      </c>
      <c r="M261" s="129">
        <f>IF(L261&gt;0,VLOOKUP(L261,T$12:$AC$125,7),0)</f>
        <v>0</v>
      </c>
      <c r="N261" s="126">
        <f t="shared" si="94"/>
        <v>0</v>
      </c>
      <c r="O261" s="126">
        <f t="shared" ca="1" si="95"/>
        <v>14.68971</v>
      </c>
      <c r="P261" s="134" t="str">
        <f t="shared" si="100"/>
        <v>J=</v>
      </c>
      <c r="Q261" s="131">
        <f t="shared" si="101"/>
        <v>43360</v>
      </c>
      <c r="R261" s="9"/>
      <c r="S261" s="9"/>
      <c r="T261" s="46">
        <f>[2]Plan1!$A326</f>
        <v>46693</v>
      </c>
      <c r="U261" s="23" t="str">
        <f>[2]Plan1!$C326</f>
        <v>Finados</v>
      </c>
      <c r="V261" s="18"/>
      <c r="W261" s="9"/>
      <c r="AA261" s="9"/>
      <c r="AB261" s="9"/>
      <c r="AC261" s="9"/>
      <c r="AD261" s="9"/>
      <c r="AE261" s="9"/>
      <c r="AF261" s="59">
        <f t="shared" si="110"/>
        <v>43184</v>
      </c>
      <c r="AG261" s="15">
        <f t="shared" ca="1" si="111"/>
        <v>1001.90150999</v>
      </c>
      <c r="AH261" s="15">
        <f t="shared" si="111"/>
        <v>1000</v>
      </c>
      <c r="AI261" s="4">
        <f t="shared" ca="1" si="111"/>
        <v>0</v>
      </c>
      <c r="AJ261" s="16">
        <f t="shared" ca="1" si="111"/>
        <v>0</v>
      </c>
      <c r="AK261" s="4">
        <f t="shared" si="111"/>
        <v>1.075</v>
      </c>
      <c r="AL261" s="59">
        <f t="shared" si="108"/>
        <v>43184</v>
      </c>
      <c r="AM261" s="16">
        <f t="shared" ca="1" si="112"/>
        <v>1.0019015099999999</v>
      </c>
      <c r="AN261" s="15">
        <f t="shared" ca="1" si="112"/>
        <v>1.9015099900000001</v>
      </c>
      <c r="AO261" s="9">
        <f t="shared" si="112"/>
        <v>0</v>
      </c>
      <c r="AP261" s="17">
        <f t="shared" si="112"/>
        <v>0</v>
      </c>
      <c r="AQ261" s="15">
        <f t="shared" si="112"/>
        <v>0</v>
      </c>
      <c r="AR261" s="10" t="str">
        <f t="shared" si="112"/>
        <v>J=</v>
      </c>
      <c r="AS261" s="59">
        <f t="shared" si="112"/>
        <v>43360</v>
      </c>
      <c r="AT261" s="18"/>
      <c r="AU261" s="18"/>
      <c r="AV261" s="40"/>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row>
    <row r="262" spans="1:207" x14ac:dyDescent="0.2">
      <c r="A262" s="123">
        <f t="shared" si="96"/>
        <v>43257</v>
      </c>
      <c r="B262" s="124">
        <f t="shared" ca="1" si="102"/>
        <v>1014.95786</v>
      </c>
      <c r="C262" s="126">
        <f t="shared" si="97"/>
        <v>1000</v>
      </c>
      <c r="D262" s="125">
        <f ca="1">IF(A262&lt;$B$1,VLOOKUP(A262,[1]DI!$A$4:$B$15000,2,FALSE),0)</f>
        <v>6.3899999999999998E-2</v>
      </c>
      <c r="E262" s="126">
        <f t="shared" ca="1" si="103"/>
        <v>2.4583E-4</v>
      </c>
      <c r="F262" s="132">
        <f t="shared" si="98"/>
        <v>1.075</v>
      </c>
      <c r="G262" s="127">
        <f t="shared" ca="1" si="91"/>
        <v>1.0002642672499999</v>
      </c>
      <c r="H262" s="126">
        <f ca="1">TRUNC(PRODUCT(G$10:G261),15)</f>
        <v>1.0497679968631399</v>
      </c>
      <c r="I262" s="126">
        <f t="shared" ca="1" si="99"/>
        <v>1.0342971273055701</v>
      </c>
      <c r="J262" s="126">
        <f t="shared" ca="1" si="92"/>
        <v>1.01495786</v>
      </c>
      <c r="K262" s="126">
        <f t="shared" ca="1" si="93"/>
        <v>14.95786</v>
      </c>
      <c r="L262" s="133">
        <f>IF(VLOOKUP(A262,$U$12:$AD$125,8)=VLOOKUP(A261,$U$12:$AD$125,8),0,VLOOKUP(A262,U$12:$AD$125,8))</f>
        <v>0</v>
      </c>
      <c r="M262" s="129">
        <f>IF(L262&gt;0,VLOOKUP(L262,T$12:$AC$125,7),0)</f>
        <v>0</v>
      </c>
      <c r="N262" s="126">
        <f t="shared" si="94"/>
        <v>0</v>
      </c>
      <c r="O262" s="126">
        <f t="shared" ca="1" si="95"/>
        <v>14.95786</v>
      </c>
      <c r="P262" s="134" t="str">
        <f t="shared" si="100"/>
        <v>J=</v>
      </c>
      <c r="Q262" s="131">
        <f t="shared" si="101"/>
        <v>43360</v>
      </c>
      <c r="R262" s="9"/>
      <c r="S262" s="9"/>
      <c r="T262" s="46">
        <f>[2]Plan1!$A327</f>
        <v>46706</v>
      </c>
      <c r="U262" s="23" t="str">
        <f>[2]Plan1!$C327</f>
        <v>Proclamação da República</v>
      </c>
      <c r="V262" s="18"/>
      <c r="W262" s="9"/>
      <c r="AA262" s="9"/>
      <c r="AB262" s="9"/>
      <c r="AC262" s="9"/>
      <c r="AD262" s="9"/>
      <c r="AE262" s="9"/>
      <c r="AF262" s="59"/>
      <c r="AG262" s="15"/>
      <c r="AH262" s="15"/>
      <c r="AI262" s="4"/>
      <c r="AJ262" s="16"/>
      <c r="AK262" s="4"/>
      <c r="AL262" s="59"/>
      <c r="AM262" s="16"/>
      <c r="AN262" s="15"/>
      <c r="AO262" s="9"/>
      <c r="AP262" s="17"/>
      <c r="AQ262" s="15"/>
      <c r="AR262" s="10"/>
      <c r="AS262" s="59"/>
      <c r="AT262" s="18"/>
      <c r="AU262" s="18"/>
      <c r="AV262" s="40"/>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row>
    <row r="263" spans="1:207" x14ac:dyDescent="0.2">
      <c r="A263" s="123">
        <f t="shared" si="96"/>
        <v>43258</v>
      </c>
      <c r="B263" s="124">
        <f t="shared" ca="1" si="102"/>
        <v>1015.22607999</v>
      </c>
      <c r="C263" s="126">
        <f t="shared" si="97"/>
        <v>1000</v>
      </c>
      <c r="D263" s="125">
        <f ca="1">IF(A263&lt;$B$1,VLOOKUP(A263,[1]DI!$A$4:$B$15000,2,FALSE),0)</f>
        <v>6.3899999999999998E-2</v>
      </c>
      <c r="E263" s="126">
        <f t="shared" ca="1" si="103"/>
        <v>2.4583E-4</v>
      </c>
      <c r="F263" s="132">
        <f t="shared" si="98"/>
        <v>1.075</v>
      </c>
      <c r="G263" s="127">
        <f t="shared" ca="1" si="91"/>
        <v>1.0002642672499999</v>
      </c>
      <c r="H263" s="126">
        <f ca="1">TRUNC(PRODUCT(G$10:G262),15)</f>
        <v>1.0500454161648101</v>
      </c>
      <c r="I263" s="126">
        <f t="shared" ca="1" si="99"/>
        <v>1.0342971273055701</v>
      </c>
      <c r="J263" s="126">
        <f t="shared" ca="1" si="92"/>
        <v>1.0152260799999999</v>
      </c>
      <c r="K263" s="126">
        <f t="shared" ca="1" si="93"/>
        <v>15.226079990000001</v>
      </c>
      <c r="L263" s="133">
        <f>IF(VLOOKUP(A263,$U$12:$AD$125,8)=VLOOKUP(A262,$U$12:$AD$125,8),0,VLOOKUP(A263,U$12:$AD$125,8))</f>
        <v>0</v>
      </c>
      <c r="M263" s="129">
        <f>IF(L263&gt;0,VLOOKUP(L263,T$12:$AC$125,7),0)</f>
        <v>0</v>
      </c>
      <c r="N263" s="126">
        <f t="shared" si="94"/>
        <v>0</v>
      </c>
      <c r="O263" s="126">
        <f t="shared" ca="1" si="95"/>
        <v>15.226079990000001</v>
      </c>
      <c r="P263" s="134" t="str">
        <f t="shared" si="100"/>
        <v>J=</v>
      </c>
      <c r="Q263" s="131">
        <f t="shared" si="101"/>
        <v>43360</v>
      </c>
      <c r="R263" s="9"/>
      <c r="S263" s="9"/>
      <c r="T263" s="46">
        <f>[2]Plan1!$A328</f>
        <v>46711</v>
      </c>
      <c r="U263" s="23" t="str">
        <f>[2]Plan1!$C328</f>
        <v>Dia Nacional de Zumbi e da Consciência Negra</v>
      </c>
      <c r="V263" s="18"/>
      <c r="W263" s="9"/>
      <c r="AA263" s="9"/>
      <c r="AB263" s="9"/>
      <c r="AC263" s="9"/>
      <c r="AD263" s="9"/>
      <c r="AE263" s="9"/>
      <c r="AF263" s="59" t="str">
        <f t="shared" ref="AF263:AS263" si="113">$B$6</f>
        <v>CNEN22</v>
      </c>
      <c r="AG263" s="9" t="str">
        <f t="shared" si="113"/>
        <v>CNEN22</v>
      </c>
      <c r="AH263" s="9" t="str">
        <f t="shared" si="113"/>
        <v>CNEN22</v>
      </c>
      <c r="AI263" s="9" t="str">
        <f t="shared" si="113"/>
        <v>CNEN22</v>
      </c>
      <c r="AJ263" s="9" t="str">
        <f t="shared" si="113"/>
        <v>CNEN22</v>
      </c>
      <c r="AK263" s="4" t="str">
        <f t="shared" si="113"/>
        <v>CNEN22</v>
      </c>
      <c r="AL263" s="59" t="str">
        <f t="shared" si="113"/>
        <v>CNEN22</v>
      </c>
      <c r="AM263" s="9" t="str">
        <f t="shared" si="113"/>
        <v>CNEN22</v>
      </c>
      <c r="AN263" s="9" t="str">
        <f t="shared" si="113"/>
        <v>CNEN22</v>
      </c>
      <c r="AO263" s="9" t="str">
        <f t="shared" si="113"/>
        <v>CNEN22</v>
      </c>
      <c r="AP263" s="17" t="str">
        <f t="shared" si="113"/>
        <v>CNEN22</v>
      </c>
      <c r="AQ263" s="9" t="str">
        <f t="shared" si="113"/>
        <v>CNEN22</v>
      </c>
      <c r="AR263" s="10" t="str">
        <f t="shared" si="113"/>
        <v>CNEN22</v>
      </c>
      <c r="AS263" s="59" t="str">
        <f t="shared" si="113"/>
        <v>CNEN22</v>
      </c>
      <c r="AT263" s="18"/>
      <c r="AU263" s="18"/>
      <c r="AV263" s="40"/>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row>
    <row r="264" spans="1:207" x14ac:dyDescent="0.2">
      <c r="A264" s="123">
        <f t="shared" si="96"/>
        <v>43259</v>
      </c>
      <c r="B264" s="124">
        <f t="shared" ca="1" si="102"/>
        <v>1015.49437</v>
      </c>
      <c r="C264" s="126">
        <f t="shared" si="97"/>
        <v>1000</v>
      </c>
      <c r="D264" s="125">
        <f ca="1">IF(A264&lt;$B$1,VLOOKUP(A264,[1]DI!$A$4:$B$15000,2,FALSE),0)</f>
        <v>6.3899999999999998E-2</v>
      </c>
      <c r="E264" s="126">
        <f t="shared" ca="1" si="103"/>
        <v>2.4583E-4</v>
      </c>
      <c r="F264" s="132">
        <f t="shared" si="98"/>
        <v>1.075</v>
      </c>
      <c r="G264" s="127">
        <f t="shared" ca="1" si="91"/>
        <v>1.0002642672499999</v>
      </c>
      <c r="H264" s="126">
        <f ca="1">TRUNC(PRODUCT(G$10:G263),15)</f>
        <v>1.05032290877931</v>
      </c>
      <c r="I264" s="126">
        <f t="shared" ca="1" si="99"/>
        <v>1.0342971273055701</v>
      </c>
      <c r="J264" s="126">
        <f t="shared" ca="1" si="92"/>
        <v>1.0154943700000001</v>
      </c>
      <c r="K264" s="126">
        <f t="shared" ca="1" si="93"/>
        <v>15.49437</v>
      </c>
      <c r="L264" s="133">
        <f>IF(VLOOKUP(A264,$U$12:$AD$125,8)=VLOOKUP(A263,$U$12:$AD$125,8),0,VLOOKUP(A264,U$12:$AD$125,8))</f>
        <v>0</v>
      </c>
      <c r="M264" s="129">
        <f>IF(L264&gt;0,VLOOKUP(L264,T$12:$AC$125,7),0)</f>
        <v>0</v>
      </c>
      <c r="N264" s="126">
        <f t="shared" si="94"/>
        <v>0</v>
      </c>
      <c r="O264" s="126">
        <f t="shared" ca="1" si="95"/>
        <v>15.49437</v>
      </c>
      <c r="P264" s="134" t="str">
        <f t="shared" si="100"/>
        <v>J=</v>
      </c>
      <c r="Q264" s="131">
        <f t="shared" si="101"/>
        <v>43360</v>
      </c>
      <c r="R264" s="9"/>
      <c r="S264" s="9"/>
      <c r="T264" s="46">
        <f>[2]Plan1!$A329</f>
        <v>46746</v>
      </c>
      <c r="U264" s="23" t="str">
        <f>[2]Plan1!$C329</f>
        <v>Natal</v>
      </c>
      <c r="V264" s="18"/>
      <c r="W264" s="9"/>
      <c r="AA264" s="9"/>
      <c r="AB264" s="9"/>
      <c r="AC264" s="9"/>
      <c r="AD264" s="9"/>
      <c r="AE264" s="9"/>
      <c r="AF264" s="57" t="s">
        <v>16</v>
      </c>
      <c r="AG264" s="3" t="s">
        <v>9</v>
      </c>
      <c r="AH264" s="3" t="s">
        <v>10</v>
      </c>
      <c r="AI264" s="36" t="s">
        <v>11</v>
      </c>
      <c r="AJ264" s="37" t="s">
        <v>11</v>
      </c>
      <c r="AK264" s="36" t="s">
        <v>11</v>
      </c>
      <c r="AL264" s="60" t="s">
        <v>16</v>
      </c>
      <c r="AM264" s="37" t="s">
        <v>11</v>
      </c>
      <c r="AN264" s="3" t="s">
        <v>12</v>
      </c>
      <c r="AO264" s="7" t="s">
        <v>13</v>
      </c>
      <c r="AP264" s="38" t="s">
        <v>14</v>
      </c>
      <c r="AQ264" s="3" t="s">
        <v>14</v>
      </c>
      <c r="AR264" s="39" t="s">
        <v>15</v>
      </c>
      <c r="AS264" s="57" t="s">
        <v>15</v>
      </c>
      <c r="AT264" s="18"/>
      <c r="AU264" s="18"/>
      <c r="AV264" s="40"/>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row>
    <row r="265" spans="1:207" x14ac:dyDescent="0.2">
      <c r="A265" s="123">
        <f t="shared" si="96"/>
        <v>43260</v>
      </c>
      <c r="B265" s="124">
        <f t="shared" ca="1" si="102"/>
        <v>1015.76273</v>
      </c>
      <c r="C265" s="126">
        <f t="shared" si="97"/>
        <v>1000</v>
      </c>
      <c r="D265" s="125">
        <f ca="1">IF(A265&lt;$B$1,VLOOKUP(A265,[1]DI!$A$4:$B$15000,2,FALSE),0)</f>
        <v>0</v>
      </c>
      <c r="E265" s="126">
        <f t="shared" ca="1" si="103"/>
        <v>0</v>
      </c>
      <c r="F265" s="132">
        <f t="shared" si="98"/>
        <v>1.075</v>
      </c>
      <c r="G265" s="127">
        <f t="shared" ca="1" si="91"/>
        <v>1</v>
      </c>
      <c r="H265" s="126">
        <f ca="1">TRUNC(PRODUCT(G$10:G264),15)</f>
        <v>1.05060047472603</v>
      </c>
      <c r="I265" s="126">
        <f t="shared" ca="1" si="99"/>
        <v>1.0342971273055701</v>
      </c>
      <c r="J265" s="126">
        <f t="shared" ca="1" si="92"/>
        <v>1.0157627300000001</v>
      </c>
      <c r="K265" s="126">
        <f t="shared" ca="1" si="93"/>
        <v>15.762729999999999</v>
      </c>
      <c r="L265" s="133">
        <f>IF(VLOOKUP(A265,$U$12:$AD$125,8)=VLOOKUP(A264,$U$12:$AD$125,8),0,VLOOKUP(A265,U$12:$AD$125,8))</f>
        <v>0</v>
      </c>
      <c r="M265" s="129">
        <f>IF(L265&gt;0,VLOOKUP(L265,T$12:$AC$125,7),0)</f>
        <v>0</v>
      </c>
      <c r="N265" s="126">
        <f t="shared" si="94"/>
        <v>0</v>
      </c>
      <c r="O265" s="126">
        <f t="shared" ca="1" si="95"/>
        <v>15.762729999999999</v>
      </c>
      <c r="P265" s="134" t="str">
        <f t="shared" si="100"/>
        <v>J=</v>
      </c>
      <c r="Q265" s="131">
        <f t="shared" si="101"/>
        <v>43360</v>
      </c>
      <c r="R265" s="9"/>
      <c r="S265" s="9"/>
      <c r="T265" s="46">
        <f>[2]Plan1!$A330</f>
        <v>46753</v>
      </c>
      <c r="U265" s="23" t="str">
        <f>[2]Plan1!$C330</f>
        <v>Confraternização Universal</v>
      </c>
      <c r="V265" s="18"/>
      <c r="W265" s="9"/>
      <c r="AA265" s="9"/>
      <c r="AB265" s="9"/>
      <c r="AC265" s="9"/>
      <c r="AD265" s="9"/>
      <c r="AE265" s="9"/>
      <c r="AF265" s="57" t="s">
        <v>73</v>
      </c>
      <c r="AG265" s="15" t="str">
        <f>$B$6</f>
        <v>CNEN22</v>
      </c>
      <c r="AH265" s="3" t="s">
        <v>18</v>
      </c>
      <c r="AI265" s="19" t="s">
        <v>19</v>
      </c>
      <c r="AJ265" s="5"/>
      <c r="AK265" s="19" t="s">
        <v>20</v>
      </c>
      <c r="AL265" s="57"/>
      <c r="AM265" s="5"/>
      <c r="AN265" s="3"/>
      <c r="AO265" s="7"/>
      <c r="AP265" s="38"/>
      <c r="AQ265" s="3"/>
      <c r="AR265" s="39" t="s">
        <v>23</v>
      </c>
      <c r="AS265" s="57" t="s">
        <v>23</v>
      </c>
      <c r="AT265" s="18"/>
      <c r="AU265" s="18"/>
      <c r="AV265" s="40"/>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row>
    <row r="266" spans="1:207" x14ac:dyDescent="0.2">
      <c r="A266" s="123">
        <f t="shared" si="96"/>
        <v>43261</v>
      </c>
      <c r="B266" s="124">
        <f t="shared" ca="1" si="102"/>
        <v>1015.76273</v>
      </c>
      <c r="C266" s="126">
        <f t="shared" si="97"/>
        <v>1000</v>
      </c>
      <c r="D266" s="125">
        <f ca="1">IF(A266&lt;$B$1,VLOOKUP(A266,[1]DI!$A$4:$B$15000,2,FALSE),0)</f>
        <v>0</v>
      </c>
      <c r="E266" s="126">
        <f t="shared" ca="1" si="103"/>
        <v>0</v>
      </c>
      <c r="F266" s="132">
        <f t="shared" si="98"/>
        <v>1.075</v>
      </c>
      <c r="G266" s="127">
        <f t="shared" ref="G266:G329" ca="1" si="114">TRUNC((1+(E266*F266)),15)</f>
        <v>1</v>
      </c>
      <c r="H266" s="126">
        <f ca="1">TRUNC(PRODUCT(G$10:G265),15)</f>
        <v>1.05060047472603</v>
      </c>
      <c r="I266" s="126">
        <f t="shared" ca="1" si="99"/>
        <v>1.0342971273055701</v>
      </c>
      <c r="J266" s="126">
        <f t="shared" ref="J266:J329" ca="1" si="115">ROUND(TRUNC(H266/I266,15),8)</f>
        <v>1.0157627300000001</v>
      </c>
      <c r="K266" s="126">
        <f t="shared" ref="K266:K329" ca="1" si="116">TRUNC((C266*(J266-1)),8)</f>
        <v>15.762729999999999</v>
      </c>
      <c r="L266" s="133">
        <f>IF(VLOOKUP(A266,$U$12:$AD$125,8)=VLOOKUP(A265,$U$12:$AD$125,8),0,VLOOKUP(A266,U$12:$AD$125,8))</f>
        <v>0</v>
      </c>
      <c r="M266" s="129">
        <f>IF(L266&gt;0,VLOOKUP(L266,T$12:$AC$125,7),0)</f>
        <v>0</v>
      </c>
      <c r="N266" s="126">
        <f t="shared" ref="N266:N329" si="117">IF(M266&gt;0,(C$10*M266),0)</f>
        <v>0</v>
      </c>
      <c r="O266" s="126">
        <f t="shared" ref="O266:O329" ca="1" si="118">(K266+N266)</f>
        <v>15.762729999999999</v>
      </c>
      <c r="P266" s="134" t="str">
        <f t="shared" si="100"/>
        <v>J=</v>
      </c>
      <c r="Q266" s="131">
        <f t="shared" si="101"/>
        <v>43360</v>
      </c>
      <c r="R266" s="9"/>
      <c r="S266" s="9"/>
      <c r="T266" s="46">
        <f>[2]Plan1!$A331</f>
        <v>46811</v>
      </c>
      <c r="U266" s="23" t="str">
        <f>[2]Plan1!$C331</f>
        <v>Carnaval</v>
      </c>
      <c r="V266" s="18"/>
      <c r="W266" s="9"/>
      <c r="AA266" s="9"/>
      <c r="AB266" s="9"/>
      <c r="AC266" s="9"/>
      <c r="AD266" s="9"/>
      <c r="AE266" s="9"/>
      <c r="AF266" s="57" t="s">
        <v>73</v>
      </c>
      <c r="AG266" s="15"/>
      <c r="AH266" s="3"/>
      <c r="AI266" s="19"/>
      <c r="AJ266" s="5"/>
      <c r="AK266" s="19"/>
      <c r="AL266" s="57"/>
      <c r="AM266" s="5"/>
      <c r="AN266" s="3"/>
      <c r="AO266" s="7"/>
      <c r="AP266" s="38"/>
      <c r="AQ266" s="3"/>
      <c r="AR266" s="39" t="s">
        <v>28</v>
      </c>
      <c r="AS266" s="57" t="s">
        <v>16</v>
      </c>
      <c r="AT266" s="18"/>
      <c r="AU266" s="18"/>
      <c r="AV266" s="40"/>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row>
    <row r="267" spans="1:207" x14ac:dyDescent="0.2">
      <c r="A267" s="123">
        <f t="shared" ref="A267:A330" si="119">(A266+1)</f>
        <v>43262</v>
      </c>
      <c r="B267" s="124">
        <f t="shared" ca="1" si="102"/>
        <v>1015.76273</v>
      </c>
      <c r="C267" s="126">
        <f t="shared" ref="C267:C330" si="120">TRUNC(C266-N266,8)</f>
        <v>1000</v>
      </c>
      <c r="D267" s="125">
        <f ca="1">IF(A267&lt;$B$1,VLOOKUP(A267,[1]DI!$A$4:$B$15000,2,FALSE),0)</f>
        <v>6.3899999999999998E-2</v>
      </c>
      <c r="E267" s="126">
        <f t="shared" ca="1" si="103"/>
        <v>2.4583E-4</v>
      </c>
      <c r="F267" s="132">
        <f t="shared" ref="F267:F330" si="121">F266</f>
        <v>1.075</v>
      </c>
      <c r="G267" s="127">
        <f t="shared" ca="1" si="114"/>
        <v>1.0002642672499999</v>
      </c>
      <c r="H267" s="126">
        <f ca="1">TRUNC(PRODUCT(G$10:G266),15)</f>
        <v>1.05060047472603</v>
      </c>
      <c r="I267" s="126">
        <f t="shared" ref="I267:I330" ca="1" si="122">IF(OR(L266&gt;0,L266="E"),H266,I266)</f>
        <v>1.0342971273055701</v>
      </c>
      <c r="J267" s="126">
        <f t="shared" ca="1" si="115"/>
        <v>1.0157627300000001</v>
      </c>
      <c r="K267" s="126">
        <f t="shared" ca="1" si="116"/>
        <v>15.762729999999999</v>
      </c>
      <c r="L267" s="133">
        <f>IF(VLOOKUP(A267,$U$12:$AD$125,8)=VLOOKUP(A266,$U$12:$AD$125,8),0,VLOOKUP(A267,U$12:$AD$125,8))</f>
        <v>0</v>
      </c>
      <c r="M267" s="129">
        <f>IF(L267&gt;0,VLOOKUP(L267,T$12:$AC$125,7),0)</f>
        <v>0</v>
      </c>
      <c r="N267" s="126">
        <f t="shared" si="117"/>
        <v>0</v>
      </c>
      <c r="O267" s="126">
        <f t="shared" ca="1" si="118"/>
        <v>15.762729999999999</v>
      </c>
      <c r="P267" s="134" t="str">
        <f t="shared" ref="P267:P330" si="123">IF(L266&gt;0,VLOOKUP(A266,$U$12:$AD$125,9),P266)</f>
        <v>J=</v>
      </c>
      <c r="Q267" s="131">
        <f t="shared" ref="Q267:Q330" si="124">IF(L266&gt;0,VLOOKUP(A266,$U$12:$AD$125,10),Q266)</f>
        <v>43360</v>
      </c>
      <c r="R267" s="9"/>
      <c r="S267" s="9"/>
      <c r="T267" s="46">
        <f>[2]Plan1!$A332</f>
        <v>46812</v>
      </c>
      <c r="U267" s="23" t="str">
        <f>[2]Plan1!$C332</f>
        <v>Carnaval</v>
      </c>
      <c r="V267" s="18"/>
      <c r="W267" s="9"/>
      <c r="AA267" s="9"/>
      <c r="AB267" s="9"/>
      <c r="AC267" s="9"/>
      <c r="AD267" s="9"/>
      <c r="AE267" s="9"/>
      <c r="AF267" s="57"/>
      <c r="AG267" s="3" t="s">
        <v>30</v>
      </c>
      <c r="AH267" s="3" t="s">
        <v>30</v>
      </c>
      <c r="AI267" s="19" t="s">
        <v>31</v>
      </c>
      <c r="AJ267" s="5" t="s">
        <v>32</v>
      </c>
      <c r="AK267" s="4" t="s">
        <v>33</v>
      </c>
      <c r="AL267" s="59"/>
      <c r="AM267" s="16" t="s">
        <v>36</v>
      </c>
      <c r="AN267" s="3" t="s">
        <v>30</v>
      </c>
      <c r="AO267" s="7"/>
      <c r="AP267" s="38" t="s">
        <v>37</v>
      </c>
      <c r="AQ267" s="3" t="s">
        <v>30</v>
      </c>
      <c r="AR267" s="39" t="s">
        <v>38</v>
      </c>
      <c r="AS267" s="59"/>
      <c r="AT267" s="18"/>
      <c r="AU267" s="18"/>
      <c r="AV267" s="40"/>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row>
    <row r="268" spans="1:207" x14ac:dyDescent="0.2">
      <c r="A268" s="123">
        <f t="shared" si="119"/>
        <v>43263</v>
      </c>
      <c r="B268" s="124">
        <f t="shared" ref="B268:B331" ca="1" si="125">IF(A268&lt;=TODAY(),C268+K268,IF(AND(A268&gt;TODAY(),A268&lt;=$B$1),IF(VLOOKUP(TODAY(),$A$10:$D$5000,4,FALSE)=0,"n.d",C268+K268),"n.d"))</f>
        <v>1016.03116</v>
      </c>
      <c r="C268" s="126">
        <f t="shared" si="120"/>
        <v>1000</v>
      </c>
      <c r="D268" s="125">
        <f ca="1">IF(A268&lt;$B$1,VLOOKUP(A268,[1]DI!$A$4:$B$15000,2,FALSE),0)</f>
        <v>6.3899999999999998E-2</v>
      </c>
      <c r="E268" s="126">
        <f t="shared" ca="1" si="103"/>
        <v>2.4583E-4</v>
      </c>
      <c r="F268" s="132">
        <f t="shared" si="121"/>
        <v>1.075</v>
      </c>
      <c r="G268" s="127">
        <f t="shared" ca="1" si="114"/>
        <v>1.0002642672499999</v>
      </c>
      <c r="H268" s="126">
        <f ca="1">TRUNC(PRODUCT(G$10:G267),15)</f>
        <v>1.05087811402433</v>
      </c>
      <c r="I268" s="126">
        <f t="shared" ca="1" si="122"/>
        <v>1.0342971273055701</v>
      </c>
      <c r="J268" s="126">
        <f t="shared" ca="1" si="115"/>
        <v>1.01603116</v>
      </c>
      <c r="K268" s="126">
        <f t="shared" ca="1" si="116"/>
        <v>16.03116</v>
      </c>
      <c r="L268" s="133">
        <f>IF(VLOOKUP(A268,$U$12:$AD$125,8)=VLOOKUP(A267,$U$12:$AD$125,8),0,VLOOKUP(A268,U$12:$AD$125,8))</f>
        <v>0</v>
      </c>
      <c r="M268" s="129">
        <f>IF(L268&gt;0,VLOOKUP(L268,T$12:$AC$125,7),0)</f>
        <v>0</v>
      </c>
      <c r="N268" s="126">
        <f t="shared" si="117"/>
        <v>0</v>
      </c>
      <c r="O268" s="126">
        <f t="shared" ca="1" si="118"/>
        <v>16.03116</v>
      </c>
      <c r="P268" s="134" t="str">
        <f t="shared" si="123"/>
        <v>J=</v>
      </c>
      <c r="Q268" s="131">
        <f t="shared" si="124"/>
        <v>43360</v>
      </c>
      <c r="R268" s="9"/>
      <c r="S268" s="9"/>
      <c r="T268" s="46">
        <f>[2]Plan1!$A333</f>
        <v>46857</v>
      </c>
      <c r="U268" s="23" t="str">
        <f>[2]Plan1!$C333</f>
        <v>Paixão de Cristo</v>
      </c>
      <c r="V268" s="18"/>
      <c r="W268" s="9"/>
      <c r="AA268" s="9"/>
      <c r="AB268" s="9"/>
      <c r="AC268" s="9"/>
      <c r="AD268" s="9"/>
      <c r="AE268" s="9"/>
      <c r="AF268" s="59"/>
      <c r="AG268" s="15"/>
      <c r="AH268" s="15"/>
      <c r="AI268" s="4"/>
      <c r="AJ268" s="16"/>
      <c r="AK268" s="4"/>
      <c r="AL268" s="59"/>
      <c r="AM268" s="16"/>
      <c r="AN268" s="15"/>
      <c r="AO268" s="9"/>
      <c r="AP268" s="17"/>
      <c r="AQ268" s="15"/>
      <c r="AR268" s="10"/>
      <c r="AS268" s="61"/>
      <c r="AT268" s="18"/>
      <c r="AU268" s="18"/>
      <c r="AV268" s="40"/>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row>
    <row r="269" spans="1:207" x14ac:dyDescent="0.2">
      <c r="A269" s="123">
        <f t="shared" si="119"/>
        <v>43264</v>
      </c>
      <c r="B269" s="124">
        <f t="shared" ca="1" si="125"/>
        <v>1016.29967</v>
      </c>
      <c r="C269" s="126">
        <f t="shared" si="120"/>
        <v>1000</v>
      </c>
      <c r="D269" s="125">
        <f ca="1">IF(A269&lt;$B$1,VLOOKUP(A269,[1]DI!$A$4:$B$15000,2,FALSE),0)</f>
        <v>6.3899999999999998E-2</v>
      </c>
      <c r="E269" s="126">
        <f t="shared" ref="E269:E332" ca="1" si="126">ROUND((((1+D269)^(1/252)-1)),8)</f>
        <v>2.4583E-4</v>
      </c>
      <c r="F269" s="132">
        <f t="shared" si="121"/>
        <v>1.075</v>
      </c>
      <c r="G269" s="127">
        <f t="shared" ca="1" si="114"/>
        <v>1.0002642672499999</v>
      </c>
      <c r="H269" s="126">
        <f ca="1">TRUNC(PRODUCT(G$10:G268),15)</f>
        <v>1.0511558266936101</v>
      </c>
      <c r="I269" s="126">
        <f t="shared" ca="1" si="122"/>
        <v>1.0342971273055701</v>
      </c>
      <c r="J269" s="126">
        <f t="shared" ca="1" si="115"/>
        <v>1.01629967</v>
      </c>
      <c r="K269" s="126">
        <f t="shared" ca="1" si="116"/>
        <v>16.299669999999999</v>
      </c>
      <c r="L269" s="133">
        <f>IF(VLOOKUP(A269,$U$12:$AD$125,8)=VLOOKUP(A268,$U$12:$AD$125,8),0,VLOOKUP(A269,U$12:$AD$125,8))</f>
        <v>0</v>
      </c>
      <c r="M269" s="129">
        <f>IF(L269&gt;0,VLOOKUP(L269,T$12:$AC$125,7),0)</f>
        <v>0</v>
      </c>
      <c r="N269" s="126">
        <f t="shared" si="117"/>
        <v>0</v>
      </c>
      <c r="O269" s="126">
        <f t="shared" ca="1" si="118"/>
        <v>16.299669999999999</v>
      </c>
      <c r="P269" s="134" t="str">
        <f t="shared" si="123"/>
        <v>J=</v>
      </c>
      <c r="Q269" s="131">
        <f t="shared" si="124"/>
        <v>43360</v>
      </c>
      <c r="R269" s="9"/>
      <c r="S269" s="9"/>
      <c r="T269" s="46">
        <f>[2]Plan1!$A334</f>
        <v>46864</v>
      </c>
      <c r="U269" s="23" t="str">
        <f>[2]Plan1!$C334</f>
        <v>Tiradentes</v>
      </c>
      <c r="V269" s="18"/>
      <c r="W269" s="9"/>
      <c r="AA269" s="9"/>
      <c r="AB269" s="9"/>
      <c r="AC269" s="9"/>
      <c r="AD269" s="9"/>
      <c r="AE269" s="9"/>
      <c r="AF269" s="59">
        <f>(AF261+1)</f>
        <v>43185</v>
      </c>
      <c r="AG269" s="15">
        <f t="shared" ref="AG269:AK284" ca="1" si="127">VLOOKUP($AF269,$A$10:$Q$3625,(AG$1)+1)</f>
        <v>1001.90150999</v>
      </c>
      <c r="AH269" s="15">
        <f t="shared" si="127"/>
        <v>1000</v>
      </c>
      <c r="AI269" s="4">
        <f t="shared" ca="1" si="127"/>
        <v>6.3899999999999998E-2</v>
      </c>
      <c r="AJ269" s="16">
        <f t="shared" ca="1" si="127"/>
        <v>2.4583E-4</v>
      </c>
      <c r="AK269" s="4">
        <f t="shared" si="127"/>
        <v>1.075</v>
      </c>
      <c r="AL269" s="59">
        <f t="shared" ref="AL269:AL298" si="128">AF269</f>
        <v>43185</v>
      </c>
      <c r="AM269" s="16">
        <f t="shared" ref="AM269:AS284" ca="1" si="129">VLOOKUP($AF269,$A$10:$Q$3625,(AM$1)+1)</f>
        <v>1.0019015099999999</v>
      </c>
      <c r="AN269" s="15">
        <f t="shared" ca="1" si="129"/>
        <v>1.9015099900000001</v>
      </c>
      <c r="AO269" s="9">
        <f t="shared" si="129"/>
        <v>0</v>
      </c>
      <c r="AP269" s="17">
        <f t="shared" si="129"/>
        <v>0</v>
      </c>
      <c r="AQ269" s="15">
        <f t="shared" si="129"/>
        <v>0</v>
      </c>
      <c r="AR269" s="10" t="str">
        <f t="shared" si="129"/>
        <v>J=</v>
      </c>
      <c r="AS269" s="59">
        <f t="shared" si="129"/>
        <v>43360</v>
      </c>
      <c r="AT269" s="18"/>
      <c r="AU269" s="18"/>
      <c r="AV269" s="40"/>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row>
    <row r="270" spans="1:207" x14ac:dyDescent="0.2">
      <c r="A270" s="123">
        <f t="shared" si="119"/>
        <v>43265</v>
      </c>
      <c r="B270" s="124">
        <f t="shared" ca="1" si="125"/>
        <v>1016.5682399999999</v>
      </c>
      <c r="C270" s="126">
        <f t="shared" si="120"/>
        <v>1000</v>
      </c>
      <c r="D270" s="125">
        <f ca="1">IF(A270&lt;$B$1,VLOOKUP(A270,[1]DI!$A$4:$B$15000,2,FALSE),0)</f>
        <v>6.3899999999999998E-2</v>
      </c>
      <c r="E270" s="126">
        <f t="shared" ca="1" si="126"/>
        <v>2.4583E-4</v>
      </c>
      <c r="F270" s="132">
        <f t="shared" si="121"/>
        <v>1.075</v>
      </c>
      <c r="G270" s="127">
        <f t="shared" ca="1" si="114"/>
        <v>1.0002642672499999</v>
      </c>
      <c r="H270" s="126">
        <f ca="1">TRUNC(PRODUCT(G$10:G269),15)</f>
        <v>1.05143361275325</v>
      </c>
      <c r="I270" s="126">
        <f t="shared" ca="1" si="122"/>
        <v>1.0342971273055701</v>
      </c>
      <c r="J270" s="126">
        <f t="shared" ca="1" si="115"/>
        <v>1.01656824</v>
      </c>
      <c r="K270" s="126">
        <f t="shared" ca="1" si="116"/>
        <v>16.568239999999999</v>
      </c>
      <c r="L270" s="133">
        <f>IF(VLOOKUP(A270,$U$12:$AD$125,8)=VLOOKUP(A269,$U$12:$AD$125,8),0,VLOOKUP(A270,U$12:$AD$125,8))</f>
        <v>0</v>
      </c>
      <c r="M270" s="129">
        <f>IF(L270&gt;0,VLOOKUP(L270,T$12:$AC$125,7),0)</f>
        <v>0</v>
      </c>
      <c r="N270" s="126">
        <f t="shared" si="117"/>
        <v>0</v>
      </c>
      <c r="O270" s="126">
        <f t="shared" ca="1" si="118"/>
        <v>16.568239999999999</v>
      </c>
      <c r="P270" s="134" t="str">
        <f t="shared" si="123"/>
        <v>J=</v>
      </c>
      <c r="Q270" s="131">
        <f t="shared" si="124"/>
        <v>43360</v>
      </c>
      <c r="R270" s="9"/>
      <c r="S270" s="9"/>
      <c r="T270" s="46">
        <f>[2]Plan1!$A335</f>
        <v>46874</v>
      </c>
      <c r="U270" s="23" t="str">
        <f>[2]Plan1!$C335</f>
        <v>Dia do Trabalho</v>
      </c>
      <c r="V270" s="18"/>
      <c r="W270" s="9"/>
      <c r="AA270" s="9"/>
      <c r="AB270" s="9"/>
      <c r="AC270" s="9"/>
      <c r="AD270" s="9"/>
      <c r="AE270" s="9"/>
      <c r="AF270" s="59">
        <f t="shared" ref="AF270:AF298" si="130">(AF269+1)</f>
        <v>43186</v>
      </c>
      <c r="AG270" s="15">
        <f t="shared" ca="1" si="127"/>
        <v>1002.16627999</v>
      </c>
      <c r="AH270" s="15">
        <f t="shared" si="127"/>
        <v>1000</v>
      </c>
      <c r="AI270" s="4">
        <f t="shared" ca="1" si="127"/>
        <v>6.3899999999999998E-2</v>
      </c>
      <c r="AJ270" s="16">
        <f t="shared" ca="1" si="127"/>
        <v>2.4583E-4</v>
      </c>
      <c r="AK270" s="4">
        <f t="shared" si="127"/>
        <v>1.075</v>
      </c>
      <c r="AL270" s="59">
        <f t="shared" si="128"/>
        <v>43186</v>
      </c>
      <c r="AM270" s="16">
        <f t="shared" ca="1" si="129"/>
        <v>1.00216628</v>
      </c>
      <c r="AN270" s="15">
        <f t="shared" ca="1" si="129"/>
        <v>2.16627999</v>
      </c>
      <c r="AO270" s="9">
        <f t="shared" si="129"/>
        <v>0</v>
      </c>
      <c r="AP270" s="17">
        <f t="shared" si="129"/>
        <v>0</v>
      </c>
      <c r="AQ270" s="15">
        <f t="shared" si="129"/>
        <v>0</v>
      </c>
      <c r="AR270" s="10" t="str">
        <f t="shared" si="129"/>
        <v>J=</v>
      </c>
      <c r="AS270" s="59">
        <f t="shared" si="129"/>
        <v>43360</v>
      </c>
      <c r="AT270" s="18"/>
      <c r="AU270" s="18"/>
      <c r="AV270" s="40"/>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row>
    <row r="271" spans="1:207" x14ac:dyDescent="0.2">
      <c r="A271" s="123">
        <f t="shared" si="119"/>
        <v>43266</v>
      </c>
      <c r="B271" s="124">
        <f t="shared" ca="1" si="125"/>
        <v>1016.83689</v>
      </c>
      <c r="C271" s="126">
        <f t="shared" si="120"/>
        <v>1000</v>
      </c>
      <c r="D271" s="125">
        <f ca="1">IF(A271&lt;$B$1,VLOOKUP(A271,[1]DI!$A$4:$B$15000,2,FALSE),0)</f>
        <v>6.3899999999999998E-2</v>
      </c>
      <c r="E271" s="126">
        <f t="shared" ca="1" si="126"/>
        <v>2.4583E-4</v>
      </c>
      <c r="F271" s="132">
        <f t="shared" si="121"/>
        <v>1.075</v>
      </c>
      <c r="G271" s="127">
        <f t="shared" ca="1" si="114"/>
        <v>1.0002642672499999</v>
      </c>
      <c r="H271" s="126">
        <f ca="1">TRUNC(PRODUCT(G$10:G270),15)</f>
        <v>1.0517114722226499</v>
      </c>
      <c r="I271" s="126">
        <f t="shared" ca="1" si="122"/>
        <v>1.0342971273055701</v>
      </c>
      <c r="J271" s="126">
        <f t="shared" ca="1" si="115"/>
        <v>1.01683689</v>
      </c>
      <c r="K271" s="126">
        <f t="shared" ca="1" si="116"/>
        <v>16.83689</v>
      </c>
      <c r="L271" s="133">
        <f>IF(VLOOKUP(A271,$U$12:$AD$125,8)=VLOOKUP(A270,$U$12:$AD$125,8),0,VLOOKUP(A271,U$12:$AD$125,8))</f>
        <v>0</v>
      </c>
      <c r="M271" s="129">
        <f>IF(L271&gt;0,VLOOKUP(L271,T$12:$AC$125,7),0)</f>
        <v>0</v>
      </c>
      <c r="N271" s="126">
        <f t="shared" si="117"/>
        <v>0</v>
      </c>
      <c r="O271" s="126">
        <f t="shared" ca="1" si="118"/>
        <v>16.83689</v>
      </c>
      <c r="P271" s="134" t="str">
        <f t="shared" si="123"/>
        <v>J=</v>
      </c>
      <c r="Q271" s="131">
        <f t="shared" si="124"/>
        <v>43360</v>
      </c>
      <c r="R271" s="9"/>
      <c r="S271" s="9"/>
      <c r="T271" s="46">
        <f>[2]Plan1!$A336</f>
        <v>46919</v>
      </c>
      <c r="U271" s="23" t="str">
        <f>[2]Plan1!$C336</f>
        <v>Corpus Christi</v>
      </c>
      <c r="V271" s="18"/>
      <c r="W271" s="9"/>
      <c r="AA271" s="9"/>
      <c r="AB271" s="9"/>
      <c r="AC271" s="9"/>
      <c r="AD271" s="9"/>
      <c r="AE271" s="9"/>
      <c r="AF271" s="59">
        <f t="shared" si="130"/>
        <v>43187</v>
      </c>
      <c r="AG271" s="15">
        <f t="shared" ca="1" si="127"/>
        <v>1002.43112</v>
      </c>
      <c r="AH271" s="15">
        <f t="shared" si="127"/>
        <v>1000</v>
      </c>
      <c r="AI271" s="4">
        <f t="shared" ca="1" si="127"/>
        <v>6.3899999999999998E-2</v>
      </c>
      <c r="AJ271" s="16">
        <f t="shared" ca="1" si="127"/>
        <v>2.4583E-4</v>
      </c>
      <c r="AK271" s="4">
        <f t="shared" si="127"/>
        <v>1.075</v>
      </c>
      <c r="AL271" s="59">
        <f t="shared" si="128"/>
        <v>43187</v>
      </c>
      <c r="AM271" s="16">
        <f t="shared" ca="1" si="129"/>
        <v>1.00243112</v>
      </c>
      <c r="AN271" s="15">
        <f t="shared" ca="1" si="129"/>
        <v>2.4311199999999999</v>
      </c>
      <c r="AO271" s="9">
        <f t="shared" si="129"/>
        <v>0</v>
      </c>
      <c r="AP271" s="17">
        <f t="shared" si="129"/>
        <v>0</v>
      </c>
      <c r="AQ271" s="15">
        <f t="shared" si="129"/>
        <v>0</v>
      </c>
      <c r="AR271" s="10" t="str">
        <f t="shared" si="129"/>
        <v>J=</v>
      </c>
      <c r="AS271" s="59">
        <f t="shared" si="129"/>
        <v>43360</v>
      </c>
      <c r="AT271" s="18"/>
      <c r="AU271" s="18"/>
      <c r="AV271" s="40"/>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row>
    <row r="272" spans="1:207" x14ac:dyDescent="0.2">
      <c r="A272" s="123">
        <f t="shared" si="119"/>
        <v>43267</v>
      </c>
      <c r="B272" s="124">
        <f t="shared" ca="1" si="125"/>
        <v>1017.1056</v>
      </c>
      <c r="C272" s="126">
        <f t="shared" si="120"/>
        <v>1000</v>
      </c>
      <c r="D272" s="125">
        <f ca="1">IF(A272&lt;$B$1,VLOOKUP(A272,[1]DI!$A$4:$B$15000,2,FALSE),0)</f>
        <v>0</v>
      </c>
      <c r="E272" s="126">
        <f t="shared" ca="1" si="126"/>
        <v>0</v>
      </c>
      <c r="F272" s="132">
        <f t="shared" si="121"/>
        <v>1.075</v>
      </c>
      <c r="G272" s="127">
        <f t="shared" ca="1" si="114"/>
        <v>1</v>
      </c>
      <c r="H272" s="126">
        <f ca="1">TRUNC(PRODUCT(G$10:G271),15)</f>
        <v>1.05198940512121</v>
      </c>
      <c r="I272" s="126">
        <f t="shared" ca="1" si="122"/>
        <v>1.0342971273055701</v>
      </c>
      <c r="J272" s="126">
        <f t="shared" ca="1" si="115"/>
        <v>1.0171056000000001</v>
      </c>
      <c r="K272" s="126">
        <f t="shared" ca="1" si="116"/>
        <v>17.105599999999999</v>
      </c>
      <c r="L272" s="133">
        <f>IF(VLOOKUP(A272,$U$12:$AD$125,8)=VLOOKUP(A271,$U$12:$AD$125,8),0,VLOOKUP(A272,U$12:$AD$125,8))</f>
        <v>0</v>
      </c>
      <c r="M272" s="129">
        <f>IF(L272&gt;0,VLOOKUP(L272,T$12:$AC$125,7),0)</f>
        <v>0</v>
      </c>
      <c r="N272" s="126">
        <f t="shared" si="117"/>
        <v>0</v>
      </c>
      <c r="O272" s="126">
        <f t="shared" ca="1" si="118"/>
        <v>17.105599999999999</v>
      </c>
      <c r="P272" s="134" t="str">
        <f t="shared" si="123"/>
        <v>J=</v>
      </c>
      <c r="Q272" s="131">
        <f t="shared" si="124"/>
        <v>43360</v>
      </c>
      <c r="R272" s="9"/>
      <c r="S272" s="9"/>
      <c r="T272" s="46">
        <f>[2]Plan1!$A337</f>
        <v>47003</v>
      </c>
      <c r="U272" s="23" t="str">
        <f>[2]Plan1!$C337</f>
        <v>Independência do Brasil</v>
      </c>
      <c r="V272" s="18"/>
      <c r="W272" s="9"/>
      <c r="AA272" s="9"/>
      <c r="AB272" s="9"/>
      <c r="AC272" s="9"/>
      <c r="AD272" s="9"/>
      <c r="AE272" s="9"/>
      <c r="AF272" s="59">
        <f t="shared" si="130"/>
        <v>43188</v>
      </c>
      <c r="AG272" s="15">
        <f t="shared" ca="1" si="127"/>
        <v>1002.69603</v>
      </c>
      <c r="AH272" s="15">
        <f t="shared" si="127"/>
        <v>1000</v>
      </c>
      <c r="AI272" s="4">
        <f t="shared" ca="1" si="127"/>
        <v>6.3899999999999998E-2</v>
      </c>
      <c r="AJ272" s="16">
        <f t="shared" ca="1" si="127"/>
        <v>2.4583E-4</v>
      </c>
      <c r="AK272" s="4">
        <f t="shared" si="127"/>
        <v>1.075</v>
      </c>
      <c r="AL272" s="59">
        <f t="shared" si="128"/>
        <v>43188</v>
      </c>
      <c r="AM272" s="16">
        <f t="shared" ca="1" si="129"/>
        <v>1.0026960300000001</v>
      </c>
      <c r="AN272" s="15">
        <f t="shared" ca="1" si="129"/>
        <v>2.6960299999999999</v>
      </c>
      <c r="AO272" s="9">
        <f t="shared" si="129"/>
        <v>0</v>
      </c>
      <c r="AP272" s="17">
        <f t="shared" si="129"/>
        <v>0</v>
      </c>
      <c r="AQ272" s="15">
        <f t="shared" si="129"/>
        <v>0</v>
      </c>
      <c r="AR272" s="10" t="str">
        <f t="shared" si="129"/>
        <v>J=</v>
      </c>
      <c r="AS272" s="59">
        <f t="shared" si="129"/>
        <v>43360</v>
      </c>
      <c r="AT272" s="18"/>
      <c r="AU272" s="18"/>
      <c r="AV272" s="40"/>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row>
    <row r="273" spans="1:207" x14ac:dyDescent="0.2">
      <c r="A273" s="123">
        <f t="shared" si="119"/>
        <v>43268</v>
      </c>
      <c r="B273" s="124">
        <f t="shared" ca="1" si="125"/>
        <v>1017.1056</v>
      </c>
      <c r="C273" s="126">
        <f t="shared" si="120"/>
        <v>1000</v>
      </c>
      <c r="D273" s="125">
        <f ca="1">IF(A273&lt;$B$1,VLOOKUP(A273,[1]DI!$A$4:$B$15000,2,FALSE),0)</f>
        <v>0</v>
      </c>
      <c r="E273" s="126">
        <f t="shared" ca="1" si="126"/>
        <v>0</v>
      </c>
      <c r="F273" s="132">
        <f t="shared" si="121"/>
        <v>1.075</v>
      </c>
      <c r="G273" s="127">
        <f t="shared" ca="1" si="114"/>
        <v>1</v>
      </c>
      <c r="H273" s="126">
        <f ca="1">TRUNC(PRODUCT(G$10:G272),15)</f>
        <v>1.05198940512121</v>
      </c>
      <c r="I273" s="126">
        <f t="shared" ca="1" si="122"/>
        <v>1.0342971273055701</v>
      </c>
      <c r="J273" s="126">
        <f t="shared" ca="1" si="115"/>
        <v>1.0171056000000001</v>
      </c>
      <c r="K273" s="126">
        <f t="shared" ca="1" si="116"/>
        <v>17.105599999999999</v>
      </c>
      <c r="L273" s="133">
        <f>IF(VLOOKUP(A273,$U$12:$AD$125,8)=VLOOKUP(A272,$U$12:$AD$125,8),0,VLOOKUP(A273,U$12:$AD$125,8))</f>
        <v>0</v>
      </c>
      <c r="M273" s="129">
        <f>IF(L273&gt;0,VLOOKUP(L273,T$12:$AC$125,7),0)</f>
        <v>0</v>
      </c>
      <c r="N273" s="126">
        <f t="shared" si="117"/>
        <v>0</v>
      </c>
      <c r="O273" s="126">
        <f t="shared" ca="1" si="118"/>
        <v>17.105599999999999</v>
      </c>
      <c r="P273" s="134" t="str">
        <f t="shared" si="123"/>
        <v>J=</v>
      </c>
      <c r="Q273" s="131">
        <f t="shared" si="124"/>
        <v>43360</v>
      </c>
      <c r="R273" s="9"/>
      <c r="S273" s="9"/>
      <c r="T273" s="46">
        <f>[2]Plan1!$A338</f>
        <v>47038</v>
      </c>
      <c r="U273" s="23" t="str">
        <f>[2]Plan1!$C338</f>
        <v>Nossa Sr.a Aparecida - Padroeira do Brasil</v>
      </c>
      <c r="V273" s="18"/>
      <c r="W273" s="9"/>
      <c r="AA273" s="9"/>
      <c r="AB273" s="9"/>
      <c r="AC273" s="9"/>
      <c r="AD273" s="9"/>
      <c r="AE273" s="9"/>
      <c r="AF273" s="59">
        <f t="shared" si="130"/>
        <v>43189</v>
      </c>
      <c r="AG273" s="15">
        <f t="shared" ca="1" si="127"/>
        <v>1002.96100999</v>
      </c>
      <c r="AH273" s="15">
        <f t="shared" si="127"/>
        <v>1000</v>
      </c>
      <c r="AI273" s="4">
        <f t="shared" ca="1" si="127"/>
        <v>0</v>
      </c>
      <c r="AJ273" s="16">
        <f t="shared" ca="1" si="127"/>
        <v>0</v>
      </c>
      <c r="AK273" s="4">
        <f t="shared" si="127"/>
        <v>1.075</v>
      </c>
      <c r="AL273" s="59">
        <f t="shared" si="128"/>
        <v>43189</v>
      </c>
      <c r="AM273" s="16">
        <f t="shared" ca="1" si="129"/>
        <v>1.0029610099999999</v>
      </c>
      <c r="AN273" s="15">
        <f t="shared" ca="1" si="129"/>
        <v>2.96100999</v>
      </c>
      <c r="AO273" s="9">
        <f t="shared" si="129"/>
        <v>0</v>
      </c>
      <c r="AP273" s="17">
        <f t="shared" si="129"/>
        <v>0</v>
      </c>
      <c r="AQ273" s="15">
        <f t="shared" si="129"/>
        <v>0</v>
      </c>
      <c r="AR273" s="10" t="str">
        <f t="shared" si="129"/>
        <v>J=</v>
      </c>
      <c r="AS273" s="59">
        <f t="shared" si="129"/>
        <v>43360</v>
      </c>
      <c r="AT273" s="18"/>
      <c r="AU273" s="18"/>
      <c r="AV273" s="40"/>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row>
    <row r="274" spans="1:207" x14ac:dyDescent="0.2">
      <c r="A274" s="123">
        <f t="shared" si="119"/>
        <v>43269</v>
      </c>
      <c r="B274" s="124">
        <f t="shared" ca="1" si="125"/>
        <v>1017.1056</v>
      </c>
      <c r="C274" s="126">
        <f t="shared" si="120"/>
        <v>1000</v>
      </c>
      <c r="D274" s="125">
        <f ca="1">IF(A274&lt;$B$1,VLOOKUP(A274,[1]DI!$A$4:$B$15000,2,FALSE),0)</f>
        <v>6.3899999999999998E-2</v>
      </c>
      <c r="E274" s="126">
        <f t="shared" ca="1" si="126"/>
        <v>2.4583E-4</v>
      </c>
      <c r="F274" s="132">
        <f t="shared" si="121"/>
        <v>1.075</v>
      </c>
      <c r="G274" s="127">
        <f t="shared" ca="1" si="114"/>
        <v>1.0002642672499999</v>
      </c>
      <c r="H274" s="126">
        <f ca="1">TRUNC(PRODUCT(G$10:G273),15)</f>
        <v>1.05198940512121</v>
      </c>
      <c r="I274" s="126">
        <f t="shared" ca="1" si="122"/>
        <v>1.0342971273055701</v>
      </c>
      <c r="J274" s="126">
        <f t="shared" ca="1" si="115"/>
        <v>1.0171056000000001</v>
      </c>
      <c r="K274" s="126">
        <f t="shared" ca="1" si="116"/>
        <v>17.105599999999999</v>
      </c>
      <c r="L274" s="133">
        <f>IF(VLOOKUP(A274,$U$12:$AD$125,8)=VLOOKUP(A273,$U$12:$AD$125,8),0,VLOOKUP(A274,U$12:$AD$125,8))</f>
        <v>0</v>
      </c>
      <c r="M274" s="129">
        <f>IF(L274&gt;0,VLOOKUP(L274,T$12:$AC$125,7),0)</f>
        <v>0</v>
      </c>
      <c r="N274" s="126">
        <f t="shared" si="117"/>
        <v>0</v>
      </c>
      <c r="O274" s="126">
        <f t="shared" ca="1" si="118"/>
        <v>17.105599999999999</v>
      </c>
      <c r="P274" s="134" t="str">
        <f t="shared" si="123"/>
        <v>J=</v>
      </c>
      <c r="Q274" s="131">
        <f t="shared" si="124"/>
        <v>43360</v>
      </c>
      <c r="R274" s="9"/>
      <c r="S274" s="9"/>
      <c r="T274" s="46">
        <f>[2]Plan1!$A339</f>
        <v>47059</v>
      </c>
      <c r="U274" s="23" t="str">
        <f>[2]Plan1!$C339</f>
        <v>Finados</v>
      </c>
      <c r="V274" s="18"/>
      <c r="W274" s="9"/>
      <c r="AA274" s="9"/>
      <c r="AB274" s="9"/>
      <c r="AC274" s="9"/>
      <c r="AD274" s="9"/>
      <c r="AE274" s="9"/>
      <c r="AF274" s="59">
        <f t="shared" si="130"/>
        <v>43190</v>
      </c>
      <c r="AG274" s="15">
        <f t="shared" ca="1" si="127"/>
        <v>1002.96100999</v>
      </c>
      <c r="AH274" s="15">
        <f t="shared" si="127"/>
        <v>1000</v>
      </c>
      <c r="AI274" s="4">
        <f t="shared" ca="1" si="127"/>
        <v>0</v>
      </c>
      <c r="AJ274" s="16">
        <f t="shared" ca="1" si="127"/>
        <v>0</v>
      </c>
      <c r="AK274" s="4">
        <f t="shared" si="127"/>
        <v>1.075</v>
      </c>
      <c r="AL274" s="59">
        <f t="shared" si="128"/>
        <v>43190</v>
      </c>
      <c r="AM274" s="16">
        <f t="shared" ca="1" si="129"/>
        <v>1.0029610099999999</v>
      </c>
      <c r="AN274" s="15">
        <f t="shared" ca="1" si="129"/>
        <v>2.96100999</v>
      </c>
      <c r="AO274" s="9">
        <f t="shared" si="129"/>
        <v>0</v>
      </c>
      <c r="AP274" s="17">
        <f t="shared" si="129"/>
        <v>0</v>
      </c>
      <c r="AQ274" s="15">
        <f t="shared" si="129"/>
        <v>0</v>
      </c>
      <c r="AR274" s="10" t="str">
        <f t="shared" si="129"/>
        <v>J=</v>
      </c>
      <c r="AS274" s="59">
        <f t="shared" si="129"/>
        <v>43360</v>
      </c>
      <c r="AT274" s="18"/>
      <c r="AU274" s="18"/>
      <c r="AV274" s="40"/>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row>
    <row r="275" spans="1:207" x14ac:dyDescent="0.2">
      <c r="A275" s="123">
        <f t="shared" si="119"/>
        <v>43270</v>
      </c>
      <c r="B275" s="124">
        <f t="shared" ca="1" si="125"/>
        <v>1017.3743899999999</v>
      </c>
      <c r="C275" s="126">
        <f t="shared" si="120"/>
        <v>1000</v>
      </c>
      <c r="D275" s="125">
        <f ca="1">IF(A275&lt;$B$1,VLOOKUP(A275,[1]DI!$A$4:$B$15000,2,FALSE),0)</f>
        <v>6.3899999999999998E-2</v>
      </c>
      <c r="E275" s="126">
        <f t="shared" ca="1" si="126"/>
        <v>2.4583E-4</v>
      </c>
      <c r="F275" s="132">
        <f t="shared" si="121"/>
        <v>1.075</v>
      </c>
      <c r="G275" s="127">
        <f t="shared" ca="1" si="114"/>
        <v>1.0002642672499999</v>
      </c>
      <c r="H275" s="126">
        <f ca="1">TRUNC(PRODUCT(G$10:G274),15)</f>
        <v>1.0522674114683299</v>
      </c>
      <c r="I275" s="126">
        <f t="shared" ca="1" si="122"/>
        <v>1.0342971273055701</v>
      </c>
      <c r="J275" s="126">
        <f t="shared" ca="1" si="115"/>
        <v>1.0173743900000001</v>
      </c>
      <c r="K275" s="126">
        <f t="shared" ca="1" si="116"/>
        <v>17.374389999999998</v>
      </c>
      <c r="L275" s="133">
        <f>IF(VLOOKUP(A275,$U$12:$AD$125,8)=VLOOKUP(A274,$U$12:$AD$125,8),0,VLOOKUP(A275,U$12:$AD$125,8))</f>
        <v>0</v>
      </c>
      <c r="M275" s="129">
        <f>IF(L275&gt;0,VLOOKUP(L275,T$12:$AC$125,7),0)</f>
        <v>0</v>
      </c>
      <c r="N275" s="126">
        <f t="shared" si="117"/>
        <v>0</v>
      </c>
      <c r="O275" s="126">
        <f t="shared" ca="1" si="118"/>
        <v>17.374389999999998</v>
      </c>
      <c r="P275" s="134" t="str">
        <f t="shared" si="123"/>
        <v>J=</v>
      </c>
      <c r="Q275" s="131">
        <f t="shared" si="124"/>
        <v>43360</v>
      </c>
      <c r="R275" s="9"/>
      <c r="S275" s="9"/>
      <c r="T275" s="46">
        <f>[2]Plan1!$A340</f>
        <v>47072</v>
      </c>
      <c r="U275" s="23" t="str">
        <f>[2]Plan1!$C340</f>
        <v>Proclamação da República</v>
      </c>
      <c r="V275" s="18"/>
      <c r="W275" s="9"/>
      <c r="AA275" s="9"/>
      <c r="AB275" s="9"/>
      <c r="AC275" s="9"/>
      <c r="AD275" s="9"/>
      <c r="AE275" s="9"/>
      <c r="AF275" s="59">
        <f t="shared" si="130"/>
        <v>43191</v>
      </c>
      <c r="AG275" s="15">
        <f t="shared" ca="1" si="127"/>
        <v>1002.96100999</v>
      </c>
      <c r="AH275" s="15">
        <f t="shared" si="127"/>
        <v>1000</v>
      </c>
      <c r="AI275" s="4">
        <f t="shared" ca="1" si="127"/>
        <v>0</v>
      </c>
      <c r="AJ275" s="16">
        <f t="shared" ca="1" si="127"/>
        <v>0</v>
      </c>
      <c r="AK275" s="4">
        <f t="shared" si="127"/>
        <v>1.075</v>
      </c>
      <c r="AL275" s="59">
        <f t="shared" si="128"/>
        <v>43191</v>
      </c>
      <c r="AM275" s="16">
        <f t="shared" ca="1" si="129"/>
        <v>1.0029610099999999</v>
      </c>
      <c r="AN275" s="15">
        <f t="shared" ca="1" si="129"/>
        <v>2.96100999</v>
      </c>
      <c r="AO275" s="9">
        <f t="shared" si="129"/>
        <v>0</v>
      </c>
      <c r="AP275" s="17">
        <f t="shared" si="129"/>
        <v>0</v>
      </c>
      <c r="AQ275" s="15">
        <f t="shared" si="129"/>
        <v>0</v>
      </c>
      <c r="AR275" s="10" t="str">
        <f t="shared" si="129"/>
        <v>J=</v>
      </c>
      <c r="AS275" s="59">
        <f t="shared" si="129"/>
        <v>43360</v>
      </c>
      <c r="AT275" s="18"/>
      <c r="AU275" s="18"/>
      <c r="AV275" s="40"/>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row>
    <row r="276" spans="1:207" x14ac:dyDescent="0.2">
      <c r="A276" s="123">
        <f t="shared" si="119"/>
        <v>43271</v>
      </c>
      <c r="B276" s="124">
        <f t="shared" ca="1" si="125"/>
        <v>1017.64325</v>
      </c>
      <c r="C276" s="126">
        <f t="shared" si="120"/>
        <v>1000</v>
      </c>
      <c r="D276" s="125">
        <f ca="1">IF(A276&lt;$B$1,VLOOKUP(A276,[1]DI!$A$4:$B$15000,2,FALSE),0)</f>
        <v>6.3899999999999998E-2</v>
      </c>
      <c r="E276" s="126">
        <f t="shared" ca="1" si="126"/>
        <v>2.4583E-4</v>
      </c>
      <c r="F276" s="132">
        <f t="shared" si="121"/>
        <v>1.075</v>
      </c>
      <c r="G276" s="127">
        <f t="shared" ca="1" si="114"/>
        <v>1.0002642672499999</v>
      </c>
      <c r="H276" s="126">
        <f ca="1">TRUNC(PRODUCT(G$10:G275),15)</f>
        <v>1.05254549128342</v>
      </c>
      <c r="I276" s="126">
        <f t="shared" ca="1" si="122"/>
        <v>1.0342971273055701</v>
      </c>
      <c r="J276" s="126">
        <f t="shared" ca="1" si="115"/>
        <v>1.0176432500000001</v>
      </c>
      <c r="K276" s="126">
        <f t="shared" ca="1" si="116"/>
        <v>17.643249999999998</v>
      </c>
      <c r="L276" s="133">
        <f>IF(VLOOKUP(A276,$U$12:$AD$125,8)=VLOOKUP(A275,$U$12:$AD$125,8),0,VLOOKUP(A276,U$12:$AD$125,8))</f>
        <v>0</v>
      </c>
      <c r="M276" s="129">
        <f>IF(L276&gt;0,VLOOKUP(L276,T$12:$AC$125,7),0)</f>
        <v>0</v>
      </c>
      <c r="N276" s="126">
        <f t="shared" si="117"/>
        <v>0</v>
      </c>
      <c r="O276" s="126">
        <f t="shared" ca="1" si="118"/>
        <v>17.643249999999998</v>
      </c>
      <c r="P276" s="134" t="str">
        <f t="shared" si="123"/>
        <v>J=</v>
      </c>
      <c r="Q276" s="131">
        <f t="shared" si="124"/>
        <v>43360</v>
      </c>
      <c r="R276" s="9"/>
      <c r="S276" s="9"/>
      <c r="T276" s="46">
        <f>[2]Plan1!$A341</f>
        <v>47077</v>
      </c>
      <c r="U276" s="23" t="str">
        <f>[2]Plan1!$C341</f>
        <v>Dia Nacional de Zumbi e da Consciência Negra</v>
      </c>
      <c r="V276" s="18"/>
      <c r="W276" s="9"/>
      <c r="AA276" s="9"/>
      <c r="AB276" s="9"/>
      <c r="AC276" s="9"/>
      <c r="AD276" s="9"/>
      <c r="AE276" s="9"/>
      <c r="AF276" s="59">
        <f t="shared" si="130"/>
        <v>43192</v>
      </c>
      <c r="AG276" s="15">
        <f t="shared" ca="1" si="127"/>
        <v>1002.96100999</v>
      </c>
      <c r="AH276" s="15">
        <f t="shared" si="127"/>
        <v>1000</v>
      </c>
      <c r="AI276" s="4">
        <f t="shared" ca="1" si="127"/>
        <v>6.3899999999999998E-2</v>
      </c>
      <c r="AJ276" s="16">
        <f t="shared" ca="1" si="127"/>
        <v>2.4583E-4</v>
      </c>
      <c r="AK276" s="4">
        <f t="shared" si="127"/>
        <v>1.075</v>
      </c>
      <c r="AL276" s="59">
        <f t="shared" si="128"/>
        <v>43192</v>
      </c>
      <c r="AM276" s="16">
        <f t="shared" ca="1" si="129"/>
        <v>1.0029610099999999</v>
      </c>
      <c r="AN276" s="15">
        <f t="shared" ca="1" si="129"/>
        <v>2.96100999</v>
      </c>
      <c r="AO276" s="9">
        <f t="shared" si="129"/>
        <v>0</v>
      </c>
      <c r="AP276" s="17">
        <f t="shared" si="129"/>
        <v>0</v>
      </c>
      <c r="AQ276" s="15">
        <f t="shared" si="129"/>
        <v>0</v>
      </c>
      <c r="AR276" s="10" t="str">
        <f t="shared" si="129"/>
        <v>J=</v>
      </c>
      <c r="AS276" s="59">
        <f t="shared" si="129"/>
        <v>43360</v>
      </c>
      <c r="AT276" s="18"/>
      <c r="AU276" s="18"/>
      <c r="AV276" s="40"/>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row>
    <row r="277" spans="1:207" x14ac:dyDescent="0.2">
      <c r="A277" s="123">
        <f t="shared" si="119"/>
        <v>43272</v>
      </c>
      <c r="B277" s="124">
        <f t="shared" ca="1" si="125"/>
        <v>1017.91217999</v>
      </c>
      <c r="C277" s="126">
        <f t="shared" si="120"/>
        <v>1000</v>
      </c>
      <c r="D277" s="125">
        <f ca="1">IF(A277&lt;$B$1,VLOOKUP(A277,[1]DI!$A$4:$B$15000,2,FALSE),0)</f>
        <v>6.3899999999999998E-2</v>
      </c>
      <c r="E277" s="126">
        <f t="shared" ca="1" si="126"/>
        <v>2.4583E-4</v>
      </c>
      <c r="F277" s="132">
        <f t="shared" si="121"/>
        <v>1.075</v>
      </c>
      <c r="G277" s="127">
        <f t="shared" ca="1" si="114"/>
        <v>1.0002642672499999</v>
      </c>
      <c r="H277" s="126">
        <f ca="1">TRUNC(PRODUCT(G$10:G276),15)</f>
        <v>1.0528236445859001</v>
      </c>
      <c r="I277" s="126">
        <f t="shared" ca="1" si="122"/>
        <v>1.0342971273055701</v>
      </c>
      <c r="J277" s="126">
        <f t="shared" ca="1" si="115"/>
        <v>1.0179121799999999</v>
      </c>
      <c r="K277" s="126">
        <f t="shared" ca="1" si="116"/>
        <v>17.912179989999998</v>
      </c>
      <c r="L277" s="133">
        <f>IF(VLOOKUP(A277,$U$12:$AD$125,8)=VLOOKUP(A276,$U$12:$AD$125,8),0,VLOOKUP(A277,U$12:$AD$125,8))</f>
        <v>0</v>
      </c>
      <c r="M277" s="129">
        <f>IF(L277&gt;0,VLOOKUP(L277,T$12:$AC$125,7),0)</f>
        <v>0</v>
      </c>
      <c r="N277" s="126">
        <f t="shared" si="117"/>
        <v>0</v>
      </c>
      <c r="O277" s="126">
        <f t="shared" ca="1" si="118"/>
        <v>17.912179989999998</v>
      </c>
      <c r="P277" s="134" t="str">
        <f t="shared" si="123"/>
        <v>J=</v>
      </c>
      <c r="Q277" s="131">
        <f t="shared" si="124"/>
        <v>43360</v>
      </c>
      <c r="R277" s="9"/>
      <c r="S277" s="9"/>
      <c r="T277" s="46">
        <f>[2]Plan1!$A342</f>
        <v>47112</v>
      </c>
      <c r="U277" s="23" t="str">
        <f>[2]Plan1!$C342</f>
        <v>Natal</v>
      </c>
      <c r="V277" s="18"/>
      <c r="W277" s="9"/>
      <c r="AA277" s="9"/>
      <c r="AB277" s="9"/>
      <c r="AC277" s="9"/>
      <c r="AD277" s="9"/>
      <c r="AE277" s="9"/>
      <c r="AF277" s="59">
        <f t="shared" si="130"/>
        <v>43193</v>
      </c>
      <c r="AG277" s="15">
        <f t="shared" ca="1" si="127"/>
        <v>1003.22606</v>
      </c>
      <c r="AH277" s="15">
        <f t="shared" si="127"/>
        <v>1000</v>
      </c>
      <c r="AI277" s="4">
        <f t="shared" ca="1" si="127"/>
        <v>6.3899999999999998E-2</v>
      </c>
      <c r="AJ277" s="16">
        <f t="shared" ca="1" si="127"/>
        <v>2.4583E-4</v>
      </c>
      <c r="AK277" s="4">
        <f t="shared" si="127"/>
        <v>1.075</v>
      </c>
      <c r="AL277" s="59">
        <f t="shared" si="128"/>
        <v>43193</v>
      </c>
      <c r="AM277" s="16">
        <f t="shared" ca="1" si="129"/>
        <v>1.00322606</v>
      </c>
      <c r="AN277" s="15">
        <f t="shared" ca="1" si="129"/>
        <v>3.2260599999999999</v>
      </c>
      <c r="AO277" s="9">
        <f t="shared" si="129"/>
        <v>0</v>
      </c>
      <c r="AP277" s="17">
        <f t="shared" si="129"/>
        <v>0</v>
      </c>
      <c r="AQ277" s="15">
        <f t="shared" si="129"/>
        <v>0</v>
      </c>
      <c r="AR277" s="10" t="str">
        <f t="shared" si="129"/>
        <v>J=</v>
      </c>
      <c r="AS277" s="59">
        <f t="shared" si="129"/>
        <v>43360</v>
      </c>
      <c r="AT277" s="18"/>
      <c r="AU277" s="18"/>
      <c r="AV277" s="40"/>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row>
    <row r="278" spans="1:207" x14ac:dyDescent="0.2">
      <c r="A278" s="123">
        <f t="shared" si="119"/>
        <v>43273</v>
      </c>
      <c r="B278" s="124">
        <f t="shared" ca="1" si="125"/>
        <v>1018.18118</v>
      </c>
      <c r="C278" s="126">
        <f t="shared" si="120"/>
        <v>1000</v>
      </c>
      <c r="D278" s="125">
        <f ca="1">IF(A278&lt;$B$1,VLOOKUP(A278,[1]DI!$A$4:$B$15000,2,FALSE),0)</f>
        <v>6.3899999999999998E-2</v>
      </c>
      <c r="E278" s="126">
        <f t="shared" ca="1" si="126"/>
        <v>2.4583E-4</v>
      </c>
      <c r="F278" s="132">
        <f t="shared" si="121"/>
        <v>1.075</v>
      </c>
      <c r="G278" s="127">
        <f t="shared" ca="1" si="114"/>
        <v>1.0002642672499999</v>
      </c>
      <c r="H278" s="126">
        <f ca="1">TRUNC(PRODUCT(G$10:G277),15)</f>
        <v>1.0531018713951901</v>
      </c>
      <c r="I278" s="126">
        <f t="shared" ca="1" si="122"/>
        <v>1.0342971273055701</v>
      </c>
      <c r="J278" s="126">
        <f t="shared" ca="1" si="115"/>
        <v>1.01818118</v>
      </c>
      <c r="K278" s="126">
        <f t="shared" ca="1" si="116"/>
        <v>18.181180000000001</v>
      </c>
      <c r="L278" s="133">
        <f>IF(VLOOKUP(A278,$U$12:$AD$125,8)=VLOOKUP(A277,$U$12:$AD$125,8),0,VLOOKUP(A278,U$12:$AD$125,8))</f>
        <v>0</v>
      </c>
      <c r="M278" s="129">
        <f>IF(L278&gt;0,VLOOKUP(L278,T$12:$AC$125,7),0)</f>
        <v>0</v>
      </c>
      <c r="N278" s="126">
        <f t="shared" si="117"/>
        <v>0</v>
      </c>
      <c r="O278" s="126">
        <f t="shared" ca="1" si="118"/>
        <v>18.181180000000001</v>
      </c>
      <c r="P278" s="134" t="str">
        <f t="shared" si="123"/>
        <v>J=</v>
      </c>
      <c r="Q278" s="131">
        <f t="shared" si="124"/>
        <v>43360</v>
      </c>
      <c r="R278" s="9"/>
      <c r="S278" s="9"/>
      <c r="T278" s="46">
        <f>[2]Plan1!$A343</f>
        <v>47119</v>
      </c>
      <c r="U278" s="23" t="str">
        <f>[2]Plan1!$C343</f>
        <v>Confraternização Universal</v>
      </c>
      <c r="V278" s="18"/>
      <c r="W278" s="9"/>
      <c r="AA278" s="9"/>
      <c r="AB278" s="9"/>
      <c r="AC278" s="9"/>
      <c r="AD278" s="9"/>
      <c r="AE278" s="9"/>
      <c r="AF278" s="59">
        <f t="shared" si="130"/>
        <v>43194</v>
      </c>
      <c r="AG278" s="15">
        <f t="shared" ca="1" si="127"/>
        <v>1003.49117999</v>
      </c>
      <c r="AH278" s="15">
        <f t="shared" si="127"/>
        <v>1000</v>
      </c>
      <c r="AI278" s="4">
        <f t="shared" ca="1" si="127"/>
        <v>6.3899999999999998E-2</v>
      </c>
      <c r="AJ278" s="16">
        <f t="shared" ca="1" si="127"/>
        <v>2.4583E-4</v>
      </c>
      <c r="AK278" s="4">
        <f t="shared" si="127"/>
        <v>1.075</v>
      </c>
      <c r="AL278" s="59">
        <f t="shared" si="128"/>
        <v>43194</v>
      </c>
      <c r="AM278" s="16">
        <f t="shared" ca="1" si="129"/>
        <v>1.0034911799999999</v>
      </c>
      <c r="AN278" s="15">
        <f t="shared" ca="1" si="129"/>
        <v>3.49117999</v>
      </c>
      <c r="AO278" s="9">
        <f t="shared" si="129"/>
        <v>0</v>
      </c>
      <c r="AP278" s="17">
        <f t="shared" si="129"/>
        <v>0</v>
      </c>
      <c r="AQ278" s="15">
        <f t="shared" si="129"/>
        <v>0</v>
      </c>
      <c r="AR278" s="10" t="str">
        <f t="shared" si="129"/>
        <v>J=</v>
      </c>
      <c r="AS278" s="59">
        <f t="shared" si="129"/>
        <v>43360</v>
      </c>
      <c r="AT278" s="18"/>
      <c r="AU278" s="18"/>
      <c r="AV278" s="40"/>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row>
    <row r="279" spans="1:207" x14ac:dyDescent="0.2">
      <c r="A279" s="123">
        <f t="shared" si="119"/>
        <v>43274</v>
      </c>
      <c r="B279" s="124">
        <f t="shared" ca="1" si="125"/>
        <v>1018.45024999</v>
      </c>
      <c r="C279" s="126">
        <f t="shared" si="120"/>
        <v>1000</v>
      </c>
      <c r="D279" s="125">
        <f ca="1">IF(A279&lt;$B$1,VLOOKUP(A279,[1]DI!$A$4:$B$15000,2,FALSE),0)</f>
        <v>0</v>
      </c>
      <c r="E279" s="126">
        <f t="shared" ca="1" si="126"/>
        <v>0</v>
      </c>
      <c r="F279" s="132">
        <f t="shared" si="121"/>
        <v>1.075</v>
      </c>
      <c r="G279" s="127">
        <f t="shared" ca="1" si="114"/>
        <v>1</v>
      </c>
      <c r="H279" s="126">
        <f ca="1">TRUNC(PRODUCT(G$10:G278),15)</f>
        <v>1.0533801717307201</v>
      </c>
      <c r="I279" s="126">
        <f t="shared" ca="1" si="122"/>
        <v>1.0342971273055701</v>
      </c>
      <c r="J279" s="126">
        <f t="shared" ca="1" si="115"/>
        <v>1.0184502499999999</v>
      </c>
      <c r="K279" s="126">
        <f t="shared" ca="1" si="116"/>
        <v>18.45024999</v>
      </c>
      <c r="L279" s="133">
        <f>IF(VLOOKUP(A279,$U$12:$AD$125,8)=VLOOKUP(A278,$U$12:$AD$125,8),0,VLOOKUP(A279,U$12:$AD$125,8))</f>
        <v>0</v>
      </c>
      <c r="M279" s="129">
        <f>IF(L279&gt;0,VLOOKUP(L279,T$12:$AC$125,7),0)</f>
        <v>0</v>
      </c>
      <c r="N279" s="126">
        <f t="shared" si="117"/>
        <v>0</v>
      </c>
      <c r="O279" s="126">
        <f t="shared" ca="1" si="118"/>
        <v>18.45024999</v>
      </c>
      <c r="P279" s="134" t="str">
        <f t="shared" si="123"/>
        <v>J=</v>
      </c>
      <c r="Q279" s="131">
        <f t="shared" si="124"/>
        <v>43360</v>
      </c>
      <c r="R279" s="9"/>
      <c r="S279" s="9"/>
      <c r="T279" s="46">
        <f>[2]Plan1!$A344</f>
        <v>47161</v>
      </c>
      <c r="U279" s="23" t="str">
        <f>[2]Plan1!$C344</f>
        <v>Carnaval</v>
      </c>
      <c r="V279" s="18"/>
      <c r="W279" s="9"/>
      <c r="AA279" s="9"/>
      <c r="AB279" s="9"/>
      <c r="AC279" s="9"/>
      <c r="AD279" s="9"/>
      <c r="AE279" s="9"/>
      <c r="AF279" s="59">
        <f t="shared" si="130"/>
        <v>43195</v>
      </c>
      <c r="AG279" s="15">
        <f t="shared" ca="1" si="127"/>
        <v>1003.7563699999999</v>
      </c>
      <c r="AH279" s="15">
        <f t="shared" si="127"/>
        <v>1000</v>
      </c>
      <c r="AI279" s="4">
        <f t="shared" ca="1" si="127"/>
        <v>6.3899999999999998E-2</v>
      </c>
      <c r="AJ279" s="16">
        <f t="shared" ca="1" si="127"/>
        <v>2.4583E-4</v>
      </c>
      <c r="AK279" s="4">
        <f t="shared" si="127"/>
        <v>1.075</v>
      </c>
      <c r="AL279" s="59">
        <f t="shared" si="128"/>
        <v>43195</v>
      </c>
      <c r="AM279" s="16">
        <f t="shared" ca="1" si="129"/>
        <v>1.0037563700000001</v>
      </c>
      <c r="AN279" s="15">
        <f t="shared" ca="1" si="129"/>
        <v>3.75637</v>
      </c>
      <c r="AO279" s="9">
        <f t="shared" si="129"/>
        <v>0</v>
      </c>
      <c r="AP279" s="17">
        <f t="shared" si="129"/>
        <v>0</v>
      </c>
      <c r="AQ279" s="15">
        <f t="shared" si="129"/>
        <v>0</v>
      </c>
      <c r="AR279" s="10" t="str">
        <f t="shared" si="129"/>
        <v>J=</v>
      </c>
      <c r="AS279" s="59">
        <f t="shared" si="129"/>
        <v>43360</v>
      </c>
      <c r="AT279" s="18"/>
      <c r="AU279" s="18"/>
      <c r="AV279" s="40"/>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row>
    <row r="280" spans="1:207" x14ac:dyDescent="0.2">
      <c r="A280" s="123">
        <f t="shared" si="119"/>
        <v>43275</v>
      </c>
      <c r="B280" s="124">
        <f t="shared" ca="1" si="125"/>
        <v>1018.45024999</v>
      </c>
      <c r="C280" s="126">
        <f t="shared" si="120"/>
        <v>1000</v>
      </c>
      <c r="D280" s="125">
        <f ca="1">IF(A280&lt;$B$1,VLOOKUP(A280,[1]DI!$A$4:$B$15000,2,FALSE),0)</f>
        <v>0</v>
      </c>
      <c r="E280" s="126">
        <f t="shared" ca="1" si="126"/>
        <v>0</v>
      </c>
      <c r="F280" s="132">
        <f t="shared" si="121"/>
        <v>1.075</v>
      </c>
      <c r="G280" s="127">
        <f t="shared" ca="1" si="114"/>
        <v>1</v>
      </c>
      <c r="H280" s="126">
        <f ca="1">TRUNC(PRODUCT(G$10:G279),15)</f>
        <v>1.0533801717307201</v>
      </c>
      <c r="I280" s="126">
        <f t="shared" ca="1" si="122"/>
        <v>1.0342971273055701</v>
      </c>
      <c r="J280" s="126">
        <f t="shared" ca="1" si="115"/>
        <v>1.0184502499999999</v>
      </c>
      <c r="K280" s="126">
        <f t="shared" ca="1" si="116"/>
        <v>18.45024999</v>
      </c>
      <c r="L280" s="133">
        <f>IF(VLOOKUP(A280,$U$12:$AD$125,8)=VLOOKUP(A279,$U$12:$AD$125,8),0,VLOOKUP(A280,U$12:$AD$125,8))</f>
        <v>0</v>
      </c>
      <c r="M280" s="129">
        <f>IF(L280&gt;0,VLOOKUP(L280,T$12:$AC$125,7),0)</f>
        <v>0</v>
      </c>
      <c r="N280" s="126">
        <f t="shared" si="117"/>
        <v>0</v>
      </c>
      <c r="O280" s="126">
        <f t="shared" ca="1" si="118"/>
        <v>18.45024999</v>
      </c>
      <c r="P280" s="134" t="str">
        <f t="shared" si="123"/>
        <v>J=</v>
      </c>
      <c r="Q280" s="131">
        <f t="shared" si="124"/>
        <v>43360</v>
      </c>
      <c r="R280" s="9"/>
      <c r="S280" s="9"/>
      <c r="T280" s="46">
        <f>[2]Plan1!$A345</f>
        <v>47162</v>
      </c>
      <c r="U280" s="23" t="str">
        <f>[2]Plan1!$C345</f>
        <v>Carnaval</v>
      </c>
      <c r="V280" s="18"/>
      <c r="W280" s="9"/>
      <c r="AA280" s="9"/>
      <c r="AB280" s="9"/>
      <c r="AC280" s="9"/>
      <c r="AD280" s="9"/>
      <c r="AE280" s="9"/>
      <c r="AF280" s="59">
        <f t="shared" si="130"/>
        <v>43196</v>
      </c>
      <c r="AG280" s="15">
        <f t="shared" ca="1" si="127"/>
        <v>1004.02163</v>
      </c>
      <c r="AH280" s="15">
        <f t="shared" si="127"/>
        <v>1000</v>
      </c>
      <c r="AI280" s="4">
        <f t="shared" ca="1" si="127"/>
        <v>6.3899999999999998E-2</v>
      </c>
      <c r="AJ280" s="16">
        <f t="shared" ca="1" si="127"/>
        <v>2.4583E-4</v>
      </c>
      <c r="AK280" s="4">
        <f t="shared" si="127"/>
        <v>1.075</v>
      </c>
      <c r="AL280" s="59">
        <f t="shared" si="128"/>
        <v>43196</v>
      </c>
      <c r="AM280" s="16">
        <f t="shared" ca="1" si="129"/>
        <v>1.00402163</v>
      </c>
      <c r="AN280" s="15">
        <f t="shared" ca="1" si="129"/>
        <v>4.02163</v>
      </c>
      <c r="AO280" s="9">
        <f t="shared" si="129"/>
        <v>0</v>
      </c>
      <c r="AP280" s="17">
        <f t="shared" si="129"/>
        <v>0</v>
      </c>
      <c r="AQ280" s="15">
        <f t="shared" si="129"/>
        <v>0</v>
      </c>
      <c r="AR280" s="10" t="str">
        <f t="shared" si="129"/>
        <v>J=</v>
      </c>
      <c r="AS280" s="59">
        <f t="shared" si="129"/>
        <v>43360</v>
      </c>
      <c r="AT280" s="18"/>
      <c r="AU280" s="18"/>
      <c r="AV280" s="40"/>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row>
    <row r="281" spans="1:207" x14ac:dyDescent="0.2">
      <c r="A281" s="123">
        <f t="shared" si="119"/>
        <v>43276</v>
      </c>
      <c r="B281" s="124">
        <f t="shared" ca="1" si="125"/>
        <v>1018.45024999</v>
      </c>
      <c r="C281" s="126">
        <f t="shared" si="120"/>
        <v>1000</v>
      </c>
      <c r="D281" s="125">
        <f ca="1">IF(A281&lt;$B$1,VLOOKUP(A281,[1]DI!$A$4:$B$15000,2,FALSE),0)</f>
        <v>6.3899999999999998E-2</v>
      </c>
      <c r="E281" s="126">
        <f t="shared" ca="1" si="126"/>
        <v>2.4583E-4</v>
      </c>
      <c r="F281" s="132">
        <f t="shared" si="121"/>
        <v>1.075</v>
      </c>
      <c r="G281" s="127">
        <f t="shared" ca="1" si="114"/>
        <v>1.0002642672499999</v>
      </c>
      <c r="H281" s="126">
        <f ca="1">TRUNC(PRODUCT(G$10:G280),15)</f>
        <v>1.0533801717307201</v>
      </c>
      <c r="I281" s="126">
        <f t="shared" ca="1" si="122"/>
        <v>1.0342971273055701</v>
      </c>
      <c r="J281" s="126">
        <f t="shared" ca="1" si="115"/>
        <v>1.0184502499999999</v>
      </c>
      <c r="K281" s="126">
        <f t="shared" ca="1" si="116"/>
        <v>18.45024999</v>
      </c>
      <c r="L281" s="133">
        <f>IF(VLOOKUP(A281,$U$12:$AD$125,8)=VLOOKUP(A280,$U$12:$AD$125,8),0,VLOOKUP(A281,U$12:$AD$125,8))</f>
        <v>0</v>
      </c>
      <c r="M281" s="129">
        <f>IF(L281&gt;0,VLOOKUP(L281,T$12:$AC$125,7),0)</f>
        <v>0</v>
      </c>
      <c r="N281" s="126">
        <f t="shared" si="117"/>
        <v>0</v>
      </c>
      <c r="O281" s="126">
        <f t="shared" ca="1" si="118"/>
        <v>18.45024999</v>
      </c>
      <c r="P281" s="134" t="str">
        <f t="shared" si="123"/>
        <v>J=</v>
      </c>
      <c r="Q281" s="131">
        <f t="shared" si="124"/>
        <v>43360</v>
      </c>
      <c r="R281" s="9"/>
      <c r="S281" s="9"/>
      <c r="T281" s="46">
        <f>[2]Plan1!$A346</f>
        <v>47207</v>
      </c>
      <c r="U281" s="23" t="str">
        <f>[2]Plan1!$C346</f>
        <v>Paixão de Cristo</v>
      </c>
      <c r="V281" s="18"/>
      <c r="W281" s="9"/>
      <c r="AA281" s="9"/>
      <c r="AB281" s="9"/>
      <c r="AC281" s="9"/>
      <c r="AD281" s="9"/>
      <c r="AE281" s="9"/>
      <c r="AF281" s="59">
        <f t="shared" si="130"/>
        <v>43197</v>
      </c>
      <c r="AG281" s="15">
        <f t="shared" ca="1" si="127"/>
        <v>1004.28695999</v>
      </c>
      <c r="AH281" s="15">
        <f t="shared" si="127"/>
        <v>1000</v>
      </c>
      <c r="AI281" s="4">
        <f t="shared" ca="1" si="127"/>
        <v>0</v>
      </c>
      <c r="AJ281" s="16">
        <f t="shared" ca="1" si="127"/>
        <v>0</v>
      </c>
      <c r="AK281" s="4">
        <f t="shared" si="127"/>
        <v>1.075</v>
      </c>
      <c r="AL281" s="59">
        <f t="shared" si="128"/>
        <v>43197</v>
      </c>
      <c r="AM281" s="16">
        <f t="shared" ca="1" si="129"/>
        <v>1.00428696</v>
      </c>
      <c r="AN281" s="15">
        <f t="shared" ca="1" si="129"/>
        <v>4.2869599899999997</v>
      </c>
      <c r="AO281" s="9">
        <f t="shared" si="129"/>
        <v>0</v>
      </c>
      <c r="AP281" s="17">
        <f t="shared" si="129"/>
        <v>0</v>
      </c>
      <c r="AQ281" s="15">
        <f t="shared" si="129"/>
        <v>0</v>
      </c>
      <c r="AR281" s="10" t="str">
        <f t="shared" si="129"/>
        <v>J=</v>
      </c>
      <c r="AS281" s="59">
        <f t="shared" si="129"/>
        <v>43360</v>
      </c>
      <c r="AT281" s="18"/>
      <c r="AU281" s="18"/>
      <c r="AV281" s="40"/>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row>
    <row r="282" spans="1:207" x14ac:dyDescent="0.2">
      <c r="A282" s="123">
        <f t="shared" si="119"/>
        <v>43277</v>
      </c>
      <c r="B282" s="124">
        <f t="shared" ca="1" si="125"/>
        <v>1018.7193999900001</v>
      </c>
      <c r="C282" s="126">
        <f t="shared" si="120"/>
        <v>1000</v>
      </c>
      <c r="D282" s="125">
        <f ca="1">IF(A282&lt;$B$1,VLOOKUP(A282,[1]DI!$A$4:$B$15000,2,FALSE),0)</f>
        <v>6.3899999999999998E-2</v>
      </c>
      <c r="E282" s="126">
        <f t="shared" ca="1" si="126"/>
        <v>2.4583E-4</v>
      </c>
      <c r="F282" s="132">
        <f t="shared" si="121"/>
        <v>1.075</v>
      </c>
      <c r="G282" s="127">
        <f t="shared" ca="1" si="114"/>
        <v>1.0002642672499999</v>
      </c>
      <c r="H282" s="126">
        <f ca="1">TRUNC(PRODUCT(G$10:G281),15)</f>
        <v>1.0536585456119101</v>
      </c>
      <c r="I282" s="126">
        <f t="shared" ca="1" si="122"/>
        <v>1.0342971273055701</v>
      </c>
      <c r="J282" s="126">
        <f t="shared" ca="1" si="115"/>
        <v>1.0187193999999999</v>
      </c>
      <c r="K282" s="126">
        <f t="shared" ca="1" si="116"/>
        <v>18.719399989999999</v>
      </c>
      <c r="L282" s="133">
        <f>IF(VLOOKUP(A282,$U$12:$AD$125,8)=VLOOKUP(A281,$U$12:$AD$125,8),0,VLOOKUP(A282,U$12:$AD$125,8))</f>
        <v>0</v>
      </c>
      <c r="M282" s="129">
        <f>IF(L282&gt;0,VLOOKUP(L282,T$12:$AC$125,7),0)</f>
        <v>0</v>
      </c>
      <c r="N282" s="126">
        <f t="shared" si="117"/>
        <v>0</v>
      </c>
      <c r="O282" s="126">
        <f t="shared" ca="1" si="118"/>
        <v>18.719399989999999</v>
      </c>
      <c r="P282" s="134" t="str">
        <f t="shared" si="123"/>
        <v>J=</v>
      </c>
      <c r="Q282" s="131">
        <f t="shared" si="124"/>
        <v>43360</v>
      </c>
      <c r="R282" s="9"/>
      <c r="S282" s="9"/>
      <c r="T282" s="46">
        <f>[2]Plan1!$A347</f>
        <v>47229</v>
      </c>
      <c r="U282" s="23" t="str">
        <f>[2]Plan1!$C347</f>
        <v>Tiradentes</v>
      </c>
      <c r="V282" s="18"/>
      <c r="W282" s="9"/>
      <c r="AA282" s="9"/>
      <c r="AB282" s="9"/>
      <c r="AC282" s="9"/>
      <c r="AD282" s="9"/>
      <c r="AE282" s="9"/>
      <c r="AF282" s="59">
        <f t="shared" si="130"/>
        <v>43198</v>
      </c>
      <c r="AG282" s="15">
        <f t="shared" ca="1" si="127"/>
        <v>1004.28695999</v>
      </c>
      <c r="AH282" s="15">
        <f t="shared" si="127"/>
        <v>1000</v>
      </c>
      <c r="AI282" s="4">
        <f t="shared" ca="1" si="127"/>
        <v>0</v>
      </c>
      <c r="AJ282" s="16">
        <f t="shared" ca="1" si="127"/>
        <v>0</v>
      </c>
      <c r="AK282" s="4">
        <f t="shared" si="127"/>
        <v>1.075</v>
      </c>
      <c r="AL282" s="59">
        <f t="shared" si="128"/>
        <v>43198</v>
      </c>
      <c r="AM282" s="16">
        <f t="shared" ca="1" si="129"/>
        <v>1.00428696</v>
      </c>
      <c r="AN282" s="15">
        <f t="shared" ca="1" si="129"/>
        <v>4.2869599899999997</v>
      </c>
      <c r="AO282" s="9">
        <f t="shared" si="129"/>
        <v>0</v>
      </c>
      <c r="AP282" s="17">
        <f t="shared" si="129"/>
        <v>0</v>
      </c>
      <c r="AQ282" s="15">
        <f t="shared" si="129"/>
        <v>0</v>
      </c>
      <c r="AR282" s="10" t="str">
        <f t="shared" si="129"/>
        <v>J=</v>
      </c>
      <c r="AS282" s="59">
        <f t="shared" si="129"/>
        <v>43360</v>
      </c>
      <c r="AT282" s="18"/>
      <c r="AU282" s="18"/>
      <c r="AV282" s="40"/>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row>
    <row r="283" spans="1:207" x14ac:dyDescent="0.2">
      <c r="A283" s="123">
        <f t="shared" si="119"/>
        <v>43278</v>
      </c>
      <c r="B283" s="124">
        <f t="shared" ca="1" si="125"/>
        <v>1018.98861</v>
      </c>
      <c r="C283" s="126">
        <f t="shared" si="120"/>
        <v>1000</v>
      </c>
      <c r="D283" s="125">
        <f ca="1">IF(A283&lt;$B$1,VLOOKUP(A283,[1]DI!$A$4:$B$15000,2,FALSE),0)</f>
        <v>6.3899999999999998E-2</v>
      </c>
      <c r="E283" s="126">
        <f t="shared" ca="1" si="126"/>
        <v>2.4583E-4</v>
      </c>
      <c r="F283" s="132">
        <f t="shared" si="121"/>
        <v>1.075</v>
      </c>
      <c r="G283" s="127">
        <f t="shared" ca="1" si="114"/>
        <v>1.0002642672499999</v>
      </c>
      <c r="H283" s="126">
        <f ca="1">TRUNC(PRODUCT(G$10:G282),15)</f>
        <v>1.0539369930581901</v>
      </c>
      <c r="I283" s="126">
        <f t="shared" ca="1" si="122"/>
        <v>1.0342971273055701</v>
      </c>
      <c r="J283" s="126">
        <f t="shared" ca="1" si="115"/>
        <v>1.0189886100000001</v>
      </c>
      <c r="K283" s="126">
        <f t="shared" ca="1" si="116"/>
        <v>18.988610000000001</v>
      </c>
      <c r="L283" s="133">
        <f>IF(VLOOKUP(A283,$U$12:$AD$125,8)=VLOOKUP(A282,$U$12:$AD$125,8),0,VLOOKUP(A283,U$12:$AD$125,8))</f>
        <v>0</v>
      </c>
      <c r="M283" s="129">
        <f>IF(L283&gt;0,VLOOKUP(L283,T$12:$AC$125,7),0)</f>
        <v>0</v>
      </c>
      <c r="N283" s="126">
        <f t="shared" si="117"/>
        <v>0</v>
      </c>
      <c r="O283" s="126">
        <f t="shared" ca="1" si="118"/>
        <v>18.988610000000001</v>
      </c>
      <c r="P283" s="134" t="str">
        <f t="shared" si="123"/>
        <v>J=</v>
      </c>
      <c r="Q283" s="131">
        <f t="shared" si="124"/>
        <v>43360</v>
      </c>
      <c r="R283" s="9"/>
      <c r="S283" s="9"/>
      <c r="T283" s="46">
        <f>[2]Plan1!$A348</f>
        <v>47239</v>
      </c>
      <c r="U283" s="23" t="str">
        <f>[2]Plan1!$C348</f>
        <v>Dia do Trabalho</v>
      </c>
      <c r="V283" s="18"/>
      <c r="W283" s="9"/>
      <c r="AA283" s="9"/>
      <c r="AB283" s="9"/>
      <c r="AC283" s="9"/>
      <c r="AD283" s="9"/>
      <c r="AE283" s="9"/>
      <c r="AF283" s="59">
        <f t="shared" si="130"/>
        <v>43199</v>
      </c>
      <c r="AG283" s="15">
        <f t="shared" ca="1" si="127"/>
        <v>1004.28695999</v>
      </c>
      <c r="AH283" s="15">
        <f t="shared" si="127"/>
        <v>1000</v>
      </c>
      <c r="AI283" s="4">
        <f t="shared" ca="1" si="127"/>
        <v>6.3899999999999998E-2</v>
      </c>
      <c r="AJ283" s="16">
        <f t="shared" ca="1" si="127"/>
        <v>2.4583E-4</v>
      </c>
      <c r="AK283" s="4">
        <f t="shared" si="127"/>
        <v>1.075</v>
      </c>
      <c r="AL283" s="59">
        <f t="shared" si="128"/>
        <v>43199</v>
      </c>
      <c r="AM283" s="16">
        <f t="shared" ca="1" si="129"/>
        <v>1.00428696</v>
      </c>
      <c r="AN283" s="15">
        <f t="shared" ca="1" si="129"/>
        <v>4.2869599899999997</v>
      </c>
      <c r="AO283" s="9">
        <f t="shared" si="129"/>
        <v>0</v>
      </c>
      <c r="AP283" s="17">
        <f t="shared" si="129"/>
        <v>0</v>
      </c>
      <c r="AQ283" s="15">
        <f t="shared" si="129"/>
        <v>0</v>
      </c>
      <c r="AR283" s="10" t="str">
        <f t="shared" si="129"/>
        <v>J=</v>
      </c>
      <c r="AS283" s="59">
        <f t="shared" si="129"/>
        <v>43360</v>
      </c>
      <c r="AT283" s="18"/>
      <c r="AU283" s="18"/>
      <c r="AV283" s="40"/>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row>
    <row r="284" spans="1:207" x14ac:dyDescent="0.2">
      <c r="A284" s="123">
        <f t="shared" si="119"/>
        <v>43279</v>
      </c>
      <c r="B284" s="124">
        <f t="shared" ca="1" si="125"/>
        <v>1019.2578999899999</v>
      </c>
      <c r="C284" s="126">
        <f t="shared" si="120"/>
        <v>1000</v>
      </c>
      <c r="D284" s="125">
        <f ca="1">IF(A284&lt;$B$1,VLOOKUP(A284,[1]DI!$A$4:$B$15000,2,FALSE),0)</f>
        <v>6.3899999999999998E-2</v>
      </c>
      <c r="E284" s="126">
        <f t="shared" ca="1" si="126"/>
        <v>2.4583E-4</v>
      </c>
      <c r="F284" s="132">
        <f t="shared" si="121"/>
        <v>1.075</v>
      </c>
      <c r="G284" s="127">
        <f t="shared" ca="1" si="114"/>
        <v>1.0002642672499999</v>
      </c>
      <c r="H284" s="126">
        <f ca="1">TRUNC(PRODUCT(G$10:G283),15)</f>
        <v>1.0542155140890199</v>
      </c>
      <c r="I284" s="126">
        <f t="shared" ca="1" si="122"/>
        <v>1.0342971273055701</v>
      </c>
      <c r="J284" s="126">
        <f t="shared" ca="1" si="115"/>
        <v>1.0192578999999999</v>
      </c>
      <c r="K284" s="126">
        <f t="shared" ca="1" si="116"/>
        <v>19.257899989999999</v>
      </c>
      <c r="L284" s="133">
        <f>IF(VLOOKUP(A284,$U$12:$AD$125,8)=VLOOKUP(A283,$U$12:$AD$125,8),0,VLOOKUP(A284,U$12:$AD$125,8))</f>
        <v>0</v>
      </c>
      <c r="M284" s="129">
        <f>IF(L284&gt;0,VLOOKUP(L284,T$12:$AC$125,7),0)</f>
        <v>0</v>
      </c>
      <c r="N284" s="126">
        <f t="shared" si="117"/>
        <v>0</v>
      </c>
      <c r="O284" s="126">
        <f t="shared" ca="1" si="118"/>
        <v>19.257899989999999</v>
      </c>
      <c r="P284" s="134" t="str">
        <f t="shared" si="123"/>
        <v>J=</v>
      </c>
      <c r="Q284" s="131">
        <f t="shared" si="124"/>
        <v>43360</v>
      </c>
      <c r="R284" s="9"/>
      <c r="S284" s="9"/>
      <c r="T284" s="46">
        <f>[2]Plan1!$A349</f>
        <v>47269</v>
      </c>
      <c r="U284" s="23" t="str">
        <f>[2]Plan1!$C349</f>
        <v>Corpus Christi</v>
      </c>
      <c r="V284" s="18"/>
      <c r="W284" s="9"/>
      <c r="AA284" s="9"/>
      <c r="AB284" s="9"/>
      <c r="AC284" s="9"/>
      <c r="AD284" s="9"/>
      <c r="AE284" s="9"/>
      <c r="AF284" s="59">
        <f t="shared" si="130"/>
        <v>43200</v>
      </c>
      <c r="AG284" s="15">
        <f t="shared" ca="1" si="127"/>
        <v>1004.55235999</v>
      </c>
      <c r="AH284" s="15">
        <f t="shared" si="127"/>
        <v>1000</v>
      </c>
      <c r="AI284" s="4">
        <f t="shared" ca="1" si="127"/>
        <v>6.3899999999999998E-2</v>
      </c>
      <c r="AJ284" s="16">
        <f t="shared" ca="1" si="127"/>
        <v>2.4583E-4</v>
      </c>
      <c r="AK284" s="4">
        <f t="shared" si="127"/>
        <v>1.075</v>
      </c>
      <c r="AL284" s="59">
        <f t="shared" si="128"/>
        <v>43200</v>
      </c>
      <c r="AM284" s="16">
        <f t="shared" ca="1" si="129"/>
        <v>1.0045523599999999</v>
      </c>
      <c r="AN284" s="15">
        <f t="shared" ca="1" si="129"/>
        <v>4.5523599900000002</v>
      </c>
      <c r="AO284" s="9">
        <f t="shared" si="129"/>
        <v>0</v>
      </c>
      <c r="AP284" s="17">
        <f t="shared" si="129"/>
        <v>0</v>
      </c>
      <c r="AQ284" s="15">
        <f t="shared" si="129"/>
        <v>0</v>
      </c>
      <c r="AR284" s="10" t="str">
        <f t="shared" si="129"/>
        <v>J=</v>
      </c>
      <c r="AS284" s="59">
        <f t="shared" si="129"/>
        <v>43360</v>
      </c>
      <c r="AT284" s="18"/>
      <c r="AU284" s="18"/>
      <c r="AV284" s="40"/>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row>
    <row r="285" spans="1:207" x14ac:dyDescent="0.2">
      <c r="A285" s="123">
        <f t="shared" si="119"/>
        <v>43280</v>
      </c>
      <c r="B285" s="124">
        <f t="shared" ca="1" si="125"/>
        <v>1019.52725</v>
      </c>
      <c r="C285" s="126">
        <f t="shared" si="120"/>
        <v>1000</v>
      </c>
      <c r="D285" s="125">
        <f ca="1">IF(A285&lt;$B$1,VLOOKUP(A285,[1]DI!$A$4:$B$15000,2,FALSE),0)</f>
        <v>6.3899999999999998E-2</v>
      </c>
      <c r="E285" s="126">
        <f t="shared" ca="1" si="126"/>
        <v>2.4583E-4</v>
      </c>
      <c r="F285" s="132">
        <f t="shared" si="121"/>
        <v>1.075</v>
      </c>
      <c r="G285" s="127">
        <f t="shared" ca="1" si="114"/>
        <v>1.0002642672499999</v>
      </c>
      <c r="H285" s="126">
        <f ca="1">TRUNC(PRODUCT(G$10:G284),15)</f>
        <v>1.05449410872384</v>
      </c>
      <c r="I285" s="126">
        <f t="shared" ca="1" si="122"/>
        <v>1.0342971273055701</v>
      </c>
      <c r="J285" s="126">
        <f t="shared" ca="1" si="115"/>
        <v>1.0195272500000001</v>
      </c>
      <c r="K285" s="126">
        <f t="shared" ca="1" si="116"/>
        <v>19.527249999999999</v>
      </c>
      <c r="L285" s="133">
        <f>IF(VLOOKUP(A285,$U$12:$AD$125,8)=VLOOKUP(A284,$U$12:$AD$125,8),0,VLOOKUP(A285,U$12:$AD$125,8))</f>
        <v>0</v>
      </c>
      <c r="M285" s="129">
        <f>IF(L285&gt;0,VLOOKUP(L285,T$12:$AC$125,7),0)</f>
        <v>0</v>
      </c>
      <c r="N285" s="126">
        <f t="shared" si="117"/>
        <v>0</v>
      </c>
      <c r="O285" s="126">
        <f t="shared" ca="1" si="118"/>
        <v>19.527249999999999</v>
      </c>
      <c r="P285" s="134" t="str">
        <f t="shared" si="123"/>
        <v>J=</v>
      </c>
      <c r="Q285" s="131">
        <f t="shared" si="124"/>
        <v>43360</v>
      </c>
      <c r="R285" s="9"/>
      <c r="S285" s="9"/>
      <c r="T285" s="46">
        <f>[2]Plan1!$A350</f>
        <v>47368</v>
      </c>
      <c r="U285" s="23" t="str">
        <f>[2]Plan1!$C350</f>
        <v>Independência do Brasil</v>
      </c>
      <c r="V285" s="18"/>
      <c r="W285" s="9"/>
      <c r="X285" s="9"/>
      <c r="Y285" s="9"/>
      <c r="Z285" s="9"/>
      <c r="AA285" s="9"/>
      <c r="AB285" s="9"/>
      <c r="AC285" s="9"/>
      <c r="AD285" s="9"/>
      <c r="AE285" s="9"/>
      <c r="AF285" s="59">
        <f t="shared" si="130"/>
        <v>43201</v>
      </c>
      <c r="AG285" s="15">
        <f t="shared" ref="AG285:AK298" ca="1" si="131">VLOOKUP($AF285,$A$10:$Q$3625,(AG$1)+1)</f>
        <v>1004.81782999</v>
      </c>
      <c r="AH285" s="15">
        <f t="shared" si="131"/>
        <v>1000</v>
      </c>
      <c r="AI285" s="4">
        <f t="shared" ca="1" si="131"/>
        <v>6.3899999999999998E-2</v>
      </c>
      <c r="AJ285" s="16">
        <f t="shared" ca="1" si="131"/>
        <v>2.4583E-4</v>
      </c>
      <c r="AK285" s="4">
        <f t="shared" si="131"/>
        <v>1.075</v>
      </c>
      <c r="AL285" s="59">
        <f t="shared" si="128"/>
        <v>43201</v>
      </c>
      <c r="AM285" s="16">
        <f t="shared" ref="AM285:AS298" ca="1" si="132">VLOOKUP($AF285,$A$10:$Q$3625,(AM$1)+1)</f>
        <v>1.0048178299999999</v>
      </c>
      <c r="AN285" s="15">
        <f t="shared" ca="1" si="132"/>
        <v>4.8178299899999999</v>
      </c>
      <c r="AO285" s="9">
        <f t="shared" si="132"/>
        <v>0</v>
      </c>
      <c r="AP285" s="17">
        <f t="shared" si="132"/>
        <v>0</v>
      </c>
      <c r="AQ285" s="15">
        <f t="shared" si="132"/>
        <v>0</v>
      </c>
      <c r="AR285" s="10" t="str">
        <f t="shared" si="132"/>
        <v>J=</v>
      </c>
      <c r="AS285" s="59">
        <f t="shared" si="132"/>
        <v>43360</v>
      </c>
      <c r="AT285" s="18"/>
      <c r="AU285" s="18"/>
      <c r="AV285" s="40"/>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row>
    <row r="286" spans="1:207" x14ac:dyDescent="0.2">
      <c r="A286" s="123">
        <f t="shared" si="119"/>
        <v>43281</v>
      </c>
      <c r="B286" s="124">
        <f t="shared" ca="1" si="125"/>
        <v>1019.79668</v>
      </c>
      <c r="C286" s="126">
        <f t="shared" si="120"/>
        <v>1000</v>
      </c>
      <c r="D286" s="125">
        <f ca="1">IF(A286&lt;$B$1,VLOOKUP(A286,[1]DI!$A$4:$B$15000,2,FALSE),0)</f>
        <v>0</v>
      </c>
      <c r="E286" s="126">
        <f t="shared" ca="1" si="126"/>
        <v>0</v>
      </c>
      <c r="F286" s="132">
        <f t="shared" si="121"/>
        <v>1.075</v>
      </c>
      <c r="G286" s="127">
        <f t="shared" ca="1" si="114"/>
        <v>1</v>
      </c>
      <c r="H286" s="126">
        <f ca="1">TRUNC(PRODUCT(G$10:G285),15)</f>
        <v>1.05477277698209</v>
      </c>
      <c r="I286" s="126">
        <f t="shared" ca="1" si="122"/>
        <v>1.0342971273055701</v>
      </c>
      <c r="J286" s="126">
        <f t="shared" ca="1" si="115"/>
        <v>1.01979668</v>
      </c>
      <c r="K286" s="126">
        <f t="shared" ca="1" si="116"/>
        <v>19.796679999999999</v>
      </c>
      <c r="L286" s="133">
        <f>IF(VLOOKUP(A286,$U$12:$AD$125,8)=VLOOKUP(A285,$U$12:$AD$125,8),0,VLOOKUP(A286,U$12:$AD$125,8))</f>
        <v>0</v>
      </c>
      <c r="M286" s="129">
        <f>IF(L286&gt;0,VLOOKUP(L286,T$12:$AC$125,7),0)</f>
        <v>0</v>
      </c>
      <c r="N286" s="126">
        <f t="shared" si="117"/>
        <v>0</v>
      </c>
      <c r="O286" s="126">
        <f t="shared" ca="1" si="118"/>
        <v>19.796679999999999</v>
      </c>
      <c r="P286" s="134" t="str">
        <f t="shared" si="123"/>
        <v>J=</v>
      </c>
      <c r="Q286" s="131">
        <f t="shared" si="124"/>
        <v>43360</v>
      </c>
      <c r="R286" s="9"/>
      <c r="S286" s="33"/>
      <c r="T286" s="46">
        <f>[2]Plan1!$A351</f>
        <v>47403</v>
      </c>
      <c r="U286" s="23" t="str">
        <f>[2]Plan1!$C351</f>
        <v>Nossa Sr.a Aparecida - Padroeira do Brasil</v>
      </c>
      <c r="V286" s="18"/>
      <c r="W286" s="33"/>
      <c r="X286" s="33"/>
      <c r="Y286" s="33"/>
      <c r="Z286" s="9"/>
      <c r="AA286" s="33"/>
      <c r="AB286" s="33"/>
      <c r="AC286" s="33"/>
      <c r="AD286" s="33"/>
      <c r="AE286" s="33"/>
      <c r="AF286" s="59">
        <f t="shared" si="130"/>
        <v>43202</v>
      </c>
      <c r="AG286" s="15">
        <f t="shared" ca="1" si="131"/>
        <v>1005.0833699900001</v>
      </c>
      <c r="AH286" s="15">
        <f t="shared" si="131"/>
        <v>1000</v>
      </c>
      <c r="AI286" s="4">
        <f t="shared" ca="1" si="131"/>
        <v>6.3899999999999998E-2</v>
      </c>
      <c r="AJ286" s="16">
        <f t="shared" ca="1" si="131"/>
        <v>2.4583E-4</v>
      </c>
      <c r="AK286" s="4">
        <f t="shared" si="131"/>
        <v>1.075</v>
      </c>
      <c r="AL286" s="59">
        <f t="shared" si="128"/>
        <v>43202</v>
      </c>
      <c r="AM286" s="16">
        <f t="shared" ca="1" si="132"/>
        <v>1.0050833699999999</v>
      </c>
      <c r="AN286" s="15">
        <f t="shared" ca="1" si="132"/>
        <v>5.0833699899999996</v>
      </c>
      <c r="AO286" s="9">
        <f t="shared" si="132"/>
        <v>0</v>
      </c>
      <c r="AP286" s="17">
        <f t="shared" si="132"/>
        <v>0</v>
      </c>
      <c r="AQ286" s="15">
        <f t="shared" si="132"/>
        <v>0</v>
      </c>
      <c r="AR286" s="10" t="str">
        <f t="shared" si="132"/>
        <v>J=</v>
      </c>
      <c r="AS286" s="59">
        <f t="shared" si="132"/>
        <v>43360</v>
      </c>
      <c r="AT286" s="34"/>
      <c r="AU286" s="34"/>
      <c r="AV286" s="41"/>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c r="GI286" s="34"/>
      <c r="GJ286" s="34"/>
      <c r="GK286" s="34"/>
      <c r="GL286" s="34"/>
      <c r="GM286" s="34"/>
      <c r="GN286" s="34"/>
      <c r="GO286" s="34"/>
      <c r="GP286" s="34"/>
      <c r="GQ286" s="34"/>
      <c r="GR286" s="34"/>
      <c r="GS286" s="34"/>
      <c r="GT286" s="34"/>
      <c r="GU286" s="34"/>
      <c r="GV286" s="34"/>
      <c r="GW286" s="34"/>
    </row>
    <row r="287" spans="1:207" x14ac:dyDescent="0.2">
      <c r="A287" s="123">
        <f t="shared" si="119"/>
        <v>43282</v>
      </c>
      <c r="B287" s="124">
        <f t="shared" ca="1" si="125"/>
        <v>1019.79668</v>
      </c>
      <c r="C287" s="126">
        <f t="shared" si="120"/>
        <v>1000</v>
      </c>
      <c r="D287" s="125">
        <f ca="1">IF(A287&lt;$B$1,VLOOKUP(A287,[1]DI!$A$4:$B$15000,2,FALSE),0)</f>
        <v>0</v>
      </c>
      <c r="E287" s="126">
        <f t="shared" ca="1" si="126"/>
        <v>0</v>
      </c>
      <c r="F287" s="132">
        <f t="shared" si="121"/>
        <v>1.075</v>
      </c>
      <c r="G287" s="127">
        <f t="shared" ca="1" si="114"/>
        <v>1</v>
      </c>
      <c r="H287" s="126">
        <f ca="1">TRUNC(PRODUCT(G$10:G286),15)</f>
        <v>1.05477277698209</v>
      </c>
      <c r="I287" s="126">
        <f t="shared" ca="1" si="122"/>
        <v>1.0342971273055701</v>
      </c>
      <c r="J287" s="126">
        <f t="shared" ca="1" si="115"/>
        <v>1.01979668</v>
      </c>
      <c r="K287" s="126">
        <f t="shared" ca="1" si="116"/>
        <v>19.796679999999999</v>
      </c>
      <c r="L287" s="133">
        <f>IF(VLOOKUP(A287,$U$12:$AD$125,8)=VLOOKUP(A286,$U$12:$AD$125,8),0,VLOOKUP(A287,U$12:$AD$125,8))</f>
        <v>0</v>
      </c>
      <c r="M287" s="129">
        <f>IF(L287&gt;0,VLOOKUP(L287,T$12:$AC$125,7),0)</f>
        <v>0</v>
      </c>
      <c r="N287" s="126">
        <f t="shared" si="117"/>
        <v>0</v>
      </c>
      <c r="O287" s="126">
        <f t="shared" ca="1" si="118"/>
        <v>19.796679999999999</v>
      </c>
      <c r="P287" s="134" t="str">
        <f t="shared" si="123"/>
        <v>J=</v>
      </c>
      <c r="Q287" s="131">
        <f t="shared" si="124"/>
        <v>43360</v>
      </c>
      <c r="R287" s="9"/>
      <c r="S287" s="9"/>
      <c r="T287" s="46">
        <f>[2]Plan1!$A352</f>
        <v>47424</v>
      </c>
      <c r="U287" s="23" t="str">
        <f>[2]Plan1!$C352</f>
        <v>Finados</v>
      </c>
      <c r="V287" s="18"/>
      <c r="W287" s="9"/>
      <c r="X287" s="9"/>
      <c r="Y287" s="9"/>
      <c r="Z287" s="9"/>
      <c r="AA287" s="9"/>
      <c r="AB287" s="9"/>
      <c r="AC287" s="9"/>
      <c r="AD287" s="9"/>
      <c r="AE287" s="9"/>
      <c r="AF287" s="59">
        <f t="shared" si="130"/>
        <v>43203</v>
      </c>
      <c r="AG287" s="15">
        <f t="shared" ca="1" si="131"/>
        <v>1005.34897999</v>
      </c>
      <c r="AH287" s="15">
        <f t="shared" si="131"/>
        <v>1000</v>
      </c>
      <c r="AI287" s="4">
        <f t="shared" ca="1" si="131"/>
        <v>6.3899999999999998E-2</v>
      </c>
      <c r="AJ287" s="16">
        <f t="shared" ca="1" si="131"/>
        <v>2.4583E-4</v>
      </c>
      <c r="AK287" s="4">
        <f t="shared" si="131"/>
        <v>1.075</v>
      </c>
      <c r="AL287" s="59">
        <f t="shared" si="128"/>
        <v>43203</v>
      </c>
      <c r="AM287" s="16">
        <f t="shared" ca="1" si="132"/>
        <v>1.0053489799999999</v>
      </c>
      <c r="AN287" s="15">
        <f t="shared" ca="1" si="132"/>
        <v>5.3489799900000001</v>
      </c>
      <c r="AO287" s="9">
        <f t="shared" si="132"/>
        <v>0</v>
      </c>
      <c r="AP287" s="17">
        <f t="shared" si="132"/>
        <v>0</v>
      </c>
      <c r="AQ287" s="15">
        <f t="shared" si="132"/>
        <v>0</v>
      </c>
      <c r="AR287" s="10" t="str">
        <f t="shared" si="132"/>
        <v>J=</v>
      </c>
      <c r="AS287" s="59">
        <f t="shared" si="132"/>
        <v>43360</v>
      </c>
      <c r="AT287" s="18"/>
      <c r="AU287" s="18"/>
      <c r="AV287" s="40"/>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row>
    <row r="288" spans="1:207" x14ac:dyDescent="0.2">
      <c r="A288" s="123">
        <f t="shared" si="119"/>
        <v>43283</v>
      </c>
      <c r="B288" s="124">
        <f t="shared" ca="1" si="125"/>
        <v>1019.79668</v>
      </c>
      <c r="C288" s="126">
        <f t="shared" si="120"/>
        <v>1000</v>
      </c>
      <c r="D288" s="125">
        <f ca="1">IF(A288&lt;$B$1,VLOOKUP(A288,[1]DI!$A$4:$B$15000,2,FALSE),0)</f>
        <v>6.3899999999999998E-2</v>
      </c>
      <c r="E288" s="126">
        <f t="shared" ca="1" si="126"/>
        <v>2.4583E-4</v>
      </c>
      <c r="F288" s="132">
        <f t="shared" si="121"/>
        <v>1.075</v>
      </c>
      <c r="G288" s="127">
        <f t="shared" ca="1" si="114"/>
        <v>1.0002642672499999</v>
      </c>
      <c r="H288" s="126">
        <f ca="1">TRUNC(PRODUCT(G$10:G287),15)</f>
        <v>1.05477277698209</v>
      </c>
      <c r="I288" s="126">
        <f t="shared" ca="1" si="122"/>
        <v>1.0342971273055701</v>
      </c>
      <c r="J288" s="126">
        <f t="shared" ca="1" si="115"/>
        <v>1.01979668</v>
      </c>
      <c r="K288" s="126">
        <f t="shared" ca="1" si="116"/>
        <v>19.796679999999999</v>
      </c>
      <c r="L288" s="133">
        <f>IF(VLOOKUP(A288,$U$12:$AD$125,8)=VLOOKUP(A287,$U$12:$AD$125,8),0,VLOOKUP(A288,U$12:$AD$125,8))</f>
        <v>0</v>
      </c>
      <c r="M288" s="129">
        <f>IF(L288&gt;0,VLOOKUP(L288,T$12:$AC$125,7),0)</f>
        <v>0</v>
      </c>
      <c r="N288" s="126">
        <f t="shared" si="117"/>
        <v>0</v>
      </c>
      <c r="O288" s="126">
        <f t="shared" ca="1" si="118"/>
        <v>19.796679999999999</v>
      </c>
      <c r="P288" s="134" t="str">
        <f t="shared" si="123"/>
        <v>J=</v>
      </c>
      <c r="Q288" s="131">
        <f t="shared" si="124"/>
        <v>43360</v>
      </c>
      <c r="R288" s="47"/>
      <c r="S288" s="33"/>
      <c r="T288" s="46">
        <f>[2]Plan1!$A353</f>
        <v>47437</v>
      </c>
      <c r="U288" s="23" t="str">
        <f>[2]Plan1!$C353</f>
        <v>Proclamação da República</v>
      </c>
      <c r="V288" s="34"/>
      <c r="W288" s="33"/>
      <c r="X288" s="33"/>
      <c r="Y288" s="33"/>
      <c r="Z288" s="33"/>
      <c r="AA288" s="33"/>
      <c r="AB288" s="33"/>
      <c r="AC288" s="33"/>
      <c r="AD288" s="33"/>
      <c r="AE288" s="33"/>
      <c r="AF288" s="59">
        <f t="shared" si="130"/>
        <v>43204</v>
      </c>
      <c r="AG288" s="15">
        <f t="shared" ca="1" si="131"/>
        <v>1005.61465999</v>
      </c>
      <c r="AH288" s="15">
        <f t="shared" si="131"/>
        <v>1000</v>
      </c>
      <c r="AI288" s="4">
        <f t="shared" ca="1" si="131"/>
        <v>0</v>
      </c>
      <c r="AJ288" s="16">
        <f t="shared" ca="1" si="131"/>
        <v>0</v>
      </c>
      <c r="AK288" s="4">
        <f t="shared" si="131"/>
        <v>1.075</v>
      </c>
      <c r="AL288" s="59">
        <f t="shared" si="128"/>
        <v>43204</v>
      </c>
      <c r="AM288" s="16">
        <f t="shared" ca="1" si="132"/>
        <v>1.00561466</v>
      </c>
      <c r="AN288" s="15">
        <f t="shared" ca="1" si="132"/>
        <v>5.6146599899999998</v>
      </c>
      <c r="AO288" s="9">
        <f t="shared" si="132"/>
        <v>0</v>
      </c>
      <c r="AP288" s="17">
        <f t="shared" si="132"/>
        <v>0</v>
      </c>
      <c r="AQ288" s="15">
        <f t="shared" si="132"/>
        <v>0</v>
      </c>
      <c r="AR288" s="10" t="str">
        <f t="shared" si="132"/>
        <v>J=</v>
      </c>
      <c r="AS288" s="59">
        <f t="shared" si="132"/>
        <v>43360</v>
      </c>
      <c r="AT288" s="34"/>
      <c r="AU288" s="34"/>
      <c r="AV288" s="41"/>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c r="GI288" s="34"/>
      <c r="GJ288" s="34"/>
      <c r="GK288" s="34"/>
      <c r="GL288" s="34"/>
      <c r="GM288" s="34"/>
      <c r="GN288" s="34"/>
      <c r="GO288" s="34"/>
      <c r="GP288" s="34"/>
      <c r="GQ288" s="34"/>
      <c r="GR288" s="34"/>
      <c r="GS288" s="34"/>
      <c r="GT288" s="34"/>
      <c r="GU288" s="34"/>
      <c r="GV288" s="34"/>
      <c r="GW288" s="34"/>
      <c r="GX288" s="34"/>
      <c r="GY288" s="34"/>
    </row>
    <row r="289" spans="1:202" x14ac:dyDescent="0.2">
      <c r="A289" s="123">
        <f t="shared" si="119"/>
        <v>43284</v>
      </c>
      <c r="B289" s="124">
        <f t="shared" ca="1" si="125"/>
        <v>1020.06617999</v>
      </c>
      <c r="C289" s="126">
        <f t="shared" si="120"/>
        <v>1000</v>
      </c>
      <c r="D289" s="125">
        <f ca="1">IF(A289&lt;$B$1,VLOOKUP(A289,[1]DI!$A$4:$B$15000,2,FALSE),0)</f>
        <v>6.3899999999999998E-2</v>
      </c>
      <c r="E289" s="126">
        <f t="shared" ca="1" si="126"/>
        <v>2.4583E-4</v>
      </c>
      <c r="F289" s="132">
        <f t="shared" si="121"/>
        <v>1.075</v>
      </c>
      <c r="G289" s="127">
        <f t="shared" ca="1" si="114"/>
        <v>1.0002642672499999</v>
      </c>
      <c r="H289" s="126">
        <f ca="1">TRUNC(PRODUCT(G$10:G288),15)</f>
        <v>1.0550515188832399</v>
      </c>
      <c r="I289" s="126">
        <f t="shared" ca="1" si="122"/>
        <v>1.0342971273055701</v>
      </c>
      <c r="J289" s="126">
        <f t="shared" ca="1" si="115"/>
        <v>1.0200661799999999</v>
      </c>
      <c r="K289" s="126">
        <f t="shared" ca="1" si="116"/>
        <v>20.066179989999998</v>
      </c>
      <c r="L289" s="133">
        <f>IF(VLOOKUP(A289,$U$12:$AD$125,8)=VLOOKUP(A288,$U$12:$AD$125,8),0,VLOOKUP(A289,U$12:$AD$125,8))</f>
        <v>0</v>
      </c>
      <c r="M289" s="129">
        <f>IF(L289&gt;0,VLOOKUP(L289,T$12:$AC$125,7),0)</f>
        <v>0</v>
      </c>
      <c r="N289" s="126">
        <f t="shared" si="117"/>
        <v>0</v>
      </c>
      <c r="O289" s="126">
        <f t="shared" ca="1" si="118"/>
        <v>20.066179989999998</v>
      </c>
      <c r="P289" s="134" t="str">
        <f t="shared" si="123"/>
        <v>J=</v>
      </c>
      <c r="Q289" s="131">
        <f t="shared" si="124"/>
        <v>43360</v>
      </c>
      <c r="R289" s="9"/>
      <c r="S289" s="9"/>
      <c r="T289" s="46">
        <f>[2]Plan1!$A354</f>
        <v>47442</v>
      </c>
      <c r="U289" s="23" t="str">
        <f>[2]Plan1!$C354</f>
        <v>Dia Nacional de Zumbi e da Consciência Negra</v>
      </c>
      <c r="V289" s="18"/>
      <c r="W289" s="9"/>
      <c r="X289" s="9"/>
      <c r="Y289" s="9"/>
      <c r="Z289" s="9"/>
      <c r="AA289" s="9"/>
      <c r="AB289" s="9"/>
      <c r="AC289" s="9"/>
      <c r="AD289" s="9"/>
      <c r="AE289" s="9"/>
      <c r="AF289" s="59">
        <f t="shared" si="130"/>
        <v>43205</v>
      </c>
      <c r="AG289" s="15">
        <f t="shared" ca="1" si="131"/>
        <v>1005.61465999</v>
      </c>
      <c r="AH289" s="15">
        <f t="shared" si="131"/>
        <v>1000</v>
      </c>
      <c r="AI289" s="4">
        <f t="shared" ca="1" si="131"/>
        <v>0</v>
      </c>
      <c r="AJ289" s="16">
        <f t="shared" ca="1" si="131"/>
        <v>0</v>
      </c>
      <c r="AK289" s="4">
        <f t="shared" si="131"/>
        <v>1.075</v>
      </c>
      <c r="AL289" s="59">
        <f t="shared" si="128"/>
        <v>43205</v>
      </c>
      <c r="AM289" s="16">
        <f t="shared" ca="1" si="132"/>
        <v>1.00561466</v>
      </c>
      <c r="AN289" s="15">
        <f t="shared" ca="1" si="132"/>
        <v>5.6146599899999998</v>
      </c>
      <c r="AO289" s="9">
        <f t="shared" si="132"/>
        <v>0</v>
      </c>
      <c r="AP289" s="17">
        <f t="shared" si="132"/>
        <v>0</v>
      </c>
      <c r="AQ289" s="15">
        <f t="shared" si="132"/>
        <v>0</v>
      </c>
      <c r="AR289" s="10" t="str">
        <f t="shared" si="132"/>
        <v>J=</v>
      </c>
      <c r="AS289" s="59">
        <f t="shared" si="132"/>
        <v>43360</v>
      </c>
      <c r="AT289" s="18"/>
      <c r="AU289" s="18"/>
      <c r="AV289" s="40"/>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row>
    <row r="290" spans="1:202" x14ac:dyDescent="0.2">
      <c r="A290" s="123">
        <f t="shared" si="119"/>
        <v>43285</v>
      </c>
      <c r="B290" s="124">
        <f t="shared" ca="1" si="125"/>
        <v>1020.33575</v>
      </c>
      <c r="C290" s="126">
        <f t="shared" si="120"/>
        <v>1000</v>
      </c>
      <c r="D290" s="125">
        <f ca="1">IF(A290&lt;$B$1,VLOOKUP(A290,[1]DI!$A$4:$B$15000,2,FALSE),0)</f>
        <v>6.3899999999999998E-2</v>
      </c>
      <c r="E290" s="126">
        <f t="shared" ca="1" si="126"/>
        <v>2.4583E-4</v>
      </c>
      <c r="F290" s="132">
        <f t="shared" si="121"/>
        <v>1.075</v>
      </c>
      <c r="G290" s="127">
        <f t="shared" ca="1" si="114"/>
        <v>1.0002642672499999</v>
      </c>
      <c r="H290" s="126">
        <f ca="1">TRUNC(PRODUCT(G$10:G289),15)</f>
        <v>1.05533033444674</v>
      </c>
      <c r="I290" s="126">
        <f t="shared" ca="1" si="122"/>
        <v>1.0342971273055701</v>
      </c>
      <c r="J290" s="126">
        <f t="shared" ca="1" si="115"/>
        <v>1.0203357500000001</v>
      </c>
      <c r="K290" s="126">
        <f t="shared" ca="1" si="116"/>
        <v>20.335750000000001</v>
      </c>
      <c r="L290" s="133">
        <f>IF(VLOOKUP(A290,$U$12:$AD$125,8)=VLOOKUP(A289,$U$12:$AD$125,8),0,VLOOKUP(A290,U$12:$AD$125,8))</f>
        <v>0</v>
      </c>
      <c r="M290" s="129">
        <f>IF(L290&gt;0,VLOOKUP(L290,T$12:$AC$125,7),0)</f>
        <v>0</v>
      </c>
      <c r="N290" s="126">
        <f t="shared" si="117"/>
        <v>0</v>
      </c>
      <c r="O290" s="126">
        <f t="shared" ca="1" si="118"/>
        <v>20.335750000000001</v>
      </c>
      <c r="P290" s="134" t="str">
        <f t="shared" si="123"/>
        <v>J=</v>
      </c>
      <c r="Q290" s="131">
        <f t="shared" si="124"/>
        <v>43360</v>
      </c>
      <c r="R290" s="9"/>
      <c r="S290" s="9"/>
      <c r="T290" s="46">
        <f>[2]Plan1!$A355</f>
        <v>47477</v>
      </c>
      <c r="U290" s="23" t="str">
        <f>[2]Plan1!$C355</f>
        <v>Natal</v>
      </c>
      <c r="V290" s="18"/>
      <c r="W290" s="9"/>
      <c r="X290" s="9"/>
      <c r="Y290" s="9"/>
      <c r="Z290" s="9"/>
      <c r="AA290" s="9"/>
      <c r="AB290" s="9"/>
      <c r="AC290" s="9"/>
      <c r="AD290" s="9"/>
      <c r="AE290" s="9"/>
      <c r="AF290" s="59">
        <f t="shared" si="130"/>
        <v>43206</v>
      </c>
      <c r="AG290" s="15">
        <f t="shared" ca="1" si="131"/>
        <v>1005.61465999</v>
      </c>
      <c r="AH290" s="15">
        <f t="shared" si="131"/>
        <v>1000</v>
      </c>
      <c r="AI290" s="4">
        <f t="shared" ca="1" si="131"/>
        <v>6.3899999999999998E-2</v>
      </c>
      <c r="AJ290" s="16">
        <f t="shared" ca="1" si="131"/>
        <v>2.4583E-4</v>
      </c>
      <c r="AK290" s="4">
        <f t="shared" si="131"/>
        <v>1.075</v>
      </c>
      <c r="AL290" s="59">
        <f t="shared" si="128"/>
        <v>43206</v>
      </c>
      <c r="AM290" s="16">
        <f t="shared" ca="1" si="132"/>
        <v>1.00561466</v>
      </c>
      <c r="AN290" s="15">
        <f t="shared" ca="1" si="132"/>
        <v>5.6146599899999998</v>
      </c>
      <c r="AO290" s="9">
        <f t="shared" si="132"/>
        <v>0</v>
      </c>
      <c r="AP290" s="17">
        <f t="shared" si="132"/>
        <v>0</v>
      </c>
      <c r="AQ290" s="15">
        <f t="shared" si="132"/>
        <v>0</v>
      </c>
      <c r="AR290" s="10" t="str">
        <f t="shared" si="132"/>
        <v>J=</v>
      </c>
      <c r="AS290" s="59">
        <f t="shared" si="132"/>
        <v>43360</v>
      </c>
      <c r="AT290" s="18"/>
      <c r="AU290" s="18"/>
      <c r="AV290" s="40"/>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row>
    <row r="291" spans="1:202" x14ac:dyDescent="0.2">
      <c r="A291" s="123">
        <f t="shared" si="119"/>
        <v>43286</v>
      </c>
      <c r="B291" s="124">
        <f t="shared" ca="1" si="125"/>
        <v>1020.6053899999999</v>
      </c>
      <c r="C291" s="126">
        <f t="shared" si="120"/>
        <v>1000</v>
      </c>
      <c r="D291" s="125">
        <f ca="1">IF(A291&lt;$B$1,VLOOKUP(A291,[1]DI!$A$4:$B$15000,2,FALSE),0)</f>
        <v>6.3899999999999998E-2</v>
      </c>
      <c r="E291" s="126">
        <f t="shared" ca="1" si="126"/>
        <v>2.4583E-4</v>
      </c>
      <c r="F291" s="132">
        <f t="shared" si="121"/>
        <v>1.075</v>
      </c>
      <c r="G291" s="127">
        <f t="shared" ca="1" si="114"/>
        <v>1.0002642672499999</v>
      </c>
      <c r="H291" s="126">
        <f ca="1">TRUNC(PRODUCT(G$10:G290),15)</f>
        <v>1.05560922369207</v>
      </c>
      <c r="I291" s="126">
        <f t="shared" ca="1" si="122"/>
        <v>1.0342971273055701</v>
      </c>
      <c r="J291" s="126">
        <f t="shared" ca="1" si="115"/>
        <v>1.0206053900000001</v>
      </c>
      <c r="K291" s="126">
        <f t="shared" ca="1" si="116"/>
        <v>20.60539</v>
      </c>
      <c r="L291" s="133">
        <f>IF(VLOOKUP(A291,$U$12:$AD$125,8)=VLOOKUP(A290,$U$12:$AD$125,8),0,VLOOKUP(A291,U$12:$AD$125,8))</f>
        <v>0</v>
      </c>
      <c r="M291" s="129">
        <f>IF(L291&gt;0,VLOOKUP(L291,T$12:$AC$125,7),0)</f>
        <v>0</v>
      </c>
      <c r="N291" s="126">
        <f t="shared" si="117"/>
        <v>0</v>
      </c>
      <c r="O291" s="126">
        <f t="shared" ca="1" si="118"/>
        <v>20.60539</v>
      </c>
      <c r="P291" s="134" t="str">
        <f t="shared" si="123"/>
        <v>J=</v>
      </c>
      <c r="Q291" s="131">
        <f t="shared" si="124"/>
        <v>43360</v>
      </c>
      <c r="R291" s="9"/>
      <c r="S291" s="9"/>
      <c r="T291" s="46">
        <f>[2]Plan1!$A356</f>
        <v>47484</v>
      </c>
      <c r="U291" s="23" t="str">
        <f>[2]Plan1!$C356</f>
        <v>Confraternização Universal</v>
      </c>
      <c r="V291" s="18"/>
      <c r="W291" s="9"/>
      <c r="X291" s="9"/>
      <c r="Y291" s="9"/>
      <c r="Z291" s="9"/>
      <c r="AA291" s="9"/>
      <c r="AB291" s="9"/>
      <c r="AC291" s="9"/>
      <c r="AD291" s="9"/>
      <c r="AE291" s="9"/>
      <c r="AF291" s="59">
        <f t="shared" si="130"/>
        <v>43207</v>
      </c>
      <c r="AG291" s="15">
        <f t="shared" ca="1" si="131"/>
        <v>1005.88042</v>
      </c>
      <c r="AH291" s="15">
        <f t="shared" si="131"/>
        <v>1000</v>
      </c>
      <c r="AI291" s="4">
        <f t="shared" ca="1" si="131"/>
        <v>6.3899999999999998E-2</v>
      </c>
      <c r="AJ291" s="16">
        <f t="shared" ca="1" si="131"/>
        <v>2.4583E-4</v>
      </c>
      <c r="AK291" s="4">
        <f t="shared" si="131"/>
        <v>1.075</v>
      </c>
      <c r="AL291" s="59">
        <f t="shared" si="128"/>
        <v>43207</v>
      </c>
      <c r="AM291" s="16">
        <f t="shared" ca="1" si="132"/>
        <v>1.00588042</v>
      </c>
      <c r="AN291" s="15">
        <f t="shared" ca="1" si="132"/>
        <v>5.88042</v>
      </c>
      <c r="AO291" s="9">
        <f t="shared" si="132"/>
        <v>0</v>
      </c>
      <c r="AP291" s="17">
        <f t="shared" si="132"/>
        <v>0</v>
      </c>
      <c r="AQ291" s="15">
        <f t="shared" si="132"/>
        <v>0</v>
      </c>
      <c r="AR291" s="10" t="str">
        <f t="shared" si="132"/>
        <v>J=</v>
      </c>
      <c r="AS291" s="59">
        <f t="shared" si="132"/>
        <v>43360</v>
      </c>
      <c r="AT291" s="18"/>
      <c r="AU291" s="18"/>
      <c r="AV291" s="40"/>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row>
    <row r="292" spans="1:202" x14ac:dyDescent="0.2">
      <c r="A292" s="123">
        <f t="shared" si="119"/>
        <v>43287</v>
      </c>
      <c r="B292" s="124">
        <f t="shared" ca="1" si="125"/>
        <v>1020.8751</v>
      </c>
      <c r="C292" s="126">
        <f t="shared" si="120"/>
        <v>1000</v>
      </c>
      <c r="D292" s="125">
        <f ca="1">IF(A292&lt;$B$1,VLOOKUP(A292,[1]DI!$A$4:$B$15000,2,FALSE),0)</f>
        <v>6.3899999999999998E-2</v>
      </c>
      <c r="E292" s="126">
        <f t="shared" ca="1" si="126"/>
        <v>2.4583E-4</v>
      </c>
      <c r="F292" s="132">
        <f t="shared" si="121"/>
        <v>1.075</v>
      </c>
      <c r="G292" s="127">
        <f t="shared" ca="1" si="114"/>
        <v>1.0002642672499999</v>
      </c>
      <c r="H292" s="126">
        <f ca="1">TRUNC(PRODUCT(G$10:G291),15)</f>
        <v>1.05588818663869</v>
      </c>
      <c r="I292" s="126">
        <f t="shared" ca="1" si="122"/>
        <v>1.0342971273055701</v>
      </c>
      <c r="J292" s="126">
        <f t="shared" ca="1" si="115"/>
        <v>1.0208751</v>
      </c>
      <c r="K292" s="126">
        <f t="shared" ca="1" si="116"/>
        <v>20.8751</v>
      </c>
      <c r="L292" s="133">
        <f>IF(VLOOKUP(A292,$U$12:$AD$125,8)=VLOOKUP(A291,$U$12:$AD$125,8),0,VLOOKUP(A292,U$12:$AD$125,8))</f>
        <v>0</v>
      </c>
      <c r="M292" s="129">
        <f>IF(L292&gt;0,VLOOKUP(L292,T$12:$AC$125,7),0)</f>
        <v>0</v>
      </c>
      <c r="N292" s="126">
        <f t="shared" si="117"/>
        <v>0</v>
      </c>
      <c r="O292" s="126">
        <f t="shared" ca="1" si="118"/>
        <v>20.8751</v>
      </c>
      <c r="P292" s="134" t="str">
        <f t="shared" si="123"/>
        <v>J=</v>
      </c>
      <c r="Q292" s="131">
        <f t="shared" si="124"/>
        <v>43360</v>
      </c>
      <c r="R292" s="9"/>
      <c r="S292" s="9"/>
      <c r="T292" s="46">
        <f>[2]Plan1!$A357</f>
        <v>47546</v>
      </c>
      <c r="U292" s="23" t="str">
        <f>[2]Plan1!$C357</f>
        <v>Carnaval</v>
      </c>
      <c r="V292" s="18"/>
      <c r="W292" s="9"/>
      <c r="X292" s="9"/>
      <c r="Y292" s="9"/>
      <c r="Z292" s="9"/>
      <c r="AA292" s="9"/>
      <c r="AB292" s="9"/>
      <c r="AC292" s="9"/>
      <c r="AD292" s="9"/>
      <c r="AE292" s="9"/>
      <c r="AF292" s="59">
        <f t="shared" si="130"/>
        <v>43208</v>
      </c>
      <c r="AG292" s="15">
        <f t="shared" ca="1" si="131"/>
        <v>1006.14624</v>
      </c>
      <c r="AH292" s="15">
        <f t="shared" si="131"/>
        <v>1000</v>
      </c>
      <c r="AI292" s="4">
        <f t="shared" ca="1" si="131"/>
        <v>6.3899999999999998E-2</v>
      </c>
      <c r="AJ292" s="16">
        <f t="shared" ca="1" si="131"/>
        <v>2.4583E-4</v>
      </c>
      <c r="AK292" s="4">
        <f t="shared" si="131"/>
        <v>1.075</v>
      </c>
      <c r="AL292" s="59">
        <f t="shared" si="128"/>
        <v>43208</v>
      </c>
      <c r="AM292" s="16">
        <f t="shared" ca="1" si="132"/>
        <v>1.0061462400000001</v>
      </c>
      <c r="AN292" s="15">
        <f t="shared" ca="1" si="132"/>
        <v>6.1462399999999997</v>
      </c>
      <c r="AO292" s="9">
        <f t="shared" si="132"/>
        <v>0</v>
      </c>
      <c r="AP292" s="17">
        <f t="shared" si="132"/>
        <v>0</v>
      </c>
      <c r="AQ292" s="15">
        <f t="shared" si="132"/>
        <v>0</v>
      </c>
      <c r="AR292" s="10" t="str">
        <f t="shared" si="132"/>
        <v>J=</v>
      </c>
      <c r="AS292" s="59">
        <f t="shared" si="132"/>
        <v>43360</v>
      </c>
      <c r="AT292" s="18"/>
      <c r="AU292" s="18"/>
      <c r="AV292" s="40"/>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row>
    <row r="293" spans="1:202" x14ac:dyDescent="0.2">
      <c r="A293" s="123">
        <f t="shared" si="119"/>
        <v>43288</v>
      </c>
      <c r="B293" s="124">
        <f t="shared" ca="1" si="125"/>
        <v>1021.14489</v>
      </c>
      <c r="C293" s="126">
        <f t="shared" si="120"/>
        <v>1000</v>
      </c>
      <c r="D293" s="125">
        <f ca="1">IF(A293&lt;$B$1,VLOOKUP(A293,[1]DI!$A$4:$B$15000,2,FALSE),0)</f>
        <v>0</v>
      </c>
      <c r="E293" s="126">
        <f t="shared" ca="1" si="126"/>
        <v>0</v>
      </c>
      <c r="F293" s="132">
        <f t="shared" si="121"/>
        <v>1.075</v>
      </c>
      <c r="G293" s="127">
        <f t="shared" ca="1" si="114"/>
        <v>1</v>
      </c>
      <c r="H293" s="126">
        <f ca="1">TRUNC(PRODUCT(G$10:G292),15)</f>
        <v>1.0561672233060799</v>
      </c>
      <c r="I293" s="126">
        <f t="shared" ca="1" si="122"/>
        <v>1.0342971273055701</v>
      </c>
      <c r="J293" s="126">
        <f t="shared" ca="1" si="115"/>
        <v>1.02114489</v>
      </c>
      <c r="K293" s="126">
        <f t="shared" ca="1" si="116"/>
        <v>21.14489</v>
      </c>
      <c r="L293" s="133">
        <f>IF(VLOOKUP(A293,$U$12:$AD$125,8)=VLOOKUP(A292,$U$12:$AD$125,8),0,VLOOKUP(A293,U$12:$AD$125,8))</f>
        <v>0</v>
      </c>
      <c r="M293" s="129">
        <f>IF(L293&gt;0,VLOOKUP(L293,T$12:$AC$125,7),0)</f>
        <v>0</v>
      </c>
      <c r="N293" s="126">
        <f t="shared" si="117"/>
        <v>0</v>
      </c>
      <c r="O293" s="126">
        <f t="shared" ca="1" si="118"/>
        <v>21.14489</v>
      </c>
      <c r="P293" s="134" t="str">
        <f t="shared" si="123"/>
        <v>J=</v>
      </c>
      <c r="Q293" s="131">
        <f t="shared" si="124"/>
        <v>43360</v>
      </c>
      <c r="R293" s="9"/>
      <c r="S293" s="9"/>
      <c r="T293" s="46">
        <f>[2]Plan1!$A358</f>
        <v>47547</v>
      </c>
      <c r="U293" s="23" t="str">
        <f>[2]Plan1!$C358</f>
        <v>Carnaval</v>
      </c>
      <c r="V293" s="18"/>
      <c r="W293" s="9"/>
      <c r="X293" s="9"/>
      <c r="Y293" s="9"/>
      <c r="Z293" s="9"/>
      <c r="AA293" s="9"/>
      <c r="AB293" s="9"/>
      <c r="AC293" s="9"/>
      <c r="AD293" s="9"/>
      <c r="AE293" s="9"/>
      <c r="AF293" s="59">
        <f t="shared" si="130"/>
        <v>43209</v>
      </c>
      <c r="AG293" s="15">
        <f t="shared" ca="1" si="131"/>
        <v>1006.41212999</v>
      </c>
      <c r="AH293" s="15">
        <f t="shared" si="131"/>
        <v>1000</v>
      </c>
      <c r="AI293" s="4">
        <f t="shared" ca="1" si="131"/>
        <v>6.3899999999999998E-2</v>
      </c>
      <c r="AJ293" s="16">
        <f t="shared" ca="1" si="131"/>
        <v>2.4583E-4</v>
      </c>
      <c r="AK293" s="4">
        <f t="shared" si="131"/>
        <v>1.075</v>
      </c>
      <c r="AL293" s="59">
        <f t="shared" si="128"/>
        <v>43209</v>
      </c>
      <c r="AM293" s="16">
        <f t="shared" ca="1" si="132"/>
        <v>1.00641213</v>
      </c>
      <c r="AN293" s="15">
        <f t="shared" ca="1" si="132"/>
        <v>6.4121299900000004</v>
      </c>
      <c r="AO293" s="9">
        <f t="shared" si="132"/>
        <v>0</v>
      </c>
      <c r="AP293" s="17">
        <f t="shared" si="132"/>
        <v>0</v>
      </c>
      <c r="AQ293" s="15">
        <f t="shared" si="132"/>
        <v>0</v>
      </c>
      <c r="AR293" s="10" t="str">
        <f t="shared" si="132"/>
        <v>J=</v>
      </c>
      <c r="AS293" s="59">
        <f t="shared" si="132"/>
        <v>43360</v>
      </c>
      <c r="AT293" s="18"/>
      <c r="AU293" s="18"/>
      <c r="AV293" s="40"/>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row>
    <row r="294" spans="1:202" x14ac:dyDescent="0.2">
      <c r="A294" s="123">
        <f t="shared" si="119"/>
        <v>43289</v>
      </c>
      <c r="B294" s="124">
        <f t="shared" ca="1" si="125"/>
        <v>1021.14489</v>
      </c>
      <c r="C294" s="126">
        <f t="shared" si="120"/>
        <v>1000</v>
      </c>
      <c r="D294" s="125">
        <f ca="1">IF(A294&lt;$B$1,VLOOKUP(A294,[1]DI!$A$4:$B$15000,2,FALSE),0)</f>
        <v>0</v>
      </c>
      <c r="E294" s="126">
        <f t="shared" ca="1" si="126"/>
        <v>0</v>
      </c>
      <c r="F294" s="132">
        <f t="shared" si="121"/>
        <v>1.075</v>
      </c>
      <c r="G294" s="127">
        <f t="shared" ca="1" si="114"/>
        <v>1</v>
      </c>
      <c r="H294" s="126">
        <f ca="1">TRUNC(PRODUCT(G$10:G293),15)</f>
        <v>1.0561672233060799</v>
      </c>
      <c r="I294" s="126">
        <f t="shared" ca="1" si="122"/>
        <v>1.0342971273055701</v>
      </c>
      <c r="J294" s="126">
        <f t="shared" ca="1" si="115"/>
        <v>1.02114489</v>
      </c>
      <c r="K294" s="126">
        <f t="shared" ca="1" si="116"/>
        <v>21.14489</v>
      </c>
      <c r="L294" s="133">
        <f>IF(VLOOKUP(A294,$U$12:$AD$125,8)=VLOOKUP(A293,$U$12:$AD$125,8),0,VLOOKUP(A294,U$12:$AD$125,8))</f>
        <v>0</v>
      </c>
      <c r="M294" s="129">
        <f>IF(L294&gt;0,VLOOKUP(L294,T$12:$AC$125,7),0)</f>
        <v>0</v>
      </c>
      <c r="N294" s="126">
        <f t="shared" si="117"/>
        <v>0</v>
      </c>
      <c r="O294" s="126">
        <f t="shared" ca="1" si="118"/>
        <v>21.14489</v>
      </c>
      <c r="P294" s="134" t="str">
        <f t="shared" si="123"/>
        <v>J=</v>
      </c>
      <c r="Q294" s="131">
        <f t="shared" si="124"/>
        <v>43360</v>
      </c>
      <c r="R294" s="9"/>
      <c r="S294" s="9"/>
      <c r="T294" s="46">
        <f>[2]Plan1!$A359</f>
        <v>47592</v>
      </c>
      <c r="U294" s="23" t="str">
        <f>[2]Plan1!$C359</f>
        <v>Paixão de Cristo</v>
      </c>
      <c r="V294" s="18"/>
      <c r="W294" s="9"/>
      <c r="X294" s="9"/>
      <c r="Y294" s="9"/>
      <c r="Z294" s="9"/>
      <c r="AA294" s="9"/>
      <c r="AB294" s="9"/>
      <c r="AC294" s="9"/>
      <c r="AD294" s="9"/>
      <c r="AE294" s="9"/>
      <c r="AF294" s="59">
        <f t="shared" si="130"/>
        <v>43210</v>
      </c>
      <c r="AG294" s="15">
        <f t="shared" ca="1" si="131"/>
        <v>1006.67809</v>
      </c>
      <c r="AH294" s="15">
        <f t="shared" si="131"/>
        <v>1000</v>
      </c>
      <c r="AI294" s="4">
        <f t="shared" ca="1" si="131"/>
        <v>6.3899999999999998E-2</v>
      </c>
      <c r="AJ294" s="16">
        <f t="shared" ca="1" si="131"/>
        <v>2.4583E-4</v>
      </c>
      <c r="AK294" s="4">
        <f t="shared" si="131"/>
        <v>1.075</v>
      </c>
      <c r="AL294" s="59">
        <f t="shared" si="128"/>
        <v>43210</v>
      </c>
      <c r="AM294" s="16">
        <f t="shared" ca="1" si="132"/>
        <v>1.0066780900000001</v>
      </c>
      <c r="AN294" s="15">
        <f t="shared" ca="1" si="132"/>
        <v>6.6780900000000001</v>
      </c>
      <c r="AO294" s="9">
        <f t="shared" si="132"/>
        <v>0</v>
      </c>
      <c r="AP294" s="17">
        <f t="shared" si="132"/>
        <v>0</v>
      </c>
      <c r="AQ294" s="15">
        <f t="shared" si="132"/>
        <v>0</v>
      </c>
      <c r="AR294" s="10" t="str">
        <f t="shared" si="132"/>
        <v>J=</v>
      </c>
      <c r="AS294" s="59">
        <f t="shared" si="132"/>
        <v>43360</v>
      </c>
      <c r="AT294" s="18"/>
      <c r="AU294" s="18"/>
      <c r="AV294" s="40"/>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row>
    <row r="295" spans="1:202" x14ac:dyDescent="0.2">
      <c r="A295" s="123">
        <f t="shared" si="119"/>
        <v>43290</v>
      </c>
      <c r="B295" s="124">
        <f t="shared" ca="1" si="125"/>
        <v>1021.14489</v>
      </c>
      <c r="C295" s="126">
        <f t="shared" si="120"/>
        <v>1000</v>
      </c>
      <c r="D295" s="125">
        <f ca="1">IF(A295&lt;$B$1,VLOOKUP(A295,[1]DI!$A$4:$B$15000,2,FALSE),0)</f>
        <v>6.3899999999999998E-2</v>
      </c>
      <c r="E295" s="126">
        <f t="shared" ca="1" si="126"/>
        <v>2.4583E-4</v>
      </c>
      <c r="F295" s="132">
        <f t="shared" si="121"/>
        <v>1.075</v>
      </c>
      <c r="G295" s="127">
        <f t="shared" ca="1" si="114"/>
        <v>1.0002642672499999</v>
      </c>
      <c r="H295" s="126">
        <f ca="1">TRUNC(PRODUCT(G$10:G294),15)</f>
        <v>1.0561672233060799</v>
      </c>
      <c r="I295" s="126">
        <f t="shared" ca="1" si="122"/>
        <v>1.0342971273055701</v>
      </c>
      <c r="J295" s="126">
        <f t="shared" ca="1" si="115"/>
        <v>1.02114489</v>
      </c>
      <c r="K295" s="126">
        <f t="shared" ca="1" si="116"/>
        <v>21.14489</v>
      </c>
      <c r="L295" s="133">
        <f>IF(VLOOKUP(A295,$U$12:$AD$125,8)=VLOOKUP(A294,$U$12:$AD$125,8),0,VLOOKUP(A295,U$12:$AD$125,8))</f>
        <v>0</v>
      </c>
      <c r="M295" s="129">
        <f>IF(L295&gt;0,VLOOKUP(L295,T$12:$AC$125,7),0)</f>
        <v>0</v>
      </c>
      <c r="N295" s="126">
        <f t="shared" si="117"/>
        <v>0</v>
      </c>
      <c r="O295" s="126">
        <f t="shared" ca="1" si="118"/>
        <v>21.14489</v>
      </c>
      <c r="P295" s="134" t="str">
        <f t="shared" si="123"/>
        <v>J=</v>
      </c>
      <c r="Q295" s="131">
        <f t="shared" si="124"/>
        <v>43360</v>
      </c>
      <c r="R295" s="9"/>
      <c r="S295" s="9"/>
      <c r="T295" s="46">
        <f>[2]Plan1!$A360</f>
        <v>47594</v>
      </c>
      <c r="U295" s="23" t="str">
        <f>[2]Plan1!$C360</f>
        <v>Tiradentes</v>
      </c>
      <c r="V295" s="18"/>
      <c r="W295" s="9"/>
      <c r="X295" s="9"/>
      <c r="Y295" s="9"/>
      <c r="Z295" s="9"/>
      <c r="AA295" s="9"/>
      <c r="AB295" s="9"/>
      <c r="AC295" s="9"/>
      <c r="AD295" s="9"/>
      <c r="AE295" s="9"/>
      <c r="AF295" s="59">
        <f t="shared" si="130"/>
        <v>43211</v>
      </c>
      <c r="AG295" s="15">
        <f t="shared" ca="1" si="131"/>
        <v>1006.94412</v>
      </c>
      <c r="AH295" s="15">
        <f t="shared" si="131"/>
        <v>1000</v>
      </c>
      <c r="AI295" s="4">
        <f t="shared" ca="1" si="131"/>
        <v>0</v>
      </c>
      <c r="AJ295" s="16">
        <f t="shared" ca="1" si="131"/>
        <v>0</v>
      </c>
      <c r="AK295" s="4">
        <f t="shared" si="131"/>
        <v>1.075</v>
      </c>
      <c r="AL295" s="59">
        <f t="shared" si="128"/>
        <v>43211</v>
      </c>
      <c r="AM295" s="16">
        <f t="shared" ca="1" si="132"/>
        <v>1.00694412</v>
      </c>
      <c r="AN295" s="15">
        <f t="shared" ca="1" si="132"/>
        <v>6.9441199999999998</v>
      </c>
      <c r="AO295" s="9">
        <f t="shared" si="132"/>
        <v>0</v>
      </c>
      <c r="AP295" s="17">
        <f t="shared" si="132"/>
        <v>0</v>
      </c>
      <c r="AQ295" s="15">
        <f t="shared" si="132"/>
        <v>0</v>
      </c>
      <c r="AR295" s="10" t="str">
        <f t="shared" si="132"/>
        <v>J=</v>
      </c>
      <c r="AS295" s="59">
        <f t="shared" si="132"/>
        <v>43360</v>
      </c>
      <c r="AT295" s="18"/>
      <c r="AU295" s="18"/>
      <c r="AV295" s="40"/>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row>
    <row r="296" spans="1:202" x14ac:dyDescent="0.2">
      <c r="A296" s="123">
        <f t="shared" si="119"/>
        <v>43291</v>
      </c>
      <c r="B296" s="124">
        <f t="shared" ca="1" si="125"/>
        <v>1021.4147400000001</v>
      </c>
      <c r="C296" s="126">
        <f t="shared" si="120"/>
        <v>1000</v>
      </c>
      <c r="D296" s="125">
        <f ca="1">IF(A296&lt;$B$1,VLOOKUP(A296,[1]DI!$A$4:$B$15000,2,FALSE),0)</f>
        <v>6.3899999999999998E-2</v>
      </c>
      <c r="E296" s="126">
        <f t="shared" ca="1" si="126"/>
        <v>2.4583E-4</v>
      </c>
      <c r="F296" s="132">
        <f t="shared" si="121"/>
        <v>1.075</v>
      </c>
      <c r="G296" s="127">
        <f t="shared" ca="1" si="114"/>
        <v>1.0002642672499999</v>
      </c>
      <c r="H296" s="126">
        <f ca="1">TRUNC(PRODUCT(G$10:G295),15)</f>
        <v>1.05644633371372</v>
      </c>
      <c r="I296" s="126">
        <f t="shared" ca="1" si="122"/>
        <v>1.0342971273055701</v>
      </c>
      <c r="J296" s="126">
        <f t="shared" ca="1" si="115"/>
        <v>1.02141474</v>
      </c>
      <c r="K296" s="126">
        <f t="shared" ca="1" si="116"/>
        <v>21.414739999999998</v>
      </c>
      <c r="L296" s="133">
        <f>IF(VLOOKUP(A296,$U$12:$AD$125,8)=VLOOKUP(A295,$U$12:$AD$125,8),0,VLOOKUP(A296,U$12:$AD$125,8))</f>
        <v>0</v>
      </c>
      <c r="M296" s="129">
        <f>IF(L296&gt;0,VLOOKUP(L296,T$12:$AC$125,7),0)</f>
        <v>0</v>
      </c>
      <c r="N296" s="126">
        <f t="shared" si="117"/>
        <v>0</v>
      </c>
      <c r="O296" s="126">
        <f t="shared" ca="1" si="118"/>
        <v>21.414739999999998</v>
      </c>
      <c r="P296" s="134" t="str">
        <f t="shared" si="123"/>
        <v>J=</v>
      </c>
      <c r="Q296" s="131">
        <f t="shared" si="124"/>
        <v>43360</v>
      </c>
      <c r="R296" s="9"/>
      <c r="S296" s="9"/>
      <c r="T296" s="46">
        <f>[2]Plan1!$A361</f>
        <v>47604</v>
      </c>
      <c r="U296" s="23" t="str">
        <f>[2]Plan1!$C361</f>
        <v>Dia do Trabalho</v>
      </c>
      <c r="V296" s="18"/>
      <c r="W296" s="9"/>
      <c r="X296" s="9"/>
      <c r="Y296" s="9"/>
      <c r="Z296" s="9"/>
      <c r="AA296" s="9"/>
      <c r="AB296" s="9"/>
      <c r="AC296" s="9"/>
      <c r="AD296" s="9"/>
      <c r="AE296" s="9"/>
      <c r="AF296" s="59">
        <f t="shared" si="130"/>
        <v>43212</v>
      </c>
      <c r="AG296" s="15">
        <f t="shared" ca="1" si="131"/>
        <v>1006.94412</v>
      </c>
      <c r="AH296" s="15">
        <f t="shared" si="131"/>
        <v>1000</v>
      </c>
      <c r="AI296" s="4">
        <f t="shared" ca="1" si="131"/>
        <v>0</v>
      </c>
      <c r="AJ296" s="16">
        <f t="shared" ca="1" si="131"/>
        <v>0</v>
      </c>
      <c r="AK296" s="4">
        <f t="shared" si="131"/>
        <v>1.075</v>
      </c>
      <c r="AL296" s="59">
        <f t="shared" si="128"/>
        <v>43212</v>
      </c>
      <c r="AM296" s="16">
        <f t="shared" ca="1" si="132"/>
        <v>1.00694412</v>
      </c>
      <c r="AN296" s="15">
        <f t="shared" ca="1" si="132"/>
        <v>6.9441199999999998</v>
      </c>
      <c r="AO296" s="9">
        <f t="shared" si="132"/>
        <v>0</v>
      </c>
      <c r="AP296" s="17">
        <f t="shared" si="132"/>
        <v>0</v>
      </c>
      <c r="AQ296" s="15">
        <f t="shared" si="132"/>
        <v>0</v>
      </c>
      <c r="AR296" s="10" t="str">
        <f t="shared" si="132"/>
        <v>J=</v>
      </c>
      <c r="AS296" s="59">
        <f t="shared" si="132"/>
        <v>43360</v>
      </c>
      <c r="AT296" s="18"/>
      <c r="AU296" s="18"/>
      <c r="AV296" s="40"/>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row>
    <row r="297" spans="1:202" x14ac:dyDescent="0.2">
      <c r="A297" s="123">
        <f t="shared" si="119"/>
        <v>43292</v>
      </c>
      <c r="B297" s="124">
        <f t="shared" ca="1" si="125"/>
        <v>1021.68467</v>
      </c>
      <c r="C297" s="126">
        <f t="shared" si="120"/>
        <v>1000</v>
      </c>
      <c r="D297" s="125">
        <f ca="1">IF(A297&lt;$B$1,VLOOKUP(A297,[1]DI!$A$4:$B$15000,2,FALSE),0)</f>
        <v>6.3899999999999998E-2</v>
      </c>
      <c r="E297" s="126">
        <f t="shared" ca="1" si="126"/>
        <v>2.4583E-4</v>
      </c>
      <c r="F297" s="132">
        <f t="shared" si="121"/>
        <v>1.075</v>
      </c>
      <c r="G297" s="127">
        <f t="shared" ca="1" si="114"/>
        <v>1.0002642672499999</v>
      </c>
      <c r="H297" s="126">
        <f ca="1">TRUNC(PRODUCT(G$10:G296),15)</f>
        <v>1.0567255178810999</v>
      </c>
      <c r="I297" s="126">
        <f t="shared" ca="1" si="122"/>
        <v>1.0342971273055701</v>
      </c>
      <c r="J297" s="126">
        <f t="shared" ca="1" si="115"/>
        <v>1.02168467</v>
      </c>
      <c r="K297" s="126">
        <f t="shared" ca="1" si="116"/>
        <v>21.684670000000001</v>
      </c>
      <c r="L297" s="133">
        <f>IF(VLOOKUP(A297,$U$12:$AD$125,8)=VLOOKUP(A296,$U$12:$AD$125,8),0,VLOOKUP(A297,U$12:$AD$125,8))</f>
        <v>0</v>
      </c>
      <c r="M297" s="129">
        <f>IF(L297&gt;0,VLOOKUP(L297,T$12:$AC$125,7),0)</f>
        <v>0</v>
      </c>
      <c r="N297" s="126">
        <f t="shared" si="117"/>
        <v>0</v>
      </c>
      <c r="O297" s="126">
        <f t="shared" ca="1" si="118"/>
        <v>21.684670000000001</v>
      </c>
      <c r="P297" s="134" t="str">
        <f t="shared" si="123"/>
        <v>J=</v>
      </c>
      <c r="Q297" s="131">
        <f t="shared" si="124"/>
        <v>43360</v>
      </c>
      <c r="R297" s="9"/>
      <c r="S297" s="9"/>
      <c r="T297" s="46">
        <f>[2]Plan1!$A362</f>
        <v>47654</v>
      </c>
      <c r="U297" s="23" t="str">
        <f>[2]Plan1!$C362</f>
        <v>Corpus Christi</v>
      </c>
      <c r="V297" s="18"/>
      <c r="W297" s="9"/>
      <c r="X297" s="9"/>
      <c r="Y297" s="9"/>
      <c r="Z297" s="9"/>
      <c r="AA297" s="9"/>
      <c r="AB297" s="9"/>
      <c r="AC297" s="9"/>
      <c r="AD297" s="9"/>
      <c r="AE297" s="9"/>
      <c r="AF297" s="59">
        <f t="shared" si="130"/>
        <v>43213</v>
      </c>
      <c r="AG297" s="15">
        <f t="shared" ca="1" si="131"/>
        <v>1006.94412</v>
      </c>
      <c r="AH297" s="15">
        <f t="shared" si="131"/>
        <v>1000</v>
      </c>
      <c r="AI297" s="4">
        <f t="shared" ca="1" si="131"/>
        <v>6.3899999999999998E-2</v>
      </c>
      <c r="AJ297" s="16">
        <f t="shared" ca="1" si="131"/>
        <v>2.4583E-4</v>
      </c>
      <c r="AK297" s="4">
        <f t="shared" si="131"/>
        <v>1.075</v>
      </c>
      <c r="AL297" s="59">
        <f t="shared" si="128"/>
        <v>43213</v>
      </c>
      <c r="AM297" s="16">
        <f t="shared" ca="1" si="132"/>
        <v>1.00694412</v>
      </c>
      <c r="AN297" s="15">
        <f t="shared" ca="1" si="132"/>
        <v>6.9441199999999998</v>
      </c>
      <c r="AO297" s="9">
        <f t="shared" si="132"/>
        <v>0</v>
      </c>
      <c r="AP297" s="17">
        <f t="shared" si="132"/>
        <v>0</v>
      </c>
      <c r="AQ297" s="15">
        <f t="shared" si="132"/>
        <v>0</v>
      </c>
      <c r="AR297" s="10" t="str">
        <f t="shared" si="132"/>
        <v>J=</v>
      </c>
      <c r="AS297" s="59">
        <f t="shared" si="132"/>
        <v>43360</v>
      </c>
      <c r="AT297" s="18"/>
      <c r="AU297" s="18"/>
      <c r="AV297" s="40"/>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row>
    <row r="298" spans="1:202" x14ac:dyDescent="0.2">
      <c r="A298" s="123">
        <f t="shared" si="119"/>
        <v>43293</v>
      </c>
      <c r="B298" s="124">
        <f t="shared" ca="1" si="125"/>
        <v>1021.95467</v>
      </c>
      <c r="C298" s="126">
        <f t="shared" si="120"/>
        <v>1000</v>
      </c>
      <c r="D298" s="125">
        <f ca="1">IF(A298&lt;$B$1,VLOOKUP(A298,[1]DI!$A$4:$B$15000,2,FALSE),0)</f>
        <v>6.3899999999999998E-2</v>
      </c>
      <c r="E298" s="126">
        <f t="shared" ca="1" si="126"/>
        <v>2.4583E-4</v>
      </c>
      <c r="F298" s="132">
        <f t="shared" si="121"/>
        <v>1.075</v>
      </c>
      <c r="G298" s="127">
        <f t="shared" ca="1" si="114"/>
        <v>1.0002642672499999</v>
      </c>
      <c r="H298" s="126">
        <f ca="1">TRUNC(PRODUCT(G$10:G297),15)</f>
        <v>1.0570047758277199</v>
      </c>
      <c r="I298" s="126">
        <f t="shared" ca="1" si="122"/>
        <v>1.0342971273055701</v>
      </c>
      <c r="J298" s="126">
        <f t="shared" ca="1" si="115"/>
        <v>1.02195467</v>
      </c>
      <c r="K298" s="126">
        <f t="shared" ca="1" si="116"/>
        <v>21.95467</v>
      </c>
      <c r="L298" s="133">
        <f>IF(VLOOKUP(A298,$U$12:$AD$125,8)=VLOOKUP(A297,$U$12:$AD$125,8),0,VLOOKUP(A298,U$12:$AD$125,8))</f>
        <v>0</v>
      </c>
      <c r="M298" s="129">
        <f>IF(L298&gt;0,VLOOKUP(L298,T$12:$AC$125,7),0)</f>
        <v>0</v>
      </c>
      <c r="N298" s="126">
        <f t="shared" si="117"/>
        <v>0</v>
      </c>
      <c r="O298" s="126">
        <f t="shared" ca="1" si="118"/>
        <v>21.95467</v>
      </c>
      <c r="P298" s="134" t="str">
        <f t="shared" si="123"/>
        <v>J=</v>
      </c>
      <c r="Q298" s="131">
        <f t="shared" si="124"/>
        <v>43360</v>
      </c>
      <c r="R298" s="9"/>
      <c r="S298" s="9"/>
      <c r="T298" s="46">
        <f>[2]Plan1!$A363</f>
        <v>47733</v>
      </c>
      <c r="U298" s="23" t="str">
        <f>[2]Plan1!$C363</f>
        <v>Independência do Brasil</v>
      </c>
      <c r="V298" s="18"/>
      <c r="W298" s="9"/>
      <c r="X298" s="9"/>
      <c r="Y298" s="9"/>
      <c r="Z298" s="9"/>
      <c r="AA298" s="9"/>
      <c r="AB298" s="9"/>
      <c r="AC298" s="9"/>
      <c r="AD298" s="9"/>
      <c r="AE298" s="9"/>
      <c r="AF298" s="59">
        <f t="shared" si="130"/>
        <v>43214</v>
      </c>
      <c r="AG298" s="15">
        <f t="shared" ca="1" si="131"/>
        <v>1007.21021999</v>
      </c>
      <c r="AH298" s="15">
        <f t="shared" si="131"/>
        <v>1000</v>
      </c>
      <c r="AI298" s="4">
        <f t="shared" ca="1" si="131"/>
        <v>6.3899999999999998E-2</v>
      </c>
      <c r="AJ298" s="16">
        <f t="shared" ca="1" si="131"/>
        <v>2.4583E-4</v>
      </c>
      <c r="AK298" s="4">
        <f t="shared" si="131"/>
        <v>1.075</v>
      </c>
      <c r="AL298" s="59">
        <f t="shared" si="128"/>
        <v>43214</v>
      </c>
      <c r="AM298" s="16">
        <f t="shared" ca="1" si="132"/>
        <v>1.0072102199999999</v>
      </c>
      <c r="AN298" s="15">
        <f t="shared" ca="1" si="132"/>
        <v>7.2102199899999997</v>
      </c>
      <c r="AO298" s="9">
        <f t="shared" si="132"/>
        <v>0</v>
      </c>
      <c r="AP298" s="17">
        <f t="shared" si="132"/>
        <v>0</v>
      </c>
      <c r="AQ298" s="15">
        <f t="shared" si="132"/>
        <v>0</v>
      </c>
      <c r="AR298" s="10" t="str">
        <f t="shared" si="132"/>
        <v>J=</v>
      </c>
      <c r="AS298" s="59">
        <f t="shared" si="132"/>
        <v>43360</v>
      </c>
      <c r="AT298" s="18"/>
      <c r="AU298" s="18"/>
      <c r="AV298" s="40"/>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row>
    <row r="299" spans="1:202" x14ac:dyDescent="0.2">
      <c r="A299" s="123">
        <f t="shared" si="119"/>
        <v>43294</v>
      </c>
      <c r="B299" s="124">
        <f t="shared" ca="1" si="125"/>
        <v>1022.22474</v>
      </c>
      <c r="C299" s="126">
        <f t="shared" si="120"/>
        <v>1000</v>
      </c>
      <c r="D299" s="125">
        <f ca="1">IF(A299&lt;$B$1,VLOOKUP(A299,[1]DI!$A$4:$B$15000,2,FALSE),0)</f>
        <v>6.3899999999999998E-2</v>
      </c>
      <c r="E299" s="126">
        <f t="shared" ca="1" si="126"/>
        <v>2.4583E-4</v>
      </c>
      <c r="F299" s="132">
        <f t="shared" si="121"/>
        <v>1.075</v>
      </c>
      <c r="G299" s="127">
        <f t="shared" ca="1" si="114"/>
        <v>1.0002642672499999</v>
      </c>
      <c r="H299" s="126">
        <f ca="1">TRUNC(PRODUCT(G$10:G298),15)</f>
        <v>1.0572841075730599</v>
      </c>
      <c r="I299" s="126">
        <f t="shared" ca="1" si="122"/>
        <v>1.0342971273055701</v>
      </c>
      <c r="J299" s="126">
        <f t="shared" ca="1" si="115"/>
        <v>1.02222474</v>
      </c>
      <c r="K299" s="126">
        <f t="shared" ca="1" si="116"/>
        <v>22.224740000000001</v>
      </c>
      <c r="L299" s="133">
        <f>IF(VLOOKUP(A299,$U$12:$AD$125,8)=VLOOKUP(A298,$U$12:$AD$125,8),0,VLOOKUP(A299,U$12:$AD$125,8))</f>
        <v>0</v>
      </c>
      <c r="M299" s="129">
        <f>IF(L299&gt;0,VLOOKUP(L299,T$12:$AC$125,7),0)</f>
        <v>0</v>
      </c>
      <c r="N299" s="126">
        <f t="shared" si="117"/>
        <v>0</v>
      </c>
      <c r="O299" s="126">
        <f t="shared" ca="1" si="118"/>
        <v>22.224740000000001</v>
      </c>
      <c r="P299" s="134" t="str">
        <f t="shared" si="123"/>
        <v>J=</v>
      </c>
      <c r="Q299" s="131">
        <f t="shared" si="124"/>
        <v>43360</v>
      </c>
      <c r="R299" s="9"/>
      <c r="S299" s="9"/>
      <c r="T299" s="46">
        <f>[2]Plan1!$A364</f>
        <v>47768</v>
      </c>
      <c r="U299" s="23" t="str">
        <f>[2]Plan1!$C364</f>
        <v>Nossa Sr.a Aparecida - Padroeira do Brasil</v>
      </c>
      <c r="V299" s="18"/>
      <c r="W299" s="9"/>
      <c r="X299" s="9"/>
      <c r="Y299" s="9"/>
      <c r="Z299" s="9"/>
      <c r="AA299" s="9"/>
      <c r="AB299" s="9"/>
      <c r="AC299" s="9"/>
      <c r="AD299" s="9"/>
      <c r="AE299" s="9"/>
      <c r="AF299" s="59"/>
      <c r="AG299" s="15"/>
      <c r="AH299" s="15"/>
      <c r="AI299" s="4"/>
      <c r="AJ299" s="16"/>
      <c r="AK299" s="4"/>
      <c r="AL299" s="59"/>
      <c r="AM299" s="16"/>
      <c r="AN299" s="15"/>
      <c r="AO299" s="9"/>
      <c r="AP299" s="17"/>
      <c r="AQ299" s="15"/>
      <c r="AR299" s="10"/>
      <c r="AS299" s="59"/>
      <c r="AT299" s="18"/>
      <c r="AU299" s="18"/>
      <c r="AV299" s="40"/>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row>
    <row r="300" spans="1:202" x14ac:dyDescent="0.2">
      <c r="A300" s="123">
        <f t="shared" si="119"/>
        <v>43295</v>
      </c>
      <c r="B300" s="124">
        <f t="shared" ca="1" si="125"/>
        <v>1022.49488</v>
      </c>
      <c r="C300" s="126">
        <f t="shared" si="120"/>
        <v>1000</v>
      </c>
      <c r="D300" s="125">
        <f ca="1">IF(A300&lt;$B$1,VLOOKUP(A300,[1]DI!$A$4:$B$15000,2,FALSE),0)</f>
        <v>0</v>
      </c>
      <c r="E300" s="126">
        <f t="shared" ca="1" si="126"/>
        <v>0</v>
      </c>
      <c r="F300" s="132">
        <f t="shared" si="121"/>
        <v>1.075</v>
      </c>
      <c r="G300" s="127">
        <f t="shared" ca="1" si="114"/>
        <v>1</v>
      </c>
      <c r="H300" s="126">
        <f ca="1">TRUNC(PRODUCT(G$10:G299),15)</f>
        <v>1.0575635131366401</v>
      </c>
      <c r="I300" s="126">
        <f t="shared" ca="1" si="122"/>
        <v>1.0342971273055701</v>
      </c>
      <c r="J300" s="126">
        <f t="shared" ca="1" si="115"/>
        <v>1.02249488</v>
      </c>
      <c r="K300" s="126">
        <f t="shared" ca="1" si="116"/>
        <v>22.494879999999998</v>
      </c>
      <c r="L300" s="133">
        <f>IF(VLOOKUP(A300,$U$12:$AD$125,8)=VLOOKUP(A299,$U$12:$AD$125,8),0,VLOOKUP(A300,U$12:$AD$125,8))</f>
        <v>0</v>
      </c>
      <c r="M300" s="129">
        <f>IF(L300&gt;0,VLOOKUP(L300,T$12:$AC$125,7),0)</f>
        <v>0</v>
      </c>
      <c r="N300" s="126">
        <f t="shared" si="117"/>
        <v>0</v>
      </c>
      <c r="O300" s="126">
        <f t="shared" ca="1" si="118"/>
        <v>22.494879999999998</v>
      </c>
      <c r="P300" s="134" t="str">
        <f t="shared" si="123"/>
        <v>J=</v>
      </c>
      <c r="Q300" s="131">
        <f t="shared" si="124"/>
        <v>43360</v>
      </c>
      <c r="R300" s="9"/>
      <c r="S300" s="9"/>
      <c r="T300" s="46">
        <f>[2]Plan1!$A365</f>
        <v>47789</v>
      </c>
      <c r="U300" s="23" t="str">
        <f>[2]Plan1!$C365</f>
        <v>Finados</v>
      </c>
      <c r="V300" s="18"/>
      <c r="W300" s="9"/>
      <c r="X300" s="9"/>
      <c r="Y300" s="9"/>
      <c r="Z300" s="9"/>
      <c r="AA300" s="9"/>
      <c r="AB300" s="9"/>
      <c r="AC300" s="9"/>
      <c r="AD300" s="9"/>
      <c r="AE300" s="9"/>
      <c r="AF300" s="59" t="str">
        <f t="shared" ref="AF300:AS300" si="133">$B$6</f>
        <v>CNEN22</v>
      </c>
      <c r="AG300" s="9" t="str">
        <f t="shared" si="133"/>
        <v>CNEN22</v>
      </c>
      <c r="AH300" s="9" t="str">
        <f t="shared" si="133"/>
        <v>CNEN22</v>
      </c>
      <c r="AI300" s="9" t="str">
        <f t="shared" si="133"/>
        <v>CNEN22</v>
      </c>
      <c r="AJ300" s="9" t="str">
        <f t="shared" si="133"/>
        <v>CNEN22</v>
      </c>
      <c r="AK300" s="4" t="str">
        <f t="shared" si="133"/>
        <v>CNEN22</v>
      </c>
      <c r="AL300" s="59" t="str">
        <f t="shared" si="133"/>
        <v>CNEN22</v>
      </c>
      <c r="AM300" s="9" t="str">
        <f t="shared" si="133"/>
        <v>CNEN22</v>
      </c>
      <c r="AN300" s="9" t="str">
        <f t="shared" si="133"/>
        <v>CNEN22</v>
      </c>
      <c r="AO300" s="9" t="str">
        <f t="shared" si="133"/>
        <v>CNEN22</v>
      </c>
      <c r="AP300" s="17" t="str">
        <f t="shared" si="133"/>
        <v>CNEN22</v>
      </c>
      <c r="AQ300" s="9" t="str">
        <f t="shared" si="133"/>
        <v>CNEN22</v>
      </c>
      <c r="AR300" s="10" t="str">
        <f t="shared" si="133"/>
        <v>CNEN22</v>
      </c>
      <c r="AS300" s="59" t="str">
        <f t="shared" si="133"/>
        <v>CNEN22</v>
      </c>
      <c r="AT300" s="18"/>
      <c r="AU300" s="18"/>
      <c r="AV300" s="40"/>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row>
    <row r="301" spans="1:202" x14ac:dyDescent="0.2">
      <c r="A301" s="123">
        <f t="shared" si="119"/>
        <v>43296</v>
      </c>
      <c r="B301" s="124">
        <f t="shared" ca="1" si="125"/>
        <v>1022.49488</v>
      </c>
      <c r="C301" s="126">
        <f t="shared" si="120"/>
        <v>1000</v>
      </c>
      <c r="D301" s="125">
        <f ca="1">IF(A301&lt;$B$1,VLOOKUP(A301,[1]DI!$A$4:$B$15000,2,FALSE),0)</f>
        <v>0</v>
      </c>
      <c r="E301" s="126">
        <f t="shared" ca="1" si="126"/>
        <v>0</v>
      </c>
      <c r="F301" s="132">
        <f t="shared" si="121"/>
        <v>1.075</v>
      </c>
      <c r="G301" s="127">
        <f t="shared" ca="1" si="114"/>
        <v>1</v>
      </c>
      <c r="H301" s="126">
        <f ca="1">TRUNC(PRODUCT(G$10:G300),15)</f>
        <v>1.0575635131366401</v>
      </c>
      <c r="I301" s="126">
        <f t="shared" ca="1" si="122"/>
        <v>1.0342971273055701</v>
      </c>
      <c r="J301" s="126">
        <f t="shared" ca="1" si="115"/>
        <v>1.02249488</v>
      </c>
      <c r="K301" s="126">
        <f t="shared" ca="1" si="116"/>
        <v>22.494879999999998</v>
      </c>
      <c r="L301" s="133">
        <f>IF(VLOOKUP(A301,$U$12:$AD$125,8)=VLOOKUP(A300,$U$12:$AD$125,8),0,VLOOKUP(A301,U$12:$AD$125,8))</f>
        <v>0</v>
      </c>
      <c r="M301" s="129">
        <f>IF(L301&gt;0,VLOOKUP(L301,T$12:$AC$125,7),0)</f>
        <v>0</v>
      </c>
      <c r="N301" s="126">
        <f t="shared" si="117"/>
        <v>0</v>
      </c>
      <c r="O301" s="126">
        <f t="shared" ca="1" si="118"/>
        <v>22.494879999999998</v>
      </c>
      <c r="P301" s="134" t="str">
        <f t="shared" si="123"/>
        <v>J=</v>
      </c>
      <c r="Q301" s="131">
        <f t="shared" si="124"/>
        <v>43360</v>
      </c>
      <c r="R301" s="9"/>
      <c r="S301" s="9"/>
      <c r="T301" s="46">
        <f>[2]Plan1!$A366</f>
        <v>47802</v>
      </c>
      <c r="U301" s="23" t="str">
        <f>[2]Plan1!$C366</f>
        <v>Proclamação da República</v>
      </c>
      <c r="V301" s="18"/>
      <c r="W301" s="9"/>
      <c r="X301" s="9"/>
      <c r="Y301" s="9"/>
      <c r="Z301" s="9"/>
      <c r="AA301" s="9"/>
      <c r="AB301" s="9"/>
      <c r="AC301" s="9"/>
      <c r="AD301" s="9"/>
      <c r="AE301" s="9"/>
      <c r="AF301" s="57" t="s">
        <v>16</v>
      </c>
      <c r="AG301" s="3" t="s">
        <v>9</v>
      </c>
      <c r="AH301" s="3" t="s">
        <v>10</v>
      </c>
      <c r="AI301" s="36" t="s">
        <v>11</v>
      </c>
      <c r="AJ301" s="37" t="s">
        <v>11</v>
      </c>
      <c r="AK301" s="36" t="s">
        <v>11</v>
      </c>
      <c r="AL301" s="60" t="s">
        <v>16</v>
      </c>
      <c r="AM301" s="37" t="s">
        <v>11</v>
      </c>
      <c r="AN301" s="3" t="s">
        <v>12</v>
      </c>
      <c r="AO301" s="7" t="s">
        <v>13</v>
      </c>
      <c r="AP301" s="38" t="s">
        <v>14</v>
      </c>
      <c r="AQ301" s="3" t="s">
        <v>14</v>
      </c>
      <c r="AR301" s="39" t="s">
        <v>15</v>
      </c>
      <c r="AS301" s="57" t="s">
        <v>15</v>
      </c>
      <c r="AT301" s="18"/>
      <c r="AU301" s="18"/>
      <c r="AV301" s="40"/>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row>
    <row r="302" spans="1:202" x14ac:dyDescent="0.2">
      <c r="A302" s="123">
        <f t="shared" si="119"/>
        <v>43297</v>
      </c>
      <c r="B302" s="124">
        <f t="shared" ca="1" si="125"/>
        <v>1022.49488</v>
      </c>
      <c r="C302" s="126">
        <f t="shared" si="120"/>
        <v>1000</v>
      </c>
      <c r="D302" s="125">
        <f ca="1">IF(A302&lt;$B$1,VLOOKUP(A302,[1]DI!$A$4:$B$15000,2,FALSE),0)</f>
        <v>6.3899999999999998E-2</v>
      </c>
      <c r="E302" s="126">
        <f t="shared" ca="1" si="126"/>
        <v>2.4583E-4</v>
      </c>
      <c r="F302" s="132">
        <f t="shared" si="121"/>
        <v>1.075</v>
      </c>
      <c r="G302" s="127">
        <f t="shared" ca="1" si="114"/>
        <v>1.0002642672499999</v>
      </c>
      <c r="H302" s="126">
        <f ca="1">TRUNC(PRODUCT(G$10:G301),15)</f>
        <v>1.0575635131366401</v>
      </c>
      <c r="I302" s="126">
        <f t="shared" ca="1" si="122"/>
        <v>1.0342971273055701</v>
      </c>
      <c r="J302" s="126">
        <f t="shared" ca="1" si="115"/>
        <v>1.02249488</v>
      </c>
      <c r="K302" s="126">
        <f t="shared" ca="1" si="116"/>
        <v>22.494879999999998</v>
      </c>
      <c r="L302" s="133">
        <f>IF(VLOOKUP(A302,$U$12:$AD$125,8)=VLOOKUP(A301,$U$12:$AD$125,8),0,VLOOKUP(A302,U$12:$AD$125,8))</f>
        <v>0</v>
      </c>
      <c r="M302" s="129">
        <f>IF(L302&gt;0,VLOOKUP(L302,T$12:$AC$125,7),0)</f>
        <v>0</v>
      </c>
      <c r="N302" s="126">
        <f t="shared" si="117"/>
        <v>0</v>
      </c>
      <c r="O302" s="126">
        <f t="shared" ca="1" si="118"/>
        <v>22.494879999999998</v>
      </c>
      <c r="P302" s="134" t="str">
        <f t="shared" si="123"/>
        <v>J=</v>
      </c>
      <c r="Q302" s="131">
        <f t="shared" si="124"/>
        <v>43360</v>
      </c>
      <c r="R302" s="9"/>
      <c r="S302" s="9"/>
      <c r="T302" s="46">
        <f>[2]Plan1!$A367</f>
        <v>47807</v>
      </c>
      <c r="U302" s="23" t="str">
        <f>[2]Plan1!$C367</f>
        <v>Dia Nacional de Zumbi e da Consciência Negra</v>
      </c>
      <c r="V302" s="18"/>
      <c r="W302" s="9"/>
      <c r="X302" s="9"/>
      <c r="Y302" s="9"/>
      <c r="Z302" s="9"/>
      <c r="AA302" s="9"/>
      <c r="AB302" s="9"/>
      <c r="AC302" s="9"/>
      <c r="AD302" s="9"/>
      <c r="AE302" s="9"/>
      <c r="AF302" s="57" t="s">
        <v>73</v>
      </c>
      <c r="AG302" s="15" t="str">
        <f>$B$6</f>
        <v>CNEN22</v>
      </c>
      <c r="AH302" s="3" t="s">
        <v>18</v>
      </c>
      <c r="AI302" s="19" t="s">
        <v>19</v>
      </c>
      <c r="AJ302" s="5"/>
      <c r="AK302" s="19" t="s">
        <v>20</v>
      </c>
      <c r="AL302" s="57"/>
      <c r="AM302" s="5"/>
      <c r="AN302" s="3"/>
      <c r="AO302" s="7"/>
      <c r="AP302" s="38"/>
      <c r="AQ302" s="3"/>
      <c r="AR302" s="39" t="s">
        <v>23</v>
      </c>
      <c r="AS302" s="57" t="s">
        <v>23</v>
      </c>
      <c r="AT302" s="18"/>
      <c r="AU302" s="18"/>
      <c r="AV302" s="40"/>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row>
    <row r="303" spans="1:202" x14ac:dyDescent="0.2">
      <c r="A303" s="123">
        <f t="shared" si="119"/>
        <v>43298</v>
      </c>
      <c r="B303" s="124">
        <f t="shared" ca="1" si="125"/>
        <v>1022.76509</v>
      </c>
      <c r="C303" s="126">
        <f t="shared" si="120"/>
        <v>1000</v>
      </c>
      <c r="D303" s="125">
        <f ca="1">IF(A303&lt;$B$1,VLOOKUP(A303,[1]DI!$A$4:$B$15000,2,FALSE),0)</f>
        <v>6.3899999999999998E-2</v>
      </c>
      <c r="E303" s="126">
        <f t="shared" ca="1" si="126"/>
        <v>2.4583E-4</v>
      </c>
      <c r="F303" s="132">
        <f t="shared" si="121"/>
        <v>1.075</v>
      </c>
      <c r="G303" s="127">
        <f t="shared" ca="1" si="114"/>
        <v>1.0002642672499999</v>
      </c>
      <c r="H303" s="126">
        <f ca="1">TRUNC(PRODUCT(G$10:G302),15)</f>
        <v>1.05784299253796</v>
      </c>
      <c r="I303" s="126">
        <f t="shared" ca="1" si="122"/>
        <v>1.0342971273055701</v>
      </c>
      <c r="J303" s="126">
        <f t="shared" ca="1" si="115"/>
        <v>1.02276509</v>
      </c>
      <c r="K303" s="126">
        <f t="shared" ca="1" si="116"/>
        <v>22.765090000000001</v>
      </c>
      <c r="L303" s="133">
        <f>IF(VLOOKUP(A303,$U$12:$AD$125,8)=VLOOKUP(A302,$U$12:$AD$125,8),0,VLOOKUP(A303,U$12:$AD$125,8))</f>
        <v>0</v>
      </c>
      <c r="M303" s="129">
        <f>IF(L303&gt;0,VLOOKUP(L303,T$12:$AC$125,7),0)</f>
        <v>0</v>
      </c>
      <c r="N303" s="126">
        <f t="shared" si="117"/>
        <v>0</v>
      </c>
      <c r="O303" s="126">
        <f t="shared" ca="1" si="118"/>
        <v>22.765090000000001</v>
      </c>
      <c r="P303" s="134" t="str">
        <f t="shared" si="123"/>
        <v>J=</v>
      </c>
      <c r="Q303" s="131">
        <f t="shared" si="124"/>
        <v>43360</v>
      </c>
      <c r="R303" s="9"/>
      <c r="S303" s="9"/>
      <c r="T303" s="46">
        <f>[2]Plan1!$A368</f>
        <v>47842</v>
      </c>
      <c r="U303" s="23" t="str">
        <f>[2]Plan1!$C368</f>
        <v>Natal</v>
      </c>
      <c r="V303" s="18"/>
      <c r="W303" s="9"/>
      <c r="X303" s="9"/>
      <c r="Y303" s="9"/>
      <c r="Z303" s="9"/>
      <c r="AA303" s="9"/>
      <c r="AB303" s="9"/>
      <c r="AC303" s="9"/>
      <c r="AD303" s="9"/>
      <c r="AE303" s="9"/>
      <c r="AF303" s="57" t="s">
        <v>73</v>
      </c>
      <c r="AG303" s="15"/>
      <c r="AH303" s="3"/>
      <c r="AI303" s="19"/>
      <c r="AJ303" s="5"/>
      <c r="AK303" s="19"/>
      <c r="AL303" s="57"/>
      <c r="AM303" s="5"/>
      <c r="AN303" s="3"/>
      <c r="AO303" s="7"/>
      <c r="AP303" s="38"/>
      <c r="AQ303" s="3"/>
      <c r="AR303" s="39" t="s">
        <v>28</v>
      </c>
      <c r="AS303" s="57" t="s">
        <v>16</v>
      </c>
      <c r="AT303" s="18"/>
      <c r="AU303" s="18"/>
      <c r="AV303" s="40"/>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row>
    <row r="304" spans="1:202" x14ac:dyDescent="0.2">
      <c r="A304" s="123">
        <f t="shared" si="119"/>
        <v>43299</v>
      </c>
      <c r="B304" s="124">
        <f t="shared" ca="1" si="125"/>
        <v>1023.0353700000001</v>
      </c>
      <c r="C304" s="126">
        <f t="shared" si="120"/>
        <v>1000</v>
      </c>
      <c r="D304" s="125">
        <f ca="1">IF(A304&lt;$B$1,VLOOKUP(A304,[1]DI!$A$4:$B$15000,2,FALSE),0)</f>
        <v>6.3899999999999998E-2</v>
      </c>
      <c r="E304" s="126">
        <f t="shared" ca="1" si="126"/>
        <v>2.4583E-4</v>
      </c>
      <c r="F304" s="132">
        <f t="shared" si="121"/>
        <v>1.075</v>
      </c>
      <c r="G304" s="127">
        <f t="shared" ca="1" si="114"/>
        <v>1.0002642672499999</v>
      </c>
      <c r="H304" s="126">
        <f ca="1">TRUNC(PRODUCT(G$10:G303),15)</f>
        <v>1.05812254579653</v>
      </c>
      <c r="I304" s="126">
        <f t="shared" ca="1" si="122"/>
        <v>1.0342971273055701</v>
      </c>
      <c r="J304" s="126">
        <f t="shared" ca="1" si="115"/>
        <v>1.0230353700000001</v>
      </c>
      <c r="K304" s="126">
        <f t="shared" ca="1" si="116"/>
        <v>23.03537</v>
      </c>
      <c r="L304" s="133">
        <f>IF(VLOOKUP(A304,$U$12:$AD$125,8)=VLOOKUP(A303,$U$12:$AD$125,8),0,VLOOKUP(A304,U$12:$AD$125,8))</f>
        <v>0</v>
      </c>
      <c r="M304" s="129">
        <f>IF(L304&gt;0,VLOOKUP(L304,T$12:$AC$125,7),0)</f>
        <v>0</v>
      </c>
      <c r="N304" s="126">
        <f t="shared" si="117"/>
        <v>0</v>
      </c>
      <c r="O304" s="126">
        <f t="shared" ca="1" si="118"/>
        <v>23.03537</v>
      </c>
      <c r="P304" s="134" t="str">
        <f t="shared" si="123"/>
        <v>J=</v>
      </c>
      <c r="Q304" s="131">
        <f t="shared" si="124"/>
        <v>43360</v>
      </c>
      <c r="R304" s="9"/>
      <c r="S304" s="9"/>
      <c r="T304" s="46">
        <f>[2]Plan1!$A369</f>
        <v>47849</v>
      </c>
      <c r="U304" s="23" t="str">
        <f>[2]Plan1!$C369</f>
        <v>Confraternização Universal</v>
      </c>
      <c r="V304" s="18"/>
      <c r="W304" s="9"/>
      <c r="X304" s="9"/>
      <c r="Y304" s="9"/>
      <c r="Z304" s="9"/>
      <c r="AA304" s="9"/>
      <c r="AB304" s="9"/>
      <c r="AC304" s="9"/>
      <c r="AD304" s="9"/>
      <c r="AE304" s="9"/>
      <c r="AF304" s="57"/>
      <c r="AG304" s="3" t="s">
        <v>30</v>
      </c>
      <c r="AH304" s="3" t="s">
        <v>30</v>
      </c>
      <c r="AI304" s="19" t="s">
        <v>31</v>
      </c>
      <c r="AJ304" s="5" t="s">
        <v>32</v>
      </c>
      <c r="AK304" s="4" t="s">
        <v>33</v>
      </c>
      <c r="AL304" s="59"/>
      <c r="AM304" s="16" t="s">
        <v>36</v>
      </c>
      <c r="AN304" s="3" t="s">
        <v>30</v>
      </c>
      <c r="AO304" s="7"/>
      <c r="AP304" s="38" t="s">
        <v>37</v>
      </c>
      <c r="AQ304" s="3" t="s">
        <v>30</v>
      </c>
      <c r="AR304" s="39" t="s">
        <v>38</v>
      </c>
      <c r="AS304" s="59"/>
      <c r="AT304" s="18"/>
      <c r="AU304" s="18"/>
      <c r="AV304" s="40"/>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row>
    <row r="305" spans="1:202" x14ac:dyDescent="0.2">
      <c r="A305" s="123">
        <f t="shared" si="119"/>
        <v>43300</v>
      </c>
      <c r="B305" s="124">
        <f t="shared" ca="1" si="125"/>
        <v>1023.30572999</v>
      </c>
      <c r="C305" s="126">
        <f t="shared" si="120"/>
        <v>1000</v>
      </c>
      <c r="D305" s="125">
        <f ca="1">IF(A305&lt;$B$1,VLOOKUP(A305,[1]DI!$A$4:$B$15000,2,FALSE),0)</f>
        <v>6.3899999999999998E-2</v>
      </c>
      <c r="E305" s="126">
        <f t="shared" ca="1" si="126"/>
        <v>2.4583E-4</v>
      </c>
      <c r="F305" s="132">
        <f t="shared" si="121"/>
        <v>1.075</v>
      </c>
      <c r="G305" s="127">
        <f t="shared" ca="1" si="114"/>
        <v>1.0002642672499999</v>
      </c>
      <c r="H305" s="126">
        <f ca="1">TRUNC(PRODUCT(G$10:G304),15)</f>
        <v>1.05840217293187</v>
      </c>
      <c r="I305" s="126">
        <f t="shared" ca="1" si="122"/>
        <v>1.0342971273055701</v>
      </c>
      <c r="J305" s="126">
        <f t="shared" ca="1" si="115"/>
        <v>1.0233057299999999</v>
      </c>
      <c r="K305" s="126">
        <f t="shared" ca="1" si="116"/>
        <v>23.30572999</v>
      </c>
      <c r="L305" s="133">
        <f>IF(VLOOKUP(A305,$U$12:$AD$125,8)=VLOOKUP(A304,$U$12:$AD$125,8),0,VLOOKUP(A305,U$12:$AD$125,8))</f>
        <v>0</v>
      </c>
      <c r="M305" s="129">
        <f>IF(L305&gt;0,VLOOKUP(L305,T$12:$AC$125,7),0)</f>
        <v>0</v>
      </c>
      <c r="N305" s="126">
        <f t="shared" si="117"/>
        <v>0</v>
      </c>
      <c r="O305" s="126">
        <f t="shared" ca="1" si="118"/>
        <v>23.30572999</v>
      </c>
      <c r="P305" s="134" t="str">
        <f t="shared" si="123"/>
        <v>J=</v>
      </c>
      <c r="Q305" s="131">
        <f t="shared" si="124"/>
        <v>43360</v>
      </c>
      <c r="R305" s="9"/>
      <c r="S305" s="9"/>
      <c r="T305" s="46">
        <f>[2]Plan1!$A370</f>
        <v>47903</v>
      </c>
      <c r="U305" s="23" t="str">
        <f>[2]Plan1!$C370</f>
        <v>Carnaval</v>
      </c>
      <c r="V305" s="18"/>
      <c r="W305" s="9"/>
      <c r="X305" s="9"/>
      <c r="Y305" s="9"/>
      <c r="Z305" s="9"/>
      <c r="AA305" s="9"/>
      <c r="AB305" s="9"/>
      <c r="AC305" s="9"/>
      <c r="AD305" s="9"/>
      <c r="AE305" s="9"/>
      <c r="AF305" s="59"/>
      <c r="AG305" s="15"/>
      <c r="AH305" s="15"/>
      <c r="AI305" s="4"/>
      <c r="AJ305" s="16"/>
      <c r="AK305" s="4"/>
      <c r="AL305" s="59"/>
      <c r="AM305" s="16"/>
      <c r="AN305" s="15"/>
      <c r="AO305" s="9"/>
      <c r="AP305" s="17"/>
      <c r="AQ305" s="15"/>
      <c r="AR305" s="10"/>
      <c r="AS305" s="61"/>
      <c r="AT305" s="18"/>
      <c r="AU305" s="18"/>
      <c r="AV305" s="40"/>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row>
    <row r="306" spans="1:202" x14ac:dyDescent="0.2">
      <c r="A306" s="123">
        <f t="shared" si="119"/>
        <v>43301</v>
      </c>
      <c r="B306" s="124">
        <f t="shared" ca="1" si="125"/>
        <v>1023.57615</v>
      </c>
      <c r="C306" s="126">
        <f t="shared" si="120"/>
        <v>1000</v>
      </c>
      <c r="D306" s="125">
        <f ca="1">IF(A306&lt;$B$1,VLOOKUP(A306,[1]DI!$A$4:$B$15000,2,FALSE),0)</f>
        <v>6.3899999999999998E-2</v>
      </c>
      <c r="E306" s="126">
        <f t="shared" ca="1" si="126"/>
        <v>2.4583E-4</v>
      </c>
      <c r="F306" s="132">
        <f t="shared" si="121"/>
        <v>1.075</v>
      </c>
      <c r="G306" s="127">
        <f t="shared" ca="1" si="114"/>
        <v>1.0002642672499999</v>
      </c>
      <c r="H306" s="126">
        <f ca="1">TRUNC(PRODUCT(G$10:G305),15)</f>
        <v>1.0586818739635</v>
      </c>
      <c r="I306" s="126">
        <f t="shared" ca="1" si="122"/>
        <v>1.0342971273055701</v>
      </c>
      <c r="J306" s="126">
        <f t="shared" ca="1" si="115"/>
        <v>1.02357615</v>
      </c>
      <c r="K306" s="126">
        <f t="shared" ca="1" si="116"/>
        <v>23.576149999999998</v>
      </c>
      <c r="L306" s="133">
        <f>IF(VLOOKUP(A306,$U$12:$AD$125,8)=VLOOKUP(A305,$U$12:$AD$125,8),0,VLOOKUP(A306,U$12:$AD$125,8))</f>
        <v>0</v>
      </c>
      <c r="M306" s="129">
        <f>IF(L306&gt;0,VLOOKUP(L306,T$12:$AC$125,7),0)</f>
        <v>0</v>
      </c>
      <c r="N306" s="126">
        <f t="shared" si="117"/>
        <v>0</v>
      </c>
      <c r="O306" s="126">
        <f t="shared" ca="1" si="118"/>
        <v>23.576149999999998</v>
      </c>
      <c r="P306" s="134" t="str">
        <f t="shared" si="123"/>
        <v>J=</v>
      </c>
      <c r="Q306" s="131">
        <f t="shared" si="124"/>
        <v>43360</v>
      </c>
      <c r="R306" s="9"/>
      <c r="S306" s="9"/>
      <c r="T306" s="46">
        <f>[2]Plan1!$A371</f>
        <v>47904</v>
      </c>
      <c r="U306" s="23" t="str">
        <f>[2]Plan1!$C371</f>
        <v>Carnaval</v>
      </c>
      <c r="V306" s="18"/>
      <c r="W306" s="9"/>
      <c r="X306" s="9"/>
      <c r="Y306" s="9"/>
      <c r="Z306" s="9"/>
      <c r="AA306" s="9"/>
      <c r="AB306" s="9"/>
      <c r="AC306" s="9"/>
      <c r="AD306" s="9"/>
      <c r="AE306" s="9"/>
      <c r="AF306" s="59">
        <f>(AF298+1)</f>
        <v>43215</v>
      </c>
      <c r="AG306" s="15">
        <f t="shared" ref="AG306:AK321" ca="1" si="134">VLOOKUP($AF306,$A$10:$Q$3625,(AG$1)+1)</f>
        <v>1007.4764</v>
      </c>
      <c r="AH306" s="15">
        <f t="shared" si="134"/>
        <v>1000</v>
      </c>
      <c r="AI306" s="4">
        <f t="shared" ca="1" si="134"/>
        <v>6.3899999999999998E-2</v>
      </c>
      <c r="AJ306" s="16">
        <f t="shared" ca="1" si="134"/>
        <v>2.4583E-4</v>
      </c>
      <c r="AK306" s="4">
        <f t="shared" si="134"/>
        <v>1.075</v>
      </c>
      <c r="AL306" s="59">
        <f t="shared" ref="AL306:AL335" si="135">AF306</f>
        <v>43215</v>
      </c>
      <c r="AM306" s="16">
        <f t="shared" ref="AM306:AS321" ca="1" si="136">VLOOKUP($AF306,$A$10:$Q$3625,(AM$1)+1)</f>
        <v>1.0074764</v>
      </c>
      <c r="AN306" s="15">
        <f t="shared" ca="1" si="136"/>
        <v>7.4763999999999999</v>
      </c>
      <c r="AO306" s="9">
        <f t="shared" si="136"/>
        <v>0</v>
      </c>
      <c r="AP306" s="17">
        <f t="shared" si="136"/>
        <v>0</v>
      </c>
      <c r="AQ306" s="15">
        <f t="shared" si="136"/>
        <v>0</v>
      </c>
      <c r="AR306" s="10" t="str">
        <f t="shared" si="136"/>
        <v>J=</v>
      </c>
      <c r="AS306" s="59">
        <f t="shared" si="136"/>
        <v>43360</v>
      </c>
      <c r="AT306" s="18"/>
      <c r="AU306" s="18"/>
      <c r="AV306" s="40"/>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row>
    <row r="307" spans="1:202" x14ac:dyDescent="0.2">
      <c r="A307" s="123">
        <f t="shared" si="119"/>
        <v>43302</v>
      </c>
      <c r="B307" s="124">
        <f t="shared" ca="1" si="125"/>
        <v>1023.84665</v>
      </c>
      <c r="C307" s="126">
        <f t="shared" si="120"/>
        <v>1000</v>
      </c>
      <c r="D307" s="125">
        <f ca="1">IF(A307&lt;$B$1,VLOOKUP(A307,[1]DI!$A$4:$B$15000,2,FALSE),0)</f>
        <v>0</v>
      </c>
      <c r="E307" s="126">
        <f t="shared" ca="1" si="126"/>
        <v>0</v>
      </c>
      <c r="F307" s="132">
        <f t="shared" si="121"/>
        <v>1.075</v>
      </c>
      <c r="G307" s="127">
        <f t="shared" ca="1" si="114"/>
        <v>1</v>
      </c>
      <c r="H307" s="126">
        <f ca="1">TRUNC(PRODUCT(G$10:G306),15)</f>
        <v>1.0589616489109599</v>
      </c>
      <c r="I307" s="126">
        <f t="shared" ca="1" si="122"/>
        <v>1.0342971273055701</v>
      </c>
      <c r="J307" s="126">
        <f t="shared" ca="1" si="115"/>
        <v>1.0238466500000001</v>
      </c>
      <c r="K307" s="126">
        <f t="shared" ca="1" si="116"/>
        <v>23.84665</v>
      </c>
      <c r="L307" s="133">
        <f>IF(VLOOKUP(A307,$U$12:$AD$125,8)=VLOOKUP(A306,$U$12:$AD$125,8),0,VLOOKUP(A307,U$12:$AD$125,8))</f>
        <v>0</v>
      </c>
      <c r="M307" s="129">
        <f>IF(L307&gt;0,VLOOKUP(L307,T$12:$AC$125,7),0)</f>
        <v>0</v>
      </c>
      <c r="N307" s="126">
        <f t="shared" si="117"/>
        <v>0</v>
      </c>
      <c r="O307" s="126">
        <f t="shared" ca="1" si="118"/>
        <v>23.84665</v>
      </c>
      <c r="P307" s="134" t="str">
        <f t="shared" si="123"/>
        <v>J=</v>
      </c>
      <c r="Q307" s="131">
        <f t="shared" si="124"/>
        <v>43360</v>
      </c>
      <c r="R307" s="9"/>
      <c r="S307" s="9"/>
      <c r="T307" s="46">
        <f>[2]Plan1!$A372</f>
        <v>47949</v>
      </c>
      <c r="U307" s="23" t="str">
        <f>[2]Plan1!$C372</f>
        <v>Paixão de Cristo</v>
      </c>
      <c r="V307" s="18"/>
      <c r="W307" s="9"/>
      <c r="X307" s="9"/>
      <c r="Y307" s="9"/>
      <c r="Z307" s="9"/>
      <c r="AA307" s="9"/>
      <c r="AB307" s="9"/>
      <c r="AC307" s="9"/>
      <c r="AD307" s="9"/>
      <c r="AE307" s="9"/>
      <c r="AF307" s="59">
        <f t="shared" ref="AF307:AF335" si="137">(AF306+1)</f>
        <v>43216</v>
      </c>
      <c r="AG307" s="15">
        <f t="shared" ca="1" si="134"/>
        <v>1007.7426400000001</v>
      </c>
      <c r="AH307" s="15">
        <f t="shared" si="134"/>
        <v>1000</v>
      </c>
      <c r="AI307" s="4">
        <f t="shared" ca="1" si="134"/>
        <v>6.3899999999999998E-2</v>
      </c>
      <c r="AJ307" s="16">
        <f t="shared" ca="1" si="134"/>
        <v>2.4583E-4</v>
      </c>
      <c r="AK307" s="4">
        <f t="shared" si="134"/>
        <v>1.075</v>
      </c>
      <c r="AL307" s="59">
        <f t="shared" si="135"/>
        <v>43216</v>
      </c>
      <c r="AM307" s="16">
        <f t="shared" ca="1" si="136"/>
        <v>1.00774264</v>
      </c>
      <c r="AN307" s="15">
        <f t="shared" ca="1" si="136"/>
        <v>7.7426399999999997</v>
      </c>
      <c r="AO307" s="9">
        <f t="shared" si="136"/>
        <v>0</v>
      </c>
      <c r="AP307" s="17">
        <f t="shared" si="136"/>
        <v>0</v>
      </c>
      <c r="AQ307" s="15">
        <f t="shared" si="136"/>
        <v>0</v>
      </c>
      <c r="AR307" s="10" t="str">
        <f t="shared" si="136"/>
        <v>J=</v>
      </c>
      <c r="AS307" s="59">
        <f t="shared" si="136"/>
        <v>43360</v>
      </c>
      <c r="AT307" s="18"/>
      <c r="AU307" s="18"/>
      <c r="AV307" s="40"/>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row>
    <row r="308" spans="1:202" x14ac:dyDescent="0.2">
      <c r="A308" s="123">
        <f t="shared" si="119"/>
        <v>43303</v>
      </c>
      <c r="B308" s="124">
        <f t="shared" ca="1" si="125"/>
        <v>1023.84665</v>
      </c>
      <c r="C308" s="126">
        <f t="shared" si="120"/>
        <v>1000</v>
      </c>
      <c r="D308" s="125">
        <f ca="1">IF(A308&lt;$B$1,VLOOKUP(A308,[1]DI!$A$4:$B$15000,2,FALSE),0)</f>
        <v>0</v>
      </c>
      <c r="E308" s="126">
        <f t="shared" ca="1" si="126"/>
        <v>0</v>
      </c>
      <c r="F308" s="132">
        <f t="shared" si="121"/>
        <v>1.075</v>
      </c>
      <c r="G308" s="127">
        <f t="shared" ca="1" si="114"/>
        <v>1</v>
      </c>
      <c r="H308" s="126">
        <f ca="1">TRUNC(PRODUCT(G$10:G307),15)</f>
        <v>1.0589616489109599</v>
      </c>
      <c r="I308" s="126">
        <f t="shared" ca="1" si="122"/>
        <v>1.0342971273055701</v>
      </c>
      <c r="J308" s="126">
        <f t="shared" ca="1" si="115"/>
        <v>1.0238466500000001</v>
      </c>
      <c r="K308" s="126">
        <f t="shared" ca="1" si="116"/>
        <v>23.84665</v>
      </c>
      <c r="L308" s="133">
        <f>IF(VLOOKUP(A308,$U$12:$AD$125,8)=VLOOKUP(A307,$U$12:$AD$125,8),0,VLOOKUP(A308,U$12:$AD$125,8))</f>
        <v>0</v>
      </c>
      <c r="M308" s="129">
        <f>IF(L308&gt;0,VLOOKUP(L308,T$12:$AC$125,7),0)</f>
        <v>0</v>
      </c>
      <c r="N308" s="126">
        <f t="shared" si="117"/>
        <v>0</v>
      </c>
      <c r="O308" s="126">
        <f t="shared" ca="1" si="118"/>
        <v>23.84665</v>
      </c>
      <c r="P308" s="134" t="str">
        <f t="shared" si="123"/>
        <v>J=</v>
      </c>
      <c r="Q308" s="131">
        <f t="shared" si="124"/>
        <v>43360</v>
      </c>
      <c r="R308" s="9"/>
      <c r="S308" s="9"/>
      <c r="T308" s="46">
        <f>[2]Plan1!$A373</f>
        <v>47959</v>
      </c>
      <c r="U308" s="23" t="str">
        <f>[2]Plan1!$C373</f>
        <v>Tiradentes</v>
      </c>
      <c r="V308" s="18"/>
      <c r="W308" s="9"/>
      <c r="X308" s="9"/>
      <c r="Y308" s="9"/>
      <c r="Z308" s="9"/>
      <c r="AA308" s="9"/>
      <c r="AB308" s="9"/>
      <c r="AC308" s="9"/>
      <c r="AD308" s="9"/>
      <c r="AE308" s="9"/>
      <c r="AF308" s="59">
        <f t="shared" si="137"/>
        <v>43217</v>
      </c>
      <c r="AG308" s="15">
        <f t="shared" ca="1" si="134"/>
        <v>1008.00895</v>
      </c>
      <c r="AH308" s="15">
        <f t="shared" si="134"/>
        <v>1000</v>
      </c>
      <c r="AI308" s="4">
        <f t="shared" ca="1" si="134"/>
        <v>6.3899999999999998E-2</v>
      </c>
      <c r="AJ308" s="16">
        <f t="shared" ca="1" si="134"/>
        <v>2.4583E-4</v>
      </c>
      <c r="AK308" s="4">
        <f t="shared" si="134"/>
        <v>1.075</v>
      </c>
      <c r="AL308" s="59">
        <f t="shared" si="135"/>
        <v>43217</v>
      </c>
      <c r="AM308" s="16">
        <f t="shared" ca="1" si="136"/>
        <v>1.00800895</v>
      </c>
      <c r="AN308" s="15">
        <f t="shared" ca="1" si="136"/>
        <v>8.0089500000000005</v>
      </c>
      <c r="AO308" s="9">
        <f t="shared" si="136"/>
        <v>0</v>
      </c>
      <c r="AP308" s="17">
        <f t="shared" si="136"/>
        <v>0</v>
      </c>
      <c r="AQ308" s="15">
        <f t="shared" si="136"/>
        <v>0</v>
      </c>
      <c r="AR308" s="10" t="str">
        <f t="shared" si="136"/>
        <v>J=</v>
      </c>
      <c r="AS308" s="59">
        <f t="shared" si="136"/>
        <v>43360</v>
      </c>
      <c r="AT308" s="18"/>
      <c r="AU308" s="18"/>
      <c r="AV308" s="40"/>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row>
    <row r="309" spans="1:202" x14ac:dyDescent="0.2">
      <c r="A309" s="123">
        <f t="shared" si="119"/>
        <v>43304</v>
      </c>
      <c r="B309" s="124">
        <f t="shared" ca="1" si="125"/>
        <v>1023.84665</v>
      </c>
      <c r="C309" s="126">
        <f t="shared" si="120"/>
        <v>1000</v>
      </c>
      <c r="D309" s="125">
        <f ca="1">IF(A309&lt;$B$1,VLOOKUP(A309,[1]DI!$A$4:$B$15000,2,FALSE),0)</f>
        <v>6.3899999999999998E-2</v>
      </c>
      <c r="E309" s="126">
        <f t="shared" ca="1" si="126"/>
        <v>2.4583E-4</v>
      </c>
      <c r="F309" s="132">
        <f t="shared" si="121"/>
        <v>1.075</v>
      </c>
      <c r="G309" s="127">
        <f t="shared" ca="1" si="114"/>
        <v>1.0002642672499999</v>
      </c>
      <c r="H309" s="126">
        <f ca="1">TRUNC(PRODUCT(G$10:G308),15)</f>
        <v>1.0589616489109599</v>
      </c>
      <c r="I309" s="126">
        <f t="shared" ca="1" si="122"/>
        <v>1.0342971273055701</v>
      </c>
      <c r="J309" s="126">
        <f t="shared" ca="1" si="115"/>
        <v>1.0238466500000001</v>
      </c>
      <c r="K309" s="126">
        <f t="shared" ca="1" si="116"/>
        <v>23.84665</v>
      </c>
      <c r="L309" s="133">
        <f>IF(VLOOKUP(A309,$U$12:$AD$125,8)=VLOOKUP(A308,$U$12:$AD$125,8),0,VLOOKUP(A309,U$12:$AD$125,8))</f>
        <v>0</v>
      </c>
      <c r="M309" s="129">
        <f>IF(L309&gt;0,VLOOKUP(L309,T$12:$AC$125,7),0)</f>
        <v>0</v>
      </c>
      <c r="N309" s="126">
        <f t="shared" si="117"/>
        <v>0</v>
      </c>
      <c r="O309" s="126">
        <f t="shared" ca="1" si="118"/>
        <v>23.84665</v>
      </c>
      <c r="P309" s="134" t="str">
        <f t="shared" si="123"/>
        <v>J=</v>
      </c>
      <c r="Q309" s="131">
        <f t="shared" si="124"/>
        <v>43360</v>
      </c>
      <c r="R309" s="9"/>
      <c r="S309" s="9"/>
      <c r="T309" s="46">
        <f>[2]Plan1!$A374</f>
        <v>47969</v>
      </c>
      <c r="U309" s="23" t="str">
        <f>[2]Plan1!$C374</f>
        <v>Dia do Trabalho</v>
      </c>
      <c r="V309" s="18"/>
      <c r="W309" s="9"/>
      <c r="X309" s="9"/>
      <c r="Y309" s="9"/>
      <c r="Z309" s="9"/>
      <c r="AA309" s="9"/>
      <c r="AB309" s="9"/>
      <c r="AC309" s="9"/>
      <c r="AD309" s="9"/>
      <c r="AE309" s="9"/>
      <c r="AF309" s="59">
        <f t="shared" si="137"/>
        <v>43218</v>
      </c>
      <c r="AG309" s="15">
        <f t="shared" ca="1" si="134"/>
        <v>1008.27533999</v>
      </c>
      <c r="AH309" s="15">
        <f t="shared" si="134"/>
        <v>1000</v>
      </c>
      <c r="AI309" s="4">
        <f t="shared" ca="1" si="134"/>
        <v>0</v>
      </c>
      <c r="AJ309" s="16">
        <f t="shared" ca="1" si="134"/>
        <v>0</v>
      </c>
      <c r="AK309" s="4">
        <f t="shared" si="134"/>
        <v>1.075</v>
      </c>
      <c r="AL309" s="59">
        <f t="shared" si="135"/>
        <v>43218</v>
      </c>
      <c r="AM309" s="16">
        <f t="shared" ca="1" si="136"/>
        <v>1.00827534</v>
      </c>
      <c r="AN309" s="15">
        <f t="shared" ca="1" si="136"/>
        <v>8.2753399900000009</v>
      </c>
      <c r="AO309" s="9">
        <f t="shared" si="136"/>
        <v>0</v>
      </c>
      <c r="AP309" s="17">
        <f t="shared" si="136"/>
        <v>0</v>
      </c>
      <c r="AQ309" s="15">
        <f t="shared" si="136"/>
        <v>0</v>
      </c>
      <c r="AR309" s="10" t="str">
        <f t="shared" si="136"/>
        <v>J=</v>
      </c>
      <c r="AS309" s="59">
        <f t="shared" si="136"/>
        <v>43360</v>
      </c>
      <c r="AT309" s="18"/>
      <c r="AU309" s="18"/>
      <c r="AV309" s="40"/>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row>
    <row r="310" spans="1:202" x14ac:dyDescent="0.2">
      <c r="A310" s="123">
        <f t="shared" si="119"/>
        <v>43305</v>
      </c>
      <c r="B310" s="124">
        <f t="shared" ca="1" si="125"/>
        <v>1024.11721999</v>
      </c>
      <c r="C310" s="126">
        <f t="shared" si="120"/>
        <v>1000</v>
      </c>
      <c r="D310" s="125">
        <f ca="1">IF(A310&lt;$B$1,VLOOKUP(A310,[1]DI!$A$4:$B$15000,2,FALSE),0)</f>
        <v>6.3899999999999998E-2</v>
      </c>
      <c r="E310" s="126">
        <f t="shared" ca="1" si="126"/>
        <v>2.4583E-4</v>
      </c>
      <c r="F310" s="132">
        <f t="shared" si="121"/>
        <v>1.075</v>
      </c>
      <c r="G310" s="127">
        <f t="shared" ca="1" si="114"/>
        <v>1.0002642672499999</v>
      </c>
      <c r="H310" s="126">
        <f ca="1">TRUNC(PRODUCT(G$10:G309),15)</f>
        <v>1.0592414977937701</v>
      </c>
      <c r="I310" s="126">
        <f t="shared" ca="1" si="122"/>
        <v>1.0342971273055701</v>
      </c>
      <c r="J310" s="126">
        <f t="shared" ca="1" si="115"/>
        <v>1.0241172199999999</v>
      </c>
      <c r="K310" s="126">
        <f t="shared" ca="1" si="116"/>
        <v>24.117219989999999</v>
      </c>
      <c r="L310" s="133">
        <f>IF(VLOOKUP(A310,$U$12:$AD$125,8)=VLOOKUP(A309,$U$12:$AD$125,8),0,VLOOKUP(A310,U$12:$AD$125,8))</f>
        <v>0</v>
      </c>
      <c r="M310" s="129">
        <f>IF(L310&gt;0,VLOOKUP(L310,T$12:$AC$125,7),0)</f>
        <v>0</v>
      </c>
      <c r="N310" s="126">
        <f t="shared" si="117"/>
        <v>0</v>
      </c>
      <c r="O310" s="126">
        <f t="shared" ca="1" si="118"/>
        <v>24.117219989999999</v>
      </c>
      <c r="P310" s="134" t="str">
        <f t="shared" si="123"/>
        <v>J=</v>
      </c>
      <c r="Q310" s="131">
        <f t="shared" si="124"/>
        <v>43360</v>
      </c>
      <c r="R310" s="9"/>
      <c r="S310" s="9"/>
      <c r="T310" s="46">
        <f>[2]Plan1!$A375</f>
        <v>48011</v>
      </c>
      <c r="U310" s="23" t="str">
        <f>[2]Plan1!$C375</f>
        <v>Corpus Christi</v>
      </c>
      <c r="V310" s="18"/>
      <c r="W310" s="9"/>
      <c r="X310" s="9"/>
      <c r="Y310" s="9"/>
      <c r="Z310" s="9"/>
      <c r="AA310" s="9"/>
      <c r="AB310" s="9"/>
      <c r="AC310" s="9"/>
      <c r="AD310" s="9"/>
      <c r="AE310" s="9"/>
      <c r="AF310" s="59">
        <f t="shared" si="137"/>
        <v>43219</v>
      </c>
      <c r="AG310" s="15">
        <f t="shared" ca="1" si="134"/>
        <v>1008.27533999</v>
      </c>
      <c r="AH310" s="15">
        <f t="shared" si="134"/>
        <v>1000</v>
      </c>
      <c r="AI310" s="4">
        <f t="shared" ca="1" si="134"/>
        <v>0</v>
      </c>
      <c r="AJ310" s="16">
        <f t="shared" ca="1" si="134"/>
        <v>0</v>
      </c>
      <c r="AK310" s="4">
        <f t="shared" si="134"/>
        <v>1.075</v>
      </c>
      <c r="AL310" s="59">
        <f t="shared" si="135"/>
        <v>43219</v>
      </c>
      <c r="AM310" s="16">
        <f t="shared" ca="1" si="136"/>
        <v>1.00827534</v>
      </c>
      <c r="AN310" s="15">
        <f t="shared" ca="1" si="136"/>
        <v>8.2753399900000009</v>
      </c>
      <c r="AO310" s="9">
        <f t="shared" si="136"/>
        <v>0</v>
      </c>
      <c r="AP310" s="17">
        <f t="shared" si="136"/>
        <v>0</v>
      </c>
      <c r="AQ310" s="15">
        <f t="shared" si="136"/>
        <v>0</v>
      </c>
      <c r="AR310" s="10" t="str">
        <f t="shared" si="136"/>
        <v>J=</v>
      </c>
      <c r="AS310" s="59">
        <f t="shared" si="136"/>
        <v>43360</v>
      </c>
      <c r="AT310" s="18"/>
      <c r="AU310" s="18"/>
      <c r="AV310" s="40"/>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row>
    <row r="311" spans="1:202" x14ac:dyDescent="0.2">
      <c r="A311" s="123">
        <f t="shared" si="119"/>
        <v>43306</v>
      </c>
      <c r="B311" s="124">
        <f t="shared" ca="1" si="125"/>
        <v>1024.38786</v>
      </c>
      <c r="C311" s="126">
        <f t="shared" si="120"/>
        <v>1000</v>
      </c>
      <c r="D311" s="125">
        <f ca="1">IF(A311&lt;$B$1,VLOOKUP(A311,[1]DI!$A$4:$B$15000,2,FALSE),0)</f>
        <v>6.3899999999999998E-2</v>
      </c>
      <c r="E311" s="126">
        <f t="shared" ca="1" si="126"/>
        <v>2.4583E-4</v>
      </c>
      <c r="F311" s="132">
        <f t="shared" si="121"/>
        <v>1.075</v>
      </c>
      <c r="G311" s="127">
        <f t="shared" ca="1" si="114"/>
        <v>1.0002642672499999</v>
      </c>
      <c r="H311" s="126">
        <f ca="1">TRUNC(PRODUCT(G$10:G310),15)</f>
        <v>1.05952142063148</v>
      </c>
      <c r="I311" s="126">
        <f t="shared" ca="1" si="122"/>
        <v>1.0342971273055701</v>
      </c>
      <c r="J311" s="126">
        <f t="shared" ca="1" si="115"/>
        <v>1.02438786</v>
      </c>
      <c r="K311" s="126">
        <f t="shared" ca="1" si="116"/>
        <v>24.38786</v>
      </c>
      <c r="L311" s="133">
        <f>IF(VLOOKUP(A311,$U$12:$AD$125,8)=VLOOKUP(A310,$U$12:$AD$125,8),0,VLOOKUP(A311,U$12:$AD$125,8))</f>
        <v>0</v>
      </c>
      <c r="M311" s="129">
        <f>IF(L311&gt;0,VLOOKUP(L311,T$12:$AC$125,7),0)</f>
        <v>0</v>
      </c>
      <c r="N311" s="126">
        <f t="shared" si="117"/>
        <v>0</v>
      </c>
      <c r="O311" s="126">
        <f t="shared" ca="1" si="118"/>
        <v>24.38786</v>
      </c>
      <c r="P311" s="134" t="str">
        <f t="shared" si="123"/>
        <v>J=</v>
      </c>
      <c r="Q311" s="131">
        <f t="shared" si="124"/>
        <v>43360</v>
      </c>
      <c r="R311" s="9"/>
      <c r="S311" s="9"/>
      <c r="T311" s="46">
        <f>[2]Plan1!$A376</f>
        <v>48098</v>
      </c>
      <c r="U311" s="23" t="str">
        <f>[2]Plan1!$C376</f>
        <v>Independência do Brasil</v>
      </c>
      <c r="V311" s="18"/>
      <c r="W311" s="9"/>
      <c r="X311" s="9"/>
      <c r="Y311" s="9"/>
      <c r="Z311" s="9"/>
      <c r="AA311" s="9"/>
      <c r="AB311" s="9"/>
      <c r="AC311" s="9"/>
      <c r="AD311" s="9"/>
      <c r="AE311" s="9"/>
      <c r="AF311" s="59">
        <f t="shared" si="137"/>
        <v>43220</v>
      </c>
      <c r="AG311" s="15">
        <f t="shared" ca="1" si="134"/>
        <v>1008.27533999</v>
      </c>
      <c r="AH311" s="15">
        <f t="shared" si="134"/>
        <v>1000</v>
      </c>
      <c r="AI311" s="4">
        <f t="shared" ca="1" si="134"/>
        <v>6.3899999999999998E-2</v>
      </c>
      <c r="AJ311" s="16">
        <f t="shared" ca="1" si="134"/>
        <v>2.4583E-4</v>
      </c>
      <c r="AK311" s="4">
        <f t="shared" si="134"/>
        <v>1.075</v>
      </c>
      <c r="AL311" s="59">
        <f t="shared" si="135"/>
        <v>43220</v>
      </c>
      <c r="AM311" s="16">
        <f t="shared" ca="1" si="136"/>
        <v>1.00827534</v>
      </c>
      <c r="AN311" s="15">
        <f t="shared" ca="1" si="136"/>
        <v>8.2753399900000009</v>
      </c>
      <c r="AO311" s="9">
        <f t="shared" si="136"/>
        <v>0</v>
      </c>
      <c r="AP311" s="17">
        <f t="shared" si="136"/>
        <v>0</v>
      </c>
      <c r="AQ311" s="15">
        <f t="shared" si="136"/>
        <v>0</v>
      </c>
      <c r="AR311" s="10" t="str">
        <f t="shared" si="136"/>
        <v>J=</v>
      </c>
      <c r="AS311" s="59">
        <f t="shared" si="136"/>
        <v>43360</v>
      </c>
      <c r="AT311" s="18"/>
      <c r="AU311" s="18"/>
      <c r="AV311" s="40"/>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row>
    <row r="312" spans="1:202" x14ac:dyDescent="0.2">
      <c r="A312" s="123">
        <f t="shared" si="119"/>
        <v>43307</v>
      </c>
      <c r="B312" s="124">
        <f t="shared" ca="1" si="125"/>
        <v>1024.6585699899999</v>
      </c>
      <c r="C312" s="126">
        <f t="shared" si="120"/>
        <v>1000</v>
      </c>
      <c r="D312" s="125">
        <f ca="1">IF(A312&lt;$B$1,VLOOKUP(A312,[1]DI!$A$4:$B$15000,2,FALSE),0)</f>
        <v>6.3899999999999998E-2</v>
      </c>
      <c r="E312" s="126">
        <f t="shared" ca="1" si="126"/>
        <v>2.4583E-4</v>
      </c>
      <c r="F312" s="132">
        <f t="shared" si="121"/>
        <v>1.075</v>
      </c>
      <c r="G312" s="127">
        <f t="shared" ca="1" si="114"/>
        <v>1.0002642672499999</v>
      </c>
      <c r="H312" s="126">
        <f ca="1">TRUNC(PRODUCT(G$10:G311),15)</f>
        <v>1.0598014174436301</v>
      </c>
      <c r="I312" s="126">
        <f t="shared" ca="1" si="122"/>
        <v>1.0342971273055701</v>
      </c>
      <c r="J312" s="126">
        <f t="shared" ca="1" si="115"/>
        <v>1.0246585699999999</v>
      </c>
      <c r="K312" s="126">
        <f t="shared" ca="1" si="116"/>
        <v>24.65856999</v>
      </c>
      <c r="L312" s="133">
        <f>IF(VLOOKUP(A312,$U$12:$AD$125,8)=VLOOKUP(A311,$U$12:$AD$125,8),0,VLOOKUP(A312,U$12:$AD$125,8))</f>
        <v>0</v>
      </c>
      <c r="M312" s="129">
        <f>IF(L312&gt;0,VLOOKUP(L312,T$12:$AC$125,7),0)</f>
        <v>0</v>
      </c>
      <c r="N312" s="126">
        <f t="shared" si="117"/>
        <v>0</v>
      </c>
      <c r="O312" s="126">
        <f t="shared" ca="1" si="118"/>
        <v>24.65856999</v>
      </c>
      <c r="P312" s="134" t="str">
        <f t="shared" si="123"/>
        <v>J=</v>
      </c>
      <c r="Q312" s="131">
        <f t="shared" si="124"/>
        <v>43360</v>
      </c>
      <c r="R312" s="9"/>
      <c r="S312" s="9"/>
      <c r="T312" s="46">
        <f>[2]Plan1!$A377</f>
        <v>48133</v>
      </c>
      <c r="U312" s="23" t="str">
        <f>[2]Plan1!$C377</f>
        <v>Nossa Sr.a Aparecida - Padroeira do Brasil</v>
      </c>
      <c r="V312" s="18"/>
      <c r="W312" s="9"/>
      <c r="X312" s="9"/>
      <c r="Y312" s="9"/>
      <c r="Z312" s="9"/>
      <c r="AA312" s="9"/>
      <c r="AB312" s="9"/>
      <c r="AC312" s="9"/>
      <c r="AD312" s="9"/>
      <c r="AE312" s="9"/>
      <c r="AF312" s="59">
        <f t="shared" si="137"/>
        <v>43221</v>
      </c>
      <c r="AG312" s="15">
        <f t="shared" ca="1" si="134"/>
        <v>1008.54178999</v>
      </c>
      <c r="AH312" s="15">
        <f t="shared" si="134"/>
        <v>1000</v>
      </c>
      <c r="AI312" s="4">
        <f t="shared" ca="1" si="134"/>
        <v>0</v>
      </c>
      <c r="AJ312" s="16">
        <f t="shared" ca="1" si="134"/>
        <v>0</v>
      </c>
      <c r="AK312" s="4">
        <f t="shared" si="134"/>
        <v>1.075</v>
      </c>
      <c r="AL312" s="59">
        <f t="shared" si="135"/>
        <v>43221</v>
      </c>
      <c r="AM312" s="16">
        <f t="shared" ca="1" si="136"/>
        <v>1.00854179</v>
      </c>
      <c r="AN312" s="15">
        <f t="shared" ca="1" si="136"/>
        <v>8.5417899899999998</v>
      </c>
      <c r="AO312" s="9">
        <f t="shared" si="136"/>
        <v>0</v>
      </c>
      <c r="AP312" s="17">
        <f t="shared" si="136"/>
        <v>0</v>
      </c>
      <c r="AQ312" s="15">
        <f t="shared" si="136"/>
        <v>0</v>
      </c>
      <c r="AR312" s="10" t="str">
        <f t="shared" si="136"/>
        <v>J=</v>
      </c>
      <c r="AS312" s="59">
        <f t="shared" si="136"/>
        <v>43360</v>
      </c>
      <c r="AT312" s="18"/>
      <c r="AU312" s="18"/>
      <c r="AV312" s="40"/>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row>
    <row r="313" spans="1:202" x14ac:dyDescent="0.2">
      <c r="A313" s="123">
        <f t="shared" si="119"/>
        <v>43308</v>
      </c>
      <c r="B313" s="124">
        <f t="shared" ca="1" si="125"/>
        <v>1024.9293600000001</v>
      </c>
      <c r="C313" s="126">
        <f t="shared" si="120"/>
        <v>1000</v>
      </c>
      <c r="D313" s="125">
        <f ca="1">IF(A313&lt;$B$1,VLOOKUP(A313,[1]DI!$A$4:$B$15000,2,FALSE),0)</f>
        <v>6.3899999999999998E-2</v>
      </c>
      <c r="E313" s="126">
        <f t="shared" ca="1" si="126"/>
        <v>2.4583E-4</v>
      </c>
      <c r="F313" s="132">
        <f t="shared" si="121"/>
        <v>1.075</v>
      </c>
      <c r="G313" s="127">
        <f t="shared" ca="1" si="114"/>
        <v>1.0002642672499999</v>
      </c>
      <c r="H313" s="126">
        <f ca="1">TRUNC(PRODUCT(G$10:G312),15)</f>
        <v>1.06008148824976</v>
      </c>
      <c r="I313" s="126">
        <f t="shared" ca="1" si="122"/>
        <v>1.0342971273055701</v>
      </c>
      <c r="J313" s="126">
        <f t="shared" ca="1" si="115"/>
        <v>1.02492936</v>
      </c>
      <c r="K313" s="126">
        <f t="shared" ca="1" si="116"/>
        <v>24.929359999999999</v>
      </c>
      <c r="L313" s="133">
        <f>IF(VLOOKUP(A313,$U$12:$AD$125,8)=VLOOKUP(A312,$U$12:$AD$125,8),0,VLOOKUP(A313,U$12:$AD$125,8))</f>
        <v>0</v>
      </c>
      <c r="M313" s="129">
        <f>IF(L313&gt;0,VLOOKUP(L313,T$12:$AC$125,7),0)</f>
        <v>0</v>
      </c>
      <c r="N313" s="126">
        <f t="shared" si="117"/>
        <v>0</v>
      </c>
      <c r="O313" s="126">
        <f t="shared" ca="1" si="118"/>
        <v>24.929359999999999</v>
      </c>
      <c r="P313" s="134" t="str">
        <f t="shared" si="123"/>
        <v>J=</v>
      </c>
      <c r="Q313" s="131">
        <f t="shared" si="124"/>
        <v>43360</v>
      </c>
      <c r="R313" s="9"/>
      <c r="S313" s="9"/>
      <c r="T313" s="46">
        <f>[2]Plan1!$A378</f>
        <v>48154</v>
      </c>
      <c r="U313" s="23" t="str">
        <f>[2]Plan1!$C378</f>
        <v>Finados</v>
      </c>
      <c r="V313" s="18"/>
      <c r="W313" s="9"/>
      <c r="X313" s="9"/>
      <c r="Y313" s="9"/>
      <c r="Z313" s="9"/>
      <c r="AA313" s="9"/>
      <c r="AB313" s="9"/>
      <c r="AC313" s="9"/>
      <c r="AD313" s="9"/>
      <c r="AE313" s="9"/>
      <c r="AF313" s="59">
        <f t="shared" si="137"/>
        <v>43222</v>
      </c>
      <c r="AG313" s="15">
        <f t="shared" ca="1" si="134"/>
        <v>1008.54178999</v>
      </c>
      <c r="AH313" s="15">
        <f t="shared" si="134"/>
        <v>1000</v>
      </c>
      <c r="AI313" s="4">
        <f t="shared" ca="1" si="134"/>
        <v>6.3899999999999998E-2</v>
      </c>
      <c r="AJ313" s="16">
        <f t="shared" ca="1" si="134"/>
        <v>2.4583E-4</v>
      </c>
      <c r="AK313" s="4">
        <f t="shared" si="134"/>
        <v>1.075</v>
      </c>
      <c r="AL313" s="59">
        <f t="shared" si="135"/>
        <v>43222</v>
      </c>
      <c r="AM313" s="16">
        <f t="shared" ca="1" si="136"/>
        <v>1.00854179</v>
      </c>
      <c r="AN313" s="15">
        <f t="shared" ca="1" si="136"/>
        <v>8.5417899899999998</v>
      </c>
      <c r="AO313" s="9">
        <f t="shared" si="136"/>
        <v>0</v>
      </c>
      <c r="AP313" s="17">
        <f t="shared" si="136"/>
        <v>0</v>
      </c>
      <c r="AQ313" s="15">
        <f t="shared" si="136"/>
        <v>0</v>
      </c>
      <c r="AR313" s="10" t="str">
        <f t="shared" si="136"/>
        <v>J=</v>
      </c>
      <c r="AS313" s="59">
        <f t="shared" si="136"/>
        <v>43360</v>
      </c>
      <c r="AT313" s="18"/>
      <c r="AU313" s="18"/>
      <c r="AV313" s="40"/>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row>
    <row r="314" spans="1:202" x14ac:dyDescent="0.2">
      <c r="A314" s="123">
        <f t="shared" si="119"/>
        <v>43309</v>
      </c>
      <c r="B314" s="124">
        <f t="shared" ca="1" si="125"/>
        <v>1025.2002099900001</v>
      </c>
      <c r="C314" s="126">
        <f t="shared" si="120"/>
        <v>1000</v>
      </c>
      <c r="D314" s="125">
        <f ca="1">IF(A314&lt;$B$1,VLOOKUP(A314,[1]DI!$A$4:$B$15000,2,FALSE),0)</f>
        <v>0</v>
      </c>
      <c r="E314" s="126">
        <f t="shared" ca="1" si="126"/>
        <v>0</v>
      </c>
      <c r="F314" s="132">
        <f t="shared" si="121"/>
        <v>1.075</v>
      </c>
      <c r="G314" s="127">
        <f t="shared" ca="1" si="114"/>
        <v>1</v>
      </c>
      <c r="H314" s="126">
        <f ca="1">TRUNC(PRODUCT(G$10:G313),15)</f>
        <v>1.0603616330694401</v>
      </c>
      <c r="I314" s="126">
        <f t="shared" ca="1" si="122"/>
        <v>1.0342971273055701</v>
      </c>
      <c r="J314" s="126">
        <f t="shared" ca="1" si="115"/>
        <v>1.0252002099999999</v>
      </c>
      <c r="K314" s="126">
        <f t="shared" ca="1" si="116"/>
        <v>25.200209990000001</v>
      </c>
      <c r="L314" s="133">
        <f>IF(VLOOKUP(A314,$U$12:$AD$125,8)=VLOOKUP(A313,$U$12:$AD$125,8),0,VLOOKUP(A314,U$12:$AD$125,8))</f>
        <v>0</v>
      </c>
      <c r="M314" s="129">
        <f>IF(L314&gt;0,VLOOKUP(L314,T$12:$AC$125,7),0)</f>
        <v>0</v>
      </c>
      <c r="N314" s="126">
        <f t="shared" si="117"/>
        <v>0</v>
      </c>
      <c r="O314" s="126">
        <f t="shared" ca="1" si="118"/>
        <v>25.200209990000001</v>
      </c>
      <c r="P314" s="134" t="str">
        <f t="shared" si="123"/>
        <v>J=</v>
      </c>
      <c r="Q314" s="131">
        <f t="shared" si="124"/>
        <v>43360</v>
      </c>
      <c r="R314" s="9"/>
      <c r="S314" s="9"/>
      <c r="T314" s="46">
        <f>[2]Plan1!$A379</f>
        <v>48167</v>
      </c>
      <c r="U314" s="23" t="str">
        <f>[2]Plan1!$C379</f>
        <v>Proclamação da República</v>
      </c>
      <c r="V314" s="18"/>
      <c r="W314" s="9"/>
      <c r="X314" s="9"/>
      <c r="Y314" s="9"/>
      <c r="Z314" s="9"/>
      <c r="AA314" s="9"/>
      <c r="AB314" s="9"/>
      <c r="AC314" s="9"/>
      <c r="AD314" s="9"/>
      <c r="AE314" s="9"/>
      <c r="AF314" s="59">
        <f t="shared" si="137"/>
        <v>43223</v>
      </c>
      <c r="AG314" s="15">
        <f t="shared" ca="1" si="134"/>
        <v>1008.80831999</v>
      </c>
      <c r="AH314" s="15">
        <f t="shared" si="134"/>
        <v>1000</v>
      </c>
      <c r="AI314" s="4">
        <f t="shared" ca="1" si="134"/>
        <v>6.3899999999999998E-2</v>
      </c>
      <c r="AJ314" s="16">
        <f t="shared" ca="1" si="134"/>
        <v>2.4583E-4</v>
      </c>
      <c r="AK314" s="4">
        <f t="shared" si="134"/>
        <v>1.075</v>
      </c>
      <c r="AL314" s="59">
        <f t="shared" si="135"/>
        <v>43223</v>
      </c>
      <c r="AM314" s="16">
        <f t="shared" ca="1" si="136"/>
        <v>1.00880832</v>
      </c>
      <c r="AN314" s="15">
        <f t="shared" ca="1" si="136"/>
        <v>8.8083199899999993</v>
      </c>
      <c r="AO314" s="9">
        <f t="shared" si="136"/>
        <v>0</v>
      </c>
      <c r="AP314" s="17">
        <f t="shared" si="136"/>
        <v>0</v>
      </c>
      <c r="AQ314" s="15">
        <f t="shared" si="136"/>
        <v>0</v>
      </c>
      <c r="AR314" s="10" t="str">
        <f t="shared" si="136"/>
        <v>J=</v>
      </c>
      <c r="AS314" s="59">
        <f t="shared" si="136"/>
        <v>43360</v>
      </c>
      <c r="AT314" s="18"/>
      <c r="AU314" s="18"/>
      <c r="AV314" s="40"/>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row>
    <row r="315" spans="1:202" x14ac:dyDescent="0.2">
      <c r="A315" s="123">
        <f t="shared" si="119"/>
        <v>43310</v>
      </c>
      <c r="B315" s="124">
        <f t="shared" ca="1" si="125"/>
        <v>1025.2002099900001</v>
      </c>
      <c r="C315" s="126">
        <f t="shared" si="120"/>
        <v>1000</v>
      </c>
      <c r="D315" s="125">
        <f ca="1">IF(A315&lt;$B$1,VLOOKUP(A315,[1]DI!$A$4:$B$15000,2,FALSE),0)</f>
        <v>0</v>
      </c>
      <c r="E315" s="126">
        <f t="shared" ca="1" si="126"/>
        <v>0</v>
      </c>
      <c r="F315" s="132">
        <f t="shared" si="121"/>
        <v>1.075</v>
      </c>
      <c r="G315" s="127">
        <f t="shared" ca="1" si="114"/>
        <v>1</v>
      </c>
      <c r="H315" s="126">
        <f ca="1">TRUNC(PRODUCT(G$10:G314),15)</f>
        <v>1.0603616330694401</v>
      </c>
      <c r="I315" s="126">
        <f t="shared" ca="1" si="122"/>
        <v>1.0342971273055701</v>
      </c>
      <c r="J315" s="126">
        <f t="shared" ca="1" si="115"/>
        <v>1.0252002099999999</v>
      </c>
      <c r="K315" s="126">
        <f t="shared" ca="1" si="116"/>
        <v>25.200209990000001</v>
      </c>
      <c r="L315" s="133">
        <f>IF(VLOOKUP(A315,$U$12:$AD$125,8)=VLOOKUP(A314,$U$12:$AD$125,8),0,VLOOKUP(A315,U$12:$AD$125,8))</f>
        <v>0</v>
      </c>
      <c r="M315" s="129">
        <f>IF(L315&gt;0,VLOOKUP(L315,T$12:$AC$125,7),0)</f>
        <v>0</v>
      </c>
      <c r="N315" s="126">
        <f t="shared" si="117"/>
        <v>0</v>
      </c>
      <c r="O315" s="126">
        <f t="shared" ca="1" si="118"/>
        <v>25.200209990000001</v>
      </c>
      <c r="P315" s="134" t="str">
        <f t="shared" si="123"/>
        <v>J=</v>
      </c>
      <c r="Q315" s="131">
        <f t="shared" si="124"/>
        <v>43360</v>
      </c>
      <c r="R315" s="9"/>
      <c r="S315" s="9"/>
      <c r="T315" s="46">
        <f>[2]Plan1!$A380</f>
        <v>48172</v>
      </c>
      <c r="U315" s="23" t="str">
        <f>[2]Plan1!$C380</f>
        <v>Dia Nacional de Zumbi e da Consciência Negra</v>
      </c>
      <c r="V315" s="18"/>
      <c r="W315" s="9"/>
      <c r="X315" s="9"/>
      <c r="Y315" s="9"/>
      <c r="Z315" s="9"/>
      <c r="AA315" s="9"/>
      <c r="AB315" s="9"/>
      <c r="AC315" s="9"/>
      <c r="AD315" s="9"/>
      <c r="AE315" s="9"/>
      <c r="AF315" s="59">
        <f t="shared" si="137"/>
        <v>43224</v>
      </c>
      <c r="AG315" s="15">
        <f t="shared" ca="1" si="134"/>
        <v>1009.07491</v>
      </c>
      <c r="AH315" s="15">
        <f t="shared" si="134"/>
        <v>1000</v>
      </c>
      <c r="AI315" s="4">
        <f t="shared" ca="1" si="134"/>
        <v>6.3899999999999998E-2</v>
      </c>
      <c r="AJ315" s="16">
        <f t="shared" ca="1" si="134"/>
        <v>2.4583E-4</v>
      </c>
      <c r="AK315" s="4">
        <f t="shared" si="134"/>
        <v>1.075</v>
      </c>
      <c r="AL315" s="59">
        <f t="shared" si="135"/>
        <v>43224</v>
      </c>
      <c r="AM315" s="16">
        <f t="shared" ca="1" si="136"/>
        <v>1.00907491</v>
      </c>
      <c r="AN315" s="15">
        <f t="shared" ca="1" si="136"/>
        <v>9.0749099999999991</v>
      </c>
      <c r="AO315" s="9">
        <f t="shared" si="136"/>
        <v>0</v>
      </c>
      <c r="AP315" s="17">
        <f t="shared" si="136"/>
        <v>0</v>
      </c>
      <c r="AQ315" s="15">
        <f t="shared" si="136"/>
        <v>0</v>
      </c>
      <c r="AR315" s="10" t="str">
        <f t="shared" si="136"/>
        <v>J=</v>
      </c>
      <c r="AS315" s="59">
        <f t="shared" si="136"/>
        <v>43360</v>
      </c>
      <c r="AT315" s="18"/>
      <c r="AU315" s="18"/>
      <c r="AV315" s="40"/>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row>
    <row r="316" spans="1:202" x14ac:dyDescent="0.2">
      <c r="A316" s="123">
        <f t="shared" si="119"/>
        <v>43311</v>
      </c>
      <c r="B316" s="124">
        <f t="shared" ca="1" si="125"/>
        <v>1025.2002099900001</v>
      </c>
      <c r="C316" s="126">
        <f t="shared" si="120"/>
        <v>1000</v>
      </c>
      <c r="D316" s="125">
        <f ca="1">IF(A316&lt;$B$1,VLOOKUP(A316,[1]DI!$A$4:$B$15000,2,FALSE),0)</f>
        <v>6.3899999999999998E-2</v>
      </c>
      <c r="E316" s="126">
        <f t="shared" ca="1" si="126"/>
        <v>2.4583E-4</v>
      </c>
      <c r="F316" s="132">
        <f t="shared" si="121"/>
        <v>1.075</v>
      </c>
      <c r="G316" s="127">
        <f t="shared" ca="1" si="114"/>
        <v>1.0002642672499999</v>
      </c>
      <c r="H316" s="126">
        <f ca="1">TRUNC(PRODUCT(G$10:G315),15)</f>
        <v>1.0603616330694401</v>
      </c>
      <c r="I316" s="126">
        <f t="shared" ca="1" si="122"/>
        <v>1.0342971273055701</v>
      </c>
      <c r="J316" s="126">
        <f t="shared" ca="1" si="115"/>
        <v>1.0252002099999999</v>
      </c>
      <c r="K316" s="126">
        <f t="shared" ca="1" si="116"/>
        <v>25.200209990000001</v>
      </c>
      <c r="L316" s="133">
        <f>IF(VLOOKUP(A316,$U$12:$AD$125,8)=VLOOKUP(A315,$U$12:$AD$125,8),0,VLOOKUP(A316,U$12:$AD$125,8))</f>
        <v>0</v>
      </c>
      <c r="M316" s="129">
        <f>IF(L316&gt;0,VLOOKUP(L316,T$12:$AC$125,7),0)</f>
        <v>0</v>
      </c>
      <c r="N316" s="126">
        <f t="shared" si="117"/>
        <v>0</v>
      </c>
      <c r="O316" s="126">
        <f t="shared" ca="1" si="118"/>
        <v>25.200209990000001</v>
      </c>
      <c r="P316" s="134" t="str">
        <f t="shared" si="123"/>
        <v>J=</v>
      </c>
      <c r="Q316" s="131">
        <f t="shared" si="124"/>
        <v>43360</v>
      </c>
      <c r="R316" s="47"/>
      <c r="S316" s="9"/>
      <c r="T316" s="46">
        <f>[2]Plan1!$A381</f>
        <v>48207</v>
      </c>
      <c r="U316" s="23" t="str">
        <f>[2]Plan1!$C381</f>
        <v>Natal</v>
      </c>
      <c r="V316" s="18"/>
      <c r="W316" s="9"/>
      <c r="X316" s="9"/>
      <c r="Y316" s="9"/>
      <c r="Z316" s="9"/>
      <c r="AA316" s="9"/>
      <c r="AB316" s="9"/>
      <c r="AC316" s="9"/>
      <c r="AD316" s="9"/>
      <c r="AE316" s="9"/>
      <c r="AF316" s="59">
        <f t="shared" si="137"/>
        <v>43225</v>
      </c>
      <c r="AG316" s="15">
        <f t="shared" ca="1" si="134"/>
        <v>1009.34158</v>
      </c>
      <c r="AH316" s="15">
        <f t="shared" si="134"/>
        <v>1000</v>
      </c>
      <c r="AI316" s="4">
        <f t="shared" ca="1" si="134"/>
        <v>0</v>
      </c>
      <c r="AJ316" s="16">
        <f t="shared" ca="1" si="134"/>
        <v>0</v>
      </c>
      <c r="AK316" s="4">
        <f t="shared" si="134"/>
        <v>1.075</v>
      </c>
      <c r="AL316" s="59">
        <f t="shared" si="135"/>
        <v>43225</v>
      </c>
      <c r="AM316" s="16">
        <f t="shared" ca="1" si="136"/>
        <v>1.0093415800000001</v>
      </c>
      <c r="AN316" s="15">
        <f t="shared" ca="1" si="136"/>
        <v>9.3415800000000004</v>
      </c>
      <c r="AO316" s="9">
        <f t="shared" si="136"/>
        <v>0</v>
      </c>
      <c r="AP316" s="17">
        <f t="shared" si="136"/>
        <v>0</v>
      </c>
      <c r="AQ316" s="15">
        <f t="shared" si="136"/>
        <v>0</v>
      </c>
      <c r="AR316" s="10" t="str">
        <f t="shared" si="136"/>
        <v>J=</v>
      </c>
      <c r="AS316" s="59">
        <f t="shared" si="136"/>
        <v>43360</v>
      </c>
      <c r="AT316" s="18"/>
      <c r="AU316" s="18"/>
      <c r="AV316" s="40"/>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row>
    <row r="317" spans="1:202" x14ac:dyDescent="0.2">
      <c r="A317" s="123">
        <f t="shared" si="119"/>
        <v>43312</v>
      </c>
      <c r="B317" s="124">
        <f t="shared" ca="1" si="125"/>
        <v>1025.4711400000001</v>
      </c>
      <c r="C317" s="126">
        <f t="shared" si="120"/>
        <v>1000</v>
      </c>
      <c r="D317" s="125">
        <f ca="1">IF(A317&lt;$B$1,VLOOKUP(A317,[1]DI!$A$4:$B$15000,2,FALSE),0)</f>
        <v>6.3899999999999998E-2</v>
      </c>
      <c r="E317" s="126">
        <f t="shared" ca="1" si="126"/>
        <v>2.4583E-4</v>
      </c>
      <c r="F317" s="132">
        <f t="shared" si="121"/>
        <v>1.075</v>
      </c>
      <c r="G317" s="127">
        <f t="shared" ca="1" si="114"/>
        <v>1.0002642672499999</v>
      </c>
      <c r="H317" s="126">
        <f ca="1">TRUNC(PRODUCT(G$10:G316),15)</f>
        <v>1.0606418519222101</v>
      </c>
      <c r="I317" s="126">
        <f t="shared" ca="1" si="122"/>
        <v>1.0342971273055701</v>
      </c>
      <c r="J317" s="126">
        <f t="shared" ca="1" si="115"/>
        <v>1.0254711400000001</v>
      </c>
      <c r="K317" s="126">
        <f t="shared" ca="1" si="116"/>
        <v>25.471139999999998</v>
      </c>
      <c r="L317" s="133">
        <f>IF(VLOOKUP(A317,$U$12:$AD$125,8)=VLOOKUP(A316,$U$12:$AD$125,8),0,VLOOKUP(A317,U$12:$AD$125,8))</f>
        <v>0</v>
      </c>
      <c r="M317" s="129">
        <f>IF(L317&gt;0,VLOOKUP(L317,T$12:$AC$125,7),0)</f>
        <v>0</v>
      </c>
      <c r="N317" s="126">
        <f t="shared" si="117"/>
        <v>0</v>
      </c>
      <c r="O317" s="126">
        <f t="shared" ca="1" si="118"/>
        <v>25.471139999999998</v>
      </c>
      <c r="P317" s="134" t="str">
        <f t="shared" si="123"/>
        <v>J=</v>
      </c>
      <c r="Q317" s="131">
        <f t="shared" si="124"/>
        <v>43360</v>
      </c>
      <c r="R317" s="9"/>
      <c r="S317" s="9"/>
      <c r="T317" s="46">
        <f>[2]Plan1!$A382</f>
        <v>48214</v>
      </c>
      <c r="U317" s="23" t="str">
        <f>[2]Plan1!$C382</f>
        <v>Confraternização Universal</v>
      </c>
      <c r="V317" s="18"/>
      <c r="W317" s="9"/>
      <c r="X317" s="9"/>
      <c r="Y317" s="9"/>
      <c r="Z317" s="9"/>
      <c r="AA317" s="9"/>
      <c r="AB317" s="9"/>
      <c r="AC317" s="9"/>
      <c r="AD317" s="9"/>
      <c r="AE317" s="9"/>
      <c r="AF317" s="59">
        <f t="shared" si="137"/>
        <v>43226</v>
      </c>
      <c r="AG317" s="15">
        <f t="shared" ca="1" si="134"/>
        <v>1009.34158</v>
      </c>
      <c r="AH317" s="15">
        <f t="shared" si="134"/>
        <v>1000</v>
      </c>
      <c r="AI317" s="4">
        <f t="shared" ca="1" si="134"/>
        <v>0</v>
      </c>
      <c r="AJ317" s="16">
        <f t="shared" ca="1" si="134"/>
        <v>0</v>
      </c>
      <c r="AK317" s="4">
        <f t="shared" si="134"/>
        <v>1.075</v>
      </c>
      <c r="AL317" s="59">
        <f t="shared" si="135"/>
        <v>43226</v>
      </c>
      <c r="AM317" s="16">
        <f t="shared" ca="1" si="136"/>
        <v>1.0093415800000001</v>
      </c>
      <c r="AN317" s="15">
        <f t="shared" ca="1" si="136"/>
        <v>9.3415800000000004</v>
      </c>
      <c r="AO317" s="9">
        <f t="shared" si="136"/>
        <v>0</v>
      </c>
      <c r="AP317" s="17">
        <f t="shared" si="136"/>
        <v>0</v>
      </c>
      <c r="AQ317" s="15">
        <f t="shared" si="136"/>
        <v>0</v>
      </c>
      <c r="AR317" s="10" t="str">
        <f t="shared" si="136"/>
        <v>J=</v>
      </c>
      <c r="AS317" s="59">
        <f t="shared" si="136"/>
        <v>43360</v>
      </c>
      <c r="AT317" s="18"/>
      <c r="AU317" s="18"/>
      <c r="AV317" s="40"/>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row>
    <row r="318" spans="1:202" x14ac:dyDescent="0.2">
      <c r="A318" s="123">
        <f t="shared" si="119"/>
        <v>43313</v>
      </c>
      <c r="B318" s="124">
        <f t="shared" ca="1" si="125"/>
        <v>1025.7421400000001</v>
      </c>
      <c r="C318" s="126">
        <f t="shared" si="120"/>
        <v>1000</v>
      </c>
      <c r="D318" s="125">
        <f ca="1">IF(A318&lt;$B$1,VLOOKUP(A318,[1]DI!$A$4:$B$15000,2,FALSE),0)</f>
        <v>6.3899999999999998E-2</v>
      </c>
      <c r="E318" s="126">
        <f t="shared" ca="1" si="126"/>
        <v>2.4583E-4</v>
      </c>
      <c r="F318" s="132">
        <f t="shared" si="121"/>
        <v>1.075</v>
      </c>
      <c r="G318" s="127">
        <f t="shared" ca="1" si="114"/>
        <v>1.0002642672499999</v>
      </c>
      <c r="H318" s="126">
        <f ca="1">TRUNC(PRODUCT(G$10:G317),15)</f>
        <v>1.06092214482766</v>
      </c>
      <c r="I318" s="126">
        <f t="shared" ca="1" si="122"/>
        <v>1.0342971273055701</v>
      </c>
      <c r="J318" s="126">
        <f t="shared" ca="1" si="115"/>
        <v>1.02574214</v>
      </c>
      <c r="K318" s="126">
        <f t="shared" ca="1" si="116"/>
        <v>25.742139999999999</v>
      </c>
      <c r="L318" s="133">
        <f>IF(VLOOKUP(A318,$U$12:$AD$125,8)=VLOOKUP(A317,$U$12:$AD$125,8),0,VLOOKUP(A318,U$12:$AD$125,8))</f>
        <v>0</v>
      </c>
      <c r="M318" s="129">
        <f>IF(L318&gt;0,VLOOKUP(L318,T$12:$AC$125,7),0)</f>
        <v>0</v>
      </c>
      <c r="N318" s="126">
        <f t="shared" si="117"/>
        <v>0</v>
      </c>
      <c r="O318" s="126">
        <f t="shared" ca="1" si="118"/>
        <v>25.742139999999999</v>
      </c>
      <c r="P318" s="134" t="str">
        <f t="shared" si="123"/>
        <v>J=</v>
      </c>
      <c r="Q318" s="131">
        <f t="shared" si="124"/>
        <v>43360</v>
      </c>
      <c r="R318" s="9"/>
      <c r="S318" s="9"/>
      <c r="T318" s="46">
        <f>[2]Plan1!$A383</f>
        <v>48253</v>
      </c>
      <c r="U318" s="23" t="str">
        <f>[2]Plan1!$C383</f>
        <v>Carnaval</v>
      </c>
      <c r="V318" s="18"/>
      <c r="W318" s="9"/>
      <c r="X318" s="9"/>
      <c r="Y318" s="9"/>
      <c r="Z318" s="9"/>
      <c r="AA318" s="9"/>
      <c r="AB318" s="9"/>
      <c r="AC318" s="9"/>
      <c r="AD318" s="9"/>
      <c r="AE318" s="9"/>
      <c r="AF318" s="59">
        <f t="shared" si="137"/>
        <v>43227</v>
      </c>
      <c r="AG318" s="15">
        <f t="shared" ca="1" si="134"/>
        <v>1009.34158</v>
      </c>
      <c r="AH318" s="15">
        <f t="shared" si="134"/>
        <v>1000</v>
      </c>
      <c r="AI318" s="4">
        <f t="shared" ca="1" si="134"/>
        <v>6.3899999999999998E-2</v>
      </c>
      <c r="AJ318" s="16">
        <f t="shared" ca="1" si="134"/>
        <v>2.4583E-4</v>
      </c>
      <c r="AK318" s="4">
        <f t="shared" si="134"/>
        <v>1.075</v>
      </c>
      <c r="AL318" s="59">
        <f t="shared" si="135"/>
        <v>43227</v>
      </c>
      <c r="AM318" s="16">
        <f t="shared" ca="1" si="136"/>
        <v>1.0093415800000001</v>
      </c>
      <c r="AN318" s="15">
        <f t="shared" ca="1" si="136"/>
        <v>9.3415800000000004</v>
      </c>
      <c r="AO318" s="9">
        <f t="shared" si="136"/>
        <v>0</v>
      </c>
      <c r="AP318" s="17">
        <f t="shared" si="136"/>
        <v>0</v>
      </c>
      <c r="AQ318" s="15">
        <f t="shared" si="136"/>
        <v>0</v>
      </c>
      <c r="AR318" s="10" t="str">
        <f t="shared" si="136"/>
        <v>J=</v>
      </c>
      <c r="AS318" s="59">
        <f t="shared" si="136"/>
        <v>43360</v>
      </c>
      <c r="AT318" s="18"/>
      <c r="AU318" s="18"/>
      <c r="AV318" s="40"/>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row>
    <row r="319" spans="1:202" x14ac:dyDescent="0.2">
      <c r="A319" s="123">
        <f t="shared" si="119"/>
        <v>43314</v>
      </c>
      <c r="B319" s="124">
        <f t="shared" ca="1" si="125"/>
        <v>1026.01320999</v>
      </c>
      <c r="C319" s="126">
        <f t="shared" si="120"/>
        <v>1000</v>
      </c>
      <c r="D319" s="125">
        <f ca="1">IF(A319&lt;$B$1,VLOOKUP(A319,[1]DI!$A$4:$B$15000,2,FALSE),0)</f>
        <v>6.3899999999999998E-2</v>
      </c>
      <c r="E319" s="126">
        <f t="shared" ca="1" si="126"/>
        <v>2.4583E-4</v>
      </c>
      <c r="F319" s="132">
        <f t="shared" si="121"/>
        <v>1.075</v>
      </c>
      <c r="G319" s="127">
        <f t="shared" ca="1" si="114"/>
        <v>1.0002642672499999</v>
      </c>
      <c r="H319" s="126">
        <f ca="1">TRUNC(PRODUCT(G$10:G318),15)</f>
        <v>1.0612025118053301</v>
      </c>
      <c r="I319" s="126">
        <f t="shared" ca="1" si="122"/>
        <v>1.0342971273055701</v>
      </c>
      <c r="J319" s="126">
        <f t="shared" ca="1" si="115"/>
        <v>1.0260132099999999</v>
      </c>
      <c r="K319" s="126">
        <f t="shared" ca="1" si="116"/>
        <v>26.01320999</v>
      </c>
      <c r="L319" s="133">
        <f>IF(VLOOKUP(A319,$U$12:$AD$125,8)=VLOOKUP(A318,$U$12:$AD$125,8),0,VLOOKUP(A319,U$12:$AD$125,8))</f>
        <v>0</v>
      </c>
      <c r="M319" s="129">
        <f>IF(L319&gt;0,VLOOKUP(L319,T$12:$AC$125,7),0)</f>
        <v>0</v>
      </c>
      <c r="N319" s="126">
        <f t="shared" si="117"/>
        <v>0</v>
      </c>
      <c r="O319" s="126">
        <f t="shared" ca="1" si="118"/>
        <v>26.01320999</v>
      </c>
      <c r="P319" s="134" t="str">
        <f t="shared" si="123"/>
        <v>J=</v>
      </c>
      <c r="Q319" s="131">
        <f t="shared" si="124"/>
        <v>43360</v>
      </c>
      <c r="R319" s="9"/>
      <c r="S319" s="9"/>
      <c r="T319" s="46">
        <f>[2]Plan1!$A384</f>
        <v>48254</v>
      </c>
      <c r="U319" s="23" t="str">
        <f>[2]Plan1!$C384</f>
        <v>Carnaval</v>
      </c>
      <c r="V319" s="18"/>
      <c r="W319" s="9"/>
      <c r="X319" s="9"/>
      <c r="Y319" s="9"/>
      <c r="Z319" s="9"/>
      <c r="AA319" s="9"/>
      <c r="AB319" s="9"/>
      <c r="AC319" s="9"/>
      <c r="AD319" s="9"/>
      <c r="AE319" s="9"/>
      <c r="AF319" s="59">
        <f t="shared" si="137"/>
        <v>43228</v>
      </c>
      <c r="AG319" s="15">
        <f t="shared" ca="1" si="134"/>
        <v>1009.60830999</v>
      </c>
      <c r="AH319" s="15">
        <f t="shared" si="134"/>
        <v>1000</v>
      </c>
      <c r="AI319" s="4">
        <f t="shared" ca="1" si="134"/>
        <v>6.3899999999999998E-2</v>
      </c>
      <c r="AJ319" s="16">
        <f t="shared" ca="1" si="134"/>
        <v>2.4583E-4</v>
      </c>
      <c r="AK319" s="4">
        <f t="shared" si="134"/>
        <v>1.075</v>
      </c>
      <c r="AL319" s="59">
        <f t="shared" si="135"/>
        <v>43228</v>
      </c>
      <c r="AM319" s="16">
        <f t="shared" ca="1" si="136"/>
        <v>1.00960831</v>
      </c>
      <c r="AN319" s="15">
        <f t="shared" ca="1" si="136"/>
        <v>9.6083099900000004</v>
      </c>
      <c r="AO319" s="9">
        <f t="shared" si="136"/>
        <v>0</v>
      </c>
      <c r="AP319" s="17">
        <f t="shared" si="136"/>
        <v>0</v>
      </c>
      <c r="AQ319" s="15">
        <f t="shared" si="136"/>
        <v>0</v>
      </c>
      <c r="AR319" s="10" t="str">
        <f t="shared" si="136"/>
        <v>J=</v>
      </c>
      <c r="AS319" s="59">
        <f t="shared" si="136"/>
        <v>43360</v>
      </c>
      <c r="AT319" s="18"/>
      <c r="AU319" s="18"/>
      <c r="AV319" s="40"/>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row>
    <row r="320" spans="1:202" x14ac:dyDescent="0.2">
      <c r="A320" s="123">
        <f t="shared" si="119"/>
        <v>43315</v>
      </c>
      <c r="B320" s="124">
        <f t="shared" ca="1" si="125"/>
        <v>1026.2843499999999</v>
      </c>
      <c r="C320" s="126">
        <f t="shared" si="120"/>
        <v>1000</v>
      </c>
      <c r="D320" s="125">
        <f ca="1">IF(A320&lt;$B$1,VLOOKUP(A320,[1]DI!$A$4:$B$15000,2,FALSE),0)</f>
        <v>6.3899999999999998E-2</v>
      </c>
      <c r="E320" s="126">
        <f t="shared" ca="1" si="126"/>
        <v>2.4583E-4</v>
      </c>
      <c r="F320" s="132">
        <f t="shared" si="121"/>
        <v>1.075</v>
      </c>
      <c r="G320" s="127">
        <f t="shared" ca="1" si="114"/>
        <v>1.0002642672499999</v>
      </c>
      <c r="H320" s="126">
        <f ca="1">TRUNC(PRODUCT(G$10:G319),15)</f>
        <v>1.06148295287482</v>
      </c>
      <c r="I320" s="126">
        <f t="shared" ca="1" si="122"/>
        <v>1.0342971273055701</v>
      </c>
      <c r="J320" s="126">
        <f t="shared" ca="1" si="115"/>
        <v>1.0262843500000001</v>
      </c>
      <c r="K320" s="126">
        <f t="shared" ca="1" si="116"/>
        <v>26.28435</v>
      </c>
      <c r="L320" s="133">
        <f>IF(VLOOKUP(A320,$U$12:$AD$125,8)=VLOOKUP(A319,$U$12:$AD$125,8),0,VLOOKUP(A320,U$12:$AD$125,8))</f>
        <v>0</v>
      </c>
      <c r="M320" s="129">
        <f>IF(L320&gt;0,VLOOKUP(L320,T$12:$AC$125,7),0)</f>
        <v>0</v>
      </c>
      <c r="N320" s="126">
        <f t="shared" si="117"/>
        <v>0</v>
      </c>
      <c r="O320" s="126">
        <f t="shared" ca="1" si="118"/>
        <v>26.28435</v>
      </c>
      <c r="P320" s="134" t="str">
        <f t="shared" si="123"/>
        <v>J=</v>
      </c>
      <c r="Q320" s="131">
        <f t="shared" si="124"/>
        <v>43360</v>
      </c>
      <c r="R320" s="9"/>
      <c r="S320" s="9"/>
      <c r="T320" s="46">
        <f>[2]Plan1!$A385</f>
        <v>48299</v>
      </c>
      <c r="U320" s="23" t="str">
        <f>[2]Plan1!$C385</f>
        <v>Paixão de Cristo</v>
      </c>
      <c r="V320" s="18"/>
      <c r="W320" s="9"/>
      <c r="X320" s="9"/>
      <c r="Y320" s="9"/>
      <c r="Z320" s="9"/>
      <c r="AA320" s="9"/>
      <c r="AB320" s="9"/>
      <c r="AC320" s="9"/>
      <c r="AD320" s="9"/>
      <c r="AE320" s="9"/>
      <c r="AF320" s="59">
        <f t="shared" si="137"/>
        <v>43229</v>
      </c>
      <c r="AG320" s="15">
        <f t="shared" ca="1" si="134"/>
        <v>1009.87512</v>
      </c>
      <c r="AH320" s="15">
        <f t="shared" si="134"/>
        <v>1000</v>
      </c>
      <c r="AI320" s="4">
        <f t="shared" ca="1" si="134"/>
        <v>6.3899999999999998E-2</v>
      </c>
      <c r="AJ320" s="16">
        <f t="shared" ca="1" si="134"/>
        <v>2.4583E-4</v>
      </c>
      <c r="AK320" s="4">
        <f t="shared" si="134"/>
        <v>1.075</v>
      </c>
      <c r="AL320" s="59">
        <f t="shared" si="135"/>
        <v>43229</v>
      </c>
      <c r="AM320" s="16">
        <f t="shared" ca="1" si="136"/>
        <v>1.00987512</v>
      </c>
      <c r="AN320" s="15">
        <f t="shared" ca="1" si="136"/>
        <v>9.8751200000000008</v>
      </c>
      <c r="AO320" s="9">
        <f t="shared" si="136"/>
        <v>0</v>
      </c>
      <c r="AP320" s="17">
        <f t="shared" si="136"/>
        <v>0</v>
      </c>
      <c r="AQ320" s="15">
        <f t="shared" si="136"/>
        <v>0</v>
      </c>
      <c r="AR320" s="10" t="str">
        <f t="shared" si="136"/>
        <v>J=</v>
      </c>
      <c r="AS320" s="59">
        <f t="shared" si="136"/>
        <v>43360</v>
      </c>
      <c r="AT320" s="18"/>
      <c r="AU320" s="18"/>
      <c r="AV320" s="40"/>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row>
    <row r="321" spans="1:202" x14ac:dyDescent="0.2">
      <c r="A321" s="123">
        <f t="shared" si="119"/>
        <v>43316</v>
      </c>
      <c r="B321" s="124">
        <f t="shared" ca="1" si="125"/>
        <v>1026.55556</v>
      </c>
      <c r="C321" s="126">
        <f t="shared" si="120"/>
        <v>1000</v>
      </c>
      <c r="D321" s="125">
        <f ca="1">IF(A321&lt;$B$1,VLOOKUP(A321,[1]DI!$A$4:$B$15000,2,FALSE),0)</f>
        <v>0</v>
      </c>
      <c r="E321" s="126">
        <f t="shared" ca="1" si="126"/>
        <v>0</v>
      </c>
      <c r="F321" s="132">
        <f t="shared" si="121"/>
        <v>1.075</v>
      </c>
      <c r="G321" s="127">
        <f t="shared" ca="1" si="114"/>
        <v>1</v>
      </c>
      <c r="H321" s="126">
        <f ca="1">TRUNC(PRODUCT(G$10:G320),15)</f>
        <v>1.0617634680557</v>
      </c>
      <c r="I321" s="126">
        <f t="shared" ca="1" si="122"/>
        <v>1.0342971273055701</v>
      </c>
      <c r="J321" s="126">
        <f t="shared" ca="1" si="115"/>
        <v>1.02655556</v>
      </c>
      <c r="K321" s="126">
        <f t="shared" ca="1" si="116"/>
        <v>26.55556</v>
      </c>
      <c r="L321" s="133">
        <f>IF(VLOOKUP(A321,$U$12:$AD$125,8)=VLOOKUP(A320,$U$12:$AD$125,8),0,VLOOKUP(A321,U$12:$AD$125,8))</f>
        <v>0</v>
      </c>
      <c r="M321" s="129">
        <f>IF(L321&gt;0,VLOOKUP(L321,T$12:$AC$125,7),0)</f>
        <v>0</v>
      </c>
      <c r="N321" s="126">
        <f t="shared" si="117"/>
        <v>0</v>
      </c>
      <c r="O321" s="126">
        <f t="shared" ca="1" si="118"/>
        <v>26.55556</v>
      </c>
      <c r="P321" s="134" t="str">
        <f t="shared" si="123"/>
        <v>J=</v>
      </c>
      <c r="Q321" s="131">
        <f t="shared" si="124"/>
        <v>43360</v>
      </c>
      <c r="R321" s="9"/>
      <c r="S321" s="9"/>
      <c r="T321" s="46">
        <f>[2]Plan1!$A386</f>
        <v>48325</v>
      </c>
      <c r="U321" s="23" t="str">
        <f>[2]Plan1!$C386</f>
        <v>Tiradentes</v>
      </c>
      <c r="V321" s="18"/>
      <c r="W321" s="9"/>
      <c r="X321" s="9"/>
      <c r="Y321" s="9"/>
      <c r="Z321" s="9"/>
      <c r="AA321" s="9"/>
      <c r="AB321" s="9"/>
      <c r="AC321" s="9"/>
      <c r="AD321" s="9"/>
      <c r="AE321" s="9"/>
      <c r="AF321" s="59">
        <f t="shared" si="137"/>
        <v>43230</v>
      </c>
      <c r="AG321" s="15">
        <f t="shared" ca="1" si="134"/>
        <v>1010.1420000000001</v>
      </c>
      <c r="AH321" s="15">
        <f t="shared" si="134"/>
        <v>1000</v>
      </c>
      <c r="AI321" s="4">
        <f t="shared" ca="1" si="134"/>
        <v>6.3899999999999998E-2</v>
      </c>
      <c r="AJ321" s="16">
        <f t="shared" ca="1" si="134"/>
        <v>2.4583E-4</v>
      </c>
      <c r="AK321" s="4">
        <f t="shared" si="134"/>
        <v>1.075</v>
      </c>
      <c r="AL321" s="59">
        <f t="shared" si="135"/>
        <v>43230</v>
      </c>
      <c r="AM321" s="16">
        <f t="shared" ca="1" si="136"/>
        <v>1.0101420000000001</v>
      </c>
      <c r="AN321" s="15">
        <f t="shared" ca="1" si="136"/>
        <v>10.141999999999999</v>
      </c>
      <c r="AO321" s="9">
        <f t="shared" si="136"/>
        <v>0</v>
      </c>
      <c r="AP321" s="17">
        <f t="shared" si="136"/>
        <v>0</v>
      </c>
      <c r="AQ321" s="15">
        <f t="shared" si="136"/>
        <v>0</v>
      </c>
      <c r="AR321" s="10" t="str">
        <f t="shared" si="136"/>
        <v>J=</v>
      </c>
      <c r="AS321" s="59">
        <f t="shared" si="136"/>
        <v>43360</v>
      </c>
      <c r="AT321" s="18"/>
      <c r="AU321" s="18"/>
      <c r="AV321" s="40"/>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row>
    <row r="322" spans="1:202" x14ac:dyDescent="0.2">
      <c r="A322" s="123">
        <f t="shared" si="119"/>
        <v>43317</v>
      </c>
      <c r="B322" s="124">
        <f t="shared" ca="1" si="125"/>
        <v>1026.55556</v>
      </c>
      <c r="C322" s="126">
        <f t="shared" si="120"/>
        <v>1000</v>
      </c>
      <c r="D322" s="125">
        <f ca="1">IF(A322&lt;$B$1,VLOOKUP(A322,[1]DI!$A$4:$B$15000,2,FALSE),0)</f>
        <v>0</v>
      </c>
      <c r="E322" s="126">
        <f t="shared" ca="1" si="126"/>
        <v>0</v>
      </c>
      <c r="F322" s="132">
        <f t="shared" si="121"/>
        <v>1.075</v>
      </c>
      <c r="G322" s="127">
        <f t="shared" ca="1" si="114"/>
        <v>1</v>
      </c>
      <c r="H322" s="126">
        <f ca="1">TRUNC(PRODUCT(G$10:G321),15)</f>
        <v>1.0617634680557</v>
      </c>
      <c r="I322" s="126">
        <f t="shared" ca="1" si="122"/>
        <v>1.0342971273055701</v>
      </c>
      <c r="J322" s="126">
        <f t="shared" ca="1" si="115"/>
        <v>1.02655556</v>
      </c>
      <c r="K322" s="126">
        <f t="shared" ca="1" si="116"/>
        <v>26.55556</v>
      </c>
      <c r="L322" s="133">
        <f>IF(VLOOKUP(A322,$U$12:$AD$125,8)=VLOOKUP(A321,$U$12:$AD$125,8),0,VLOOKUP(A322,U$12:$AD$125,8))</f>
        <v>0</v>
      </c>
      <c r="M322" s="129">
        <f>IF(L322&gt;0,VLOOKUP(L322,T$12:$AC$125,7),0)</f>
        <v>0</v>
      </c>
      <c r="N322" s="126">
        <f t="shared" si="117"/>
        <v>0</v>
      </c>
      <c r="O322" s="126">
        <f t="shared" ca="1" si="118"/>
        <v>26.55556</v>
      </c>
      <c r="P322" s="134" t="str">
        <f t="shared" si="123"/>
        <v>J=</v>
      </c>
      <c r="Q322" s="131">
        <f t="shared" si="124"/>
        <v>43360</v>
      </c>
      <c r="R322" s="9"/>
      <c r="S322" s="9"/>
      <c r="T322" s="46">
        <f>[2]Plan1!$A387</f>
        <v>48335</v>
      </c>
      <c r="U322" s="23" t="str">
        <f>[2]Plan1!$C387</f>
        <v>Dia do Trabalho</v>
      </c>
      <c r="V322" s="18"/>
      <c r="W322" s="9"/>
      <c r="X322" s="9"/>
      <c r="Y322" s="9"/>
      <c r="Z322" s="9"/>
      <c r="AA322" s="9"/>
      <c r="AB322" s="9"/>
      <c r="AC322" s="9"/>
      <c r="AD322" s="9"/>
      <c r="AE322" s="9"/>
      <c r="AF322" s="59">
        <f t="shared" si="137"/>
        <v>43231</v>
      </c>
      <c r="AG322" s="15">
        <f t="shared" ref="AG322:AK335" ca="1" si="138">VLOOKUP($AF322,$A$10:$Q$3625,(AG$1)+1)</f>
        <v>1010.40894</v>
      </c>
      <c r="AH322" s="15">
        <f t="shared" si="138"/>
        <v>1000</v>
      </c>
      <c r="AI322" s="4">
        <f t="shared" ca="1" si="138"/>
        <v>6.3899999999999998E-2</v>
      </c>
      <c r="AJ322" s="16">
        <f t="shared" ca="1" si="138"/>
        <v>2.4583E-4</v>
      </c>
      <c r="AK322" s="4">
        <f t="shared" si="138"/>
        <v>1.075</v>
      </c>
      <c r="AL322" s="59">
        <f t="shared" si="135"/>
        <v>43231</v>
      </c>
      <c r="AM322" s="16">
        <f t="shared" ref="AM322:AS335" ca="1" si="139">VLOOKUP($AF322,$A$10:$Q$3625,(AM$1)+1)</f>
        <v>1.01040894</v>
      </c>
      <c r="AN322" s="15">
        <f t="shared" ca="1" si="139"/>
        <v>10.408939999999999</v>
      </c>
      <c r="AO322" s="9">
        <f t="shared" si="139"/>
        <v>0</v>
      </c>
      <c r="AP322" s="17">
        <f t="shared" si="139"/>
        <v>0</v>
      </c>
      <c r="AQ322" s="15">
        <f t="shared" si="139"/>
        <v>0</v>
      </c>
      <c r="AR322" s="10" t="str">
        <f t="shared" si="139"/>
        <v>J=</v>
      </c>
      <c r="AS322" s="59">
        <f t="shared" si="139"/>
        <v>43360</v>
      </c>
      <c r="AT322" s="18"/>
      <c r="AU322" s="18"/>
      <c r="AV322" s="40"/>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row>
    <row r="323" spans="1:202" x14ac:dyDescent="0.2">
      <c r="A323" s="123">
        <f t="shared" si="119"/>
        <v>43318</v>
      </c>
      <c r="B323" s="124">
        <f t="shared" ca="1" si="125"/>
        <v>1026.55556</v>
      </c>
      <c r="C323" s="126">
        <f t="shared" si="120"/>
        <v>1000</v>
      </c>
      <c r="D323" s="125">
        <f ca="1">IF(A323&lt;$B$1,VLOOKUP(A323,[1]DI!$A$4:$B$15000,2,FALSE),0)</f>
        <v>6.3899999999999998E-2</v>
      </c>
      <c r="E323" s="126">
        <f t="shared" ca="1" si="126"/>
        <v>2.4583E-4</v>
      </c>
      <c r="F323" s="132">
        <f t="shared" si="121"/>
        <v>1.075</v>
      </c>
      <c r="G323" s="127">
        <f t="shared" ca="1" si="114"/>
        <v>1.0002642672499999</v>
      </c>
      <c r="H323" s="126">
        <f ca="1">TRUNC(PRODUCT(G$10:G322),15)</f>
        <v>1.0617634680557</v>
      </c>
      <c r="I323" s="126">
        <f t="shared" ca="1" si="122"/>
        <v>1.0342971273055701</v>
      </c>
      <c r="J323" s="126">
        <f t="shared" ca="1" si="115"/>
        <v>1.02655556</v>
      </c>
      <c r="K323" s="126">
        <f t="shared" ca="1" si="116"/>
        <v>26.55556</v>
      </c>
      <c r="L323" s="133">
        <f>IF(VLOOKUP(A323,$U$12:$AD$125,8)=VLOOKUP(A322,$U$12:$AD$125,8),0,VLOOKUP(A323,U$12:$AD$125,8))</f>
        <v>0</v>
      </c>
      <c r="M323" s="129">
        <f>IF(L323&gt;0,VLOOKUP(L323,T$12:$AC$125,7),0)</f>
        <v>0</v>
      </c>
      <c r="N323" s="126">
        <f t="shared" si="117"/>
        <v>0</v>
      </c>
      <c r="O323" s="126">
        <f t="shared" ca="1" si="118"/>
        <v>26.55556</v>
      </c>
      <c r="P323" s="134" t="str">
        <f t="shared" si="123"/>
        <v>J=</v>
      </c>
      <c r="Q323" s="131">
        <f t="shared" si="124"/>
        <v>43360</v>
      </c>
      <c r="R323" s="9"/>
      <c r="S323" s="9"/>
      <c r="T323" s="46">
        <f>[2]Plan1!$A388</f>
        <v>48361</v>
      </c>
      <c r="U323" s="23" t="str">
        <f>[2]Plan1!$C388</f>
        <v>Corpus Christi</v>
      </c>
      <c r="V323" s="18"/>
      <c r="W323" s="9"/>
      <c r="X323" s="9"/>
      <c r="Y323" s="9"/>
      <c r="Z323" s="9"/>
      <c r="AA323" s="9"/>
      <c r="AB323" s="9"/>
      <c r="AC323" s="9"/>
      <c r="AD323" s="9"/>
      <c r="AE323" s="9"/>
      <c r="AF323" s="59">
        <f t="shared" si="137"/>
        <v>43232</v>
      </c>
      <c r="AG323" s="15">
        <f t="shared" ca="1" si="138"/>
        <v>1010.67595999</v>
      </c>
      <c r="AH323" s="15">
        <f t="shared" si="138"/>
        <v>1000</v>
      </c>
      <c r="AI323" s="4">
        <f t="shared" ca="1" si="138"/>
        <v>0</v>
      </c>
      <c r="AJ323" s="16">
        <f t="shared" ca="1" si="138"/>
        <v>0</v>
      </c>
      <c r="AK323" s="4">
        <f t="shared" si="138"/>
        <v>1.075</v>
      </c>
      <c r="AL323" s="59">
        <f t="shared" si="135"/>
        <v>43232</v>
      </c>
      <c r="AM323" s="16">
        <f t="shared" ca="1" si="139"/>
        <v>1.0106759599999999</v>
      </c>
      <c r="AN323" s="15">
        <f t="shared" ca="1" si="139"/>
        <v>10.675959990000001</v>
      </c>
      <c r="AO323" s="9">
        <f t="shared" si="139"/>
        <v>0</v>
      </c>
      <c r="AP323" s="17">
        <f t="shared" si="139"/>
        <v>0</v>
      </c>
      <c r="AQ323" s="15">
        <f t="shared" si="139"/>
        <v>0</v>
      </c>
      <c r="AR323" s="10" t="str">
        <f t="shared" si="139"/>
        <v>J=</v>
      </c>
      <c r="AS323" s="59">
        <f t="shared" si="139"/>
        <v>43360</v>
      </c>
      <c r="AT323" s="18"/>
      <c r="AU323" s="18"/>
      <c r="AV323" s="40"/>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row>
    <row r="324" spans="1:202" x14ac:dyDescent="0.2">
      <c r="A324" s="123">
        <f t="shared" si="119"/>
        <v>43319</v>
      </c>
      <c r="B324" s="124">
        <f t="shared" ca="1" si="125"/>
        <v>1026.8268499999999</v>
      </c>
      <c r="C324" s="126">
        <f t="shared" si="120"/>
        <v>1000</v>
      </c>
      <c r="D324" s="125">
        <f ca="1">IF(A324&lt;$B$1,VLOOKUP(A324,[1]DI!$A$4:$B$15000,2,FALSE),0)</f>
        <v>6.3899999999999998E-2</v>
      </c>
      <c r="E324" s="126">
        <f t="shared" ca="1" si="126"/>
        <v>2.4583E-4</v>
      </c>
      <c r="F324" s="132">
        <f t="shared" si="121"/>
        <v>1.075</v>
      </c>
      <c r="G324" s="127">
        <f t="shared" ca="1" si="114"/>
        <v>1.0002642672499999</v>
      </c>
      <c r="H324" s="126">
        <f ca="1">TRUNC(PRODUCT(G$10:G323),15)</f>
        <v>1.06204405736755</v>
      </c>
      <c r="I324" s="126">
        <f t="shared" ca="1" si="122"/>
        <v>1.0342971273055701</v>
      </c>
      <c r="J324" s="126">
        <f t="shared" ca="1" si="115"/>
        <v>1.02682685</v>
      </c>
      <c r="K324" s="126">
        <f t="shared" ca="1" si="116"/>
        <v>26.82685</v>
      </c>
      <c r="L324" s="133">
        <f>IF(VLOOKUP(A324,$U$12:$AD$125,8)=VLOOKUP(A323,$U$12:$AD$125,8),0,VLOOKUP(A324,U$12:$AD$125,8))</f>
        <v>0</v>
      </c>
      <c r="M324" s="129">
        <f>IF(L324&gt;0,VLOOKUP(L324,T$12:$AC$125,7),0)</f>
        <v>0</v>
      </c>
      <c r="N324" s="126">
        <f t="shared" si="117"/>
        <v>0</v>
      </c>
      <c r="O324" s="126">
        <f t="shared" ca="1" si="118"/>
        <v>26.82685</v>
      </c>
      <c r="P324" s="134" t="str">
        <f t="shared" si="123"/>
        <v>J=</v>
      </c>
      <c r="Q324" s="131">
        <f t="shared" si="124"/>
        <v>43360</v>
      </c>
      <c r="R324" s="9"/>
      <c r="S324" s="9"/>
      <c r="T324" s="46">
        <f>[2]Plan1!$A389</f>
        <v>48464</v>
      </c>
      <c r="U324" s="23" t="str">
        <f>[2]Plan1!$C389</f>
        <v>Independência do Brasil</v>
      </c>
      <c r="V324" s="18"/>
      <c r="W324" s="9"/>
      <c r="X324" s="9"/>
      <c r="Y324" s="9"/>
      <c r="Z324" s="9"/>
      <c r="AA324" s="9"/>
      <c r="AB324" s="9"/>
      <c r="AC324" s="9"/>
      <c r="AD324" s="9"/>
      <c r="AE324" s="9"/>
      <c r="AF324" s="59">
        <f t="shared" si="137"/>
        <v>43233</v>
      </c>
      <c r="AG324" s="15">
        <f t="shared" ca="1" si="138"/>
        <v>1010.67595999</v>
      </c>
      <c r="AH324" s="15">
        <f t="shared" si="138"/>
        <v>1000</v>
      </c>
      <c r="AI324" s="4">
        <f t="shared" ca="1" si="138"/>
        <v>0</v>
      </c>
      <c r="AJ324" s="16">
        <f t="shared" ca="1" si="138"/>
        <v>0</v>
      </c>
      <c r="AK324" s="4">
        <f t="shared" si="138"/>
        <v>1.075</v>
      </c>
      <c r="AL324" s="59">
        <f t="shared" si="135"/>
        <v>43233</v>
      </c>
      <c r="AM324" s="16">
        <f t="shared" ca="1" si="139"/>
        <v>1.0106759599999999</v>
      </c>
      <c r="AN324" s="15">
        <f t="shared" ca="1" si="139"/>
        <v>10.675959990000001</v>
      </c>
      <c r="AO324" s="9">
        <f t="shared" si="139"/>
        <v>0</v>
      </c>
      <c r="AP324" s="17">
        <f t="shared" si="139"/>
        <v>0</v>
      </c>
      <c r="AQ324" s="15">
        <f t="shared" si="139"/>
        <v>0</v>
      </c>
      <c r="AR324" s="10" t="str">
        <f t="shared" si="139"/>
        <v>J=</v>
      </c>
      <c r="AS324" s="59">
        <f t="shared" si="139"/>
        <v>43360</v>
      </c>
      <c r="AT324" s="18"/>
      <c r="AU324" s="18"/>
      <c r="AV324" s="40"/>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row>
    <row r="325" spans="1:202" x14ac:dyDescent="0.2">
      <c r="A325" s="123">
        <f t="shared" si="119"/>
        <v>43320</v>
      </c>
      <c r="B325" s="124">
        <f t="shared" ca="1" si="125"/>
        <v>1027.0981999999999</v>
      </c>
      <c r="C325" s="126">
        <f t="shared" si="120"/>
        <v>1000</v>
      </c>
      <c r="D325" s="125">
        <f ca="1">IF(A325&lt;$B$1,VLOOKUP(A325,[1]DI!$A$4:$B$15000,2,FALSE),0)</f>
        <v>6.3899999999999998E-2</v>
      </c>
      <c r="E325" s="126">
        <f t="shared" ca="1" si="126"/>
        <v>2.4583E-4</v>
      </c>
      <c r="F325" s="132">
        <f t="shared" si="121"/>
        <v>1.075</v>
      </c>
      <c r="G325" s="127">
        <f t="shared" ca="1" si="114"/>
        <v>1.0002642672499999</v>
      </c>
      <c r="H325" s="126">
        <f ca="1">TRUNC(PRODUCT(G$10:G324),15)</f>
        <v>1.06232472082997</v>
      </c>
      <c r="I325" s="126">
        <f t="shared" ca="1" si="122"/>
        <v>1.0342971273055701</v>
      </c>
      <c r="J325" s="126">
        <f t="shared" ca="1" si="115"/>
        <v>1.0270982</v>
      </c>
      <c r="K325" s="126">
        <f t="shared" ca="1" si="116"/>
        <v>27.098199999999999</v>
      </c>
      <c r="L325" s="133">
        <f>IF(VLOOKUP(A325,$U$12:$AD$125,8)=VLOOKUP(A324,$U$12:$AD$125,8),0,VLOOKUP(A325,U$12:$AD$125,8))</f>
        <v>0</v>
      </c>
      <c r="M325" s="129">
        <f>IF(L325&gt;0,VLOOKUP(L325,T$12:$AC$125,7),0)</f>
        <v>0</v>
      </c>
      <c r="N325" s="126">
        <f t="shared" si="117"/>
        <v>0</v>
      </c>
      <c r="O325" s="126">
        <f t="shared" ca="1" si="118"/>
        <v>27.098199999999999</v>
      </c>
      <c r="P325" s="134" t="str">
        <f t="shared" si="123"/>
        <v>J=</v>
      </c>
      <c r="Q325" s="131">
        <f t="shared" si="124"/>
        <v>43360</v>
      </c>
      <c r="R325" s="9"/>
      <c r="S325" s="9"/>
      <c r="T325" s="46">
        <f>[2]Plan1!$A390</f>
        <v>48499</v>
      </c>
      <c r="U325" s="23" t="str">
        <f>[2]Plan1!$C390</f>
        <v>Nossa Sr.a Aparecida - Padroeira do Brasil</v>
      </c>
      <c r="V325" s="18"/>
      <c r="W325" s="9"/>
      <c r="X325" s="9"/>
      <c r="Y325" s="9"/>
      <c r="Z325" s="9"/>
      <c r="AA325" s="9"/>
      <c r="AB325" s="9"/>
      <c r="AC325" s="9"/>
      <c r="AD325" s="9"/>
      <c r="AE325" s="9"/>
      <c r="AF325" s="59">
        <f t="shared" si="137"/>
        <v>43234</v>
      </c>
      <c r="AG325" s="15">
        <f t="shared" ca="1" si="138"/>
        <v>1010.67595999</v>
      </c>
      <c r="AH325" s="15">
        <f t="shared" si="138"/>
        <v>1000</v>
      </c>
      <c r="AI325" s="4">
        <f t="shared" ca="1" si="138"/>
        <v>6.3899999999999998E-2</v>
      </c>
      <c r="AJ325" s="16">
        <f t="shared" ca="1" si="138"/>
        <v>2.4583E-4</v>
      </c>
      <c r="AK325" s="4">
        <f t="shared" si="138"/>
        <v>1.075</v>
      </c>
      <c r="AL325" s="59">
        <f t="shared" si="135"/>
        <v>43234</v>
      </c>
      <c r="AM325" s="16">
        <f t="shared" ca="1" si="139"/>
        <v>1.0106759599999999</v>
      </c>
      <c r="AN325" s="15">
        <f t="shared" ca="1" si="139"/>
        <v>10.675959990000001</v>
      </c>
      <c r="AO325" s="9">
        <f t="shared" si="139"/>
        <v>0</v>
      </c>
      <c r="AP325" s="17">
        <f t="shared" si="139"/>
        <v>0</v>
      </c>
      <c r="AQ325" s="15">
        <f t="shared" si="139"/>
        <v>0</v>
      </c>
      <c r="AR325" s="10" t="str">
        <f t="shared" si="139"/>
        <v>J=</v>
      </c>
      <c r="AS325" s="59">
        <f t="shared" si="139"/>
        <v>43360</v>
      </c>
      <c r="AT325" s="18"/>
      <c r="AU325" s="18"/>
      <c r="AV325" s="40"/>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row>
    <row r="326" spans="1:202" x14ac:dyDescent="0.2">
      <c r="A326" s="123">
        <f t="shared" si="119"/>
        <v>43321</v>
      </c>
      <c r="B326" s="124">
        <f t="shared" ca="1" si="125"/>
        <v>1027.36962999</v>
      </c>
      <c r="C326" s="126">
        <f t="shared" si="120"/>
        <v>1000</v>
      </c>
      <c r="D326" s="125">
        <f ca="1">IF(A326&lt;$B$1,VLOOKUP(A326,[1]DI!$A$4:$B$15000,2,FALSE),0)</f>
        <v>6.3899999999999998E-2</v>
      </c>
      <c r="E326" s="126">
        <f t="shared" ca="1" si="126"/>
        <v>2.4583E-4</v>
      </c>
      <c r="F326" s="132">
        <f t="shared" si="121"/>
        <v>1.075</v>
      </c>
      <c r="G326" s="127">
        <f t="shared" ca="1" si="114"/>
        <v>1.0002642672499999</v>
      </c>
      <c r="H326" s="126">
        <f ca="1">TRUNC(PRODUCT(G$10:G325),15)</f>
        <v>1.0626054584625499</v>
      </c>
      <c r="I326" s="126">
        <f t="shared" ca="1" si="122"/>
        <v>1.0342971273055701</v>
      </c>
      <c r="J326" s="126">
        <f t="shared" ca="1" si="115"/>
        <v>1.0273696299999999</v>
      </c>
      <c r="K326" s="126">
        <f t="shared" ca="1" si="116"/>
        <v>27.36962999</v>
      </c>
      <c r="L326" s="133">
        <f>IF(VLOOKUP(A326,$U$12:$AD$125,8)=VLOOKUP(A325,$U$12:$AD$125,8),0,VLOOKUP(A326,U$12:$AD$125,8))</f>
        <v>0</v>
      </c>
      <c r="M326" s="129">
        <f>IF(L326&gt;0,VLOOKUP(L326,T$12:$AC$125,7),0)</f>
        <v>0</v>
      </c>
      <c r="N326" s="126">
        <f t="shared" si="117"/>
        <v>0</v>
      </c>
      <c r="O326" s="126">
        <f t="shared" ca="1" si="118"/>
        <v>27.36962999</v>
      </c>
      <c r="P326" s="134" t="str">
        <f t="shared" si="123"/>
        <v>J=</v>
      </c>
      <c r="Q326" s="131">
        <f t="shared" si="124"/>
        <v>43360</v>
      </c>
      <c r="R326" s="9"/>
      <c r="S326" s="9"/>
      <c r="T326" s="46">
        <f>[2]Plan1!$A391</f>
        <v>48520</v>
      </c>
      <c r="U326" s="23" t="str">
        <f>[2]Plan1!$C391</f>
        <v>Finados</v>
      </c>
      <c r="V326" s="18"/>
      <c r="W326" s="9"/>
      <c r="X326" s="9"/>
      <c r="Y326" s="9"/>
      <c r="Z326" s="9"/>
      <c r="AA326" s="9"/>
      <c r="AB326" s="9"/>
      <c r="AC326" s="9"/>
      <c r="AD326" s="9"/>
      <c r="AE326" s="9"/>
      <c r="AF326" s="59">
        <f t="shared" si="137"/>
        <v>43235</v>
      </c>
      <c r="AG326" s="15">
        <f t="shared" ca="1" si="138"/>
        <v>1010.94305</v>
      </c>
      <c r="AH326" s="15">
        <f t="shared" si="138"/>
        <v>1000</v>
      </c>
      <c r="AI326" s="4">
        <f t="shared" ca="1" si="138"/>
        <v>6.3899999999999998E-2</v>
      </c>
      <c r="AJ326" s="16">
        <f t="shared" ca="1" si="138"/>
        <v>2.4583E-4</v>
      </c>
      <c r="AK326" s="4">
        <f t="shared" si="138"/>
        <v>1.075</v>
      </c>
      <c r="AL326" s="59">
        <f t="shared" si="135"/>
        <v>43235</v>
      </c>
      <c r="AM326" s="16">
        <f t="shared" ca="1" si="139"/>
        <v>1.0109430500000001</v>
      </c>
      <c r="AN326" s="15">
        <f t="shared" ca="1" si="139"/>
        <v>10.943049999999999</v>
      </c>
      <c r="AO326" s="9">
        <f t="shared" si="139"/>
        <v>0</v>
      </c>
      <c r="AP326" s="17">
        <f t="shared" si="139"/>
        <v>0</v>
      </c>
      <c r="AQ326" s="15">
        <f t="shared" si="139"/>
        <v>0</v>
      </c>
      <c r="AR326" s="10" t="str">
        <f t="shared" si="139"/>
        <v>J=</v>
      </c>
      <c r="AS326" s="59">
        <f t="shared" si="139"/>
        <v>43360</v>
      </c>
      <c r="AT326" s="18"/>
      <c r="AU326" s="18"/>
      <c r="AV326" s="40"/>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row>
    <row r="327" spans="1:202" x14ac:dyDescent="0.2">
      <c r="A327" s="123">
        <f t="shared" si="119"/>
        <v>43322</v>
      </c>
      <c r="B327" s="124">
        <f t="shared" ca="1" si="125"/>
        <v>1027.6411299900001</v>
      </c>
      <c r="C327" s="126">
        <f t="shared" si="120"/>
        <v>1000</v>
      </c>
      <c r="D327" s="125">
        <f ca="1">IF(A327&lt;$B$1,VLOOKUP(A327,[1]DI!$A$4:$B$15000,2,FALSE),0)</f>
        <v>6.3899999999999998E-2</v>
      </c>
      <c r="E327" s="126">
        <f t="shared" ca="1" si="126"/>
        <v>2.4583E-4</v>
      </c>
      <c r="F327" s="132">
        <f t="shared" si="121"/>
        <v>1.075</v>
      </c>
      <c r="G327" s="127">
        <f t="shared" ca="1" si="114"/>
        <v>1.0002642672499999</v>
      </c>
      <c r="H327" s="126">
        <f ca="1">TRUNC(PRODUCT(G$10:G326),15)</f>
        <v>1.0628862702849</v>
      </c>
      <c r="I327" s="126">
        <f t="shared" ca="1" si="122"/>
        <v>1.0342971273055701</v>
      </c>
      <c r="J327" s="126">
        <f t="shared" ca="1" si="115"/>
        <v>1.0276411299999999</v>
      </c>
      <c r="K327" s="126">
        <f t="shared" ca="1" si="116"/>
        <v>27.64112999</v>
      </c>
      <c r="L327" s="133">
        <f>IF(VLOOKUP(A327,$U$12:$AD$125,8)=VLOOKUP(A326,$U$12:$AD$125,8),0,VLOOKUP(A327,U$12:$AD$125,8))</f>
        <v>0</v>
      </c>
      <c r="M327" s="129">
        <f>IF(L327&gt;0,VLOOKUP(L327,T$12:$AC$125,7),0)</f>
        <v>0</v>
      </c>
      <c r="N327" s="126">
        <f t="shared" si="117"/>
        <v>0</v>
      </c>
      <c r="O327" s="126">
        <f t="shared" ca="1" si="118"/>
        <v>27.64112999</v>
      </c>
      <c r="P327" s="134" t="str">
        <f t="shared" si="123"/>
        <v>J=</v>
      </c>
      <c r="Q327" s="131">
        <f t="shared" si="124"/>
        <v>43360</v>
      </c>
      <c r="R327" s="9"/>
      <c r="S327" s="9"/>
      <c r="T327" s="46">
        <f>[2]Plan1!$A392</f>
        <v>48533</v>
      </c>
      <c r="U327" s="23" t="str">
        <f>[2]Plan1!$C392</f>
        <v>Proclamação da República</v>
      </c>
      <c r="V327" s="18"/>
      <c r="W327" s="9"/>
      <c r="X327" s="9"/>
      <c r="Y327" s="9"/>
      <c r="Z327" s="9"/>
      <c r="AA327" s="9"/>
      <c r="AB327" s="9"/>
      <c r="AC327" s="9"/>
      <c r="AD327" s="9"/>
      <c r="AE327" s="9"/>
      <c r="AF327" s="59">
        <f t="shared" si="137"/>
        <v>43236</v>
      </c>
      <c r="AG327" s="15">
        <f t="shared" ca="1" si="138"/>
        <v>1011.21021</v>
      </c>
      <c r="AH327" s="15">
        <f t="shared" si="138"/>
        <v>1000</v>
      </c>
      <c r="AI327" s="4">
        <f t="shared" ca="1" si="138"/>
        <v>6.3899999999999998E-2</v>
      </c>
      <c r="AJ327" s="16">
        <f t="shared" ca="1" si="138"/>
        <v>2.4583E-4</v>
      </c>
      <c r="AK327" s="4">
        <f t="shared" si="138"/>
        <v>1.075</v>
      </c>
      <c r="AL327" s="59">
        <f t="shared" si="135"/>
        <v>43236</v>
      </c>
      <c r="AM327" s="16">
        <f t="shared" ca="1" si="139"/>
        <v>1.01121021</v>
      </c>
      <c r="AN327" s="15">
        <f t="shared" ca="1" si="139"/>
        <v>11.21021</v>
      </c>
      <c r="AO327" s="9">
        <f t="shared" si="139"/>
        <v>0</v>
      </c>
      <c r="AP327" s="17">
        <f t="shared" si="139"/>
        <v>0</v>
      </c>
      <c r="AQ327" s="15">
        <f t="shared" si="139"/>
        <v>0</v>
      </c>
      <c r="AR327" s="10" t="str">
        <f t="shared" si="139"/>
        <v>J=</v>
      </c>
      <c r="AS327" s="59">
        <f t="shared" si="139"/>
        <v>43360</v>
      </c>
      <c r="AT327" s="18"/>
      <c r="AU327" s="18"/>
      <c r="AV327" s="40"/>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row>
    <row r="328" spans="1:202" x14ac:dyDescent="0.2">
      <c r="A328" s="123">
        <f t="shared" si="119"/>
        <v>43323</v>
      </c>
      <c r="B328" s="124">
        <f t="shared" ca="1" si="125"/>
        <v>1027.91269999</v>
      </c>
      <c r="C328" s="126">
        <f t="shared" si="120"/>
        <v>1000</v>
      </c>
      <c r="D328" s="125">
        <f ca="1">IF(A328&lt;$B$1,VLOOKUP(A328,[1]DI!$A$4:$B$15000,2,FALSE),0)</f>
        <v>0</v>
      </c>
      <c r="E328" s="126">
        <f t="shared" ca="1" si="126"/>
        <v>0</v>
      </c>
      <c r="F328" s="132">
        <f t="shared" si="121"/>
        <v>1.075</v>
      </c>
      <c r="G328" s="127">
        <f t="shared" ca="1" si="114"/>
        <v>1</v>
      </c>
      <c r="H328" s="126">
        <f ca="1">TRUNC(PRODUCT(G$10:G327),15)</f>
        <v>1.0631671563166101</v>
      </c>
      <c r="I328" s="126">
        <f t="shared" ca="1" si="122"/>
        <v>1.0342971273055701</v>
      </c>
      <c r="J328" s="126">
        <f t="shared" ca="1" si="115"/>
        <v>1.0279126999999999</v>
      </c>
      <c r="K328" s="126">
        <f t="shared" ca="1" si="116"/>
        <v>27.91269999</v>
      </c>
      <c r="L328" s="133">
        <f>IF(VLOOKUP(A328,$U$12:$AD$125,8)=VLOOKUP(A327,$U$12:$AD$125,8),0,VLOOKUP(A328,U$12:$AD$125,8))</f>
        <v>0</v>
      </c>
      <c r="M328" s="129">
        <f>IF(L328&gt;0,VLOOKUP(L328,T$12:$AC$125,7),0)</f>
        <v>0</v>
      </c>
      <c r="N328" s="126">
        <f t="shared" si="117"/>
        <v>0</v>
      </c>
      <c r="O328" s="126">
        <f t="shared" ca="1" si="118"/>
        <v>27.91269999</v>
      </c>
      <c r="P328" s="134" t="str">
        <f t="shared" si="123"/>
        <v>J=</v>
      </c>
      <c r="Q328" s="131">
        <f t="shared" si="124"/>
        <v>43360</v>
      </c>
      <c r="R328" s="9"/>
      <c r="S328" s="9"/>
      <c r="T328" s="46">
        <f>[2]Plan1!$A393</f>
        <v>48538</v>
      </c>
      <c r="U328" s="23" t="str">
        <f>[2]Plan1!$C393</f>
        <v>Dia Nacional de Zumbi e da Consciência Negra</v>
      </c>
      <c r="V328" s="18"/>
      <c r="W328" s="9"/>
      <c r="X328" s="9"/>
      <c r="Y328" s="9"/>
      <c r="Z328" s="9"/>
      <c r="AA328" s="9"/>
      <c r="AB328" s="9"/>
      <c r="AC328" s="9"/>
      <c r="AD328" s="9"/>
      <c r="AE328" s="9"/>
      <c r="AF328" s="59">
        <f t="shared" si="137"/>
        <v>43237</v>
      </c>
      <c r="AG328" s="15">
        <f t="shared" ca="1" si="138"/>
        <v>1011.47743999</v>
      </c>
      <c r="AH328" s="15">
        <f t="shared" si="138"/>
        <v>1000</v>
      </c>
      <c r="AI328" s="4">
        <f t="shared" ca="1" si="138"/>
        <v>6.3899999999999998E-2</v>
      </c>
      <c r="AJ328" s="16">
        <f t="shared" ca="1" si="138"/>
        <v>2.4583E-4</v>
      </c>
      <c r="AK328" s="4">
        <f t="shared" si="138"/>
        <v>1.075</v>
      </c>
      <c r="AL328" s="59">
        <f t="shared" si="135"/>
        <v>43237</v>
      </c>
      <c r="AM328" s="16">
        <f t="shared" ca="1" si="139"/>
        <v>1.0114774399999999</v>
      </c>
      <c r="AN328" s="15">
        <f t="shared" ca="1" si="139"/>
        <v>11.477439990000001</v>
      </c>
      <c r="AO328" s="9">
        <f t="shared" si="139"/>
        <v>0</v>
      </c>
      <c r="AP328" s="17">
        <f t="shared" si="139"/>
        <v>0</v>
      </c>
      <c r="AQ328" s="15">
        <f t="shared" si="139"/>
        <v>0</v>
      </c>
      <c r="AR328" s="10" t="str">
        <f t="shared" si="139"/>
        <v>J=</v>
      </c>
      <c r="AS328" s="59">
        <f t="shared" si="139"/>
        <v>43360</v>
      </c>
      <c r="AT328" s="18"/>
      <c r="AU328" s="18"/>
      <c r="AV328" s="40"/>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row>
    <row r="329" spans="1:202" x14ac:dyDescent="0.2">
      <c r="A329" s="123">
        <f t="shared" si="119"/>
        <v>43324</v>
      </c>
      <c r="B329" s="124">
        <f t="shared" ca="1" si="125"/>
        <v>1027.91269999</v>
      </c>
      <c r="C329" s="126">
        <f t="shared" si="120"/>
        <v>1000</v>
      </c>
      <c r="D329" s="125">
        <f ca="1">IF(A329&lt;$B$1,VLOOKUP(A329,[1]DI!$A$4:$B$15000,2,FALSE),0)</f>
        <v>0</v>
      </c>
      <c r="E329" s="126">
        <f t="shared" ca="1" si="126"/>
        <v>0</v>
      </c>
      <c r="F329" s="132">
        <f t="shared" si="121"/>
        <v>1.075</v>
      </c>
      <c r="G329" s="127">
        <f t="shared" ca="1" si="114"/>
        <v>1</v>
      </c>
      <c r="H329" s="126">
        <f ca="1">TRUNC(PRODUCT(G$10:G328),15)</f>
        <v>1.0631671563166101</v>
      </c>
      <c r="I329" s="126">
        <f t="shared" ca="1" si="122"/>
        <v>1.0342971273055701</v>
      </c>
      <c r="J329" s="126">
        <f t="shared" ca="1" si="115"/>
        <v>1.0279126999999999</v>
      </c>
      <c r="K329" s="126">
        <f t="shared" ca="1" si="116"/>
        <v>27.91269999</v>
      </c>
      <c r="L329" s="133">
        <f>IF(VLOOKUP(A329,$U$12:$AD$125,8)=VLOOKUP(A328,$U$12:$AD$125,8),0,VLOOKUP(A329,U$12:$AD$125,8))</f>
        <v>0</v>
      </c>
      <c r="M329" s="129">
        <f>IF(L329&gt;0,VLOOKUP(L329,T$12:$AC$125,7),0)</f>
        <v>0</v>
      </c>
      <c r="N329" s="126">
        <f t="shared" si="117"/>
        <v>0</v>
      </c>
      <c r="O329" s="126">
        <f t="shared" ca="1" si="118"/>
        <v>27.91269999</v>
      </c>
      <c r="P329" s="134" t="str">
        <f t="shared" si="123"/>
        <v>J=</v>
      </c>
      <c r="Q329" s="131">
        <f t="shared" si="124"/>
        <v>43360</v>
      </c>
      <c r="R329" s="9"/>
      <c r="S329" s="9"/>
      <c r="T329" s="46">
        <f>[2]Plan1!$A394</f>
        <v>48573</v>
      </c>
      <c r="U329" s="23" t="str">
        <f>[2]Plan1!$C394</f>
        <v>Natal</v>
      </c>
      <c r="V329" s="18"/>
      <c r="W329" s="9"/>
      <c r="X329" s="9"/>
      <c r="Y329" s="9"/>
      <c r="Z329" s="9"/>
      <c r="AA329" s="9"/>
      <c r="AB329" s="9"/>
      <c r="AC329" s="9"/>
      <c r="AD329" s="9"/>
      <c r="AE329" s="9"/>
      <c r="AF329" s="59">
        <f t="shared" si="137"/>
        <v>43238</v>
      </c>
      <c r="AG329" s="15">
        <f t="shared" ca="1" si="138"/>
        <v>1011.74473999</v>
      </c>
      <c r="AH329" s="15">
        <f t="shared" si="138"/>
        <v>1000</v>
      </c>
      <c r="AI329" s="4">
        <f t="shared" ca="1" si="138"/>
        <v>6.3899999999999998E-2</v>
      </c>
      <c r="AJ329" s="16">
        <f t="shared" ca="1" si="138"/>
        <v>2.4583E-4</v>
      </c>
      <c r="AK329" s="4">
        <f t="shared" si="138"/>
        <v>1.075</v>
      </c>
      <c r="AL329" s="59">
        <f t="shared" si="135"/>
        <v>43238</v>
      </c>
      <c r="AM329" s="16">
        <f t="shared" ca="1" si="139"/>
        <v>1.0117447399999999</v>
      </c>
      <c r="AN329" s="15">
        <f t="shared" ca="1" si="139"/>
        <v>11.744739989999999</v>
      </c>
      <c r="AO329" s="9">
        <f t="shared" si="139"/>
        <v>0</v>
      </c>
      <c r="AP329" s="17">
        <f t="shared" si="139"/>
        <v>0</v>
      </c>
      <c r="AQ329" s="15">
        <f t="shared" si="139"/>
        <v>0</v>
      </c>
      <c r="AR329" s="10" t="str">
        <f t="shared" si="139"/>
        <v>J=</v>
      </c>
      <c r="AS329" s="59">
        <f t="shared" si="139"/>
        <v>43360</v>
      </c>
      <c r="AT329" s="18"/>
      <c r="AU329" s="18"/>
      <c r="AV329" s="40"/>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row>
    <row r="330" spans="1:202" x14ac:dyDescent="0.2">
      <c r="A330" s="123">
        <f t="shared" si="119"/>
        <v>43325</v>
      </c>
      <c r="B330" s="124">
        <f t="shared" ca="1" si="125"/>
        <v>1027.91269999</v>
      </c>
      <c r="C330" s="126">
        <f t="shared" si="120"/>
        <v>1000</v>
      </c>
      <c r="D330" s="125">
        <f ca="1">IF(A330&lt;$B$1,VLOOKUP(A330,[1]DI!$A$4:$B$15000,2,FALSE),0)</f>
        <v>6.3899999999999998E-2</v>
      </c>
      <c r="E330" s="126">
        <f t="shared" ca="1" si="126"/>
        <v>2.4583E-4</v>
      </c>
      <c r="F330" s="132">
        <f t="shared" si="121"/>
        <v>1.075</v>
      </c>
      <c r="G330" s="127">
        <f t="shared" ref="G330:G393" ca="1" si="140">TRUNC((1+(E330*F330)),15)</f>
        <v>1.0002642672499999</v>
      </c>
      <c r="H330" s="126">
        <f ca="1">TRUNC(PRODUCT(G$10:G329),15)</f>
        <v>1.0631671563166101</v>
      </c>
      <c r="I330" s="126">
        <f t="shared" ca="1" si="122"/>
        <v>1.0342971273055701</v>
      </c>
      <c r="J330" s="126">
        <f t="shared" ref="J330:J393" ca="1" si="141">ROUND(TRUNC(H330/I330,15),8)</f>
        <v>1.0279126999999999</v>
      </c>
      <c r="K330" s="126">
        <f t="shared" ref="K330:K393" ca="1" si="142">TRUNC((C330*(J330-1)),8)</f>
        <v>27.91269999</v>
      </c>
      <c r="L330" s="133">
        <f>IF(VLOOKUP(A330,$U$12:$AD$125,8)=VLOOKUP(A329,$U$12:$AD$125,8),0,VLOOKUP(A330,U$12:$AD$125,8))</f>
        <v>0</v>
      </c>
      <c r="M330" s="129">
        <f>IF(L330&gt;0,VLOOKUP(L330,T$12:$AC$125,7),0)</f>
        <v>0</v>
      </c>
      <c r="N330" s="126">
        <f t="shared" ref="N330:N393" si="143">IF(M330&gt;0,(C$10*M330),0)</f>
        <v>0</v>
      </c>
      <c r="O330" s="126">
        <f t="shared" ref="O330:O393" ca="1" si="144">(K330+N330)</f>
        <v>27.91269999</v>
      </c>
      <c r="P330" s="134" t="str">
        <f t="shared" si="123"/>
        <v>J=</v>
      </c>
      <c r="Q330" s="131">
        <f t="shared" si="124"/>
        <v>43360</v>
      </c>
      <c r="R330" s="9"/>
      <c r="S330" s="9"/>
      <c r="T330" s="46">
        <f>[2]Plan1!$A395</f>
        <v>48580</v>
      </c>
      <c r="U330" s="23" t="str">
        <f>[2]Plan1!$C395</f>
        <v>Confraternização Universal</v>
      </c>
      <c r="V330" s="18"/>
      <c r="W330" s="9"/>
      <c r="X330" s="9"/>
      <c r="Y330" s="9"/>
      <c r="Z330" s="9"/>
      <c r="AA330" s="9"/>
      <c r="AB330" s="9"/>
      <c r="AC330" s="9"/>
      <c r="AD330" s="9"/>
      <c r="AE330" s="9"/>
      <c r="AF330" s="59">
        <f t="shared" si="137"/>
        <v>43239</v>
      </c>
      <c r="AG330" s="15">
        <f t="shared" ca="1" si="138"/>
        <v>1012.01210999</v>
      </c>
      <c r="AH330" s="15">
        <f t="shared" si="138"/>
        <v>1000</v>
      </c>
      <c r="AI330" s="4">
        <f t="shared" ca="1" si="138"/>
        <v>0</v>
      </c>
      <c r="AJ330" s="16">
        <f t="shared" ca="1" si="138"/>
        <v>0</v>
      </c>
      <c r="AK330" s="4">
        <f t="shared" si="138"/>
        <v>1.075</v>
      </c>
      <c r="AL330" s="59">
        <f t="shared" si="135"/>
        <v>43239</v>
      </c>
      <c r="AM330" s="16">
        <f t="shared" ca="1" si="139"/>
        <v>1.0120121099999999</v>
      </c>
      <c r="AN330" s="15">
        <f t="shared" ca="1" si="139"/>
        <v>12.012109990000001</v>
      </c>
      <c r="AO330" s="9">
        <f t="shared" si="139"/>
        <v>0</v>
      </c>
      <c r="AP330" s="17">
        <f t="shared" si="139"/>
        <v>0</v>
      </c>
      <c r="AQ330" s="15">
        <f t="shared" si="139"/>
        <v>0</v>
      </c>
      <c r="AR330" s="10" t="str">
        <f t="shared" si="139"/>
        <v>J=</v>
      </c>
      <c r="AS330" s="59">
        <f t="shared" si="139"/>
        <v>43360</v>
      </c>
      <c r="AT330" s="18"/>
      <c r="AU330" s="18"/>
      <c r="AV330" s="40"/>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row>
    <row r="331" spans="1:202" x14ac:dyDescent="0.2">
      <c r="A331" s="123">
        <f t="shared" ref="A331:A394" si="145">(A330+1)</f>
        <v>43326</v>
      </c>
      <c r="B331" s="124">
        <f t="shared" ca="1" si="125"/>
        <v>1028.18435</v>
      </c>
      <c r="C331" s="126">
        <f t="shared" ref="C331:C394" si="146">TRUNC(C330-N330,8)</f>
        <v>1000</v>
      </c>
      <c r="D331" s="125">
        <f ca="1">IF(A331&lt;$B$1,VLOOKUP(A331,[1]DI!$A$4:$B$15000,2,FALSE),0)</f>
        <v>6.3899999999999998E-2</v>
      </c>
      <c r="E331" s="126">
        <f t="shared" ca="1" si="126"/>
        <v>2.4583E-4</v>
      </c>
      <c r="F331" s="132">
        <f t="shared" ref="F331:F394" si="147">F330</f>
        <v>1.075</v>
      </c>
      <c r="G331" s="127">
        <f t="shared" ca="1" si="140"/>
        <v>1.0002642672499999</v>
      </c>
      <c r="H331" s="126">
        <f ca="1">TRUNC(PRODUCT(G$10:G330),15)</f>
        <v>1.0634481165773</v>
      </c>
      <c r="I331" s="126">
        <f t="shared" ref="I331:I394" ca="1" si="148">IF(OR(L330&gt;0,L330="E"),H330,I330)</f>
        <v>1.0342971273055701</v>
      </c>
      <c r="J331" s="126">
        <f t="shared" ca="1" si="141"/>
        <v>1.0281843500000001</v>
      </c>
      <c r="K331" s="126">
        <f t="shared" ca="1" si="142"/>
        <v>28.184349999999998</v>
      </c>
      <c r="L331" s="133">
        <f>IF(VLOOKUP(A331,$U$12:$AD$125,8)=VLOOKUP(A330,$U$12:$AD$125,8),0,VLOOKUP(A331,U$12:$AD$125,8))</f>
        <v>0</v>
      </c>
      <c r="M331" s="129">
        <f>IF(L331&gt;0,VLOOKUP(L331,T$12:$AC$125,7),0)</f>
        <v>0</v>
      </c>
      <c r="N331" s="126">
        <f t="shared" si="143"/>
        <v>0</v>
      </c>
      <c r="O331" s="126">
        <f t="shared" ca="1" si="144"/>
        <v>28.184349999999998</v>
      </c>
      <c r="P331" s="134" t="str">
        <f t="shared" ref="P331:P394" si="149">IF(L330&gt;0,VLOOKUP(A330,$U$12:$AD$125,9),P330)</f>
        <v>J=</v>
      </c>
      <c r="Q331" s="131">
        <f t="shared" ref="Q331:Q394" si="150">IF(L330&gt;0,VLOOKUP(A330,$U$12:$AD$125,10),Q330)</f>
        <v>43360</v>
      </c>
      <c r="R331" s="9"/>
      <c r="S331" s="9"/>
      <c r="T331" s="46">
        <f>[2]Plan1!$A396</f>
        <v>48638</v>
      </c>
      <c r="U331" s="23" t="str">
        <f>[2]Plan1!$C396</f>
        <v>Carnaval</v>
      </c>
      <c r="V331" s="18"/>
      <c r="W331" s="9"/>
      <c r="X331" s="9"/>
      <c r="Y331" s="9"/>
      <c r="Z331" s="9"/>
      <c r="AA331" s="9"/>
      <c r="AB331" s="9"/>
      <c r="AC331" s="9"/>
      <c r="AD331" s="9"/>
      <c r="AE331" s="9"/>
      <c r="AF331" s="59">
        <f t="shared" si="137"/>
        <v>43240</v>
      </c>
      <c r="AG331" s="15">
        <f t="shared" ca="1" si="138"/>
        <v>1012.01210999</v>
      </c>
      <c r="AH331" s="15">
        <f t="shared" si="138"/>
        <v>1000</v>
      </c>
      <c r="AI331" s="4">
        <f t="shared" ca="1" si="138"/>
        <v>0</v>
      </c>
      <c r="AJ331" s="16">
        <f t="shared" ca="1" si="138"/>
        <v>0</v>
      </c>
      <c r="AK331" s="4">
        <f t="shared" si="138"/>
        <v>1.075</v>
      </c>
      <c r="AL331" s="59">
        <f t="shared" si="135"/>
        <v>43240</v>
      </c>
      <c r="AM331" s="16">
        <f t="shared" ca="1" si="139"/>
        <v>1.0120121099999999</v>
      </c>
      <c r="AN331" s="15">
        <f t="shared" ca="1" si="139"/>
        <v>12.012109990000001</v>
      </c>
      <c r="AO331" s="9">
        <f t="shared" si="139"/>
        <v>0</v>
      </c>
      <c r="AP331" s="17">
        <f t="shared" si="139"/>
        <v>0</v>
      </c>
      <c r="AQ331" s="15">
        <f t="shared" si="139"/>
        <v>0</v>
      </c>
      <c r="AR331" s="10" t="str">
        <f t="shared" si="139"/>
        <v>J=</v>
      </c>
      <c r="AS331" s="59">
        <f t="shared" si="139"/>
        <v>43360</v>
      </c>
      <c r="AT331" s="18"/>
      <c r="AU331" s="18"/>
      <c r="AV331" s="40"/>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row>
    <row r="332" spans="1:202" x14ac:dyDescent="0.2">
      <c r="A332" s="123">
        <f t="shared" si="145"/>
        <v>43327</v>
      </c>
      <c r="B332" s="124">
        <f t="shared" ref="B332:B395" ca="1" si="151">IF(A332&lt;=TODAY(),C332+K332,IF(AND(A332&gt;TODAY(),A332&lt;=$B$1),IF(VLOOKUP(TODAY(),$A$10:$D$5000,4,FALSE)=0,"n.d",C332+K332),"n.d"))</f>
        <v>1028.4560599900001</v>
      </c>
      <c r="C332" s="126">
        <f t="shared" si="146"/>
        <v>1000</v>
      </c>
      <c r="D332" s="125">
        <f ca="1">IF(A332&lt;$B$1,VLOOKUP(A332,[1]DI!$A$4:$B$15000,2,FALSE),0)</f>
        <v>6.3899999999999998E-2</v>
      </c>
      <c r="E332" s="126">
        <f t="shared" ca="1" si="126"/>
        <v>2.4583E-4</v>
      </c>
      <c r="F332" s="132">
        <f t="shared" si="147"/>
        <v>1.075</v>
      </c>
      <c r="G332" s="127">
        <f t="shared" ca="1" si="140"/>
        <v>1.0002642672499999</v>
      </c>
      <c r="H332" s="126">
        <f ca="1">TRUNC(PRODUCT(G$10:G331),15)</f>
        <v>1.0637291510865801</v>
      </c>
      <c r="I332" s="126">
        <f t="shared" ca="1" si="148"/>
        <v>1.0342971273055701</v>
      </c>
      <c r="J332" s="126">
        <f t="shared" ca="1" si="141"/>
        <v>1.0284560599999999</v>
      </c>
      <c r="K332" s="126">
        <f t="shared" ca="1" si="142"/>
        <v>28.45605999</v>
      </c>
      <c r="L332" s="133">
        <f>IF(VLOOKUP(A332,$U$12:$AD$125,8)=VLOOKUP(A331,$U$12:$AD$125,8),0,VLOOKUP(A332,U$12:$AD$125,8))</f>
        <v>0</v>
      </c>
      <c r="M332" s="129">
        <f>IF(L332&gt;0,VLOOKUP(L332,T$12:$AC$125,7),0)</f>
        <v>0</v>
      </c>
      <c r="N332" s="126">
        <f t="shared" si="143"/>
        <v>0</v>
      </c>
      <c r="O332" s="126">
        <f t="shared" ca="1" si="144"/>
        <v>28.45605999</v>
      </c>
      <c r="P332" s="134" t="str">
        <f t="shared" si="149"/>
        <v>J=</v>
      </c>
      <c r="Q332" s="131">
        <f t="shared" si="150"/>
        <v>43360</v>
      </c>
      <c r="R332" s="9"/>
      <c r="S332" s="9"/>
      <c r="T332" s="46">
        <f>[2]Plan1!$A397</f>
        <v>48639</v>
      </c>
      <c r="U332" s="23" t="str">
        <f>[2]Plan1!$C397</f>
        <v>Carnaval</v>
      </c>
      <c r="V332" s="18"/>
      <c r="W332" s="9"/>
      <c r="X332" s="9"/>
      <c r="Y332" s="9"/>
      <c r="Z332" s="9"/>
      <c r="AA332" s="9"/>
      <c r="AB332" s="9"/>
      <c r="AC332" s="9"/>
      <c r="AD332" s="9"/>
      <c r="AE332" s="9"/>
      <c r="AF332" s="59">
        <f t="shared" si="137"/>
        <v>43241</v>
      </c>
      <c r="AG332" s="15">
        <f t="shared" ca="1" si="138"/>
        <v>1012.01210999</v>
      </c>
      <c r="AH332" s="15">
        <f t="shared" si="138"/>
        <v>1000</v>
      </c>
      <c r="AI332" s="4">
        <f t="shared" ca="1" si="138"/>
        <v>6.3899999999999998E-2</v>
      </c>
      <c r="AJ332" s="16">
        <f t="shared" ca="1" si="138"/>
        <v>2.4583E-4</v>
      </c>
      <c r="AK332" s="4">
        <f t="shared" si="138"/>
        <v>1.075</v>
      </c>
      <c r="AL332" s="59">
        <f t="shared" si="135"/>
        <v>43241</v>
      </c>
      <c r="AM332" s="16">
        <f t="shared" ca="1" si="139"/>
        <v>1.0120121099999999</v>
      </c>
      <c r="AN332" s="15">
        <f t="shared" ca="1" si="139"/>
        <v>12.012109990000001</v>
      </c>
      <c r="AO332" s="9">
        <f t="shared" si="139"/>
        <v>0</v>
      </c>
      <c r="AP332" s="17">
        <f t="shared" si="139"/>
        <v>0</v>
      </c>
      <c r="AQ332" s="15">
        <f t="shared" si="139"/>
        <v>0</v>
      </c>
      <c r="AR332" s="10" t="str">
        <f t="shared" si="139"/>
        <v>J=</v>
      </c>
      <c r="AS332" s="59">
        <f t="shared" si="139"/>
        <v>43360</v>
      </c>
      <c r="AT332" s="18"/>
      <c r="AU332" s="18"/>
      <c r="AV332" s="40"/>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row>
    <row r="333" spans="1:202" x14ac:dyDescent="0.2">
      <c r="A333" s="123">
        <f t="shared" si="145"/>
        <v>43328</v>
      </c>
      <c r="B333" s="124">
        <f t="shared" ca="1" si="151"/>
        <v>1028.72785</v>
      </c>
      <c r="C333" s="126">
        <f t="shared" si="146"/>
        <v>1000</v>
      </c>
      <c r="D333" s="125">
        <f ca="1">IF(A333&lt;$B$1,VLOOKUP(A333,[1]DI!$A$4:$B$15000,2,FALSE),0)</f>
        <v>6.3899999999999998E-2</v>
      </c>
      <c r="E333" s="126">
        <f t="shared" ref="E333:E396" ca="1" si="152">ROUND((((1+D333)^(1/252)-1)),8)</f>
        <v>2.4583E-4</v>
      </c>
      <c r="F333" s="132">
        <f t="shared" si="147"/>
        <v>1.075</v>
      </c>
      <c r="G333" s="127">
        <f t="shared" ca="1" si="140"/>
        <v>1.0002642672499999</v>
      </c>
      <c r="H333" s="126">
        <f ca="1">TRUNC(PRODUCT(G$10:G332),15)</f>
        <v>1.0640102598640899</v>
      </c>
      <c r="I333" s="126">
        <f t="shared" ca="1" si="148"/>
        <v>1.0342971273055701</v>
      </c>
      <c r="J333" s="126">
        <f t="shared" ca="1" si="141"/>
        <v>1.0287278500000001</v>
      </c>
      <c r="K333" s="126">
        <f t="shared" ca="1" si="142"/>
        <v>28.72785</v>
      </c>
      <c r="L333" s="133">
        <f>IF(VLOOKUP(A333,$U$12:$AD$125,8)=VLOOKUP(A332,$U$12:$AD$125,8),0,VLOOKUP(A333,U$12:$AD$125,8))</f>
        <v>0</v>
      </c>
      <c r="M333" s="129">
        <f>IF(L333&gt;0,VLOOKUP(L333,T$12:$AC$125,7),0)</f>
        <v>0</v>
      </c>
      <c r="N333" s="126">
        <f t="shared" si="143"/>
        <v>0</v>
      </c>
      <c r="O333" s="126">
        <f t="shared" ca="1" si="144"/>
        <v>28.72785</v>
      </c>
      <c r="P333" s="134" t="str">
        <f t="shared" si="149"/>
        <v>J=</v>
      </c>
      <c r="Q333" s="131">
        <f t="shared" si="150"/>
        <v>43360</v>
      </c>
      <c r="R333" s="9"/>
      <c r="S333" s="9"/>
      <c r="T333" s="46">
        <f>[2]Plan1!$A398</f>
        <v>48684</v>
      </c>
      <c r="U333" s="23" t="str">
        <f>[2]Plan1!$C398</f>
        <v>Paixão de Cristo</v>
      </c>
      <c r="V333" s="18"/>
      <c r="W333" s="9"/>
      <c r="X333" s="9"/>
      <c r="Y333" s="9"/>
      <c r="Z333" s="9"/>
      <c r="AA333" s="9"/>
      <c r="AB333" s="9"/>
      <c r="AC333" s="9"/>
      <c r="AD333" s="9"/>
      <c r="AE333" s="9"/>
      <c r="AF333" s="59">
        <f t="shared" si="137"/>
        <v>43242</v>
      </c>
      <c r="AG333" s="15">
        <f t="shared" ca="1" si="138"/>
        <v>1012.27954999</v>
      </c>
      <c r="AH333" s="15">
        <f t="shared" si="138"/>
        <v>1000</v>
      </c>
      <c r="AI333" s="4">
        <f t="shared" ca="1" si="138"/>
        <v>6.3899999999999998E-2</v>
      </c>
      <c r="AJ333" s="16">
        <f t="shared" ca="1" si="138"/>
        <v>2.4583E-4</v>
      </c>
      <c r="AK333" s="4">
        <f t="shared" si="138"/>
        <v>1.075</v>
      </c>
      <c r="AL333" s="59">
        <f t="shared" si="135"/>
        <v>43242</v>
      </c>
      <c r="AM333" s="16">
        <f t="shared" ca="1" si="139"/>
        <v>1.0122795499999999</v>
      </c>
      <c r="AN333" s="15">
        <f t="shared" ca="1" si="139"/>
        <v>12.27954999</v>
      </c>
      <c r="AO333" s="9">
        <f t="shared" si="139"/>
        <v>0</v>
      </c>
      <c r="AP333" s="17">
        <f t="shared" si="139"/>
        <v>0</v>
      </c>
      <c r="AQ333" s="15">
        <f t="shared" si="139"/>
        <v>0</v>
      </c>
      <c r="AR333" s="10" t="str">
        <f t="shared" si="139"/>
        <v>J=</v>
      </c>
      <c r="AS333" s="59">
        <f t="shared" si="139"/>
        <v>43360</v>
      </c>
      <c r="AT333" s="18"/>
      <c r="AU333" s="18"/>
      <c r="AV333" s="40"/>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row>
    <row r="334" spans="1:202" x14ac:dyDescent="0.2">
      <c r="A334" s="123">
        <f t="shared" si="145"/>
        <v>43329</v>
      </c>
      <c r="B334" s="124">
        <f t="shared" ca="1" si="151"/>
        <v>1028.9997099899999</v>
      </c>
      <c r="C334" s="126">
        <f t="shared" si="146"/>
        <v>1000</v>
      </c>
      <c r="D334" s="125">
        <f ca="1">IF(A334&lt;$B$1,VLOOKUP(A334,[1]DI!$A$4:$B$15000,2,FALSE),0)</f>
        <v>6.3899999999999998E-2</v>
      </c>
      <c r="E334" s="126">
        <f t="shared" ca="1" si="152"/>
        <v>2.4583E-4</v>
      </c>
      <c r="F334" s="132">
        <f t="shared" si="147"/>
        <v>1.075</v>
      </c>
      <c r="G334" s="127">
        <f t="shared" ca="1" si="140"/>
        <v>1.0002642672499999</v>
      </c>
      <c r="H334" s="126">
        <f ca="1">TRUNC(PRODUCT(G$10:G333),15)</f>
        <v>1.0642914429294299</v>
      </c>
      <c r="I334" s="126">
        <f t="shared" ca="1" si="148"/>
        <v>1.0342971273055701</v>
      </c>
      <c r="J334" s="126">
        <f t="shared" ca="1" si="141"/>
        <v>1.0289997099999999</v>
      </c>
      <c r="K334" s="126">
        <f t="shared" ca="1" si="142"/>
        <v>28.999709989999999</v>
      </c>
      <c r="L334" s="133">
        <f>IF(VLOOKUP(A334,$U$12:$AD$125,8)=VLOOKUP(A333,$U$12:$AD$125,8),0,VLOOKUP(A334,U$12:$AD$125,8))</f>
        <v>0</v>
      </c>
      <c r="M334" s="129">
        <f>IF(L334&gt;0,VLOOKUP(L334,T$12:$AC$125,7),0)</f>
        <v>0</v>
      </c>
      <c r="N334" s="126">
        <f t="shared" si="143"/>
        <v>0</v>
      </c>
      <c r="O334" s="126">
        <f t="shared" ca="1" si="144"/>
        <v>28.999709989999999</v>
      </c>
      <c r="P334" s="134" t="str">
        <f t="shared" si="149"/>
        <v>J=</v>
      </c>
      <c r="Q334" s="131">
        <f t="shared" si="150"/>
        <v>43360</v>
      </c>
      <c r="R334" s="9"/>
      <c r="S334" s="9"/>
      <c r="T334" s="46">
        <f>[2]Plan1!$A399</f>
        <v>48690</v>
      </c>
      <c r="U334" s="23" t="str">
        <f>[2]Plan1!$C399</f>
        <v>Tiradentes</v>
      </c>
      <c r="V334" s="18"/>
      <c r="W334" s="9"/>
      <c r="X334" s="9"/>
      <c r="Y334" s="9"/>
      <c r="Z334" s="9"/>
      <c r="AA334" s="9"/>
      <c r="AB334" s="9"/>
      <c r="AC334" s="9"/>
      <c r="AD334" s="9"/>
      <c r="AE334" s="9"/>
      <c r="AF334" s="59">
        <f t="shared" si="137"/>
        <v>43243</v>
      </c>
      <c r="AG334" s="15">
        <f t="shared" ca="1" si="138"/>
        <v>1012.54705999</v>
      </c>
      <c r="AH334" s="15">
        <f t="shared" si="138"/>
        <v>1000</v>
      </c>
      <c r="AI334" s="4">
        <f t="shared" ca="1" si="138"/>
        <v>6.3899999999999998E-2</v>
      </c>
      <c r="AJ334" s="16">
        <f t="shared" ca="1" si="138"/>
        <v>2.4583E-4</v>
      </c>
      <c r="AK334" s="4">
        <f t="shared" si="138"/>
        <v>1.075</v>
      </c>
      <c r="AL334" s="59">
        <f t="shared" si="135"/>
        <v>43243</v>
      </c>
      <c r="AM334" s="16">
        <f t="shared" ca="1" si="139"/>
        <v>1.0125470599999999</v>
      </c>
      <c r="AN334" s="15">
        <f t="shared" ca="1" si="139"/>
        <v>12.547059989999999</v>
      </c>
      <c r="AO334" s="9">
        <f t="shared" si="139"/>
        <v>0</v>
      </c>
      <c r="AP334" s="17">
        <f t="shared" si="139"/>
        <v>0</v>
      </c>
      <c r="AQ334" s="15">
        <f t="shared" si="139"/>
        <v>0</v>
      </c>
      <c r="AR334" s="10" t="str">
        <f t="shared" si="139"/>
        <v>J=</v>
      </c>
      <c r="AS334" s="59">
        <f t="shared" si="139"/>
        <v>43360</v>
      </c>
      <c r="AT334" s="18"/>
      <c r="AU334" s="18"/>
      <c r="AV334" s="40"/>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row>
    <row r="335" spans="1:202" x14ac:dyDescent="0.2">
      <c r="A335" s="123">
        <f t="shared" si="145"/>
        <v>43330</v>
      </c>
      <c r="B335" s="124">
        <f t="shared" ca="1" si="151"/>
        <v>1029.27163999</v>
      </c>
      <c r="C335" s="126">
        <f t="shared" si="146"/>
        <v>1000</v>
      </c>
      <c r="D335" s="125">
        <f ca="1">IF(A335&lt;$B$1,VLOOKUP(A335,[1]DI!$A$4:$B$15000,2,FALSE),0)</f>
        <v>0</v>
      </c>
      <c r="E335" s="126">
        <f t="shared" ca="1" si="152"/>
        <v>0</v>
      </c>
      <c r="F335" s="132">
        <f t="shared" si="147"/>
        <v>1.075</v>
      </c>
      <c r="G335" s="127">
        <f t="shared" ca="1" si="140"/>
        <v>1</v>
      </c>
      <c r="H335" s="126">
        <f ca="1">TRUNC(PRODUCT(G$10:G334),15)</f>
        <v>1.06457270030225</v>
      </c>
      <c r="I335" s="126">
        <f t="shared" ca="1" si="148"/>
        <v>1.0342971273055701</v>
      </c>
      <c r="J335" s="126">
        <f t="shared" ca="1" si="141"/>
        <v>1.0292716399999999</v>
      </c>
      <c r="K335" s="126">
        <f t="shared" ca="1" si="142"/>
        <v>29.271639990000001</v>
      </c>
      <c r="L335" s="133">
        <f>IF(VLOOKUP(A335,$U$12:$AD$125,8)=VLOOKUP(A334,$U$12:$AD$125,8),0,VLOOKUP(A335,U$12:$AD$125,8))</f>
        <v>0</v>
      </c>
      <c r="M335" s="129">
        <f>IF(L335&gt;0,VLOOKUP(L335,T$12:$AC$125,7),0)</f>
        <v>0</v>
      </c>
      <c r="N335" s="126">
        <f t="shared" si="143"/>
        <v>0</v>
      </c>
      <c r="O335" s="126">
        <f t="shared" ca="1" si="144"/>
        <v>29.271639990000001</v>
      </c>
      <c r="P335" s="134" t="str">
        <f t="shared" si="149"/>
        <v>J=</v>
      </c>
      <c r="Q335" s="131">
        <f t="shared" si="150"/>
        <v>43360</v>
      </c>
      <c r="R335" s="9"/>
      <c r="S335" s="9"/>
      <c r="T335" s="46">
        <f>[2]Plan1!$A400</f>
        <v>48700</v>
      </c>
      <c r="U335" s="23" t="str">
        <f>[2]Plan1!$C400</f>
        <v>Dia do Trabalho</v>
      </c>
      <c r="V335" s="18"/>
      <c r="W335" s="9"/>
      <c r="X335" s="9"/>
      <c r="Y335" s="9"/>
      <c r="Z335" s="9"/>
      <c r="AA335" s="9"/>
      <c r="AB335" s="9"/>
      <c r="AC335" s="9"/>
      <c r="AD335" s="9"/>
      <c r="AE335" s="9"/>
      <c r="AF335" s="59">
        <f t="shared" si="137"/>
        <v>43244</v>
      </c>
      <c r="AG335" s="15">
        <f t="shared" ca="1" si="138"/>
        <v>1012.81464999</v>
      </c>
      <c r="AH335" s="15">
        <f t="shared" si="138"/>
        <v>1000</v>
      </c>
      <c r="AI335" s="4">
        <f t="shared" ca="1" si="138"/>
        <v>6.3899999999999998E-2</v>
      </c>
      <c r="AJ335" s="16">
        <f t="shared" ca="1" si="138"/>
        <v>2.4583E-4</v>
      </c>
      <c r="AK335" s="4">
        <f t="shared" si="138"/>
        <v>1.075</v>
      </c>
      <c r="AL335" s="59">
        <f t="shared" si="135"/>
        <v>43244</v>
      </c>
      <c r="AM335" s="16">
        <f t="shared" ca="1" si="139"/>
        <v>1.0128146499999999</v>
      </c>
      <c r="AN335" s="15">
        <f t="shared" ca="1" si="139"/>
        <v>12.814649989999999</v>
      </c>
      <c r="AO335" s="9">
        <f t="shared" si="139"/>
        <v>0</v>
      </c>
      <c r="AP335" s="17">
        <f t="shared" si="139"/>
        <v>0</v>
      </c>
      <c r="AQ335" s="15">
        <f t="shared" si="139"/>
        <v>0</v>
      </c>
      <c r="AR335" s="10" t="str">
        <f t="shared" si="139"/>
        <v>J=</v>
      </c>
      <c r="AS335" s="59">
        <f t="shared" si="139"/>
        <v>43360</v>
      </c>
      <c r="AT335" s="18"/>
      <c r="AU335" s="18"/>
      <c r="AV335" s="40"/>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row>
    <row r="336" spans="1:202" x14ac:dyDescent="0.2">
      <c r="A336" s="123">
        <f t="shared" si="145"/>
        <v>43331</v>
      </c>
      <c r="B336" s="124">
        <f t="shared" ca="1" si="151"/>
        <v>1029.27163999</v>
      </c>
      <c r="C336" s="126">
        <f t="shared" si="146"/>
        <v>1000</v>
      </c>
      <c r="D336" s="125">
        <f ca="1">IF(A336&lt;$B$1,VLOOKUP(A336,[1]DI!$A$4:$B$15000,2,FALSE),0)</f>
        <v>0</v>
      </c>
      <c r="E336" s="126">
        <f t="shared" ca="1" si="152"/>
        <v>0</v>
      </c>
      <c r="F336" s="132">
        <f t="shared" si="147"/>
        <v>1.075</v>
      </c>
      <c r="G336" s="127">
        <f t="shared" ca="1" si="140"/>
        <v>1</v>
      </c>
      <c r="H336" s="126">
        <f ca="1">TRUNC(PRODUCT(G$10:G335),15)</f>
        <v>1.06457270030225</v>
      </c>
      <c r="I336" s="126">
        <f t="shared" ca="1" si="148"/>
        <v>1.0342971273055701</v>
      </c>
      <c r="J336" s="126">
        <f t="shared" ca="1" si="141"/>
        <v>1.0292716399999999</v>
      </c>
      <c r="K336" s="126">
        <f t="shared" ca="1" si="142"/>
        <v>29.271639990000001</v>
      </c>
      <c r="L336" s="133">
        <f>IF(VLOOKUP(A336,$U$12:$AD$125,8)=VLOOKUP(A335,$U$12:$AD$125,8),0,VLOOKUP(A336,U$12:$AD$125,8))</f>
        <v>0</v>
      </c>
      <c r="M336" s="129">
        <f>IF(L336&gt;0,VLOOKUP(L336,T$12:$AC$125,7),0)</f>
        <v>0</v>
      </c>
      <c r="N336" s="126">
        <f t="shared" si="143"/>
        <v>0</v>
      </c>
      <c r="O336" s="126">
        <f t="shared" ca="1" si="144"/>
        <v>29.271639990000001</v>
      </c>
      <c r="P336" s="134" t="str">
        <f t="shared" si="149"/>
        <v>J=</v>
      </c>
      <c r="Q336" s="131">
        <f t="shared" si="150"/>
        <v>43360</v>
      </c>
      <c r="R336" s="9"/>
      <c r="S336" s="9"/>
      <c r="T336" s="46">
        <f>[2]Plan1!$A401</f>
        <v>48746</v>
      </c>
      <c r="U336" s="23" t="str">
        <f>[2]Plan1!$C401</f>
        <v>Corpus Christi</v>
      </c>
      <c r="V336" s="18"/>
      <c r="W336" s="9"/>
      <c r="X336" s="9"/>
      <c r="Y336" s="9"/>
      <c r="Z336" s="9"/>
      <c r="AA336" s="9"/>
      <c r="AB336" s="9"/>
      <c r="AC336" s="9"/>
      <c r="AD336" s="9"/>
      <c r="AE336" s="9"/>
      <c r="AF336" s="59"/>
      <c r="AG336" s="15"/>
      <c r="AH336" s="15"/>
      <c r="AI336" s="4"/>
      <c r="AJ336" s="16"/>
      <c r="AK336" s="4"/>
      <c r="AL336" s="59"/>
      <c r="AM336" s="16"/>
      <c r="AN336" s="15"/>
      <c r="AO336" s="9"/>
      <c r="AP336" s="17"/>
      <c r="AQ336" s="15"/>
      <c r="AR336" s="42"/>
      <c r="AS336" s="59"/>
      <c r="AT336" s="18"/>
      <c r="AU336" s="18"/>
      <c r="AV336" s="40"/>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row>
    <row r="337" spans="1:207" x14ac:dyDescent="0.2">
      <c r="A337" s="123">
        <f t="shared" si="145"/>
        <v>43332</v>
      </c>
      <c r="B337" s="124">
        <f t="shared" ca="1" si="151"/>
        <v>1029.27163999</v>
      </c>
      <c r="C337" s="126">
        <f t="shared" si="146"/>
        <v>1000</v>
      </c>
      <c r="D337" s="125">
        <f ca="1">IF(A337&lt;$B$1,VLOOKUP(A337,[1]DI!$A$4:$B$15000,2,FALSE),0)</f>
        <v>6.3899999999999998E-2</v>
      </c>
      <c r="E337" s="126">
        <f t="shared" ca="1" si="152"/>
        <v>2.4583E-4</v>
      </c>
      <c r="F337" s="132">
        <f t="shared" si="147"/>
        <v>1.075</v>
      </c>
      <c r="G337" s="127">
        <f t="shared" ca="1" si="140"/>
        <v>1.0002642672499999</v>
      </c>
      <c r="H337" s="126">
        <f ca="1">TRUNC(PRODUCT(G$10:G336),15)</f>
        <v>1.06457270030225</v>
      </c>
      <c r="I337" s="126">
        <f t="shared" ca="1" si="148"/>
        <v>1.0342971273055701</v>
      </c>
      <c r="J337" s="126">
        <f t="shared" ca="1" si="141"/>
        <v>1.0292716399999999</v>
      </c>
      <c r="K337" s="126">
        <f t="shared" ca="1" si="142"/>
        <v>29.271639990000001</v>
      </c>
      <c r="L337" s="133">
        <f>IF(VLOOKUP(A337,$U$12:$AD$125,8)=VLOOKUP(A336,$U$12:$AD$125,8),0,VLOOKUP(A337,U$12:$AD$125,8))</f>
        <v>0</v>
      </c>
      <c r="M337" s="129">
        <f>IF(L337&gt;0,VLOOKUP(L337,T$12:$AC$125,7),0)</f>
        <v>0</v>
      </c>
      <c r="N337" s="126">
        <f t="shared" si="143"/>
        <v>0</v>
      </c>
      <c r="O337" s="126">
        <f t="shared" ca="1" si="144"/>
        <v>29.271639990000001</v>
      </c>
      <c r="P337" s="134" t="str">
        <f t="shared" si="149"/>
        <v>J=</v>
      </c>
      <c r="Q337" s="131">
        <f t="shared" si="150"/>
        <v>43360</v>
      </c>
      <c r="R337" s="9"/>
      <c r="S337" s="9"/>
      <c r="T337" s="46">
        <f>[2]Plan1!$A402</f>
        <v>48829</v>
      </c>
      <c r="U337" s="23" t="str">
        <f>[2]Plan1!$C402</f>
        <v>Independência do Brasil</v>
      </c>
      <c r="V337" s="18"/>
      <c r="W337" s="9"/>
      <c r="X337" s="9"/>
      <c r="Y337" s="9"/>
      <c r="Z337" s="9"/>
      <c r="AA337" s="9"/>
      <c r="AB337" s="9"/>
      <c r="AC337" s="9"/>
      <c r="AD337" s="9"/>
      <c r="AE337" s="9"/>
      <c r="AF337" s="59" t="str">
        <f t="shared" ref="AF337:AS337" si="153">$B$6</f>
        <v>CNEN22</v>
      </c>
      <c r="AG337" s="9" t="str">
        <f t="shared" si="153"/>
        <v>CNEN22</v>
      </c>
      <c r="AH337" s="9" t="str">
        <f t="shared" si="153"/>
        <v>CNEN22</v>
      </c>
      <c r="AI337" s="9" t="str">
        <f t="shared" si="153"/>
        <v>CNEN22</v>
      </c>
      <c r="AJ337" s="9" t="str">
        <f t="shared" si="153"/>
        <v>CNEN22</v>
      </c>
      <c r="AK337" s="4" t="str">
        <f t="shared" si="153"/>
        <v>CNEN22</v>
      </c>
      <c r="AL337" s="59" t="str">
        <f t="shared" si="153"/>
        <v>CNEN22</v>
      </c>
      <c r="AM337" s="9" t="str">
        <f t="shared" si="153"/>
        <v>CNEN22</v>
      </c>
      <c r="AN337" s="9" t="str">
        <f t="shared" si="153"/>
        <v>CNEN22</v>
      </c>
      <c r="AO337" s="9" t="str">
        <f t="shared" si="153"/>
        <v>CNEN22</v>
      </c>
      <c r="AP337" s="17" t="str">
        <f t="shared" si="153"/>
        <v>CNEN22</v>
      </c>
      <c r="AQ337" s="9" t="str">
        <f t="shared" si="153"/>
        <v>CNEN22</v>
      </c>
      <c r="AR337" s="10" t="str">
        <f t="shared" si="153"/>
        <v>CNEN22</v>
      </c>
      <c r="AS337" s="59" t="str">
        <f t="shared" si="153"/>
        <v>CNEN22</v>
      </c>
      <c r="AT337" s="18"/>
      <c r="AU337" s="18"/>
      <c r="AV337" s="40"/>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row>
    <row r="338" spans="1:207" x14ac:dyDescent="0.2">
      <c r="A338" s="123">
        <f t="shared" si="145"/>
        <v>43333</v>
      </c>
      <c r="B338" s="124">
        <f t="shared" ca="1" si="151"/>
        <v>1029.5436400000001</v>
      </c>
      <c r="C338" s="126">
        <f t="shared" si="146"/>
        <v>1000</v>
      </c>
      <c r="D338" s="125">
        <f ca="1">IF(A338&lt;$B$1,VLOOKUP(A338,[1]DI!$A$4:$B$15000,2,FALSE),0)</f>
        <v>6.3899999999999998E-2</v>
      </c>
      <c r="E338" s="126">
        <f t="shared" ca="1" si="152"/>
        <v>2.4583E-4</v>
      </c>
      <c r="F338" s="132">
        <f t="shared" si="147"/>
        <v>1.075</v>
      </c>
      <c r="G338" s="127">
        <f t="shared" ca="1" si="140"/>
        <v>1.0002642672499999</v>
      </c>
      <c r="H338" s="126">
        <f ca="1">TRUNC(PRODUCT(G$10:G337),15)</f>
        <v>1.06485403200219</v>
      </c>
      <c r="I338" s="126">
        <f t="shared" ca="1" si="148"/>
        <v>1.0342971273055701</v>
      </c>
      <c r="J338" s="126">
        <f t="shared" ca="1" si="141"/>
        <v>1.02954364</v>
      </c>
      <c r="K338" s="126">
        <f t="shared" ca="1" si="142"/>
        <v>29.54364</v>
      </c>
      <c r="L338" s="133">
        <f>IF(VLOOKUP(A338,$U$12:$AD$125,8)=VLOOKUP(A337,$U$12:$AD$125,8),0,VLOOKUP(A338,U$12:$AD$125,8))</f>
        <v>0</v>
      </c>
      <c r="M338" s="129">
        <f>IF(L338&gt;0,VLOOKUP(L338,T$12:$AC$125,7),0)</f>
        <v>0</v>
      </c>
      <c r="N338" s="126">
        <f t="shared" si="143"/>
        <v>0</v>
      </c>
      <c r="O338" s="126">
        <f t="shared" ca="1" si="144"/>
        <v>29.54364</v>
      </c>
      <c r="P338" s="134" t="str">
        <f t="shared" si="149"/>
        <v>J=</v>
      </c>
      <c r="Q338" s="131">
        <f t="shared" si="150"/>
        <v>43360</v>
      </c>
      <c r="R338" s="9"/>
      <c r="S338" s="33"/>
      <c r="T338" s="46">
        <f>[2]Plan1!$A403</f>
        <v>48864</v>
      </c>
      <c r="U338" s="23" t="str">
        <f>[2]Plan1!$C403</f>
        <v>Nossa Sr.a Aparecida - Padroeira do Brasil</v>
      </c>
      <c r="V338" s="33"/>
      <c r="W338" s="33"/>
      <c r="X338" s="33"/>
      <c r="Y338" s="33"/>
      <c r="Z338" s="9"/>
      <c r="AA338" s="33"/>
      <c r="AB338" s="33"/>
      <c r="AC338" s="33"/>
      <c r="AD338" s="33"/>
      <c r="AE338" s="33"/>
      <c r="AF338" s="57" t="s">
        <v>16</v>
      </c>
      <c r="AG338" s="3" t="s">
        <v>9</v>
      </c>
      <c r="AH338" s="3" t="s">
        <v>10</v>
      </c>
      <c r="AI338" s="36" t="s">
        <v>11</v>
      </c>
      <c r="AJ338" s="37" t="s">
        <v>11</v>
      </c>
      <c r="AK338" s="36" t="s">
        <v>11</v>
      </c>
      <c r="AL338" s="60" t="s">
        <v>16</v>
      </c>
      <c r="AM338" s="37" t="s">
        <v>11</v>
      </c>
      <c r="AN338" s="3" t="s">
        <v>12</v>
      </c>
      <c r="AO338" s="7" t="s">
        <v>13</v>
      </c>
      <c r="AP338" s="38" t="s">
        <v>14</v>
      </c>
      <c r="AQ338" s="3" t="s">
        <v>14</v>
      </c>
      <c r="AR338" s="39" t="s">
        <v>15</v>
      </c>
      <c r="AS338" s="57" t="s">
        <v>15</v>
      </c>
      <c r="AT338" s="34"/>
      <c r="AU338" s="34"/>
      <c r="AV338" s="41"/>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c r="FI338" s="34"/>
      <c r="FJ338" s="34"/>
      <c r="FK338" s="34"/>
      <c r="FL338" s="34"/>
      <c r="FM338" s="34"/>
      <c r="FN338" s="34"/>
      <c r="FO338" s="34"/>
      <c r="FP338" s="34"/>
      <c r="FQ338" s="34"/>
      <c r="FR338" s="34"/>
      <c r="FS338" s="34"/>
      <c r="FT338" s="34"/>
      <c r="FU338" s="34"/>
      <c r="FV338" s="34"/>
      <c r="FW338" s="34"/>
      <c r="FX338" s="34"/>
      <c r="FY338" s="34"/>
      <c r="FZ338" s="34"/>
      <c r="GA338" s="34"/>
      <c r="GB338" s="34"/>
      <c r="GC338" s="34"/>
      <c r="GD338" s="34"/>
      <c r="GE338" s="34"/>
      <c r="GF338" s="34"/>
      <c r="GG338" s="34"/>
      <c r="GH338" s="34"/>
      <c r="GI338" s="34"/>
      <c r="GJ338" s="34"/>
      <c r="GK338" s="34"/>
      <c r="GL338" s="34"/>
      <c r="GM338" s="34"/>
      <c r="GN338" s="34"/>
      <c r="GO338" s="34"/>
      <c r="GP338" s="34"/>
      <c r="GQ338" s="34"/>
      <c r="GR338" s="34"/>
      <c r="GS338" s="34"/>
      <c r="GT338" s="34"/>
      <c r="GU338" s="34"/>
      <c r="GV338" s="34"/>
      <c r="GW338" s="34"/>
    </row>
    <row r="339" spans="1:207" x14ac:dyDescent="0.2">
      <c r="A339" s="123">
        <f t="shared" si="145"/>
        <v>43334</v>
      </c>
      <c r="B339" s="124">
        <f t="shared" ca="1" si="151"/>
        <v>1029.8157200000001</v>
      </c>
      <c r="C339" s="126">
        <f t="shared" si="146"/>
        <v>1000</v>
      </c>
      <c r="D339" s="125">
        <f ca="1">IF(A339&lt;$B$1,VLOOKUP(A339,[1]DI!$A$4:$B$15000,2,FALSE),0)</f>
        <v>6.3899999999999998E-2</v>
      </c>
      <c r="E339" s="126">
        <f t="shared" ca="1" si="152"/>
        <v>2.4583E-4</v>
      </c>
      <c r="F339" s="132">
        <f t="shared" si="147"/>
        <v>1.075</v>
      </c>
      <c r="G339" s="127">
        <f t="shared" ca="1" si="140"/>
        <v>1.0002642672499999</v>
      </c>
      <c r="H339" s="126">
        <f ca="1">TRUNC(PRODUCT(G$10:G338),15)</f>
        <v>1.06513543804888</v>
      </c>
      <c r="I339" s="126">
        <f t="shared" ca="1" si="148"/>
        <v>1.0342971273055701</v>
      </c>
      <c r="J339" s="126">
        <f t="shared" ca="1" si="141"/>
        <v>1.02981572</v>
      </c>
      <c r="K339" s="126">
        <f t="shared" ca="1" si="142"/>
        <v>29.815719999999999</v>
      </c>
      <c r="L339" s="133">
        <f>IF(VLOOKUP(A339,$U$12:$AD$125,8)=VLOOKUP(A338,$U$12:$AD$125,8),0,VLOOKUP(A339,U$12:$AD$125,8))</f>
        <v>0</v>
      </c>
      <c r="M339" s="129">
        <f>IF(L339&gt;0,VLOOKUP(L339,T$12:$AC$125,7),0)</f>
        <v>0</v>
      </c>
      <c r="N339" s="126">
        <f t="shared" si="143"/>
        <v>0</v>
      </c>
      <c r="O339" s="126">
        <f t="shared" ca="1" si="144"/>
        <v>29.815719999999999</v>
      </c>
      <c r="P339" s="134" t="str">
        <f t="shared" si="149"/>
        <v>J=</v>
      </c>
      <c r="Q339" s="131">
        <f t="shared" si="150"/>
        <v>43360</v>
      </c>
      <c r="R339" s="9"/>
      <c r="S339" s="9"/>
      <c r="T339" s="46">
        <f>[2]Plan1!$A404</f>
        <v>48885</v>
      </c>
      <c r="U339" s="23" t="str">
        <f>[2]Plan1!$C404</f>
        <v>Finados</v>
      </c>
      <c r="V339" s="9"/>
      <c r="W339" s="9"/>
      <c r="X339" s="9"/>
      <c r="Y339" s="9"/>
      <c r="Z339" s="9"/>
      <c r="AA339" s="9"/>
      <c r="AB339" s="9"/>
      <c r="AC339" s="9"/>
      <c r="AD339" s="9"/>
      <c r="AE339" s="9"/>
      <c r="AF339" s="57" t="s">
        <v>73</v>
      </c>
      <c r="AG339" s="15" t="str">
        <f>$B$6</f>
        <v>CNEN22</v>
      </c>
      <c r="AH339" s="3" t="s">
        <v>18</v>
      </c>
      <c r="AI339" s="19" t="s">
        <v>19</v>
      </c>
      <c r="AJ339" s="5"/>
      <c r="AK339" s="19" t="s">
        <v>20</v>
      </c>
      <c r="AL339" s="57"/>
      <c r="AM339" s="5"/>
      <c r="AN339" s="3"/>
      <c r="AO339" s="7"/>
      <c r="AP339" s="38"/>
      <c r="AQ339" s="3"/>
      <c r="AR339" s="39" t="s">
        <v>23</v>
      </c>
      <c r="AS339" s="57" t="s">
        <v>23</v>
      </c>
      <c r="AT339" s="18"/>
      <c r="AU339" s="18"/>
      <c r="AV339" s="40"/>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row>
    <row r="340" spans="1:207" x14ac:dyDescent="0.2">
      <c r="A340" s="123">
        <f t="shared" si="145"/>
        <v>43335</v>
      </c>
      <c r="B340" s="124">
        <f t="shared" ca="1" si="151"/>
        <v>1030.0878600000001</v>
      </c>
      <c r="C340" s="126">
        <f t="shared" si="146"/>
        <v>1000</v>
      </c>
      <c r="D340" s="125">
        <f ca="1">IF(A340&lt;$B$1,VLOOKUP(A340,[1]DI!$A$4:$B$15000,2,FALSE),0)</f>
        <v>6.3899999999999998E-2</v>
      </c>
      <c r="E340" s="126">
        <f t="shared" ca="1" si="152"/>
        <v>2.4583E-4</v>
      </c>
      <c r="F340" s="132">
        <f t="shared" si="147"/>
        <v>1.075</v>
      </c>
      <c r="G340" s="127">
        <f t="shared" ca="1" si="140"/>
        <v>1.0002642672499999</v>
      </c>
      <c r="H340" s="126">
        <f ca="1">TRUNC(PRODUCT(G$10:G339),15)</f>
        <v>1.06541691846197</v>
      </c>
      <c r="I340" s="126">
        <f t="shared" ca="1" si="148"/>
        <v>1.0342971273055701</v>
      </c>
      <c r="J340" s="126">
        <f t="shared" ca="1" si="141"/>
        <v>1.0300878600000001</v>
      </c>
      <c r="K340" s="126">
        <f t="shared" ca="1" si="142"/>
        <v>30.087859999999999</v>
      </c>
      <c r="L340" s="133">
        <f>IF(VLOOKUP(A340,$U$12:$AD$125,8)=VLOOKUP(A339,$U$12:$AD$125,8),0,VLOOKUP(A340,U$12:$AD$125,8))</f>
        <v>0</v>
      </c>
      <c r="M340" s="129">
        <f>IF(L340&gt;0,VLOOKUP(L340,T$12:$AC$125,7),0)</f>
        <v>0</v>
      </c>
      <c r="N340" s="126">
        <f t="shared" si="143"/>
        <v>0</v>
      </c>
      <c r="O340" s="126">
        <f t="shared" ca="1" si="144"/>
        <v>30.087859999999999</v>
      </c>
      <c r="P340" s="134" t="str">
        <f t="shared" si="149"/>
        <v>J=</v>
      </c>
      <c r="Q340" s="131">
        <f t="shared" si="150"/>
        <v>43360</v>
      </c>
      <c r="R340" s="9"/>
      <c r="S340" s="9"/>
      <c r="T340" s="46">
        <f>[2]Plan1!$A405</f>
        <v>48898</v>
      </c>
      <c r="U340" s="23" t="str">
        <f>[2]Plan1!$C405</f>
        <v>Proclamação da República</v>
      </c>
      <c r="V340" s="9"/>
      <c r="W340" s="9"/>
      <c r="X340" s="9"/>
      <c r="Y340" s="9"/>
      <c r="Z340" s="9"/>
      <c r="AA340" s="9"/>
      <c r="AB340" s="9"/>
      <c r="AC340" s="9"/>
      <c r="AD340" s="9"/>
      <c r="AE340" s="9"/>
      <c r="AF340" s="57" t="s">
        <v>73</v>
      </c>
      <c r="AG340" s="15"/>
      <c r="AH340" s="3"/>
      <c r="AI340" s="19"/>
      <c r="AJ340" s="5"/>
      <c r="AK340" s="19"/>
      <c r="AL340" s="57"/>
      <c r="AM340" s="5"/>
      <c r="AN340" s="3"/>
      <c r="AO340" s="7"/>
      <c r="AP340" s="38"/>
      <c r="AQ340" s="3"/>
      <c r="AR340" s="39" t="s">
        <v>28</v>
      </c>
      <c r="AS340" s="57" t="s">
        <v>16</v>
      </c>
      <c r="AT340" s="18"/>
      <c r="AU340" s="18"/>
      <c r="AV340" s="40"/>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row>
    <row r="341" spans="1:207" x14ac:dyDescent="0.2">
      <c r="A341" s="123">
        <f t="shared" si="145"/>
        <v>43336</v>
      </c>
      <c r="B341" s="124">
        <f t="shared" ca="1" si="151"/>
        <v>1030.36007999</v>
      </c>
      <c r="C341" s="126">
        <f t="shared" si="146"/>
        <v>1000</v>
      </c>
      <c r="D341" s="125">
        <f ca="1">IF(A341&lt;$B$1,VLOOKUP(A341,[1]DI!$A$4:$B$15000,2,FALSE),0)</f>
        <v>6.3899999999999998E-2</v>
      </c>
      <c r="E341" s="126">
        <f t="shared" ca="1" si="152"/>
        <v>2.4583E-4</v>
      </c>
      <c r="F341" s="132">
        <f t="shared" si="147"/>
        <v>1.075</v>
      </c>
      <c r="G341" s="127">
        <f t="shared" ca="1" si="140"/>
        <v>1.0002642672499999</v>
      </c>
      <c r="H341" s="126">
        <f ca="1">TRUNC(PRODUCT(G$10:G340),15)</f>
        <v>1.0656984732611099</v>
      </c>
      <c r="I341" s="126">
        <f t="shared" ca="1" si="148"/>
        <v>1.0342971273055701</v>
      </c>
      <c r="J341" s="126">
        <f t="shared" ca="1" si="141"/>
        <v>1.0303600799999999</v>
      </c>
      <c r="K341" s="126">
        <f t="shared" ca="1" si="142"/>
        <v>30.360079989999999</v>
      </c>
      <c r="L341" s="133">
        <f>IF(VLOOKUP(A341,$U$12:$AD$125,8)=VLOOKUP(A340,$U$12:$AD$125,8),0,VLOOKUP(A341,U$12:$AD$125,8))</f>
        <v>0</v>
      </c>
      <c r="M341" s="129">
        <f>IF(L341&gt;0,VLOOKUP(L341,T$12:$AC$125,7),0)</f>
        <v>0</v>
      </c>
      <c r="N341" s="126">
        <f t="shared" si="143"/>
        <v>0</v>
      </c>
      <c r="O341" s="126">
        <f t="shared" ca="1" si="144"/>
        <v>30.360079989999999</v>
      </c>
      <c r="P341" s="134" t="str">
        <f t="shared" si="149"/>
        <v>J=</v>
      </c>
      <c r="Q341" s="131">
        <f t="shared" si="150"/>
        <v>43360</v>
      </c>
      <c r="R341" s="9"/>
      <c r="S341" s="9"/>
      <c r="T341" s="46">
        <f>[2]Plan1!$A406</f>
        <v>48903</v>
      </c>
      <c r="U341" s="23" t="str">
        <f>[2]Plan1!$C406</f>
        <v>Dia Nacional de Zumbi e da Consciência Negra</v>
      </c>
      <c r="V341" s="9"/>
      <c r="W341" s="9"/>
      <c r="X341" s="9"/>
      <c r="Y341" s="9"/>
      <c r="Z341" s="9"/>
      <c r="AA341" s="9"/>
      <c r="AB341" s="9"/>
      <c r="AC341" s="9"/>
      <c r="AD341" s="9"/>
      <c r="AE341" s="9"/>
      <c r="AF341" s="57"/>
      <c r="AG341" s="3" t="s">
        <v>30</v>
      </c>
      <c r="AH341" s="3" t="s">
        <v>30</v>
      </c>
      <c r="AI341" s="19" t="s">
        <v>31</v>
      </c>
      <c r="AJ341" s="5" t="s">
        <v>32</v>
      </c>
      <c r="AK341" s="4" t="s">
        <v>33</v>
      </c>
      <c r="AL341" s="59"/>
      <c r="AM341" s="16" t="s">
        <v>36</v>
      </c>
      <c r="AN341" s="3" t="s">
        <v>30</v>
      </c>
      <c r="AO341" s="7"/>
      <c r="AP341" s="38" t="s">
        <v>37</v>
      </c>
      <c r="AQ341" s="3" t="s">
        <v>30</v>
      </c>
      <c r="AR341" s="39" t="s">
        <v>38</v>
      </c>
      <c r="AS341" s="59"/>
      <c r="AT341" s="18"/>
      <c r="AU341" s="18"/>
      <c r="AV341" s="40"/>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row>
    <row r="342" spans="1:207" x14ac:dyDescent="0.2">
      <c r="A342" s="123">
        <f t="shared" si="145"/>
        <v>43337</v>
      </c>
      <c r="B342" s="124">
        <f t="shared" ca="1" si="151"/>
        <v>1030.63237</v>
      </c>
      <c r="C342" s="126">
        <f t="shared" si="146"/>
        <v>1000</v>
      </c>
      <c r="D342" s="125">
        <f ca="1">IF(A342&lt;$B$1,VLOOKUP(A342,[1]DI!$A$4:$B$15000,2,FALSE),0)</f>
        <v>0</v>
      </c>
      <c r="E342" s="126">
        <f t="shared" ca="1" si="152"/>
        <v>0</v>
      </c>
      <c r="F342" s="132">
        <f t="shared" si="147"/>
        <v>1.075</v>
      </c>
      <c r="G342" s="127">
        <f t="shared" ca="1" si="140"/>
        <v>1</v>
      </c>
      <c r="H342" s="126">
        <f ca="1">TRUNC(PRODUCT(G$10:G341),15)</f>
        <v>1.0659801024659701</v>
      </c>
      <c r="I342" s="126">
        <f t="shared" ca="1" si="148"/>
        <v>1.0342971273055701</v>
      </c>
      <c r="J342" s="126">
        <f t="shared" ca="1" si="141"/>
        <v>1.03063237</v>
      </c>
      <c r="K342" s="126">
        <f t="shared" ca="1" si="142"/>
        <v>30.632370000000002</v>
      </c>
      <c r="L342" s="133">
        <f>IF(VLOOKUP(A342,$U$12:$AD$125,8)=VLOOKUP(A341,$U$12:$AD$125,8),0,VLOOKUP(A342,U$12:$AD$125,8))</f>
        <v>0</v>
      </c>
      <c r="M342" s="129">
        <f>IF(L342&gt;0,VLOOKUP(L342,T$12:$AC$125,7),0)</f>
        <v>0</v>
      </c>
      <c r="N342" s="126">
        <f t="shared" si="143"/>
        <v>0</v>
      </c>
      <c r="O342" s="126">
        <f t="shared" ca="1" si="144"/>
        <v>30.632370000000002</v>
      </c>
      <c r="P342" s="134" t="str">
        <f t="shared" si="149"/>
        <v>J=</v>
      </c>
      <c r="Q342" s="131">
        <f t="shared" si="150"/>
        <v>43360</v>
      </c>
      <c r="R342" s="9"/>
      <c r="S342" s="9"/>
      <c r="T342" s="46">
        <f>[2]Plan1!$A407</f>
        <v>48938</v>
      </c>
      <c r="U342" s="23" t="str">
        <f>[2]Plan1!$C407</f>
        <v>Natal</v>
      </c>
      <c r="V342" s="9"/>
      <c r="W342" s="9"/>
      <c r="X342" s="9"/>
      <c r="Y342" s="9"/>
      <c r="Z342" s="9"/>
      <c r="AA342" s="9"/>
      <c r="AB342" s="9"/>
      <c r="AC342" s="9"/>
      <c r="AD342" s="9"/>
      <c r="AE342" s="9"/>
      <c r="AF342" s="59"/>
      <c r="AG342" s="15"/>
      <c r="AH342" s="15"/>
      <c r="AI342" s="4"/>
      <c r="AJ342" s="16"/>
      <c r="AK342" s="4"/>
      <c r="AL342" s="59"/>
      <c r="AM342" s="16"/>
      <c r="AN342" s="15"/>
      <c r="AO342" s="9"/>
      <c r="AP342" s="17"/>
      <c r="AQ342" s="15"/>
      <c r="AR342" s="10"/>
      <c r="AS342" s="61"/>
      <c r="AT342" s="18"/>
      <c r="AU342" s="18"/>
      <c r="AV342" s="40"/>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row>
    <row r="343" spans="1:207" x14ac:dyDescent="0.2">
      <c r="A343" s="123">
        <f t="shared" si="145"/>
        <v>43338</v>
      </c>
      <c r="B343" s="124">
        <f t="shared" ca="1" si="151"/>
        <v>1030.63237</v>
      </c>
      <c r="C343" s="126">
        <f t="shared" si="146"/>
        <v>1000</v>
      </c>
      <c r="D343" s="125">
        <f ca="1">IF(A343&lt;$B$1,VLOOKUP(A343,[1]DI!$A$4:$B$15000,2,FALSE),0)</f>
        <v>0</v>
      </c>
      <c r="E343" s="126">
        <f t="shared" ca="1" si="152"/>
        <v>0</v>
      </c>
      <c r="F343" s="132">
        <f t="shared" si="147"/>
        <v>1.075</v>
      </c>
      <c r="G343" s="127">
        <f t="shared" ca="1" si="140"/>
        <v>1</v>
      </c>
      <c r="H343" s="126">
        <f ca="1">TRUNC(PRODUCT(G$10:G342),15)</f>
        <v>1.0659801024659701</v>
      </c>
      <c r="I343" s="126">
        <f t="shared" ca="1" si="148"/>
        <v>1.0342971273055701</v>
      </c>
      <c r="J343" s="126">
        <f t="shared" ca="1" si="141"/>
        <v>1.03063237</v>
      </c>
      <c r="K343" s="126">
        <f t="shared" ca="1" si="142"/>
        <v>30.632370000000002</v>
      </c>
      <c r="L343" s="133">
        <f>IF(VLOOKUP(A343,$U$12:$AD$125,8)=VLOOKUP(A342,$U$12:$AD$125,8),0,VLOOKUP(A343,U$12:$AD$125,8))</f>
        <v>0</v>
      </c>
      <c r="M343" s="129">
        <f>IF(L343&gt;0,VLOOKUP(L343,T$12:$AC$125,7),0)</f>
        <v>0</v>
      </c>
      <c r="N343" s="126">
        <f t="shared" si="143"/>
        <v>0</v>
      </c>
      <c r="O343" s="126">
        <f t="shared" ca="1" si="144"/>
        <v>30.632370000000002</v>
      </c>
      <c r="P343" s="134" t="str">
        <f t="shared" si="149"/>
        <v>J=</v>
      </c>
      <c r="Q343" s="131">
        <f t="shared" si="150"/>
        <v>43360</v>
      </c>
      <c r="R343" s="9"/>
      <c r="S343" s="9"/>
      <c r="T343" s="46">
        <f>[2]Plan1!$A408</f>
        <v>48945</v>
      </c>
      <c r="U343" s="23" t="str">
        <f>[2]Plan1!$C408</f>
        <v>Confraternização Universal</v>
      </c>
      <c r="V343" s="9"/>
      <c r="W343" s="9"/>
      <c r="X343" s="9"/>
      <c r="Y343" s="9"/>
      <c r="Z343" s="9"/>
      <c r="AA343" s="9"/>
      <c r="AB343" s="9"/>
      <c r="AC343" s="9"/>
      <c r="AD343" s="9"/>
      <c r="AE343" s="9"/>
      <c r="AF343" s="59">
        <f>(AF335+1)</f>
        <v>43245</v>
      </c>
      <c r="AG343" s="15">
        <f t="shared" ref="AG343:AK358" ca="1" si="154">VLOOKUP($AF343,$A$10:$Q$3625,(AG$1)+1)</f>
        <v>1013.0823</v>
      </c>
      <c r="AH343" s="15">
        <f t="shared" si="154"/>
        <v>1000</v>
      </c>
      <c r="AI343" s="4">
        <f t="shared" ca="1" si="154"/>
        <v>6.3899999999999998E-2</v>
      </c>
      <c r="AJ343" s="16">
        <f t="shared" ca="1" si="154"/>
        <v>2.4583E-4</v>
      </c>
      <c r="AK343" s="4">
        <f t="shared" si="154"/>
        <v>1.075</v>
      </c>
      <c r="AL343" s="59">
        <f t="shared" ref="AL343:AL372" si="155">AF343</f>
        <v>43245</v>
      </c>
      <c r="AM343" s="16">
        <f t="shared" ref="AM343:AS358" ca="1" si="156">VLOOKUP($AF343,$A$10:$Q$3625,(AM$1)+1)</f>
        <v>1.0130823</v>
      </c>
      <c r="AN343" s="15">
        <f t="shared" ca="1" si="156"/>
        <v>13.0823</v>
      </c>
      <c r="AO343" s="9">
        <f t="shared" si="156"/>
        <v>0</v>
      </c>
      <c r="AP343" s="17">
        <f t="shared" si="156"/>
        <v>0</v>
      </c>
      <c r="AQ343" s="15">
        <f t="shared" si="156"/>
        <v>0</v>
      </c>
      <c r="AR343" s="10" t="str">
        <f t="shared" si="156"/>
        <v>J=</v>
      </c>
      <c r="AS343" s="59">
        <f t="shared" si="156"/>
        <v>43360</v>
      </c>
      <c r="AT343" s="18"/>
      <c r="AU343" s="18"/>
      <c r="AV343" s="40"/>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row>
    <row r="344" spans="1:207" x14ac:dyDescent="0.2">
      <c r="A344" s="123">
        <f t="shared" si="145"/>
        <v>43339</v>
      </c>
      <c r="B344" s="124">
        <f t="shared" ca="1" si="151"/>
        <v>1030.63237</v>
      </c>
      <c r="C344" s="126">
        <f t="shared" si="146"/>
        <v>1000</v>
      </c>
      <c r="D344" s="125">
        <f ca="1">IF(A344&lt;$B$1,VLOOKUP(A344,[1]DI!$A$4:$B$15000,2,FALSE),0)</f>
        <v>6.3899999999999998E-2</v>
      </c>
      <c r="E344" s="126">
        <f t="shared" ca="1" si="152"/>
        <v>2.4583E-4</v>
      </c>
      <c r="F344" s="132">
        <f t="shared" si="147"/>
        <v>1.075</v>
      </c>
      <c r="G344" s="127">
        <f t="shared" ca="1" si="140"/>
        <v>1.0002642672499999</v>
      </c>
      <c r="H344" s="126">
        <f ca="1">TRUNC(PRODUCT(G$10:G343),15)</f>
        <v>1.0659801024659701</v>
      </c>
      <c r="I344" s="126">
        <f t="shared" ca="1" si="148"/>
        <v>1.0342971273055701</v>
      </c>
      <c r="J344" s="126">
        <f t="shared" ca="1" si="141"/>
        <v>1.03063237</v>
      </c>
      <c r="K344" s="126">
        <f t="shared" ca="1" si="142"/>
        <v>30.632370000000002</v>
      </c>
      <c r="L344" s="133">
        <f>IF(VLOOKUP(A344,$U$12:$AD$125,8)=VLOOKUP(A343,$U$12:$AD$125,8),0,VLOOKUP(A344,U$12:$AD$125,8))</f>
        <v>0</v>
      </c>
      <c r="M344" s="129">
        <f>IF(L344&gt;0,VLOOKUP(L344,T$12:$AC$125,7),0)</f>
        <v>0</v>
      </c>
      <c r="N344" s="126">
        <f t="shared" si="143"/>
        <v>0</v>
      </c>
      <c r="O344" s="126">
        <f t="shared" ca="1" si="144"/>
        <v>30.632370000000002</v>
      </c>
      <c r="P344" s="134" t="str">
        <f t="shared" si="149"/>
        <v>J=</v>
      </c>
      <c r="Q344" s="131">
        <f t="shared" si="150"/>
        <v>43360</v>
      </c>
      <c r="R344" s="9"/>
      <c r="S344" s="9"/>
      <c r="T344" s="46">
        <f>[2]Plan1!$A409</f>
        <v>48995</v>
      </c>
      <c r="U344" s="23" t="str">
        <f>[2]Plan1!$C409</f>
        <v>Carnaval</v>
      </c>
      <c r="V344" s="9"/>
      <c r="W344" s="9"/>
      <c r="X344" s="9"/>
      <c r="Y344" s="9"/>
      <c r="Z344" s="9"/>
      <c r="AA344" s="9"/>
      <c r="AB344" s="9"/>
      <c r="AC344" s="9"/>
      <c r="AD344" s="9"/>
      <c r="AE344" s="9"/>
      <c r="AF344" s="59">
        <f t="shared" ref="AF344:AF372" si="157">(AF343+1)</f>
        <v>43246</v>
      </c>
      <c r="AG344" s="15">
        <f t="shared" ca="1" si="154"/>
        <v>1013.35002</v>
      </c>
      <c r="AH344" s="15">
        <f t="shared" si="154"/>
        <v>1000</v>
      </c>
      <c r="AI344" s="4">
        <f t="shared" ca="1" si="154"/>
        <v>0</v>
      </c>
      <c r="AJ344" s="16">
        <f t="shared" ca="1" si="154"/>
        <v>0</v>
      </c>
      <c r="AK344" s="4">
        <f t="shared" si="154"/>
        <v>1.075</v>
      </c>
      <c r="AL344" s="59">
        <f t="shared" si="155"/>
        <v>43246</v>
      </c>
      <c r="AM344" s="16">
        <f t="shared" ca="1" si="156"/>
        <v>1.0133500200000001</v>
      </c>
      <c r="AN344" s="15">
        <f t="shared" ca="1" si="156"/>
        <v>13.350020000000001</v>
      </c>
      <c r="AO344" s="9">
        <f t="shared" si="156"/>
        <v>0</v>
      </c>
      <c r="AP344" s="17">
        <f t="shared" si="156"/>
        <v>0</v>
      </c>
      <c r="AQ344" s="15">
        <f t="shared" si="156"/>
        <v>0</v>
      </c>
      <c r="AR344" s="10" t="str">
        <f t="shared" si="156"/>
        <v>J=</v>
      </c>
      <c r="AS344" s="59">
        <f t="shared" si="156"/>
        <v>43360</v>
      </c>
      <c r="AT344" s="18"/>
      <c r="AU344" s="18"/>
      <c r="AV344" s="40"/>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row>
    <row r="345" spans="1:207" x14ac:dyDescent="0.2">
      <c r="A345" s="123">
        <f t="shared" si="145"/>
        <v>43340</v>
      </c>
      <c r="B345" s="124">
        <f t="shared" ca="1" si="151"/>
        <v>1030.9047399999999</v>
      </c>
      <c r="C345" s="126">
        <f t="shared" si="146"/>
        <v>1000</v>
      </c>
      <c r="D345" s="125">
        <f ca="1">IF(A345&lt;$B$1,VLOOKUP(A345,[1]DI!$A$4:$B$15000,2,FALSE),0)</f>
        <v>6.3899999999999998E-2</v>
      </c>
      <c r="E345" s="126">
        <f t="shared" ca="1" si="152"/>
        <v>2.4583E-4</v>
      </c>
      <c r="F345" s="132">
        <f t="shared" si="147"/>
        <v>1.075</v>
      </c>
      <c r="G345" s="127">
        <f t="shared" ca="1" si="140"/>
        <v>1.0002642672499999</v>
      </c>
      <c r="H345" s="126">
        <f ca="1">TRUNC(PRODUCT(G$10:G344),15)</f>
        <v>1.0662618060961999</v>
      </c>
      <c r="I345" s="126">
        <f t="shared" ca="1" si="148"/>
        <v>1.0342971273055701</v>
      </c>
      <c r="J345" s="126">
        <f t="shared" ca="1" si="141"/>
        <v>1.03090474</v>
      </c>
      <c r="K345" s="126">
        <f t="shared" ca="1" si="142"/>
        <v>30.90474</v>
      </c>
      <c r="L345" s="133">
        <f>IF(VLOOKUP(A345,$U$12:$AD$125,8)=VLOOKUP(A344,$U$12:$AD$125,8),0,VLOOKUP(A345,U$12:$AD$125,8))</f>
        <v>0</v>
      </c>
      <c r="M345" s="129">
        <f>IF(L345&gt;0,VLOOKUP(L345,T$12:$AC$125,7),0)</f>
        <v>0</v>
      </c>
      <c r="N345" s="126">
        <f t="shared" si="143"/>
        <v>0</v>
      </c>
      <c r="O345" s="126">
        <f t="shared" ca="1" si="144"/>
        <v>30.90474</v>
      </c>
      <c r="P345" s="134" t="str">
        <f t="shared" si="149"/>
        <v>J=</v>
      </c>
      <c r="Q345" s="131">
        <f t="shared" si="150"/>
        <v>43360</v>
      </c>
      <c r="R345" s="9"/>
      <c r="S345" s="9"/>
      <c r="T345" s="46">
        <f>[2]Plan1!$A410</f>
        <v>48996</v>
      </c>
      <c r="U345" s="23" t="str">
        <f>[2]Plan1!$C410</f>
        <v>Carnaval</v>
      </c>
      <c r="V345" s="9"/>
      <c r="W345" s="9"/>
      <c r="X345" s="9"/>
      <c r="Y345" s="9"/>
      <c r="Z345" s="9"/>
      <c r="AA345" s="9"/>
      <c r="AB345" s="9"/>
      <c r="AC345" s="9"/>
      <c r="AD345" s="9"/>
      <c r="AE345" s="9"/>
      <c r="AF345" s="59">
        <f t="shared" si="157"/>
        <v>43247</v>
      </c>
      <c r="AG345" s="15">
        <f t="shared" ca="1" si="154"/>
        <v>1013.35002</v>
      </c>
      <c r="AH345" s="15">
        <f t="shared" si="154"/>
        <v>1000</v>
      </c>
      <c r="AI345" s="4">
        <f t="shared" ca="1" si="154"/>
        <v>0</v>
      </c>
      <c r="AJ345" s="16">
        <f t="shared" ca="1" si="154"/>
        <v>0</v>
      </c>
      <c r="AK345" s="4">
        <f t="shared" si="154"/>
        <v>1.075</v>
      </c>
      <c r="AL345" s="59">
        <f t="shared" si="155"/>
        <v>43247</v>
      </c>
      <c r="AM345" s="16">
        <f t="shared" ca="1" si="156"/>
        <v>1.0133500200000001</v>
      </c>
      <c r="AN345" s="15">
        <f t="shared" ca="1" si="156"/>
        <v>13.350020000000001</v>
      </c>
      <c r="AO345" s="9">
        <f t="shared" si="156"/>
        <v>0</v>
      </c>
      <c r="AP345" s="17">
        <f t="shared" si="156"/>
        <v>0</v>
      </c>
      <c r="AQ345" s="15">
        <f t="shared" si="156"/>
        <v>0</v>
      </c>
      <c r="AR345" s="10" t="str">
        <f t="shared" si="156"/>
        <v>J=</v>
      </c>
      <c r="AS345" s="59">
        <f t="shared" si="156"/>
        <v>43360</v>
      </c>
      <c r="AT345" s="18"/>
      <c r="AU345" s="18"/>
      <c r="AV345" s="40"/>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row>
    <row r="346" spans="1:207" x14ac:dyDescent="0.2">
      <c r="A346" s="123">
        <f t="shared" si="145"/>
        <v>43341</v>
      </c>
      <c r="B346" s="124">
        <f t="shared" ca="1" si="151"/>
        <v>1031.1771699999999</v>
      </c>
      <c r="C346" s="126">
        <f t="shared" si="146"/>
        <v>1000</v>
      </c>
      <c r="D346" s="125">
        <f ca="1">IF(A346&lt;$B$1,VLOOKUP(A346,[1]DI!$A$4:$B$15000,2,FALSE),0)</f>
        <v>6.3899999999999998E-2</v>
      </c>
      <c r="E346" s="126">
        <f t="shared" ca="1" si="152"/>
        <v>2.4583E-4</v>
      </c>
      <c r="F346" s="132">
        <f t="shared" si="147"/>
        <v>1.075</v>
      </c>
      <c r="G346" s="127">
        <f t="shared" ca="1" si="140"/>
        <v>1.0002642672499999</v>
      </c>
      <c r="H346" s="126">
        <f ca="1">TRUNC(PRODUCT(G$10:G345),15)</f>
        <v>1.0665435841714801</v>
      </c>
      <c r="I346" s="126">
        <f t="shared" ca="1" si="148"/>
        <v>1.0342971273055701</v>
      </c>
      <c r="J346" s="126">
        <f t="shared" ca="1" si="141"/>
        <v>1.0311771700000001</v>
      </c>
      <c r="K346" s="126">
        <f t="shared" ca="1" si="142"/>
        <v>31.17717</v>
      </c>
      <c r="L346" s="133">
        <f>IF(VLOOKUP(A346,$U$12:$AD$125,8)=VLOOKUP(A345,$U$12:$AD$125,8),0,VLOOKUP(A346,U$12:$AD$125,8))</f>
        <v>0</v>
      </c>
      <c r="M346" s="129">
        <f>IF(L346&gt;0,VLOOKUP(L346,T$12:$AC$125,7),0)</f>
        <v>0</v>
      </c>
      <c r="N346" s="126">
        <f t="shared" si="143"/>
        <v>0</v>
      </c>
      <c r="O346" s="126">
        <f t="shared" ca="1" si="144"/>
        <v>31.17717</v>
      </c>
      <c r="P346" s="134" t="str">
        <f t="shared" si="149"/>
        <v>J=</v>
      </c>
      <c r="Q346" s="131">
        <f t="shared" si="150"/>
        <v>43360</v>
      </c>
      <c r="R346" s="9"/>
      <c r="S346" s="9"/>
      <c r="T346" s="46">
        <f>[2]Plan1!$A411</f>
        <v>49041</v>
      </c>
      <c r="U346" s="23" t="str">
        <f>[2]Plan1!$C411</f>
        <v>Paixão de Cristo</v>
      </c>
      <c r="V346" s="9"/>
      <c r="W346" s="9"/>
      <c r="X346" s="9"/>
      <c r="Y346" s="9"/>
      <c r="Z346" s="9"/>
      <c r="AA346" s="9"/>
      <c r="AB346" s="9"/>
      <c r="AC346" s="9"/>
      <c r="AD346" s="9"/>
      <c r="AE346" s="9"/>
      <c r="AF346" s="59">
        <f t="shared" si="157"/>
        <v>43248</v>
      </c>
      <c r="AG346" s="15">
        <f t="shared" ca="1" si="154"/>
        <v>1013.35002</v>
      </c>
      <c r="AH346" s="15">
        <f t="shared" si="154"/>
        <v>1000</v>
      </c>
      <c r="AI346" s="4">
        <f t="shared" ca="1" si="154"/>
        <v>6.3899999999999998E-2</v>
      </c>
      <c r="AJ346" s="16">
        <f t="shared" ca="1" si="154"/>
        <v>2.4583E-4</v>
      </c>
      <c r="AK346" s="4">
        <f t="shared" si="154"/>
        <v>1.075</v>
      </c>
      <c r="AL346" s="59">
        <f t="shared" si="155"/>
        <v>43248</v>
      </c>
      <c r="AM346" s="16">
        <f t="shared" ca="1" si="156"/>
        <v>1.0133500200000001</v>
      </c>
      <c r="AN346" s="15">
        <f t="shared" ca="1" si="156"/>
        <v>13.350020000000001</v>
      </c>
      <c r="AO346" s="9">
        <f t="shared" si="156"/>
        <v>0</v>
      </c>
      <c r="AP346" s="17">
        <f t="shared" si="156"/>
        <v>0</v>
      </c>
      <c r="AQ346" s="15">
        <f t="shared" si="156"/>
        <v>0</v>
      </c>
      <c r="AR346" s="10" t="str">
        <f t="shared" si="156"/>
        <v>J=</v>
      </c>
      <c r="AS346" s="59">
        <f t="shared" si="156"/>
        <v>43360</v>
      </c>
      <c r="AT346" s="18"/>
      <c r="AU346" s="18"/>
      <c r="AV346" s="40"/>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row>
    <row r="347" spans="1:207" x14ac:dyDescent="0.2">
      <c r="A347" s="123">
        <f t="shared" si="145"/>
        <v>43342</v>
      </c>
      <c r="B347" s="124">
        <f t="shared" ca="1" si="151"/>
        <v>1031.44967999</v>
      </c>
      <c r="C347" s="126">
        <f t="shared" si="146"/>
        <v>1000</v>
      </c>
      <c r="D347" s="125">
        <f ca="1">IF(A347&lt;$B$1,VLOOKUP(A347,[1]DI!$A$4:$B$15000,2,FALSE),0)</f>
        <v>6.3899999999999998E-2</v>
      </c>
      <c r="E347" s="126">
        <f t="shared" ca="1" si="152"/>
        <v>2.4583E-4</v>
      </c>
      <c r="F347" s="132">
        <f t="shared" si="147"/>
        <v>1.075</v>
      </c>
      <c r="G347" s="127">
        <f t="shared" ca="1" si="140"/>
        <v>1.0002642672499999</v>
      </c>
      <c r="H347" s="126">
        <f ca="1">TRUNC(PRODUCT(G$10:G346),15)</f>
        <v>1.06682543671147</v>
      </c>
      <c r="I347" s="126">
        <f t="shared" ca="1" si="148"/>
        <v>1.0342971273055701</v>
      </c>
      <c r="J347" s="126">
        <f t="shared" ca="1" si="141"/>
        <v>1.0314496799999999</v>
      </c>
      <c r="K347" s="126">
        <f t="shared" ca="1" si="142"/>
        <v>31.44967999</v>
      </c>
      <c r="L347" s="133">
        <f>IF(VLOOKUP(A347,$U$12:$AD$125,8)=VLOOKUP(A346,$U$12:$AD$125,8),0,VLOOKUP(A347,U$12:$AD$125,8))</f>
        <v>0</v>
      </c>
      <c r="M347" s="129">
        <f>IF(L347&gt;0,VLOOKUP(L347,T$12:$AC$125,7),0)</f>
        <v>0</v>
      </c>
      <c r="N347" s="126">
        <f t="shared" si="143"/>
        <v>0</v>
      </c>
      <c r="O347" s="126">
        <f t="shared" ca="1" si="144"/>
        <v>31.44967999</v>
      </c>
      <c r="P347" s="134" t="str">
        <f t="shared" si="149"/>
        <v>J=</v>
      </c>
      <c r="Q347" s="131">
        <f t="shared" si="150"/>
        <v>43360</v>
      </c>
      <c r="R347" s="9"/>
      <c r="S347" s="9"/>
      <c r="T347" s="46">
        <f>[2]Plan1!$A412</f>
        <v>49055</v>
      </c>
      <c r="U347" s="23" t="str">
        <f>[2]Plan1!$C412</f>
        <v>Tiradentes</v>
      </c>
      <c r="V347" s="9"/>
      <c r="W347" s="9"/>
      <c r="X347" s="9"/>
      <c r="Y347" s="9"/>
      <c r="Z347" s="9"/>
      <c r="AA347" s="9"/>
      <c r="AB347" s="9"/>
      <c r="AC347" s="9"/>
      <c r="AD347" s="9"/>
      <c r="AE347" s="9"/>
      <c r="AF347" s="59">
        <f t="shared" si="157"/>
        <v>43249</v>
      </c>
      <c r="AG347" s="15">
        <f t="shared" ca="1" si="154"/>
        <v>1013.61781999</v>
      </c>
      <c r="AH347" s="15">
        <f t="shared" si="154"/>
        <v>1000</v>
      </c>
      <c r="AI347" s="4">
        <f t="shared" ca="1" si="154"/>
        <v>6.3899999999999998E-2</v>
      </c>
      <c r="AJ347" s="16">
        <f t="shared" ca="1" si="154"/>
        <v>2.4583E-4</v>
      </c>
      <c r="AK347" s="4">
        <f t="shared" si="154"/>
        <v>1.075</v>
      </c>
      <c r="AL347" s="59">
        <f t="shared" si="155"/>
        <v>43249</v>
      </c>
      <c r="AM347" s="16">
        <f t="shared" ca="1" si="156"/>
        <v>1.0136178199999999</v>
      </c>
      <c r="AN347" s="15">
        <f t="shared" ca="1" si="156"/>
        <v>13.617819989999999</v>
      </c>
      <c r="AO347" s="9">
        <f t="shared" si="156"/>
        <v>0</v>
      </c>
      <c r="AP347" s="17">
        <f t="shared" si="156"/>
        <v>0</v>
      </c>
      <c r="AQ347" s="15">
        <f t="shared" si="156"/>
        <v>0</v>
      </c>
      <c r="AR347" s="10" t="str">
        <f t="shared" si="156"/>
        <v>J=</v>
      </c>
      <c r="AS347" s="59">
        <f t="shared" si="156"/>
        <v>43360</v>
      </c>
      <c r="AT347" s="18"/>
      <c r="AU347" s="18"/>
      <c r="AV347" s="40"/>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row>
    <row r="348" spans="1:207" x14ac:dyDescent="0.2">
      <c r="A348" s="123">
        <f t="shared" si="145"/>
        <v>43343</v>
      </c>
      <c r="B348" s="124">
        <f t="shared" ca="1" si="151"/>
        <v>1031.72225</v>
      </c>
      <c r="C348" s="126">
        <f t="shared" si="146"/>
        <v>1000</v>
      </c>
      <c r="D348" s="125">
        <f ca="1">IF(A348&lt;$B$1,VLOOKUP(A348,[1]DI!$A$4:$B$15000,2,FALSE),0)</f>
        <v>6.3899999999999998E-2</v>
      </c>
      <c r="E348" s="126">
        <f t="shared" ca="1" si="152"/>
        <v>2.4583E-4</v>
      </c>
      <c r="F348" s="132">
        <f t="shared" si="147"/>
        <v>1.075</v>
      </c>
      <c r="G348" s="127">
        <f t="shared" ca="1" si="140"/>
        <v>1.0002642672499999</v>
      </c>
      <c r="H348" s="126">
        <f ca="1">TRUNC(PRODUCT(G$10:G347),15)</f>
        <v>1.0671073637358599</v>
      </c>
      <c r="I348" s="126">
        <f t="shared" ca="1" si="148"/>
        <v>1.0342971273055701</v>
      </c>
      <c r="J348" s="126">
        <f t="shared" ca="1" si="141"/>
        <v>1.0317222500000001</v>
      </c>
      <c r="K348" s="126">
        <f t="shared" ca="1" si="142"/>
        <v>31.722249999999999</v>
      </c>
      <c r="L348" s="133">
        <f>IF(VLOOKUP(A348,$U$12:$AD$125,8)=VLOOKUP(A347,$U$12:$AD$125,8),0,VLOOKUP(A348,U$12:$AD$125,8))</f>
        <v>0</v>
      </c>
      <c r="M348" s="129">
        <f>IF(L348&gt;0,VLOOKUP(L348,T$12:$AC$125,7),0)</f>
        <v>0</v>
      </c>
      <c r="N348" s="126">
        <f t="shared" si="143"/>
        <v>0</v>
      </c>
      <c r="O348" s="126">
        <f t="shared" ca="1" si="144"/>
        <v>31.722249999999999</v>
      </c>
      <c r="P348" s="134" t="str">
        <f t="shared" si="149"/>
        <v>J=</v>
      </c>
      <c r="Q348" s="131">
        <f t="shared" si="150"/>
        <v>43360</v>
      </c>
      <c r="R348" s="9"/>
      <c r="S348" s="9"/>
      <c r="T348" s="46">
        <f>[2]Plan1!$A413</f>
        <v>49065</v>
      </c>
      <c r="U348" s="23" t="str">
        <f>[2]Plan1!$C413</f>
        <v>Dia do Trabalho</v>
      </c>
      <c r="V348" s="9"/>
      <c r="W348" s="9"/>
      <c r="X348" s="9"/>
      <c r="Y348" s="9"/>
      <c r="Z348" s="9"/>
      <c r="AA348" s="9"/>
      <c r="AB348" s="9"/>
      <c r="AC348" s="9"/>
      <c r="AD348" s="9"/>
      <c r="AE348" s="9"/>
      <c r="AF348" s="59">
        <f t="shared" si="157"/>
        <v>43250</v>
      </c>
      <c r="AG348" s="15">
        <f t="shared" ca="1" si="154"/>
        <v>1013.88569</v>
      </c>
      <c r="AH348" s="15">
        <f t="shared" si="154"/>
        <v>1000</v>
      </c>
      <c r="AI348" s="4">
        <f t="shared" ca="1" si="154"/>
        <v>6.3899999999999998E-2</v>
      </c>
      <c r="AJ348" s="16">
        <f t="shared" ca="1" si="154"/>
        <v>2.4583E-4</v>
      </c>
      <c r="AK348" s="4">
        <f t="shared" si="154"/>
        <v>1.075</v>
      </c>
      <c r="AL348" s="59">
        <f t="shared" si="155"/>
        <v>43250</v>
      </c>
      <c r="AM348" s="16">
        <f t="shared" ca="1" si="156"/>
        <v>1.01388569</v>
      </c>
      <c r="AN348" s="15">
        <f t="shared" ca="1" si="156"/>
        <v>13.88569</v>
      </c>
      <c r="AO348" s="9">
        <f t="shared" si="156"/>
        <v>0</v>
      </c>
      <c r="AP348" s="17">
        <f t="shared" si="156"/>
        <v>0</v>
      </c>
      <c r="AQ348" s="15">
        <f t="shared" si="156"/>
        <v>0</v>
      </c>
      <c r="AR348" s="10" t="str">
        <f t="shared" si="156"/>
        <v>J=</v>
      </c>
      <c r="AS348" s="59">
        <f t="shared" si="156"/>
        <v>43360</v>
      </c>
      <c r="AT348" s="18"/>
      <c r="AU348" s="18"/>
      <c r="AV348" s="40"/>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row>
    <row r="349" spans="1:207" x14ac:dyDescent="0.2">
      <c r="A349" s="123">
        <f t="shared" si="145"/>
        <v>43344</v>
      </c>
      <c r="B349" s="124">
        <f t="shared" ca="1" si="151"/>
        <v>1031.99489999</v>
      </c>
      <c r="C349" s="126">
        <f t="shared" si="146"/>
        <v>1000</v>
      </c>
      <c r="D349" s="125">
        <f ca="1">IF(A349&lt;$B$1,VLOOKUP(A349,[1]DI!$A$4:$B$15000,2,FALSE),0)</f>
        <v>0</v>
      </c>
      <c r="E349" s="126">
        <f t="shared" ca="1" si="152"/>
        <v>0</v>
      </c>
      <c r="F349" s="132">
        <f t="shared" si="147"/>
        <v>1.075</v>
      </c>
      <c r="G349" s="127">
        <f t="shared" ca="1" si="140"/>
        <v>1</v>
      </c>
      <c r="H349" s="126">
        <f ca="1">TRUNC(PRODUCT(G$10:G348),15)</f>
        <v>1.06738936526433</v>
      </c>
      <c r="I349" s="126">
        <f t="shared" ca="1" si="148"/>
        <v>1.0342971273055701</v>
      </c>
      <c r="J349" s="126">
        <f t="shared" ca="1" si="141"/>
        <v>1.0319948999999999</v>
      </c>
      <c r="K349" s="126">
        <f t="shared" ca="1" si="142"/>
        <v>31.99489999</v>
      </c>
      <c r="L349" s="133">
        <f>IF(VLOOKUP(A349,$U$12:$AD$125,8)=VLOOKUP(A348,$U$12:$AD$125,8),0,VLOOKUP(A349,U$12:$AD$125,8))</f>
        <v>0</v>
      </c>
      <c r="M349" s="129">
        <f>IF(L349&gt;0,VLOOKUP(L349,T$12:$AC$125,7),0)</f>
        <v>0</v>
      </c>
      <c r="N349" s="126">
        <f t="shared" si="143"/>
        <v>0</v>
      </c>
      <c r="O349" s="126">
        <f t="shared" ca="1" si="144"/>
        <v>31.99489999</v>
      </c>
      <c r="P349" s="134" t="str">
        <f t="shared" si="149"/>
        <v>J=</v>
      </c>
      <c r="Q349" s="131">
        <f t="shared" si="150"/>
        <v>43360</v>
      </c>
      <c r="R349" s="47"/>
      <c r="S349" s="33"/>
      <c r="T349" s="46">
        <f>[2]Plan1!$A414</f>
        <v>49103</v>
      </c>
      <c r="U349" s="23" t="str">
        <f>[2]Plan1!$C414</f>
        <v>Corpus Christi</v>
      </c>
      <c r="V349" s="33"/>
      <c r="W349" s="33"/>
      <c r="X349" s="33"/>
      <c r="Y349" s="33"/>
      <c r="Z349" s="33"/>
      <c r="AA349" s="33"/>
      <c r="AB349" s="33"/>
      <c r="AC349" s="33"/>
      <c r="AD349" s="33"/>
      <c r="AE349" s="33"/>
      <c r="AF349" s="59">
        <f t="shared" si="157"/>
        <v>43251</v>
      </c>
      <c r="AG349" s="15">
        <f t="shared" ca="1" si="154"/>
        <v>1014.15362</v>
      </c>
      <c r="AH349" s="15">
        <f t="shared" si="154"/>
        <v>1000</v>
      </c>
      <c r="AI349" s="4">
        <f t="shared" ca="1" si="154"/>
        <v>0</v>
      </c>
      <c r="AJ349" s="16">
        <f t="shared" ca="1" si="154"/>
        <v>0</v>
      </c>
      <c r="AK349" s="4">
        <f t="shared" si="154"/>
        <v>1.075</v>
      </c>
      <c r="AL349" s="59">
        <f t="shared" si="155"/>
        <v>43251</v>
      </c>
      <c r="AM349" s="16">
        <f t="shared" ca="1" si="156"/>
        <v>1.0141536200000001</v>
      </c>
      <c r="AN349" s="15">
        <f t="shared" ca="1" si="156"/>
        <v>14.15362</v>
      </c>
      <c r="AO349" s="9">
        <f t="shared" si="156"/>
        <v>0</v>
      </c>
      <c r="AP349" s="17">
        <f t="shared" si="156"/>
        <v>0</v>
      </c>
      <c r="AQ349" s="15">
        <f t="shared" si="156"/>
        <v>0</v>
      </c>
      <c r="AR349" s="10" t="str">
        <f t="shared" si="156"/>
        <v>J=</v>
      </c>
      <c r="AS349" s="59">
        <f t="shared" si="156"/>
        <v>43360</v>
      </c>
      <c r="AT349" s="34"/>
      <c r="AU349" s="34"/>
      <c r="AV349" s="41"/>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row>
    <row r="350" spans="1:207" x14ac:dyDescent="0.2">
      <c r="A350" s="123">
        <f t="shared" si="145"/>
        <v>43345</v>
      </c>
      <c r="B350" s="124">
        <f t="shared" ca="1" si="151"/>
        <v>1031.99489999</v>
      </c>
      <c r="C350" s="126">
        <f t="shared" si="146"/>
        <v>1000</v>
      </c>
      <c r="D350" s="125">
        <f ca="1">IF(A350&lt;$B$1,VLOOKUP(A350,[1]DI!$A$4:$B$15000,2,FALSE),0)</f>
        <v>0</v>
      </c>
      <c r="E350" s="126">
        <f t="shared" ca="1" si="152"/>
        <v>0</v>
      </c>
      <c r="F350" s="132">
        <f t="shared" si="147"/>
        <v>1.075</v>
      </c>
      <c r="G350" s="127">
        <f t="shared" ca="1" si="140"/>
        <v>1</v>
      </c>
      <c r="H350" s="126">
        <f ca="1">TRUNC(PRODUCT(G$10:G349),15)</f>
        <v>1.06738936526433</v>
      </c>
      <c r="I350" s="126">
        <f t="shared" ca="1" si="148"/>
        <v>1.0342971273055701</v>
      </c>
      <c r="J350" s="126">
        <f t="shared" ca="1" si="141"/>
        <v>1.0319948999999999</v>
      </c>
      <c r="K350" s="126">
        <f t="shared" ca="1" si="142"/>
        <v>31.99489999</v>
      </c>
      <c r="L350" s="133">
        <f>IF(VLOOKUP(A350,$U$12:$AD$125,8)=VLOOKUP(A349,$U$12:$AD$125,8),0,VLOOKUP(A350,U$12:$AD$125,8))</f>
        <v>0</v>
      </c>
      <c r="M350" s="129">
        <f>IF(L350&gt;0,VLOOKUP(L350,T$12:$AC$125,7),0)</f>
        <v>0</v>
      </c>
      <c r="N350" s="126">
        <f t="shared" si="143"/>
        <v>0</v>
      </c>
      <c r="O350" s="126">
        <f t="shared" ca="1" si="144"/>
        <v>31.99489999</v>
      </c>
      <c r="P350" s="134" t="str">
        <f t="shared" si="149"/>
        <v>J=</v>
      </c>
      <c r="Q350" s="131">
        <f t="shared" si="150"/>
        <v>43360</v>
      </c>
      <c r="R350" s="9"/>
      <c r="S350" s="9"/>
      <c r="T350" s="46">
        <f>[2]Plan1!$A415</f>
        <v>49194</v>
      </c>
      <c r="U350" s="23" t="str">
        <f>[2]Plan1!$C415</f>
        <v>Independência do Brasil</v>
      </c>
      <c r="V350" s="9"/>
      <c r="W350" s="9"/>
      <c r="X350" s="9"/>
      <c r="Y350" s="9"/>
      <c r="Z350" s="9"/>
      <c r="AA350" s="9"/>
      <c r="AB350" s="9"/>
      <c r="AC350" s="9"/>
      <c r="AD350" s="9"/>
      <c r="AE350" s="9"/>
      <c r="AF350" s="59">
        <f t="shared" si="157"/>
        <v>43252</v>
      </c>
      <c r="AG350" s="15">
        <f t="shared" ca="1" si="154"/>
        <v>1014.15362</v>
      </c>
      <c r="AH350" s="15">
        <f t="shared" si="154"/>
        <v>1000</v>
      </c>
      <c r="AI350" s="4">
        <f t="shared" ca="1" si="154"/>
        <v>6.3899999999999998E-2</v>
      </c>
      <c r="AJ350" s="16">
        <f t="shared" ca="1" si="154"/>
        <v>2.4583E-4</v>
      </c>
      <c r="AK350" s="4">
        <f t="shared" si="154"/>
        <v>1.075</v>
      </c>
      <c r="AL350" s="59">
        <f t="shared" si="155"/>
        <v>43252</v>
      </c>
      <c r="AM350" s="16">
        <f t="shared" ca="1" si="156"/>
        <v>1.0141536200000001</v>
      </c>
      <c r="AN350" s="15">
        <f t="shared" ca="1" si="156"/>
        <v>14.15362</v>
      </c>
      <c r="AO350" s="9">
        <f t="shared" si="156"/>
        <v>0</v>
      </c>
      <c r="AP350" s="17">
        <f t="shared" si="156"/>
        <v>0</v>
      </c>
      <c r="AQ350" s="15">
        <f t="shared" si="156"/>
        <v>0</v>
      </c>
      <c r="AR350" s="10" t="str">
        <f t="shared" si="156"/>
        <v>J=</v>
      </c>
      <c r="AS350" s="59">
        <f t="shared" si="156"/>
        <v>43360</v>
      </c>
      <c r="AT350" s="18"/>
      <c r="AU350" s="18"/>
      <c r="AV350" s="40"/>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row>
    <row r="351" spans="1:207" x14ac:dyDescent="0.2">
      <c r="A351" s="123">
        <f t="shared" si="145"/>
        <v>43346</v>
      </c>
      <c r="B351" s="124">
        <f t="shared" ca="1" si="151"/>
        <v>1031.99489999</v>
      </c>
      <c r="C351" s="126">
        <f t="shared" si="146"/>
        <v>1000</v>
      </c>
      <c r="D351" s="125">
        <f ca="1">IF(A351&lt;$B$1,VLOOKUP(A351,[1]DI!$A$4:$B$15000,2,FALSE),0)</f>
        <v>6.3899999999999998E-2</v>
      </c>
      <c r="E351" s="126">
        <f t="shared" ca="1" si="152"/>
        <v>2.4583E-4</v>
      </c>
      <c r="F351" s="132">
        <f t="shared" si="147"/>
        <v>1.075</v>
      </c>
      <c r="G351" s="127">
        <f t="shared" ca="1" si="140"/>
        <v>1.0002642672499999</v>
      </c>
      <c r="H351" s="126">
        <f ca="1">TRUNC(PRODUCT(G$10:G350),15)</f>
        <v>1.06738936526433</v>
      </c>
      <c r="I351" s="126">
        <f t="shared" ca="1" si="148"/>
        <v>1.0342971273055701</v>
      </c>
      <c r="J351" s="126">
        <f t="shared" ca="1" si="141"/>
        <v>1.0319948999999999</v>
      </c>
      <c r="K351" s="126">
        <f t="shared" ca="1" si="142"/>
        <v>31.99489999</v>
      </c>
      <c r="L351" s="133">
        <f>IF(VLOOKUP(A351,$U$12:$AD$125,8)=VLOOKUP(A350,$U$12:$AD$125,8),0,VLOOKUP(A351,U$12:$AD$125,8))</f>
        <v>0</v>
      </c>
      <c r="M351" s="129">
        <f>IF(L351&gt;0,VLOOKUP(L351,T$12:$AC$125,7),0)</f>
        <v>0</v>
      </c>
      <c r="N351" s="126">
        <f t="shared" si="143"/>
        <v>0</v>
      </c>
      <c r="O351" s="126">
        <f t="shared" ca="1" si="144"/>
        <v>31.99489999</v>
      </c>
      <c r="P351" s="134" t="str">
        <f t="shared" si="149"/>
        <v>J=</v>
      </c>
      <c r="Q351" s="131">
        <f t="shared" si="150"/>
        <v>43360</v>
      </c>
      <c r="R351" s="9"/>
      <c r="S351" s="9"/>
      <c r="T351" s="46">
        <f>[2]Plan1!$A416</f>
        <v>49229</v>
      </c>
      <c r="U351" s="23" t="str">
        <f>[2]Plan1!$C416</f>
        <v>Nossa Sr.a Aparecida - Padroeira do Brasil</v>
      </c>
      <c r="V351" s="9"/>
      <c r="W351" s="9"/>
      <c r="X351" s="9"/>
      <c r="Y351" s="9"/>
      <c r="Z351" s="9"/>
      <c r="AA351" s="9"/>
      <c r="AB351" s="9"/>
      <c r="AC351" s="9"/>
      <c r="AD351" s="9"/>
      <c r="AE351" s="9"/>
      <c r="AF351" s="59">
        <f t="shared" si="157"/>
        <v>43253</v>
      </c>
      <c r="AG351" s="15">
        <f t="shared" ca="1" si="154"/>
        <v>1014.4216300000001</v>
      </c>
      <c r="AH351" s="15">
        <f t="shared" si="154"/>
        <v>1000</v>
      </c>
      <c r="AI351" s="4">
        <f t="shared" ca="1" si="154"/>
        <v>0</v>
      </c>
      <c r="AJ351" s="16">
        <f t="shared" ca="1" si="154"/>
        <v>0</v>
      </c>
      <c r="AK351" s="4">
        <f t="shared" si="154"/>
        <v>1.075</v>
      </c>
      <c r="AL351" s="59">
        <f t="shared" si="155"/>
        <v>43253</v>
      </c>
      <c r="AM351" s="16">
        <f t="shared" ca="1" si="156"/>
        <v>1.01442163</v>
      </c>
      <c r="AN351" s="15">
        <f t="shared" ca="1" si="156"/>
        <v>14.42163</v>
      </c>
      <c r="AO351" s="9">
        <f t="shared" si="156"/>
        <v>0</v>
      </c>
      <c r="AP351" s="17">
        <f t="shared" si="156"/>
        <v>0</v>
      </c>
      <c r="AQ351" s="15">
        <f t="shared" si="156"/>
        <v>0</v>
      </c>
      <c r="AR351" s="10" t="str">
        <f t="shared" si="156"/>
        <v>J=</v>
      </c>
      <c r="AS351" s="59">
        <f t="shared" si="156"/>
        <v>43360</v>
      </c>
      <c r="AT351" s="18"/>
      <c r="AU351" s="18"/>
      <c r="AV351" s="40"/>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row>
    <row r="352" spans="1:207" x14ac:dyDescent="0.2">
      <c r="A352" s="123">
        <f t="shared" si="145"/>
        <v>43347</v>
      </c>
      <c r="B352" s="124">
        <f t="shared" ca="1" si="151"/>
        <v>1032.2676300000001</v>
      </c>
      <c r="C352" s="126">
        <f t="shared" si="146"/>
        <v>1000</v>
      </c>
      <c r="D352" s="125">
        <f ca="1">IF(A352&lt;$B$1,VLOOKUP(A352,[1]DI!$A$4:$B$15000,2,FALSE),0)</f>
        <v>6.3899999999999998E-2</v>
      </c>
      <c r="E352" s="126">
        <f t="shared" ca="1" si="152"/>
        <v>2.4583E-4</v>
      </c>
      <c r="F352" s="132">
        <f t="shared" si="147"/>
        <v>1.075</v>
      </c>
      <c r="G352" s="127">
        <f t="shared" ca="1" si="140"/>
        <v>1.0002642672499999</v>
      </c>
      <c r="H352" s="126">
        <f ca="1">TRUNC(PRODUCT(G$10:G351),15)</f>
        <v>1.06767144131657</v>
      </c>
      <c r="I352" s="126">
        <f t="shared" ca="1" si="148"/>
        <v>1.0342971273055701</v>
      </c>
      <c r="J352" s="126">
        <f t="shared" ca="1" si="141"/>
        <v>1.03226763</v>
      </c>
      <c r="K352" s="126">
        <f t="shared" ca="1" si="142"/>
        <v>32.267629999999997</v>
      </c>
      <c r="L352" s="133">
        <f>IF(VLOOKUP(A352,$U$12:$AD$125,8)=VLOOKUP(A351,$U$12:$AD$125,8),0,VLOOKUP(A352,U$12:$AD$125,8))</f>
        <v>0</v>
      </c>
      <c r="M352" s="129">
        <f>IF(L352&gt;0,VLOOKUP(L352,T$12:$AC$125,7),0)</f>
        <v>0</v>
      </c>
      <c r="N352" s="126">
        <f t="shared" si="143"/>
        <v>0</v>
      </c>
      <c r="O352" s="126">
        <f t="shared" ca="1" si="144"/>
        <v>32.267629999999997</v>
      </c>
      <c r="P352" s="134" t="str">
        <f t="shared" si="149"/>
        <v>J=</v>
      </c>
      <c r="Q352" s="131">
        <f t="shared" si="150"/>
        <v>43360</v>
      </c>
      <c r="R352" s="9"/>
      <c r="S352" s="9"/>
      <c r="T352" s="46">
        <f>[2]Plan1!$A417</f>
        <v>49250</v>
      </c>
      <c r="U352" s="23" t="str">
        <f>[2]Plan1!$C417</f>
        <v>Finados</v>
      </c>
      <c r="V352" s="9"/>
      <c r="W352" s="9"/>
      <c r="X352" s="9"/>
      <c r="Y352" s="9"/>
      <c r="Z352" s="9"/>
      <c r="AA352" s="9"/>
      <c r="AB352" s="9"/>
      <c r="AC352" s="9"/>
      <c r="AD352" s="9"/>
      <c r="AE352" s="9"/>
      <c r="AF352" s="59">
        <f t="shared" si="157"/>
        <v>43254</v>
      </c>
      <c r="AG352" s="15">
        <f t="shared" ca="1" si="154"/>
        <v>1014.4216300000001</v>
      </c>
      <c r="AH352" s="15">
        <f t="shared" si="154"/>
        <v>1000</v>
      </c>
      <c r="AI352" s="4">
        <f t="shared" ca="1" si="154"/>
        <v>0</v>
      </c>
      <c r="AJ352" s="16">
        <f t="shared" ca="1" si="154"/>
        <v>0</v>
      </c>
      <c r="AK352" s="4">
        <f t="shared" si="154"/>
        <v>1.075</v>
      </c>
      <c r="AL352" s="59">
        <f t="shared" si="155"/>
        <v>43254</v>
      </c>
      <c r="AM352" s="16">
        <f t="shared" ca="1" si="156"/>
        <v>1.01442163</v>
      </c>
      <c r="AN352" s="15">
        <f t="shared" ca="1" si="156"/>
        <v>14.42163</v>
      </c>
      <c r="AO352" s="9">
        <f t="shared" si="156"/>
        <v>0</v>
      </c>
      <c r="AP352" s="17">
        <f t="shared" si="156"/>
        <v>0</v>
      </c>
      <c r="AQ352" s="15">
        <f t="shared" si="156"/>
        <v>0</v>
      </c>
      <c r="AR352" s="10" t="str">
        <f t="shared" si="156"/>
        <v>J=</v>
      </c>
      <c r="AS352" s="59">
        <f t="shared" si="156"/>
        <v>43360</v>
      </c>
      <c r="AT352" s="18"/>
      <c r="AU352" s="18"/>
      <c r="AV352" s="40"/>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row>
    <row r="353" spans="1:202" x14ac:dyDescent="0.2">
      <c r="A353" s="123">
        <f t="shared" si="145"/>
        <v>43348</v>
      </c>
      <c r="B353" s="124">
        <f t="shared" ca="1" si="151"/>
        <v>1032.5404199899999</v>
      </c>
      <c r="C353" s="126">
        <f t="shared" si="146"/>
        <v>1000</v>
      </c>
      <c r="D353" s="125">
        <f ca="1">IF(A353&lt;$B$1,VLOOKUP(A353,[1]DI!$A$4:$B$15000,2,FALSE),0)</f>
        <v>6.3899999999999998E-2</v>
      </c>
      <c r="E353" s="126">
        <f t="shared" ca="1" si="152"/>
        <v>2.4583E-4</v>
      </c>
      <c r="F353" s="132">
        <f t="shared" si="147"/>
        <v>1.075</v>
      </c>
      <c r="G353" s="127">
        <f t="shared" ca="1" si="140"/>
        <v>1.0002642672499999</v>
      </c>
      <c r="H353" s="126">
        <f ca="1">TRUNC(PRODUCT(G$10:G352),15)</f>
        <v>1.06795359191227</v>
      </c>
      <c r="I353" s="126">
        <f t="shared" ca="1" si="148"/>
        <v>1.0342971273055701</v>
      </c>
      <c r="J353" s="126">
        <f t="shared" ca="1" si="141"/>
        <v>1.0325404199999999</v>
      </c>
      <c r="K353" s="126">
        <f t="shared" ca="1" si="142"/>
        <v>32.540419989999997</v>
      </c>
      <c r="L353" s="133">
        <f>IF(VLOOKUP(A353,$U$12:$AD$125,8)=VLOOKUP(A352,$U$12:$AD$125,8),0,VLOOKUP(A353,U$12:$AD$125,8))</f>
        <v>0</v>
      </c>
      <c r="M353" s="129">
        <f>IF(L353&gt;0,VLOOKUP(L353,T$12:$AC$125,7),0)</f>
        <v>0</v>
      </c>
      <c r="N353" s="126">
        <f t="shared" si="143"/>
        <v>0</v>
      </c>
      <c r="O353" s="126">
        <f t="shared" ca="1" si="144"/>
        <v>32.540419989999997</v>
      </c>
      <c r="P353" s="134" t="str">
        <f t="shared" si="149"/>
        <v>J=</v>
      </c>
      <c r="Q353" s="131">
        <f t="shared" si="150"/>
        <v>43360</v>
      </c>
      <c r="R353" s="9"/>
      <c r="S353" s="9"/>
      <c r="T353" s="46">
        <f>[2]Plan1!$A418</f>
        <v>49263</v>
      </c>
      <c r="U353" s="23" t="str">
        <f>[2]Plan1!$C418</f>
        <v>Proclamação da República</v>
      </c>
      <c r="V353" s="9"/>
      <c r="W353" s="9"/>
      <c r="X353" s="9"/>
      <c r="Y353" s="9"/>
      <c r="Z353" s="9"/>
      <c r="AA353" s="9"/>
      <c r="AB353" s="9"/>
      <c r="AC353" s="9"/>
      <c r="AD353" s="9"/>
      <c r="AE353" s="9"/>
      <c r="AF353" s="59">
        <f t="shared" si="157"/>
        <v>43255</v>
      </c>
      <c r="AG353" s="15">
        <f t="shared" ca="1" si="154"/>
        <v>1014.4216300000001</v>
      </c>
      <c r="AH353" s="15">
        <f t="shared" si="154"/>
        <v>1000</v>
      </c>
      <c r="AI353" s="4">
        <f t="shared" ca="1" si="154"/>
        <v>6.3899999999999998E-2</v>
      </c>
      <c r="AJ353" s="16">
        <f t="shared" ca="1" si="154"/>
        <v>2.4583E-4</v>
      </c>
      <c r="AK353" s="4">
        <f t="shared" si="154"/>
        <v>1.075</v>
      </c>
      <c r="AL353" s="59">
        <f t="shared" si="155"/>
        <v>43255</v>
      </c>
      <c r="AM353" s="16">
        <f t="shared" ca="1" si="156"/>
        <v>1.01442163</v>
      </c>
      <c r="AN353" s="15">
        <f t="shared" ca="1" si="156"/>
        <v>14.42163</v>
      </c>
      <c r="AO353" s="9">
        <f t="shared" si="156"/>
        <v>0</v>
      </c>
      <c r="AP353" s="17">
        <f t="shared" si="156"/>
        <v>0</v>
      </c>
      <c r="AQ353" s="15">
        <f t="shared" si="156"/>
        <v>0</v>
      </c>
      <c r="AR353" s="10" t="str">
        <f t="shared" si="156"/>
        <v>J=</v>
      </c>
      <c r="AS353" s="59">
        <f t="shared" si="156"/>
        <v>43360</v>
      </c>
      <c r="AT353" s="18"/>
      <c r="AU353" s="18"/>
      <c r="AV353" s="40"/>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row>
    <row r="354" spans="1:202" x14ac:dyDescent="0.2">
      <c r="A354" s="123">
        <f t="shared" si="145"/>
        <v>43349</v>
      </c>
      <c r="B354" s="124">
        <f t="shared" ca="1" si="151"/>
        <v>1032.8132900000001</v>
      </c>
      <c r="C354" s="126">
        <f t="shared" si="146"/>
        <v>1000</v>
      </c>
      <c r="D354" s="125">
        <f ca="1">IF(A354&lt;$B$1,VLOOKUP(A354,[1]DI!$A$4:$B$15000,2,FALSE),0)</f>
        <v>6.3899999999999998E-2</v>
      </c>
      <c r="E354" s="126">
        <f t="shared" ca="1" si="152"/>
        <v>2.4583E-4</v>
      </c>
      <c r="F354" s="132">
        <f t="shared" si="147"/>
        <v>1.075</v>
      </c>
      <c r="G354" s="127">
        <f t="shared" ca="1" si="140"/>
        <v>1.0002642672499999</v>
      </c>
      <c r="H354" s="126">
        <f ca="1">TRUNC(PRODUCT(G$10:G353),15)</f>
        <v>1.0682358170711299</v>
      </c>
      <c r="I354" s="126">
        <f t="shared" ca="1" si="148"/>
        <v>1.0342971273055701</v>
      </c>
      <c r="J354" s="126">
        <f t="shared" ca="1" si="141"/>
        <v>1.03281329</v>
      </c>
      <c r="K354" s="126">
        <f t="shared" ca="1" si="142"/>
        <v>32.813290000000002</v>
      </c>
      <c r="L354" s="133">
        <f>IF(VLOOKUP(A354,$U$12:$AD$125,8)=VLOOKUP(A353,$U$12:$AD$125,8),0,VLOOKUP(A354,U$12:$AD$125,8))</f>
        <v>0</v>
      </c>
      <c r="M354" s="129">
        <f>IF(L354&gt;0,VLOOKUP(L354,T$12:$AC$125,7),0)</f>
        <v>0</v>
      </c>
      <c r="N354" s="126">
        <f t="shared" si="143"/>
        <v>0</v>
      </c>
      <c r="O354" s="126">
        <f t="shared" ca="1" si="144"/>
        <v>32.813290000000002</v>
      </c>
      <c r="P354" s="134" t="str">
        <f t="shared" si="149"/>
        <v>J=</v>
      </c>
      <c r="Q354" s="131">
        <f t="shared" si="150"/>
        <v>43360</v>
      </c>
      <c r="R354" s="9"/>
      <c r="S354" s="9"/>
      <c r="T354" s="46">
        <f>[2]Plan1!$A419</f>
        <v>49268</v>
      </c>
      <c r="U354" s="23" t="str">
        <f>[2]Plan1!$C419</f>
        <v>Dia Nacional de Zumbi e da Consciência Negra</v>
      </c>
      <c r="V354" s="9"/>
      <c r="W354" s="9"/>
      <c r="X354" s="9"/>
      <c r="Y354" s="9"/>
      <c r="Z354" s="9"/>
      <c r="AA354" s="9"/>
      <c r="AB354" s="9"/>
      <c r="AC354" s="9"/>
      <c r="AD354" s="9"/>
      <c r="AE354" s="9"/>
      <c r="AF354" s="59">
        <f t="shared" si="157"/>
        <v>43256</v>
      </c>
      <c r="AG354" s="15">
        <f t="shared" ca="1" si="154"/>
        <v>1014.68971</v>
      </c>
      <c r="AH354" s="15">
        <f t="shared" si="154"/>
        <v>1000</v>
      </c>
      <c r="AI354" s="4">
        <f t="shared" ca="1" si="154"/>
        <v>6.3899999999999998E-2</v>
      </c>
      <c r="AJ354" s="16">
        <f t="shared" ca="1" si="154"/>
        <v>2.4583E-4</v>
      </c>
      <c r="AK354" s="4">
        <f t="shared" si="154"/>
        <v>1.075</v>
      </c>
      <c r="AL354" s="59">
        <f t="shared" si="155"/>
        <v>43256</v>
      </c>
      <c r="AM354" s="16">
        <f t="shared" ca="1" si="156"/>
        <v>1.0146897100000001</v>
      </c>
      <c r="AN354" s="15">
        <f t="shared" ca="1" si="156"/>
        <v>14.68971</v>
      </c>
      <c r="AO354" s="9">
        <f t="shared" si="156"/>
        <v>0</v>
      </c>
      <c r="AP354" s="17">
        <f t="shared" si="156"/>
        <v>0</v>
      </c>
      <c r="AQ354" s="15">
        <f t="shared" si="156"/>
        <v>0</v>
      </c>
      <c r="AR354" s="10" t="str">
        <f t="shared" si="156"/>
        <v>J=</v>
      </c>
      <c r="AS354" s="59">
        <f t="shared" si="156"/>
        <v>43360</v>
      </c>
      <c r="AT354" s="18"/>
      <c r="AU354" s="18"/>
      <c r="AV354" s="40"/>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row>
    <row r="355" spans="1:202" x14ac:dyDescent="0.2">
      <c r="A355" s="123">
        <f t="shared" si="145"/>
        <v>43350</v>
      </c>
      <c r="B355" s="124">
        <f t="shared" ca="1" si="151"/>
        <v>1033.0862299999999</v>
      </c>
      <c r="C355" s="126">
        <f t="shared" si="146"/>
        <v>1000</v>
      </c>
      <c r="D355" s="125">
        <f ca="1">IF(A355&lt;$B$1,VLOOKUP(A355,[1]DI!$A$4:$B$15000,2,FALSE),0)</f>
        <v>0</v>
      </c>
      <c r="E355" s="126">
        <f t="shared" ca="1" si="152"/>
        <v>0</v>
      </c>
      <c r="F355" s="132">
        <f t="shared" si="147"/>
        <v>1.075</v>
      </c>
      <c r="G355" s="127">
        <f t="shared" ca="1" si="140"/>
        <v>1</v>
      </c>
      <c r="H355" s="126">
        <f ca="1">TRUNC(PRODUCT(G$10:G354),15)</f>
        <v>1.0685181168128599</v>
      </c>
      <c r="I355" s="126">
        <f t="shared" ca="1" si="148"/>
        <v>1.0342971273055701</v>
      </c>
      <c r="J355" s="126">
        <f t="shared" ca="1" si="141"/>
        <v>1.0330862300000001</v>
      </c>
      <c r="K355" s="126">
        <f t="shared" ca="1" si="142"/>
        <v>33.08623</v>
      </c>
      <c r="L355" s="133">
        <f>IF(VLOOKUP(A355,$U$12:$AD$125,8)=VLOOKUP(A354,$U$12:$AD$125,8),0,VLOOKUP(A355,U$12:$AD$125,8))</f>
        <v>0</v>
      </c>
      <c r="M355" s="129">
        <f>IF(L355&gt;0,VLOOKUP(L355,T$12:$AC$125,7),0)</f>
        <v>0</v>
      </c>
      <c r="N355" s="126">
        <f t="shared" si="143"/>
        <v>0</v>
      </c>
      <c r="O355" s="126">
        <f t="shared" ca="1" si="144"/>
        <v>33.08623</v>
      </c>
      <c r="P355" s="134" t="str">
        <f t="shared" si="149"/>
        <v>J=</v>
      </c>
      <c r="Q355" s="131">
        <f t="shared" si="150"/>
        <v>43360</v>
      </c>
      <c r="R355" s="9"/>
      <c r="S355" s="9"/>
      <c r="T355" s="46">
        <f>[2]Plan1!$A420</f>
        <v>49303</v>
      </c>
      <c r="U355" s="23" t="str">
        <f>[2]Plan1!$C420</f>
        <v>Natal</v>
      </c>
      <c r="V355" s="9"/>
      <c r="W355" s="9"/>
      <c r="X355" s="9"/>
      <c r="Y355" s="9"/>
      <c r="Z355" s="9"/>
      <c r="AA355" s="9"/>
      <c r="AB355" s="9"/>
      <c r="AC355" s="9"/>
      <c r="AD355" s="9"/>
      <c r="AE355" s="9"/>
      <c r="AF355" s="59">
        <f t="shared" si="157"/>
        <v>43257</v>
      </c>
      <c r="AG355" s="15">
        <f t="shared" ca="1" si="154"/>
        <v>1014.95786</v>
      </c>
      <c r="AH355" s="15">
        <f t="shared" si="154"/>
        <v>1000</v>
      </c>
      <c r="AI355" s="4">
        <f t="shared" ca="1" si="154"/>
        <v>6.3899999999999998E-2</v>
      </c>
      <c r="AJ355" s="16">
        <f t="shared" ca="1" si="154"/>
        <v>2.4583E-4</v>
      </c>
      <c r="AK355" s="4">
        <f t="shared" si="154"/>
        <v>1.075</v>
      </c>
      <c r="AL355" s="59">
        <f t="shared" si="155"/>
        <v>43257</v>
      </c>
      <c r="AM355" s="16">
        <f t="shared" ca="1" si="156"/>
        <v>1.01495786</v>
      </c>
      <c r="AN355" s="15">
        <f t="shared" ca="1" si="156"/>
        <v>14.95786</v>
      </c>
      <c r="AO355" s="9">
        <f t="shared" si="156"/>
        <v>0</v>
      </c>
      <c r="AP355" s="17">
        <f t="shared" si="156"/>
        <v>0</v>
      </c>
      <c r="AQ355" s="15">
        <f t="shared" si="156"/>
        <v>0</v>
      </c>
      <c r="AR355" s="10" t="str">
        <f t="shared" si="156"/>
        <v>J=</v>
      </c>
      <c r="AS355" s="59">
        <f t="shared" si="156"/>
        <v>43360</v>
      </c>
      <c r="AT355" s="18"/>
      <c r="AU355" s="18"/>
      <c r="AV355" s="40"/>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row>
    <row r="356" spans="1:202" x14ac:dyDescent="0.2">
      <c r="A356" s="123">
        <f t="shared" si="145"/>
        <v>43351</v>
      </c>
      <c r="B356" s="124">
        <f t="shared" ca="1" si="151"/>
        <v>1033.0862299999999</v>
      </c>
      <c r="C356" s="126">
        <f t="shared" si="146"/>
        <v>1000</v>
      </c>
      <c r="D356" s="125">
        <f ca="1">IF(A356&lt;$B$1,VLOOKUP(A356,[1]DI!$A$4:$B$15000,2,FALSE),0)</f>
        <v>0</v>
      </c>
      <c r="E356" s="126">
        <f t="shared" ca="1" si="152"/>
        <v>0</v>
      </c>
      <c r="F356" s="132">
        <f t="shared" si="147"/>
        <v>1.075</v>
      </c>
      <c r="G356" s="127">
        <f t="shared" ca="1" si="140"/>
        <v>1</v>
      </c>
      <c r="H356" s="126">
        <f ca="1">TRUNC(PRODUCT(G$10:G355),15)</f>
        <v>1.0685181168128599</v>
      </c>
      <c r="I356" s="126">
        <f t="shared" ca="1" si="148"/>
        <v>1.0342971273055701</v>
      </c>
      <c r="J356" s="126">
        <f t="shared" ca="1" si="141"/>
        <v>1.0330862300000001</v>
      </c>
      <c r="K356" s="126">
        <f t="shared" ca="1" si="142"/>
        <v>33.08623</v>
      </c>
      <c r="L356" s="133">
        <f>IF(VLOOKUP(A356,$U$12:$AD$125,8)=VLOOKUP(A355,$U$12:$AD$125,8),0,VLOOKUP(A356,U$12:$AD$125,8))</f>
        <v>0</v>
      </c>
      <c r="M356" s="129">
        <f>IF(L356&gt;0,VLOOKUP(L356,T$12:$AC$125,7),0)</f>
        <v>0</v>
      </c>
      <c r="N356" s="126">
        <f t="shared" si="143"/>
        <v>0</v>
      </c>
      <c r="O356" s="126">
        <f t="shared" ca="1" si="144"/>
        <v>33.08623</v>
      </c>
      <c r="P356" s="134" t="str">
        <f t="shared" si="149"/>
        <v>J=</v>
      </c>
      <c r="Q356" s="131">
        <f t="shared" si="150"/>
        <v>43360</v>
      </c>
      <c r="R356" s="9"/>
      <c r="S356" s="9"/>
      <c r="T356" s="46">
        <f>[2]Plan1!$A421</f>
        <v>49310</v>
      </c>
      <c r="U356" s="23" t="str">
        <f>[2]Plan1!$C421</f>
        <v>Confraternização Universal</v>
      </c>
      <c r="V356" s="9"/>
      <c r="W356" s="9"/>
      <c r="X356" s="9"/>
      <c r="Y356" s="9"/>
      <c r="Z356" s="9"/>
      <c r="AA356" s="9"/>
      <c r="AB356" s="9"/>
      <c r="AC356" s="9"/>
      <c r="AD356" s="9"/>
      <c r="AE356" s="9"/>
      <c r="AF356" s="59">
        <f t="shared" si="157"/>
        <v>43258</v>
      </c>
      <c r="AG356" s="15">
        <f t="shared" ca="1" si="154"/>
        <v>1015.22607999</v>
      </c>
      <c r="AH356" s="15">
        <f t="shared" si="154"/>
        <v>1000</v>
      </c>
      <c r="AI356" s="4">
        <f t="shared" ca="1" si="154"/>
        <v>6.3899999999999998E-2</v>
      </c>
      <c r="AJ356" s="16">
        <f t="shared" ca="1" si="154"/>
        <v>2.4583E-4</v>
      </c>
      <c r="AK356" s="4">
        <f t="shared" si="154"/>
        <v>1.075</v>
      </c>
      <c r="AL356" s="59">
        <f t="shared" si="155"/>
        <v>43258</v>
      </c>
      <c r="AM356" s="16">
        <f t="shared" ca="1" si="156"/>
        <v>1.0152260799999999</v>
      </c>
      <c r="AN356" s="15">
        <f t="shared" ca="1" si="156"/>
        <v>15.226079990000001</v>
      </c>
      <c r="AO356" s="9">
        <f t="shared" si="156"/>
        <v>0</v>
      </c>
      <c r="AP356" s="17">
        <f t="shared" si="156"/>
        <v>0</v>
      </c>
      <c r="AQ356" s="15">
        <f t="shared" si="156"/>
        <v>0</v>
      </c>
      <c r="AR356" s="10" t="str">
        <f t="shared" si="156"/>
        <v>J=</v>
      </c>
      <c r="AS356" s="59">
        <f t="shared" si="156"/>
        <v>43360</v>
      </c>
      <c r="AT356" s="18"/>
      <c r="AU356" s="18"/>
      <c r="AV356" s="40"/>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row>
    <row r="357" spans="1:202" x14ac:dyDescent="0.2">
      <c r="A357" s="123">
        <f t="shared" si="145"/>
        <v>43352</v>
      </c>
      <c r="B357" s="124">
        <f t="shared" ca="1" si="151"/>
        <v>1033.0862299999999</v>
      </c>
      <c r="C357" s="126">
        <f t="shared" si="146"/>
        <v>1000</v>
      </c>
      <c r="D357" s="125">
        <f ca="1">IF(A357&lt;$B$1,VLOOKUP(A357,[1]DI!$A$4:$B$15000,2,FALSE),0)</f>
        <v>0</v>
      </c>
      <c r="E357" s="126">
        <f t="shared" ca="1" si="152"/>
        <v>0</v>
      </c>
      <c r="F357" s="132">
        <f t="shared" si="147"/>
        <v>1.075</v>
      </c>
      <c r="G357" s="127">
        <f t="shared" ca="1" si="140"/>
        <v>1</v>
      </c>
      <c r="H357" s="126">
        <f ca="1">TRUNC(PRODUCT(G$10:G356),15)</f>
        <v>1.0685181168128599</v>
      </c>
      <c r="I357" s="126">
        <f t="shared" ca="1" si="148"/>
        <v>1.0342971273055701</v>
      </c>
      <c r="J357" s="126">
        <f t="shared" ca="1" si="141"/>
        <v>1.0330862300000001</v>
      </c>
      <c r="K357" s="126">
        <f t="shared" ca="1" si="142"/>
        <v>33.08623</v>
      </c>
      <c r="L357" s="133">
        <f>IF(VLOOKUP(A357,$U$12:$AD$125,8)=VLOOKUP(A356,$U$12:$AD$125,8),0,VLOOKUP(A357,U$12:$AD$125,8))</f>
        <v>0</v>
      </c>
      <c r="M357" s="129">
        <f>IF(L357&gt;0,VLOOKUP(L357,T$12:$AC$125,7),0)</f>
        <v>0</v>
      </c>
      <c r="N357" s="126">
        <f t="shared" si="143"/>
        <v>0</v>
      </c>
      <c r="O357" s="126">
        <f t="shared" ca="1" si="144"/>
        <v>33.08623</v>
      </c>
      <c r="P357" s="134" t="str">
        <f t="shared" si="149"/>
        <v>J=</v>
      </c>
      <c r="Q357" s="131">
        <f t="shared" si="150"/>
        <v>43360</v>
      </c>
      <c r="R357" s="9"/>
      <c r="S357" s="9"/>
      <c r="T357" s="46">
        <f>[2]Plan1!$A422</f>
        <v>49345</v>
      </c>
      <c r="U357" s="23" t="str">
        <f>[2]Plan1!$C422</f>
        <v>Carnaval</v>
      </c>
      <c r="V357" s="9"/>
      <c r="W357" s="9"/>
      <c r="X357" s="9"/>
      <c r="Y357" s="9"/>
      <c r="Z357" s="9"/>
      <c r="AA357" s="9"/>
      <c r="AB357" s="9"/>
      <c r="AC357" s="9"/>
      <c r="AD357" s="9"/>
      <c r="AE357" s="9"/>
      <c r="AF357" s="59">
        <f t="shared" si="157"/>
        <v>43259</v>
      </c>
      <c r="AG357" s="15">
        <f t="shared" ca="1" si="154"/>
        <v>1015.49437</v>
      </c>
      <c r="AH357" s="15">
        <f t="shared" si="154"/>
        <v>1000</v>
      </c>
      <c r="AI357" s="4">
        <f t="shared" ca="1" si="154"/>
        <v>6.3899999999999998E-2</v>
      </c>
      <c r="AJ357" s="16">
        <f t="shared" ca="1" si="154"/>
        <v>2.4583E-4</v>
      </c>
      <c r="AK357" s="4">
        <f t="shared" si="154"/>
        <v>1.075</v>
      </c>
      <c r="AL357" s="59">
        <f t="shared" si="155"/>
        <v>43259</v>
      </c>
      <c r="AM357" s="16">
        <f t="shared" ca="1" si="156"/>
        <v>1.0154943700000001</v>
      </c>
      <c r="AN357" s="15">
        <f t="shared" ca="1" si="156"/>
        <v>15.49437</v>
      </c>
      <c r="AO357" s="9">
        <f t="shared" si="156"/>
        <v>0</v>
      </c>
      <c r="AP357" s="17">
        <f t="shared" si="156"/>
        <v>0</v>
      </c>
      <c r="AQ357" s="15">
        <f t="shared" si="156"/>
        <v>0</v>
      </c>
      <c r="AR357" s="10" t="str">
        <f t="shared" si="156"/>
        <v>J=</v>
      </c>
      <c r="AS357" s="59">
        <f t="shared" si="156"/>
        <v>43360</v>
      </c>
      <c r="AT357" s="18"/>
      <c r="AU357" s="18"/>
      <c r="AV357" s="40"/>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row>
    <row r="358" spans="1:202" x14ac:dyDescent="0.2">
      <c r="A358" s="123">
        <f t="shared" si="145"/>
        <v>43353</v>
      </c>
      <c r="B358" s="124">
        <f t="shared" ca="1" si="151"/>
        <v>1033.0862299999999</v>
      </c>
      <c r="C358" s="126">
        <f t="shared" si="146"/>
        <v>1000</v>
      </c>
      <c r="D358" s="125">
        <f ca="1">IF(A358&lt;$B$1,VLOOKUP(A358,[1]DI!$A$4:$B$15000,2,FALSE),0)</f>
        <v>6.3899999999999998E-2</v>
      </c>
      <c r="E358" s="126">
        <f t="shared" ca="1" si="152"/>
        <v>2.4583E-4</v>
      </c>
      <c r="F358" s="132">
        <f t="shared" si="147"/>
        <v>1.075</v>
      </c>
      <c r="G358" s="127">
        <f t="shared" ca="1" si="140"/>
        <v>1.0002642672499999</v>
      </c>
      <c r="H358" s="126">
        <f ca="1">TRUNC(PRODUCT(G$10:G357),15)</f>
        <v>1.0685181168128599</v>
      </c>
      <c r="I358" s="126">
        <f t="shared" ca="1" si="148"/>
        <v>1.0342971273055701</v>
      </c>
      <c r="J358" s="126">
        <f t="shared" ca="1" si="141"/>
        <v>1.0330862300000001</v>
      </c>
      <c r="K358" s="126">
        <f t="shared" ca="1" si="142"/>
        <v>33.08623</v>
      </c>
      <c r="L358" s="133">
        <f>IF(VLOOKUP(A358,$U$12:$AD$125,8)=VLOOKUP(A357,$U$12:$AD$125,8),0,VLOOKUP(A358,U$12:$AD$125,8))</f>
        <v>0</v>
      </c>
      <c r="M358" s="129">
        <f>IF(L358&gt;0,VLOOKUP(L358,T$12:$AC$125,7),0)</f>
        <v>0</v>
      </c>
      <c r="N358" s="126">
        <f t="shared" si="143"/>
        <v>0</v>
      </c>
      <c r="O358" s="126">
        <f t="shared" ca="1" si="144"/>
        <v>33.08623</v>
      </c>
      <c r="P358" s="134" t="str">
        <f t="shared" si="149"/>
        <v>J=</v>
      </c>
      <c r="Q358" s="131">
        <f t="shared" si="150"/>
        <v>43360</v>
      </c>
      <c r="R358" s="9"/>
      <c r="S358" s="9"/>
      <c r="T358" s="46">
        <f>[2]Plan1!$A423</f>
        <v>49346</v>
      </c>
      <c r="U358" s="23" t="str">
        <f>[2]Plan1!$C423</f>
        <v>Carnaval</v>
      </c>
      <c r="V358" s="9"/>
      <c r="W358" s="9"/>
      <c r="X358" s="9"/>
      <c r="Y358" s="9"/>
      <c r="Z358" s="9"/>
      <c r="AA358" s="9"/>
      <c r="AB358" s="9"/>
      <c r="AC358" s="9"/>
      <c r="AD358" s="9"/>
      <c r="AE358" s="9"/>
      <c r="AF358" s="59">
        <f t="shared" si="157"/>
        <v>43260</v>
      </c>
      <c r="AG358" s="15">
        <f t="shared" ca="1" si="154"/>
        <v>1015.76273</v>
      </c>
      <c r="AH358" s="15">
        <f t="shared" si="154"/>
        <v>1000</v>
      </c>
      <c r="AI358" s="4">
        <f t="shared" ca="1" si="154"/>
        <v>0</v>
      </c>
      <c r="AJ358" s="16">
        <f t="shared" ca="1" si="154"/>
        <v>0</v>
      </c>
      <c r="AK358" s="4">
        <f t="shared" si="154"/>
        <v>1.075</v>
      </c>
      <c r="AL358" s="59">
        <f t="shared" si="155"/>
        <v>43260</v>
      </c>
      <c r="AM358" s="16">
        <f t="shared" ca="1" si="156"/>
        <v>1.0157627300000001</v>
      </c>
      <c r="AN358" s="15">
        <f t="shared" ca="1" si="156"/>
        <v>15.762729999999999</v>
      </c>
      <c r="AO358" s="9">
        <f t="shared" si="156"/>
        <v>0</v>
      </c>
      <c r="AP358" s="17">
        <f t="shared" si="156"/>
        <v>0</v>
      </c>
      <c r="AQ358" s="15">
        <f t="shared" si="156"/>
        <v>0</v>
      </c>
      <c r="AR358" s="10" t="str">
        <f t="shared" si="156"/>
        <v>J=</v>
      </c>
      <c r="AS358" s="59">
        <f t="shared" si="156"/>
        <v>43360</v>
      </c>
      <c r="AT358" s="18"/>
      <c r="AU358" s="18"/>
      <c r="AV358" s="40"/>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row>
    <row r="359" spans="1:202" x14ac:dyDescent="0.2">
      <c r="A359" s="123">
        <f t="shared" si="145"/>
        <v>43354</v>
      </c>
      <c r="B359" s="124">
        <f t="shared" ca="1" si="151"/>
        <v>1033.35924</v>
      </c>
      <c r="C359" s="126">
        <f t="shared" si="146"/>
        <v>1000</v>
      </c>
      <c r="D359" s="125">
        <f ca="1">IF(A359&lt;$B$1,VLOOKUP(A359,[1]DI!$A$4:$B$15000,2,FALSE),0)</f>
        <v>6.3899999999999998E-2</v>
      </c>
      <c r="E359" s="126">
        <f t="shared" ca="1" si="152"/>
        <v>2.4583E-4</v>
      </c>
      <c r="F359" s="132">
        <f t="shared" si="147"/>
        <v>1.075</v>
      </c>
      <c r="G359" s="127">
        <f t="shared" ca="1" si="140"/>
        <v>1.0002642672499999</v>
      </c>
      <c r="H359" s="126">
        <f ca="1">TRUNC(PRODUCT(G$10:G358),15)</f>
        <v>1.06880049115717</v>
      </c>
      <c r="I359" s="126">
        <f t="shared" ca="1" si="148"/>
        <v>1.0342971273055701</v>
      </c>
      <c r="J359" s="126">
        <f t="shared" ca="1" si="141"/>
        <v>1.03335924</v>
      </c>
      <c r="K359" s="126">
        <f t="shared" ca="1" si="142"/>
        <v>33.35924</v>
      </c>
      <c r="L359" s="133">
        <f>IF(VLOOKUP(A359,$U$12:$AD$125,8)=VLOOKUP(A358,$U$12:$AD$125,8),0,VLOOKUP(A359,U$12:$AD$125,8))</f>
        <v>0</v>
      </c>
      <c r="M359" s="129">
        <f>IF(L359&gt;0,VLOOKUP(L359,T$12:$AC$125,7),0)</f>
        <v>0</v>
      </c>
      <c r="N359" s="126">
        <f t="shared" si="143"/>
        <v>0</v>
      </c>
      <c r="O359" s="126">
        <f t="shared" ca="1" si="144"/>
        <v>33.35924</v>
      </c>
      <c r="P359" s="134" t="str">
        <f t="shared" si="149"/>
        <v>J=</v>
      </c>
      <c r="Q359" s="131">
        <f t="shared" si="150"/>
        <v>43360</v>
      </c>
      <c r="R359" s="9"/>
      <c r="S359" s="9"/>
      <c r="T359" s="46">
        <f>[2]Plan1!$A424</f>
        <v>49391</v>
      </c>
      <c r="U359" s="23" t="str">
        <f>[2]Plan1!$C424</f>
        <v>Paixão de Cristo</v>
      </c>
      <c r="V359" s="9"/>
      <c r="W359" s="9"/>
      <c r="X359" s="9"/>
      <c r="Y359" s="9"/>
      <c r="Z359" s="9"/>
      <c r="AA359" s="9"/>
      <c r="AB359" s="9"/>
      <c r="AC359" s="9"/>
      <c r="AD359" s="9"/>
      <c r="AE359" s="9"/>
      <c r="AF359" s="59">
        <f t="shared" si="157"/>
        <v>43261</v>
      </c>
      <c r="AG359" s="15">
        <f t="shared" ref="AG359:AK372" ca="1" si="158">VLOOKUP($AF359,$A$10:$Q$3625,(AG$1)+1)</f>
        <v>1015.76273</v>
      </c>
      <c r="AH359" s="15">
        <f t="shared" si="158"/>
        <v>1000</v>
      </c>
      <c r="AI359" s="4">
        <f t="shared" ca="1" si="158"/>
        <v>0</v>
      </c>
      <c r="AJ359" s="16">
        <f t="shared" ca="1" si="158"/>
        <v>0</v>
      </c>
      <c r="AK359" s="4">
        <f t="shared" si="158"/>
        <v>1.075</v>
      </c>
      <c r="AL359" s="59">
        <f t="shared" si="155"/>
        <v>43261</v>
      </c>
      <c r="AM359" s="16">
        <f t="shared" ref="AM359:AS372" ca="1" si="159">VLOOKUP($AF359,$A$10:$Q$3625,(AM$1)+1)</f>
        <v>1.0157627300000001</v>
      </c>
      <c r="AN359" s="15">
        <f t="shared" ca="1" si="159"/>
        <v>15.762729999999999</v>
      </c>
      <c r="AO359" s="9">
        <f t="shared" si="159"/>
        <v>0</v>
      </c>
      <c r="AP359" s="17">
        <f t="shared" si="159"/>
        <v>0</v>
      </c>
      <c r="AQ359" s="15">
        <f t="shared" si="159"/>
        <v>0</v>
      </c>
      <c r="AR359" s="10" t="str">
        <f t="shared" si="159"/>
        <v>J=</v>
      </c>
      <c r="AS359" s="59">
        <f t="shared" si="159"/>
        <v>43360</v>
      </c>
      <c r="AT359" s="18"/>
      <c r="AU359" s="18"/>
      <c r="AV359" s="40"/>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row>
    <row r="360" spans="1:202" x14ac:dyDescent="0.2">
      <c r="A360" s="123">
        <f t="shared" si="145"/>
        <v>43355</v>
      </c>
      <c r="B360" s="124">
        <f t="shared" ca="1" si="151"/>
        <v>1033.63231999</v>
      </c>
      <c r="C360" s="126">
        <f t="shared" si="146"/>
        <v>1000</v>
      </c>
      <c r="D360" s="125">
        <f ca="1">IF(A360&lt;$B$1,VLOOKUP(A360,[1]DI!$A$4:$B$15000,2,FALSE),0)</f>
        <v>6.3899999999999998E-2</v>
      </c>
      <c r="E360" s="126">
        <f t="shared" ca="1" si="152"/>
        <v>2.4583E-4</v>
      </c>
      <c r="F360" s="132">
        <f t="shared" si="147"/>
        <v>1.075</v>
      </c>
      <c r="G360" s="127">
        <f t="shared" ca="1" si="140"/>
        <v>1.0002642672499999</v>
      </c>
      <c r="H360" s="126">
        <f ca="1">TRUNC(PRODUCT(G$10:G359),15)</f>
        <v>1.06908294012376</v>
      </c>
      <c r="I360" s="126">
        <f t="shared" ca="1" si="148"/>
        <v>1.0342971273055701</v>
      </c>
      <c r="J360" s="126">
        <f t="shared" ca="1" si="141"/>
        <v>1.0336323199999999</v>
      </c>
      <c r="K360" s="126">
        <f t="shared" ca="1" si="142"/>
        <v>33.632319989999999</v>
      </c>
      <c r="L360" s="133">
        <f>IF(VLOOKUP(A360,$U$12:$AD$125,8)=VLOOKUP(A359,$U$12:$AD$125,8),0,VLOOKUP(A360,U$12:$AD$125,8))</f>
        <v>0</v>
      </c>
      <c r="M360" s="129">
        <f>IF(L360&gt;0,VLOOKUP(L360,T$12:$AC$125,7),0)</f>
        <v>0</v>
      </c>
      <c r="N360" s="126">
        <f t="shared" si="143"/>
        <v>0</v>
      </c>
      <c r="O360" s="126">
        <f t="shared" ca="1" si="144"/>
        <v>33.632319989999999</v>
      </c>
      <c r="P360" s="134" t="str">
        <f t="shared" si="149"/>
        <v>J=</v>
      </c>
      <c r="Q360" s="131">
        <f t="shared" si="150"/>
        <v>43360</v>
      </c>
      <c r="R360" s="9"/>
      <c r="S360" s="9"/>
      <c r="T360" s="46">
        <f>[2]Plan1!$A425</f>
        <v>49420</v>
      </c>
      <c r="U360" s="23" t="str">
        <f>[2]Plan1!$C425</f>
        <v>Tiradentes</v>
      </c>
      <c r="V360" s="9"/>
      <c r="W360" s="9"/>
      <c r="X360" s="9"/>
      <c r="Y360" s="9"/>
      <c r="Z360" s="9"/>
      <c r="AA360" s="9"/>
      <c r="AB360" s="9"/>
      <c r="AC360" s="9"/>
      <c r="AD360" s="9"/>
      <c r="AE360" s="9"/>
      <c r="AF360" s="59">
        <f t="shared" si="157"/>
        <v>43262</v>
      </c>
      <c r="AG360" s="15">
        <f t="shared" ca="1" si="158"/>
        <v>1015.76273</v>
      </c>
      <c r="AH360" s="15">
        <f t="shared" si="158"/>
        <v>1000</v>
      </c>
      <c r="AI360" s="4">
        <f t="shared" ca="1" si="158"/>
        <v>6.3899999999999998E-2</v>
      </c>
      <c r="AJ360" s="16">
        <f t="shared" ca="1" si="158"/>
        <v>2.4583E-4</v>
      </c>
      <c r="AK360" s="4">
        <f t="shared" si="158"/>
        <v>1.075</v>
      </c>
      <c r="AL360" s="59">
        <f t="shared" si="155"/>
        <v>43262</v>
      </c>
      <c r="AM360" s="16">
        <f t="shared" ca="1" si="159"/>
        <v>1.0157627300000001</v>
      </c>
      <c r="AN360" s="15">
        <f t="shared" ca="1" si="159"/>
        <v>15.762729999999999</v>
      </c>
      <c r="AO360" s="9">
        <f t="shared" si="159"/>
        <v>0</v>
      </c>
      <c r="AP360" s="17">
        <f t="shared" si="159"/>
        <v>0</v>
      </c>
      <c r="AQ360" s="15">
        <f t="shared" si="159"/>
        <v>0</v>
      </c>
      <c r="AR360" s="10" t="str">
        <f t="shared" si="159"/>
        <v>J=</v>
      </c>
      <c r="AS360" s="59">
        <f t="shared" si="159"/>
        <v>43360</v>
      </c>
      <c r="AT360" s="18"/>
      <c r="AU360" s="18"/>
      <c r="AV360" s="40"/>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row>
    <row r="361" spans="1:202" x14ac:dyDescent="0.2">
      <c r="A361" s="123">
        <f t="shared" si="145"/>
        <v>43356</v>
      </c>
      <c r="B361" s="124">
        <f t="shared" ca="1" si="151"/>
        <v>1033.9054799999999</v>
      </c>
      <c r="C361" s="126">
        <f t="shared" si="146"/>
        <v>1000</v>
      </c>
      <c r="D361" s="125">
        <f ca="1">IF(A361&lt;$B$1,VLOOKUP(A361,[1]DI!$A$4:$B$15000,2,FALSE),0)</f>
        <v>6.3899999999999998E-2</v>
      </c>
      <c r="E361" s="126">
        <f t="shared" ca="1" si="152"/>
        <v>2.4583E-4</v>
      </c>
      <c r="F361" s="132">
        <f t="shared" si="147"/>
        <v>1.075</v>
      </c>
      <c r="G361" s="127">
        <f t="shared" ca="1" si="140"/>
        <v>1.0002642672499999</v>
      </c>
      <c r="H361" s="126">
        <f ca="1">TRUNC(PRODUCT(G$10:G360),15)</f>
        <v>1.06936546373237</v>
      </c>
      <c r="I361" s="126">
        <f t="shared" ca="1" si="148"/>
        <v>1.0342971273055701</v>
      </c>
      <c r="J361" s="126">
        <f t="shared" ca="1" si="141"/>
        <v>1.03390548</v>
      </c>
      <c r="K361" s="126">
        <f t="shared" ca="1" si="142"/>
        <v>33.905479999999997</v>
      </c>
      <c r="L361" s="133">
        <f>IF(VLOOKUP(A361,$U$12:$AD$125,8)=VLOOKUP(A360,$U$12:$AD$125,8),0,VLOOKUP(A361,U$12:$AD$125,8))</f>
        <v>0</v>
      </c>
      <c r="M361" s="129">
        <f>IF(L361&gt;0,VLOOKUP(L361,T$12:$AC$125,7),0)</f>
        <v>0</v>
      </c>
      <c r="N361" s="126">
        <f t="shared" si="143"/>
        <v>0</v>
      </c>
      <c r="O361" s="126">
        <f t="shared" ca="1" si="144"/>
        <v>33.905479999999997</v>
      </c>
      <c r="P361" s="134" t="str">
        <f t="shared" si="149"/>
        <v>J=</v>
      </c>
      <c r="Q361" s="131">
        <f t="shared" si="150"/>
        <v>43360</v>
      </c>
      <c r="R361" s="9"/>
      <c r="S361" s="9"/>
      <c r="T361" s="46">
        <f>[2]Plan1!$A426</f>
        <v>49430</v>
      </c>
      <c r="U361" s="23" t="str">
        <f>[2]Plan1!$C426</f>
        <v>Dia do Trabalho</v>
      </c>
      <c r="V361" s="9"/>
      <c r="W361" s="9"/>
      <c r="X361" s="9"/>
      <c r="Y361" s="9"/>
      <c r="Z361" s="9"/>
      <c r="AA361" s="9"/>
      <c r="AB361" s="9"/>
      <c r="AC361" s="9"/>
      <c r="AD361" s="9"/>
      <c r="AE361" s="9"/>
      <c r="AF361" s="59">
        <f t="shared" si="157"/>
        <v>43263</v>
      </c>
      <c r="AG361" s="15">
        <f t="shared" ca="1" si="158"/>
        <v>1016.03116</v>
      </c>
      <c r="AH361" s="15">
        <f t="shared" si="158"/>
        <v>1000</v>
      </c>
      <c r="AI361" s="4">
        <f t="shared" ca="1" si="158"/>
        <v>6.3899999999999998E-2</v>
      </c>
      <c r="AJ361" s="16">
        <f t="shared" ca="1" si="158"/>
        <v>2.4583E-4</v>
      </c>
      <c r="AK361" s="4">
        <f t="shared" si="158"/>
        <v>1.075</v>
      </c>
      <c r="AL361" s="59">
        <f t="shared" si="155"/>
        <v>43263</v>
      </c>
      <c r="AM361" s="16">
        <f t="shared" ca="1" si="159"/>
        <v>1.01603116</v>
      </c>
      <c r="AN361" s="15">
        <f t="shared" ca="1" si="159"/>
        <v>16.03116</v>
      </c>
      <c r="AO361" s="9">
        <f t="shared" si="159"/>
        <v>0</v>
      </c>
      <c r="AP361" s="17">
        <f t="shared" si="159"/>
        <v>0</v>
      </c>
      <c r="AQ361" s="15">
        <f t="shared" si="159"/>
        <v>0</v>
      </c>
      <c r="AR361" s="10" t="str">
        <f t="shared" si="159"/>
        <v>J=</v>
      </c>
      <c r="AS361" s="59">
        <f t="shared" si="159"/>
        <v>43360</v>
      </c>
      <c r="AT361" s="18"/>
      <c r="AU361" s="18"/>
      <c r="AV361" s="40"/>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row>
    <row r="362" spans="1:202" x14ac:dyDescent="0.2">
      <c r="A362" s="123">
        <f t="shared" si="145"/>
        <v>43357</v>
      </c>
      <c r="B362" s="124">
        <f t="shared" ca="1" si="151"/>
        <v>1034.1786999999999</v>
      </c>
      <c r="C362" s="126">
        <f t="shared" si="146"/>
        <v>1000</v>
      </c>
      <c r="D362" s="125">
        <f ca="1">IF(A362&lt;$B$1,VLOOKUP(A362,[1]DI!$A$4:$B$15000,2,FALSE),0)</f>
        <v>6.3899999999999998E-2</v>
      </c>
      <c r="E362" s="126">
        <f t="shared" ca="1" si="152"/>
        <v>2.4583E-4</v>
      </c>
      <c r="F362" s="132">
        <f t="shared" si="147"/>
        <v>1.075</v>
      </c>
      <c r="G362" s="127">
        <f t="shared" ca="1" si="140"/>
        <v>1.0002642672499999</v>
      </c>
      <c r="H362" s="126">
        <f ca="1">TRUNC(PRODUCT(G$10:G361),15)</f>
        <v>1.06964806200272</v>
      </c>
      <c r="I362" s="126">
        <f t="shared" ca="1" si="148"/>
        <v>1.0342971273055701</v>
      </c>
      <c r="J362" s="126">
        <f t="shared" ca="1" si="141"/>
        <v>1.0341787</v>
      </c>
      <c r="K362" s="126">
        <f t="shared" ca="1" si="142"/>
        <v>34.178699999999999</v>
      </c>
      <c r="L362" s="133">
        <f>IF(VLOOKUP(A362,$U$12:$AD$125,8)=VLOOKUP(A361,$U$12:$AD$125,8),0,VLOOKUP(A362,U$12:$AD$125,8))</f>
        <v>0</v>
      </c>
      <c r="M362" s="129">
        <f>IF(L362&gt;0,VLOOKUP(L362,T$12:$AC$125,7),0)</f>
        <v>0</v>
      </c>
      <c r="N362" s="126">
        <f t="shared" si="143"/>
        <v>0</v>
      </c>
      <c r="O362" s="126">
        <f t="shared" ca="1" si="144"/>
        <v>34.178699999999999</v>
      </c>
      <c r="P362" s="134" t="str">
        <f t="shared" si="149"/>
        <v>J=</v>
      </c>
      <c r="Q362" s="131">
        <f t="shared" si="150"/>
        <v>43360</v>
      </c>
      <c r="R362" s="9"/>
      <c r="S362" s="9"/>
      <c r="T362" s="46">
        <f>[2]Plan1!$A427</f>
        <v>49453</v>
      </c>
      <c r="U362" s="23" t="str">
        <f>[2]Plan1!$C427</f>
        <v>Corpus Christi</v>
      </c>
      <c r="V362" s="9"/>
      <c r="W362" s="9"/>
      <c r="X362" s="9"/>
      <c r="Y362" s="9"/>
      <c r="Z362" s="9"/>
      <c r="AA362" s="9"/>
      <c r="AB362" s="9"/>
      <c r="AC362" s="9"/>
      <c r="AD362" s="9"/>
      <c r="AE362" s="9"/>
      <c r="AF362" s="59">
        <f t="shared" si="157"/>
        <v>43264</v>
      </c>
      <c r="AG362" s="15">
        <f t="shared" ca="1" si="158"/>
        <v>1016.29967</v>
      </c>
      <c r="AH362" s="15">
        <f t="shared" si="158"/>
        <v>1000</v>
      </c>
      <c r="AI362" s="4">
        <f t="shared" ca="1" si="158"/>
        <v>6.3899999999999998E-2</v>
      </c>
      <c r="AJ362" s="16">
        <f t="shared" ca="1" si="158"/>
        <v>2.4583E-4</v>
      </c>
      <c r="AK362" s="4">
        <f t="shared" si="158"/>
        <v>1.075</v>
      </c>
      <c r="AL362" s="59">
        <f t="shared" si="155"/>
        <v>43264</v>
      </c>
      <c r="AM362" s="16">
        <f t="shared" ca="1" si="159"/>
        <v>1.01629967</v>
      </c>
      <c r="AN362" s="15">
        <f t="shared" ca="1" si="159"/>
        <v>16.299669999999999</v>
      </c>
      <c r="AO362" s="9">
        <f t="shared" si="159"/>
        <v>0</v>
      </c>
      <c r="AP362" s="17">
        <f t="shared" si="159"/>
        <v>0</v>
      </c>
      <c r="AQ362" s="15">
        <f t="shared" si="159"/>
        <v>0</v>
      </c>
      <c r="AR362" s="10" t="str">
        <f t="shared" si="159"/>
        <v>J=</v>
      </c>
      <c r="AS362" s="59">
        <f t="shared" si="159"/>
        <v>43360</v>
      </c>
      <c r="AT362" s="18"/>
      <c r="AU362" s="18"/>
      <c r="AV362" s="40"/>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row>
    <row r="363" spans="1:202" x14ac:dyDescent="0.2">
      <c r="A363" s="123">
        <f t="shared" si="145"/>
        <v>43358</v>
      </c>
      <c r="B363" s="124">
        <f t="shared" ca="1" si="151"/>
        <v>1034.4519999900001</v>
      </c>
      <c r="C363" s="126">
        <f t="shared" si="146"/>
        <v>1000</v>
      </c>
      <c r="D363" s="125">
        <f ca="1">IF(A363&lt;$B$1,VLOOKUP(A363,[1]DI!$A$4:$B$15000,2,FALSE),0)</f>
        <v>0</v>
      </c>
      <c r="E363" s="126">
        <f t="shared" ca="1" si="152"/>
        <v>0</v>
      </c>
      <c r="F363" s="132">
        <f t="shared" si="147"/>
        <v>1.075</v>
      </c>
      <c r="G363" s="127">
        <f t="shared" ca="1" si="140"/>
        <v>1</v>
      </c>
      <c r="H363" s="126">
        <f ca="1">TRUNC(PRODUCT(G$10:G362),15)</f>
        <v>1.0699307349545299</v>
      </c>
      <c r="I363" s="126">
        <f t="shared" ca="1" si="148"/>
        <v>1.0342971273055701</v>
      </c>
      <c r="J363" s="126">
        <f t="shared" ca="1" si="141"/>
        <v>1.0344519999999999</v>
      </c>
      <c r="K363" s="126">
        <f t="shared" ca="1" si="142"/>
        <v>34.451999989999997</v>
      </c>
      <c r="L363" s="133">
        <f>IF(VLOOKUP(A363,$U$12:$AD$125,8)=VLOOKUP(A362,$U$12:$AD$125,8),0,VLOOKUP(A363,U$12:$AD$125,8))</f>
        <v>0</v>
      </c>
      <c r="M363" s="129">
        <f>IF(L363&gt;0,VLOOKUP(L363,T$12:$AC$125,7),0)</f>
        <v>0</v>
      </c>
      <c r="N363" s="126">
        <f t="shared" si="143"/>
        <v>0</v>
      </c>
      <c r="O363" s="126">
        <f t="shared" ca="1" si="144"/>
        <v>34.451999989999997</v>
      </c>
      <c r="P363" s="134" t="str">
        <f t="shared" si="149"/>
        <v>J=</v>
      </c>
      <c r="Q363" s="131">
        <f t="shared" si="150"/>
        <v>43360</v>
      </c>
      <c r="R363" s="9"/>
      <c r="S363" s="9"/>
      <c r="T363" s="46">
        <f>[2]Plan1!$A428</f>
        <v>49559</v>
      </c>
      <c r="U363" s="23" t="str">
        <f>[2]Plan1!$C428</f>
        <v>Independência do Brasil</v>
      </c>
      <c r="V363" s="9"/>
      <c r="W363" s="9"/>
      <c r="X363" s="9"/>
      <c r="Y363" s="9"/>
      <c r="Z363" s="9"/>
      <c r="AA363" s="9"/>
      <c r="AB363" s="9"/>
      <c r="AC363" s="9"/>
      <c r="AD363" s="9"/>
      <c r="AE363" s="9"/>
      <c r="AF363" s="59">
        <f t="shared" si="157"/>
        <v>43265</v>
      </c>
      <c r="AG363" s="15">
        <f t="shared" ca="1" si="158"/>
        <v>1016.5682399999999</v>
      </c>
      <c r="AH363" s="15">
        <f t="shared" si="158"/>
        <v>1000</v>
      </c>
      <c r="AI363" s="4">
        <f t="shared" ca="1" si="158"/>
        <v>6.3899999999999998E-2</v>
      </c>
      <c r="AJ363" s="16">
        <f t="shared" ca="1" si="158"/>
        <v>2.4583E-4</v>
      </c>
      <c r="AK363" s="4">
        <f t="shared" si="158"/>
        <v>1.075</v>
      </c>
      <c r="AL363" s="59">
        <f t="shared" si="155"/>
        <v>43265</v>
      </c>
      <c r="AM363" s="16">
        <f t="shared" ca="1" si="159"/>
        <v>1.01656824</v>
      </c>
      <c r="AN363" s="15">
        <f t="shared" ca="1" si="159"/>
        <v>16.568239999999999</v>
      </c>
      <c r="AO363" s="9">
        <f t="shared" si="159"/>
        <v>0</v>
      </c>
      <c r="AP363" s="17">
        <f t="shared" si="159"/>
        <v>0</v>
      </c>
      <c r="AQ363" s="15">
        <f t="shared" si="159"/>
        <v>0</v>
      </c>
      <c r="AR363" s="10" t="str">
        <f t="shared" si="159"/>
        <v>J=</v>
      </c>
      <c r="AS363" s="59">
        <f t="shared" si="159"/>
        <v>43360</v>
      </c>
      <c r="AT363" s="18"/>
      <c r="AU363" s="18"/>
      <c r="AV363" s="40"/>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row>
    <row r="364" spans="1:202" x14ac:dyDescent="0.2">
      <c r="A364" s="123">
        <f t="shared" si="145"/>
        <v>43359</v>
      </c>
      <c r="B364" s="124">
        <f t="shared" ca="1" si="151"/>
        <v>1034.4519999900001</v>
      </c>
      <c r="C364" s="126">
        <f t="shared" si="146"/>
        <v>1000</v>
      </c>
      <c r="D364" s="125">
        <f ca="1">IF(A364&lt;$B$1,VLOOKUP(A364,[1]DI!$A$4:$B$15000,2,FALSE),0)</f>
        <v>0</v>
      </c>
      <c r="E364" s="126">
        <f t="shared" ca="1" si="152"/>
        <v>0</v>
      </c>
      <c r="F364" s="132">
        <f t="shared" si="147"/>
        <v>1.075</v>
      </c>
      <c r="G364" s="127">
        <f t="shared" ca="1" si="140"/>
        <v>1</v>
      </c>
      <c r="H364" s="126">
        <f ca="1">TRUNC(PRODUCT(G$10:G363),15)</f>
        <v>1.0699307349545299</v>
      </c>
      <c r="I364" s="126">
        <f t="shared" ca="1" si="148"/>
        <v>1.0342971273055701</v>
      </c>
      <c r="J364" s="126">
        <f t="shared" ca="1" si="141"/>
        <v>1.0344519999999999</v>
      </c>
      <c r="K364" s="126">
        <f t="shared" ca="1" si="142"/>
        <v>34.451999989999997</v>
      </c>
      <c r="L364" s="133">
        <f>IF(VLOOKUP(A364,$U$12:$AD$125,8)=VLOOKUP(A363,$U$12:$AD$125,8),0,VLOOKUP(A364,U$12:$AD$125,8))</f>
        <v>0</v>
      </c>
      <c r="M364" s="129">
        <f>IF(L364&gt;0,VLOOKUP(L364,T$12:$AC$125,7),0)</f>
        <v>0</v>
      </c>
      <c r="N364" s="126">
        <f t="shared" si="143"/>
        <v>0</v>
      </c>
      <c r="O364" s="126">
        <f t="shared" ca="1" si="144"/>
        <v>34.451999989999997</v>
      </c>
      <c r="P364" s="134" t="str">
        <f t="shared" si="149"/>
        <v>J=</v>
      </c>
      <c r="Q364" s="131">
        <f t="shared" si="150"/>
        <v>43360</v>
      </c>
      <c r="R364" s="9"/>
      <c r="S364" s="9"/>
      <c r="T364" s="46">
        <f>[2]Plan1!$A429</f>
        <v>49594</v>
      </c>
      <c r="U364" s="23" t="str">
        <f>[2]Plan1!$C429</f>
        <v>Nossa Sr.a Aparecida - Padroeira do Brasil</v>
      </c>
      <c r="V364" s="9"/>
      <c r="W364" s="9"/>
      <c r="X364" s="9"/>
      <c r="Y364" s="9"/>
      <c r="Z364" s="9"/>
      <c r="AA364" s="9"/>
      <c r="AB364" s="9"/>
      <c r="AC364" s="9"/>
      <c r="AD364" s="9"/>
      <c r="AE364" s="9"/>
      <c r="AF364" s="59">
        <f t="shared" si="157"/>
        <v>43266</v>
      </c>
      <c r="AG364" s="15">
        <f t="shared" ca="1" si="158"/>
        <v>1016.83689</v>
      </c>
      <c r="AH364" s="15">
        <f t="shared" si="158"/>
        <v>1000</v>
      </c>
      <c r="AI364" s="4">
        <f t="shared" ca="1" si="158"/>
        <v>6.3899999999999998E-2</v>
      </c>
      <c r="AJ364" s="16">
        <f t="shared" ca="1" si="158"/>
        <v>2.4583E-4</v>
      </c>
      <c r="AK364" s="4">
        <f t="shared" si="158"/>
        <v>1.075</v>
      </c>
      <c r="AL364" s="59">
        <f t="shared" si="155"/>
        <v>43266</v>
      </c>
      <c r="AM364" s="16">
        <f t="shared" ca="1" si="159"/>
        <v>1.01683689</v>
      </c>
      <c r="AN364" s="15">
        <f t="shared" ca="1" si="159"/>
        <v>16.83689</v>
      </c>
      <c r="AO364" s="9">
        <f t="shared" si="159"/>
        <v>0</v>
      </c>
      <c r="AP364" s="17">
        <f t="shared" si="159"/>
        <v>0</v>
      </c>
      <c r="AQ364" s="15">
        <f t="shared" si="159"/>
        <v>0</v>
      </c>
      <c r="AR364" s="10" t="str">
        <f t="shared" si="159"/>
        <v>J=</v>
      </c>
      <c r="AS364" s="59">
        <f t="shared" si="159"/>
        <v>43360</v>
      </c>
      <c r="AT364" s="18"/>
      <c r="AU364" s="18"/>
      <c r="AV364" s="40"/>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row>
    <row r="365" spans="1:202" x14ac:dyDescent="0.2">
      <c r="A365" s="123">
        <f t="shared" si="145"/>
        <v>43360</v>
      </c>
      <c r="B365" s="124">
        <f t="shared" ca="1" si="151"/>
        <v>1034.4519999900001</v>
      </c>
      <c r="C365" s="126">
        <f t="shared" si="146"/>
        <v>1000</v>
      </c>
      <c r="D365" s="125">
        <f ca="1">IF(A365&lt;$B$1,VLOOKUP(A365,[1]DI!$A$4:$B$15000,2,FALSE),0)</f>
        <v>6.3899999999999998E-2</v>
      </c>
      <c r="E365" s="126">
        <f t="shared" ca="1" si="152"/>
        <v>2.4583E-4</v>
      </c>
      <c r="F365" s="132">
        <f t="shared" si="147"/>
        <v>1.075</v>
      </c>
      <c r="G365" s="127">
        <f t="shared" ca="1" si="140"/>
        <v>1.0002642672499999</v>
      </c>
      <c r="H365" s="126">
        <f ca="1">TRUNC(PRODUCT(G$10:G364),15)</f>
        <v>1.0699307349545299</v>
      </c>
      <c r="I365" s="126">
        <f t="shared" ca="1" si="148"/>
        <v>1.0342971273055701</v>
      </c>
      <c r="J365" s="126">
        <f t="shared" ca="1" si="141"/>
        <v>1.0344519999999999</v>
      </c>
      <c r="K365" s="126">
        <f t="shared" ca="1" si="142"/>
        <v>34.451999989999997</v>
      </c>
      <c r="L365" s="133">
        <f>IF(VLOOKUP(A365,$U$12:$AD$125,8)=VLOOKUP(A364,$U$12:$AD$125,8),0,VLOOKUP(A365,U$12:$AD$125,8))</f>
        <v>2</v>
      </c>
      <c r="M365" s="129">
        <f>IF(L365&gt;0,VLOOKUP(L365,T$12:$AC$125,7),0)</f>
        <v>0</v>
      </c>
      <c r="N365" s="126">
        <f t="shared" si="143"/>
        <v>0</v>
      </c>
      <c r="O365" s="126">
        <f t="shared" ca="1" si="144"/>
        <v>34.451999989999997</v>
      </c>
      <c r="P365" s="134" t="str">
        <f t="shared" si="149"/>
        <v>J=</v>
      </c>
      <c r="Q365" s="131">
        <f t="shared" si="150"/>
        <v>43360</v>
      </c>
      <c r="R365" s="9"/>
      <c r="S365" s="9"/>
      <c r="T365" s="46">
        <f>[2]Plan1!$A430</f>
        <v>49615</v>
      </c>
      <c r="U365" s="23" t="str">
        <f>[2]Plan1!$C430</f>
        <v>Finados</v>
      </c>
      <c r="V365" s="9"/>
      <c r="W365" s="9"/>
      <c r="X365" s="9"/>
      <c r="Y365" s="9"/>
      <c r="Z365" s="9"/>
      <c r="AA365" s="9"/>
      <c r="AB365" s="9"/>
      <c r="AC365" s="9"/>
      <c r="AD365" s="9"/>
      <c r="AE365" s="9"/>
      <c r="AF365" s="59">
        <f t="shared" si="157"/>
        <v>43267</v>
      </c>
      <c r="AG365" s="15">
        <f t="shared" ca="1" si="158"/>
        <v>1017.1056</v>
      </c>
      <c r="AH365" s="15">
        <f t="shared" si="158"/>
        <v>1000</v>
      </c>
      <c r="AI365" s="4">
        <f t="shared" ca="1" si="158"/>
        <v>0</v>
      </c>
      <c r="AJ365" s="16">
        <f t="shared" ca="1" si="158"/>
        <v>0</v>
      </c>
      <c r="AK365" s="4">
        <f t="shared" si="158"/>
        <v>1.075</v>
      </c>
      <c r="AL365" s="59">
        <f t="shared" si="155"/>
        <v>43267</v>
      </c>
      <c r="AM365" s="16">
        <f t="shared" ca="1" si="159"/>
        <v>1.0171056000000001</v>
      </c>
      <c r="AN365" s="15">
        <f t="shared" ca="1" si="159"/>
        <v>17.105599999999999</v>
      </c>
      <c r="AO365" s="9">
        <f t="shared" si="159"/>
        <v>0</v>
      </c>
      <c r="AP365" s="17">
        <f t="shared" si="159"/>
        <v>0</v>
      </c>
      <c r="AQ365" s="15">
        <f t="shared" si="159"/>
        <v>0</v>
      </c>
      <c r="AR365" s="10" t="str">
        <f t="shared" si="159"/>
        <v>J=</v>
      </c>
      <c r="AS365" s="59">
        <f t="shared" si="159"/>
        <v>43360</v>
      </c>
      <c r="AT365" s="18"/>
      <c r="AU365" s="18"/>
      <c r="AV365" s="40"/>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row>
    <row r="366" spans="1:202" x14ac:dyDescent="0.2">
      <c r="A366" s="123">
        <f t="shared" si="145"/>
        <v>43361</v>
      </c>
      <c r="B366" s="124">
        <f t="shared" ca="1" si="151"/>
        <v>1000.26426999</v>
      </c>
      <c r="C366" s="126">
        <f t="shared" si="146"/>
        <v>1000</v>
      </c>
      <c r="D366" s="125">
        <f ca="1">IF(A366&lt;$B$1,VLOOKUP(A366,[1]DI!$A$4:$B$15000,2,FALSE),0)</f>
        <v>6.3899999999999998E-2</v>
      </c>
      <c r="E366" s="126">
        <f t="shared" ca="1" si="152"/>
        <v>2.4583E-4</v>
      </c>
      <c r="F366" s="132">
        <f t="shared" si="147"/>
        <v>1.075</v>
      </c>
      <c r="G366" s="127">
        <f t="shared" ca="1" si="140"/>
        <v>1.0002642672499999</v>
      </c>
      <c r="H366" s="126">
        <f ca="1">TRUNC(PRODUCT(G$10:G365),15)</f>
        <v>1.07021348260755</v>
      </c>
      <c r="I366" s="126">
        <f t="shared" ca="1" si="148"/>
        <v>1.0699307349545299</v>
      </c>
      <c r="J366" s="126">
        <f t="shared" ca="1" si="141"/>
        <v>1.00026427</v>
      </c>
      <c r="K366" s="126">
        <f t="shared" ca="1" si="142"/>
        <v>0.26426999000000001</v>
      </c>
      <c r="L366" s="133">
        <f>IF(VLOOKUP(A366,$U$12:$AD$125,8)=VLOOKUP(A365,$U$12:$AD$125,8),0,VLOOKUP(A366,U$12:$AD$125,8))</f>
        <v>0</v>
      </c>
      <c r="M366" s="129">
        <f>IF(L366&gt;0,VLOOKUP(L366,T$12:$AC$125,7),0)</f>
        <v>0</v>
      </c>
      <c r="N366" s="126">
        <f t="shared" si="143"/>
        <v>0</v>
      </c>
      <c r="O366" s="126">
        <f t="shared" ca="1" si="144"/>
        <v>0.26426999000000001</v>
      </c>
      <c r="P366" s="134" t="str">
        <f t="shared" si="149"/>
        <v>J=</v>
      </c>
      <c r="Q366" s="131">
        <f t="shared" si="150"/>
        <v>43539</v>
      </c>
      <c r="R366" s="9"/>
      <c r="S366" s="9"/>
      <c r="T366" s="46">
        <f>[2]Plan1!$A431</f>
        <v>49628</v>
      </c>
      <c r="U366" s="23" t="str">
        <f>[2]Plan1!$C431</f>
        <v>Proclamação da República</v>
      </c>
      <c r="V366" s="9"/>
      <c r="W366" s="9"/>
      <c r="X366" s="9"/>
      <c r="Y366" s="9"/>
      <c r="Z366" s="9"/>
      <c r="AA366" s="9"/>
      <c r="AB366" s="9"/>
      <c r="AC366" s="9"/>
      <c r="AD366" s="9"/>
      <c r="AE366" s="9"/>
      <c r="AF366" s="59">
        <f t="shared" si="157"/>
        <v>43268</v>
      </c>
      <c r="AG366" s="15">
        <f t="shared" ca="1" si="158"/>
        <v>1017.1056</v>
      </c>
      <c r="AH366" s="15">
        <f t="shared" si="158"/>
        <v>1000</v>
      </c>
      <c r="AI366" s="4">
        <f t="shared" ca="1" si="158"/>
        <v>0</v>
      </c>
      <c r="AJ366" s="16">
        <f t="shared" ca="1" si="158"/>
        <v>0</v>
      </c>
      <c r="AK366" s="4">
        <f t="shared" si="158"/>
        <v>1.075</v>
      </c>
      <c r="AL366" s="59">
        <f t="shared" si="155"/>
        <v>43268</v>
      </c>
      <c r="AM366" s="16">
        <f t="shared" ca="1" si="159"/>
        <v>1.0171056000000001</v>
      </c>
      <c r="AN366" s="15">
        <f t="shared" ca="1" si="159"/>
        <v>17.105599999999999</v>
      </c>
      <c r="AO366" s="9">
        <f t="shared" si="159"/>
        <v>0</v>
      </c>
      <c r="AP366" s="17">
        <f t="shared" si="159"/>
        <v>0</v>
      </c>
      <c r="AQ366" s="15">
        <f t="shared" si="159"/>
        <v>0</v>
      </c>
      <c r="AR366" s="10" t="str">
        <f t="shared" si="159"/>
        <v>J=</v>
      </c>
      <c r="AS366" s="59">
        <f t="shared" si="159"/>
        <v>43360</v>
      </c>
      <c r="AT366" s="18"/>
      <c r="AU366" s="18"/>
      <c r="AV366" s="40"/>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row>
    <row r="367" spans="1:202" x14ac:dyDescent="0.2">
      <c r="A367" s="123">
        <f t="shared" si="145"/>
        <v>43362</v>
      </c>
      <c r="B367" s="124">
        <f t="shared" ca="1" si="151"/>
        <v>1000.52859999</v>
      </c>
      <c r="C367" s="126">
        <f t="shared" si="146"/>
        <v>1000</v>
      </c>
      <c r="D367" s="125">
        <f ca="1">IF(A367&lt;$B$1,VLOOKUP(A367,[1]DI!$A$4:$B$15000,2,FALSE),0)</f>
        <v>6.3899999999999998E-2</v>
      </c>
      <c r="E367" s="126">
        <f t="shared" ca="1" si="152"/>
        <v>2.4583E-4</v>
      </c>
      <c r="F367" s="132">
        <f t="shared" si="147"/>
        <v>1.075</v>
      </c>
      <c r="G367" s="127">
        <f t="shared" ca="1" si="140"/>
        <v>1.0002642672499999</v>
      </c>
      <c r="H367" s="126">
        <f ca="1">TRUNC(PRODUCT(G$10:G366),15)</f>
        <v>1.0704963049815099</v>
      </c>
      <c r="I367" s="126">
        <f t="shared" ca="1" si="148"/>
        <v>1.0699307349545299</v>
      </c>
      <c r="J367" s="126">
        <f t="shared" ca="1" si="141"/>
        <v>1.0005286</v>
      </c>
      <c r="K367" s="126">
        <f t="shared" ca="1" si="142"/>
        <v>0.52859999000000002</v>
      </c>
      <c r="L367" s="133">
        <f>IF(VLOOKUP(A367,$U$12:$AD$125,8)=VLOOKUP(A366,$U$12:$AD$125,8),0,VLOOKUP(A367,U$12:$AD$125,8))</f>
        <v>0</v>
      </c>
      <c r="M367" s="129">
        <f>IF(L367&gt;0,VLOOKUP(L367,T$12:$AC$125,7),0)</f>
        <v>0</v>
      </c>
      <c r="N367" s="126">
        <f t="shared" si="143"/>
        <v>0</v>
      </c>
      <c r="O367" s="126">
        <f t="shared" ca="1" si="144"/>
        <v>0.52859999000000002</v>
      </c>
      <c r="P367" s="134" t="str">
        <f t="shared" si="149"/>
        <v>J=</v>
      </c>
      <c r="Q367" s="131">
        <f t="shared" si="150"/>
        <v>43539</v>
      </c>
      <c r="R367" s="9"/>
      <c r="S367" s="9"/>
      <c r="T367" s="46">
        <f>[2]Plan1!$A432</f>
        <v>49633</v>
      </c>
      <c r="U367" s="23" t="str">
        <f>[2]Plan1!$C432</f>
        <v>Dia Nacional de Zumbi e da Consciência Negra</v>
      </c>
      <c r="V367" s="9"/>
      <c r="W367" s="9"/>
      <c r="X367" s="9"/>
      <c r="Y367" s="9"/>
      <c r="Z367" s="9"/>
      <c r="AA367" s="9"/>
      <c r="AB367" s="9"/>
      <c r="AC367" s="9"/>
      <c r="AD367" s="9"/>
      <c r="AE367" s="9"/>
      <c r="AF367" s="59">
        <f t="shared" si="157"/>
        <v>43269</v>
      </c>
      <c r="AG367" s="15">
        <f t="shared" ca="1" si="158"/>
        <v>1017.1056</v>
      </c>
      <c r="AH367" s="15">
        <f t="shared" si="158"/>
        <v>1000</v>
      </c>
      <c r="AI367" s="4">
        <f t="shared" ca="1" si="158"/>
        <v>6.3899999999999998E-2</v>
      </c>
      <c r="AJ367" s="16">
        <f t="shared" ca="1" si="158"/>
        <v>2.4583E-4</v>
      </c>
      <c r="AK367" s="4">
        <f t="shared" si="158"/>
        <v>1.075</v>
      </c>
      <c r="AL367" s="59">
        <f t="shared" si="155"/>
        <v>43269</v>
      </c>
      <c r="AM367" s="16">
        <f t="shared" ca="1" si="159"/>
        <v>1.0171056000000001</v>
      </c>
      <c r="AN367" s="15">
        <f t="shared" ca="1" si="159"/>
        <v>17.105599999999999</v>
      </c>
      <c r="AO367" s="9">
        <f t="shared" si="159"/>
        <v>0</v>
      </c>
      <c r="AP367" s="17">
        <f t="shared" si="159"/>
        <v>0</v>
      </c>
      <c r="AQ367" s="15">
        <f t="shared" si="159"/>
        <v>0</v>
      </c>
      <c r="AR367" s="10" t="str">
        <f t="shared" si="159"/>
        <v>J=</v>
      </c>
      <c r="AS367" s="59">
        <f t="shared" si="159"/>
        <v>43360</v>
      </c>
      <c r="AT367" s="18"/>
      <c r="AU367" s="18"/>
      <c r="AV367" s="40"/>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row>
    <row r="368" spans="1:202" x14ac:dyDescent="0.2">
      <c r="A368" s="123">
        <f t="shared" si="145"/>
        <v>43363</v>
      </c>
      <c r="B368" s="124">
        <f t="shared" ca="1" si="151"/>
        <v>1000.79300999</v>
      </c>
      <c r="C368" s="126">
        <f t="shared" si="146"/>
        <v>1000</v>
      </c>
      <c r="D368" s="125">
        <f ca="1">IF(A368&lt;$B$1,VLOOKUP(A368,[1]DI!$A$4:$B$15000,2,FALSE),0)</f>
        <v>6.3899999999999998E-2</v>
      </c>
      <c r="E368" s="126">
        <f t="shared" ca="1" si="152"/>
        <v>2.4583E-4</v>
      </c>
      <c r="F368" s="132">
        <f t="shared" si="147"/>
        <v>1.075</v>
      </c>
      <c r="G368" s="127">
        <f t="shared" ca="1" si="140"/>
        <v>1.0002642672499999</v>
      </c>
      <c r="H368" s="126">
        <f ca="1">TRUNC(PRODUCT(G$10:G367),15)</f>
        <v>1.07077920209616</v>
      </c>
      <c r="I368" s="126">
        <f t="shared" ca="1" si="148"/>
        <v>1.0699307349545299</v>
      </c>
      <c r="J368" s="126">
        <f t="shared" ca="1" si="141"/>
        <v>1.00079301</v>
      </c>
      <c r="K368" s="126">
        <f t="shared" ca="1" si="142"/>
        <v>0.79300999000000005</v>
      </c>
      <c r="L368" s="133">
        <f>IF(VLOOKUP(A368,$U$12:$AD$125,8)=VLOOKUP(A367,$U$12:$AD$125,8),0,VLOOKUP(A368,U$12:$AD$125,8))</f>
        <v>0</v>
      </c>
      <c r="M368" s="129">
        <f>IF(L368&gt;0,VLOOKUP(L368,T$12:$AC$125,7),0)</f>
        <v>0</v>
      </c>
      <c r="N368" s="126">
        <f t="shared" si="143"/>
        <v>0</v>
      </c>
      <c r="O368" s="126">
        <f t="shared" ca="1" si="144"/>
        <v>0.79300999000000005</v>
      </c>
      <c r="P368" s="134" t="str">
        <f t="shared" si="149"/>
        <v>J=</v>
      </c>
      <c r="Q368" s="131">
        <f t="shared" si="150"/>
        <v>43539</v>
      </c>
      <c r="R368" s="9"/>
      <c r="S368" s="9"/>
      <c r="T368" s="46">
        <f>[2]Plan1!$A433</f>
        <v>49668</v>
      </c>
      <c r="U368" s="23" t="str">
        <f>[2]Plan1!$C433</f>
        <v>Natal</v>
      </c>
      <c r="V368" s="9"/>
      <c r="W368" s="9"/>
      <c r="X368" s="9"/>
      <c r="Y368" s="9"/>
      <c r="Z368" s="9"/>
      <c r="AA368" s="9"/>
      <c r="AB368" s="9"/>
      <c r="AC368" s="9"/>
      <c r="AD368" s="9"/>
      <c r="AE368" s="9"/>
      <c r="AF368" s="59">
        <f t="shared" si="157"/>
        <v>43270</v>
      </c>
      <c r="AG368" s="15">
        <f t="shared" ca="1" si="158"/>
        <v>1017.3743899999999</v>
      </c>
      <c r="AH368" s="15">
        <f t="shared" si="158"/>
        <v>1000</v>
      </c>
      <c r="AI368" s="4">
        <f t="shared" ca="1" si="158"/>
        <v>6.3899999999999998E-2</v>
      </c>
      <c r="AJ368" s="16">
        <f t="shared" ca="1" si="158"/>
        <v>2.4583E-4</v>
      </c>
      <c r="AK368" s="4">
        <f t="shared" si="158"/>
        <v>1.075</v>
      </c>
      <c r="AL368" s="59">
        <f t="shared" si="155"/>
        <v>43270</v>
      </c>
      <c r="AM368" s="16">
        <f t="shared" ca="1" si="159"/>
        <v>1.0173743900000001</v>
      </c>
      <c r="AN368" s="15">
        <f t="shared" ca="1" si="159"/>
        <v>17.374389999999998</v>
      </c>
      <c r="AO368" s="9">
        <f t="shared" si="159"/>
        <v>0</v>
      </c>
      <c r="AP368" s="17">
        <f t="shared" si="159"/>
        <v>0</v>
      </c>
      <c r="AQ368" s="15">
        <f t="shared" si="159"/>
        <v>0</v>
      </c>
      <c r="AR368" s="10" t="str">
        <f t="shared" si="159"/>
        <v>J=</v>
      </c>
      <c r="AS368" s="59">
        <f t="shared" si="159"/>
        <v>43360</v>
      </c>
      <c r="AT368" s="18"/>
      <c r="AU368" s="18"/>
      <c r="AV368" s="40"/>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row>
    <row r="369" spans="1:207" x14ac:dyDescent="0.2">
      <c r="A369" s="123">
        <f t="shared" si="145"/>
        <v>43364</v>
      </c>
      <c r="B369" s="124">
        <f t="shared" ca="1" si="151"/>
        <v>1001.05748999</v>
      </c>
      <c r="C369" s="126">
        <f t="shared" si="146"/>
        <v>1000</v>
      </c>
      <c r="D369" s="125">
        <f ca="1">IF(A369&lt;$B$1,VLOOKUP(A369,[1]DI!$A$4:$B$15000,2,FALSE),0)</f>
        <v>6.3899999999999998E-2</v>
      </c>
      <c r="E369" s="126">
        <f t="shared" ca="1" si="152"/>
        <v>2.4583E-4</v>
      </c>
      <c r="F369" s="132">
        <f t="shared" si="147"/>
        <v>1.075</v>
      </c>
      <c r="G369" s="127">
        <f t="shared" ca="1" si="140"/>
        <v>1.0002642672499999</v>
      </c>
      <c r="H369" s="126">
        <f ca="1">TRUNC(PRODUCT(G$10:G368),15)</f>
        <v>1.07106217397126</v>
      </c>
      <c r="I369" s="126">
        <f t="shared" ca="1" si="148"/>
        <v>1.0699307349545299</v>
      </c>
      <c r="J369" s="126">
        <f t="shared" ca="1" si="141"/>
        <v>1.00105749</v>
      </c>
      <c r="K369" s="126">
        <f t="shared" ca="1" si="142"/>
        <v>1.0574899900000001</v>
      </c>
      <c r="L369" s="133">
        <f>IF(VLOOKUP(A369,$U$12:$AD$125,8)=VLOOKUP(A368,$U$12:$AD$125,8),0,VLOOKUP(A369,U$12:$AD$125,8))</f>
        <v>0</v>
      </c>
      <c r="M369" s="129">
        <f>IF(L369&gt;0,VLOOKUP(L369,T$12:$AC$125,7),0)</f>
        <v>0</v>
      </c>
      <c r="N369" s="126">
        <f t="shared" si="143"/>
        <v>0</v>
      </c>
      <c r="O369" s="126">
        <f t="shared" ca="1" si="144"/>
        <v>1.0574899900000001</v>
      </c>
      <c r="P369" s="134" t="str">
        <f t="shared" si="149"/>
        <v>J=</v>
      </c>
      <c r="Q369" s="131">
        <f t="shared" si="150"/>
        <v>43539</v>
      </c>
      <c r="R369" s="9"/>
      <c r="S369" s="9"/>
      <c r="T369" s="46">
        <f>[2]Plan1!$A434</f>
        <v>49675</v>
      </c>
      <c r="U369" s="23" t="str">
        <f>[2]Plan1!$C434</f>
        <v>Confraternização Universal</v>
      </c>
      <c r="V369" s="9"/>
      <c r="W369" s="9"/>
      <c r="X369" s="9"/>
      <c r="Y369" s="9"/>
      <c r="Z369" s="9"/>
      <c r="AA369" s="9"/>
      <c r="AB369" s="9"/>
      <c r="AC369" s="9"/>
      <c r="AD369" s="9"/>
      <c r="AE369" s="9"/>
      <c r="AF369" s="59">
        <f t="shared" si="157"/>
        <v>43271</v>
      </c>
      <c r="AG369" s="15">
        <f t="shared" ca="1" si="158"/>
        <v>1017.64325</v>
      </c>
      <c r="AH369" s="15">
        <f t="shared" si="158"/>
        <v>1000</v>
      </c>
      <c r="AI369" s="4">
        <f t="shared" ca="1" si="158"/>
        <v>6.3899999999999998E-2</v>
      </c>
      <c r="AJ369" s="16">
        <f t="shared" ca="1" si="158"/>
        <v>2.4583E-4</v>
      </c>
      <c r="AK369" s="4">
        <f t="shared" si="158"/>
        <v>1.075</v>
      </c>
      <c r="AL369" s="59">
        <f t="shared" si="155"/>
        <v>43271</v>
      </c>
      <c r="AM369" s="16">
        <f t="shared" ca="1" si="159"/>
        <v>1.0176432500000001</v>
      </c>
      <c r="AN369" s="15">
        <f t="shared" ca="1" si="159"/>
        <v>17.643249999999998</v>
      </c>
      <c r="AO369" s="9">
        <f t="shared" si="159"/>
        <v>0</v>
      </c>
      <c r="AP369" s="17">
        <f t="shared" si="159"/>
        <v>0</v>
      </c>
      <c r="AQ369" s="15">
        <f t="shared" si="159"/>
        <v>0</v>
      </c>
      <c r="AR369" s="10" t="str">
        <f t="shared" si="159"/>
        <v>J=</v>
      </c>
      <c r="AS369" s="59">
        <f t="shared" si="159"/>
        <v>43360</v>
      </c>
      <c r="AT369" s="18"/>
      <c r="AU369" s="18"/>
      <c r="AV369" s="40"/>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row>
    <row r="370" spans="1:207" x14ac:dyDescent="0.2">
      <c r="A370" s="123">
        <f t="shared" si="145"/>
        <v>43365</v>
      </c>
      <c r="B370" s="124">
        <f t="shared" ca="1" si="151"/>
        <v>1001.32203</v>
      </c>
      <c r="C370" s="126">
        <f t="shared" si="146"/>
        <v>1000</v>
      </c>
      <c r="D370" s="125">
        <f ca="1">IF(A370&lt;$B$1,VLOOKUP(A370,[1]DI!$A$4:$B$15000,2,FALSE),0)</f>
        <v>0</v>
      </c>
      <c r="E370" s="126">
        <f t="shared" ca="1" si="152"/>
        <v>0</v>
      </c>
      <c r="F370" s="132">
        <f t="shared" si="147"/>
        <v>1.075</v>
      </c>
      <c r="G370" s="127">
        <f t="shared" ca="1" si="140"/>
        <v>1</v>
      </c>
      <c r="H370" s="126">
        <f ca="1">TRUNC(PRODUCT(G$10:G369),15)</f>
        <v>1.0713452206265499</v>
      </c>
      <c r="I370" s="126">
        <f t="shared" ca="1" si="148"/>
        <v>1.0699307349545299</v>
      </c>
      <c r="J370" s="126">
        <f t="shared" ca="1" si="141"/>
        <v>1.0013220300000001</v>
      </c>
      <c r="K370" s="126">
        <f t="shared" ca="1" si="142"/>
        <v>1.32203</v>
      </c>
      <c r="L370" s="133">
        <f>IF(VLOOKUP(A370,$U$12:$AD$125,8)=VLOOKUP(A369,$U$12:$AD$125,8),0,VLOOKUP(A370,U$12:$AD$125,8))</f>
        <v>0</v>
      </c>
      <c r="M370" s="129">
        <f>IF(L370&gt;0,VLOOKUP(L370,T$12:$AC$125,7),0)</f>
        <v>0</v>
      </c>
      <c r="N370" s="126">
        <f t="shared" si="143"/>
        <v>0</v>
      </c>
      <c r="O370" s="126">
        <f t="shared" ca="1" si="144"/>
        <v>1.32203</v>
      </c>
      <c r="P370" s="134" t="str">
        <f t="shared" si="149"/>
        <v>J=</v>
      </c>
      <c r="Q370" s="131">
        <f t="shared" si="150"/>
        <v>43539</v>
      </c>
      <c r="R370" s="9"/>
      <c r="S370" s="9"/>
      <c r="T370" s="46">
        <f>[2]Plan1!$A435</f>
        <v>49730</v>
      </c>
      <c r="U370" s="23" t="str">
        <f>[2]Plan1!$C435</f>
        <v>Carnaval</v>
      </c>
      <c r="V370" s="9"/>
      <c r="W370" s="9"/>
      <c r="X370" s="9"/>
      <c r="Y370" s="9"/>
      <c r="Z370" s="9"/>
      <c r="AA370" s="9"/>
      <c r="AB370" s="9"/>
      <c r="AC370" s="9"/>
      <c r="AD370" s="9"/>
      <c r="AE370" s="9"/>
      <c r="AF370" s="59">
        <f t="shared" si="157"/>
        <v>43272</v>
      </c>
      <c r="AG370" s="15">
        <f t="shared" ca="1" si="158"/>
        <v>1017.91217999</v>
      </c>
      <c r="AH370" s="15">
        <f t="shared" si="158"/>
        <v>1000</v>
      </c>
      <c r="AI370" s="4">
        <f t="shared" ca="1" si="158"/>
        <v>6.3899999999999998E-2</v>
      </c>
      <c r="AJ370" s="16">
        <f t="shared" ca="1" si="158"/>
        <v>2.4583E-4</v>
      </c>
      <c r="AK370" s="4">
        <f t="shared" si="158"/>
        <v>1.075</v>
      </c>
      <c r="AL370" s="59">
        <f t="shared" si="155"/>
        <v>43272</v>
      </c>
      <c r="AM370" s="16">
        <f t="shared" ca="1" si="159"/>
        <v>1.0179121799999999</v>
      </c>
      <c r="AN370" s="15">
        <f t="shared" ca="1" si="159"/>
        <v>17.912179989999998</v>
      </c>
      <c r="AO370" s="9">
        <f t="shared" si="159"/>
        <v>0</v>
      </c>
      <c r="AP370" s="17">
        <f t="shared" si="159"/>
        <v>0</v>
      </c>
      <c r="AQ370" s="15">
        <f t="shared" si="159"/>
        <v>0</v>
      </c>
      <c r="AR370" s="10" t="str">
        <f t="shared" si="159"/>
        <v>J=</v>
      </c>
      <c r="AS370" s="59">
        <f t="shared" si="159"/>
        <v>43360</v>
      </c>
      <c r="AT370" s="18"/>
      <c r="AU370" s="18"/>
      <c r="AV370" s="40"/>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row>
    <row r="371" spans="1:207" x14ac:dyDescent="0.2">
      <c r="A371" s="123">
        <f t="shared" si="145"/>
        <v>43366</v>
      </c>
      <c r="B371" s="124">
        <f t="shared" ca="1" si="151"/>
        <v>1001.32203</v>
      </c>
      <c r="C371" s="126">
        <f t="shared" si="146"/>
        <v>1000</v>
      </c>
      <c r="D371" s="125">
        <f ca="1">IF(A371&lt;$B$1,VLOOKUP(A371,[1]DI!$A$4:$B$15000,2,FALSE),0)</f>
        <v>0</v>
      </c>
      <c r="E371" s="126">
        <f t="shared" ca="1" si="152"/>
        <v>0</v>
      </c>
      <c r="F371" s="132">
        <f t="shared" si="147"/>
        <v>1.075</v>
      </c>
      <c r="G371" s="127">
        <f t="shared" ca="1" si="140"/>
        <v>1</v>
      </c>
      <c r="H371" s="126">
        <f ca="1">TRUNC(PRODUCT(G$10:G370),15)</f>
        <v>1.0713452206265499</v>
      </c>
      <c r="I371" s="126">
        <f t="shared" ca="1" si="148"/>
        <v>1.0699307349545299</v>
      </c>
      <c r="J371" s="126">
        <f t="shared" ca="1" si="141"/>
        <v>1.0013220300000001</v>
      </c>
      <c r="K371" s="126">
        <f t="shared" ca="1" si="142"/>
        <v>1.32203</v>
      </c>
      <c r="L371" s="133">
        <f>IF(VLOOKUP(A371,$U$12:$AD$125,8)=VLOOKUP(A370,$U$12:$AD$125,8),0,VLOOKUP(A371,U$12:$AD$125,8))</f>
        <v>0</v>
      </c>
      <c r="M371" s="129">
        <f>IF(L371&gt;0,VLOOKUP(L371,T$12:$AC$125,7),0)</f>
        <v>0</v>
      </c>
      <c r="N371" s="126">
        <f t="shared" si="143"/>
        <v>0</v>
      </c>
      <c r="O371" s="126">
        <f t="shared" ca="1" si="144"/>
        <v>1.32203</v>
      </c>
      <c r="P371" s="134" t="str">
        <f t="shared" si="149"/>
        <v>J=</v>
      </c>
      <c r="Q371" s="131">
        <f t="shared" si="150"/>
        <v>43539</v>
      </c>
      <c r="R371" s="9"/>
      <c r="S371" s="9"/>
      <c r="T371" s="46">
        <f>[2]Plan1!$A436</f>
        <v>49731</v>
      </c>
      <c r="U371" s="23" t="str">
        <f>[2]Plan1!$C436</f>
        <v>Carnaval</v>
      </c>
      <c r="V371" s="9"/>
      <c r="W371" s="9"/>
      <c r="X371" s="9"/>
      <c r="Y371" s="9"/>
      <c r="Z371" s="9"/>
      <c r="AA371" s="9"/>
      <c r="AB371" s="9"/>
      <c r="AC371" s="9"/>
      <c r="AD371" s="9"/>
      <c r="AE371" s="9"/>
      <c r="AF371" s="59">
        <f t="shared" si="157"/>
        <v>43273</v>
      </c>
      <c r="AG371" s="15">
        <f t="shared" ca="1" si="158"/>
        <v>1018.18118</v>
      </c>
      <c r="AH371" s="15">
        <f t="shared" si="158"/>
        <v>1000</v>
      </c>
      <c r="AI371" s="4">
        <f t="shared" ca="1" si="158"/>
        <v>6.3899999999999998E-2</v>
      </c>
      <c r="AJ371" s="16">
        <f t="shared" ca="1" si="158"/>
        <v>2.4583E-4</v>
      </c>
      <c r="AK371" s="4">
        <f t="shared" si="158"/>
        <v>1.075</v>
      </c>
      <c r="AL371" s="59">
        <f t="shared" si="155"/>
        <v>43273</v>
      </c>
      <c r="AM371" s="16">
        <f t="shared" ca="1" si="159"/>
        <v>1.01818118</v>
      </c>
      <c r="AN371" s="15">
        <f t="shared" ca="1" si="159"/>
        <v>18.181180000000001</v>
      </c>
      <c r="AO371" s="9">
        <f t="shared" si="159"/>
        <v>0</v>
      </c>
      <c r="AP371" s="17">
        <f t="shared" si="159"/>
        <v>0</v>
      </c>
      <c r="AQ371" s="15">
        <f t="shared" si="159"/>
        <v>0</v>
      </c>
      <c r="AR371" s="10" t="str">
        <f t="shared" si="159"/>
        <v>J=</v>
      </c>
      <c r="AS371" s="59">
        <f t="shared" si="159"/>
        <v>43360</v>
      </c>
      <c r="AT371" s="18"/>
      <c r="AU371" s="18"/>
      <c r="AV371" s="40"/>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row>
    <row r="372" spans="1:207" x14ac:dyDescent="0.2">
      <c r="A372" s="123">
        <f t="shared" si="145"/>
        <v>43367</v>
      </c>
      <c r="B372" s="124">
        <f t="shared" ca="1" si="151"/>
        <v>1001.32203</v>
      </c>
      <c r="C372" s="126">
        <f t="shared" si="146"/>
        <v>1000</v>
      </c>
      <c r="D372" s="125">
        <f ca="1">IF(A372&lt;$B$1,VLOOKUP(A372,[1]DI!$A$4:$B$15000,2,FALSE),0)</f>
        <v>6.3899999999999998E-2</v>
      </c>
      <c r="E372" s="126">
        <f t="shared" ca="1" si="152"/>
        <v>2.4583E-4</v>
      </c>
      <c r="F372" s="132">
        <f t="shared" si="147"/>
        <v>1.075</v>
      </c>
      <c r="G372" s="127">
        <f t="shared" ca="1" si="140"/>
        <v>1.0002642672499999</v>
      </c>
      <c r="H372" s="126">
        <f ca="1">TRUNC(PRODUCT(G$10:G371),15)</f>
        <v>1.0713452206265499</v>
      </c>
      <c r="I372" s="126">
        <f t="shared" ca="1" si="148"/>
        <v>1.0699307349545299</v>
      </c>
      <c r="J372" s="126">
        <f t="shared" ca="1" si="141"/>
        <v>1.0013220300000001</v>
      </c>
      <c r="K372" s="126">
        <f t="shared" ca="1" si="142"/>
        <v>1.32203</v>
      </c>
      <c r="L372" s="133">
        <f>IF(VLOOKUP(A372,$U$12:$AD$125,8)=VLOOKUP(A371,$U$12:$AD$125,8),0,VLOOKUP(A372,U$12:$AD$125,8))</f>
        <v>0</v>
      </c>
      <c r="M372" s="129">
        <f>IF(L372&gt;0,VLOOKUP(L372,T$12:$AC$125,7),0)</f>
        <v>0</v>
      </c>
      <c r="N372" s="126">
        <f t="shared" si="143"/>
        <v>0</v>
      </c>
      <c r="O372" s="126">
        <f t="shared" ca="1" si="144"/>
        <v>1.32203</v>
      </c>
      <c r="P372" s="134" t="str">
        <f t="shared" si="149"/>
        <v>J=</v>
      </c>
      <c r="Q372" s="131">
        <f t="shared" si="150"/>
        <v>43539</v>
      </c>
      <c r="R372" s="9"/>
      <c r="S372" s="9"/>
      <c r="T372" s="46">
        <f>[2]Plan1!$A437</f>
        <v>49776</v>
      </c>
      <c r="U372" s="23" t="str">
        <f>[2]Plan1!$C437</f>
        <v>Paixão de Cristo</v>
      </c>
      <c r="V372" s="9"/>
      <c r="W372" s="9"/>
      <c r="X372" s="9"/>
      <c r="Y372" s="9"/>
      <c r="Z372" s="9"/>
      <c r="AA372" s="9"/>
      <c r="AB372" s="9"/>
      <c r="AC372" s="9"/>
      <c r="AD372" s="9"/>
      <c r="AE372" s="9"/>
      <c r="AF372" s="59">
        <f t="shared" si="157"/>
        <v>43274</v>
      </c>
      <c r="AG372" s="15">
        <f t="shared" ca="1" si="158"/>
        <v>1018.45024999</v>
      </c>
      <c r="AH372" s="15">
        <f t="shared" si="158"/>
        <v>1000</v>
      </c>
      <c r="AI372" s="4">
        <f t="shared" ca="1" si="158"/>
        <v>0</v>
      </c>
      <c r="AJ372" s="16">
        <f t="shared" ca="1" si="158"/>
        <v>0</v>
      </c>
      <c r="AK372" s="4">
        <f t="shared" si="158"/>
        <v>1.075</v>
      </c>
      <c r="AL372" s="59">
        <f t="shared" si="155"/>
        <v>43274</v>
      </c>
      <c r="AM372" s="16">
        <f t="shared" ca="1" si="159"/>
        <v>1.0184502499999999</v>
      </c>
      <c r="AN372" s="15">
        <f t="shared" ca="1" si="159"/>
        <v>18.45024999</v>
      </c>
      <c r="AO372" s="9">
        <f t="shared" si="159"/>
        <v>0</v>
      </c>
      <c r="AP372" s="17">
        <f t="shared" si="159"/>
        <v>0</v>
      </c>
      <c r="AQ372" s="15">
        <f t="shared" si="159"/>
        <v>0</v>
      </c>
      <c r="AR372" s="10" t="str">
        <f t="shared" si="159"/>
        <v>J=</v>
      </c>
      <c r="AS372" s="59">
        <f t="shared" si="159"/>
        <v>43360</v>
      </c>
      <c r="AT372" s="18"/>
      <c r="AU372" s="18"/>
      <c r="AV372" s="40"/>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row>
    <row r="373" spans="1:207" x14ac:dyDescent="0.2">
      <c r="A373" s="123">
        <f t="shared" si="145"/>
        <v>43368</v>
      </c>
      <c r="B373" s="124">
        <f t="shared" ca="1" si="151"/>
        <v>1001.58664999</v>
      </c>
      <c r="C373" s="126">
        <f t="shared" si="146"/>
        <v>1000</v>
      </c>
      <c r="D373" s="125">
        <f ca="1">IF(A373&lt;$B$1,VLOOKUP(A373,[1]DI!$A$4:$B$15000,2,FALSE),0)</f>
        <v>6.3899999999999998E-2</v>
      </c>
      <c r="E373" s="126">
        <f t="shared" ca="1" si="152"/>
        <v>2.4583E-4</v>
      </c>
      <c r="F373" s="132">
        <f t="shared" si="147"/>
        <v>1.075</v>
      </c>
      <c r="G373" s="127">
        <f t="shared" ca="1" si="140"/>
        <v>1.0002642672499999</v>
      </c>
      <c r="H373" s="126">
        <f ca="1">TRUNC(PRODUCT(G$10:G372),15)</f>
        <v>1.07162834208181</v>
      </c>
      <c r="I373" s="126">
        <f t="shared" ca="1" si="148"/>
        <v>1.0699307349545299</v>
      </c>
      <c r="J373" s="126">
        <f t="shared" ca="1" si="141"/>
        <v>1.0015866499999999</v>
      </c>
      <c r="K373" s="126">
        <f t="shared" ca="1" si="142"/>
        <v>1.58664999</v>
      </c>
      <c r="L373" s="133">
        <f>IF(VLOOKUP(A373,$U$12:$AD$125,8)=VLOOKUP(A372,$U$12:$AD$125,8),0,VLOOKUP(A373,U$12:$AD$125,8))</f>
        <v>0</v>
      </c>
      <c r="M373" s="129">
        <f>IF(L373&gt;0,VLOOKUP(L373,T$12:$AC$125,7),0)</f>
        <v>0</v>
      </c>
      <c r="N373" s="126">
        <f t="shared" si="143"/>
        <v>0</v>
      </c>
      <c r="O373" s="126">
        <f t="shared" ca="1" si="144"/>
        <v>1.58664999</v>
      </c>
      <c r="P373" s="134" t="str">
        <f t="shared" si="149"/>
        <v>J=</v>
      </c>
      <c r="Q373" s="131">
        <f t="shared" si="150"/>
        <v>43539</v>
      </c>
      <c r="R373" s="9"/>
      <c r="S373" s="9"/>
      <c r="T373" s="46">
        <f>[2]Plan1!$A438</f>
        <v>49786</v>
      </c>
      <c r="U373" s="23" t="str">
        <f>[2]Plan1!$C438</f>
        <v>Tiradentes</v>
      </c>
      <c r="V373" s="9"/>
      <c r="W373" s="9"/>
      <c r="X373" s="9"/>
      <c r="Y373" s="9"/>
      <c r="Z373" s="9"/>
      <c r="AA373" s="9"/>
      <c r="AB373" s="9"/>
      <c r="AC373" s="9"/>
      <c r="AD373" s="9"/>
      <c r="AE373" s="9"/>
      <c r="AF373" s="59"/>
      <c r="AG373" s="15"/>
      <c r="AH373" s="15"/>
      <c r="AI373" s="4"/>
      <c r="AJ373" s="16"/>
      <c r="AK373" s="4"/>
      <c r="AL373" s="59"/>
      <c r="AM373" s="16"/>
      <c r="AN373" s="15"/>
      <c r="AO373" s="9"/>
      <c r="AP373" s="17"/>
      <c r="AQ373" s="15"/>
      <c r="AR373" s="10"/>
      <c r="AS373" s="59"/>
      <c r="AT373" s="18"/>
      <c r="AU373" s="18"/>
      <c r="AV373" s="40"/>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row>
    <row r="374" spans="1:207" x14ac:dyDescent="0.2">
      <c r="A374" s="123">
        <f t="shared" si="145"/>
        <v>43369</v>
      </c>
      <c r="B374" s="124">
        <f t="shared" ca="1" si="151"/>
        <v>1001.85133999</v>
      </c>
      <c r="C374" s="126">
        <f t="shared" si="146"/>
        <v>1000</v>
      </c>
      <c r="D374" s="125">
        <f ca="1">IF(A374&lt;$B$1,VLOOKUP(A374,[1]DI!$A$4:$B$15000,2,FALSE),0)</f>
        <v>6.3899999999999998E-2</v>
      </c>
      <c r="E374" s="126">
        <f t="shared" ca="1" si="152"/>
        <v>2.4583E-4</v>
      </c>
      <c r="F374" s="132">
        <f t="shared" si="147"/>
        <v>1.075</v>
      </c>
      <c r="G374" s="127">
        <f t="shared" ca="1" si="140"/>
        <v>1.0002642672499999</v>
      </c>
      <c r="H374" s="126">
        <f ca="1">TRUNC(PRODUCT(G$10:G373),15)</f>
        <v>1.0719115383567901</v>
      </c>
      <c r="I374" s="126">
        <f t="shared" ca="1" si="148"/>
        <v>1.0699307349545299</v>
      </c>
      <c r="J374" s="126">
        <f t="shared" ca="1" si="141"/>
        <v>1.00185134</v>
      </c>
      <c r="K374" s="126">
        <f t="shared" ca="1" si="142"/>
        <v>1.85133999</v>
      </c>
      <c r="L374" s="133">
        <f>IF(VLOOKUP(A374,$U$12:$AD$125,8)=VLOOKUP(A373,$U$12:$AD$125,8),0,VLOOKUP(A374,U$12:$AD$125,8))</f>
        <v>0</v>
      </c>
      <c r="M374" s="129">
        <f>IF(L374&gt;0,VLOOKUP(L374,T$12:$AC$125,7),0)</f>
        <v>0</v>
      </c>
      <c r="N374" s="126">
        <f t="shared" si="143"/>
        <v>0</v>
      </c>
      <c r="O374" s="126">
        <f t="shared" ca="1" si="144"/>
        <v>1.85133999</v>
      </c>
      <c r="P374" s="134" t="str">
        <f t="shared" si="149"/>
        <v>J=</v>
      </c>
      <c r="Q374" s="131">
        <f t="shared" si="150"/>
        <v>43539</v>
      </c>
      <c r="R374" s="9"/>
      <c r="S374" s="15"/>
      <c r="T374" s="46">
        <f>[2]Plan1!$A439</f>
        <v>49796</v>
      </c>
      <c r="U374" s="23" t="str">
        <f>[2]Plan1!$C439</f>
        <v>Dia do Trabalho</v>
      </c>
      <c r="V374" s="15"/>
      <c r="W374" s="15"/>
      <c r="X374" s="15"/>
      <c r="Y374" s="15"/>
      <c r="Z374" s="9"/>
      <c r="AA374" s="15"/>
      <c r="AB374" s="15"/>
      <c r="AC374" s="15"/>
      <c r="AD374" s="15"/>
      <c r="AE374" s="15"/>
      <c r="AF374" s="59" t="str">
        <f t="shared" ref="AF374:AS374" si="160">$B$6</f>
        <v>CNEN22</v>
      </c>
      <c r="AG374" s="9" t="str">
        <f t="shared" si="160"/>
        <v>CNEN22</v>
      </c>
      <c r="AH374" s="9" t="str">
        <f t="shared" si="160"/>
        <v>CNEN22</v>
      </c>
      <c r="AI374" s="9" t="str">
        <f t="shared" si="160"/>
        <v>CNEN22</v>
      </c>
      <c r="AJ374" s="9" t="str">
        <f t="shared" si="160"/>
        <v>CNEN22</v>
      </c>
      <c r="AK374" s="4" t="str">
        <f t="shared" si="160"/>
        <v>CNEN22</v>
      </c>
      <c r="AL374" s="59" t="str">
        <f t="shared" si="160"/>
        <v>CNEN22</v>
      </c>
      <c r="AM374" s="9" t="str">
        <f t="shared" si="160"/>
        <v>CNEN22</v>
      </c>
      <c r="AN374" s="9" t="str">
        <f t="shared" si="160"/>
        <v>CNEN22</v>
      </c>
      <c r="AO374" s="9" t="str">
        <f t="shared" si="160"/>
        <v>CNEN22</v>
      </c>
      <c r="AP374" s="17" t="str">
        <f t="shared" si="160"/>
        <v>CNEN22</v>
      </c>
      <c r="AQ374" s="9" t="str">
        <f t="shared" si="160"/>
        <v>CNEN22</v>
      </c>
      <c r="AR374" s="10" t="str">
        <f t="shared" si="160"/>
        <v>CNEN22</v>
      </c>
      <c r="AS374" s="59" t="str">
        <f t="shared" si="160"/>
        <v>CNEN22</v>
      </c>
      <c r="AT374" s="18"/>
      <c r="AU374" s="18"/>
      <c r="AV374" s="40"/>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row>
    <row r="375" spans="1:207" x14ac:dyDescent="0.2">
      <c r="A375" s="123">
        <f t="shared" si="145"/>
        <v>43370</v>
      </c>
      <c r="B375" s="124">
        <f t="shared" ca="1" si="151"/>
        <v>1002.11608999</v>
      </c>
      <c r="C375" s="126">
        <f t="shared" si="146"/>
        <v>1000</v>
      </c>
      <c r="D375" s="125">
        <f ca="1">IF(A375&lt;$B$1,VLOOKUP(A375,[1]DI!$A$4:$B$15000,2,FALSE),0)</f>
        <v>6.3899999999999998E-2</v>
      </c>
      <c r="E375" s="126">
        <f t="shared" ca="1" si="152"/>
        <v>2.4583E-4</v>
      </c>
      <c r="F375" s="132">
        <f t="shared" si="147"/>
        <v>1.075</v>
      </c>
      <c r="G375" s="127">
        <f t="shared" ca="1" si="140"/>
        <v>1.0002642672499999</v>
      </c>
      <c r="H375" s="126">
        <f ca="1">TRUNC(PRODUCT(G$10:G374),15)</f>
        <v>1.0721948094712801</v>
      </c>
      <c r="I375" s="126">
        <f t="shared" ca="1" si="148"/>
        <v>1.0699307349545299</v>
      </c>
      <c r="J375" s="126">
        <f t="shared" ca="1" si="141"/>
        <v>1.0021160899999999</v>
      </c>
      <c r="K375" s="126">
        <f t="shared" ca="1" si="142"/>
        <v>2.1160899899999999</v>
      </c>
      <c r="L375" s="133">
        <f>IF(VLOOKUP(A375,$U$12:$AD$125,8)=VLOOKUP(A374,$U$12:$AD$125,8),0,VLOOKUP(A375,U$12:$AD$125,8))</f>
        <v>0</v>
      </c>
      <c r="M375" s="129">
        <f>IF(L375&gt;0,VLOOKUP(L375,T$12:$AC$125,7),0)</f>
        <v>0</v>
      </c>
      <c r="N375" s="126">
        <f t="shared" si="143"/>
        <v>0</v>
      </c>
      <c r="O375" s="126">
        <f t="shared" ca="1" si="144"/>
        <v>2.1160899899999999</v>
      </c>
      <c r="P375" s="134" t="str">
        <f t="shared" si="149"/>
        <v>J=</v>
      </c>
      <c r="Q375" s="131">
        <f t="shared" si="150"/>
        <v>43539</v>
      </c>
      <c r="R375" s="9"/>
      <c r="S375" s="48"/>
      <c r="T375" s="46">
        <f>[2]Plan1!$A440</f>
        <v>49838</v>
      </c>
      <c r="U375" s="23" t="str">
        <f>[2]Plan1!$C440</f>
        <v>Corpus Christi</v>
      </c>
      <c r="V375" s="48"/>
      <c r="W375" s="48"/>
      <c r="X375" s="48"/>
      <c r="Y375" s="48"/>
      <c r="Z375" s="9"/>
      <c r="AA375" s="48"/>
      <c r="AB375" s="48"/>
      <c r="AC375" s="48"/>
      <c r="AD375" s="48"/>
      <c r="AE375" s="48"/>
      <c r="AF375" s="57" t="s">
        <v>16</v>
      </c>
      <c r="AG375" s="3" t="s">
        <v>9</v>
      </c>
      <c r="AH375" s="3" t="s">
        <v>10</v>
      </c>
      <c r="AI375" s="36" t="s">
        <v>11</v>
      </c>
      <c r="AJ375" s="37" t="s">
        <v>11</v>
      </c>
      <c r="AK375" s="36" t="s">
        <v>11</v>
      </c>
      <c r="AL375" s="60" t="s">
        <v>16</v>
      </c>
      <c r="AM375" s="37" t="s">
        <v>11</v>
      </c>
      <c r="AN375" s="3" t="s">
        <v>12</v>
      </c>
      <c r="AO375" s="7" t="s">
        <v>13</v>
      </c>
      <c r="AP375" s="38" t="s">
        <v>14</v>
      </c>
      <c r="AQ375" s="3" t="s">
        <v>14</v>
      </c>
      <c r="AR375" s="39" t="s">
        <v>15</v>
      </c>
      <c r="AS375" s="57" t="s">
        <v>15</v>
      </c>
      <c r="AT375" s="34"/>
      <c r="AU375" s="34"/>
      <c r="AV375" s="41"/>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c r="FI375" s="34"/>
      <c r="FJ375" s="34"/>
      <c r="FK375" s="34"/>
      <c r="FL375" s="34"/>
      <c r="FM375" s="34"/>
      <c r="FN375" s="34"/>
      <c r="FO375" s="34"/>
      <c r="FP375" s="34"/>
      <c r="FQ375" s="34"/>
      <c r="FR375" s="34"/>
      <c r="FS375" s="34"/>
      <c r="FT375" s="34"/>
      <c r="FU375" s="34"/>
      <c r="FV375" s="34"/>
      <c r="FW375" s="34"/>
      <c r="FX375" s="34"/>
      <c r="FY375" s="34"/>
      <c r="FZ375" s="34"/>
      <c r="GA375" s="34"/>
      <c r="GB375" s="34"/>
      <c r="GC375" s="34"/>
      <c r="GD375" s="34"/>
      <c r="GE375" s="34"/>
      <c r="GF375" s="34"/>
      <c r="GG375" s="34"/>
      <c r="GH375" s="34"/>
      <c r="GI375" s="34"/>
      <c r="GJ375" s="34"/>
      <c r="GK375" s="34"/>
      <c r="GL375" s="34"/>
      <c r="GM375" s="34"/>
      <c r="GN375" s="34"/>
      <c r="GO375" s="34"/>
      <c r="GP375" s="34"/>
      <c r="GQ375" s="34"/>
      <c r="GR375" s="34"/>
      <c r="GS375" s="34"/>
      <c r="GT375" s="34"/>
      <c r="GU375" s="34"/>
      <c r="GV375" s="34"/>
      <c r="GW375" s="34"/>
    </row>
    <row r="376" spans="1:207" x14ac:dyDescent="0.2">
      <c r="A376" s="123">
        <f t="shared" si="145"/>
        <v>43371</v>
      </c>
      <c r="B376" s="124">
        <f t="shared" ca="1" si="151"/>
        <v>1002.3809199999999</v>
      </c>
      <c r="C376" s="126">
        <f t="shared" si="146"/>
        <v>1000</v>
      </c>
      <c r="D376" s="125">
        <f ca="1">IF(A376&lt;$B$1,VLOOKUP(A376,[1]DI!$A$4:$B$15000,2,FALSE),0)</f>
        <v>6.3899999999999998E-2</v>
      </c>
      <c r="E376" s="126">
        <f t="shared" ca="1" si="152"/>
        <v>2.4583E-4</v>
      </c>
      <c r="F376" s="132">
        <f t="shared" si="147"/>
        <v>1.075</v>
      </c>
      <c r="G376" s="127">
        <f t="shared" ca="1" si="140"/>
        <v>1.0002642672499999</v>
      </c>
      <c r="H376" s="126">
        <f ca="1">TRUNC(PRODUCT(G$10:G375),15)</f>
        <v>1.07247815544504</v>
      </c>
      <c r="I376" s="126">
        <f t="shared" ca="1" si="148"/>
        <v>1.0699307349545299</v>
      </c>
      <c r="J376" s="126">
        <f t="shared" ca="1" si="141"/>
        <v>1.00238092</v>
      </c>
      <c r="K376" s="126">
        <f t="shared" ca="1" si="142"/>
        <v>2.3809200000000001</v>
      </c>
      <c r="L376" s="133">
        <f>IF(VLOOKUP(A376,$U$12:$AD$125,8)=VLOOKUP(A375,$U$12:$AD$125,8),0,VLOOKUP(A376,U$12:$AD$125,8))</f>
        <v>0</v>
      </c>
      <c r="M376" s="129">
        <f>IF(L376&gt;0,VLOOKUP(L376,T$12:$AC$125,7),0)</f>
        <v>0</v>
      </c>
      <c r="N376" s="126">
        <f t="shared" si="143"/>
        <v>0</v>
      </c>
      <c r="O376" s="126">
        <f t="shared" ca="1" si="144"/>
        <v>2.3809200000000001</v>
      </c>
      <c r="P376" s="134" t="str">
        <f t="shared" si="149"/>
        <v>J=</v>
      </c>
      <c r="Q376" s="131">
        <f t="shared" si="150"/>
        <v>43539</v>
      </c>
      <c r="R376" s="9"/>
      <c r="S376" s="16"/>
      <c r="T376" s="46">
        <f>[2]Plan1!$A441</f>
        <v>49925</v>
      </c>
      <c r="U376" s="23" t="str">
        <f>[2]Plan1!$C441</f>
        <v>Independência do Brasil</v>
      </c>
      <c r="V376" s="16"/>
      <c r="W376" s="16"/>
      <c r="X376" s="16"/>
      <c r="Y376" s="16"/>
      <c r="Z376" s="9"/>
      <c r="AA376" s="16"/>
      <c r="AB376" s="16"/>
      <c r="AC376" s="16"/>
      <c r="AD376" s="16"/>
      <c r="AE376" s="16"/>
      <c r="AF376" s="57" t="s">
        <v>73</v>
      </c>
      <c r="AG376" s="15" t="str">
        <f>$B$6</f>
        <v>CNEN22</v>
      </c>
      <c r="AH376" s="3" t="s">
        <v>18</v>
      </c>
      <c r="AI376" s="19" t="s">
        <v>19</v>
      </c>
      <c r="AJ376" s="5"/>
      <c r="AK376" s="19" t="s">
        <v>20</v>
      </c>
      <c r="AL376" s="57"/>
      <c r="AM376" s="5"/>
      <c r="AN376" s="3"/>
      <c r="AO376" s="7"/>
      <c r="AP376" s="38"/>
      <c r="AQ376" s="3"/>
      <c r="AR376" s="39" t="s">
        <v>23</v>
      </c>
      <c r="AS376" s="57" t="s">
        <v>23</v>
      </c>
      <c r="AT376" s="18"/>
      <c r="AU376" s="18"/>
      <c r="AV376" s="40"/>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row>
    <row r="377" spans="1:207" x14ac:dyDescent="0.2">
      <c r="A377" s="123">
        <f t="shared" si="145"/>
        <v>43372</v>
      </c>
      <c r="B377" s="124">
        <f t="shared" ca="1" si="151"/>
        <v>1002.6458199899999</v>
      </c>
      <c r="C377" s="126">
        <f t="shared" si="146"/>
        <v>1000</v>
      </c>
      <c r="D377" s="125">
        <f ca="1">IF(A377&lt;$B$1,VLOOKUP(A377,[1]DI!$A$4:$B$15000,2,FALSE),0)</f>
        <v>0</v>
      </c>
      <c r="E377" s="126">
        <f t="shared" ca="1" si="152"/>
        <v>0</v>
      </c>
      <c r="F377" s="132">
        <f t="shared" si="147"/>
        <v>1.075</v>
      </c>
      <c r="G377" s="127">
        <f t="shared" ca="1" si="140"/>
        <v>1</v>
      </c>
      <c r="H377" s="126">
        <f ca="1">TRUNC(PRODUCT(G$10:G376),15)</f>
        <v>1.07276157629786</v>
      </c>
      <c r="I377" s="126">
        <f t="shared" ca="1" si="148"/>
        <v>1.0699307349545299</v>
      </c>
      <c r="J377" s="126">
        <f t="shared" ca="1" si="141"/>
        <v>1.0026458199999999</v>
      </c>
      <c r="K377" s="126">
        <f t="shared" ca="1" si="142"/>
        <v>2.6458199900000001</v>
      </c>
      <c r="L377" s="133">
        <f>IF(VLOOKUP(A377,$U$12:$AD$125,8)=VLOOKUP(A376,$U$12:$AD$125,8),0,VLOOKUP(A377,U$12:$AD$125,8))</f>
        <v>0</v>
      </c>
      <c r="M377" s="129">
        <f>IF(L377&gt;0,VLOOKUP(L377,T$12:$AC$125,7),0)</f>
        <v>0</v>
      </c>
      <c r="N377" s="126">
        <f t="shared" si="143"/>
        <v>0</v>
      </c>
      <c r="O377" s="126">
        <f t="shared" ca="1" si="144"/>
        <v>2.6458199900000001</v>
      </c>
      <c r="P377" s="134" t="str">
        <f t="shared" si="149"/>
        <v>J=</v>
      </c>
      <c r="Q377" s="131">
        <f t="shared" si="150"/>
        <v>43539</v>
      </c>
      <c r="R377" s="9"/>
      <c r="S377" s="49"/>
      <c r="T377" s="46">
        <f>[2]Plan1!$A442</f>
        <v>49960</v>
      </c>
      <c r="U377" s="23" t="str">
        <f>[2]Plan1!$C442</f>
        <v>Nossa Sr.a Aparecida - Padroeira do Brasil</v>
      </c>
      <c r="V377" s="49"/>
      <c r="W377" s="49"/>
      <c r="X377" s="49"/>
      <c r="Y377" s="49"/>
      <c r="Z377" s="9"/>
      <c r="AA377" s="49"/>
      <c r="AB377" s="49"/>
      <c r="AC377" s="49"/>
      <c r="AD377" s="49"/>
      <c r="AE377" s="49"/>
      <c r="AF377" s="57" t="s">
        <v>73</v>
      </c>
      <c r="AG377" s="15"/>
      <c r="AH377" s="3"/>
      <c r="AI377" s="19"/>
      <c r="AJ377" s="5"/>
      <c r="AK377" s="19"/>
      <c r="AL377" s="57"/>
      <c r="AM377" s="5"/>
      <c r="AN377" s="3"/>
      <c r="AO377" s="7"/>
      <c r="AP377" s="38"/>
      <c r="AQ377" s="3"/>
      <c r="AR377" s="39" t="s">
        <v>28</v>
      </c>
      <c r="AS377" s="57" t="s">
        <v>16</v>
      </c>
      <c r="AT377" s="34"/>
      <c r="AU377" s="34"/>
      <c r="AV377" s="41"/>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c r="FI377" s="34"/>
      <c r="FJ377" s="34"/>
      <c r="FK377" s="34"/>
      <c r="FL377" s="34"/>
      <c r="FM377" s="34"/>
      <c r="FN377" s="34"/>
      <c r="FO377" s="34"/>
      <c r="FP377" s="34"/>
      <c r="FQ377" s="34"/>
      <c r="FR377" s="34"/>
      <c r="FS377" s="34"/>
      <c r="FT377" s="34"/>
      <c r="FU377" s="34"/>
      <c r="FV377" s="34"/>
      <c r="FW377" s="34"/>
      <c r="FX377" s="34"/>
      <c r="FY377" s="34"/>
      <c r="FZ377" s="34"/>
      <c r="GA377" s="34"/>
      <c r="GB377" s="34"/>
      <c r="GC377" s="34"/>
      <c r="GD377" s="34"/>
      <c r="GE377" s="34"/>
      <c r="GF377" s="34"/>
      <c r="GG377" s="34"/>
      <c r="GH377" s="34"/>
      <c r="GI377" s="34"/>
      <c r="GJ377" s="34"/>
      <c r="GK377" s="34"/>
      <c r="GL377" s="34"/>
      <c r="GM377" s="34"/>
      <c r="GN377" s="34"/>
      <c r="GO377" s="34"/>
      <c r="GP377" s="34"/>
      <c r="GQ377" s="34"/>
      <c r="GR377" s="34"/>
      <c r="GS377" s="34"/>
      <c r="GT377" s="34"/>
      <c r="GU377" s="34"/>
      <c r="GV377" s="34"/>
      <c r="GW377" s="34"/>
    </row>
    <row r="378" spans="1:207" x14ac:dyDescent="0.2">
      <c r="A378" s="123">
        <f t="shared" si="145"/>
        <v>43373</v>
      </c>
      <c r="B378" s="124">
        <f t="shared" ca="1" si="151"/>
        <v>1002.6458199899999</v>
      </c>
      <c r="C378" s="126">
        <f t="shared" si="146"/>
        <v>1000</v>
      </c>
      <c r="D378" s="125">
        <f ca="1">IF(A378&lt;$B$1,VLOOKUP(A378,[1]DI!$A$4:$B$15000,2,FALSE),0)</f>
        <v>0</v>
      </c>
      <c r="E378" s="126">
        <f t="shared" ca="1" si="152"/>
        <v>0</v>
      </c>
      <c r="F378" s="132">
        <f t="shared" si="147"/>
        <v>1.075</v>
      </c>
      <c r="G378" s="127">
        <f t="shared" ca="1" si="140"/>
        <v>1</v>
      </c>
      <c r="H378" s="126">
        <f ca="1">TRUNC(PRODUCT(G$10:G377),15)</f>
        <v>1.07276157629786</v>
      </c>
      <c r="I378" s="126">
        <f t="shared" ca="1" si="148"/>
        <v>1.0699307349545299</v>
      </c>
      <c r="J378" s="126">
        <f t="shared" ca="1" si="141"/>
        <v>1.0026458199999999</v>
      </c>
      <c r="K378" s="126">
        <f t="shared" ca="1" si="142"/>
        <v>2.6458199900000001</v>
      </c>
      <c r="L378" s="133">
        <f>IF(VLOOKUP(A378,$U$12:$AD$125,8)=VLOOKUP(A377,$U$12:$AD$125,8),0,VLOOKUP(A378,U$12:$AD$125,8))</f>
        <v>0</v>
      </c>
      <c r="M378" s="129">
        <f>IF(L378&gt;0,VLOOKUP(L378,T$12:$AC$125,7),0)</f>
        <v>0</v>
      </c>
      <c r="N378" s="126">
        <f t="shared" si="143"/>
        <v>0</v>
      </c>
      <c r="O378" s="126">
        <f t="shared" ca="1" si="144"/>
        <v>2.6458199900000001</v>
      </c>
      <c r="P378" s="134" t="str">
        <f t="shared" si="149"/>
        <v>J=</v>
      </c>
      <c r="Q378" s="131">
        <f t="shared" si="150"/>
        <v>43539</v>
      </c>
      <c r="R378" s="9"/>
      <c r="S378" s="16"/>
      <c r="T378" s="46">
        <f>[2]Plan1!$A443</f>
        <v>49981</v>
      </c>
      <c r="U378" s="23" t="str">
        <f>[2]Plan1!$C443</f>
        <v>Finados</v>
      </c>
      <c r="V378" s="16"/>
      <c r="W378" s="16"/>
      <c r="X378" s="16"/>
      <c r="Y378" s="16"/>
      <c r="Z378" s="9"/>
      <c r="AA378" s="16"/>
      <c r="AB378" s="16"/>
      <c r="AC378" s="16"/>
      <c r="AD378" s="16"/>
      <c r="AE378" s="16"/>
      <c r="AF378" s="57"/>
      <c r="AG378" s="3" t="s">
        <v>30</v>
      </c>
      <c r="AH378" s="3" t="s">
        <v>30</v>
      </c>
      <c r="AI378" s="19" t="s">
        <v>31</v>
      </c>
      <c r="AJ378" s="5" t="s">
        <v>32</v>
      </c>
      <c r="AK378" s="4" t="s">
        <v>33</v>
      </c>
      <c r="AL378" s="59"/>
      <c r="AM378" s="16" t="s">
        <v>36</v>
      </c>
      <c r="AN378" s="3" t="s">
        <v>30</v>
      </c>
      <c r="AO378" s="7"/>
      <c r="AP378" s="38" t="s">
        <v>37</v>
      </c>
      <c r="AQ378" s="3" t="s">
        <v>30</v>
      </c>
      <c r="AR378" s="39" t="s">
        <v>38</v>
      </c>
      <c r="AS378" s="59"/>
      <c r="AT378" s="18"/>
      <c r="AU378" s="18"/>
      <c r="AV378" s="40"/>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row>
    <row r="379" spans="1:207" x14ac:dyDescent="0.2">
      <c r="A379" s="123">
        <f t="shared" si="145"/>
        <v>43374</v>
      </c>
      <c r="B379" s="124">
        <f t="shared" ca="1" si="151"/>
        <v>1002.6458199899999</v>
      </c>
      <c r="C379" s="126">
        <f t="shared" si="146"/>
        <v>1000</v>
      </c>
      <c r="D379" s="125">
        <f ca="1">IF(A379&lt;$B$1,VLOOKUP(A379,[1]DI!$A$4:$B$15000,2,FALSE),0)</f>
        <v>6.4000000000000001E-2</v>
      </c>
      <c r="E379" s="126">
        <f t="shared" ca="1" si="152"/>
        <v>2.4620000000000002E-4</v>
      </c>
      <c r="F379" s="132">
        <f t="shared" si="147"/>
        <v>1.075</v>
      </c>
      <c r="G379" s="127">
        <f t="shared" ca="1" si="140"/>
        <v>1.000264665</v>
      </c>
      <c r="H379" s="126">
        <f ca="1">TRUNC(PRODUCT(G$10:G378),15)</f>
        <v>1.07276157629786</v>
      </c>
      <c r="I379" s="126">
        <f t="shared" ca="1" si="148"/>
        <v>1.0699307349545299</v>
      </c>
      <c r="J379" s="126">
        <f t="shared" ca="1" si="141"/>
        <v>1.0026458199999999</v>
      </c>
      <c r="K379" s="126">
        <f t="shared" ca="1" si="142"/>
        <v>2.6458199900000001</v>
      </c>
      <c r="L379" s="133">
        <f>IF(VLOOKUP(A379,$U$12:$AD$125,8)=VLOOKUP(A378,$U$12:$AD$125,8),0,VLOOKUP(A379,U$12:$AD$125,8))</f>
        <v>0</v>
      </c>
      <c r="M379" s="129">
        <f>IF(L379&gt;0,VLOOKUP(L379,T$12:$AC$125,7),0)</f>
        <v>0</v>
      </c>
      <c r="N379" s="126">
        <f t="shared" si="143"/>
        <v>0</v>
      </c>
      <c r="O379" s="126">
        <f t="shared" ca="1" si="144"/>
        <v>2.6458199900000001</v>
      </c>
      <c r="P379" s="134" t="str">
        <f t="shared" si="149"/>
        <v>J=</v>
      </c>
      <c r="Q379" s="131">
        <f t="shared" si="150"/>
        <v>43539</v>
      </c>
      <c r="R379" s="47"/>
      <c r="S379" s="49"/>
      <c r="T379" s="46">
        <f>[2]Plan1!$A444</f>
        <v>49994</v>
      </c>
      <c r="U379" s="23" t="str">
        <f>[2]Plan1!$C444</f>
        <v>Proclamação da República</v>
      </c>
      <c r="V379" s="49"/>
      <c r="W379" s="49"/>
      <c r="X379" s="49"/>
      <c r="Y379" s="49"/>
      <c r="Z379" s="33"/>
      <c r="AA379" s="49"/>
      <c r="AB379" s="49"/>
      <c r="AC379" s="49"/>
      <c r="AD379" s="49"/>
      <c r="AE379" s="49"/>
      <c r="AF379" s="59"/>
      <c r="AG379" s="15"/>
      <c r="AH379" s="15"/>
      <c r="AI379" s="4"/>
      <c r="AJ379" s="16"/>
      <c r="AK379" s="4"/>
      <c r="AL379" s="59"/>
      <c r="AM379" s="16"/>
      <c r="AN379" s="15"/>
      <c r="AO379" s="9"/>
      <c r="AP379" s="17"/>
      <c r="AQ379" s="15"/>
      <c r="AR379" s="10"/>
      <c r="AS379" s="61"/>
      <c r="AT379" s="34"/>
      <c r="AU379" s="34"/>
      <c r="AV379" s="41"/>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c r="FI379" s="34"/>
      <c r="FJ379" s="34"/>
      <c r="FK379" s="34"/>
      <c r="FL379" s="34"/>
      <c r="FM379" s="34"/>
      <c r="FN379" s="34"/>
      <c r="FO379" s="34"/>
      <c r="FP379" s="34"/>
      <c r="FQ379" s="34"/>
      <c r="FR379" s="34"/>
      <c r="FS379" s="34"/>
      <c r="FT379" s="34"/>
      <c r="FU379" s="34"/>
      <c r="FV379" s="34"/>
      <c r="FW379" s="34"/>
      <c r="FX379" s="34"/>
      <c r="FY379" s="34"/>
      <c r="FZ379" s="34"/>
      <c r="GA379" s="34"/>
      <c r="GB379" s="34"/>
      <c r="GC379" s="34"/>
      <c r="GD379" s="34"/>
      <c r="GE379" s="34"/>
      <c r="GF379" s="34"/>
      <c r="GG379" s="34"/>
      <c r="GH379" s="34"/>
      <c r="GI379" s="34"/>
      <c r="GJ379" s="34"/>
      <c r="GK379" s="34"/>
      <c r="GL379" s="34"/>
      <c r="GM379" s="34"/>
      <c r="GN379" s="34"/>
      <c r="GO379" s="34"/>
      <c r="GP379" s="34"/>
      <c r="GQ379" s="34"/>
      <c r="GR379" s="34"/>
      <c r="GS379" s="34"/>
      <c r="GT379" s="34"/>
      <c r="GU379" s="34"/>
      <c r="GV379" s="34"/>
      <c r="GW379" s="34"/>
      <c r="GX379" s="34"/>
      <c r="GY379" s="34"/>
    </row>
    <row r="380" spans="1:207" x14ac:dyDescent="0.2">
      <c r="A380" s="123">
        <f t="shared" si="145"/>
        <v>43375</v>
      </c>
      <c r="B380" s="124">
        <f t="shared" ca="1" si="151"/>
        <v>1002.9111799900001</v>
      </c>
      <c r="C380" s="126">
        <f t="shared" si="146"/>
        <v>1000</v>
      </c>
      <c r="D380" s="125">
        <f ca="1">IF(A380&lt;$B$1,VLOOKUP(A380,[1]DI!$A$4:$B$15000,2,FALSE),0)</f>
        <v>6.4000000000000001E-2</v>
      </c>
      <c r="E380" s="126">
        <f t="shared" ca="1" si="152"/>
        <v>2.4620000000000002E-4</v>
      </c>
      <c r="F380" s="132">
        <f t="shared" si="147"/>
        <v>1.075</v>
      </c>
      <c r="G380" s="127">
        <f t="shared" ca="1" si="140"/>
        <v>1.000264665</v>
      </c>
      <c r="H380" s="126">
        <f ca="1">TRUNC(PRODUCT(G$10:G379),15)</f>
        <v>1.0730454987404501</v>
      </c>
      <c r="I380" s="126">
        <f t="shared" ca="1" si="148"/>
        <v>1.0699307349545299</v>
      </c>
      <c r="J380" s="126">
        <f t="shared" ca="1" si="141"/>
        <v>1.0029111799999999</v>
      </c>
      <c r="K380" s="126">
        <f t="shared" ca="1" si="142"/>
        <v>2.9111799899999999</v>
      </c>
      <c r="L380" s="133">
        <f>IF(VLOOKUP(A380,$U$12:$AD$125,8)=VLOOKUP(A379,$U$12:$AD$125,8),0,VLOOKUP(A380,U$12:$AD$125,8))</f>
        <v>0</v>
      </c>
      <c r="M380" s="129">
        <f>IF(L380&gt;0,VLOOKUP(L380,T$12:$AC$125,7),0)</f>
        <v>0</v>
      </c>
      <c r="N380" s="126">
        <f t="shared" si="143"/>
        <v>0</v>
      </c>
      <c r="O380" s="126">
        <f t="shared" ca="1" si="144"/>
        <v>2.9111799899999999</v>
      </c>
      <c r="P380" s="134" t="str">
        <f t="shared" si="149"/>
        <v>J=</v>
      </c>
      <c r="Q380" s="131">
        <f t="shared" si="150"/>
        <v>43539</v>
      </c>
      <c r="R380" s="9"/>
      <c r="S380" s="9"/>
      <c r="T380" s="46">
        <f>[2]Plan1!$A445</f>
        <v>49999</v>
      </c>
      <c r="U380" s="23" t="str">
        <f>[2]Plan1!$C445</f>
        <v>Dia Nacional de Zumbi e da Consciência Negra</v>
      </c>
      <c r="V380" s="9"/>
      <c r="W380" s="9"/>
      <c r="X380" s="9"/>
      <c r="Y380" s="9"/>
      <c r="Z380" s="9"/>
      <c r="AA380" s="9"/>
      <c r="AB380" s="9"/>
      <c r="AC380" s="9"/>
      <c r="AD380" s="9"/>
      <c r="AE380" s="9"/>
      <c r="AF380" s="59">
        <f>(AF372+1)</f>
        <v>43275</v>
      </c>
      <c r="AG380" s="15">
        <f t="shared" ref="AG380:AK395" ca="1" si="161">VLOOKUP($AF380,$A$10:$Q$3625,(AG$1)+1)</f>
        <v>1018.45024999</v>
      </c>
      <c r="AH380" s="15">
        <f t="shared" si="161"/>
        <v>1000</v>
      </c>
      <c r="AI380" s="4">
        <f t="shared" ca="1" si="161"/>
        <v>0</v>
      </c>
      <c r="AJ380" s="16">
        <f t="shared" ca="1" si="161"/>
        <v>0</v>
      </c>
      <c r="AK380" s="4">
        <f t="shared" si="161"/>
        <v>1.075</v>
      </c>
      <c r="AL380" s="59">
        <f t="shared" ref="AL380:AL409" si="162">AF380</f>
        <v>43275</v>
      </c>
      <c r="AM380" s="16">
        <f t="shared" ref="AM380:AS395" ca="1" si="163">VLOOKUP($AF380,$A$10:$Q$3625,(AM$1)+1)</f>
        <v>1.0184502499999999</v>
      </c>
      <c r="AN380" s="15">
        <f t="shared" ca="1" si="163"/>
        <v>18.45024999</v>
      </c>
      <c r="AO380" s="9">
        <f t="shared" si="163"/>
        <v>0</v>
      </c>
      <c r="AP380" s="17">
        <f t="shared" si="163"/>
        <v>0</v>
      </c>
      <c r="AQ380" s="15">
        <f t="shared" si="163"/>
        <v>0</v>
      </c>
      <c r="AR380" s="10" t="str">
        <f t="shared" si="163"/>
        <v>J=</v>
      </c>
      <c r="AS380" s="59">
        <f t="shared" si="163"/>
        <v>43360</v>
      </c>
      <c r="AT380" s="18"/>
      <c r="AU380" s="18"/>
      <c r="AV380" s="40"/>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row>
    <row r="381" spans="1:207" x14ac:dyDescent="0.2">
      <c r="A381" s="123">
        <f t="shared" si="145"/>
        <v>43376</v>
      </c>
      <c r="B381" s="124">
        <f t="shared" ca="1" si="151"/>
        <v>1003.17662</v>
      </c>
      <c r="C381" s="126">
        <f t="shared" si="146"/>
        <v>1000</v>
      </c>
      <c r="D381" s="125">
        <f ca="1">IF(A381&lt;$B$1,VLOOKUP(A381,[1]DI!$A$4:$B$15000,2,FALSE),0)</f>
        <v>6.4000000000000001E-2</v>
      </c>
      <c r="E381" s="126">
        <f t="shared" ca="1" si="152"/>
        <v>2.4620000000000002E-4</v>
      </c>
      <c r="F381" s="132">
        <f t="shared" si="147"/>
        <v>1.075</v>
      </c>
      <c r="G381" s="127">
        <f t="shared" ca="1" si="140"/>
        <v>1.000264665</v>
      </c>
      <c r="H381" s="126">
        <f ca="1">TRUNC(PRODUCT(G$10:G380),15)</f>
        <v>1.0733294963273801</v>
      </c>
      <c r="I381" s="126">
        <f t="shared" ca="1" si="148"/>
        <v>1.0699307349545299</v>
      </c>
      <c r="J381" s="126">
        <f t="shared" ca="1" si="141"/>
        <v>1.0031766200000001</v>
      </c>
      <c r="K381" s="126">
        <f t="shared" ca="1" si="142"/>
        <v>3.1766200000000002</v>
      </c>
      <c r="L381" s="133">
        <f>IF(VLOOKUP(A381,$U$12:$AD$125,8)=VLOOKUP(A380,$U$12:$AD$125,8),0,VLOOKUP(A381,U$12:$AD$125,8))</f>
        <v>0</v>
      </c>
      <c r="M381" s="129">
        <f>IF(L381&gt;0,VLOOKUP(L381,T$12:$AC$125,7),0)</f>
        <v>0</v>
      </c>
      <c r="N381" s="126">
        <f t="shared" si="143"/>
        <v>0</v>
      </c>
      <c r="O381" s="126">
        <f t="shared" ca="1" si="144"/>
        <v>3.1766200000000002</v>
      </c>
      <c r="P381" s="134" t="str">
        <f t="shared" si="149"/>
        <v>J=</v>
      </c>
      <c r="Q381" s="131">
        <f t="shared" si="150"/>
        <v>43539</v>
      </c>
      <c r="R381" s="9"/>
      <c r="S381" s="9"/>
      <c r="T381" s="46">
        <f>[2]Plan1!$A446</f>
        <v>50034</v>
      </c>
      <c r="U381" s="23" t="str">
        <f>[2]Plan1!$C446</f>
        <v>Natal</v>
      </c>
      <c r="V381" s="9"/>
      <c r="W381" s="9"/>
      <c r="X381" s="9"/>
      <c r="Y381" s="9"/>
      <c r="Z381" s="9"/>
      <c r="AA381" s="9"/>
      <c r="AB381" s="9"/>
      <c r="AC381" s="9"/>
      <c r="AD381" s="9"/>
      <c r="AE381" s="9"/>
      <c r="AF381" s="59">
        <f t="shared" ref="AF381:AF409" si="164">(AF380+1)</f>
        <v>43276</v>
      </c>
      <c r="AG381" s="15">
        <f t="shared" ca="1" si="161"/>
        <v>1018.45024999</v>
      </c>
      <c r="AH381" s="15">
        <f t="shared" si="161"/>
        <v>1000</v>
      </c>
      <c r="AI381" s="4">
        <f t="shared" ca="1" si="161"/>
        <v>6.3899999999999998E-2</v>
      </c>
      <c r="AJ381" s="16">
        <f t="shared" ca="1" si="161"/>
        <v>2.4583E-4</v>
      </c>
      <c r="AK381" s="4">
        <f t="shared" si="161"/>
        <v>1.075</v>
      </c>
      <c r="AL381" s="59">
        <f t="shared" si="162"/>
        <v>43276</v>
      </c>
      <c r="AM381" s="16">
        <f t="shared" ca="1" si="163"/>
        <v>1.0184502499999999</v>
      </c>
      <c r="AN381" s="15">
        <f t="shared" ca="1" si="163"/>
        <v>18.45024999</v>
      </c>
      <c r="AO381" s="9">
        <f t="shared" si="163"/>
        <v>0</v>
      </c>
      <c r="AP381" s="17">
        <f t="shared" si="163"/>
        <v>0</v>
      </c>
      <c r="AQ381" s="15">
        <f t="shared" si="163"/>
        <v>0</v>
      </c>
      <c r="AR381" s="10" t="str">
        <f t="shared" si="163"/>
        <v>J=</v>
      </c>
      <c r="AS381" s="59">
        <f t="shared" si="163"/>
        <v>43360</v>
      </c>
      <c r="AT381" s="18"/>
      <c r="AU381" s="18"/>
      <c r="AV381" s="40"/>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row>
    <row r="382" spans="1:207" x14ac:dyDescent="0.2">
      <c r="A382" s="123">
        <f t="shared" si="145"/>
        <v>43377</v>
      </c>
      <c r="B382" s="124">
        <f t="shared" ca="1" si="151"/>
        <v>1003.44212</v>
      </c>
      <c r="C382" s="126">
        <f t="shared" si="146"/>
        <v>1000</v>
      </c>
      <c r="D382" s="125">
        <f ca="1">IF(A382&lt;$B$1,VLOOKUP(A382,[1]DI!$A$4:$B$15000,2,FALSE),0)</f>
        <v>6.4000000000000001E-2</v>
      </c>
      <c r="E382" s="126">
        <f t="shared" ca="1" si="152"/>
        <v>2.4620000000000002E-4</v>
      </c>
      <c r="F382" s="132">
        <f t="shared" si="147"/>
        <v>1.075</v>
      </c>
      <c r="G382" s="127">
        <f t="shared" ca="1" si="140"/>
        <v>1.000264665</v>
      </c>
      <c r="H382" s="126">
        <f ca="1">TRUNC(PRODUCT(G$10:G381),15)</f>
        <v>1.07361356907852</v>
      </c>
      <c r="I382" s="126">
        <f t="shared" ca="1" si="148"/>
        <v>1.0699307349545299</v>
      </c>
      <c r="J382" s="126">
        <f t="shared" ca="1" si="141"/>
        <v>1.0034421200000001</v>
      </c>
      <c r="K382" s="126">
        <f t="shared" ca="1" si="142"/>
        <v>3.4421200000000001</v>
      </c>
      <c r="L382" s="133">
        <f>IF(VLOOKUP(A382,$U$12:$AD$125,8)=VLOOKUP(A381,$U$12:$AD$125,8),0,VLOOKUP(A382,U$12:$AD$125,8))</f>
        <v>0</v>
      </c>
      <c r="M382" s="129">
        <f>IF(L382&gt;0,VLOOKUP(L382,T$12:$AC$125,7),0)</f>
        <v>0</v>
      </c>
      <c r="N382" s="126">
        <f t="shared" si="143"/>
        <v>0</v>
      </c>
      <c r="O382" s="126">
        <f t="shared" ca="1" si="144"/>
        <v>3.4421200000000001</v>
      </c>
      <c r="P382" s="134" t="str">
        <f t="shared" si="149"/>
        <v>J=</v>
      </c>
      <c r="Q382" s="131">
        <f t="shared" si="150"/>
        <v>43539</v>
      </c>
      <c r="R382" s="9"/>
      <c r="S382" s="9"/>
      <c r="T382" s="46">
        <f>[2]Plan1!$A447</f>
        <v>50041</v>
      </c>
      <c r="U382" s="23" t="str">
        <f>[2]Plan1!$C447</f>
        <v>Confraternização Universal</v>
      </c>
      <c r="V382" s="9"/>
      <c r="W382" s="9"/>
      <c r="X382" s="9"/>
      <c r="Y382" s="9"/>
      <c r="Z382" s="9"/>
      <c r="AA382" s="9"/>
      <c r="AB382" s="9"/>
      <c r="AC382" s="9"/>
      <c r="AD382" s="9"/>
      <c r="AE382" s="9"/>
      <c r="AF382" s="59">
        <f t="shared" si="164"/>
        <v>43277</v>
      </c>
      <c r="AG382" s="15">
        <f t="shared" ca="1" si="161"/>
        <v>1018.7193999900001</v>
      </c>
      <c r="AH382" s="15">
        <f t="shared" si="161"/>
        <v>1000</v>
      </c>
      <c r="AI382" s="4">
        <f t="shared" ca="1" si="161"/>
        <v>6.3899999999999998E-2</v>
      </c>
      <c r="AJ382" s="16">
        <f t="shared" ca="1" si="161"/>
        <v>2.4583E-4</v>
      </c>
      <c r="AK382" s="4">
        <f t="shared" si="161"/>
        <v>1.075</v>
      </c>
      <c r="AL382" s="59">
        <f t="shared" si="162"/>
        <v>43277</v>
      </c>
      <c r="AM382" s="16">
        <f t="shared" ca="1" si="163"/>
        <v>1.0187193999999999</v>
      </c>
      <c r="AN382" s="15">
        <f t="shared" ca="1" si="163"/>
        <v>18.719399989999999</v>
      </c>
      <c r="AO382" s="9">
        <f t="shared" si="163"/>
        <v>0</v>
      </c>
      <c r="AP382" s="17">
        <f t="shared" si="163"/>
        <v>0</v>
      </c>
      <c r="AQ382" s="15">
        <f t="shared" si="163"/>
        <v>0</v>
      </c>
      <c r="AR382" s="10" t="str">
        <f t="shared" si="163"/>
        <v>J=</v>
      </c>
      <c r="AS382" s="59">
        <f t="shared" si="163"/>
        <v>43360</v>
      </c>
      <c r="AT382" s="18"/>
      <c r="AU382" s="18"/>
      <c r="AV382" s="40"/>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row>
    <row r="383" spans="1:207" x14ac:dyDescent="0.2">
      <c r="A383" s="123">
        <f t="shared" si="145"/>
        <v>43378</v>
      </c>
      <c r="B383" s="124">
        <f t="shared" ca="1" si="151"/>
        <v>1003.7077</v>
      </c>
      <c r="C383" s="126">
        <f t="shared" si="146"/>
        <v>1000</v>
      </c>
      <c r="D383" s="125">
        <f ca="1">IF(A383&lt;$B$1,VLOOKUP(A383,[1]DI!$A$4:$B$15000,2,FALSE),0)</f>
        <v>6.4000000000000001E-2</v>
      </c>
      <c r="E383" s="126">
        <f t="shared" ca="1" si="152"/>
        <v>2.4620000000000002E-4</v>
      </c>
      <c r="F383" s="132">
        <f t="shared" si="147"/>
        <v>1.075</v>
      </c>
      <c r="G383" s="127">
        <f t="shared" ca="1" si="140"/>
        <v>1.000264665</v>
      </c>
      <c r="H383" s="126">
        <f ca="1">TRUNC(PRODUCT(G$10:G382),15)</f>
        <v>1.07389771701378</v>
      </c>
      <c r="I383" s="126">
        <f t="shared" ca="1" si="148"/>
        <v>1.0699307349545299</v>
      </c>
      <c r="J383" s="126">
        <f t="shared" ca="1" si="141"/>
        <v>1.0037077000000001</v>
      </c>
      <c r="K383" s="126">
        <f t="shared" ca="1" si="142"/>
        <v>3.7077</v>
      </c>
      <c r="L383" s="133">
        <f>IF(VLOOKUP(A383,$U$12:$AD$125,8)=VLOOKUP(A382,$U$12:$AD$125,8),0,VLOOKUP(A383,U$12:$AD$125,8))</f>
        <v>0</v>
      </c>
      <c r="M383" s="129">
        <f>IF(L383&gt;0,VLOOKUP(L383,T$12:$AC$125,7),0)</f>
        <v>0</v>
      </c>
      <c r="N383" s="126">
        <f t="shared" si="143"/>
        <v>0</v>
      </c>
      <c r="O383" s="126">
        <f t="shared" ca="1" si="144"/>
        <v>3.7077</v>
      </c>
      <c r="P383" s="134" t="str">
        <f t="shared" si="149"/>
        <v>J=</v>
      </c>
      <c r="Q383" s="131">
        <f t="shared" si="150"/>
        <v>43539</v>
      </c>
      <c r="R383" s="9"/>
      <c r="S383" s="9"/>
      <c r="T383" s="46">
        <f>[2]Plan1!$A448</f>
        <v>50087</v>
      </c>
      <c r="U383" s="23" t="str">
        <f>[2]Plan1!$C448</f>
        <v>Carnaval</v>
      </c>
      <c r="V383" s="9"/>
      <c r="W383" s="9"/>
      <c r="X383" s="9"/>
      <c r="Y383" s="9"/>
      <c r="Z383" s="9"/>
      <c r="AA383" s="9"/>
      <c r="AB383" s="9"/>
      <c r="AC383" s="9"/>
      <c r="AD383" s="9"/>
      <c r="AE383" s="9"/>
      <c r="AF383" s="59">
        <f t="shared" si="164"/>
        <v>43278</v>
      </c>
      <c r="AG383" s="15">
        <f t="shared" ca="1" si="161"/>
        <v>1018.98861</v>
      </c>
      <c r="AH383" s="15">
        <f t="shared" si="161"/>
        <v>1000</v>
      </c>
      <c r="AI383" s="4">
        <f t="shared" ca="1" si="161"/>
        <v>6.3899999999999998E-2</v>
      </c>
      <c r="AJ383" s="16">
        <f t="shared" ca="1" si="161"/>
        <v>2.4583E-4</v>
      </c>
      <c r="AK383" s="4">
        <f t="shared" si="161"/>
        <v>1.075</v>
      </c>
      <c r="AL383" s="59">
        <f t="shared" si="162"/>
        <v>43278</v>
      </c>
      <c r="AM383" s="16">
        <f t="shared" ca="1" si="163"/>
        <v>1.0189886100000001</v>
      </c>
      <c r="AN383" s="15">
        <f t="shared" ca="1" si="163"/>
        <v>18.988610000000001</v>
      </c>
      <c r="AO383" s="9">
        <f t="shared" si="163"/>
        <v>0</v>
      </c>
      <c r="AP383" s="17">
        <f t="shared" si="163"/>
        <v>0</v>
      </c>
      <c r="AQ383" s="15">
        <f t="shared" si="163"/>
        <v>0</v>
      </c>
      <c r="AR383" s="10" t="str">
        <f t="shared" si="163"/>
        <v>J=</v>
      </c>
      <c r="AS383" s="59">
        <f t="shared" si="163"/>
        <v>43360</v>
      </c>
      <c r="AT383" s="18"/>
      <c r="AU383" s="18"/>
      <c r="AV383" s="40"/>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row>
    <row r="384" spans="1:207" x14ac:dyDescent="0.2">
      <c r="A384" s="123">
        <f t="shared" si="145"/>
        <v>43379</v>
      </c>
      <c r="B384" s="124">
        <f t="shared" ca="1" si="151"/>
        <v>1003.97335</v>
      </c>
      <c r="C384" s="126">
        <f t="shared" si="146"/>
        <v>1000</v>
      </c>
      <c r="D384" s="125">
        <f ca="1">IF(A384&lt;$B$1,VLOOKUP(A384,[1]DI!$A$4:$B$15000,2,FALSE),0)</f>
        <v>0</v>
      </c>
      <c r="E384" s="126">
        <f t="shared" ca="1" si="152"/>
        <v>0</v>
      </c>
      <c r="F384" s="132">
        <f t="shared" si="147"/>
        <v>1.075</v>
      </c>
      <c r="G384" s="127">
        <f t="shared" ca="1" si="140"/>
        <v>1</v>
      </c>
      <c r="H384" s="126">
        <f ca="1">TRUNC(PRODUCT(G$10:G383),15)</f>
        <v>1.0741819401530599</v>
      </c>
      <c r="I384" s="126">
        <f t="shared" ca="1" si="148"/>
        <v>1.0699307349545299</v>
      </c>
      <c r="J384" s="126">
        <f t="shared" ca="1" si="141"/>
        <v>1.0039733500000001</v>
      </c>
      <c r="K384" s="126">
        <f t="shared" ca="1" si="142"/>
        <v>3.9733499999999999</v>
      </c>
      <c r="L384" s="133">
        <f>IF(VLOOKUP(A384,$U$12:$AD$125,8)=VLOOKUP(A383,$U$12:$AD$125,8),0,VLOOKUP(A384,U$12:$AD$125,8))</f>
        <v>0</v>
      </c>
      <c r="M384" s="129">
        <f>IF(L384&gt;0,VLOOKUP(L384,T$12:$AC$125,7),0)</f>
        <v>0</v>
      </c>
      <c r="N384" s="126">
        <f t="shared" si="143"/>
        <v>0</v>
      </c>
      <c r="O384" s="126">
        <f t="shared" ca="1" si="144"/>
        <v>3.9733499999999999</v>
      </c>
      <c r="P384" s="134" t="str">
        <f t="shared" si="149"/>
        <v>J=</v>
      </c>
      <c r="Q384" s="131">
        <f t="shared" si="150"/>
        <v>43539</v>
      </c>
      <c r="R384" s="9"/>
      <c r="S384" s="9"/>
      <c r="T384" s="46">
        <f>[2]Plan1!$A449</f>
        <v>50088</v>
      </c>
      <c r="U384" s="23" t="str">
        <f>[2]Plan1!$C449</f>
        <v>Carnaval</v>
      </c>
      <c r="V384" s="9"/>
      <c r="W384" s="9"/>
      <c r="X384" s="9"/>
      <c r="Y384" s="9"/>
      <c r="Z384" s="9"/>
      <c r="AA384" s="9"/>
      <c r="AB384" s="9"/>
      <c r="AC384" s="9"/>
      <c r="AD384" s="9"/>
      <c r="AE384" s="9"/>
      <c r="AF384" s="59">
        <f t="shared" si="164"/>
        <v>43279</v>
      </c>
      <c r="AG384" s="15">
        <f t="shared" ca="1" si="161"/>
        <v>1019.2578999899999</v>
      </c>
      <c r="AH384" s="15">
        <f t="shared" si="161"/>
        <v>1000</v>
      </c>
      <c r="AI384" s="4">
        <f t="shared" ca="1" si="161"/>
        <v>6.3899999999999998E-2</v>
      </c>
      <c r="AJ384" s="16">
        <f t="shared" ca="1" si="161"/>
        <v>2.4583E-4</v>
      </c>
      <c r="AK384" s="4">
        <f t="shared" si="161"/>
        <v>1.075</v>
      </c>
      <c r="AL384" s="59">
        <f t="shared" si="162"/>
        <v>43279</v>
      </c>
      <c r="AM384" s="16">
        <f t="shared" ca="1" si="163"/>
        <v>1.0192578999999999</v>
      </c>
      <c r="AN384" s="15">
        <f t="shared" ca="1" si="163"/>
        <v>19.257899989999999</v>
      </c>
      <c r="AO384" s="9">
        <f t="shared" si="163"/>
        <v>0</v>
      </c>
      <c r="AP384" s="17">
        <f t="shared" si="163"/>
        <v>0</v>
      </c>
      <c r="AQ384" s="15">
        <f t="shared" si="163"/>
        <v>0</v>
      </c>
      <c r="AR384" s="10" t="str">
        <f t="shared" si="163"/>
        <v>J=</v>
      </c>
      <c r="AS384" s="59">
        <f t="shared" si="163"/>
        <v>43360</v>
      </c>
      <c r="AT384" s="18"/>
      <c r="AU384" s="18"/>
      <c r="AV384" s="40"/>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row>
    <row r="385" spans="1:202" x14ac:dyDescent="0.2">
      <c r="A385" s="123">
        <f t="shared" si="145"/>
        <v>43380</v>
      </c>
      <c r="B385" s="124">
        <f t="shared" ca="1" si="151"/>
        <v>1003.97335</v>
      </c>
      <c r="C385" s="126">
        <f t="shared" si="146"/>
        <v>1000</v>
      </c>
      <c r="D385" s="125">
        <f ca="1">IF(A385&lt;$B$1,VLOOKUP(A385,[1]DI!$A$4:$B$15000,2,FALSE),0)</f>
        <v>0</v>
      </c>
      <c r="E385" s="126">
        <f t="shared" ca="1" si="152"/>
        <v>0</v>
      </c>
      <c r="F385" s="132">
        <f t="shared" si="147"/>
        <v>1.075</v>
      </c>
      <c r="G385" s="127">
        <f t="shared" ca="1" si="140"/>
        <v>1</v>
      </c>
      <c r="H385" s="126">
        <f ca="1">TRUNC(PRODUCT(G$10:G384),15)</f>
        <v>1.0741819401530599</v>
      </c>
      <c r="I385" s="126">
        <f t="shared" ca="1" si="148"/>
        <v>1.0699307349545299</v>
      </c>
      <c r="J385" s="126">
        <f t="shared" ca="1" si="141"/>
        <v>1.0039733500000001</v>
      </c>
      <c r="K385" s="126">
        <f t="shared" ca="1" si="142"/>
        <v>3.9733499999999999</v>
      </c>
      <c r="L385" s="133">
        <f>IF(VLOOKUP(A385,$U$12:$AD$125,8)=VLOOKUP(A384,$U$12:$AD$125,8),0,VLOOKUP(A385,U$12:$AD$125,8))</f>
        <v>0</v>
      </c>
      <c r="M385" s="129">
        <f>IF(L385&gt;0,VLOOKUP(L385,T$12:$AC$125,7),0)</f>
        <v>0</v>
      </c>
      <c r="N385" s="126">
        <f t="shared" si="143"/>
        <v>0</v>
      </c>
      <c r="O385" s="126">
        <f t="shared" ca="1" si="144"/>
        <v>3.9733499999999999</v>
      </c>
      <c r="P385" s="134" t="str">
        <f t="shared" si="149"/>
        <v>J=</v>
      </c>
      <c r="Q385" s="131">
        <f t="shared" si="150"/>
        <v>43539</v>
      </c>
      <c r="R385" s="9"/>
      <c r="S385" s="33"/>
      <c r="T385" s="46">
        <f>[2]Plan1!$A450</f>
        <v>50133</v>
      </c>
      <c r="U385" s="23" t="str">
        <f>[2]Plan1!$C450</f>
        <v>Paixão de Cristo</v>
      </c>
      <c r="V385" s="33"/>
      <c r="W385" s="33"/>
      <c r="X385" s="33"/>
      <c r="Y385" s="33"/>
      <c r="Z385" s="9"/>
      <c r="AA385" s="33"/>
      <c r="AB385" s="33"/>
      <c r="AC385" s="33"/>
      <c r="AD385" s="33"/>
      <c r="AE385" s="33"/>
      <c r="AF385" s="59">
        <f t="shared" si="164"/>
        <v>43280</v>
      </c>
      <c r="AG385" s="15">
        <f t="shared" ca="1" si="161"/>
        <v>1019.52725</v>
      </c>
      <c r="AH385" s="15">
        <f t="shared" si="161"/>
        <v>1000</v>
      </c>
      <c r="AI385" s="4">
        <f t="shared" ca="1" si="161"/>
        <v>6.3899999999999998E-2</v>
      </c>
      <c r="AJ385" s="16">
        <f t="shared" ca="1" si="161"/>
        <v>2.4583E-4</v>
      </c>
      <c r="AK385" s="4">
        <f t="shared" si="161"/>
        <v>1.075</v>
      </c>
      <c r="AL385" s="59">
        <f t="shared" si="162"/>
        <v>43280</v>
      </c>
      <c r="AM385" s="16">
        <f t="shared" ca="1" si="163"/>
        <v>1.0195272500000001</v>
      </c>
      <c r="AN385" s="15">
        <f t="shared" ca="1" si="163"/>
        <v>19.527249999999999</v>
      </c>
      <c r="AO385" s="9">
        <f t="shared" si="163"/>
        <v>0</v>
      </c>
      <c r="AP385" s="17">
        <f t="shared" si="163"/>
        <v>0</v>
      </c>
      <c r="AQ385" s="15">
        <f t="shared" si="163"/>
        <v>0</v>
      </c>
      <c r="AR385" s="10" t="str">
        <f t="shared" si="163"/>
        <v>J=</v>
      </c>
      <c r="AS385" s="59">
        <f t="shared" si="163"/>
        <v>43360</v>
      </c>
      <c r="AT385" s="34"/>
      <c r="AU385" s="34"/>
      <c r="AV385" s="41"/>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row>
    <row r="386" spans="1:202" x14ac:dyDescent="0.2">
      <c r="A386" s="123">
        <f t="shared" si="145"/>
        <v>43381</v>
      </c>
      <c r="B386" s="124">
        <f t="shared" ca="1" si="151"/>
        <v>1003.97335</v>
      </c>
      <c r="C386" s="126">
        <f t="shared" si="146"/>
        <v>1000</v>
      </c>
      <c r="D386" s="125">
        <f ca="1">IF(A386&lt;$B$1,VLOOKUP(A386,[1]DI!$A$4:$B$15000,2,FALSE),0)</f>
        <v>6.4000000000000001E-2</v>
      </c>
      <c r="E386" s="126">
        <f t="shared" ca="1" si="152"/>
        <v>2.4620000000000002E-4</v>
      </c>
      <c r="F386" s="132">
        <f t="shared" si="147"/>
        <v>1.075</v>
      </c>
      <c r="G386" s="127">
        <f t="shared" ca="1" si="140"/>
        <v>1.000264665</v>
      </c>
      <c r="H386" s="126">
        <f ca="1">TRUNC(PRODUCT(G$10:G385),15)</f>
        <v>1.0741819401530599</v>
      </c>
      <c r="I386" s="126">
        <f t="shared" ca="1" si="148"/>
        <v>1.0699307349545299</v>
      </c>
      <c r="J386" s="126">
        <f t="shared" ca="1" si="141"/>
        <v>1.0039733500000001</v>
      </c>
      <c r="K386" s="126">
        <f t="shared" ca="1" si="142"/>
        <v>3.9733499999999999</v>
      </c>
      <c r="L386" s="133">
        <f>IF(VLOOKUP(A386,$U$12:$AD$125,8)=VLOOKUP(A385,$U$12:$AD$125,8),0,VLOOKUP(A386,U$12:$AD$125,8))</f>
        <v>0</v>
      </c>
      <c r="M386" s="129">
        <f>IF(L386&gt;0,VLOOKUP(L386,T$12:$AC$125,7),0)</f>
        <v>0</v>
      </c>
      <c r="N386" s="126">
        <f t="shared" si="143"/>
        <v>0</v>
      </c>
      <c r="O386" s="126">
        <f t="shared" ca="1" si="144"/>
        <v>3.9733499999999999</v>
      </c>
      <c r="P386" s="134" t="str">
        <f t="shared" si="149"/>
        <v>J=</v>
      </c>
      <c r="Q386" s="131">
        <f t="shared" si="150"/>
        <v>43539</v>
      </c>
      <c r="R386" s="9"/>
      <c r="S386" s="9"/>
      <c r="T386" s="46">
        <f>[2]Plan1!$A451</f>
        <v>50151</v>
      </c>
      <c r="U386" s="23" t="str">
        <f>[2]Plan1!$C451</f>
        <v>Tiradentes</v>
      </c>
      <c r="V386" s="9"/>
      <c r="W386" s="9"/>
      <c r="X386" s="9"/>
      <c r="Y386" s="9"/>
      <c r="Z386" s="9"/>
      <c r="AA386" s="9"/>
      <c r="AB386" s="9"/>
      <c r="AC386" s="9"/>
      <c r="AD386" s="9"/>
      <c r="AE386" s="9"/>
      <c r="AF386" s="59">
        <f t="shared" si="164"/>
        <v>43281</v>
      </c>
      <c r="AG386" s="15">
        <f t="shared" ca="1" si="161"/>
        <v>1019.79668</v>
      </c>
      <c r="AH386" s="15">
        <f t="shared" si="161"/>
        <v>1000</v>
      </c>
      <c r="AI386" s="4">
        <f t="shared" ca="1" si="161"/>
        <v>0</v>
      </c>
      <c r="AJ386" s="16">
        <f t="shared" ca="1" si="161"/>
        <v>0</v>
      </c>
      <c r="AK386" s="4">
        <f t="shared" si="161"/>
        <v>1.075</v>
      </c>
      <c r="AL386" s="59">
        <f t="shared" si="162"/>
        <v>43281</v>
      </c>
      <c r="AM386" s="16">
        <f t="shared" ca="1" si="163"/>
        <v>1.01979668</v>
      </c>
      <c r="AN386" s="15">
        <f t="shared" ca="1" si="163"/>
        <v>19.796679999999999</v>
      </c>
      <c r="AO386" s="9">
        <f t="shared" si="163"/>
        <v>0</v>
      </c>
      <c r="AP386" s="17">
        <f t="shared" si="163"/>
        <v>0</v>
      </c>
      <c r="AQ386" s="15">
        <f t="shared" si="163"/>
        <v>0</v>
      </c>
      <c r="AR386" s="10" t="str">
        <f t="shared" si="163"/>
        <v>J=</v>
      </c>
      <c r="AS386" s="59">
        <f t="shared" si="163"/>
        <v>43360</v>
      </c>
      <c r="AT386" s="18"/>
      <c r="AU386" s="18"/>
      <c r="AV386" s="40"/>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row>
    <row r="387" spans="1:202" x14ac:dyDescent="0.2">
      <c r="A387" s="123">
        <f t="shared" si="145"/>
        <v>43382</v>
      </c>
      <c r="B387" s="124">
        <f t="shared" ca="1" si="151"/>
        <v>1004.23905999</v>
      </c>
      <c r="C387" s="126">
        <f t="shared" si="146"/>
        <v>1000</v>
      </c>
      <c r="D387" s="125">
        <f ca="1">IF(A387&lt;$B$1,VLOOKUP(A387,[1]DI!$A$4:$B$15000,2,FALSE),0)</f>
        <v>6.4000000000000001E-2</v>
      </c>
      <c r="E387" s="126">
        <f t="shared" ca="1" si="152"/>
        <v>2.4620000000000002E-4</v>
      </c>
      <c r="F387" s="132">
        <f t="shared" si="147"/>
        <v>1.075</v>
      </c>
      <c r="G387" s="127">
        <f t="shared" ca="1" si="140"/>
        <v>1.000264665</v>
      </c>
      <c r="H387" s="126">
        <f ca="1">TRUNC(PRODUCT(G$10:G386),15)</f>
        <v>1.07446623851625</v>
      </c>
      <c r="I387" s="126">
        <f t="shared" ca="1" si="148"/>
        <v>1.0699307349545299</v>
      </c>
      <c r="J387" s="126">
        <f t="shared" ca="1" si="141"/>
        <v>1.00423906</v>
      </c>
      <c r="K387" s="126">
        <f t="shared" ca="1" si="142"/>
        <v>4.2390599900000003</v>
      </c>
      <c r="L387" s="133">
        <f>IF(VLOOKUP(A387,$U$12:$AD$125,8)=VLOOKUP(A386,$U$12:$AD$125,8),0,VLOOKUP(A387,U$12:$AD$125,8))</f>
        <v>0</v>
      </c>
      <c r="M387" s="129">
        <f>IF(L387&gt;0,VLOOKUP(L387,T$12:$AC$125,7),0)</f>
        <v>0</v>
      </c>
      <c r="N387" s="126">
        <f t="shared" si="143"/>
        <v>0</v>
      </c>
      <c r="O387" s="126">
        <f t="shared" ca="1" si="144"/>
        <v>4.2390599900000003</v>
      </c>
      <c r="P387" s="134" t="str">
        <f t="shared" si="149"/>
        <v>J=</v>
      </c>
      <c r="Q387" s="131">
        <f t="shared" si="150"/>
        <v>43539</v>
      </c>
      <c r="R387" s="9"/>
      <c r="S387" s="9"/>
      <c r="T387" s="46">
        <f>[2]Plan1!$A452</f>
        <v>50161</v>
      </c>
      <c r="U387" s="23" t="str">
        <f>[2]Plan1!$C452</f>
        <v>Dia do Trabalho</v>
      </c>
      <c r="V387" s="9"/>
      <c r="W387" s="9"/>
      <c r="X387" s="9"/>
      <c r="Y387" s="9"/>
      <c r="Z387" s="9"/>
      <c r="AA387" s="9"/>
      <c r="AB387" s="9"/>
      <c r="AC387" s="9"/>
      <c r="AD387" s="9"/>
      <c r="AE387" s="9"/>
      <c r="AF387" s="59">
        <f t="shared" si="164"/>
        <v>43282</v>
      </c>
      <c r="AG387" s="15">
        <f t="shared" ca="1" si="161"/>
        <v>1019.79668</v>
      </c>
      <c r="AH387" s="15">
        <f t="shared" si="161"/>
        <v>1000</v>
      </c>
      <c r="AI387" s="4">
        <f t="shared" ca="1" si="161"/>
        <v>0</v>
      </c>
      <c r="AJ387" s="16">
        <f t="shared" ca="1" si="161"/>
        <v>0</v>
      </c>
      <c r="AK387" s="4">
        <f t="shared" si="161"/>
        <v>1.075</v>
      </c>
      <c r="AL387" s="59">
        <f t="shared" si="162"/>
        <v>43282</v>
      </c>
      <c r="AM387" s="16">
        <f t="shared" ca="1" si="163"/>
        <v>1.01979668</v>
      </c>
      <c r="AN387" s="15">
        <f t="shared" ca="1" si="163"/>
        <v>19.796679999999999</v>
      </c>
      <c r="AO387" s="9">
        <f t="shared" si="163"/>
        <v>0</v>
      </c>
      <c r="AP387" s="17">
        <f t="shared" si="163"/>
        <v>0</v>
      </c>
      <c r="AQ387" s="15">
        <f t="shared" si="163"/>
        <v>0</v>
      </c>
      <c r="AR387" s="10" t="str">
        <f t="shared" si="163"/>
        <v>J=</v>
      </c>
      <c r="AS387" s="59">
        <f t="shared" si="163"/>
        <v>43360</v>
      </c>
      <c r="AT387" s="18"/>
      <c r="AU387" s="18"/>
      <c r="AV387" s="40"/>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row>
    <row r="388" spans="1:202" x14ac:dyDescent="0.2">
      <c r="A388" s="123">
        <f t="shared" si="145"/>
        <v>43383</v>
      </c>
      <c r="B388" s="124">
        <f t="shared" ca="1" si="151"/>
        <v>1004.50485</v>
      </c>
      <c r="C388" s="126">
        <f t="shared" si="146"/>
        <v>1000</v>
      </c>
      <c r="D388" s="125">
        <f ca="1">IF(A388&lt;$B$1,VLOOKUP(A388,[1]DI!$A$4:$B$15000,2,FALSE),0)</f>
        <v>6.4000000000000001E-2</v>
      </c>
      <c r="E388" s="126">
        <f t="shared" ca="1" si="152"/>
        <v>2.4620000000000002E-4</v>
      </c>
      <c r="F388" s="132">
        <f t="shared" si="147"/>
        <v>1.075</v>
      </c>
      <c r="G388" s="127">
        <f t="shared" ca="1" si="140"/>
        <v>1.000264665</v>
      </c>
      <c r="H388" s="126">
        <f ca="1">TRUNC(PRODUCT(G$10:G387),15)</f>
        <v>1.07475061212326</v>
      </c>
      <c r="I388" s="126">
        <f t="shared" ca="1" si="148"/>
        <v>1.0699307349545299</v>
      </c>
      <c r="J388" s="126">
        <f t="shared" ca="1" si="141"/>
        <v>1.00450485</v>
      </c>
      <c r="K388" s="126">
        <f t="shared" ca="1" si="142"/>
        <v>4.5048500000000002</v>
      </c>
      <c r="L388" s="133">
        <f>IF(VLOOKUP(A388,$U$12:$AD$125,8)=VLOOKUP(A387,$U$12:$AD$125,8),0,VLOOKUP(A388,U$12:$AD$125,8))</f>
        <v>0</v>
      </c>
      <c r="M388" s="129">
        <f>IF(L388&gt;0,VLOOKUP(L388,T$12:$AC$125,7),0)</f>
        <v>0</v>
      </c>
      <c r="N388" s="126">
        <f t="shared" si="143"/>
        <v>0</v>
      </c>
      <c r="O388" s="126">
        <f t="shared" ca="1" si="144"/>
        <v>4.5048500000000002</v>
      </c>
      <c r="P388" s="134" t="str">
        <f t="shared" si="149"/>
        <v>J=</v>
      </c>
      <c r="Q388" s="131">
        <f t="shared" si="150"/>
        <v>43539</v>
      </c>
      <c r="R388" s="9"/>
      <c r="S388" s="9"/>
      <c r="T388" s="46">
        <f>[2]Plan1!$A453</f>
        <v>50195</v>
      </c>
      <c r="U388" s="23" t="str">
        <f>[2]Plan1!$C453</f>
        <v>Corpus Christi</v>
      </c>
      <c r="V388" s="9"/>
      <c r="W388" s="9"/>
      <c r="X388" s="9"/>
      <c r="Y388" s="9"/>
      <c r="Z388" s="9"/>
      <c r="AA388" s="9"/>
      <c r="AB388" s="9"/>
      <c r="AC388" s="9"/>
      <c r="AD388" s="9"/>
      <c r="AE388" s="9"/>
      <c r="AF388" s="59">
        <f t="shared" si="164"/>
        <v>43283</v>
      </c>
      <c r="AG388" s="15">
        <f t="shared" ca="1" si="161"/>
        <v>1019.79668</v>
      </c>
      <c r="AH388" s="15">
        <f t="shared" si="161"/>
        <v>1000</v>
      </c>
      <c r="AI388" s="4">
        <f t="shared" ca="1" si="161"/>
        <v>6.3899999999999998E-2</v>
      </c>
      <c r="AJ388" s="16">
        <f t="shared" ca="1" si="161"/>
        <v>2.4583E-4</v>
      </c>
      <c r="AK388" s="4">
        <f t="shared" si="161"/>
        <v>1.075</v>
      </c>
      <c r="AL388" s="59">
        <f t="shared" si="162"/>
        <v>43283</v>
      </c>
      <c r="AM388" s="16">
        <f t="shared" ca="1" si="163"/>
        <v>1.01979668</v>
      </c>
      <c r="AN388" s="15">
        <f t="shared" ca="1" si="163"/>
        <v>19.796679999999999</v>
      </c>
      <c r="AO388" s="9">
        <f t="shared" si="163"/>
        <v>0</v>
      </c>
      <c r="AP388" s="17">
        <f t="shared" si="163"/>
        <v>0</v>
      </c>
      <c r="AQ388" s="15">
        <f t="shared" si="163"/>
        <v>0</v>
      </c>
      <c r="AR388" s="10" t="str">
        <f t="shared" si="163"/>
        <v>J=</v>
      </c>
      <c r="AS388" s="59">
        <f t="shared" si="163"/>
        <v>43360</v>
      </c>
      <c r="AT388" s="18"/>
      <c r="AU388" s="18"/>
      <c r="AV388" s="40"/>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row>
    <row r="389" spans="1:202" x14ac:dyDescent="0.2">
      <c r="A389" s="123">
        <f t="shared" si="145"/>
        <v>43384</v>
      </c>
      <c r="B389" s="124">
        <f t="shared" ca="1" si="151"/>
        <v>1004.77071</v>
      </c>
      <c r="C389" s="126">
        <f t="shared" si="146"/>
        <v>1000</v>
      </c>
      <c r="D389" s="125">
        <f ca="1">IF(A389&lt;$B$1,VLOOKUP(A389,[1]DI!$A$4:$B$15000,2,FALSE),0)</f>
        <v>6.4000000000000001E-2</v>
      </c>
      <c r="E389" s="126">
        <f t="shared" ca="1" si="152"/>
        <v>2.4620000000000002E-4</v>
      </c>
      <c r="F389" s="132">
        <f t="shared" si="147"/>
        <v>1.075</v>
      </c>
      <c r="G389" s="127">
        <f t="shared" ca="1" si="140"/>
        <v>1.000264665</v>
      </c>
      <c r="H389" s="126">
        <f ca="1">TRUNC(PRODUCT(G$10:G388),15)</f>
        <v>1.07503506099402</v>
      </c>
      <c r="I389" s="126">
        <f t="shared" ca="1" si="148"/>
        <v>1.0699307349545299</v>
      </c>
      <c r="J389" s="126">
        <f t="shared" ca="1" si="141"/>
        <v>1.0047707100000001</v>
      </c>
      <c r="K389" s="126">
        <f t="shared" ca="1" si="142"/>
        <v>4.7707100000000002</v>
      </c>
      <c r="L389" s="133">
        <f>IF(VLOOKUP(A389,$U$12:$AD$125,8)=VLOOKUP(A388,$U$12:$AD$125,8),0,VLOOKUP(A389,U$12:$AD$125,8))</f>
        <v>0</v>
      </c>
      <c r="M389" s="129">
        <f>IF(L389&gt;0,VLOOKUP(L389,T$12:$AC$125,7),0)</f>
        <v>0</v>
      </c>
      <c r="N389" s="126">
        <f t="shared" si="143"/>
        <v>0</v>
      </c>
      <c r="O389" s="126">
        <f t="shared" ca="1" si="144"/>
        <v>4.7707100000000002</v>
      </c>
      <c r="P389" s="134" t="str">
        <f t="shared" si="149"/>
        <v>J=</v>
      </c>
      <c r="Q389" s="131">
        <f t="shared" si="150"/>
        <v>43539</v>
      </c>
      <c r="R389" s="9"/>
      <c r="S389" s="9"/>
      <c r="T389" s="46">
        <f>[2]Plan1!$A454</f>
        <v>50290</v>
      </c>
      <c r="U389" s="23" t="str">
        <f>[2]Plan1!$C454</f>
        <v>Independência do Brasil</v>
      </c>
      <c r="V389" s="9"/>
      <c r="W389" s="9"/>
      <c r="X389" s="9"/>
      <c r="Y389" s="9"/>
      <c r="Z389" s="9"/>
      <c r="AA389" s="9"/>
      <c r="AB389" s="9"/>
      <c r="AC389" s="9"/>
      <c r="AD389" s="9"/>
      <c r="AE389" s="9"/>
      <c r="AF389" s="59">
        <f t="shared" si="164"/>
        <v>43284</v>
      </c>
      <c r="AG389" s="15">
        <f t="shared" ca="1" si="161"/>
        <v>1020.06617999</v>
      </c>
      <c r="AH389" s="15">
        <f t="shared" si="161"/>
        <v>1000</v>
      </c>
      <c r="AI389" s="4">
        <f t="shared" ca="1" si="161"/>
        <v>6.3899999999999998E-2</v>
      </c>
      <c r="AJ389" s="16">
        <f t="shared" ca="1" si="161"/>
        <v>2.4583E-4</v>
      </c>
      <c r="AK389" s="4">
        <f t="shared" si="161"/>
        <v>1.075</v>
      </c>
      <c r="AL389" s="59">
        <f t="shared" si="162"/>
        <v>43284</v>
      </c>
      <c r="AM389" s="16">
        <f t="shared" ca="1" si="163"/>
        <v>1.0200661799999999</v>
      </c>
      <c r="AN389" s="15">
        <f t="shared" ca="1" si="163"/>
        <v>20.066179989999998</v>
      </c>
      <c r="AO389" s="9">
        <f t="shared" si="163"/>
        <v>0</v>
      </c>
      <c r="AP389" s="17">
        <f t="shared" si="163"/>
        <v>0</v>
      </c>
      <c r="AQ389" s="15">
        <f t="shared" si="163"/>
        <v>0</v>
      </c>
      <c r="AR389" s="10" t="str">
        <f t="shared" si="163"/>
        <v>J=</v>
      </c>
      <c r="AS389" s="59">
        <f t="shared" si="163"/>
        <v>43360</v>
      </c>
      <c r="AT389" s="18"/>
      <c r="AU389" s="18"/>
      <c r="AV389" s="40"/>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row>
    <row r="390" spans="1:202" x14ac:dyDescent="0.2">
      <c r="A390" s="123">
        <f t="shared" si="145"/>
        <v>43385</v>
      </c>
      <c r="B390" s="124">
        <f t="shared" ca="1" si="151"/>
        <v>1005.0366299900001</v>
      </c>
      <c r="C390" s="126">
        <f t="shared" si="146"/>
        <v>1000</v>
      </c>
      <c r="D390" s="125">
        <f ca="1">IF(A390&lt;$B$1,VLOOKUP(A390,[1]DI!$A$4:$B$15000,2,FALSE),0)</f>
        <v>0</v>
      </c>
      <c r="E390" s="126">
        <f t="shared" ca="1" si="152"/>
        <v>0</v>
      </c>
      <c r="F390" s="132">
        <f t="shared" si="147"/>
        <v>1.075</v>
      </c>
      <c r="G390" s="127">
        <f t="shared" ca="1" si="140"/>
        <v>1</v>
      </c>
      <c r="H390" s="126">
        <f ca="1">TRUNC(PRODUCT(G$10:G389),15)</f>
        <v>1.0753195851484401</v>
      </c>
      <c r="I390" s="126">
        <f t="shared" ca="1" si="148"/>
        <v>1.0699307349545299</v>
      </c>
      <c r="J390" s="126">
        <f t="shared" ca="1" si="141"/>
        <v>1.00503663</v>
      </c>
      <c r="K390" s="126">
        <f t="shared" ca="1" si="142"/>
        <v>5.0366299899999998</v>
      </c>
      <c r="L390" s="133">
        <f>IF(VLOOKUP(A390,$U$12:$AD$125,8)=VLOOKUP(A389,$U$12:$AD$125,8),0,VLOOKUP(A390,U$12:$AD$125,8))</f>
        <v>0</v>
      </c>
      <c r="M390" s="129">
        <f>IF(L390&gt;0,VLOOKUP(L390,T$12:$AC$125,7),0)</f>
        <v>0</v>
      </c>
      <c r="N390" s="126">
        <f t="shared" si="143"/>
        <v>0</v>
      </c>
      <c r="O390" s="126">
        <f t="shared" ca="1" si="144"/>
        <v>5.0366299899999998</v>
      </c>
      <c r="P390" s="134" t="str">
        <f t="shared" si="149"/>
        <v>J=</v>
      </c>
      <c r="Q390" s="131">
        <f t="shared" si="150"/>
        <v>43539</v>
      </c>
      <c r="R390" s="9"/>
      <c r="S390" s="9"/>
      <c r="T390" s="46">
        <f>[2]Plan1!$A455</f>
        <v>50325</v>
      </c>
      <c r="U390" s="23" t="str">
        <f>[2]Plan1!$C455</f>
        <v>Nossa Sr.a Aparecida - Padroeira do Brasil</v>
      </c>
      <c r="V390" s="9"/>
      <c r="W390" s="9"/>
      <c r="X390" s="9"/>
      <c r="Y390" s="9"/>
      <c r="Z390" s="9"/>
      <c r="AA390" s="9"/>
      <c r="AB390" s="9"/>
      <c r="AC390" s="9"/>
      <c r="AD390" s="9"/>
      <c r="AE390" s="9"/>
      <c r="AF390" s="59">
        <f t="shared" si="164"/>
        <v>43285</v>
      </c>
      <c r="AG390" s="15">
        <f t="shared" ca="1" si="161"/>
        <v>1020.33575</v>
      </c>
      <c r="AH390" s="15">
        <f t="shared" si="161"/>
        <v>1000</v>
      </c>
      <c r="AI390" s="4">
        <f t="shared" ca="1" si="161"/>
        <v>6.3899999999999998E-2</v>
      </c>
      <c r="AJ390" s="16">
        <f t="shared" ca="1" si="161"/>
        <v>2.4583E-4</v>
      </c>
      <c r="AK390" s="4">
        <f t="shared" si="161"/>
        <v>1.075</v>
      </c>
      <c r="AL390" s="59">
        <f t="shared" si="162"/>
        <v>43285</v>
      </c>
      <c r="AM390" s="16">
        <f t="shared" ca="1" si="163"/>
        <v>1.0203357500000001</v>
      </c>
      <c r="AN390" s="15">
        <f t="shared" ca="1" si="163"/>
        <v>20.335750000000001</v>
      </c>
      <c r="AO390" s="9">
        <f t="shared" si="163"/>
        <v>0</v>
      </c>
      <c r="AP390" s="17">
        <f t="shared" si="163"/>
        <v>0</v>
      </c>
      <c r="AQ390" s="15">
        <f t="shared" si="163"/>
        <v>0</v>
      </c>
      <c r="AR390" s="10" t="str">
        <f t="shared" si="163"/>
        <v>J=</v>
      </c>
      <c r="AS390" s="59">
        <f t="shared" si="163"/>
        <v>43360</v>
      </c>
      <c r="AT390" s="18"/>
      <c r="AU390" s="18"/>
      <c r="AV390" s="40"/>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row>
    <row r="391" spans="1:202" x14ac:dyDescent="0.2">
      <c r="A391" s="123">
        <f t="shared" si="145"/>
        <v>43386</v>
      </c>
      <c r="B391" s="124">
        <f t="shared" ca="1" si="151"/>
        <v>1005.0366299900001</v>
      </c>
      <c r="C391" s="126">
        <f t="shared" si="146"/>
        <v>1000</v>
      </c>
      <c r="D391" s="125">
        <f ca="1">IF(A391&lt;$B$1,VLOOKUP(A391,[1]DI!$A$4:$B$15000,2,FALSE),0)</f>
        <v>0</v>
      </c>
      <c r="E391" s="126">
        <f t="shared" ca="1" si="152"/>
        <v>0</v>
      </c>
      <c r="F391" s="132">
        <f t="shared" si="147"/>
        <v>1.075</v>
      </c>
      <c r="G391" s="127">
        <f t="shared" ca="1" si="140"/>
        <v>1</v>
      </c>
      <c r="H391" s="126">
        <f ca="1">TRUNC(PRODUCT(G$10:G390),15)</f>
        <v>1.0753195851484401</v>
      </c>
      <c r="I391" s="126">
        <f t="shared" ca="1" si="148"/>
        <v>1.0699307349545299</v>
      </c>
      <c r="J391" s="126">
        <f t="shared" ca="1" si="141"/>
        <v>1.00503663</v>
      </c>
      <c r="K391" s="126">
        <f t="shared" ca="1" si="142"/>
        <v>5.0366299899999998</v>
      </c>
      <c r="L391" s="133">
        <f>IF(VLOOKUP(A391,$U$12:$AD$125,8)=VLOOKUP(A390,$U$12:$AD$125,8),0,VLOOKUP(A391,U$12:$AD$125,8))</f>
        <v>0</v>
      </c>
      <c r="M391" s="129">
        <f>IF(L391&gt;0,VLOOKUP(L391,T$12:$AC$125,7),0)</f>
        <v>0</v>
      </c>
      <c r="N391" s="126">
        <f t="shared" si="143"/>
        <v>0</v>
      </c>
      <c r="O391" s="126">
        <f t="shared" ca="1" si="144"/>
        <v>5.0366299899999998</v>
      </c>
      <c r="P391" s="134" t="str">
        <f t="shared" si="149"/>
        <v>J=</v>
      </c>
      <c r="Q391" s="131">
        <f t="shared" si="150"/>
        <v>43539</v>
      </c>
      <c r="R391" s="9"/>
      <c r="S391" s="9"/>
      <c r="T391" s="46">
        <f>[2]Plan1!$A456</f>
        <v>50346</v>
      </c>
      <c r="U391" s="23" t="str">
        <f>[2]Plan1!$C456</f>
        <v>Finados</v>
      </c>
      <c r="V391" s="9"/>
      <c r="W391" s="9"/>
      <c r="X391" s="9"/>
      <c r="Y391" s="9"/>
      <c r="Z391" s="9"/>
      <c r="AA391" s="9"/>
      <c r="AB391" s="9"/>
      <c r="AC391" s="9"/>
      <c r="AD391" s="9"/>
      <c r="AE391" s="9"/>
      <c r="AF391" s="59">
        <f t="shared" si="164"/>
        <v>43286</v>
      </c>
      <c r="AG391" s="15">
        <f t="shared" ca="1" si="161"/>
        <v>1020.6053899999999</v>
      </c>
      <c r="AH391" s="15">
        <f t="shared" si="161"/>
        <v>1000</v>
      </c>
      <c r="AI391" s="4">
        <f t="shared" ca="1" si="161"/>
        <v>6.3899999999999998E-2</v>
      </c>
      <c r="AJ391" s="16">
        <f t="shared" ca="1" si="161"/>
        <v>2.4583E-4</v>
      </c>
      <c r="AK391" s="4">
        <f t="shared" si="161"/>
        <v>1.075</v>
      </c>
      <c r="AL391" s="59">
        <f t="shared" si="162"/>
        <v>43286</v>
      </c>
      <c r="AM391" s="16">
        <f t="shared" ca="1" si="163"/>
        <v>1.0206053900000001</v>
      </c>
      <c r="AN391" s="15">
        <f t="shared" ca="1" si="163"/>
        <v>20.60539</v>
      </c>
      <c r="AO391" s="9">
        <f t="shared" si="163"/>
        <v>0</v>
      </c>
      <c r="AP391" s="17">
        <f t="shared" si="163"/>
        <v>0</v>
      </c>
      <c r="AQ391" s="15">
        <f t="shared" si="163"/>
        <v>0</v>
      </c>
      <c r="AR391" s="10" t="str">
        <f t="shared" si="163"/>
        <v>J=</v>
      </c>
      <c r="AS391" s="59">
        <f t="shared" si="163"/>
        <v>43360</v>
      </c>
      <c r="AT391" s="18"/>
      <c r="AU391" s="18"/>
      <c r="AV391" s="40"/>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row>
    <row r="392" spans="1:202" x14ac:dyDescent="0.2">
      <c r="A392" s="123">
        <f t="shared" si="145"/>
        <v>43387</v>
      </c>
      <c r="B392" s="124">
        <f t="shared" ca="1" si="151"/>
        <v>1005.0366299900001</v>
      </c>
      <c r="C392" s="126">
        <f t="shared" si="146"/>
        <v>1000</v>
      </c>
      <c r="D392" s="125">
        <f ca="1">IF(A392&lt;$B$1,VLOOKUP(A392,[1]DI!$A$4:$B$15000,2,FALSE),0)</f>
        <v>0</v>
      </c>
      <c r="E392" s="126">
        <f t="shared" ca="1" si="152"/>
        <v>0</v>
      </c>
      <c r="F392" s="132">
        <f t="shared" si="147"/>
        <v>1.075</v>
      </c>
      <c r="G392" s="127">
        <f t="shared" ca="1" si="140"/>
        <v>1</v>
      </c>
      <c r="H392" s="126">
        <f ca="1">TRUNC(PRODUCT(G$10:G391),15)</f>
        <v>1.0753195851484401</v>
      </c>
      <c r="I392" s="126">
        <f t="shared" ca="1" si="148"/>
        <v>1.0699307349545299</v>
      </c>
      <c r="J392" s="126">
        <f t="shared" ca="1" si="141"/>
        <v>1.00503663</v>
      </c>
      <c r="K392" s="126">
        <f t="shared" ca="1" si="142"/>
        <v>5.0366299899999998</v>
      </c>
      <c r="L392" s="133">
        <f>IF(VLOOKUP(A392,$U$12:$AD$125,8)=VLOOKUP(A391,$U$12:$AD$125,8),0,VLOOKUP(A392,U$12:$AD$125,8))</f>
        <v>0</v>
      </c>
      <c r="M392" s="129">
        <f>IF(L392&gt;0,VLOOKUP(L392,T$12:$AC$125,7),0)</f>
        <v>0</v>
      </c>
      <c r="N392" s="126">
        <f t="shared" si="143"/>
        <v>0</v>
      </c>
      <c r="O392" s="126">
        <f t="shared" ca="1" si="144"/>
        <v>5.0366299899999998</v>
      </c>
      <c r="P392" s="134" t="str">
        <f t="shared" si="149"/>
        <v>J=</v>
      </c>
      <c r="Q392" s="131">
        <f t="shared" si="150"/>
        <v>43539</v>
      </c>
      <c r="R392" s="9"/>
      <c r="S392" s="9"/>
      <c r="T392" s="46">
        <f>[2]Plan1!$A457</f>
        <v>50359</v>
      </c>
      <c r="U392" s="23" t="str">
        <f>[2]Plan1!$C457</f>
        <v>Proclamação da República</v>
      </c>
      <c r="V392" s="9"/>
      <c r="W392" s="9"/>
      <c r="X392" s="9"/>
      <c r="Y392" s="9"/>
      <c r="Z392" s="9"/>
      <c r="AA392" s="9"/>
      <c r="AB392" s="9"/>
      <c r="AC392" s="9"/>
      <c r="AD392" s="9"/>
      <c r="AE392" s="9"/>
      <c r="AF392" s="59">
        <f t="shared" si="164"/>
        <v>43287</v>
      </c>
      <c r="AG392" s="15">
        <f t="shared" ca="1" si="161"/>
        <v>1020.8751</v>
      </c>
      <c r="AH392" s="15">
        <f t="shared" si="161"/>
        <v>1000</v>
      </c>
      <c r="AI392" s="4">
        <f t="shared" ca="1" si="161"/>
        <v>6.3899999999999998E-2</v>
      </c>
      <c r="AJ392" s="16">
        <f t="shared" ca="1" si="161"/>
        <v>2.4583E-4</v>
      </c>
      <c r="AK392" s="4">
        <f t="shared" si="161"/>
        <v>1.075</v>
      </c>
      <c r="AL392" s="59">
        <f t="shared" si="162"/>
        <v>43287</v>
      </c>
      <c r="AM392" s="16">
        <f t="shared" ca="1" si="163"/>
        <v>1.0208751</v>
      </c>
      <c r="AN392" s="15">
        <f t="shared" ca="1" si="163"/>
        <v>20.8751</v>
      </c>
      <c r="AO392" s="9">
        <f t="shared" si="163"/>
        <v>0</v>
      </c>
      <c r="AP392" s="17">
        <f t="shared" si="163"/>
        <v>0</v>
      </c>
      <c r="AQ392" s="15">
        <f t="shared" si="163"/>
        <v>0</v>
      </c>
      <c r="AR392" s="10" t="str">
        <f t="shared" si="163"/>
        <v>J=</v>
      </c>
      <c r="AS392" s="59">
        <f t="shared" si="163"/>
        <v>43360</v>
      </c>
      <c r="AT392" s="18"/>
      <c r="AU392" s="18"/>
      <c r="AV392" s="40"/>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row>
    <row r="393" spans="1:202" x14ac:dyDescent="0.2">
      <c r="A393" s="123">
        <f t="shared" si="145"/>
        <v>43388</v>
      </c>
      <c r="B393" s="124">
        <f t="shared" ca="1" si="151"/>
        <v>1005.0366299900001</v>
      </c>
      <c r="C393" s="126">
        <f t="shared" si="146"/>
        <v>1000</v>
      </c>
      <c r="D393" s="125">
        <f ca="1">IF(A393&lt;$B$1,VLOOKUP(A393,[1]DI!$A$4:$B$15000,2,FALSE),0)</f>
        <v>6.4000000000000001E-2</v>
      </c>
      <c r="E393" s="126">
        <f t="shared" ca="1" si="152"/>
        <v>2.4620000000000002E-4</v>
      </c>
      <c r="F393" s="132">
        <f t="shared" si="147"/>
        <v>1.075</v>
      </c>
      <c r="G393" s="127">
        <f t="shared" ca="1" si="140"/>
        <v>1.000264665</v>
      </c>
      <c r="H393" s="126">
        <f ca="1">TRUNC(PRODUCT(G$10:G392),15)</f>
        <v>1.0753195851484401</v>
      </c>
      <c r="I393" s="126">
        <f t="shared" ca="1" si="148"/>
        <v>1.0699307349545299</v>
      </c>
      <c r="J393" s="126">
        <f t="shared" ca="1" si="141"/>
        <v>1.00503663</v>
      </c>
      <c r="K393" s="126">
        <f t="shared" ca="1" si="142"/>
        <v>5.0366299899999998</v>
      </c>
      <c r="L393" s="133">
        <f>IF(VLOOKUP(A393,$U$12:$AD$125,8)=VLOOKUP(A392,$U$12:$AD$125,8),0,VLOOKUP(A393,U$12:$AD$125,8))</f>
        <v>0</v>
      </c>
      <c r="M393" s="129">
        <f>IF(L393&gt;0,VLOOKUP(L393,T$12:$AC$125,7),0)</f>
        <v>0</v>
      </c>
      <c r="N393" s="126">
        <f t="shared" si="143"/>
        <v>0</v>
      </c>
      <c r="O393" s="126">
        <f t="shared" ca="1" si="144"/>
        <v>5.0366299899999998</v>
      </c>
      <c r="P393" s="134" t="str">
        <f t="shared" si="149"/>
        <v>J=</v>
      </c>
      <c r="Q393" s="131">
        <f t="shared" si="150"/>
        <v>43539</v>
      </c>
      <c r="R393" s="9"/>
      <c r="S393" s="9"/>
      <c r="T393" s="46">
        <f>[2]Plan1!$A458</f>
        <v>50364</v>
      </c>
      <c r="U393" s="23" t="str">
        <f>[2]Plan1!$C458</f>
        <v>Dia Nacional de Zumbi e da Consciência Negra</v>
      </c>
      <c r="V393" s="9"/>
      <c r="W393" s="9"/>
      <c r="X393" s="9"/>
      <c r="Y393" s="9"/>
      <c r="Z393" s="9"/>
      <c r="AA393" s="9"/>
      <c r="AB393" s="9"/>
      <c r="AC393" s="9"/>
      <c r="AD393" s="9"/>
      <c r="AE393" s="9"/>
      <c r="AF393" s="59">
        <f t="shared" si="164"/>
        <v>43288</v>
      </c>
      <c r="AG393" s="15">
        <f t="shared" ca="1" si="161"/>
        <v>1021.14489</v>
      </c>
      <c r="AH393" s="15">
        <f t="shared" si="161"/>
        <v>1000</v>
      </c>
      <c r="AI393" s="4">
        <f t="shared" ca="1" si="161"/>
        <v>0</v>
      </c>
      <c r="AJ393" s="16">
        <f t="shared" ca="1" si="161"/>
        <v>0</v>
      </c>
      <c r="AK393" s="4">
        <f t="shared" si="161"/>
        <v>1.075</v>
      </c>
      <c r="AL393" s="59">
        <f t="shared" si="162"/>
        <v>43288</v>
      </c>
      <c r="AM393" s="16">
        <f t="shared" ca="1" si="163"/>
        <v>1.02114489</v>
      </c>
      <c r="AN393" s="15">
        <f t="shared" ca="1" si="163"/>
        <v>21.14489</v>
      </c>
      <c r="AO393" s="9">
        <f t="shared" si="163"/>
        <v>0</v>
      </c>
      <c r="AP393" s="17">
        <f t="shared" si="163"/>
        <v>0</v>
      </c>
      <c r="AQ393" s="15">
        <f t="shared" si="163"/>
        <v>0</v>
      </c>
      <c r="AR393" s="10" t="str">
        <f t="shared" si="163"/>
        <v>J=</v>
      </c>
      <c r="AS393" s="59">
        <f t="shared" si="163"/>
        <v>43360</v>
      </c>
      <c r="AT393" s="18"/>
      <c r="AU393" s="18"/>
      <c r="AV393" s="40"/>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row>
    <row r="394" spans="1:202" x14ac:dyDescent="0.2">
      <c r="A394" s="123">
        <f t="shared" si="145"/>
        <v>43389</v>
      </c>
      <c r="B394" s="124">
        <f t="shared" ca="1" si="151"/>
        <v>1005.30263</v>
      </c>
      <c r="C394" s="126">
        <f t="shared" si="146"/>
        <v>1000</v>
      </c>
      <c r="D394" s="125">
        <f ca="1">IF(A394&lt;$B$1,VLOOKUP(A394,[1]DI!$A$4:$B$15000,2,FALSE),0)</f>
        <v>6.4000000000000001E-2</v>
      </c>
      <c r="E394" s="126">
        <f t="shared" ca="1" si="152"/>
        <v>2.4620000000000002E-4</v>
      </c>
      <c r="F394" s="132">
        <f t="shared" si="147"/>
        <v>1.075</v>
      </c>
      <c r="G394" s="127">
        <f t="shared" ref="G394:G457" ca="1" si="165">TRUNC((1+(E394*F394)),15)</f>
        <v>1.000264665</v>
      </c>
      <c r="H394" s="126">
        <f ca="1">TRUNC(PRODUCT(G$10:G393),15)</f>
        <v>1.0756041846064399</v>
      </c>
      <c r="I394" s="126">
        <f t="shared" ca="1" si="148"/>
        <v>1.0699307349545299</v>
      </c>
      <c r="J394" s="126">
        <f t="shared" ref="J394:J457" ca="1" si="166">ROUND(TRUNC(H394/I394,15),8)</f>
        <v>1.0053026300000001</v>
      </c>
      <c r="K394" s="126">
        <f t="shared" ref="K394:K457" ca="1" si="167">TRUNC((C394*(J394-1)),8)</f>
        <v>5.3026299999999997</v>
      </c>
      <c r="L394" s="133">
        <f>IF(VLOOKUP(A394,$U$12:$AD$125,8)=VLOOKUP(A393,$U$12:$AD$125,8),0,VLOOKUP(A394,U$12:$AD$125,8))</f>
        <v>0</v>
      </c>
      <c r="M394" s="129">
        <f>IF(L394&gt;0,VLOOKUP(L394,T$12:$AC$125,7),0)</f>
        <v>0</v>
      </c>
      <c r="N394" s="126">
        <f t="shared" ref="N394:N457" si="168">IF(M394&gt;0,(C$10*M394),0)</f>
        <v>0</v>
      </c>
      <c r="O394" s="126">
        <f t="shared" ref="O394:O457" ca="1" si="169">(K394+N394)</f>
        <v>5.3026299999999997</v>
      </c>
      <c r="P394" s="134" t="str">
        <f t="shared" si="149"/>
        <v>J=</v>
      </c>
      <c r="Q394" s="131">
        <f t="shared" si="150"/>
        <v>43539</v>
      </c>
      <c r="R394" s="9"/>
      <c r="S394" s="9"/>
      <c r="T394" s="46">
        <f>[2]Plan1!$A459</f>
        <v>50399</v>
      </c>
      <c r="U394" s="23" t="str">
        <f>[2]Plan1!$C459</f>
        <v>Natal</v>
      </c>
      <c r="V394" s="9"/>
      <c r="W394" s="9"/>
      <c r="X394" s="9"/>
      <c r="Y394" s="9"/>
      <c r="Z394" s="9"/>
      <c r="AA394" s="9"/>
      <c r="AB394" s="9"/>
      <c r="AC394" s="9"/>
      <c r="AD394" s="9"/>
      <c r="AE394" s="9"/>
      <c r="AF394" s="59">
        <f t="shared" si="164"/>
        <v>43289</v>
      </c>
      <c r="AG394" s="15">
        <f t="shared" ca="1" si="161"/>
        <v>1021.14489</v>
      </c>
      <c r="AH394" s="15">
        <f t="shared" si="161"/>
        <v>1000</v>
      </c>
      <c r="AI394" s="4">
        <f t="shared" ca="1" si="161"/>
        <v>0</v>
      </c>
      <c r="AJ394" s="16">
        <f t="shared" ca="1" si="161"/>
        <v>0</v>
      </c>
      <c r="AK394" s="4">
        <f t="shared" si="161"/>
        <v>1.075</v>
      </c>
      <c r="AL394" s="59">
        <f t="shared" si="162"/>
        <v>43289</v>
      </c>
      <c r="AM394" s="16">
        <f t="shared" ca="1" si="163"/>
        <v>1.02114489</v>
      </c>
      <c r="AN394" s="15">
        <f t="shared" ca="1" si="163"/>
        <v>21.14489</v>
      </c>
      <c r="AO394" s="9">
        <f t="shared" si="163"/>
        <v>0</v>
      </c>
      <c r="AP394" s="17">
        <f t="shared" si="163"/>
        <v>0</v>
      </c>
      <c r="AQ394" s="15">
        <f t="shared" si="163"/>
        <v>0</v>
      </c>
      <c r="AR394" s="10" t="str">
        <f t="shared" si="163"/>
        <v>J=</v>
      </c>
      <c r="AS394" s="59">
        <f t="shared" si="163"/>
        <v>43360</v>
      </c>
      <c r="AT394" s="18"/>
      <c r="AU394" s="18"/>
      <c r="AV394" s="40"/>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row>
    <row r="395" spans="1:202" x14ac:dyDescent="0.2">
      <c r="A395" s="123">
        <f t="shared" ref="A395:A458" si="170">(A394+1)</f>
        <v>43390</v>
      </c>
      <c r="B395" s="124">
        <f t="shared" ca="1" si="151"/>
        <v>1005.56869999</v>
      </c>
      <c r="C395" s="126">
        <f t="shared" ref="C395:C458" si="171">TRUNC(C394-N394,8)</f>
        <v>1000</v>
      </c>
      <c r="D395" s="125">
        <f ca="1">IF(A395&lt;$B$1,VLOOKUP(A395,[1]DI!$A$4:$B$15000,2,FALSE),0)</f>
        <v>6.4000000000000001E-2</v>
      </c>
      <c r="E395" s="126">
        <f t="shared" ca="1" si="152"/>
        <v>2.4620000000000002E-4</v>
      </c>
      <c r="F395" s="132">
        <f t="shared" ref="F395:F458" si="172">F394</f>
        <v>1.075</v>
      </c>
      <c r="G395" s="127">
        <f t="shared" ca="1" si="165"/>
        <v>1.000264665</v>
      </c>
      <c r="H395" s="126">
        <f ca="1">TRUNC(PRODUCT(G$10:G394),15)</f>
        <v>1.0758888593879601</v>
      </c>
      <c r="I395" s="126">
        <f t="shared" ref="I395:I458" ca="1" si="173">IF(OR(L394&gt;0,L394="E"),H394,I394)</f>
        <v>1.0699307349545299</v>
      </c>
      <c r="J395" s="126">
        <f t="shared" ca="1" si="166"/>
        <v>1.0055687</v>
      </c>
      <c r="K395" s="126">
        <f t="shared" ca="1" si="167"/>
        <v>5.5686999899999998</v>
      </c>
      <c r="L395" s="133">
        <f>IF(VLOOKUP(A395,$U$12:$AD$125,8)=VLOOKUP(A394,$U$12:$AD$125,8),0,VLOOKUP(A395,U$12:$AD$125,8))</f>
        <v>0</v>
      </c>
      <c r="M395" s="129">
        <f>IF(L395&gt;0,VLOOKUP(L395,T$12:$AC$125,7),0)</f>
        <v>0</v>
      </c>
      <c r="N395" s="126">
        <f t="shared" si="168"/>
        <v>0</v>
      </c>
      <c r="O395" s="126">
        <f t="shared" ca="1" si="169"/>
        <v>5.5686999899999998</v>
      </c>
      <c r="P395" s="134" t="str">
        <f t="shared" ref="P395:P458" si="174">IF(L394&gt;0,VLOOKUP(A394,$U$12:$AD$125,9),P394)</f>
        <v>J=</v>
      </c>
      <c r="Q395" s="131">
        <f t="shared" ref="Q395:Q458" si="175">IF(L394&gt;0,VLOOKUP(A394,$U$12:$AD$125,10),Q394)</f>
        <v>43539</v>
      </c>
      <c r="R395" s="9"/>
      <c r="S395" s="9"/>
      <c r="T395" s="46">
        <f>[2]Plan1!$A460</f>
        <v>50406</v>
      </c>
      <c r="U395" s="23" t="str">
        <f>[2]Plan1!$C460</f>
        <v>Confraternização Universal</v>
      </c>
      <c r="V395" s="9"/>
      <c r="W395" s="9"/>
      <c r="X395" s="9"/>
      <c r="Y395" s="9"/>
      <c r="Z395" s="9"/>
      <c r="AA395" s="9"/>
      <c r="AB395" s="9"/>
      <c r="AC395" s="9"/>
      <c r="AD395" s="9"/>
      <c r="AE395" s="9"/>
      <c r="AF395" s="59">
        <f t="shared" si="164"/>
        <v>43290</v>
      </c>
      <c r="AG395" s="15">
        <f t="shared" ca="1" si="161"/>
        <v>1021.14489</v>
      </c>
      <c r="AH395" s="15">
        <f t="shared" si="161"/>
        <v>1000</v>
      </c>
      <c r="AI395" s="4">
        <f t="shared" ca="1" si="161"/>
        <v>6.3899999999999998E-2</v>
      </c>
      <c r="AJ395" s="16">
        <f t="shared" ca="1" si="161"/>
        <v>2.4583E-4</v>
      </c>
      <c r="AK395" s="4">
        <f t="shared" si="161"/>
        <v>1.075</v>
      </c>
      <c r="AL395" s="59">
        <f t="shared" si="162"/>
        <v>43290</v>
      </c>
      <c r="AM395" s="16">
        <f t="shared" ca="1" si="163"/>
        <v>1.02114489</v>
      </c>
      <c r="AN395" s="15">
        <f t="shared" ca="1" si="163"/>
        <v>21.14489</v>
      </c>
      <c r="AO395" s="9">
        <f t="shared" si="163"/>
        <v>0</v>
      </c>
      <c r="AP395" s="17">
        <f t="shared" si="163"/>
        <v>0</v>
      </c>
      <c r="AQ395" s="15">
        <f t="shared" si="163"/>
        <v>0</v>
      </c>
      <c r="AR395" s="10" t="str">
        <f t="shared" si="163"/>
        <v>J=</v>
      </c>
      <c r="AS395" s="59">
        <f t="shared" si="163"/>
        <v>43360</v>
      </c>
      <c r="AT395" s="18"/>
      <c r="AU395" s="18"/>
      <c r="AV395" s="40"/>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row>
    <row r="396" spans="1:202" x14ac:dyDescent="0.2">
      <c r="A396" s="123">
        <f t="shared" si="170"/>
        <v>43391</v>
      </c>
      <c r="B396" s="124">
        <f t="shared" ref="B396:B459" ca="1" si="176">IF(A396&lt;=TODAY(),C396+K396,IF(AND(A396&gt;TODAY(),A396&lt;=$B$1),IF(VLOOKUP(TODAY(),$A$10:$D$5000,4,FALSE)=0,"n.d",C396+K396),"n.d"))</f>
        <v>1005.83483999</v>
      </c>
      <c r="C396" s="126">
        <f t="shared" si="171"/>
        <v>1000</v>
      </c>
      <c r="D396" s="125">
        <f ca="1">IF(A396&lt;$B$1,VLOOKUP(A396,[1]DI!$A$4:$B$15000,2,FALSE),0)</f>
        <v>6.4000000000000001E-2</v>
      </c>
      <c r="E396" s="126">
        <f t="shared" ca="1" si="152"/>
        <v>2.4620000000000002E-4</v>
      </c>
      <c r="F396" s="132">
        <f t="shared" si="172"/>
        <v>1.075</v>
      </c>
      <c r="G396" s="127">
        <f t="shared" ca="1" si="165"/>
        <v>1.000264665</v>
      </c>
      <c r="H396" s="126">
        <f ca="1">TRUNC(PRODUCT(G$10:G395),15)</f>
        <v>1.07617360951293</v>
      </c>
      <c r="I396" s="126">
        <f t="shared" ca="1" si="173"/>
        <v>1.0699307349545299</v>
      </c>
      <c r="J396" s="126">
        <f t="shared" ca="1" si="166"/>
        <v>1.0058348399999999</v>
      </c>
      <c r="K396" s="126">
        <f t="shared" ca="1" si="167"/>
        <v>5.8348399899999999</v>
      </c>
      <c r="L396" s="133">
        <f>IF(VLOOKUP(A396,$U$12:$AD$125,8)=VLOOKUP(A395,$U$12:$AD$125,8),0,VLOOKUP(A396,U$12:$AD$125,8))</f>
        <v>0</v>
      </c>
      <c r="M396" s="129">
        <f>IF(L396&gt;0,VLOOKUP(L396,T$12:$AC$125,7),0)</f>
        <v>0</v>
      </c>
      <c r="N396" s="126">
        <f t="shared" si="168"/>
        <v>0</v>
      </c>
      <c r="O396" s="126">
        <f t="shared" ca="1" si="169"/>
        <v>5.8348399899999999</v>
      </c>
      <c r="P396" s="134" t="str">
        <f t="shared" si="174"/>
        <v>J=</v>
      </c>
      <c r="Q396" s="131">
        <f t="shared" si="175"/>
        <v>43539</v>
      </c>
      <c r="R396" s="9"/>
      <c r="S396" s="9"/>
      <c r="T396" s="46">
        <f>[2]Plan1!$A461</f>
        <v>50472</v>
      </c>
      <c r="U396" s="23" t="str">
        <f>[2]Plan1!$C461</f>
        <v>Carnaval</v>
      </c>
      <c r="V396" s="9"/>
      <c r="W396" s="9"/>
      <c r="X396" s="9"/>
      <c r="Y396" s="9"/>
      <c r="Z396" s="9"/>
      <c r="AA396" s="9"/>
      <c r="AB396" s="9"/>
      <c r="AC396" s="9"/>
      <c r="AD396" s="9"/>
      <c r="AE396" s="9"/>
      <c r="AF396" s="59">
        <f t="shared" si="164"/>
        <v>43291</v>
      </c>
      <c r="AG396" s="15">
        <f t="shared" ref="AG396:AK409" ca="1" si="177">VLOOKUP($AF396,$A$10:$Q$3625,(AG$1)+1)</f>
        <v>1021.4147400000001</v>
      </c>
      <c r="AH396" s="15">
        <f t="shared" si="177"/>
        <v>1000</v>
      </c>
      <c r="AI396" s="4">
        <f t="shared" ca="1" si="177"/>
        <v>6.3899999999999998E-2</v>
      </c>
      <c r="AJ396" s="16">
        <f t="shared" ca="1" si="177"/>
        <v>2.4583E-4</v>
      </c>
      <c r="AK396" s="4">
        <f t="shared" si="177"/>
        <v>1.075</v>
      </c>
      <c r="AL396" s="59">
        <f t="shared" si="162"/>
        <v>43291</v>
      </c>
      <c r="AM396" s="16">
        <f t="shared" ref="AM396:AS409" ca="1" si="178">VLOOKUP($AF396,$A$10:$Q$3625,(AM$1)+1)</f>
        <v>1.02141474</v>
      </c>
      <c r="AN396" s="15">
        <f t="shared" ca="1" si="178"/>
        <v>21.414739999999998</v>
      </c>
      <c r="AO396" s="9">
        <f t="shared" si="178"/>
        <v>0</v>
      </c>
      <c r="AP396" s="17">
        <f t="shared" si="178"/>
        <v>0</v>
      </c>
      <c r="AQ396" s="15">
        <f t="shared" si="178"/>
        <v>0</v>
      </c>
      <c r="AR396" s="10" t="str">
        <f t="shared" si="178"/>
        <v>J=</v>
      </c>
      <c r="AS396" s="59">
        <f t="shared" si="178"/>
        <v>43360</v>
      </c>
      <c r="AT396" s="18"/>
      <c r="AU396" s="18"/>
      <c r="AV396" s="40"/>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row>
    <row r="397" spans="1:202" x14ac:dyDescent="0.2">
      <c r="A397" s="123">
        <f t="shared" si="170"/>
        <v>43392</v>
      </c>
      <c r="B397" s="124">
        <f t="shared" ca="1" si="176"/>
        <v>1006.10105</v>
      </c>
      <c r="C397" s="126">
        <f t="shared" si="171"/>
        <v>1000</v>
      </c>
      <c r="D397" s="125">
        <f ca="1">IF(A397&lt;$B$1,VLOOKUP(A397,[1]DI!$A$4:$B$15000,2,FALSE),0)</f>
        <v>6.4000000000000001E-2</v>
      </c>
      <c r="E397" s="126">
        <f t="shared" ref="E397:E460" ca="1" si="179">ROUND((((1+D397)^(1/252)-1)),8)</f>
        <v>2.4620000000000002E-4</v>
      </c>
      <c r="F397" s="132">
        <f t="shared" si="172"/>
        <v>1.075</v>
      </c>
      <c r="G397" s="127">
        <f t="shared" ca="1" si="165"/>
        <v>1.000264665</v>
      </c>
      <c r="H397" s="126">
        <f ca="1">TRUNC(PRODUCT(G$10:G396),15)</f>
        <v>1.07645843500129</v>
      </c>
      <c r="I397" s="126">
        <f t="shared" ca="1" si="173"/>
        <v>1.0699307349545299</v>
      </c>
      <c r="J397" s="126">
        <f t="shared" ca="1" si="166"/>
        <v>1.0061010500000001</v>
      </c>
      <c r="K397" s="126">
        <f t="shared" ca="1" si="167"/>
        <v>6.1010499999999999</v>
      </c>
      <c r="L397" s="133">
        <f>IF(VLOOKUP(A397,$U$12:$AD$125,8)=VLOOKUP(A396,$U$12:$AD$125,8),0,VLOOKUP(A397,U$12:$AD$125,8))</f>
        <v>0</v>
      </c>
      <c r="M397" s="129">
        <f>IF(L397&gt;0,VLOOKUP(L397,T$12:$AC$125,7),0)</f>
        <v>0</v>
      </c>
      <c r="N397" s="126">
        <f t="shared" si="168"/>
        <v>0</v>
      </c>
      <c r="O397" s="126">
        <f t="shared" ca="1" si="169"/>
        <v>6.1010499999999999</v>
      </c>
      <c r="P397" s="134" t="str">
        <f t="shared" si="174"/>
        <v>J=</v>
      </c>
      <c r="Q397" s="131">
        <f t="shared" si="175"/>
        <v>43539</v>
      </c>
      <c r="R397" s="9"/>
      <c r="S397" s="9"/>
      <c r="T397" s="46">
        <f>[2]Plan1!$A462</f>
        <v>50473</v>
      </c>
      <c r="U397" s="23" t="str">
        <f>[2]Plan1!$C462</f>
        <v>Carnaval</v>
      </c>
      <c r="V397" s="9"/>
      <c r="W397" s="9"/>
      <c r="X397" s="9"/>
      <c r="Y397" s="9"/>
      <c r="Z397" s="9"/>
      <c r="AA397" s="9"/>
      <c r="AB397" s="9"/>
      <c r="AC397" s="9"/>
      <c r="AD397" s="9"/>
      <c r="AE397" s="9"/>
      <c r="AF397" s="59">
        <f t="shared" si="164"/>
        <v>43292</v>
      </c>
      <c r="AG397" s="15">
        <f t="shared" ca="1" si="177"/>
        <v>1021.68467</v>
      </c>
      <c r="AH397" s="15">
        <f t="shared" si="177"/>
        <v>1000</v>
      </c>
      <c r="AI397" s="4">
        <f t="shared" ca="1" si="177"/>
        <v>6.3899999999999998E-2</v>
      </c>
      <c r="AJ397" s="16">
        <f t="shared" ca="1" si="177"/>
        <v>2.4583E-4</v>
      </c>
      <c r="AK397" s="4">
        <f t="shared" si="177"/>
        <v>1.075</v>
      </c>
      <c r="AL397" s="59">
        <f t="shared" si="162"/>
        <v>43292</v>
      </c>
      <c r="AM397" s="16">
        <f t="shared" ca="1" si="178"/>
        <v>1.02168467</v>
      </c>
      <c r="AN397" s="15">
        <f t="shared" ca="1" si="178"/>
        <v>21.684670000000001</v>
      </c>
      <c r="AO397" s="9">
        <f t="shared" si="178"/>
        <v>0</v>
      </c>
      <c r="AP397" s="17">
        <f t="shared" si="178"/>
        <v>0</v>
      </c>
      <c r="AQ397" s="15">
        <f t="shared" si="178"/>
        <v>0</v>
      </c>
      <c r="AR397" s="10" t="str">
        <f t="shared" si="178"/>
        <v>J=</v>
      </c>
      <c r="AS397" s="59">
        <f t="shared" si="178"/>
        <v>43360</v>
      </c>
      <c r="AT397" s="18"/>
      <c r="AU397" s="18"/>
      <c r="AV397" s="40"/>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row>
    <row r="398" spans="1:202" x14ac:dyDescent="0.2">
      <c r="A398" s="123">
        <f t="shared" si="170"/>
        <v>43393</v>
      </c>
      <c r="B398" s="124">
        <f t="shared" ca="1" si="176"/>
        <v>1006.36733</v>
      </c>
      <c r="C398" s="126">
        <f t="shared" si="171"/>
        <v>1000</v>
      </c>
      <c r="D398" s="125">
        <f ca="1">IF(A398&lt;$B$1,VLOOKUP(A398,[1]DI!$A$4:$B$15000,2,FALSE),0)</f>
        <v>0</v>
      </c>
      <c r="E398" s="126">
        <f t="shared" ca="1" si="179"/>
        <v>0</v>
      </c>
      <c r="F398" s="132">
        <f t="shared" si="172"/>
        <v>1.075</v>
      </c>
      <c r="G398" s="127">
        <f t="shared" ca="1" si="165"/>
        <v>1</v>
      </c>
      <c r="H398" s="126">
        <f ca="1">TRUNC(PRODUCT(G$10:G397),15)</f>
        <v>1.0767433358729901</v>
      </c>
      <c r="I398" s="126">
        <f t="shared" ca="1" si="173"/>
        <v>1.0699307349545299</v>
      </c>
      <c r="J398" s="126">
        <f t="shared" ca="1" si="166"/>
        <v>1.00636733</v>
      </c>
      <c r="K398" s="126">
        <f t="shared" ca="1" si="167"/>
        <v>6.3673299999999999</v>
      </c>
      <c r="L398" s="133">
        <f>IF(VLOOKUP(A398,$U$12:$AD$125,8)=VLOOKUP(A397,$U$12:$AD$125,8),0,VLOOKUP(A398,U$12:$AD$125,8))</f>
        <v>0</v>
      </c>
      <c r="M398" s="129">
        <f>IF(L398&gt;0,VLOOKUP(L398,T$12:$AC$125,7),0)</f>
        <v>0</v>
      </c>
      <c r="N398" s="126">
        <f t="shared" si="168"/>
        <v>0</v>
      </c>
      <c r="O398" s="126">
        <f t="shared" ca="1" si="169"/>
        <v>6.3673299999999999</v>
      </c>
      <c r="P398" s="134" t="str">
        <f t="shared" si="174"/>
        <v>J=</v>
      </c>
      <c r="Q398" s="131">
        <f t="shared" si="175"/>
        <v>43539</v>
      </c>
      <c r="R398" s="9"/>
      <c r="S398" s="9"/>
      <c r="T398" s="46">
        <f>[2]Plan1!$A463</f>
        <v>50516</v>
      </c>
      <c r="U398" s="23" t="str">
        <f>[2]Plan1!$C463</f>
        <v>Tiradentes</v>
      </c>
      <c r="V398" s="9"/>
      <c r="W398" s="9"/>
      <c r="X398" s="9"/>
      <c r="Y398" s="9"/>
      <c r="Z398" s="9"/>
      <c r="AA398" s="9"/>
      <c r="AB398" s="9"/>
      <c r="AC398" s="9"/>
      <c r="AD398" s="9"/>
      <c r="AE398" s="9"/>
      <c r="AF398" s="59">
        <f t="shared" si="164"/>
        <v>43293</v>
      </c>
      <c r="AG398" s="15">
        <f t="shared" ca="1" si="177"/>
        <v>1021.95467</v>
      </c>
      <c r="AH398" s="15">
        <f t="shared" si="177"/>
        <v>1000</v>
      </c>
      <c r="AI398" s="4">
        <f t="shared" ca="1" si="177"/>
        <v>6.3899999999999998E-2</v>
      </c>
      <c r="AJ398" s="16">
        <f t="shared" ca="1" si="177"/>
        <v>2.4583E-4</v>
      </c>
      <c r="AK398" s="4">
        <f t="shared" si="177"/>
        <v>1.075</v>
      </c>
      <c r="AL398" s="59">
        <f t="shared" si="162"/>
        <v>43293</v>
      </c>
      <c r="AM398" s="16">
        <f t="shared" ca="1" si="178"/>
        <v>1.02195467</v>
      </c>
      <c r="AN398" s="15">
        <f t="shared" ca="1" si="178"/>
        <v>21.95467</v>
      </c>
      <c r="AO398" s="9">
        <f t="shared" si="178"/>
        <v>0</v>
      </c>
      <c r="AP398" s="17">
        <f t="shared" si="178"/>
        <v>0</v>
      </c>
      <c r="AQ398" s="15">
        <f t="shared" si="178"/>
        <v>0</v>
      </c>
      <c r="AR398" s="10" t="str">
        <f t="shared" si="178"/>
        <v>J=</v>
      </c>
      <c r="AS398" s="59">
        <f t="shared" si="178"/>
        <v>43360</v>
      </c>
      <c r="AT398" s="18"/>
      <c r="AU398" s="18"/>
      <c r="AV398" s="40"/>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row>
    <row r="399" spans="1:202" x14ac:dyDescent="0.2">
      <c r="A399" s="123">
        <f t="shared" si="170"/>
        <v>43394</v>
      </c>
      <c r="B399" s="124">
        <f t="shared" ca="1" si="176"/>
        <v>1006.36733</v>
      </c>
      <c r="C399" s="126">
        <f t="shared" si="171"/>
        <v>1000</v>
      </c>
      <c r="D399" s="125">
        <f ca="1">IF(A399&lt;$B$1,VLOOKUP(A399,[1]DI!$A$4:$B$15000,2,FALSE),0)</f>
        <v>0</v>
      </c>
      <c r="E399" s="126">
        <f t="shared" ca="1" si="179"/>
        <v>0</v>
      </c>
      <c r="F399" s="132">
        <f t="shared" si="172"/>
        <v>1.075</v>
      </c>
      <c r="G399" s="127">
        <f t="shared" ca="1" si="165"/>
        <v>1</v>
      </c>
      <c r="H399" s="126">
        <f ca="1">TRUNC(PRODUCT(G$10:G398),15)</f>
        <v>1.0767433358729901</v>
      </c>
      <c r="I399" s="126">
        <f t="shared" ca="1" si="173"/>
        <v>1.0699307349545299</v>
      </c>
      <c r="J399" s="126">
        <f t="shared" ca="1" si="166"/>
        <v>1.00636733</v>
      </c>
      <c r="K399" s="126">
        <f t="shared" ca="1" si="167"/>
        <v>6.3673299999999999</v>
      </c>
      <c r="L399" s="133">
        <f>IF(VLOOKUP(A399,$U$12:$AD$125,8)=VLOOKUP(A398,$U$12:$AD$125,8),0,VLOOKUP(A399,U$12:$AD$125,8))</f>
        <v>0</v>
      </c>
      <c r="M399" s="129">
        <f>IF(L399&gt;0,VLOOKUP(L399,T$12:$AC$125,7),0)</f>
        <v>0</v>
      </c>
      <c r="N399" s="126">
        <f t="shared" si="168"/>
        <v>0</v>
      </c>
      <c r="O399" s="126">
        <f t="shared" ca="1" si="169"/>
        <v>6.3673299999999999</v>
      </c>
      <c r="P399" s="134" t="str">
        <f t="shared" si="174"/>
        <v>J=</v>
      </c>
      <c r="Q399" s="131">
        <f t="shared" si="175"/>
        <v>43539</v>
      </c>
      <c r="R399" s="9"/>
      <c r="S399" s="9"/>
      <c r="T399" s="46">
        <f>[2]Plan1!$A464</f>
        <v>50518</v>
      </c>
      <c r="U399" s="23" t="str">
        <f>[2]Plan1!$C464</f>
        <v>Paixão de Cristo</v>
      </c>
      <c r="V399" s="9"/>
      <c r="W399" s="9"/>
      <c r="X399" s="9"/>
      <c r="Y399" s="9"/>
      <c r="Z399" s="9"/>
      <c r="AA399" s="9"/>
      <c r="AB399" s="9"/>
      <c r="AC399" s="9"/>
      <c r="AD399" s="9"/>
      <c r="AE399" s="9"/>
      <c r="AF399" s="59">
        <f t="shared" si="164"/>
        <v>43294</v>
      </c>
      <c r="AG399" s="15">
        <f t="shared" ca="1" si="177"/>
        <v>1022.22474</v>
      </c>
      <c r="AH399" s="15">
        <f t="shared" si="177"/>
        <v>1000</v>
      </c>
      <c r="AI399" s="4">
        <f t="shared" ca="1" si="177"/>
        <v>6.3899999999999998E-2</v>
      </c>
      <c r="AJ399" s="16">
        <f t="shared" ca="1" si="177"/>
        <v>2.4583E-4</v>
      </c>
      <c r="AK399" s="4">
        <f t="shared" si="177"/>
        <v>1.075</v>
      </c>
      <c r="AL399" s="59">
        <f t="shared" si="162"/>
        <v>43294</v>
      </c>
      <c r="AM399" s="16">
        <f t="shared" ca="1" si="178"/>
        <v>1.02222474</v>
      </c>
      <c r="AN399" s="15">
        <f t="shared" ca="1" si="178"/>
        <v>22.224740000000001</v>
      </c>
      <c r="AO399" s="9">
        <f t="shared" si="178"/>
        <v>0</v>
      </c>
      <c r="AP399" s="17">
        <f t="shared" si="178"/>
        <v>0</v>
      </c>
      <c r="AQ399" s="15">
        <f t="shared" si="178"/>
        <v>0</v>
      </c>
      <c r="AR399" s="10" t="str">
        <f t="shared" si="178"/>
        <v>J=</v>
      </c>
      <c r="AS399" s="59">
        <f t="shared" si="178"/>
        <v>43360</v>
      </c>
      <c r="AT399" s="18"/>
      <c r="AU399" s="18"/>
      <c r="AV399" s="40"/>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row>
    <row r="400" spans="1:202" x14ac:dyDescent="0.2">
      <c r="A400" s="123">
        <f t="shared" si="170"/>
        <v>43395</v>
      </c>
      <c r="B400" s="124">
        <f t="shared" ca="1" si="176"/>
        <v>1006.36733</v>
      </c>
      <c r="C400" s="126">
        <f t="shared" si="171"/>
        <v>1000</v>
      </c>
      <c r="D400" s="125">
        <f ca="1">IF(A400&lt;$B$1,VLOOKUP(A400,[1]DI!$A$4:$B$15000,2,FALSE),0)</f>
        <v>6.4000000000000001E-2</v>
      </c>
      <c r="E400" s="126">
        <f t="shared" ca="1" si="179"/>
        <v>2.4620000000000002E-4</v>
      </c>
      <c r="F400" s="132">
        <f t="shared" si="172"/>
        <v>1.075</v>
      </c>
      <c r="G400" s="127">
        <f t="shared" ca="1" si="165"/>
        <v>1.000264665</v>
      </c>
      <c r="H400" s="126">
        <f ca="1">TRUNC(PRODUCT(G$10:G399),15)</f>
        <v>1.0767433358729901</v>
      </c>
      <c r="I400" s="126">
        <f t="shared" ca="1" si="173"/>
        <v>1.0699307349545299</v>
      </c>
      <c r="J400" s="126">
        <f t="shared" ca="1" si="166"/>
        <v>1.00636733</v>
      </c>
      <c r="K400" s="126">
        <f t="shared" ca="1" si="167"/>
        <v>6.3673299999999999</v>
      </c>
      <c r="L400" s="133">
        <f>IF(VLOOKUP(A400,$U$12:$AD$125,8)=VLOOKUP(A399,$U$12:$AD$125,8),0,VLOOKUP(A400,U$12:$AD$125,8))</f>
        <v>0</v>
      </c>
      <c r="M400" s="129">
        <f>IF(L400&gt;0,VLOOKUP(L400,T$12:$AC$125,7),0)</f>
        <v>0</v>
      </c>
      <c r="N400" s="126">
        <f t="shared" si="168"/>
        <v>0</v>
      </c>
      <c r="O400" s="126">
        <f t="shared" ca="1" si="169"/>
        <v>6.3673299999999999</v>
      </c>
      <c r="P400" s="134" t="str">
        <f t="shared" si="174"/>
        <v>J=</v>
      </c>
      <c r="Q400" s="131">
        <f t="shared" si="175"/>
        <v>43539</v>
      </c>
      <c r="R400" s="9"/>
      <c r="S400" s="9"/>
      <c r="T400" s="46">
        <f>[2]Plan1!$A465</f>
        <v>50526</v>
      </c>
      <c r="U400" s="23" t="str">
        <f>[2]Plan1!$C465</f>
        <v>Dia do Trabalho</v>
      </c>
      <c r="V400" s="9"/>
      <c r="W400" s="9"/>
      <c r="X400" s="9"/>
      <c r="Y400" s="9"/>
      <c r="Z400" s="9"/>
      <c r="AA400" s="9"/>
      <c r="AB400" s="9"/>
      <c r="AC400" s="9"/>
      <c r="AD400" s="9"/>
      <c r="AE400" s="9"/>
      <c r="AF400" s="59">
        <f t="shared" si="164"/>
        <v>43295</v>
      </c>
      <c r="AG400" s="15">
        <f t="shared" ca="1" si="177"/>
        <v>1022.49488</v>
      </c>
      <c r="AH400" s="15">
        <f t="shared" si="177"/>
        <v>1000</v>
      </c>
      <c r="AI400" s="4">
        <f t="shared" ca="1" si="177"/>
        <v>0</v>
      </c>
      <c r="AJ400" s="16">
        <f t="shared" ca="1" si="177"/>
        <v>0</v>
      </c>
      <c r="AK400" s="4">
        <f t="shared" si="177"/>
        <v>1.075</v>
      </c>
      <c r="AL400" s="59">
        <f t="shared" si="162"/>
        <v>43295</v>
      </c>
      <c r="AM400" s="16">
        <f t="shared" ca="1" si="178"/>
        <v>1.02249488</v>
      </c>
      <c r="AN400" s="15">
        <f t="shared" ca="1" si="178"/>
        <v>22.494879999999998</v>
      </c>
      <c r="AO400" s="9">
        <f t="shared" si="178"/>
        <v>0</v>
      </c>
      <c r="AP400" s="17">
        <f t="shared" si="178"/>
        <v>0</v>
      </c>
      <c r="AQ400" s="15">
        <f t="shared" si="178"/>
        <v>0</v>
      </c>
      <c r="AR400" s="10" t="str">
        <f t="shared" si="178"/>
        <v>J=</v>
      </c>
      <c r="AS400" s="59">
        <f t="shared" si="178"/>
        <v>43360</v>
      </c>
      <c r="AT400" s="18"/>
      <c r="AU400" s="18"/>
      <c r="AV400" s="40"/>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row>
    <row r="401" spans="1:202" x14ac:dyDescent="0.2">
      <c r="A401" s="123">
        <f t="shared" si="170"/>
        <v>43396</v>
      </c>
      <c r="B401" s="124">
        <f t="shared" ca="1" si="176"/>
        <v>1006.63367999</v>
      </c>
      <c r="C401" s="126">
        <f t="shared" si="171"/>
        <v>1000</v>
      </c>
      <c r="D401" s="125">
        <f ca="1">IF(A401&lt;$B$1,VLOOKUP(A401,[1]DI!$A$4:$B$15000,2,FALSE),0)</f>
        <v>6.4000000000000001E-2</v>
      </c>
      <c r="E401" s="126">
        <f t="shared" ca="1" si="179"/>
        <v>2.4620000000000002E-4</v>
      </c>
      <c r="F401" s="132">
        <f t="shared" si="172"/>
        <v>1.075</v>
      </c>
      <c r="G401" s="127">
        <f t="shared" ca="1" si="165"/>
        <v>1.000264665</v>
      </c>
      <c r="H401" s="126">
        <f ca="1">TRUNC(PRODUCT(G$10:G400),15)</f>
        <v>1.07702831214798</v>
      </c>
      <c r="I401" s="126">
        <f t="shared" ca="1" si="173"/>
        <v>1.0699307349545299</v>
      </c>
      <c r="J401" s="126">
        <f t="shared" ca="1" si="166"/>
        <v>1.00663368</v>
      </c>
      <c r="K401" s="126">
        <f t="shared" ca="1" si="167"/>
        <v>6.6336799900000001</v>
      </c>
      <c r="L401" s="133">
        <f>IF(VLOOKUP(A401,$U$12:$AD$125,8)=VLOOKUP(A400,$U$12:$AD$125,8),0,VLOOKUP(A401,U$12:$AD$125,8))</f>
        <v>0</v>
      </c>
      <c r="M401" s="129">
        <f>IF(L401&gt;0,VLOOKUP(L401,T$12:$AC$125,7),0)</f>
        <v>0</v>
      </c>
      <c r="N401" s="126">
        <f t="shared" si="168"/>
        <v>0</v>
      </c>
      <c r="O401" s="126">
        <f t="shared" ca="1" si="169"/>
        <v>6.6336799900000001</v>
      </c>
      <c r="P401" s="134" t="str">
        <f t="shared" si="174"/>
        <v>J=</v>
      </c>
      <c r="Q401" s="131">
        <f t="shared" si="175"/>
        <v>43539</v>
      </c>
      <c r="R401" s="9"/>
      <c r="S401" s="9"/>
      <c r="T401" s="46">
        <f>[2]Plan1!$A466</f>
        <v>50580</v>
      </c>
      <c r="U401" s="23" t="str">
        <f>[2]Plan1!$C466</f>
        <v>Corpus Christi</v>
      </c>
      <c r="V401" s="9"/>
      <c r="W401" s="9"/>
      <c r="X401" s="9"/>
      <c r="Y401" s="9"/>
      <c r="Z401" s="9"/>
      <c r="AA401" s="9"/>
      <c r="AB401" s="9"/>
      <c r="AC401" s="9"/>
      <c r="AD401" s="9"/>
      <c r="AE401" s="9"/>
      <c r="AF401" s="59">
        <f t="shared" si="164"/>
        <v>43296</v>
      </c>
      <c r="AG401" s="15">
        <f t="shared" ca="1" si="177"/>
        <v>1022.49488</v>
      </c>
      <c r="AH401" s="15">
        <f t="shared" si="177"/>
        <v>1000</v>
      </c>
      <c r="AI401" s="4">
        <f t="shared" ca="1" si="177"/>
        <v>0</v>
      </c>
      <c r="AJ401" s="16">
        <f t="shared" ca="1" si="177"/>
        <v>0</v>
      </c>
      <c r="AK401" s="4">
        <f t="shared" si="177"/>
        <v>1.075</v>
      </c>
      <c r="AL401" s="59">
        <f t="shared" si="162"/>
        <v>43296</v>
      </c>
      <c r="AM401" s="16">
        <f t="shared" ca="1" si="178"/>
        <v>1.02249488</v>
      </c>
      <c r="AN401" s="15">
        <f t="shared" ca="1" si="178"/>
        <v>22.494879999999998</v>
      </c>
      <c r="AO401" s="9">
        <f t="shared" si="178"/>
        <v>0</v>
      </c>
      <c r="AP401" s="17">
        <f t="shared" si="178"/>
        <v>0</v>
      </c>
      <c r="AQ401" s="15">
        <f t="shared" si="178"/>
        <v>0</v>
      </c>
      <c r="AR401" s="10" t="str">
        <f t="shared" si="178"/>
        <v>J=</v>
      </c>
      <c r="AS401" s="59">
        <f t="shared" si="178"/>
        <v>43360</v>
      </c>
      <c r="AT401" s="18"/>
      <c r="AU401" s="18"/>
      <c r="AV401" s="40"/>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row>
    <row r="402" spans="1:202" x14ac:dyDescent="0.2">
      <c r="A402" s="123">
        <f t="shared" si="170"/>
        <v>43397</v>
      </c>
      <c r="B402" s="124">
        <f t="shared" ca="1" si="176"/>
        <v>1006.9000999899999</v>
      </c>
      <c r="C402" s="126">
        <f t="shared" si="171"/>
        <v>1000</v>
      </c>
      <c r="D402" s="125">
        <f ca="1">IF(A402&lt;$B$1,VLOOKUP(A402,[1]DI!$A$4:$B$15000,2,FALSE),0)</f>
        <v>6.4000000000000001E-2</v>
      </c>
      <c r="E402" s="126">
        <f t="shared" ca="1" si="179"/>
        <v>2.4620000000000002E-4</v>
      </c>
      <c r="F402" s="132">
        <f t="shared" si="172"/>
        <v>1.075</v>
      </c>
      <c r="G402" s="127">
        <f t="shared" ca="1" si="165"/>
        <v>1.000264665</v>
      </c>
      <c r="H402" s="126">
        <f ca="1">TRUNC(PRODUCT(G$10:G401),15)</f>
        <v>1.07731336384622</v>
      </c>
      <c r="I402" s="126">
        <f t="shared" ca="1" si="173"/>
        <v>1.0699307349545299</v>
      </c>
      <c r="J402" s="126">
        <f t="shared" ca="1" si="166"/>
        <v>1.0069001</v>
      </c>
      <c r="K402" s="126">
        <f t="shared" ca="1" si="167"/>
        <v>6.9000999900000002</v>
      </c>
      <c r="L402" s="133">
        <f>IF(VLOOKUP(A402,$U$12:$AD$125,8)=VLOOKUP(A401,$U$12:$AD$125,8),0,VLOOKUP(A402,U$12:$AD$125,8))</f>
        <v>0</v>
      </c>
      <c r="M402" s="129">
        <f>IF(L402&gt;0,VLOOKUP(L402,T$12:$AC$125,7),0)</f>
        <v>0</v>
      </c>
      <c r="N402" s="126">
        <f t="shared" si="168"/>
        <v>0</v>
      </c>
      <c r="O402" s="126">
        <f t="shared" ca="1" si="169"/>
        <v>6.9000999900000002</v>
      </c>
      <c r="P402" s="134" t="str">
        <f t="shared" si="174"/>
        <v>J=</v>
      </c>
      <c r="Q402" s="131">
        <f t="shared" si="175"/>
        <v>43539</v>
      </c>
      <c r="R402" s="9"/>
      <c r="S402" s="9"/>
      <c r="T402" s="46">
        <f>[2]Plan1!$A467</f>
        <v>50655</v>
      </c>
      <c r="U402" s="23" t="str">
        <f>[2]Plan1!$C467</f>
        <v>Independência do Brasil</v>
      </c>
      <c r="V402" s="9"/>
      <c r="W402" s="9"/>
      <c r="X402" s="9"/>
      <c r="Y402" s="9"/>
      <c r="Z402" s="9"/>
      <c r="AA402" s="9"/>
      <c r="AB402" s="9"/>
      <c r="AC402" s="9"/>
      <c r="AD402" s="9"/>
      <c r="AE402" s="9"/>
      <c r="AF402" s="59">
        <f t="shared" si="164"/>
        <v>43297</v>
      </c>
      <c r="AG402" s="15">
        <f t="shared" ca="1" si="177"/>
        <v>1022.49488</v>
      </c>
      <c r="AH402" s="15">
        <f t="shared" si="177"/>
        <v>1000</v>
      </c>
      <c r="AI402" s="4">
        <f t="shared" ca="1" si="177"/>
        <v>6.3899999999999998E-2</v>
      </c>
      <c r="AJ402" s="16">
        <f t="shared" ca="1" si="177"/>
        <v>2.4583E-4</v>
      </c>
      <c r="AK402" s="4">
        <f t="shared" si="177"/>
        <v>1.075</v>
      </c>
      <c r="AL402" s="59">
        <f t="shared" si="162"/>
        <v>43297</v>
      </c>
      <c r="AM402" s="16">
        <f t="shared" ca="1" si="178"/>
        <v>1.02249488</v>
      </c>
      <c r="AN402" s="15">
        <f t="shared" ca="1" si="178"/>
        <v>22.494879999999998</v>
      </c>
      <c r="AO402" s="9">
        <f t="shared" si="178"/>
        <v>0</v>
      </c>
      <c r="AP402" s="17">
        <f t="shared" si="178"/>
        <v>0</v>
      </c>
      <c r="AQ402" s="15">
        <f t="shared" si="178"/>
        <v>0</v>
      </c>
      <c r="AR402" s="10" t="str">
        <f t="shared" si="178"/>
        <v>J=</v>
      </c>
      <c r="AS402" s="59">
        <f t="shared" si="178"/>
        <v>43360</v>
      </c>
      <c r="AT402" s="18"/>
      <c r="AU402" s="18"/>
      <c r="AV402" s="40"/>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row>
    <row r="403" spans="1:202" x14ac:dyDescent="0.2">
      <c r="A403" s="123">
        <f t="shared" si="170"/>
        <v>43398</v>
      </c>
      <c r="B403" s="124">
        <f t="shared" ca="1" si="176"/>
        <v>1007.16658999</v>
      </c>
      <c r="C403" s="126">
        <f t="shared" si="171"/>
        <v>1000</v>
      </c>
      <c r="D403" s="125">
        <f ca="1">IF(A403&lt;$B$1,VLOOKUP(A403,[1]DI!$A$4:$B$15000,2,FALSE),0)</f>
        <v>6.4000000000000001E-2</v>
      </c>
      <c r="E403" s="126">
        <f t="shared" ca="1" si="179"/>
        <v>2.4620000000000002E-4</v>
      </c>
      <c r="F403" s="132">
        <f t="shared" si="172"/>
        <v>1.075</v>
      </c>
      <c r="G403" s="127">
        <f t="shared" ca="1" si="165"/>
        <v>1.000264665</v>
      </c>
      <c r="H403" s="126">
        <f ca="1">TRUNC(PRODUCT(G$10:G402),15)</f>
        <v>1.0775984909876599</v>
      </c>
      <c r="I403" s="126">
        <f t="shared" ca="1" si="173"/>
        <v>1.0699307349545299</v>
      </c>
      <c r="J403" s="126">
        <f t="shared" ca="1" si="166"/>
        <v>1.00716659</v>
      </c>
      <c r="K403" s="126">
        <f t="shared" ca="1" si="167"/>
        <v>7.1665899900000003</v>
      </c>
      <c r="L403" s="133">
        <f>IF(VLOOKUP(A403,$U$12:$AD$125,8)=VLOOKUP(A402,$U$12:$AD$125,8),0,VLOOKUP(A403,U$12:$AD$125,8))</f>
        <v>0</v>
      </c>
      <c r="M403" s="129">
        <f>IF(L403&gt;0,VLOOKUP(L403,T$12:$AC$125,7),0)</f>
        <v>0</v>
      </c>
      <c r="N403" s="126">
        <f t="shared" si="168"/>
        <v>0</v>
      </c>
      <c r="O403" s="126">
        <f t="shared" ca="1" si="169"/>
        <v>7.1665899900000003</v>
      </c>
      <c r="P403" s="134" t="str">
        <f t="shared" si="174"/>
        <v>J=</v>
      </c>
      <c r="Q403" s="131">
        <f t="shared" si="175"/>
        <v>43539</v>
      </c>
      <c r="R403" s="9"/>
      <c r="S403" s="9"/>
      <c r="T403" s="46">
        <f>[2]Plan1!$A468</f>
        <v>50690</v>
      </c>
      <c r="U403" s="23" t="str">
        <f>[2]Plan1!$C468</f>
        <v>Nossa Sr.a Aparecida - Padroeira do Brasil</v>
      </c>
      <c r="V403" s="9"/>
      <c r="W403" s="9"/>
      <c r="X403" s="9"/>
      <c r="Y403" s="9"/>
      <c r="Z403" s="9"/>
      <c r="AA403" s="9"/>
      <c r="AB403" s="9"/>
      <c r="AC403" s="9"/>
      <c r="AD403" s="9"/>
      <c r="AE403" s="9"/>
      <c r="AF403" s="59">
        <f t="shared" si="164"/>
        <v>43298</v>
      </c>
      <c r="AG403" s="15">
        <f t="shared" ca="1" si="177"/>
        <v>1022.76509</v>
      </c>
      <c r="AH403" s="15">
        <f t="shared" si="177"/>
        <v>1000</v>
      </c>
      <c r="AI403" s="4">
        <f t="shared" ca="1" si="177"/>
        <v>6.3899999999999998E-2</v>
      </c>
      <c r="AJ403" s="16">
        <f t="shared" ca="1" si="177"/>
        <v>2.4583E-4</v>
      </c>
      <c r="AK403" s="4">
        <f t="shared" si="177"/>
        <v>1.075</v>
      </c>
      <c r="AL403" s="59">
        <f t="shared" si="162"/>
        <v>43298</v>
      </c>
      <c r="AM403" s="16">
        <f t="shared" ca="1" si="178"/>
        <v>1.02276509</v>
      </c>
      <c r="AN403" s="15">
        <f t="shared" ca="1" si="178"/>
        <v>22.765090000000001</v>
      </c>
      <c r="AO403" s="9">
        <f t="shared" si="178"/>
        <v>0</v>
      </c>
      <c r="AP403" s="17">
        <f t="shared" si="178"/>
        <v>0</v>
      </c>
      <c r="AQ403" s="15">
        <f t="shared" si="178"/>
        <v>0</v>
      </c>
      <c r="AR403" s="10" t="str">
        <f t="shared" si="178"/>
        <v>J=</v>
      </c>
      <c r="AS403" s="59">
        <f t="shared" si="178"/>
        <v>43360</v>
      </c>
      <c r="AT403" s="18"/>
      <c r="AU403" s="18"/>
      <c r="AV403" s="40"/>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row>
    <row r="404" spans="1:202" x14ac:dyDescent="0.2">
      <c r="A404" s="123">
        <f t="shared" si="170"/>
        <v>43399</v>
      </c>
      <c r="B404" s="124">
        <f t="shared" ca="1" si="176"/>
        <v>1007.43315</v>
      </c>
      <c r="C404" s="126">
        <f t="shared" si="171"/>
        <v>1000</v>
      </c>
      <c r="D404" s="125">
        <f ca="1">IF(A404&lt;$B$1,VLOOKUP(A404,[1]DI!$A$4:$B$15000,2,FALSE),0)</f>
        <v>6.4000000000000001E-2</v>
      </c>
      <c r="E404" s="126">
        <f t="shared" ca="1" si="179"/>
        <v>2.4620000000000002E-4</v>
      </c>
      <c r="F404" s="132">
        <f t="shared" si="172"/>
        <v>1.075</v>
      </c>
      <c r="G404" s="127">
        <f t="shared" ca="1" si="165"/>
        <v>1.000264665</v>
      </c>
      <c r="H404" s="126">
        <f ca="1">TRUNC(PRODUCT(G$10:G403),15)</f>
        <v>1.07788369359228</v>
      </c>
      <c r="I404" s="126">
        <f t="shared" ca="1" si="173"/>
        <v>1.0699307349545299</v>
      </c>
      <c r="J404" s="126">
        <f t="shared" ca="1" si="166"/>
        <v>1.00743315</v>
      </c>
      <c r="K404" s="126">
        <f t="shared" ca="1" si="167"/>
        <v>7.4331500000000004</v>
      </c>
      <c r="L404" s="133">
        <f>IF(VLOOKUP(A404,$U$12:$AD$125,8)=VLOOKUP(A403,$U$12:$AD$125,8),0,VLOOKUP(A404,U$12:$AD$125,8))</f>
        <v>0</v>
      </c>
      <c r="M404" s="129">
        <f>IF(L404&gt;0,VLOOKUP(L404,T$12:$AC$125,7),0)</f>
        <v>0</v>
      </c>
      <c r="N404" s="126">
        <f t="shared" si="168"/>
        <v>0</v>
      </c>
      <c r="O404" s="126">
        <f t="shared" ca="1" si="169"/>
        <v>7.4331500000000004</v>
      </c>
      <c r="P404" s="134" t="str">
        <f t="shared" si="174"/>
        <v>J=</v>
      </c>
      <c r="Q404" s="131">
        <f t="shared" si="175"/>
        <v>43539</v>
      </c>
      <c r="R404" s="9"/>
      <c r="S404" s="9"/>
      <c r="T404" s="46">
        <f>[2]Plan1!$A469</f>
        <v>50711</v>
      </c>
      <c r="U404" s="23" t="str">
        <f>[2]Plan1!$C469</f>
        <v>Finados</v>
      </c>
      <c r="V404" s="9"/>
      <c r="W404" s="9"/>
      <c r="X404" s="9"/>
      <c r="Y404" s="9"/>
      <c r="Z404" s="9"/>
      <c r="AA404" s="9"/>
      <c r="AB404" s="9"/>
      <c r="AC404" s="9"/>
      <c r="AD404" s="9"/>
      <c r="AE404" s="9"/>
      <c r="AF404" s="59">
        <f t="shared" si="164"/>
        <v>43299</v>
      </c>
      <c r="AG404" s="15">
        <f t="shared" ca="1" si="177"/>
        <v>1023.0353700000001</v>
      </c>
      <c r="AH404" s="15">
        <f t="shared" si="177"/>
        <v>1000</v>
      </c>
      <c r="AI404" s="4">
        <f t="shared" ca="1" si="177"/>
        <v>6.3899999999999998E-2</v>
      </c>
      <c r="AJ404" s="16">
        <f t="shared" ca="1" si="177"/>
        <v>2.4583E-4</v>
      </c>
      <c r="AK404" s="4">
        <f t="shared" si="177"/>
        <v>1.075</v>
      </c>
      <c r="AL404" s="59">
        <f t="shared" si="162"/>
        <v>43299</v>
      </c>
      <c r="AM404" s="16">
        <f t="shared" ca="1" si="178"/>
        <v>1.0230353700000001</v>
      </c>
      <c r="AN404" s="15">
        <f t="shared" ca="1" si="178"/>
        <v>23.03537</v>
      </c>
      <c r="AO404" s="9">
        <f t="shared" si="178"/>
        <v>0</v>
      </c>
      <c r="AP404" s="17">
        <f t="shared" si="178"/>
        <v>0</v>
      </c>
      <c r="AQ404" s="15">
        <f t="shared" si="178"/>
        <v>0</v>
      </c>
      <c r="AR404" s="10" t="str">
        <f t="shared" si="178"/>
        <v>J=</v>
      </c>
      <c r="AS404" s="59">
        <f t="shared" si="178"/>
        <v>43360</v>
      </c>
      <c r="AT404" s="18"/>
      <c r="AU404" s="18"/>
      <c r="AV404" s="40"/>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row>
    <row r="405" spans="1:202" x14ac:dyDescent="0.2">
      <c r="A405" s="123">
        <f t="shared" si="170"/>
        <v>43400</v>
      </c>
      <c r="B405" s="124">
        <f t="shared" ca="1" si="176"/>
        <v>1007.69978999</v>
      </c>
      <c r="C405" s="126">
        <f t="shared" si="171"/>
        <v>1000</v>
      </c>
      <c r="D405" s="125">
        <f ca="1">IF(A405&lt;$B$1,VLOOKUP(A405,[1]DI!$A$4:$B$15000,2,FALSE),0)</f>
        <v>0</v>
      </c>
      <c r="E405" s="126">
        <f t="shared" ca="1" si="179"/>
        <v>0</v>
      </c>
      <c r="F405" s="132">
        <f t="shared" si="172"/>
        <v>1.075</v>
      </c>
      <c r="G405" s="127">
        <f t="shared" ca="1" si="165"/>
        <v>1</v>
      </c>
      <c r="H405" s="126">
        <f ca="1">TRUNC(PRODUCT(G$10:G404),15)</f>
        <v>1.07816897168004</v>
      </c>
      <c r="I405" s="126">
        <f t="shared" ca="1" si="173"/>
        <v>1.0699307349545299</v>
      </c>
      <c r="J405" s="126">
        <f t="shared" ca="1" si="166"/>
        <v>1.00769979</v>
      </c>
      <c r="K405" s="126">
        <f t="shared" ca="1" si="167"/>
        <v>7.6997899900000002</v>
      </c>
      <c r="L405" s="133">
        <f>IF(VLOOKUP(A405,$U$12:$AD$125,8)=VLOOKUP(A404,$U$12:$AD$125,8),0,VLOOKUP(A405,U$12:$AD$125,8))</f>
        <v>0</v>
      </c>
      <c r="M405" s="129">
        <f>IF(L405&gt;0,VLOOKUP(L405,T$12:$AC$125,7),0)</f>
        <v>0</v>
      </c>
      <c r="N405" s="126">
        <f t="shared" si="168"/>
        <v>0</v>
      </c>
      <c r="O405" s="126">
        <f t="shared" ca="1" si="169"/>
        <v>7.6997899900000002</v>
      </c>
      <c r="P405" s="134" t="str">
        <f t="shared" si="174"/>
        <v>J=</v>
      </c>
      <c r="Q405" s="131">
        <f t="shared" si="175"/>
        <v>43539</v>
      </c>
      <c r="R405" s="9"/>
      <c r="S405" s="9"/>
      <c r="T405" s="46">
        <f>[2]Plan1!$A470</f>
        <v>50724</v>
      </c>
      <c r="U405" s="23" t="str">
        <f>[2]Plan1!$C470</f>
        <v>Proclamação da República</v>
      </c>
      <c r="V405" s="9"/>
      <c r="W405" s="9"/>
      <c r="X405" s="9"/>
      <c r="Y405" s="9"/>
      <c r="Z405" s="9"/>
      <c r="AA405" s="9"/>
      <c r="AB405" s="9"/>
      <c r="AC405" s="9"/>
      <c r="AD405" s="9"/>
      <c r="AE405" s="9"/>
      <c r="AF405" s="59">
        <f t="shared" si="164"/>
        <v>43300</v>
      </c>
      <c r="AG405" s="15">
        <f t="shared" ca="1" si="177"/>
        <v>1023.30572999</v>
      </c>
      <c r="AH405" s="15">
        <f t="shared" si="177"/>
        <v>1000</v>
      </c>
      <c r="AI405" s="4">
        <f t="shared" ca="1" si="177"/>
        <v>6.3899999999999998E-2</v>
      </c>
      <c r="AJ405" s="16">
        <f t="shared" ca="1" si="177"/>
        <v>2.4583E-4</v>
      </c>
      <c r="AK405" s="4">
        <f t="shared" si="177"/>
        <v>1.075</v>
      </c>
      <c r="AL405" s="59">
        <f t="shared" si="162"/>
        <v>43300</v>
      </c>
      <c r="AM405" s="16">
        <f t="shared" ca="1" si="178"/>
        <v>1.0233057299999999</v>
      </c>
      <c r="AN405" s="15">
        <f t="shared" ca="1" si="178"/>
        <v>23.30572999</v>
      </c>
      <c r="AO405" s="9">
        <f t="shared" si="178"/>
        <v>0</v>
      </c>
      <c r="AP405" s="17">
        <f t="shared" si="178"/>
        <v>0</v>
      </c>
      <c r="AQ405" s="15">
        <f t="shared" si="178"/>
        <v>0</v>
      </c>
      <c r="AR405" s="10" t="str">
        <f t="shared" si="178"/>
        <v>J=</v>
      </c>
      <c r="AS405" s="59">
        <f t="shared" si="178"/>
        <v>43360</v>
      </c>
      <c r="AT405" s="18"/>
      <c r="AU405" s="18"/>
      <c r="AV405" s="40"/>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row>
    <row r="406" spans="1:202" x14ac:dyDescent="0.2">
      <c r="A406" s="123">
        <f t="shared" si="170"/>
        <v>43401</v>
      </c>
      <c r="B406" s="124">
        <f t="shared" ca="1" si="176"/>
        <v>1007.69978999</v>
      </c>
      <c r="C406" s="126">
        <f t="shared" si="171"/>
        <v>1000</v>
      </c>
      <c r="D406" s="125">
        <f ca="1">IF(A406&lt;$B$1,VLOOKUP(A406,[1]DI!$A$4:$B$15000,2,FALSE),0)</f>
        <v>0</v>
      </c>
      <c r="E406" s="126">
        <f t="shared" ca="1" si="179"/>
        <v>0</v>
      </c>
      <c r="F406" s="132">
        <f t="shared" si="172"/>
        <v>1.075</v>
      </c>
      <c r="G406" s="127">
        <f t="shared" ca="1" si="165"/>
        <v>1</v>
      </c>
      <c r="H406" s="126">
        <f ca="1">TRUNC(PRODUCT(G$10:G405),15)</f>
        <v>1.07816897168004</v>
      </c>
      <c r="I406" s="126">
        <f t="shared" ca="1" si="173"/>
        <v>1.0699307349545299</v>
      </c>
      <c r="J406" s="126">
        <f t="shared" ca="1" si="166"/>
        <v>1.00769979</v>
      </c>
      <c r="K406" s="126">
        <f t="shared" ca="1" si="167"/>
        <v>7.6997899900000002</v>
      </c>
      <c r="L406" s="133">
        <f>IF(VLOOKUP(A406,$U$12:$AD$125,8)=VLOOKUP(A405,$U$12:$AD$125,8),0,VLOOKUP(A406,U$12:$AD$125,8))</f>
        <v>0</v>
      </c>
      <c r="M406" s="129">
        <f>IF(L406&gt;0,VLOOKUP(L406,T$12:$AC$125,7),0)</f>
        <v>0</v>
      </c>
      <c r="N406" s="126">
        <f t="shared" si="168"/>
        <v>0</v>
      </c>
      <c r="O406" s="126">
        <f t="shared" ca="1" si="169"/>
        <v>7.6997899900000002</v>
      </c>
      <c r="P406" s="134" t="str">
        <f t="shared" si="174"/>
        <v>J=</v>
      </c>
      <c r="Q406" s="131">
        <f t="shared" si="175"/>
        <v>43539</v>
      </c>
      <c r="R406" s="9"/>
      <c r="S406" s="9"/>
      <c r="T406" s="46">
        <f>[2]Plan1!$A471</f>
        <v>50729</v>
      </c>
      <c r="U406" s="23" t="str">
        <f>[2]Plan1!$C471</f>
        <v>Dia Nacional de Zumbi e da Consciência Negra</v>
      </c>
      <c r="V406" s="9"/>
      <c r="W406" s="9"/>
      <c r="X406" s="9"/>
      <c r="Y406" s="9"/>
      <c r="Z406" s="9"/>
      <c r="AA406" s="9"/>
      <c r="AB406" s="9"/>
      <c r="AC406" s="9"/>
      <c r="AD406" s="9"/>
      <c r="AE406" s="9"/>
      <c r="AF406" s="59">
        <f t="shared" si="164"/>
        <v>43301</v>
      </c>
      <c r="AG406" s="15">
        <f t="shared" ca="1" si="177"/>
        <v>1023.57615</v>
      </c>
      <c r="AH406" s="15">
        <f t="shared" si="177"/>
        <v>1000</v>
      </c>
      <c r="AI406" s="4">
        <f t="shared" ca="1" si="177"/>
        <v>6.3899999999999998E-2</v>
      </c>
      <c r="AJ406" s="16">
        <f t="shared" ca="1" si="177"/>
        <v>2.4583E-4</v>
      </c>
      <c r="AK406" s="4">
        <f t="shared" si="177"/>
        <v>1.075</v>
      </c>
      <c r="AL406" s="59">
        <f t="shared" si="162"/>
        <v>43301</v>
      </c>
      <c r="AM406" s="16">
        <f t="shared" ca="1" si="178"/>
        <v>1.02357615</v>
      </c>
      <c r="AN406" s="15">
        <f t="shared" ca="1" si="178"/>
        <v>23.576149999999998</v>
      </c>
      <c r="AO406" s="9">
        <f t="shared" si="178"/>
        <v>0</v>
      </c>
      <c r="AP406" s="17">
        <f t="shared" si="178"/>
        <v>0</v>
      </c>
      <c r="AQ406" s="15">
        <f t="shared" si="178"/>
        <v>0</v>
      </c>
      <c r="AR406" s="10" t="str">
        <f t="shared" si="178"/>
        <v>J=</v>
      </c>
      <c r="AS406" s="59">
        <f t="shared" si="178"/>
        <v>43360</v>
      </c>
      <c r="AT406" s="18"/>
      <c r="AU406" s="18"/>
      <c r="AV406" s="40"/>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row>
    <row r="407" spans="1:202" x14ac:dyDescent="0.2">
      <c r="A407" s="123">
        <f t="shared" si="170"/>
        <v>43402</v>
      </c>
      <c r="B407" s="124">
        <f t="shared" ca="1" si="176"/>
        <v>1007.69978999</v>
      </c>
      <c r="C407" s="126">
        <f t="shared" si="171"/>
        <v>1000</v>
      </c>
      <c r="D407" s="125">
        <f ca="1">IF(A407&lt;$B$1,VLOOKUP(A407,[1]DI!$A$4:$B$15000,2,FALSE),0)</f>
        <v>6.4000000000000001E-2</v>
      </c>
      <c r="E407" s="126">
        <f t="shared" ca="1" si="179"/>
        <v>2.4620000000000002E-4</v>
      </c>
      <c r="F407" s="132">
        <f t="shared" si="172"/>
        <v>1.075</v>
      </c>
      <c r="G407" s="127">
        <f t="shared" ca="1" si="165"/>
        <v>1.000264665</v>
      </c>
      <c r="H407" s="126">
        <f ca="1">TRUNC(PRODUCT(G$10:G406),15)</f>
        <v>1.07816897168004</v>
      </c>
      <c r="I407" s="126">
        <f t="shared" ca="1" si="173"/>
        <v>1.0699307349545299</v>
      </c>
      <c r="J407" s="126">
        <f t="shared" ca="1" si="166"/>
        <v>1.00769979</v>
      </c>
      <c r="K407" s="126">
        <f t="shared" ca="1" si="167"/>
        <v>7.6997899900000002</v>
      </c>
      <c r="L407" s="133">
        <f>IF(VLOOKUP(A407,$U$12:$AD$125,8)=VLOOKUP(A406,$U$12:$AD$125,8),0,VLOOKUP(A407,U$12:$AD$125,8))</f>
        <v>0</v>
      </c>
      <c r="M407" s="129">
        <f>IF(L407&gt;0,VLOOKUP(L407,T$12:$AC$125,7),0)</f>
        <v>0</v>
      </c>
      <c r="N407" s="126">
        <f t="shared" si="168"/>
        <v>0</v>
      </c>
      <c r="O407" s="126">
        <f t="shared" ca="1" si="169"/>
        <v>7.6997899900000002</v>
      </c>
      <c r="P407" s="134" t="str">
        <f t="shared" si="174"/>
        <v>J=</v>
      </c>
      <c r="Q407" s="131">
        <f t="shared" si="175"/>
        <v>43539</v>
      </c>
      <c r="R407" s="9"/>
      <c r="S407" s="9"/>
      <c r="T407" s="46">
        <f>[2]Plan1!$A472</f>
        <v>50764</v>
      </c>
      <c r="U407" s="23" t="str">
        <f>[2]Plan1!$C472</f>
        <v>Natal</v>
      </c>
      <c r="V407" s="9"/>
      <c r="W407" s="9"/>
      <c r="X407" s="9"/>
      <c r="Y407" s="9"/>
      <c r="Z407" s="9"/>
      <c r="AA407" s="9"/>
      <c r="AB407" s="9"/>
      <c r="AC407" s="9"/>
      <c r="AD407" s="9"/>
      <c r="AE407" s="9"/>
      <c r="AF407" s="59">
        <f t="shared" si="164"/>
        <v>43302</v>
      </c>
      <c r="AG407" s="15">
        <f t="shared" ca="1" si="177"/>
        <v>1023.84665</v>
      </c>
      <c r="AH407" s="15">
        <f t="shared" si="177"/>
        <v>1000</v>
      </c>
      <c r="AI407" s="4">
        <f t="shared" ca="1" si="177"/>
        <v>0</v>
      </c>
      <c r="AJ407" s="16">
        <f t="shared" ca="1" si="177"/>
        <v>0</v>
      </c>
      <c r="AK407" s="4">
        <f t="shared" si="177"/>
        <v>1.075</v>
      </c>
      <c r="AL407" s="59">
        <f t="shared" si="162"/>
        <v>43302</v>
      </c>
      <c r="AM407" s="16">
        <f t="shared" ca="1" si="178"/>
        <v>1.0238466500000001</v>
      </c>
      <c r="AN407" s="15">
        <f t="shared" ca="1" si="178"/>
        <v>23.84665</v>
      </c>
      <c r="AO407" s="9">
        <f t="shared" si="178"/>
        <v>0</v>
      </c>
      <c r="AP407" s="17">
        <f t="shared" si="178"/>
        <v>0</v>
      </c>
      <c r="AQ407" s="15">
        <f t="shared" si="178"/>
        <v>0</v>
      </c>
      <c r="AR407" s="10" t="str">
        <f t="shared" si="178"/>
        <v>J=</v>
      </c>
      <c r="AS407" s="59">
        <f t="shared" si="178"/>
        <v>43360</v>
      </c>
      <c r="AT407" s="18"/>
      <c r="AU407" s="18"/>
      <c r="AV407" s="40"/>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row>
    <row r="408" spans="1:202" x14ac:dyDescent="0.2">
      <c r="A408" s="123">
        <f t="shared" si="170"/>
        <v>43403</v>
      </c>
      <c r="B408" s="124">
        <f t="shared" ca="1" si="176"/>
        <v>1007.96649</v>
      </c>
      <c r="C408" s="126">
        <f t="shared" si="171"/>
        <v>1000</v>
      </c>
      <c r="D408" s="125">
        <f ca="1">IF(A408&lt;$B$1,VLOOKUP(A408,[1]DI!$A$4:$B$15000,2,FALSE),0)</f>
        <v>6.4000000000000001E-2</v>
      </c>
      <c r="E408" s="126">
        <f t="shared" ca="1" si="179"/>
        <v>2.4620000000000002E-4</v>
      </c>
      <c r="F408" s="132">
        <f t="shared" si="172"/>
        <v>1.075</v>
      </c>
      <c r="G408" s="127">
        <f t="shared" ca="1" si="165"/>
        <v>1.000264665</v>
      </c>
      <c r="H408" s="126">
        <f ca="1">TRUNC(PRODUCT(G$10:G407),15)</f>
        <v>1.07845432527093</v>
      </c>
      <c r="I408" s="126">
        <f t="shared" ca="1" si="173"/>
        <v>1.0699307349545299</v>
      </c>
      <c r="J408" s="126">
        <f t="shared" ca="1" si="166"/>
        <v>1.00796649</v>
      </c>
      <c r="K408" s="126">
        <f t="shared" ca="1" si="167"/>
        <v>7.9664900000000003</v>
      </c>
      <c r="L408" s="133">
        <f>IF(VLOOKUP(A408,$U$12:$AD$125,8)=VLOOKUP(A407,$U$12:$AD$125,8),0,VLOOKUP(A408,U$12:$AD$125,8))</f>
        <v>0</v>
      </c>
      <c r="M408" s="129">
        <f>IF(L408&gt;0,VLOOKUP(L408,T$12:$AC$125,7),0)</f>
        <v>0</v>
      </c>
      <c r="N408" s="126">
        <f t="shared" si="168"/>
        <v>0</v>
      </c>
      <c r="O408" s="126">
        <f t="shared" ca="1" si="169"/>
        <v>7.9664900000000003</v>
      </c>
      <c r="P408" s="134" t="str">
        <f t="shared" si="174"/>
        <v>J=</v>
      </c>
      <c r="Q408" s="131">
        <f t="shared" si="175"/>
        <v>43539</v>
      </c>
      <c r="R408" s="9"/>
      <c r="S408" s="9"/>
      <c r="T408" s="46">
        <f>[2]Plan1!$A473</f>
        <v>50771</v>
      </c>
      <c r="U408" s="23" t="str">
        <f>[2]Plan1!$C473</f>
        <v>Confraternização Universal</v>
      </c>
      <c r="V408" s="9"/>
      <c r="W408" s="9"/>
      <c r="X408" s="9"/>
      <c r="Y408" s="9"/>
      <c r="Z408" s="9"/>
      <c r="AA408" s="9"/>
      <c r="AB408" s="9"/>
      <c r="AC408" s="9"/>
      <c r="AD408" s="9"/>
      <c r="AE408" s="9"/>
      <c r="AF408" s="59">
        <f t="shared" si="164"/>
        <v>43303</v>
      </c>
      <c r="AG408" s="15">
        <f t="shared" ca="1" si="177"/>
        <v>1023.84665</v>
      </c>
      <c r="AH408" s="15">
        <f t="shared" si="177"/>
        <v>1000</v>
      </c>
      <c r="AI408" s="4">
        <f t="shared" ca="1" si="177"/>
        <v>0</v>
      </c>
      <c r="AJ408" s="16">
        <f t="shared" ca="1" si="177"/>
        <v>0</v>
      </c>
      <c r="AK408" s="4">
        <f t="shared" si="177"/>
        <v>1.075</v>
      </c>
      <c r="AL408" s="59">
        <f t="shared" si="162"/>
        <v>43303</v>
      </c>
      <c r="AM408" s="16">
        <f t="shared" ca="1" si="178"/>
        <v>1.0238466500000001</v>
      </c>
      <c r="AN408" s="15">
        <f t="shared" ca="1" si="178"/>
        <v>23.84665</v>
      </c>
      <c r="AO408" s="9">
        <f t="shared" si="178"/>
        <v>0</v>
      </c>
      <c r="AP408" s="17">
        <f t="shared" si="178"/>
        <v>0</v>
      </c>
      <c r="AQ408" s="15">
        <f t="shared" si="178"/>
        <v>0</v>
      </c>
      <c r="AR408" s="10" t="str">
        <f t="shared" si="178"/>
        <v>J=</v>
      </c>
      <c r="AS408" s="59">
        <f t="shared" si="178"/>
        <v>43360</v>
      </c>
      <c r="AT408" s="18"/>
      <c r="AU408" s="18"/>
      <c r="AV408" s="40"/>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row>
    <row r="409" spans="1:202" x14ac:dyDescent="0.2">
      <c r="A409" s="123">
        <f t="shared" si="170"/>
        <v>43404</v>
      </c>
      <c r="B409" s="124">
        <f t="shared" ca="1" si="176"/>
        <v>1008.23325999</v>
      </c>
      <c r="C409" s="126">
        <f t="shared" si="171"/>
        <v>1000</v>
      </c>
      <c r="D409" s="125">
        <f ca="1">IF(A409&lt;$B$1,VLOOKUP(A409,[1]DI!$A$4:$B$15000,2,FALSE),0)</f>
        <v>6.4000000000000001E-2</v>
      </c>
      <c r="E409" s="126">
        <f t="shared" ca="1" si="179"/>
        <v>2.4620000000000002E-4</v>
      </c>
      <c r="F409" s="132">
        <f t="shared" si="172"/>
        <v>1.075</v>
      </c>
      <c r="G409" s="127">
        <f t="shared" ca="1" si="165"/>
        <v>1.000264665</v>
      </c>
      <c r="H409" s="126">
        <f ca="1">TRUNC(PRODUCT(G$10:G408),15)</f>
        <v>1.07873975438493</v>
      </c>
      <c r="I409" s="126">
        <f t="shared" ca="1" si="173"/>
        <v>1.0699307349545299</v>
      </c>
      <c r="J409" s="126">
        <f t="shared" ca="1" si="166"/>
        <v>1.0082332599999999</v>
      </c>
      <c r="K409" s="126">
        <f t="shared" ca="1" si="167"/>
        <v>8.2332599900000005</v>
      </c>
      <c r="L409" s="133">
        <f>IF(VLOOKUP(A409,$U$12:$AD$125,8)=VLOOKUP(A408,$U$12:$AD$125,8),0,VLOOKUP(A409,U$12:$AD$125,8))</f>
        <v>0</v>
      </c>
      <c r="M409" s="129">
        <f>IF(L409&gt;0,VLOOKUP(L409,T$12:$AC$125,7),0)</f>
        <v>0</v>
      </c>
      <c r="N409" s="126">
        <f t="shared" si="168"/>
        <v>0</v>
      </c>
      <c r="O409" s="126">
        <f t="shared" ca="1" si="169"/>
        <v>8.2332599900000005</v>
      </c>
      <c r="P409" s="134" t="str">
        <f t="shared" si="174"/>
        <v>J=</v>
      </c>
      <c r="Q409" s="131">
        <f t="shared" si="175"/>
        <v>43539</v>
      </c>
      <c r="R409" s="9"/>
      <c r="S409" s="9"/>
      <c r="T409" s="46">
        <f>[2]Plan1!$A474</f>
        <v>50822</v>
      </c>
      <c r="U409" s="23" t="str">
        <f>[2]Plan1!$C474</f>
        <v>Carnaval</v>
      </c>
      <c r="V409" s="9"/>
      <c r="W409" s="9"/>
      <c r="X409" s="9"/>
      <c r="Y409" s="9"/>
      <c r="Z409" s="9"/>
      <c r="AA409" s="9"/>
      <c r="AB409" s="9"/>
      <c r="AC409" s="9"/>
      <c r="AD409" s="9"/>
      <c r="AE409" s="9"/>
      <c r="AF409" s="59">
        <f t="shared" si="164"/>
        <v>43304</v>
      </c>
      <c r="AG409" s="15">
        <f t="shared" ca="1" si="177"/>
        <v>1023.84665</v>
      </c>
      <c r="AH409" s="15">
        <f t="shared" si="177"/>
        <v>1000</v>
      </c>
      <c r="AI409" s="4">
        <f t="shared" ca="1" si="177"/>
        <v>6.3899999999999998E-2</v>
      </c>
      <c r="AJ409" s="16">
        <f t="shared" ca="1" si="177"/>
        <v>2.4583E-4</v>
      </c>
      <c r="AK409" s="4">
        <f t="shared" si="177"/>
        <v>1.075</v>
      </c>
      <c r="AL409" s="59">
        <f t="shared" si="162"/>
        <v>43304</v>
      </c>
      <c r="AM409" s="16">
        <f t="shared" ca="1" si="178"/>
        <v>1.0238466500000001</v>
      </c>
      <c r="AN409" s="15">
        <f t="shared" ca="1" si="178"/>
        <v>23.84665</v>
      </c>
      <c r="AO409" s="9">
        <f t="shared" si="178"/>
        <v>0</v>
      </c>
      <c r="AP409" s="17">
        <f t="shared" si="178"/>
        <v>0</v>
      </c>
      <c r="AQ409" s="15">
        <f t="shared" si="178"/>
        <v>0</v>
      </c>
      <c r="AR409" s="10" t="str">
        <f t="shared" si="178"/>
        <v>J=</v>
      </c>
      <c r="AS409" s="59">
        <f t="shared" si="178"/>
        <v>43360</v>
      </c>
      <c r="AT409" s="18"/>
      <c r="AU409" s="18"/>
      <c r="AV409" s="40"/>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row>
    <row r="410" spans="1:202" x14ac:dyDescent="0.2">
      <c r="A410" s="123">
        <f t="shared" si="170"/>
        <v>43405</v>
      </c>
      <c r="B410" s="124">
        <f t="shared" ca="1" si="176"/>
        <v>1008.5001099900001</v>
      </c>
      <c r="C410" s="126">
        <f t="shared" si="171"/>
        <v>1000</v>
      </c>
      <c r="D410" s="125">
        <f ca="1">IF(A410&lt;$B$1,VLOOKUP(A410,[1]DI!$A$4:$B$15000,2,FALSE),0)</f>
        <v>6.4000000000000001E-2</v>
      </c>
      <c r="E410" s="126">
        <f t="shared" ca="1" si="179"/>
        <v>2.4620000000000002E-4</v>
      </c>
      <c r="F410" s="132">
        <f t="shared" si="172"/>
        <v>1.075</v>
      </c>
      <c r="G410" s="127">
        <f t="shared" ca="1" si="165"/>
        <v>1.000264665</v>
      </c>
      <c r="H410" s="126">
        <f ca="1">TRUNC(PRODUCT(G$10:G409),15)</f>
        <v>1.07902525904202</v>
      </c>
      <c r="I410" s="126">
        <f t="shared" ca="1" si="173"/>
        <v>1.0699307349545299</v>
      </c>
      <c r="J410" s="126">
        <f t="shared" ca="1" si="166"/>
        <v>1.0085001099999999</v>
      </c>
      <c r="K410" s="126">
        <f t="shared" ca="1" si="167"/>
        <v>8.5001099900000003</v>
      </c>
      <c r="L410" s="133">
        <f>IF(VLOOKUP(A410,$U$12:$AD$125,8)=VLOOKUP(A409,$U$12:$AD$125,8),0,VLOOKUP(A410,U$12:$AD$125,8))</f>
        <v>0</v>
      </c>
      <c r="M410" s="129">
        <f>IF(L410&gt;0,VLOOKUP(L410,T$12:$AC$125,7),0)</f>
        <v>0</v>
      </c>
      <c r="N410" s="126">
        <f t="shared" si="168"/>
        <v>0</v>
      </c>
      <c r="O410" s="126">
        <f t="shared" ca="1" si="169"/>
        <v>8.5001099900000003</v>
      </c>
      <c r="P410" s="134" t="str">
        <f t="shared" si="174"/>
        <v>J=</v>
      </c>
      <c r="Q410" s="131">
        <f t="shared" si="175"/>
        <v>43539</v>
      </c>
      <c r="R410" s="9"/>
      <c r="S410" s="9"/>
      <c r="T410" s="46">
        <f>[2]Plan1!$A475</f>
        <v>50823</v>
      </c>
      <c r="U410" s="23" t="str">
        <f>[2]Plan1!$C475</f>
        <v>Carnaval</v>
      </c>
      <c r="V410" s="9"/>
      <c r="W410" s="9"/>
      <c r="X410" s="9"/>
      <c r="Y410" s="9"/>
      <c r="Z410" s="9"/>
      <c r="AA410" s="9"/>
      <c r="AB410" s="9"/>
      <c r="AC410" s="9"/>
      <c r="AD410" s="9"/>
      <c r="AE410" s="9"/>
      <c r="AF410" s="59"/>
      <c r="AG410" s="15"/>
      <c r="AH410" s="15"/>
      <c r="AI410" s="4"/>
      <c r="AJ410" s="16"/>
      <c r="AK410" s="4"/>
      <c r="AL410" s="59"/>
      <c r="AM410" s="16"/>
      <c r="AN410" s="15"/>
      <c r="AO410" s="9"/>
      <c r="AP410" s="17"/>
      <c r="AQ410" s="15"/>
      <c r="AR410" s="10"/>
      <c r="AS410" s="59"/>
      <c r="AT410" s="18"/>
      <c r="AU410" s="18"/>
      <c r="AV410" s="40"/>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row>
    <row r="411" spans="1:202" x14ac:dyDescent="0.2">
      <c r="A411" s="123">
        <f t="shared" si="170"/>
        <v>43406</v>
      </c>
      <c r="B411" s="124">
        <f t="shared" ca="1" si="176"/>
        <v>1008.76702</v>
      </c>
      <c r="C411" s="126">
        <f t="shared" si="171"/>
        <v>1000</v>
      </c>
      <c r="D411" s="125">
        <f ca="1">IF(A411&lt;$B$1,VLOOKUP(A411,[1]DI!$A$4:$B$15000,2,FALSE),0)</f>
        <v>0</v>
      </c>
      <c r="E411" s="126">
        <f t="shared" ca="1" si="179"/>
        <v>0</v>
      </c>
      <c r="F411" s="132">
        <f t="shared" si="172"/>
        <v>1.075</v>
      </c>
      <c r="G411" s="127">
        <f t="shared" ca="1" si="165"/>
        <v>1</v>
      </c>
      <c r="H411" s="126">
        <f ca="1">TRUNC(PRODUCT(G$10:G410),15)</f>
        <v>1.0793108392622099</v>
      </c>
      <c r="I411" s="126">
        <f t="shared" ca="1" si="173"/>
        <v>1.0699307349545299</v>
      </c>
      <c r="J411" s="126">
        <f t="shared" ca="1" si="166"/>
        <v>1.0087670200000001</v>
      </c>
      <c r="K411" s="126">
        <f t="shared" ca="1" si="167"/>
        <v>8.7670200000000005</v>
      </c>
      <c r="L411" s="133">
        <f>IF(VLOOKUP(A411,$U$12:$AD$125,8)=VLOOKUP(A410,$U$12:$AD$125,8),0,VLOOKUP(A411,U$12:$AD$125,8))</f>
        <v>0</v>
      </c>
      <c r="M411" s="129">
        <f>IF(L411&gt;0,VLOOKUP(L411,T$12:$AC$125,7),0)</f>
        <v>0</v>
      </c>
      <c r="N411" s="126">
        <f t="shared" si="168"/>
        <v>0</v>
      </c>
      <c r="O411" s="126">
        <f t="shared" ca="1" si="169"/>
        <v>8.7670200000000005</v>
      </c>
      <c r="P411" s="134" t="str">
        <f t="shared" si="174"/>
        <v>J=</v>
      </c>
      <c r="Q411" s="131">
        <f t="shared" si="175"/>
        <v>43539</v>
      </c>
      <c r="R411" s="9"/>
      <c r="S411" s="9"/>
      <c r="T411" s="46">
        <f>[2]Plan1!$A476</f>
        <v>50868</v>
      </c>
      <c r="U411" s="23" t="str">
        <f>[2]Plan1!$C476</f>
        <v>Paixão de Cristo</v>
      </c>
      <c r="V411" s="9"/>
      <c r="W411" s="9"/>
      <c r="X411" s="9"/>
      <c r="Y411" s="9"/>
      <c r="Z411" s="9"/>
      <c r="AA411" s="9"/>
      <c r="AB411" s="9"/>
      <c r="AC411" s="9"/>
      <c r="AD411" s="9"/>
      <c r="AE411" s="9"/>
      <c r="AF411" s="59" t="str">
        <f t="shared" ref="AF411:AS411" si="180">$B$6</f>
        <v>CNEN22</v>
      </c>
      <c r="AG411" s="9" t="str">
        <f t="shared" si="180"/>
        <v>CNEN22</v>
      </c>
      <c r="AH411" s="9" t="str">
        <f t="shared" si="180"/>
        <v>CNEN22</v>
      </c>
      <c r="AI411" s="9" t="str">
        <f t="shared" si="180"/>
        <v>CNEN22</v>
      </c>
      <c r="AJ411" s="9" t="str">
        <f t="shared" si="180"/>
        <v>CNEN22</v>
      </c>
      <c r="AK411" s="4" t="str">
        <f t="shared" si="180"/>
        <v>CNEN22</v>
      </c>
      <c r="AL411" s="59" t="str">
        <f t="shared" si="180"/>
        <v>CNEN22</v>
      </c>
      <c r="AM411" s="9" t="str">
        <f t="shared" si="180"/>
        <v>CNEN22</v>
      </c>
      <c r="AN411" s="9" t="str">
        <f t="shared" si="180"/>
        <v>CNEN22</v>
      </c>
      <c r="AO411" s="9" t="str">
        <f t="shared" si="180"/>
        <v>CNEN22</v>
      </c>
      <c r="AP411" s="17" t="str">
        <f t="shared" si="180"/>
        <v>CNEN22</v>
      </c>
      <c r="AQ411" s="9" t="str">
        <f t="shared" si="180"/>
        <v>CNEN22</v>
      </c>
      <c r="AR411" s="10" t="str">
        <f t="shared" si="180"/>
        <v>CNEN22</v>
      </c>
      <c r="AS411" s="59" t="str">
        <f t="shared" si="180"/>
        <v>CNEN22</v>
      </c>
      <c r="AT411" s="18"/>
      <c r="AU411" s="18"/>
      <c r="AV411" s="40"/>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row>
    <row r="412" spans="1:202" x14ac:dyDescent="0.2">
      <c r="A412" s="123">
        <f t="shared" si="170"/>
        <v>43407</v>
      </c>
      <c r="B412" s="124">
        <f t="shared" ca="1" si="176"/>
        <v>1008.76702</v>
      </c>
      <c r="C412" s="126">
        <f t="shared" si="171"/>
        <v>1000</v>
      </c>
      <c r="D412" s="125">
        <f ca="1">IF(A412&lt;$B$1,VLOOKUP(A412,[1]DI!$A$4:$B$15000,2,FALSE),0)</f>
        <v>0</v>
      </c>
      <c r="E412" s="126">
        <f t="shared" ca="1" si="179"/>
        <v>0</v>
      </c>
      <c r="F412" s="132">
        <f t="shared" si="172"/>
        <v>1.075</v>
      </c>
      <c r="G412" s="127">
        <f t="shared" ca="1" si="165"/>
        <v>1</v>
      </c>
      <c r="H412" s="126">
        <f ca="1">TRUNC(PRODUCT(G$10:G411),15)</f>
        <v>1.0793108392622099</v>
      </c>
      <c r="I412" s="126">
        <f t="shared" ca="1" si="173"/>
        <v>1.0699307349545299</v>
      </c>
      <c r="J412" s="126">
        <f t="shared" ca="1" si="166"/>
        <v>1.0087670200000001</v>
      </c>
      <c r="K412" s="126">
        <f t="shared" ca="1" si="167"/>
        <v>8.7670200000000005</v>
      </c>
      <c r="L412" s="133">
        <f>IF(VLOOKUP(A412,$U$12:$AD$125,8)=VLOOKUP(A411,$U$12:$AD$125,8),0,VLOOKUP(A412,U$12:$AD$125,8))</f>
        <v>0</v>
      </c>
      <c r="M412" s="129">
        <f>IF(L412&gt;0,VLOOKUP(L412,T$12:$AC$125,7),0)</f>
        <v>0</v>
      </c>
      <c r="N412" s="126">
        <f t="shared" si="168"/>
        <v>0</v>
      </c>
      <c r="O412" s="126">
        <f t="shared" ca="1" si="169"/>
        <v>8.7670200000000005</v>
      </c>
      <c r="P412" s="134" t="str">
        <f t="shared" si="174"/>
        <v>J=</v>
      </c>
      <c r="Q412" s="131">
        <f t="shared" si="175"/>
        <v>43539</v>
      </c>
      <c r="R412" s="9"/>
      <c r="S412" s="9"/>
      <c r="T412" s="46">
        <f>[2]Plan1!$A477</f>
        <v>50881</v>
      </c>
      <c r="U412" s="23" t="str">
        <f>[2]Plan1!$C477</f>
        <v>Tiradentes</v>
      </c>
      <c r="V412" s="9"/>
      <c r="W412" s="9"/>
      <c r="X412" s="9"/>
      <c r="Y412" s="9"/>
      <c r="Z412" s="9"/>
      <c r="AA412" s="9"/>
      <c r="AB412" s="9"/>
      <c r="AC412" s="9"/>
      <c r="AD412" s="9"/>
      <c r="AE412" s="9"/>
      <c r="AF412" s="57" t="s">
        <v>16</v>
      </c>
      <c r="AG412" s="3" t="s">
        <v>9</v>
      </c>
      <c r="AH412" s="3" t="s">
        <v>10</v>
      </c>
      <c r="AI412" s="36" t="s">
        <v>11</v>
      </c>
      <c r="AJ412" s="37" t="s">
        <v>11</v>
      </c>
      <c r="AK412" s="36" t="s">
        <v>11</v>
      </c>
      <c r="AL412" s="60" t="s">
        <v>16</v>
      </c>
      <c r="AM412" s="37" t="s">
        <v>11</v>
      </c>
      <c r="AN412" s="3" t="s">
        <v>12</v>
      </c>
      <c r="AO412" s="7" t="s">
        <v>13</v>
      </c>
      <c r="AP412" s="38" t="s">
        <v>14</v>
      </c>
      <c r="AQ412" s="3" t="s">
        <v>14</v>
      </c>
      <c r="AR412" s="39" t="s">
        <v>15</v>
      </c>
      <c r="AS412" s="57" t="s">
        <v>15</v>
      </c>
      <c r="AT412" s="18"/>
      <c r="AU412" s="18"/>
      <c r="AV412" s="40"/>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row>
    <row r="413" spans="1:202" x14ac:dyDescent="0.2">
      <c r="A413" s="123">
        <f t="shared" si="170"/>
        <v>43408</v>
      </c>
      <c r="B413" s="124">
        <f t="shared" ca="1" si="176"/>
        <v>1008.76702</v>
      </c>
      <c r="C413" s="126">
        <f t="shared" si="171"/>
        <v>1000</v>
      </c>
      <c r="D413" s="125">
        <f ca="1">IF(A413&lt;$B$1,VLOOKUP(A413,[1]DI!$A$4:$B$15000,2,FALSE),0)</f>
        <v>0</v>
      </c>
      <c r="E413" s="126">
        <f t="shared" ca="1" si="179"/>
        <v>0</v>
      </c>
      <c r="F413" s="132">
        <f t="shared" si="172"/>
        <v>1.075</v>
      </c>
      <c r="G413" s="127">
        <f t="shared" ca="1" si="165"/>
        <v>1</v>
      </c>
      <c r="H413" s="126">
        <f ca="1">TRUNC(PRODUCT(G$10:G412),15)</f>
        <v>1.0793108392622099</v>
      </c>
      <c r="I413" s="126">
        <f t="shared" ca="1" si="173"/>
        <v>1.0699307349545299</v>
      </c>
      <c r="J413" s="126">
        <f t="shared" ca="1" si="166"/>
        <v>1.0087670200000001</v>
      </c>
      <c r="K413" s="126">
        <f t="shared" ca="1" si="167"/>
        <v>8.7670200000000005</v>
      </c>
      <c r="L413" s="133">
        <f>IF(VLOOKUP(A413,$U$12:$AD$125,8)=VLOOKUP(A412,$U$12:$AD$125,8),0,VLOOKUP(A413,U$12:$AD$125,8))</f>
        <v>0</v>
      </c>
      <c r="M413" s="129">
        <f>IF(L413&gt;0,VLOOKUP(L413,T$12:$AC$125,7),0)</f>
        <v>0</v>
      </c>
      <c r="N413" s="126">
        <f t="shared" si="168"/>
        <v>0</v>
      </c>
      <c r="O413" s="126">
        <f t="shared" ca="1" si="169"/>
        <v>8.7670200000000005</v>
      </c>
      <c r="P413" s="134" t="str">
        <f t="shared" si="174"/>
        <v>J=</v>
      </c>
      <c r="Q413" s="131">
        <f t="shared" si="175"/>
        <v>43539</v>
      </c>
      <c r="R413" s="9"/>
      <c r="S413" s="9"/>
      <c r="T413" s="46">
        <f>[2]Plan1!$A478</f>
        <v>50891</v>
      </c>
      <c r="U413" s="23" t="str">
        <f>[2]Plan1!$C478</f>
        <v>Dia do Trabalho</v>
      </c>
      <c r="V413" s="9"/>
      <c r="W413" s="9"/>
      <c r="X413" s="9"/>
      <c r="Y413" s="9"/>
      <c r="Z413" s="9"/>
      <c r="AA413" s="9"/>
      <c r="AB413" s="9"/>
      <c r="AC413" s="9"/>
      <c r="AD413" s="9"/>
      <c r="AE413" s="9"/>
      <c r="AF413" s="57" t="s">
        <v>73</v>
      </c>
      <c r="AG413" s="15" t="str">
        <f>$B$6</f>
        <v>CNEN22</v>
      </c>
      <c r="AH413" s="3" t="s">
        <v>18</v>
      </c>
      <c r="AI413" s="19" t="s">
        <v>19</v>
      </c>
      <c r="AJ413" s="5"/>
      <c r="AK413" s="19" t="s">
        <v>20</v>
      </c>
      <c r="AL413" s="57"/>
      <c r="AM413" s="5"/>
      <c r="AN413" s="3"/>
      <c r="AO413" s="7"/>
      <c r="AP413" s="38"/>
      <c r="AQ413" s="3"/>
      <c r="AR413" s="39" t="s">
        <v>23</v>
      </c>
      <c r="AS413" s="57" t="s">
        <v>23</v>
      </c>
      <c r="AT413" s="18"/>
      <c r="AU413" s="18"/>
      <c r="AV413" s="40"/>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row>
    <row r="414" spans="1:202" x14ac:dyDescent="0.2">
      <c r="A414" s="123">
        <f t="shared" si="170"/>
        <v>43409</v>
      </c>
      <c r="B414" s="124">
        <f t="shared" ca="1" si="176"/>
        <v>1008.76702</v>
      </c>
      <c r="C414" s="126">
        <f t="shared" si="171"/>
        <v>1000</v>
      </c>
      <c r="D414" s="125">
        <f ca="1">IF(A414&lt;$B$1,VLOOKUP(A414,[1]DI!$A$4:$B$15000,2,FALSE),0)</f>
        <v>6.4000000000000001E-2</v>
      </c>
      <c r="E414" s="126">
        <f t="shared" ca="1" si="179"/>
        <v>2.4620000000000002E-4</v>
      </c>
      <c r="F414" s="132">
        <f t="shared" si="172"/>
        <v>1.075</v>
      </c>
      <c r="G414" s="127">
        <f t="shared" ca="1" si="165"/>
        <v>1.000264665</v>
      </c>
      <c r="H414" s="126">
        <f ca="1">TRUNC(PRODUCT(G$10:G413),15)</f>
        <v>1.0793108392622099</v>
      </c>
      <c r="I414" s="126">
        <f t="shared" ca="1" si="173"/>
        <v>1.0699307349545299</v>
      </c>
      <c r="J414" s="126">
        <f t="shared" ca="1" si="166"/>
        <v>1.0087670200000001</v>
      </c>
      <c r="K414" s="126">
        <f t="shared" ca="1" si="167"/>
        <v>8.7670200000000005</v>
      </c>
      <c r="L414" s="133">
        <f>IF(VLOOKUP(A414,$U$12:$AD$125,8)=VLOOKUP(A413,$U$12:$AD$125,8),0,VLOOKUP(A414,U$12:$AD$125,8))</f>
        <v>0</v>
      </c>
      <c r="M414" s="129">
        <f>IF(L414&gt;0,VLOOKUP(L414,T$12:$AC$125,7),0)</f>
        <v>0</v>
      </c>
      <c r="N414" s="126">
        <f t="shared" si="168"/>
        <v>0</v>
      </c>
      <c r="O414" s="126">
        <f t="shared" ca="1" si="169"/>
        <v>8.7670200000000005</v>
      </c>
      <c r="P414" s="134" t="str">
        <f t="shared" si="174"/>
        <v>J=</v>
      </c>
      <c r="Q414" s="131">
        <f t="shared" si="175"/>
        <v>43539</v>
      </c>
      <c r="R414" s="9"/>
      <c r="S414" s="9"/>
      <c r="T414" s="46">
        <f>[2]Plan1!$A479</f>
        <v>50930</v>
      </c>
      <c r="U414" s="23" t="str">
        <f>[2]Plan1!$C479</f>
        <v>Corpus Christi</v>
      </c>
      <c r="V414" s="9"/>
      <c r="W414" s="9"/>
      <c r="X414" s="9"/>
      <c r="Y414" s="9"/>
      <c r="Z414" s="9"/>
      <c r="AA414" s="9"/>
      <c r="AB414" s="9"/>
      <c r="AC414" s="9"/>
      <c r="AD414" s="9"/>
      <c r="AE414" s="9"/>
      <c r="AF414" s="57" t="s">
        <v>73</v>
      </c>
      <c r="AG414" s="15"/>
      <c r="AH414" s="3"/>
      <c r="AI414" s="19"/>
      <c r="AJ414" s="5"/>
      <c r="AK414" s="19"/>
      <c r="AL414" s="57"/>
      <c r="AM414" s="5"/>
      <c r="AN414" s="3"/>
      <c r="AO414" s="7"/>
      <c r="AP414" s="38"/>
      <c r="AQ414" s="3"/>
      <c r="AR414" s="39" t="s">
        <v>28</v>
      </c>
      <c r="AS414" s="57" t="s">
        <v>16</v>
      </c>
      <c r="AT414" s="18"/>
      <c r="AU414" s="18"/>
      <c r="AV414" s="40"/>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row>
    <row r="415" spans="1:202" x14ac:dyDescent="0.2">
      <c r="A415" s="123">
        <f t="shared" si="170"/>
        <v>43410</v>
      </c>
      <c r="B415" s="124">
        <f t="shared" ca="1" si="176"/>
        <v>1009.03400999</v>
      </c>
      <c r="C415" s="126">
        <f t="shared" si="171"/>
        <v>1000</v>
      </c>
      <c r="D415" s="125">
        <f ca="1">IF(A415&lt;$B$1,VLOOKUP(A415,[1]DI!$A$4:$B$15000,2,FALSE),0)</f>
        <v>6.4000000000000001E-2</v>
      </c>
      <c r="E415" s="126">
        <f t="shared" ca="1" si="179"/>
        <v>2.4620000000000002E-4</v>
      </c>
      <c r="F415" s="132">
        <f t="shared" si="172"/>
        <v>1.075</v>
      </c>
      <c r="G415" s="127">
        <f t="shared" ca="1" si="165"/>
        <v>1.000264665</v>
      </c>
      <c r="H415" s="126">
        <f ca="1">TRUNC(PRODUCT(G$10:G414),15)</f>
        <v>1.0795964950654799</v>
      </c>
      <c r="I415" s="126">
        <f t="shared" ca="1" si="173"/>
        <v>1.0699307349545299</v>
      </c>
      <c r="J415" s="126">
        <f t="shared" ca="1" si="166"/>
        <v>1.0090340099999999</v>
      </c>
      <c r="K415" s="126">
        <f t="shared" ca="1" si="167"/>
        <v>9.0340099899999995</v>
      </c>
      <c r="L415" s="133">
        <f>IF(VLOOKUP(A415,$U$12:$AD$125,8)=VLOOKUP(A414,$U$12:$AD$125,8),0,VLOOKUP(A415,U$12:$AD$125,8))</f>
        <v>0</v>
      </c>
      <c r="M415" s="129">
        <f>IF(L415&gt;0,VLOOKUP(L415,T$12:$AC$125,7),0)</f>
        <v>0</v>
      </c>
      <c r="N415" s="126">
        <f t="shared" si="168"/>
        <v>0</v>
      </c>
      <c r="O415" s="126">
        <f t="shared" ca="1" si="169"/>
        <v>9.0340099899999995</v>
      </c>
      <c r="P415" s="134" t="str">
        <f t="shared" si="174"/>
        <v>J=</v>
      </c>
      <c r="Q415" s="131">
        <f t="shared" si="175"/>
        <v>43539</v>
      </c>
      <c r="R415" s="9"/>
      <c r="S415" s="9"/>
      <c r="T415" s="46">
        <f>[2]Plan1!$A480</f>
        <v>51020</v>
      </c>
      <c r="U415" s="23" t="str">
        <f>[2]Plan1!$C480</f>
        <v>Independência do Brasil</v>
      </c>
      <c r="V415" s="9"/>
      <c r="W415" s="9"/>
      <c r="X415" s="9"/>
      <c r="Y415" s="9"/>
      <c r="Z415" s="9"/>
      <c r="AA415" s="9"/>
      <c r="AB415" s="9"/>
      <c r="AC415" s="9"/>
      <c r="AD415" s="9"/>
      <c r="AE415" s="9"/>
      <c r="AF415" s="57"/>
      <c r="AG415" s="3" t="s">
        <v>30</v>
      </c>
      <c r="AH415" s="3" t="s">
        <v>30</v>
      </c>
      <c r="AI415" s="19" t="s">
        <v>31</v>
      </c>
      <c r="AJ415" s="5" t="s">
        <v>32</v>
      </c>
      <c r="AK415" s="4" t="s">
        <v>33</v>
      </c>
      <c r="AL415" s="59"/>
      <c r="AM415" s="16" t="s">
        <v>36</v>
      </c>
      <c r="AN415" s="3" t="s">
        <v>30</v>
      </c>
      <c r="AO415" s="7"/>
      <c r="AP415" s="38" t="s">
        <v>37</v>
      </c>
      <c r="AQ415" s="3" t="s">
        <v>30</v>
      </c>
      <c r="AR415" s="39" t="s">
        <v>38</v>
      </c>
      <c r="AS415" s="59"/>
      <c r="AT415" s="18"/>
      <c r="AU415" s="18"/>
      <c r="AV415" s="40"/>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row>
    <row r="416" spans="1:202" x14ac:dyDescent="0.2">
      <c r="A416" s="123">
        <f t="shared" si="170"/>
        <v>43411</v>
      </c>
      <c r="B416" s="124">
        <f t="shared" ca="1" si="176"/>
        <v>1009.30106</v>
      </c>
      <c r="C416" s="126">
        <f t="shared" si="171"/>
        <v>1000</v>
      </c>
      <c r="D416" s="125">
        <f ca="1">IF(A416&lt;$B$1,VLOOKUP(A416,[1]DI!$A$4:$B$15000,2,FALSE),0)</f>
        <v>6.4000000000000001E-2</v>
      </c>
      <c r="E416" s="126">
        <f t="shared" ca="1" si="179"/>
        <v>2.4620000000000002E-4</v>
      </c>
      <c r="F416" s="132">
        <f t="shared" si="172"/>
        <v>1.075</v>
      </c>
      <c r="G416" s="127">
        <f t="shared" ca="1" si="165"/>
        <v>1.000264665</v>
      </c>
      <c r="H416" s="126">
        <f ca="1">TRUNC(PRODUCT(G$10:G415),15)</f>
        <v>1.0798822264718499</v>
      </c>
      <c r="I416" s="126">
        <f t="shared" ca="1" si="173"/>
        <v>1.0699307349545299</v>
      </c>
      <c r="J416" s="126">
        <f t="shared" ca="1" si="166"/>
        <v>1.0093010600000001</v>
      </c>
      <c r="K416" s="126">
        <f t="shared" ca="1" si="167"/>
        <v>9.3010599999999997</v>
      </c>
      <c r="L416" s="133">
        <f>IF(VLOOKUP(A416,$U$12:$AD$125,8)=VLOOKUP(A415,$U$12:$AD$125,8),0,VLOOKUP(A416,U$12:$AD$125,8))</f>
        <v>0</v>
      </c>
      <c r="M416" s="129">
        <f>IF(L416&gt;0,VLOOKUP(L416,T$12:$AC$125,7),0)</f>
        <v>0</v>
      </c>
      <c r="N416" s="126">
        <f t="shared" si="168"/>
        <v>0</v>
      </c>
      <c r="O416" s="126">
        <f t="shared" ca="1" si="169"/>
        <v>9.3010599999999997</v>
      </c>
      <c r="P416" s="134" t="str">
        <f t="shared" si="174"/>
        <v>J=</v>
      </c>
      <c r="Q416" s="131">
        <f t="shared" si="175"/>
        <v>43539</v>
      </c>
      <c r="R416" s="9"/>
      <c r="S416" s="9"/>
      <c r="T416" s="46">
        <f>[2]Plan1!$A481</f>
        <v>51055</v>
      </c>
      <c r="U416" s="23" t="str">
        <f>[2]Plan1!$C481</f>
        <v>Nossa Sr.a Aparecida - Padroeira do Brasil</v>
      </c>
      <c r="V416" s="9"/>
      <c r="W416" s="9"/>
      <c r="X416" s="9"/>
      <c r="Y416" s="9"/>
      <c r="Z416" s="9"/>
      <c r="AA416" s="9"/>
      <c r="AB416" s="9"/>
      <c r="AC416" s="9"/>
      <c r="AD416" s="9"/>
      <c r="AE416" s="9"/>
      <c r="AF416" s="59"/>
      <c r="AG416" s="15"/>
      <c r="AH416" s="15"/>
      <c r="AI416" s="4"/>
      <c r="AJ416" s="16"/>
      <c r="AK416" s="4"/>
      <c r="AL416" s="59"/>
      <c r="AM416" s="16"/>
      <c r="AN416" s="15"/>
      <c r="AO416" s="9"/>
      <c r="AP416" s="17"/>
      <c r="AQ416" s="15"/>
      <c r="AR416" s="10"/>
      <c r="AS416" s="61"/>
      <c r="AT416" s="18"/>
      <c r="AU416" s="18"/>
      <c r="AV416" s="40"/>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row>
    <row r="417" spans="1:205" x14ac:dyDescent="0.2">
      <c r="A417" s="123">
        <f t="shared" si="170"/>
        <v>43412</v>
      </c>
      <c r="B417" s="124">
        <f t="shared" ca="1" si="176"/>
        <v>1009.56818999</v>
      </c>
      <c r="C417" s="126">
        <f t="shared" si="171"/>
        <v>1000</v>
      </c>
      <c r="D417" s="125">
        <f ca="1">IF(A417&lt;$B$1,VLOOKUP(A417,[1]DI!$A$4:$B$15000,2,FALSE),0)</f>
        <v>6.4000000000000001E-2</v>
      </c>
      <c r="E417" s="126">
        <f t="shared" ca="1" si="179"/>
        <v>2.4620000000000002E-4</v>
      </c>
      <c r="F417" s="132">
        <f t="shared" si="172"/>
        <v>1.075</v>
      </c>
      <c r="G417" s="127">
        <f t="shared" ca="1" si="165"/>
        <v>1.000264665</v>
      </c>
      <c r="H417" s="126">
        <f ca="1">TRUNC(PRODUCT(G$10:G416),15)</f>
        <v>1.08016803350132</v>
      </c>
      <c r="I417" s="126">
        <f t="shared" ca="1" si="173"/>
        <v>1.0699307349545299</v>
      </c>
      <c r="J417" s="126">
        <f t="shared" ca="1" si="166"/>
        <v>1.00956819</v>
      </c>
      <c r="K417" s="126">
        <f t="shared" ca="1" si="167"/>
        <v>9.5681899900000005</v>
      </c>
      <c r="L417" s="133">
        <f>IF(VLOOKUP(A417,$U$12:$AD$125,8)=VLOOKUP(A416,$U$12:$AD$125,8),0,VLOOKUP(A417,U$12:$AD$125,8))</f>
        <v>0</v>
      </c>
      <c r="M417" s="129">
        <f>IF(L417&gt;0,VLOOKUP(L417,T$12:$AC$125,7),0)</f>
        <v>0</v>
      </c>
      <c r="N417" s="126">
        <f t="shared" si="168"/>
        <v>0</v>
      </c>
      <c r="O417" s="126">
        <f t="shared" ca="1" si="169"/>
        <v>9.5681899900000005</v>
      </c>
      <c r="P417" s="134" t="str">
        <f t="shared" si="174"/>
        <v>J=</v>
      </c>
      <c r="Q417" s="131">
        <f t="shared" si="175"/>
        <v>43539</v>
      </c>
      <c r="R417" s="9"/>
      <c r="S417" s="9"/>
      <c r="T417" s="46">
        <f>[2]Plan1!$A482</f>
        <v>51076</v>
      </c>
      <c r="U417" s="23" t="str">
        <f>[2]Plan1!$C482</f>
        <v>Finados</v>
      </c>
      <c r="V417" s="9"/>
      <c r="W417" s="9"/>
      <c r="X417" s="9"/>
      <c r="Y417" s="9"/>
      <c r="Z417" s="9"/>
      <c r="AA417" s="9"/>
      <c r="AB417" s="9"/>
      <c r="AC417" s="9"/>
      <c r="AD417" s="9"/>
      <c r="AE417" s="9"/>
      <c r="AF417" s="59">
        <f>(AF409+1)</f>
        <v>43305</v>
      </c>
      <c r="AG417" s="15">
        <f t="shared" ref="AG417:AK432" ca="1" si="181">VLOOKUP($AF417,$A$10:$Q$3625,(AG$1)+1)</f>
        <v>1024.11721999</v>
      </c>
      <c r="AH417" s="15">
        <f t="shared" si="181"/>
        <v>1000</v>
      </c>
      <c r="AI417" s="4">
        <f t="shared" ca="1" si="181"/>
        <v>6.3899999999999998E-2</v>
      </c>
      <c r="AJ417" s="16">
        <f t="shared" ca="1" si="181"/>
        <v>2.4583E-4</v>
      </c>
      <c r="AK417" s="4">
        <f t="shared" si="181"/>
        <v>1.075</v>
      </c>
      <c r="AL417" s="59">
        <f t="shared" ref="AL417:AL446" si="182">AF417</f>
        <v>43305</v>
      </c>
      <c r="AM417" s="16">
        <f t="shared" ref="AM417:AS432" ca="1" si="183">VLOOKUP($AF417,$A$10:$Q$3625,(AM$1)+1)</f>
        <v>1.0241172199999999</v>
      </c>
      <c r="AN417" s="15">
        <f t="shared" ca="1" si="183"/>
        <v>24.117219989999999</v>
      </c>
      <c r="AO417" s="9">
        <f t="shared" si="183"/>
        <v>0</v>
      </c>
      <c r="AP417" s="17">
        <f t="shared" si="183"/>
        <v>0</v>
      </c>
      <c r="AQ417" s="15">
        <f t="shared" si="183"/>
        <v>0</v>
      </c>
      <c r="AR417" s="10" t="str">
        <f t="shared" si="183"/>
        <v>J=</v>
      </c>
      <c r="AS417" s="59">
        <f t="shared" si="183"/>
        <v>43360</v>
      </c>
      <c r="AT417" s="18"/>
      <c r="AU417" s="18"/>
      <c r="AV417" s="40"/>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row>
    <row r="418" spans="1:205" x14ac:dyDescent="0.2">
      <c r="A418" s="123">
        <f t="shared" si="170"/>
        <v>43413</v>
      </c>
      <c r="B418" s="124">
        <f t="shared" ca="1" si="176"/>
        <v>1009.83539</v>
      </c>
      <c r="C418" s="126">
        <f t="shared" si="171"/>
        <v>1000</v>
      </c>
      <c r="D418" s="125">
        <f ca="1">IF(A418&lt;$B$1,VLOOKUP(A418,[1]DI!$A$4:$B$15000,2,FALSE),0)</f>
        <v>6.4000000000000001E-2</v>
      </c>
      <c r="E418" s="126">
        <f t="shared" ca="1" si="179"/>
        <v>2.4620000000000002E-4</v>
      </c>
      <c r="F418" s="132">
        <f t="shared" si="172"/>
        <v>1.075</v>
      </c>
      <c r="G418" s="127">
        <f t="shared" ca="1" si="165"/>
        <v>1.000264665</v>
      </c>
      <c r="H418" s="126">
        <f ca="1">TRUNC(PRODUCT(G$10:G417),15)</f>
        <v>1.0804539161739</v>
      </c>
      <c r="I418" s="126">
        <f t="shared" ca="1" si="173"/>
        <v>1.0699307349545299</v>
      </c>
      <c r="J418" s="126">
        <f t="shared" ca="1" si="166"/>
        <v>1.0098353900000001</v>
      </c>
      <c r="K418" s="126">
        <f t="shared" ca="1" si="167"/>
        <v>9.8353900000000003</v>
      </c>
      <c r="L418" s="133">
        <f>IF(VLOOKUP(A418,$U$12:$AD$125,8)=VLOOKUP(A417,$U$12:$AD$125,8),0,VLOOKUP(A418,U$12:$AD$125,8))</f>
        <v>0</v>
      </c>
      <c r="M418" s="129">
        <f>IF(L418&gt;0,VLOOKUP(L418,T$12:$AC$125,7),0)</f>
        <v>0</v>
      </c>
      <c r="N418" s="126">
        <f t="shared" si="168"/>
        <v>0</v>
      </c>
      <c r="O418" s="126">
        <f t="shared" ca="1" si="169"/>
        <v>9.8353900000000003</v>
      </c>
      <c r="P418" s="134" t="str">
        <f t="shared" si="174"/>
        <v>J=</v>
      </c>
      <c r="Q418" s="131">
        <f t="shared" si="175"/>
        <v>43539</v>
      </c>
      <c r="R418" s="9"/>
      <c r="S418" s="9"/>
      <c r="T418" s="46">
        <f>[2]Plan1!$A483</f>
        <v>51089</v>
      </c>
      <c r="U418" s="23" t="str">
        <f>[2]Plan1!$C483</f>
        <v>Proclamação da República</v>
      </c>
      <c r="V418" s="9"/>
      <c r="W418" s="9"/>
      <c r="X418" s="9"/>
      <c r="Y418" s="9"/>
      <c r="Z418" s="9"/>
      <c r="AA418" s="9"/>
      <c r="AB418" s="9"/>
      <c r="AC418" s="9"/>
      <c r="AD418" s="9"/>
      <c r="AE418" s="9"/>
      <c r="AF418" s="59">
        <f t="shared" ref="AF418:AF446" si="184">(AF417+1)</f>
        <v>43306</v>
      </c>
      <c r="AG418" s="15">
        <f t="shared" ca="1" si="181"/>
        <v>1024.38786</v>
      </c>
      <c r="AH418" s="15">
        <f t="shared" si="181"/>
        <v>1000</v>
      </c>
      <c r="AI418" s="4">
        <f t="shared" ca="1" si="181"/>
        <v>6.3899999999999998E-2</v>
      </c>
      <c r="AJ418" s="16">
        <f t="shared" ca="1" si="181"/>
        <v>2.4583E-4</v>
      </c>
      <c r="AK418" s="4">
        <f t="shared" si="181"/>
        <v>1.075</v>
      </c>
      <c r="AL418" s="59">
        <f t="shared" si="182"/>
        <v>43306</v>
      </c>
      <c r="AM418" s="16">
        <f t="shared" ca="1" si="183"/>
        <v>1.02438786</v>
      </c>
      <c r="AN418" s="15">
        <f t="shared" ca="1" si="183"/>
        <v>24.38786</v>
      </c>
      <c r="AO418" s="9">
        <f t="shared" si="183"/>
        <v>0</v>
      </c>
      <c r="AP418" s="17">
        <f t="shared" si="183"/>
        <v>0</v>
      </c>
      <c r="AQ418" s="15">
        <f t="shared" si="183"/>
        <v>0</v>
      </c>
      <c r="AR418" s="10" t="str">
        <f t="shared" si="183"/>
        <v>J=</v>
      </c>
      <c r="AS418" s="59">
        <f t="shared" si="183"/>
        <v>43360</v>
      </c>
      <c r="AT418" s="18"/>
      <c r="AU418" s="18"/>
      <c r="AV418" s="40"/>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row>
    <row r="419" spans="1:205" x14ac:dyDescent="0.2">
      <c r="A419" s="123">
        <f t="shared" si="170"/>
        <v>43414</v>
      </c>
      <c r="B419" s="124">
        <f t="shared" ca="1" si="176"/>
        <v>1010.10265</v>
      </c>
      <c r="C419" s="126">
        <f t="shared" si="171"/>
        <v>1000</v>
      </c>
      <c r="D419" s="125">
        <f ca="1">IF(A419&lt;$B$1,VLOOKUP(A419,[1]DI!$A$4:$B$15000,2,FALSE),0)</f>
        <v>0</v>
      </c>
      <c r="E419" s="126">
        <f t="shared" ca="1" si="179"/>
        <v>0</v>
      </c>
      <c r="F419" s="132">
        <f t="shared" si="172"/>
        <v>1.075</v>
      </c>
      <c r="G419" s="127">
        <f t="shared" ca="1" si="165"/>
        <v>1</v>
      </c>
      <c r="H419" s="126">
        <f ca="1">TRUNC(PRODUCT(G$10:G418),15)</f>
        <v>1.0807398745096299</v>
      </c>
      <c r="I419" s="126">
        <f t="shared" ca="1" si="173"/>
        <v>1.0699307349545299</v>
      </c>
      <c r="J419" s="126">
        <f t="shared" ca="1" si="166"/>
        <v>1.0101026500000001</v>
      </c>
      <c r="K419" s="126">
        <f t="shared" ca="1" si="167"/>
        <v>10.102650000000001</v>
      </c>
      <c r="L419" s="133">
        <f>IF(VLOOKUP(A419,$U$12:$AD$125,8)=VLOOKUP(A418,$U$12:$AD$125,8),0,VLOOKUP(A419,U$12:$AD$125,8))</f>
        <v>0</v>
      </c>
      <c r="M419" s="129">
        <f>IF(L419&gt;0,VLOOKUP(L419,T$12:$AC$125,7),0)</f>
        <v>0</v>
      </c>
      <c r="N419" s="126">
        <f t="shared" si="168"/>
        <v>0</v>
      </c>
      <c r="O419" s="126">
        <f t="shared" ca="1" si="169"/>
        <v>10.102650000000001</v>
      </c>
      <c r="P419" s="134" t="str">
        <f t="shared" si="174"/>
        <v>J=</v>
      </c>
      <c r="Q419" s="131">
        <f t="shared" si="175"/>
        <v>43539</v>
      </c>
      <c r="R419" s="9"/>
      <c r="S419" s="9"/>
      <c r="T419" s="46">
        <f>[2]Plan1!$A484</f>
        <v>51094</v>
      </c>
      <c r="U419" s="23" t="str">
        <f>[2]Plan1!$C484</f>
        <v>Dia Nacional de Zumbi e da Consciência Negra</v>
      </c>
      <c r="V419" s="9"/>
      <c r="W419" s="9"/>
      <c r="X419" s="9"/>
      <c r="Y419" s="9"/>
      <c r="Z419" s="9"/>
      <c r="AA419" s="9"/>
      <c r="AB419" s="9"/>
      <c r="AC419" s="9"/>
      <c r="AD419" s="9"/>
      <c r="AE419" s="9"/>
      <c r="AF419" s="59">
        <f t="shared" si="184"/>
        <v>43307</v>
      </c>
      <c r="AG419" s="15">
        <f t="shared" ca="1" si="181"/>
        <v>1024.6585699899999</v>
      </c>
      <c r="AH419" s="15">
        <f t="shared" si="181"/>
        <v>1000</v>
      </c>
      <c r="AI419" s="4">
        <f t="shared" ca="1" si="181"/>
        <v>6.3899999999999998E-2</v>
      </c>
      <c r="AJ419" s="16">
        <f t="shared" ca="1" si="181"/>
        <v>2.4583E-4</v>
      </c>
      <c r="AK419" s="4">
        <f t="shared" si="181"/>
        <v>1.075</v>
      </c>
      <c r="AL419" s="59">
        <f t="shared" si="182"/>
        <v>43307</v>
      </c>
      <c r="AM419" s="16">
        <f t="shared" ca="1" si="183"/>
        <v>1.0246585699999999</v>
      </c>
      <c r="AN419" s="15">
        <f t="shared" ca="1" si="183"/>
        <v>24.65856999</v>
      </c>
      <c r="AO419" s="9">
        <f t="shared" si="183"/>
        <v>0</v>
      </c>
      <c r="AP419" s="17">
        <f t="shared" si="183"/>
        <v>0</v>
      </c>
      <c r="AQ419" s="15">
        <f t="shared" si="183"/>
        <v>0</v>
      </c>
      <c r="AR419" s="10" t="str">
        <f t="shared" si="183"/>
        <v>J=</v>
      </c>
      <c r="AS419" s="59">
        <f t="shared" si="183"/>
        <v>43360</v>
      </c>
      <c r="AT419" s="18"/>
      <c r="AU419" s="18"/>
      <c r="AV419" s="40"/>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row>
    <row r="420" spans="1:205" x14ac:dyDescent="0.2">
      <c r="A420" s="123">
        <f t="shared" si="170"/>
        <v>43415</v>
      </c>
      <c r="B420" s="124">
        <f t="shared" ca="1" si="176"/>
        <v>1010.10265</v>
      </c>
      <c r="C420" s="126">
        <f t="shared" si="171"/>
        <v>1000</v>
      </c>
      <c r="D420" s="125">
        <f ca="1">IF(A420&lt;$B$1,VLOOKUP(A420,[1]DI!$A$4:$B$15000,2,FALSE),0)</f>
        <v>0</v>
      </c>
      <c r="E420" s="126">
        <f t="shared" ca="1" si="179"/>
        <v>0</v>
      </c>
      <c r="F420" s="132">
        <f t="shared" si="172"/>
        <v>1.075</v>
      </c>
      <c r="G420" s="127">
        <f t="shared" ca="1" si="165"/>
        <v>1</v>
      </c>
      <c r="H420" s="126">
        <f ca="1">TRUNC(PRODUCT(G$10:G419),15)</f>
        <v>1.0807398745096299</v>
      </c>
      <c r="I420" s="126">
        <f t="shared" ca="1" si="173"/>
        <v>1.0699307349545299</v>
      </c>
      <c r="J420" s="126">
        <f t="shared" ca="1" si="166"/>
        <v>1.0101026500000001</v>
      </c>
      <c r="K420" s="126">
        <f t="shared" ca="1" si="167"/>
        <v>10.102650000000001</v>
      </c>
      <c r="L420" s="133">
        <f>IF(VLOOKUP(A420,$U$12:$AD$125,8)=VLOOKUP(A419,$U$12:$AD$125,8),0,VLOOKUP(A420,U$12:$AD$125,8))</f>
        <v>0</v>
      </c>
      <c r="M420" s="129">
        <f>IF(L420&gt;0,VLOOKUP(L420,T$12:$AC$125,7),0)</f>
        <v>0</v>
      </c>
      <c r="N420" s="126">
        <f t="shared" si="168"/>
        <v>0</v>
      </c>
      <c r="O420" s="126">
        <f t="shared" ca="1" si="169"/>
        <v>10.102650000000001</v>
      </c>
      <c r="P420" s="134" t="str">
        <f t="shared" si="174"/>
        <v>J=</v>
      </c>
      <c r="Q420" s="131">
        <f t="shared" si="175"/>
        <v>43539</v>
      </c>
      <c r="R420" s="9"/>
      <c r="S420" s="9"/>
      <c r="T420" s="46">
        <f>[2]Plan1!$A485</f>
        <v>51129</v>
      </c>
      <c r="U420" s="23" t="str">
        <f>[2]Plan1!$C485</f>
        <v>Natal</v>
      </c>
      <c r="V420" s="9"/>
      <c r="W420" s="9"/>
      <c r="X420" s="9"/>
      <c r="Y420" s="9"/>
      <c r="Z420" s="9"/>
      <c r="AA420" s="9"/>
      <c r="AB420" s="9"/>
      <c r="AC420" s="9"/>
      <c r="AD420" s="9"/>
      <c r="AE420" s="9"/>
      <c r="AF420" s="59">
        <f t="shared" si="184"/>
        <v>43308</v>
      </c>
      <c r="AG420" s="15">
        <f t="shared" ca="1" si="181"/>
        <v>1024.9293600000001</v>
      </c>
      <c r="AH420" s="15">
        <f t="shared" si="181"/>
        <v>1000</v>
      </c>
      <c r="AI420" s="4">
        <f t="shared" ca="1" si="181"/>
        <v>6.3899999999999998E-2</v>
      </c>
      <c r="AJ420" s="16">
        <f t="shared" ca="1" si="181"/>
        <v>2.4583E-4</v>
      </c>
      <c r="AK420" s="4">
        <f t="shared" si="181"/>
        <v>1.075</v>
      </c>
      <c r="AL420" s="59">
        <f t="shared" si="182"/>
        <v>43308</v>
      </c>
      <c r="AM420" s="16">
        <f t="shared" ca="1" si="183"/>
        <v>1.02492936</v>
      </c>
      <c r="AN420" s="15">
        <f t="shared" ca="1" si="183"/>
        <v>24.929359999999999</v>
      </c>
      <c r="AO420" s="9">
        <f t="shared" si="183"/>
        <v>0</v>
      </c>
      <c r="AP420" s="17">
        <f t="shared" si="183"/>
        <v>0</v>
      </c>
      <c r="AQ420" s="15">
        <f t="shared" si="183"/>
        <v>0</v>
      </c>
      <c r="AR420" s="10" t="str">
        <f t="shared" si="183"/>
        <v>J=</v>
      </c>
      <c r="AS420" s="59">
        <f t="shared" si="183"/>
        <v>43360</v>
      </c>
      <c r="AT420" s="18"/>
      <c r="AU420" s="18"/>
      <c r="AV420" s="40"/>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row>
    <row r="421" spans="1:205" x14ac:dyDescent="0.2">
      <c r="A421" s="123">
        <f t="shared" si="170"/>
        <v>43416</v>
      </c>
      <c r="B421" s="124">
        <f t="shared" ca="1" si="176"/>
        <v>1010.10265</v>
      </c>
      <c r="C421" s="126">
        <f t="shared" si="171"/>
        <v>1000</v>
      </c>
      <c r="D421" s="125">
        <f ca="1">IF(A421&lt;$B$1,VLOOKUP(A421,[1]DI!$A$4:$B$15000,2,FALSE),0)</f>
        <v>6.4000000000000001E-2</v>
      </c>
      <c r="E421" s="126">
        <f t="shared" ca="1" si="179"/>
        <v>2.4620000000000002E-4</v>
      </c>
      <c r="F421" s="132">
        <f t="shared" si="172"/>
        <v>1.075</v>
      </c>
      <c r="G421" s="127">
        <f t="shared" ca="1" si="165"/>
        <v>1.000264665</v>
      </c>
      <c r="H421" s="126">
        <f ca="1">TRUNC(PRODUCT(G$10:G420),15)</f>
        <v>1.0807398745096299</v>
      </c>
      <c r="I421" s="126">
        <f t="shared" ca="1" si="173"/>
        <v>1.0699307349545299</v>
      </c>
      <c r="J421" s="126">
        <f t="shared" ca="1" si="166"/>
        <v>1.0101026500000001</v>
      </c>
      <c r="K421" s="126">
        <f t="shared" ca="1" si="167"/>
        <v>10.102650000000001</v>
      </c>
      <c r="L421" s="133">
        <f>IF(VLOOKUP(A421,$U$12:$AD$125,8)=VLOOKUP(A420,$U$12:$AD$125,8),0,VLOOKUP(A421,U$12:$AD$125,8))</f>
        <v>0</v>
      </c>
      <c r="M421" s="129">
        <f>IF(L421&gt;0,VLOOKUP(L421,T$12:$AC$125,7),0)</f>
        <v>0</v>
      </c>
      <c r="N421" s="126">
        <f t="shared" si="168"/>
        <v>0</v>
      </c>
      <c r="O421" s="126">
        <f t="shared" ca="1" si="169"/>
        <v>10.102650000000001</v>
      </c>
      <c r="P421" s="134" t="str">
        <f t="shared" si="174"/>
        <v>J=</v>
      </c>
      <c r="Q421" s="131">
        <f t="shared" si="175"/>
        <v>43539</v>
      </c>
      <c r="R421" s="9"/>
      <c r="S421" s="9"/>
      <c r="T421" s="46">
        <f>[2]Plan1!$A486</f>
        <v>51136</v>
      </c>
      <c r="U421" s="23" t="str">
        <f>[2]Plan1!$C486</f>
        <v>Confraternização Universal</v>
      </c>
      <c r="V421" s="9"/>
      <c r="W421" s="9"/>
      <c r="X421" s="9"/>
      <c r="Y421" s="9"/>
      <c r="Z421" s="9"/>
      <c r="AA421" s="9"/>
      <c r="AB421" s="9"/>
      <c r="AC421" s="9"/>
      <c r="AD421" s="9"/>
      <c r="AE421" s="9"/>
      <c r="AF421" s="59">
        <f t="shared" si="184"/>
        <v>43309</v>
      </c>
      <c r="AG421" s="15">
        <f t="shared" ca="1" si="181"/>
        <v>1025.2002099900001</v>
      </c>
      <c r="AH421" s="15">
        <f t="shared" si="181"/>
        <v>1000</v>
      </c>
      <c r="AI421" s="4">
        <f t="shared" ca="1" si="181"/>
        <v>0</v>
      </c>
      <c r="AJ421" s="16">
        <f t="shared" ca="1" si="181"/>
        <v>0</v>
      </c>
      <c r="AK421" s="4">
        <f t="shared" si="181"/>
        <v>1.075</v>
      </c>
      <c r="AL421" s="59">
        <f t="shared" si="182"/>
        <v>43309</v>
      </c>
      <c r="AM421" s="16">
        <f t="shared" ca="1" si="183"/>
        <v>1.0252002099999999</v>
      </c>
      <c r="AN421" s="15">
        <f t="shared" ca="1" si="183"/>
        <v>25.200209990000001</v>
      </c>
      <c r="AO421" s="9">
        <f t="shared" si="183"/>
        <v>0</v>
      </c>
      <c r="AP421" s="17">
        <f t="shared" si="183"/>
        <v>0</v>
      </c>
      <c r="AQ421" s="15">
        <f t="shared" si="183"/>
        <v>0</v>
      </c>
      <c r="AR421" s="10" t="str">
        <f t="shared" si="183"/>
        <v>J=</v>
      </c>
      <c r="AS421" s="59">
        <f t="shared" si="183"/>
        <v>43360</v>
      </c>
      <c r="AT421" s="18"/>
      <c r="AU421" s="18"/>
      <c r="AV421" s="40"/>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row>
    <row r="422" spans="1:205" x14ac:dyDescent="0.2">
      <c r="A422" s="123">
        <f t="shared" si="170"/>
        <v>43417</v>
      </c>
      <c r="B422" s="124">
        <f t="shared" ca="1" si="176"/>
        <v>1010.36999</v>
      </c>
      <c r="C422" s="126">
        <f t="shared" si="171"/>
        <v>1000</v>
      </c>
      <c r="D422" s="125">
        <f ca="1">IF(A422&lt;$B$1,VLOOKUP(A422,[1]DI!$A$4:$B$15000,2,FALSE),0)</f>
        <v>6.4000000000000001E-2</v>
      </c>
      <c r="E422" s="126">
        <f t="shared" ca="1" si="179"/>
        <v>2.4620000000000002E-4</v>
      </c>
      <c r="F422" s="132">
        <f t="shared" si="172"/>
        <v>1.075</v>
      </c>
      <c r="G422" s="127">
        <f t="shared" ca="1" si="165"/>
        <v>1.000264665</v>
      </c>
      <c r="H422" s="126">
        <f ca="1">TRUNC(PRODUCT(G$10:G421),15)</f>
        <v>1.0810259085285101</v>
      </c>
      <c r="I422" s="126">
        <f t="shared" ca="1" si="173"/>
        <v>1.0699307349545299</v>
      </c>
      <c r="J422" s="126">
        <f t="shared" ca="1" si="166"/>
        <v>1.0103699900000001</v>
      </c>
      <c r="K422" s="126">
        <f t="shared" ca="1" si="167"/>
        <v>10.36999</v>
      </c>
      <c r="L422" s="133">
        <f>IF(VLOOKUP(A422,$U$12:$AD$125,8)=VLOOKUP(A421,$U$12:$AD$125,8),0,VLOOKUP(A422,U$12:$AD$125,8))</f>
        <v>0</v>
      </c>
      <c r="M422" s="129">
        <f>IF(L422&gt;0,VLOOKUP(L422,T$12:$AC$125,7),0)</f>
        <v>0</v>
      </c>
      <c r="N422" s="126">
        <f t="shared" si="168"/>
        <v>0</v>
      </c>
      <c r="O422" s="126">
        <f t="shared" ca="1" si="169"/>
        <v>10.36999</v>
      </c>
      <c r="P422" s="134" t="str">
        <f t="shared" si="174"/>
        <v>J=</v>
      </c>
      <c r="Q422" s="131">
        <f t="shared" si="175"/>
        <v>43539</v>
      </c>
      <c r="R422" s="9"/>
      <c r="S422" s="9"/>
      <c r="T422" s="46">
        <f>[2]Plan1!$A487</f>
        <v>51179</v>
      </c>
      <c r="U422" s="23" t="str">
        <f>[2]Plan1!$C487</f>
        <v>Carnaval</v>
      </c>
      <c r="V422" s="9"/>
      <c r="W422" s="9"/>
      <c r="X422" s="9"/>
      <c r="Y422" s="9"/>
      <c r="Z422" s="9"/>
      <c r="AA422" s="9"/>
      <c r="AB422" s="9"/>
      <c r="AC422" s="9"/>
      <c r="AD422" s="9"/>
      <c r="AE422" s="9"/>
      <c r="AF422" s="59">
        <f t="shared" si="184"/>
        <v>43310</v>
      </c>
      <c r="AG422" s="15">
        <f t="shared" ca="1" si="181"/>
        <v>1025.2002099900001</v>
      </c>
      <c r="AH422" s="15">
        <f t="shared" si="181"/>
        <v>1000</v>
      </c>
      <c r="AI422" s="4">
        <f t="shared" ca="1" si="181"/>
        <v>0</v>
      </c>
      <c r="AJ422" s="16">
        <f t="shared" ca="1" si="181"/>
        <v>0</v>
      </c>
      <c r="AK422" s="4">
        <f t="shared" si="181"/>
        <v>1.075</v>
      </c>
      <c r="AL422" s="59">
        <f t="shared" si="182"/>
        <v>43310</v>
      </c>
      <c r="AM422" s="16">
        <f t="shared" ca="1" si="183"/>
        <v>1.0252002099999999</v>
      </c>
      <c r="AN422" s="15">
        <f t="shared" ca="1" si="183"/>
        <v>25.200209990000001</v>
      </c>
      <c r="AO422" s="9">
        <f t="shared" si="183"/>
        <v>0</v>
      </c>
      <c r="AP422" s="17">
        <f t="shared" si="183"/>
        <v>0</v>
      </c>
      <c r="AQ422" s="15">
        <f t="shared" si="183"/>
        <v>0</v>
      </c>
      <c r="AR422" s="10" t="str">
        <f t="shared" si="183"/>
        <v>J=</v>
      </c>
      <c r="AS422" s="59">
        <f t="shared" si="183"/>
        <v>43360</v>
      </c>
      <c r="AT422" s="18"/>
      <c r="AU422" s="18"/>
      <c r="AV422" s="40"/>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row>
    <row r="423" spans="1:205" x14ac:dyDescent="0.2">
      <c r="A423" s="123">
        <f t="shared" si="170"/>
        <v>43418</v>
      </c>
      <c r="B423" s="124">
        <f t="shared" ca="1" si="176"/>
        <v>1010.6374</v>
      </c>
      <c r="C423" s="126">
        <f t="shared" si="171"/>
        <v>1000</v>
      </c>
      <c r="D423" s="125">
        <f ca="1">IF(A423&lt;$B$1,VLOOKUP(A423,[1]DI!$A$4:$B$15000,2,FALSE),0)</f>
        <v>6.4000000000000001E-2</v>
      </c>
      <c r="E423" s="126">
        <f t="shared" ca="1" si="179"/>
        <v>2.4620000000000002E-4</v>
      </c>
      <c r="F423" s="132">
        <f t="shared" si="172"/>
        <v>1.075</v>
      </c>
      <c r="G423" s="127">
        <f t="shared" ca="1" si="165"/>
        <v>1.000264665</v>
      </c>
      <c r="H423" s="126">
        <f ca="1">TRUNC(PRODUCT(G$10:G422),15)</f>
        <v>1.0813120182506</v>
      </c>
      <c r="I423" s="126">
        <f t="shared" ca="1" si="173"/>
        <v>1.0699307349545299</v>
      </c>
      <c r="J423" s="126">
        <f t="shared" ca="1" si="166"/>
        <v>1.0106374</v>
      </c>
      <c r="K423" s="126">
        <f t="shared" ca="1" si="167"/>
        <v>10.6374</v>
      </c>
      <c r="L423" s="133">
        <f>IF(VLOOKUP(A423,$U$12:$AD$125,8)=VLOOKUP(A422,$U$12:$AD$125,8),0,VLOOKUP(A423,U$12:$AD$125,8))</f>
        <v>0</v>
      </c>
      <c r="M423" s="129">
        <f>IF(L423&gt;0,VLOOKUP(L423,T$12:$AC$125,7),0)</f>
        <v>0</v>
      </c>
      <c r="N423" s="126">
        <f t="shared" si="168"/>
        <v>0</v>
      </c>
      <c r="O423" s="126">
        <f t="shared" ca="1" si="169"/>
        <v>10.6374</v>
      </c>
      <c r="P423" s="134" t="str">
        <f t="shared" si="174"/>
        <v>J=</v>
      </c>
      <c r="Q423" s="131">
        <f t="shared" si="175"/>
        <v>43539</v>
      </c>
      <c r="R423" s="9"/>
      <c r="S423" s="9"/>
      <c r="T423" s="46">
        <f>[2]Plan1!$A488</f>
        <v>51180</v>
      </c>
      <c r="U423" s="23" t="str">
        <f>[2]Plan1!$C488</f>
        <v>Carnaval</v>
      </c>
      <c r="V423" s="9"/>
      <c r="W423" s="9"/>
      <c r="X423" s="9"/>
      <c r="Y423" s="9"/>
      <c r="Z423" s="9"/>
      <c r="AA423" s="9"/>
      <c r="AB423" s="9"/>
      <c r="AC423" s="9"/>
      <c r="AD423" s="9"/>
      <c r="AE423" s="9"/>
      <c r="AF423" s="59">
        <f t="shared" si="184"/>
        <v>43311</v>
      </c>
      <c r="AG423" s="15">
        <f t="shared" ca="1" si="181"/>
        <v>1025.2002099900001</v>
      </c>
      <c r="AH423" s="15">
        <f t="shared" si="181"/>
        <v>1000</v>
      </c>
      <c r="AI423" s="4">
        <f t="shared" ca="1" si="181"/>
        <v>6.3899999999999998E-2</v>
      </c>
      <c r="AJ423" s="16">
        <f t="shared" ca="1" si="181"/>
        <v>2.4583E-4</v>
      </c>
      <c r="AK423" s="4">
        <f t="shared" si="181"/>
        <v>1.075</v>
      </c>
      <c r="AL423" s="59">
        <f t="shared" si="182"/>
        <v>43311</v>
      </c>
      <c r="AM423" s="16">
        <f t="shared" ca="1" si="183"/>
        <v>1.0252002099999999</v>
      </c>
      <c r="AN423" s="15">
        <f t="shared" ca="1" si="183"/>
        <v>25.200209990000001</v>
      </c>
      <c r="AO423" s="9">
        <f t="shared" si="183"/>
        <v>0</v>
      </c>
      <c r="AP423" s="17">
        <f t="shared" si="183"/>
        <v>0</v>
      </c>
      <c r="AQ423" s="15">
        <f t="shared" si="183"/>
        <v>0</v>
      </c>
      <c r="AR423" s="10" t="str">
        <f t="shared" si="183"/>
        <v>J=</v>
      </c>
      <c r="AS423" s="59">
        <f t="shared" si="183"/>
        <v>43360</v>
      </c>
      <c r="AT423" s="18"/>
      <c r="AU423" s="18"/>
      <c r="AV423" s="40"/>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row>
    <row r="424" spans="1:205" x14ac:dyDescent="0.2">
      <c r="A424" s="123">
        <f t="shared" si="170"/>
        <v>43419</v>
      </c>
      <c r="B424" s="124">
        <f t="shared" ca="1" si="176"/>
        <v>1010.90488</v>
      </c>
      <c r="C424" s="126">
        <f t="shared" si="171"/>
        <v>1000</v>
      </c>
      <c r="D424" s="125">
        <f ca="1">IF(A424&lt;$B$1,VLOOKUP(A424,[1]DI!$A$4:$B$15000,2,FALSE),0)</f>
        <v>0</v>
      </c>
      <c r="E424" s="126">
        <f t="shared" ca="1" si="179"/>
        <v>0</v>
      </c>
      <c r="F424" s="132">
        <f t="shared" si="172"/>
        <v>1.075</v>
      </c>
      <c r="G424" s="127">
        <f t="shared" ca="1" si="165"/>
        <v>1</v>
      </c>
      <c r="H424" s="126">
        <f ca="1">TRUNC(PRODUCT(G$10:G423),15)</f>
        <v>1.08159820369591</v>
      </c>
      <c r="I424" s="126">
        <f t="shared" ca="1" si="173"/>
        <v>1.0699307349545299</v>
      </c>
      <c r="J424" s="126">
        <f t="shared" ca="1" si="166"/>
        <v>1.01090488</v>
      </c>
      <c r="K424" s="126">
        <f t="shared" ca="1" si="167"/>
        <v>10.90488</v>
      </c>
      <c r="L424" s="133">
        <f>IF(VLOOKUP(A424,$U$12:$AD$125,8)=VLOOKUP(A423,$U$12:$AD$125,8),0,VLOOKUP(A424,U$12:$AD$125,8))</f>
        <v>0</v>
      </c>
      <c r="M424" s="129">
        <f>IF(L424&gt;0,VLOOKUP(L424,T$12:$AC$125,7),0)</f>
        <v>0</v>
      </c>
      <c r="N424" s="126">
        <f t="shared" si="168"/>
        <v>0</v>
      </c>
      <c r="O424" s="126">
        <f t="shared" ca="1" si="169"/>
        <v>10.90488</v>
      </c>
      <c r="P424" s="134" t="str">
        <f t="shared" si="174"/>
        <v>J=</v>
      </c>
      <c r="Q424" s="131">
        <f t="shared" si="175"/>
        <v>43539</v>
      </c>
      <c r="R424" s="9"/>
      <c r="S424" s="9"/>
      <c r="T424" s="46">
        <f>[2]Plan1!$A489</f>
        <v>51225</v>
      </c>
      <c r="U424" s="23" t="str">
        <f>[2]Plan1!$C489</f>
        <v>Paixão de Cristo</v>
      </c>
      <c r="V424" s="9"/>
      <c r="W424" s="9"/>
      <c r="X424" s="9"/>
      <c r="Y424" s="9"/>
      <c r="Z424" s="9"/>
      <c r="AA424" s="9"/>
      <c r="AB424" s="9"/>
      <c r="AC424" s="9"/>
      <c r="AD424" s="9"/>
      <c r="AE424" s="9"/>
      <c r="AF424" s="59">
        <f t="shared" si="184"/>
        <v>43312</v>
      </c>
      <c r="AG424" s="15">
        <f t="shared" ca="1" si="181"/>
        <v>1025.4711400000001</v>
      </c>
      <c r="AH424" s="15">
        <f t="shared" si="181"/>
        <v>1000</v>
      </c>
      <c r="AI424" s="4">
        <f t="shared" ca="1" si="181"/>
        <v>6.3899999999999998E-2</v>
      </c>
      <c r="AJ424" s="16">
        <f t="shared" ca="1" si="181"/>
        <v>2.4583E-4</v>
      </c>
      <c r="AK424" s="4">
        <f t="shared" si="181"/>
        <v>1.075</v>
      </c>
      <c r="AL424" s="59">
        <f t="shared" si="182"/>
        <v>43312</v>
      </c>
      <c r="AM424" s="16">
        <f t="shared" ca="1" si="183"/>
        <v>1.0254711400000001</v>
      </c>
      <c r="AN424" s="15">
        <f t="shared" ca="1" si="183"/>
        <v>25.471139999999998</v>
      </c>
      <c r="AO424" s="9">
        <f t="shared" si="183"/>
        <v>0</v>
      </c>
      <c r="AP424" s="17">
        <f t="shared" si="183"/>
        <v>0</v>
      </c>
      <c r="AQ424" s="15">
        <f t="shared" si="183"/>
        <v>0</v>
      </c>
      <c r="AR424" s="10" t="str">
        <f t="shared" si="183"/>
        <v>J=</v>
      </c>
      <c r="AS424" s="59">
        <f t="shared" si="183"/>
        <v>43360</v>
      </c>
      <c r="AT424" s="18"/>
      <c r="AU424" s="18"/>
      <c r="AV424" s="40"/>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row>
    <row r="425" spans="1:205" x14ac:dyDescent="0.2">
      <c r="A425" s="123">
        <f t="shared" si="170"/>
        <v>43420</v>
      </c>
      <c r="B425" s="124">
        <f t="shared" ca="1" si="176"/>
        <v>1010.90488</v>
      </c>
      <c r="C425" s="126">
        <f t="shared" si="171"/>
        <v>1000</v>
      </c>
      <c r="D425" s="125">
        <f ca="1">IF(A425&lt;$B$1,VLOOKUP(A425,[1]DI!$A$4:$B$15000,2,FALSE),0)</f>
        <v>6.4000000000000001E-2</v>
      </c>
      <c r="E425" s="126">
        <f t="shared" ca="1" si="179"/>
        <v>2.4620000000000002E-4</v>
      </c>
      <c r="F425" s="132">
        <f t="shared" si="172"/>
        <v>1.075</v>
      </c>
      <c r="G425" s="127">
        <f t="shared" ca="1" si="165"/>
        <v>1.000264665</v>
      </c>
      <c r="H425" s="126">
        <f ca="1">TRUNC(PRODUCT(G$10:G424),15)</f>
        <v>1.08159820369591</v>
      </c>
      <c r="I425" s="126">
        <f t="shared" ca="1" si="173"/>
        <v>1.0699307349545299</v>
      </c>
      <c r="J425" s="126">
        <f t="shared" ca="1" si="166"/>
        <v>1.01090488</v>
      </c>
      <c r="K425" s="126">
        <f t="shared" ca="1" si="167"/>
        <v>10.90488</v>
      </c>
      <c r="L425" s="133">
        <f>IF(VLOOKUP(A425,$U$12:$AD$125,8)=VLOOKUP(A424,$U$12:$AD$125,8),0,VLOOKUP(A425,U$12:$AD$125,8))</f>
        <v>0</v>
      </c>
      <c r="M425" s="129">
        <f>IF(L425&gt;0,VLOOKUP(L425,T$12:$AC$125,7),0)</f>
        <v>0</v>
      </c>
      <c r="N425" s="126">
        <f t="shared" si="168"/>
        <v>0</v>
      </c>
      <c r="O425" s="126">
        <f t="shared" ca="1" si="169"/>
        <v>10.90488</v>
      </c>
      <c r="P425" s="134" t="str">
        <f t="shared" si="174"/>
        <v>J=</v>
      </c>
      <c r="Q425" s="131">
        <f t="shared" si="175"/>
        <v>43539</v>
      </c>
      <c r="R425" s="9"/>
      <c r="S425" s="9"/>
      <c r="T425" s="46">
        <f>[2]Plan1!$A490</f>
        <v>51247</v>
      </c>
      <c r="U425" s="23" t="str">
        <f>[2]Plan1!$C490</f>
        <v>Tiradentes</v>
      </c>
      <c r="V425" s="9"/>
      <c r="W425" s="9"/>
      <c r="X425" s="9"/>
      <c r="Y425" s="9"/>
      <c r="Z425" s="9"/>
      <c r="AA425" s="9"/>
      <c r="AB425" s="9"/>
      <c r="AC425" s="9"/>
      <c r="AD425" s="9"/>
      <c r="AE425" s="9"/>
      <c r="AF425" s="59">
        <f t="shared" si="184"/>
        <v>43313</v>
      </c>
      <c r="AG425" s="15">
        <f t="shared" ca="1" si="181"/>
        <v>1025.7421400000001</v>
      </c>
      <c r="AH425" s="15">
        <f t="shared" si="181"/>
        <v>1000</v>
      </c>
      <c r="AI425" s="4">
        <f t="shared" ca="1" si="181"/>
        <v>6.3899999999999998E-2</v>
      </c>
      <c r="AJ425" s="16">
        <f t="shared" ca="1" si="181"/>
        <v>2.4583E-4</v>
      </c>
      <c r="AK425" s="4">
        <f t="shared" si="181"/>
        <v>1.075</v>
      </c>
      <c r="AL425" s="59">
        <f t="shared" si="182"/>
        <v>43313</v>
      </c>
      <c r="AM425" s="16">
        <f t="shared" ca="1" si="183"/>
        <v>1.02574214</v>
      </c>
      <c r="AN425" s="15">
        <f t="shared" ca="1" si="183"/>
        <v>25.742139999999999</v>
      </c>
      <c r="AO425" s="9">
        <f t="shared" si="183"/>
        <v>0</v>
      </c>
      <c r="AP425" s="17">
        <f t="shared" si="183"/>
        <v>0</v>
      </c>
      <c r="AQ425" s="15">
        <f t="shared" si="183"/>
        <v>0</v>
      </c>
      <c r="AR425" s="10" t="str">
        <f t="shared" si="183"/>
        <v>J=</v>
      </c>
      <c r="AS425" s="59">
        <f t="shared" si="183"/>
        <v>43360</v>
      </c>
      <c r="AT425" s="18"/>
      <c r="AU425" s="18"/>
      <c r="AV425" s="40"/>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row>
    <row r="426" spans="1:205" x14ac:dyDescent="0.2">
      <c r="A426" s="123">
        <f t="shared" si="170"/>
        <v>43421</v>
      </c>
      <c r="B426" s="124">
        <f t="shared" ca="1" si="176"/>
        <v>1011.17243</v>
      </c>
      <c r="C426" s="126">
        <f t="shared" si="171"/>
        <v>1000</v>
      </c>
      <c r="D426" s="125">
        <f ca="1">IF(A426&lt;$B$1,VLOOKUP(A426,[1]DI!$A$4:$B$15000,2,FALSE),0)</f>
        <v>0</v>
      </c>
      <c r="E426" s="126">
        <f t="shared" ca="1" si="179"/>
        <v>0</v>
      </c>
      <c r="F426" s="132">
        <f t="shared" si="172"/>
        <v>1.075</v>
      </c>
      <c r="G426" s="127">
        <f t="shared" ca="1" si="165"/>
        <v>1</v>
      </c>
      <c r="H426" s="126">
        <f ca="1">TRUNC(PRODUCT(G$10:G425),15)</f>
        <v>1.0818844648844901</v>
      </c>
      <c r="I426" s="126">
        <f t="shared" ca="1" si="173"/>
        <v>1.0699307349545299</v>
      </c>
      <c r="J426" s="126">
        <f t="shared" ca="1" si="166"/>
        <v>1.01117243</v>
      </c>
      <c r="K426" s="126">
        <f t="shared" ca="1" si="167"/>
        <v>11.17243</v>
      </c>
      <c r="L426" s="133">
        <f>IF(VLOOKUP(A426,$U$12:$AD$125,8)=VLOOKUP(A425,$U$12:$AD$125,8),0,VLOOKUP(A426,U$12:$AD$125,8))</f>
        <v>0</v>
      </c>
      <c r="M426" s="129">
        <f>IF(L426&gt;0,VLOOKUP(L426,T$12:$AC$125,7),0)</f>
        <v>0</v>
      </c>
      <c r="N426" s="126">
        <f t="shared" si="168"/>
        <v>0</v>
      </c>
      <c r="O426" s="126">
        <f t="shared" ca="1" si="169"/>
        <v>11.17243</v>
      </c>
      <c r="P426" s="134" t="str">
        <f t="shared" si="174"/>
        <v>J=</v>
      </c>
      <c r="Q426" s="131">
        <f t="shared" si="175"/>
        <v>43539</v>
      </c>
      <c r="R426" s="9"/>
      <c r="S426" s="9"/>
      <c r="T426" s="46">
        <f>[2]Plan1!$A491</f>
        <v>51257</v>
      </c>
      <c r="U426" s="23" t="str">
        <f>[2]Plan1!$C491</f>
        <v>Dia do Trabalho</v>
      </c>
      <c r="V426" s="9"/>
      <c r="W426" s="9"/>
      <c r="X426" s="9"/>
      <c r="Y426" s="9"/>
      <c r="Z426" s="9"/>
      <c r="AA426" s="9"/>
      <c r="AB426" s="9"/>
      <c r="AC426" s="9"/>
      <c r="AD426" s="9"/>
      <c r="AE426" s="9"/>
      <c r="AF426" s="59">
        <f t="shared" si="184"/>
        <v>43314</v>
      </c>
      <c r="AG426" s="15">
        <f t="shared" ca="1" si="181"/>
        <v>1026.01320999</v>
      </c>
      <c r="AH426" s="15">
        <f t="shared" si="181"/>
        <v>1000</v>
      </c>
      <c r="AI426" s="4">
        <f t="shared" ca="1" si="181"/>
        <v>6.3899999999999998E-2</v>
      </c>
      <c r="AJ426" s="16">
        <f t="shared" ca="1" si="181"/>
        <v>2.4583E-4</v>
      </c>
      <c r="AK426" s="4">
        <f t="shared" si="181"/>
        <v>1.075</v>
      </c>
      <c r="AL426" s="59">
        <f t="shared" si="182"/>
        <v>43314</v>
      </c>
      <c r="AM426" s="16">
        <f t="shared" ca="1" si="183"/>
        <v>1.0260132099999999</v>
      </c>
      <c r="AN426" s="15">
        <f t="shared" ca="1" si="183"/>
        <v>26.01320999</v>
      </c>
      <c r="AO426" s="9">
        <f t="shared" si="183"/>
        <v>0</v>
      </c>
      <c r="AP426" s="17">
        <f t="shared" si="183"/>
        <v>0</v>
      </c>
      <c r="AQ426" s="15">
        <f t="shared" si="183"/>
        <v>0</v>
      </c>
      <c r="AR426" s="10" t="str">
        <f t="shared" si="183"/>
        <v>J=</v>
      </c>
      <c r="AS426" s="59">
        <f t="shared" si="183"/>
        <v>43360</v>
      </c>
      <c r="AT426" s="18"/>
      <c r="AU426" s="18"/>
      <c r="AV426" s="40"/>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row>
    <row r="427" spans="1:205" x14ac:dyDescent="0.2">
      <c r="A427" s="123">
        <f t="shared" si="170"/>
        <v>43422</v>
      </c>
      <c r="B427" s="124">
        <f t="shared" ca="1" si="176"/>
        <v>1011.17243</v>
      </c>
      <c r="C427" s="126">
        <f t="shared" si="171"/>
        <v>1000</v>
      </c>
      <c r="D427" s="125">
        <f ca="1">IF(A427&lt;$B$1,VLOOKUP(A427,[1]DI!$A$4:$B$15000,2,FALSE),0)</f>
        <v>0</v>
      </c>
      <c r="E427" s="126">
        <f t="shared" ca="1" si="179"/>
        <v>0</v>
      </c>
      <c r="F427" s="132">
        <f t="shared" si="172"/>
        <v>1.075</v>
      </c>
      <c r="G427" s="127">
        <f t="shared" ca="1" si="165"/>
        <v>1</v>
      </c>
      <c r="H427" s="126">
        <f ca="1">TRUNC(PRODUCT(G$10:G426),15)</f>
        <v>1.0818844648844901</v>
      </c>
      <c r="I427" s="126">
        <f t="shared" ca="1" si="173"/>
        <v>1.0699307349545299</v>
      </c>
      <c r="J427" s="126">
        <f t="shared" ca="1" si="166"/>
        <v>1.01117243</v>
      </c>
      <c r="K427" s="126">
        <f t="shared" ca="1" si="167"/>
        <v>11.17243</v>
      </c>
      <c r="L427" s="133">
        <f>IF(VLOOKUP(A427,$U$12:$AD$125,8)=VLOOKUP(A426,$U$12:$AD$125,8),0,VLOOKUP(A427,U$12:$AD$125,8))</f>
        <v>0</v>
      </c>
      <c r="M427" s="129">
        <f>IF(L427&gt;0,VLOOKUP(L427,T$12:$AC$125,7),0)</f>
        <v>0</v>
      </c>
      <c r="N427" s="126">
        <f t="shared" si="168"/>
        <v>0</v>
      </c>
      <c r="O427" s="126">
        <f t="shared" ca="1" si="169"/>
        <v>11.17243</v>
      </c>
      <c r="P427" s="134" t="str">
        <f t="shared" si="174"/>
        <v>J=</v>
      </c>
      <c r="Q427" s="131">
        <f t="shared" si="175"/>
        <v>43539</v>
      </c>
      <c r="R427" s="9"/>
      <c r="S427" s="9"/>
      <c r="T427" s="46">
        <f>[2]Plan1!$A492</f>
        <v>51287</v>
      </c>
      <c r="U427" s="23" t="str">
        <f>[2]Plan1!$C492</f>
        <v>Corpus Christi</v>
      </c>
      <c r="V427" s="9"/>
      <c r="W427" s="9"/>
      <c r="X427" s="9"/>
      <c r="Y427" s="9"/>
      <c r="Z427" s="9"/>
      <c r="AA427" s="9"/>
      <c r="AB427" s="9"/>
      <c r="AC427" s="9"/>
      <c r="AD427" s="9"/>
      <c r="AE427" s="9"/>
      <c r="AF427" s="59">
        <f t="shared" si="184"/>
        <v>43315</v>
      </c>
      <c r="AG427" s="15">
        <f t="shared" ca="1" si="181"/>
        <v>1026.2843499999999</v>
      </c>
      <c r="AH427" s="15">
        <f t="shared" si="181"/>
        <v>1000</v>
      </c>
      <c r="AI427" s="4">
        <f t="shared" ca="1" si="181"/>
        <v>6.3899999999999998E-2</v>
      </c>
      <c r="AJ427" s="16">
        <f t="shared" ca="1" si="181"/>
        <v>2.4583E-4</v>
      </c>
      <c r="AK427" s="4">
        <f t="shared" si="181"/>
        <v>1.075</v>
      </c>
      <c r="AL427" s="59">
        <f t="shared" si="182"/>
        <v>43315</v>
      </c>
      <c r="AM427" s="16">
        <f t="shared" ca="1" si="183"/>
        <v>1.0262843500000001</v>
      </c>
      <c r="AN427" s="15">
        <f t="shared" ca="1" si="183"/>
        <v>26.28435</v>
      </c>
      <c r="AO427" s="9">
        <f t="shared" si="183"/>
        <v>0</v>
      </c>
      <c r="AP427" s="17">
        <f t="shared" si="183"/>
        <v>0</v>
      </c>
      <c r="AQ427" s="15">
        <f t="shared" si="183"/>
        <v>0</v>
      </c>
      <c r="AR427" s="10" t="str">
        <f t="shared" si="183"/>
        <v>J=</v>
      </c>
      <c r="AS427" s="59">
        <f t="shared" si="183"/>
        <v>43360</v>
      </c>
      <c r="AT427" s="18"/>
      <c r="AU427" s="18"/>
      <c r="AV427" s="40"/>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row>
    <row r="428" spans="1:205" x14ac:dyDescent="0.2">
      <c r="A428" s="123">
        <f t="shared" si="170"/>
        <v>43423</v>
      </c>
      <c r="B428" s="124">
        <f t="shared" ca="1" si="176"/>
        <v>1011.17243</v>
      </c>
      <c r="C428" s="126">
        <f t="shared" si="171"/>
        <v>1000</v>
      </c>
      <c r="D428" s="125">
        <f ca="1">IF(A428&lt;$B$1,VLOOKUP(A428,[1]DI!$A$4:$B$15000,2,FALSE),0)</f>
        <v>6.4000000000000001E-2</v>
      </c>
      <c r="E428" s="126">
        <f t="shared" ca="1" si="179"/>
        <v>2.4620000000000002E-4</v>
      </c>
      <c r="F428" s="132">
        <f t="shared" si="172"/>
        <v>1.075</v>
      </c>
      <c r="G428" s="127">
        <f t="shared" ca="1" si="165"/>
        <v>1.000264665</v>
      </c>
      <c r="H428" s="126">
        <f ca="1">TRUNC(PRODUCT(G$10:G427),15)</f>
        <v>1.0818844648844901</v>
      </c>
      <c r="I428" s="126">
        <f t="shared" ca="1" si="173"/>
        <v>1.0699307349545299</v>
      </c>
      <c r="J428" s="126">
        <f t="shared" ca="1" si="166"/>
        <v>1.01117243</v>
      </c>
      <c r="K428" s="126">
        <f t="shared" ca="1" si="167"/>
        <v>11.17243</v>
      </c>
      <c r="L428" s="133">
        <f>IF(VLOOKUP(A428,$U$12:$AD$125,8)=VLOOKUP(A427,$U$12:$AD$125,8),0,VLOOKUP(A428,U$12:$AD$125,8))</f>
        <v>0</v>
      </c>
      <c r="M428" s="129">
        <f>IF(L428&gt;0,VLOOKUP(L428,T$12:$AC$125,7),0)</f>
        <v>0</v>
      </c>
      <c r="N428" s="126">
        <f t="shared" si="168"/>
        <v>0</v>
      </c>
      <c r="O428" s="126">
        <f t="shared" ca="1" si="169"/>
        <v>11.17243</v>
      </c>
      <c r="P428" s="134" t="str">
        <f t="shared" si="174"/>
        <v>J=</v>
      </c>
      <c r="Q428" s="131">
        <f t="shared" si="175"/>
        <v>43539</v>
      </c>
      <c r="R428" s="9"/>
      <c r="S428" s="9"/>
      <c r="T428" s="46">
        <f>[2]Plan1!$A493</f>
        <v>51386</v>
      </c>
      <c r="U428" s="23" t="str">
        <f>[2]Plan1!$C493</f>
        <v>Independência do Brasil</v>
      </c>
      <c r="V428" s="9"/>
      <c r="W428" s="9"/>
      <c r="X428" s="9"/>
      <c r="Y428" s="9"/>
      <c r="Z428" s="9"/>
      <c r="AA428" s="9"/>
      <c r="AB428" s="9"/>
      <c r="AC428" s="9"/>
      <c r="AD428" s="9"/>
      <c r="AE428" s="9"/>
      <c r="AF428" s="59">
        <f t="shared" si="184"/>
        <v>43316</v>
      </c>
      <c r="AG428" s="15">
        <f t="shared" ca="1" si="181"/>
        <v>1026.55556</v>
      </c>
      <c r="AH428" s="15">
        <f t="shared" si="181"/>
        <v>1000</v>
      </c>
      <c r="AI428" s="4">
        <f t="shared" ca="1" si="181"/>
        <v>0</v>
      </c>
      <c r="AJ428" s="16">
        <f t="shared" ca="1" si="181"/>
        <v>0</v>
      </c>
      <c r="AK428" s="4">
        <f t="shared" si="181"/>
        <v>1.075</v>
      </c>
      <c r="AL428" s="59">
        <f t="shared" si="182"/>
        <v>43316</v>
      </c>
      <c r="AM428" s="16">
        <f t="shared" ca="1" si="183"/>
        <v>1.02655556</v>
      </c>
      <c r="AN428" s="15">
        <f t="shared" ca="1" si="183"/>
        <v>26.55556</v>
      </c>
      <c r="AO428" s="9">
        <f t="shared" si="183"/>
        <v>0</v>
      </c>
      <c r="AP428" s="17">
        <f t="shared" si="183"/>
        <v>0</v>
      </c>
      <c r="AQ428" s="15">
        <f t="shared" si="183"/>
        <v>0</v>
      </c>
      <c r="AR428" s="10" t="str">
        <f t="shared" si="183"/>
        <v>J=</v>
      </c>
      <c r="AS428" s="59">
        <f t="shared" si="183"/>
        <v>43360</v>
      </c>
      <c r="AT428" s="18"/>
      <c r="AU428" s="18"/>
      <c r="AV428" s="40"/>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row>
    <row r="429" spans="1:205" x14ac:dyDescent="0.2">
      <c r="A429" s="123">
        <f t="shared" si="170"/>
        <v>43424</v>
      </c>
      <c r="B429" s="124">
        <f t="shared" ca="1" si="176"/>
        <v>1011.44006</v>
      </c>
      <c r="C429" s="126">
        <f t="shared" si="171"/>
        <v>1000</v>
      </c>
      <c r="D429" s="125">
        <f ca="1">IF(A429&lt;$B$1,VLOOKUP(A429,[1]DI!$A$4:$B$15000,2,FALSE),0)</f>
        <v>6.4000000000000001E-2</v>
      </c>
      <c r="E429" s="126">
        <f t="shared" ca="1" si="179"/>
        <v>2.4620000000000002E-4</v>
      </c>
      <c r="F429" s="132">
        <f t="shared" si="172"/>
        <v>1.075</v>
      </c>
      <c r="G429" s="127">
        <f t="shared" ca="1" si="165"/>
        <v>1.000264665</v>
      </c>
      <c r="H429" s="126">
        <f ca="1">TRUNC(PRODUCT(G$10:G428),15)</f>
        <v>1.08217080183639</v>
      </c>
      <c r="I429" s="126">
        <f t="shared" ca="1" si="173"/>
        <v>1.0699307349545299</v>
      </c>
      <c r="J429" s="126">
        <f t="shared" ca="1" si="166"/>
        <v>1.01144006</v>
      </c>
      <c r="K429" s="126">
        <f t="shared" ca="1" si="167"/>
        <v>11.440060000000001</v>
      </c>
      <c r="L429" s="133">
        <f>IF(VLOOKUP(A429,$U$12:$AD$125,8)=VLOOKUP(A428,$U$12:$AD$125,8),0,VLOOKUP(A429,U$12:$AD$125,8))</f>
        <v>0</v>
      </c>
      <c r="M429" s="129">
        <f>IF(L429&gt;0,VLOOKUP(L429,T$12:$AC$125,7),0)</f>
        <v>0</v>
      </c>
      <c r="N429" s="126">
        <f t="shared" si="168"/>
        <v>0</v>
      </c>
      <c r="O429" s="126">
        <f t="shared" ca="1" si="169"/>
        <v>11.440060000000001</v>
      </c>
      <c r="P429" s="134" t="str">
        <f t="shared" si="174"/>
        <v>J=</v>
      </c>
      <c r="Q429" s="131">
        <f t="shared" si="175"/>
        <v>43539</v>
      </c>
      <c r="R429" s="9"/>
      <c r="S429" s="33"/>
      <c r="T429" s="46">
        <f>[2]Plan1!$A494</f>
        <v>51421</v>
      </c>
      <c r="U429" s="23" t="str">
        <f>[2]Plan1!$C494</f>
        <v>Nossa Sr.a Aparecida - Padroeira do Brasil</v>
      </c>
      <c r="V429" s="33"/>
      <c r="W429" s="33"/>
      <c r="X429" s="33"/>
      <c r="Y429" s="33"/>
      <c r="Z429" s="9"/>
      <c r="AA429" s="33"/>
      <c r="AB429" s="33"/>
      <c r="AC429" s="33"/>
      <c r="AD429" s="33"/>
      <c r="AE429" s="33"/>
      <c r="AF429" s="59">
        <f t="shared" si="184"/>
        <v>43317</v>
      </c>
      <c r="AG429" s="15">
        <f t="shared" ca="1" si="181"/>
        <v>1026.55556</v>
      </c>
      <c r="AH429" s="15">
        <f t="shared" si="181"/>
        <v>1000</v>
      </c>
      <c r="AI429" s="4">
        <f t="shared" ca="1" si="181"/>
        <v>0</v>
      </c>
      <c r="AJ429" s="16">
        <f t="shared" ca="1" si="181"/>
        <v>0</v>
      </c>
      <c r="AK429" s="4">
        <f t="shared" si="181"/>
        <v>1.075</v>
      </c>
      <c r="AL429" s="59">
        <f t="shared" si="182"/>
        <v>43317</v>
      </c>
      <c r="AM429" s="16">
        <f t="shared" ca="1" si="183"/>
        <v>1.02655556</v>
      </c>
      <c r="AN429" s="15">
        <f t="shared" ca="1" si="183"/>
        <v>26.55556</v>
      </c>
      <c r="AO429" s="9">
        <f t="shared" si="183"/>
        <v>0</v>
      </c>
      <c r="AP429" s="17">
        <f t="shared" si="183"/>
        <v>0</v>
      </c>
      <c r="AQ429" s="15">
        <f t="shared" si="183"/>
        <v>0</v>
      </c>
      <c r="AR429" s="10" t="str">
        <f t="shared" si="183"/>
        <v>J=</v>
      </c>
      <c r="AS429" s="59">
        <f t="shared" si="183"/>
        <v>43360</v>
      </c>
      <c r="AT429" s="34"/>
      <c r="AU429" s="34"/>
      <c r="AV429" s="41"/>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c r="GI429" s="34"/>
      <c r="GJ429" s="34"/>
      <c r="GK429" s="34"/>
      <c r="GL429" s="34"/>
      <c r="GM429" s="34"/>
      <c r="GN429" s="34"/>
      <c r="GO429" s="34"/>
      <c r="GP429" s="34"/>
      <c r="GQ429" s="34"/>
      <c r="GR429" s="34"/>
      <c r="GS429" s="34"/>
      <c r="GT429" s="34"/>
      <c r="GU429" s="34"/>
      <c r="GV429" s="34"/>
      <c r="GW429" s="34"/>
    </row>
    <row r="430" spans="1:205" x14ac:dyDescent="0.2">
      <c r="A430" s="123">
        <f t="shared" si="170"/>
        <v>43425</v>
      </c>
      <c r="B430" s="124">
        <f t="shared" ca="1" si="176"/>
        <v>1011.70775</v>
      </c>
      <c r="C430" s="126">
        <f t="shared" si="171"/>
        <v>1000</v>
      </c>
      <c r="D430" s="125">
        <f ca="1">IF(A430&lt;$B$1,VLOOKUP(A430,[1]DI!$A$4:$B$15000,2,FALSE),0)</f>
        <v>6.4000000000000001E-2</v>
      </c>
      <c r="E430" s="126">
        <f t="shared" ca="1" si="179"/>
        <v>2.4620000000000002E-4</v>
      </c>
      <c r="F430" s="132">
        <f t="shared" si="172"/>
        <v>1.075</v>
      </c>
      <c r="G430" s="127">
        <f t="shared" ca="1" si="165"/>
        <v>1.000264665</v>
      </c>
      <c r="H430" s="126">
        <f ca="1">TRUNC(PRODUCT(G$10:G429),15)</f>
        <v>1.08245721457165</v>
      </c>
      <c r="I430" s="126">
        <f t="shared" ca="1" si="173"/>
        <v>1.0699307349545299</v>
      </c>
      <c r="J430" s="126">
        <f t="shared" ca="1" si="166"/>
        <v>1.01170775</v>
      </c>
      <c r="K430" s="126">
        <f t="shared" ca="1" si="167"/>
        <v>11.707750000000001</v>
      </c>
      <c r="L430" s="133">
        <f>IF(VLOOKUP(A430,$U$12:$AD$125,8)=VLOOKUP(A429,$U$12:$AD$125,8),0,VLOOKUP(A430,U$12:$AD$125,8))</f>
        <v>0</v>
      </c>
      <c r="M430" s="129">
        <f>IF(L430&gt;0,VLOOKUP(L430,T$12:$AC$125,7),0)</f>
        <v>0</v>
      </c>
      <c r="N430" s="126">
        <f t="shared" si="168"/>
        <v>0</v>
      </c>
      <c r="O430" s="126">
        <f t="shared" ca="1" si="169"/>
        <v>11.707750000000001</v>
      </c>
      <c r="P430" s="134" t="str">
        <f t="shared" si="174"/>
        <v>J=</v>
      </c>
      <c r="Q430" s="131">
        <f t="shared" si="175"/>
        <v>43539</v>
      </c>
      <c r="R430" s="9"/>
      <c r="S430" s="9"/>
      <c r="T430" s="46">
        <f>[2]Plan1!$A495</f>
        <v>51442</v>
      </c>
      <c r="U430" s="23" t="str">
        <f>[2]Plan1!$C495</f>
        <v>Finados</v>
      </c>
      <c r="V430" s="9"/>
      <c r="W430" s="9"/>
      <c r="X430" s="9"/>
      <c r="Y430" s="9"/>
      <c r="Z430" s="9"/>
      <c r="AA430" s="9"/>
      <c r="AB430" s="9"/>
      <c r="AC430" s="9"/>
      <c r="AD430" s="9"/>
      <c r="AE430" s="9"/>
      <c r="AF430" s="59">
        <f t="shared" si="184"/>
        <v>43318</v>
      </c>
      <c r="AG430" s="15">
        <f t="shared" ca="1" si="181"/>
        <v>1026.55556</v>
      </c>
      <c r="AH430" s="15">
        <f t="shared" si="181"/>
        <v>1000</v>
      </c>
      <c r="AI430" s="4">
        <f t="shared" ca="1" si="181"/>
        <v>6.3899999999999998E-2</v>
      </c>
      <c r="AJ430" s="16">
        <f t="shared" ca="1" si="181"/>
        <v>2.4583E-4</v>
      </c>
      <c r="AK430" s="4">
        <f t="shared" si="181"/>
        <v>1.075</v>
      </c>
      <c r="AL430" s="59">
        <f t="shared" si="182"/>
        <v>43318</v>
      </c>
      <c r="AM430" s="16">
        <f t="shared" ca="1" si="183"/>
        <v>1.02655556</v>
      </c>
      <c r="AN430" s="15">
        <f t="shared" ca="1" si="183"/>
        <v>26.55556</v>
      </c>
      <c r="AO430" s="9">
        <f t="shared" si="183"/>
        <v>0</v>
      </c>
      <c r="AP430" s="17">
        <f t="shared" si="183"/>
        <v>0</v>
      </c>
      <c r="AQ430" s="15">
        <f t="shared" si="183"/>
        <v>0</v>
      </c>
      <c r="AR430" s="10" t="str">
        <f t="shared" si="183"/>
        <v>J=</v>
      </c>
      <c r="AS430" s="59">
        <f t="shared" si="183"/>
        <v>43360</v>
      </c>
      <c r="AT430" s="18"/>
      <c r="AU430" s="18"/>
      <c r="AV430" s="40"/>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row>
    <row r="431" spans="1:205" x14ac:dyDescent="0.2">
      <c r="A431" s="123">
        <f t="shared" si="170"/>
        <v>43426</v>
      </c>
      <c r="B431" s="124">
        <f t="shared" ca="1" si="176"/>
        <v>1011.97551</v>
      </c>
      <c r="C431" s="126">
        <f t="shared" si="171"/>
        <v>1000</v>
      </c>
      <c r="D431" s="125">
        <f ca="1">IF(A431&lt;$B$1,VLOOKUP(A431,[1]DI!$A$4:$B$15000,2,FALSE),0)</f>
        <v>6.4000000000000001E-2</v>
      </c>
      <c r="E431" s="126">
        <f t="shared" ca="1" si="179"/>
        <v>2.4620000000000002E-4</v>
      </c>
      <c r="F431" s="132">
        <f t="shared" si="172"/>
        <v>1.075</v>
      </c>
      <c r="G431" s="127">
        <f t="shared" ca="1" si="165"/>
        <v>1.000264665</v>
      </c>
      <c r="H431" s="126">
        <f ca="1">TRUNC(PRODUCT(G$10:G430),15)</f>
        <v>1.08274370311035</v>
      </c>
      <c r="I431" s="126">
        <f t="shared" ca="1" si="173"/>
        <v>1.0699307349545299</v>
      </c>
      <c r="J431" s="126">
        <f t="shared" ca="1" si="166"/>
        <v>1.0119755100000001</v>
      </c>
      <c r="K431" s="126">
        <f t="shared" ca="1" si="167"/>
        <v>11.97551</v>
      </c>
      <c r="L431" s="133">
        <f>IF(VLOOKUP(A431,$U$12:$AD$125,8)=VLOOKUP(A430,$U$12:$AD$125,8),0,VLOOKUP(A431,U$12:$AD$125,8))</f>
        <v>0</v>
      </c>
      <c r="M431" s="129">
        <f>IF(L431&gt;0,VLOOKUP(L431,T$12:$AC$125,7),0)</f>
        <v>0</v>
      </c>
      <c r="N431" s="126">
        <f t="shared" si="168"/>
        <v>0</v>
      </c>
      <c r="O431" s="126">
        <f t="shared" ca="1" si="169"/>
        <v>11.97551</v>
      </c>
      <c r="P431" s="134" t="str">
        <f t="shared" si="174"/>
        <v>J=</v>
      </c>
      <c r="Q431" s="131">
        <f t="shared" si="175"/>
        <v>43539</v>
      </c>
      <c r="R431" s="9"/>
      <c r="S431" s="9"/>
      <c r="T431" s="46">
        <f>[2]Plan1!$A496</f>
        <v>51455</v>
      </c>
      <c r="U431" s="23" t="str">
        <f>[2]Plan1!$C496</f>
        <v>Proclamação da República</v>
      </c>
      <c r="V431" s="9"/>
      <c r="W431" s="9"/>
      <c r="X431" s="9"/>
      <c r="Y431" s="9"/>
      <c r="Z431" s="9"/>
      <c r="AA431" s="9"/>
      <c r="AB431" s="9"/>
      <c r="AC431" s="9"/>
      <c r="AD431" s="9"/>
      <c r="AE431" s="9"/>
      <c r="AF431" s="59">
        <f t="shared" si="184"/>
        <v>43319</v>
      </c>
      <c r="AG431" s="15">
        <f t="shared" ca="1" si="181"/>
        <v>1026.8268499999999</v>
      </c>
      <c r="AH431" s="15">
        <f t="shared" si="181"/>
        <v>1000</v>
      </c>
      <c r="AI431" s="4">
        <f t="shared" ca="1" si="181"/>
        <v>6.3899999999999998E-2</v>
      </c>
      <c r="AJ431" s="16">
        <f t="shared" ca="1" si="181"/>
        <v>2.4583E-4</v>
      </c>
      <c r="AK431" s="4">
        <f t="shared" si="181"/>
        <v>1.075</v>
      </c>
      <c r="AL431" s="59">
        <f t="shared" si="182"/>
        <v>43319</v>
      </c>
      <c r="AM431" s="16">
        <f t="shared" ca="1" si="183"/>
        <v>1.02682685</v>
      </c>
      <c r="AN431" s="15">
        <f t="shared" ca="1" si="183"/>
        <v>26.82685</v>
      </c>
      <c r="AO431" s="9">
        <f t="shared" si="183"/>
        <v>0</v>
      </c>
      <c r="AP431" s="17">
        <f t="shared" si="183"/>
        <v>0</v>
      </c>
      <c r="AQ431" s="15">
        <f t="shared" si="183"/>
        <v>0</v>
      </c>
      <c r="AR431" s="10" t="str">
        <f t="shared" si="183"/>
        <v>J=</v>
      </c>
      <c r="AS431" s="59">
        <f t="shared" si="183"/>
        <v>43360</v>
      </c>
      <c r="AT431" s="18"/>
      <c r="AU431" s="18"/>
      <c r="AV431" s="40"/>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row>
    <row r="432" spans="1:205" x14ac:dyDescent="0.2">
      <c r="A432" s="123">
        <f t="shared" si="170"/>
        <v>43427</v>
      </c>
      <c r="B432" s="124">
        <f t="shared" ca="1" si="176"/>
        <v>1012.24335</v>
      </c>
      <c r="C432" s="126">
        <f t="shared" si="171"/>
        <v>1000</v>
      </c>
      <c r="D432" s="125">
        <f ca="1">IF(A432&lt;$B$1,VLOOKUP(A432,[1]DI!$A$4:$B$15000,2,FALSE),0)</f>
        <v>6.4000000000000001E-2</v>
      </c>
      <c r="E432" s="126">
        <f t="shared" ca="1" si="179"/>
        <v>2.4620000000000002E-4</v>
      </c>
      <c r="F432" s="132">
        <f t="shared" si="172"/>
        <v>1.075</v>
      </c>
      <c r="G432" s="127">
        <f t="shared" ca="1" si="165"/>
        <v>1.000264665</v>
      </c>
      <c r="H432" s="126">
        <f ca="1">TRUNC(PRODUCT(G$10:G431),15)</f>
        <v>1.0830302674725301</v>
      </c>
      <c r="I432" s="126">
        <f t="shared" ca="1" si="173"/>
        <v>1.0699307349545299</v>
      </c>
      <c r="J432" s="126">
        <f t="shared" ca="1" si="166"/>
        <v>1.0122433500000001</v>
      </c>
      <c r="K432" s="126">
        <f t="shared" ca="1" si="167"/>
        <v>12.24335</v>
      </c>
      <c r="L432" s="133">
        <f>IF(VLOOKUP(A432,$U$12:$AD$125,8)=VLOOKUP(A431,$U$12:$AD$125,8),0,VLOOKUP(A432,U$12:$AD$125,8))</f>
        <v>0</v>
      </c>
      <c r="M432" s="129">
        <f>IF(L432&gt;0,VLOOKUP(L432,T$12:$AC$125,7),0)</f>
        <v>0</v>
      </c>
      <c r="N432" s="126">
        <f t="shared" si="168"/>
        <v>0</v>
      </c>
      <c r="O432" s="126">
        <f t="shared" ca="1" si="169"/>
        <v>12.24335</v>
      </c>
      <c r="P432" s="134" t="str">
        <f t="shared" si="174"/>
        <v>J=</v>
      </c>
      <c r="Q432" s="131">
        <f t="shared" si="175"/>
        <v>43539</v>
      </c>
      <c r="R432" s="9"/>
      <c r="S432" s="9"/>
      <c r="T432" s="46">
        <f>[2]Plan1!$A497</f>
        <v>51460</v>
      </c>
      <c r="U432" s="23" t="str">
        <f>[2]Plan1!$C497</f>
        <v>Dia Nacional de Zumbi e da Consciência Negra</v>
      </c>
      <c r="V432" s="9"/>
      <c r="W432" s="9"/>
      <c r="X432" s="9"/>
      <c r="Y432" s="9"/>
      <c r="Z432" s="9"/>
      <c r="AA432" s="9"/>
      <c r="AB432" s="9"/>
      <c r="AC432" s="9"/>
      <c r="AD432" s="9"/>
      <c r="AE432" s="9"/>
      <c r="AF432" s="59">
        <f t="shared" si="184"/>
        <v>43320</v>
      </c>
      <c r="AG432" s="15">
        <f t="shared" ca="1" si="181"/>
        <v>1027.0981999999999</v>
      </c>
      <c r="AH432" s="15">
        <f t="shared" si="181"/>
        <v>1000</v>
      </c>
      <c r="AI432" s="4">
        <f t="shared" ca="1" si="181"/>
        <v>6.3899999999999998E-2</v>
      </c>
      <c r="AJ432" s="16">
        <f t="shared" ca="1" si="181"/>
        <v>2.4583E-4</v>
      </c>
      <c r="AK432" s="4">
        <f t="shared" si="181"/>
        <v>1.075</v>
      </c>
      <c r="AL432" s="59">
        <f t="shared" si="182"/>
        <v>43320</v>
      </c>
      <c r="AM432" s="16">
        <f t="shared" ca="1" si="183"/>
        <v>1.0270982</v>
      </c>
      <c r="AN432" s="15">
        <f t="shared" ca="1" si="183"/>
        <v>27.098199999999999</v>
      </c>
      <c r="AO432" s="9">
        <f t="shared" si="183"/>
        <v>0</v>
      </c>
      <c r="AP432" s="17">
        <f t="shared" si="183"/>
        <v>0</v>
      </c>
      <c r="AQ432" s="15">
        <f t="shared" si="183"/>
        <v>0</v>
      </c>
      <c r="AR432" s="10" t="str">
        <f t="shared" si="183"/>
        <v>J=</v>
      </c>
      <c r="AS432" s="59">
        <f t="shared" si="183"/>
        <v>43360</v>
      </c>
      <c r="AT432" s="18"/>
      <c r="AU432" s="18"/>
      <c r="AV432" s="40"/>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row>
    <row r="433" spans="1:202" x14ac:dyDescent="0.2">
      <c r="A433" s="123">
        <f t="shared" si="170"/>
        <v>43428</v>
      </c>
      <c r="B433" s="124">
        <f t="shared" ca="1" si="176"/>
        <v>1012.51125</v>
      </c>
      <c r="C433" s="126">
        <f t="shared" si="171"/>
        <v>1000</v>
      </c>
      <c r="D433" s="125">
        <f ca="1">IF(A433&lt;$B$1,VLOOKUP(A433,[1]DI!$A$4:$B$15000,2,FALSE),0)</f>
        <v>0</v>
      </c>
      <c r="E433" s="126">
        <f t="shared" ca="1" si="179"/>
        <v>0</v>
      </c>
      <c r="F433" s="132">
        <f t="shared" si="172"/>
        <v>1.075</v>
      </c>
      <c r="G433" s="127">
        <f t="shared" ca="1" si="165"/>
        <v>1</v>
      </c>
      <c r="H433" s="126">
        <f ca="1">TRUNC(PRODUCT(G$10:G432),15)</f>
        <v>1.08331690767827</v>
      </c>
      <c r="I433" s="126">
        <f t="shared" ca="1" si="173"/>
        <v>1.0699307349545299</v>
      </c>
      <c r="J433" s="126">
        <f t="shared" ca="1" si="166"/>
        <v>1.01251125</v>
      </c>
      <c r="K433" s="126">
        <f t="shared" ca="1" si="167"/>
        <v>12.51125</v>
      </c>
      <c r="L433" s="133">
        <f>IF(VLOOKUP(A433,$U$12:$AD$125,8)=VLOOKUP(A432,$U$12:$AD$125,8),0,VLOOKUP(A433,U$12:$AD$125,8))</f>
        <v>0</v>
      </c>
      <c r="M433" s="129">
        <f>IF(L433&gt;0,VLOOKUP(L433,T$12:$AC$125,7),0)</f>
        <v>0</v>
      </c>
      <c r="N433" s="126">
        <f t="shared" si="168"/>
        <v>0</v>
      </c>
      <c r="O433" s="126">
        <f t="shared" ca="1" si="169"/>
        <v>12.51125</v>
      </c>
      <c r="P433" s="134" t="str">
        <f t="shared" si="174"/>
        <v>J=</v>
      </c>
      <c r="Q433" s="131">
        <f t="shared" si="175"/>
        <v>43539</v>
      </c>
      <c r="R433" s="9"/>
      <c r="S433" s="9"/>
      <c r="T433" s="46">
        <f>[2]Plan1!$A498</f>
        <v>51495</v>
      </c>
      <c r="U433" s="23" t="str">
        <f>[2]Plan1!$C498</f>
        <v>Natal</v>
      </c>
      <c r="V433" s="9"/>
      <c r="W433" s="9"/>
      <c r="X433" s="9"/>
      <c r="Y433" s="9"/>
      <c r="Z433" s="9"/>
      <c r="AA433" s="9"/>
      <c r="AB433" s="9"/>
      <c r="AC433" s="9"/>
      <c r="AD433" s="9"/>
      <c r="AE433" s="9"/>
      <c r="AF433" s="59">
        <f t="shared" si="184"/>
        <v>43321</v>
      </c>
      <c r="AG433" s="15">
        <f t="shared" ref="AG433:AK446" ca="1" si="185">VLOOKUP($AF433,$A$10:$Q$3625,(AG$1)+1)</f>
        <v>1027.36962999</v>
      </c>
      <c r="AH433" s="15">
        <f t="shared" si="185"/>
        <v>1000</v>
      </c>
      <c r="AI433" s="4">
        <f t="shared" ca="1" si="185"/>
        <v>6.3899999999999998E-2</v>
      </c>
      <c r="AJ433" s="16">
        <f t="shared" ca="1" si="185"/>
        <v>2.4583E-4</v>
      </c>
      <c r="AK433" s="4">
        <f t="shared" si="185"/>
        <v>1.075</v>
      </c>
      <c r="AL433" s="59">
        <f t="shared" si="182"/>
        <v>43321</v>
      </c>
      <c r="AM433" s="16">
        <f t="shared" ref="AM433:AS446" ca="1" si="186">VLOOKUP($AF433,$A$10:$Q$3625,(AM$1)+1)</f>
        <v>1.0273696299999999</v>
      </c>
      <c r="AN433" s="15">
        <f t="shared" ca="1" si="186"/>
        <v>27.36962999</v>
      </c>
      <c r="AO433" s="9">
        <f t="shared" si="186"/>
        <v>0</v>
      </c>
      <c r="AP433" s="17">
        <f t="shared" si="186"/>
        <v>0</v>
      </c>
      <c r="AQ433" s="15">
        <f t="shared" si="186"/>
        <v>0</v>
      </c>
      <c r="AR433" s="10" t="str">
        <f t="shared" si="186"/>
        <v>J=</v>
      </c>
      <c r="AS433" s="59">
        <f t="shared" si="186"/>
        <v>43360</v>
      </c>
      <c r="AT433" s="18"/>
      <c r="AU433" s="18"/>
      <c r="AV433" s="40"/>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row>
    <row r="434" spans="1:202" x14ac:dyDescent="0.2">
      <c r="A434" s="123">
        <f t="shared" si="170"/>
        <v>43429</v>
      </c>
      <c r="B434" s="124">
        <f t="shared" ca="1" si="176"/>
        <v>1012.51125</v>
      </c>
      <c r="C434" s="126">
        <f t="shared" si="171"/>
        <v>1000</v>
      </c>
      <c r="D434" s="125">
        <f ca="1">IF(A434&lt;$B$1,VLOOKUP(A434,[1]DI!$A$4:$B$15000,2,FALSE),0)</f>
        <v>0</v>
      </c>
      <c r="E434" s="126">
        <f t="shared" ca="1" si="179"/>
        <v>0</v>
      </c>
      <c r="F434" s="132">
        <f t="shared" si="172"/>
        <v>1.075</v>
      </c>
      <c r="G434" s="127">
        <f t="shared" ca="1" si="165"/>
        <v>1</v>
      </c>
      <c r="H434" s="126">
        <f ca="1">TRUNC(PRODUCT(G$10:G433),15)</f>
        <v>1.08331690767827</v>
      </c>
      <c r="I434" s="126">
        <f t="shared" ca="1" si="173"/>
        <v>1.0699307349545299</v>
      </c>
      <c r="J434" s="126">
        <f t="shared" ca="1" si="166"/>
        <v>1.01251125</v>
      </c>
      <c r="K434" s="126">
        <f t="shared" ca="1" si="167"/>
        <v>12.51125</v>
      </c>
      <c r="L434" s="133">
        <f>IF(VLOOKUP(A434,$U$12:$AD$125,8)=VLOOKUP(A433,$U$12:$AD$125,8),0,VLOOKUP(A434,U$12:$AD$125,8))</f>
        <v>0</v>
      </c>
      <c r="M434" s="129">
        <f>IF(L434&gt;0,VLOOKUP(L434,T$12:$AC$125,7),0)</f>
        <v>0</v>
      </c>
      <c r="N434" s="126">
        <f t="shared" si="168"/>
        <v>0</v>
      </c>
      <c r="O434" s="126">
        <f t="shared" ca="1" si="169"/>
        <v>12.51125</v>
      </c>
      <c r="P434" s="134" t="str">
        <f t="shared" si="174"/>
        <v>J=</v>
      </c>
      <c r="Q434" s="131">
        <f t="shared" si="175"/>
        <v>43539</v>
      </c>
      <c r="R434" s="9"/>
      <c r="S434" s="9"/>
      <c r="T434" s="46">
        <f>[2]Plan1!$A499</f>
        <v>51502</v>
      </c>
      <c r="U434" s="23" t="str">
        <f>[2]Plan1!$C499</f>
        <v>Confraternização Universal</v>
      </c>
      <c r="V434" s="9"/>
      <c r="W434" s="9"/>
      <c r="X434" s="9"/>
      <c r="Y434" s="9"/>
      <c r="Z434" s="9"/>
      <c r="AA434" s="9"/>
      <c r="AB434" s="9"/>
      <c r="AC434" s="9"/>
      <c r="AD434" s="9"/>
      <c r="AE434" s="9"/>
      <c r="AF434" s="59">
        <f t="shared" si="184"/>
        <v>43322</v>
      </c>
      <c r="AG434" s="15">
        <f t="shared" ca="1" si="185"/>
        <v>1027.6411299900001</v>
      </c>
      <c r="AH434" s="15">
        <f t="shared" si="185"/>
        <v>1000</v>
      </c>
      <c r="AI434" s="4">
        <f t="shared" ca="1" si="185"/>
        <v>6.3899999999999998E-2</v>
      </c>
      <c r="AJ434" s="16">
        <f t="shared" ca="1" si="185"/>
        <v>2.4583E-4</v>
      </c>
      <c r="AK434" s="4">
        <f t="shared" si="185"/>
        <v>1.075</v>
      </c>
      <c r="AL434" s="59">
        <f t="shared" si="182"/>
        <v>43322</v>
      </c>
      <c r="AM434" s="16">
        <f t="shared" ca="1" si="186"/>
        <v>1.0276411299999999</v>
      </c>
      <c r="AN434" s="15">
        <f t="shared" ca="1" si="186"/>
        <v>27.64112999</v>
      </c>
      <c r="AO434" s="9">
        <f t="shared" si="186"/>
        <v>0</v>
      </c>
      <c r="AP434" s="17">
        <f t="shared" si="186"/>
        <v>0</v>
      </c>
      <c r="AQ434" s="15">
        <f t="shared" si="186"/>
        <v>0</v>
      </c>
      <c r="AR434" s="10" t="str">
        <f t="shared" si="186"/>
        <v>J=</v>
      </c>
      <c r="AS434" s="59">
        <f t="shared" si="186"/>
        <v>43360</v>
      </c>
      <c r="AT434" s="18"/>
      <c r="AU434" s="18"/>
      <c r="AV434" s="40"/>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row>
    <row r="435" spans="1:202" x14ac:dyDescent="0.2">
      <c r="A435" s="123">
        <f t="shared" si="170"/>
        <v>43430</v>
      </c>
      <c r="B435" s="124">
        <f t="shared" ca="1" si="176"/>
        <v>1012.51125</v>
      </c>
      <c r="C435" s="126">
        <f t="shared" si="171"/>
        <v>1000</v>
      </c>
      <c r="D435" s="125">
        <f ca="1">IF(A435&lt;$B$1,VLOOKUP(A435,[1]DI!$A$4:$B$15000,2,FALSE),0)</f>
        <v>6.4000000000000001E-2</v>
      </c>
      <c r="E435" s="126">
        <f t="shared" ca="1" si="179"/>
        <v>2.4620000000000002E-4</v>
      </c>
      <c r="F435" s="132">
        <f t="shared" si="172"/>
        <v>1.075</v>
      </c>
      <c r="G435" s="127">
        <f t="shared" ca="1" si="165"/>
        <v>1.000264665</v>
      </c>
      <c r="H435" s="126">
        <f ca="1">TRUNC(PRODUCT(G$10:G434),15)</f>
        <v>1.08331690767827</v>
      </c>
      <c r="I435" s="126">
        <f t="shared" ca="1" si="173"/>
        <v>1.0699307349545299</v>
      </c>
      <c r="J435" s="126">
        <f t="shared" ca="1" si="166"/>
        <v>1.01251125</v>
      </c>
      <c r="K435" s="126">
        <f t="shared" ca="1" si="167"/>
        <v>12.51125</v>
      </c>
      <c r="L435" s="133">
        <f>IF(VLOOKUP(A435,$U$12:$AD$125,8)=VLOOKUP(A434,$U$12:$AD$125,8),0,VLOOKUP(A435,U$12:$AD$125,8))</f>
        <v>0</v>
      </c>
      <c r="M435" s="129">
        <f>IF(L435&gt;0,VLOOKUP(L435,T$12:$AC$125,7),0)</f>
        <v>0</v>
      </c>
      <c r="N435" s="126">
        <f t="shared" si="168"/>
        <v>0</v>
      </c>
      <c r="O435" s="126">
        <f t="shared" ca="1" si="169"/>
        <v>12.51125</v>
      </c>
      <c r="P435" s="134" t="str">
        <f t="shared" si="174"/>
        <v>J=</v>
      </c>
      <c r="Q435" s="131">
        <f t="shared" si="175"/>
        <v>43539</v>
      </c>
      <c r="R435" s="9"/>
      <c r="S435" s="9"/>
      <c r="T435" s="46">
        <f>[2]Plan1!$A500</f>
        <v>51564</v>
      </c>
      <c r="U435" s="23" t="str">
        <f>[2]Plan1!$C500</f>
        <v>Carnaval</v>
      </c>
      <c r="V435" s="9"/>
      <c r="W435" s="9"/>
      <c r="X435" s="9"/>
      <c r="Y435" s="9"/>
      <c r="Z435" s="9"/>
      <c r="AA435" s="9"/>
      <c r="AB435" s="9"/>
      <c r="AC435" s="9"/>
      <c r="AD435" s="9"/>
      <c r="AE435" s="9"/>
      <c r="AF435" s="59">
        <f t="shared" si="184"/>
        <v>43323</v>
      </c>
      <c r="AG435" s="15">
        <f t="shared" ca="1" si="185"/>
        <v>1027.91269999</v>
      </c>
      <c r="AH435" s="15">
        <f t="shared" si="185"/>
        <v>1000</v>
      </c>
      <c r="AI435" s="4">
        <f t="shared" ca="1" si="185"/>
        <v>0</v>
      </c>
      <c r="AJ435" s="16">
        <f t="shared" ca="1" si="185"/>
        <v>0</v>
      </c>
      <c r="AK435" s="4">
        <f t="shared" si="185"/>
        <v>1.075</v>
      </c>
      <c r="AL435" s="59">
        <f t="shared" si="182"/>
        <v>43323</v>
      </c>
      <c r="AM435" s="16">
        <f t="shared" ca="1" si="186"/>
        <v>1.0279126999999999</v>
      </c>
      <c r="AN435" s="15">
        <f t="shared" ca="1" si="186"/>
        <v>27.91269999</v>
      </c>
      <c r="AO435" s="9">
        <f t="shared" si="186"/>
        <v>0</v>
      </c>
      <c r="AP435" s="17">
        <f t="shared" si="186"/>
        <v>0</v>
      </c>
      <c r="AQ435" s="15">
        <f t="shared" si="186"/>
        <v>0</v>
      </c>
      <c r="AR435" s="10" t="str">
        <f t="shared" si="186"/>
        <v>J=</v>
      </c>
      <c r="AS435" s="59">
        <f t="shared" si="186"/>
        <v>43360</v>
      </c>
      <c r="AT435" s="18"/>
      <c r="AU435" s="18"/>
      <c r="AV435" s="40"/>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row>
    <row r="436" spans="1:202" x14ac:dyDescent="0.2">
      <c r="A436" s="123">
        <f t="shared" si="170"/>
        <v>43431</v>
      </c>
      <c r="B436" s="124">
        <f t="shared" ca="1" si="176"/>
        <v>1012.77923</v>
      </c>
      <c r="C436" s="126">
        <f t="shared" si="171"/>
        <v>1000</v>
      </c>
      <c r="D436" s="125">
        <f ca="1">IF(A436&lt;$B$1,VLOOKUP(A436,[1]DI!$A$4:$B$15000,2,FALSE),0)</f>
        <v>6.4000000000000001E-2</v>
      </c>
      <c r="E436" s="126">
        <f t="shared" ca="1" si="179"/>
        <v>2.4620000000000002E-4</v>
      </c>
      <c r="F436" s="132">
        <f t="shared" si="172"/>
        <v>1.075</v>
      </c>
      <c r="G436" s="127">
        <f t="shared" ca="1" si="165"/>
        <v>1.000264665</v>
      </c>
      <c r="H436" s="126">
        <f ca="1">TRUNC(PRODUCT(G$10:G435),15)</f>
        <v>1.0836036237476401</v>
      </c>
      <c r="I436" s="126">
        <f t="shared" ca="1" si="173"/>
        <v>1.0699307349545299</v>
      </c>
      <c r="J436" s="126">
        <f t="shared" ca="1" si="166"/>
        <v>1.01277923</v>
      </c>
      <c r="K436" s="126">
        <f t="shared" ca="1" si="167"/>
        <v>12.77923</v>
      </c>
      <c r="L436" s="133">
        <f>IF(VLOOKUP(A436,$U$12:$AD$125,8)=VLOOKUP(A435,$U$12:$AD$125,8),0,VLOOKUP(A436,U$12:$AD$125,8))</f>
        <v>0</v>
      </c>
      <c r="M436" s="129">
        <f>IF(L436&gt;0,VLOOKUP(L436,T$12:$AC$125,7),0)</f>
        <v>0</v>
      </c>
      <c r="N436" s="126">
        <f t="shared" si="168"/>
        <v>0</v>
      </c>
      <c r="O436" s="126">
        <f t="shared" ca="1" si="169"/>
        <v>12.77923</v>
      </c>
      <c r="P436" s="134" t="str">
        <f t="shared" si="174"/>
        <v>J=</v>
      </c>
      <c r="Q436" s="131">
        <f t="shared" si="175"/>
        <v>43539</v>
      </c>
      <c r="R436" s="9"/>
      <c r="S436" s="9"/>
      <c r="T436" s="46">
        <f>[2]Plan1!$A501</f>
        <v>51565</v>
      </c>
      <c r="U436" s="23" t="str">
        <f>[2]Plan1!$C501</f>
        <v>Carnaval</v>
      </c>
      <c r="V436" s="9"/>
      <c r="W436" s="9"/>
      <c r="X436" s="9"/>
      <c r="Y436" s="9"/>
      <c r="Z436" s="9"/>
      <c r="AA436" s="9"/>
      <c r="AB436" s="9"/>
      <c r="AC436" s="9"/>
      <c r="AD436" s="9"/>
      <c r="AE436" s="9"/>
      <c r="AF436" s="59">
        <f t="shared" si="184"/>
        <v>43324</v>
      </c>
      <c r="AG436" s="15">
        <f t="shared" ca="1" si="185"/>
        <v>1027.91269999</v>
      </c>
      <c r="AH436" s="15">
        <f t="shared" si="185"/>
        <v>1000</v>
      </c>
      <c r="AI436" s="4">
        <f t="shared" ca="1" si="185"/>
        <v>0</v>
      </c>
      <c r="AJ436" s="16">
        <f t="shared" ca="1" si="185"/>
        <v>0</v>
      </c>
      <c r="AK436" s="4">
        <f t="shared" si="185"/>
        <v>1.075</v>
      </c>
      <c r="AL436" s="59">
        <f t="shared" si="182"/>
        <v>43324</v>
      </c>
      <c r="AM436" s="16">
        <f t="shared" ca="1" si="186"/>
        <v>1.0279126999999999</v>
      </c>
      <c r="AN436" s="15">
        <f t="shared" ca="1" si="186"/>
        <v>27.91269999</v>
      </c>
      <c r="AO436" s="9">
        <f t="shared" si="186"/>
        <v>0</v>
      </c>
      <c r="AP436" s="17">
        <f t="shared" si="186"/>
        <v>0</v>
      </c>
      <c r="AQ436" s="15">
        <f t="shared" si="186"/>
        <v>0</v>
      </c>
      <c r="AR436" s="10" t="str">
        <f t="shared" si="186"/>
        <v>J=</v>
      </c>
      <c r="AS436" s="59">
        <f t="shared" si="186"/>
        <v>43360</v>
      </c>
      <c r="AT436" s="18"/>
      <c r="AU436" s="18"/>
      <c r="AV436" s="40"/>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row>
    <row r="437" spans="1:202" x14ac:dyDescent="0.2">
      <c r="A437" s="123">
        <f t="shared" si="170"/>
        <v>43432</v>
      </c>
      <c r="B437" s="124">
        <f t="shared" ca="1" si="176"/>
        <v>1013.04728</v>
      </c>
      <c r="C437" s="126">
        <f t="shared" si="171"/>
        <v>1000</v>
      </c>
      <c r="D437" s="125">
        <f ca="1">IF(A437&lt;$B$1,VLOOKUP(A437,[1]DI!$A$4:$B$15000,2,FALSE),0)</f>
        <v>6.4000000000000001E-2</v>
      </c>
      <c r="E437" s="126">
        <f t="shared" ca="1" si="179"/>
        <v>2.4620000000000002E-4</v>
      </c>
      <c r="F437" s="132">
        <f t="shared" si="172"/>
        <v>1.075</v>
      </c>
      <c r="G437" s="127">
        <f t="shared" ca="1" si="165"/>
        <v>1.000264665</v>
      </c>
      <c r="H437" s="126">
        <f ca="1">TRUNC(PRODUCT(G$10:G436),15)</f>
        <v>1.0838904157007201</v>
      </c>
      <c r="I437" s="126">
        <f t="shared" ca="1" si="173"/>
        <v>1.0699307349545299</v>
      </c>
      <c r="J437" s="126">
        <f t="shared" ca="1" si="166"/>
        <v>1.0130472800000001</v>
      </c>
      <c r="K437" s="126">
        <f t="shared" ca="1" si="167"/>
        <v>13.047280000000001</v>
      </c>
      <c r="L437" s="133">
        <f>IF(VLOOKUP(A437,$U$12:$AD$125,8)=VLOOKUP(A436,$U$12:$AD$125,8),0,VLOOKUP(A437,U$12:$AD$125,8))</f>
        <v>0</v>
      </c>
      <c r="M437" s="129">
        <f>IF(L437&gt;0,VLOOKUP(L437,T$12:$AC$125,7),0)</f>
        <v>0</v>
      </c>
      <c r="N437" s="126">
        <f t="shared" si="168"/>
        <v>0</v>
      </c>
      <c r="O437" s="126">
        <f t="shared" ca="1" si="169"/>
        <v>13.047280000000001</v>
      </c>
      <c r="P437" s="134" t="str">
        <f t="shared" si="174"/>
        <v>J=</v>
      </c>
      <c r="Q437" s="131">
        <f t="shared" si="175"/>
        <v>43539</v>
      </c>
      <c r="R437" s="9"/>
      <c r="S437" s="9"/>
      <c r="T437" s="46">
        <f>[2]Plan1!$A502</f>
        <v>51610</v>
      </c>
      <c r="U437" s="23" t="str">
        <f>[2]Plan1!$C502</f>
        <v>Paixão de Cristo</v>
      </c>
      <c r="V437" s="9"/>
      <c r="W437" s="9"/>
      <c r="X437" s="9"/>
      <c r="Y437" s="9"/>
      <c r="Z437" s="9"/>
      <c r="AA437" s="9"/>
      <c r="AB437" s="9"/>
      <c r="AC437" s="9"/>
      <c r="AD437" s="9"/>
      <c r="AE437" s="9"/>
      <c r="AF437" s="59">
        <f t="shared" si="184"/>
        <v>43325</v>
      </c>
      <c r="AG437" s="15">
        <f t="shared" ca="1" si="185"/>
        <v>1027.91269999</v>
      </c>
      <c r="AH437" s="15">
        <f t="shared" si="185"/>
        <v>1000</v>
      </c>
      <c r="AI437" s="4">
        <f t="shared" ca="1" si="185"/>
        <v>6.3899999999999998E-2</v>
      </c>
      <c r="AJ437" s="16">
        <f t="shared" ca="1" si="185"/>
        <v>2.4583E-4</v>
      </c>
      <c r="AK437" s="4">
        <f t="shared" si="185"/>
        <v>1.075</v>
      </c>
      <c r="AL437" s="59">
        <f t="shared" si="182"/>
        <v>43325</v>
      </c>
      <c r="AM437" s="16">
        <f t="shared" ca="1" si="186"/>
        <v>1.0279126999999999</v>
      </c>
      <c r="AN437" s="15">
        <f t="shared" ca="1" si="186"/>
        <v>27.91269999</v>
      </c>
      <c r="AO437" s="9">
        <f t="shared" si="186"/>
        <v>0</v>
      </c>
      <c r="AP437" s="17">
        <f t="shared" si="186"/>
        <v>0</v>
      </c>
      <c r="AQ437" s="15">
        <f t="shared" si="186"/>
        <v>0</v>
      </c>
      <c r="AR437" s="10" t="str">
        <f t="shared" si="186"/>
        <v>J=</v>
      </c>
      <c r="AS437" s="59">
        <f t="shared" si="186"/>
        <v>43360</v>
      </c>
      <c r="AT437" s="18"/>
      <c r="AU437" s="18"/>
      <c r="AV437" s="40"/>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row>
    <row r="438" spans="1:202" x14ac:dyDescent="0.2">
      <c r="A438" s="123">
        <f t="shared" si="170"/>
        <v>43433</v>
      </c>
      <c r="B438" s="124">
        <f t="shared" ca="1" si="176"/>
        <v>1013.31539</v>
      </c>
      <c r="C438" s="126">
        <f t="shared" si="171"/>
        <v>1000</v>
      </c>
      <c r="D438" s="125">
        <f ca="1">IF(A438&lt;$B$1,VLOOKUP(A438,[1]DI!$A$4:$B$15000,2,FALSE),0)</f>
        <v>6.4000000000000001E-2</v>
      </c>
      <c r="E438" s="126">
        <f t="shared" ca="1" si="179"/>
        <v>2.4620000000000002E-4</v>
      </c>
      <c r="F438" s="132">
        <f t="shared" si="172"/>
        <v>1.075</v>
      </c>
      <c r="G438" s="127">
        <f t="shared" ca="1" si="165"/>
        <v>1.000264665</v>
      </c>
      <c r="H438" s="126">
        <f ca="1">TRUNC(PRODUCT(G$10:G437),15)</f>
        <v>1.08417728355759</v>
      </c>
      <c r="I438" s="126">
        <f t="shared" ca="1" si="173"/>
        <v>1.0699307349545299</v>
      </c>
      <c r="J438" s="126">
        <f t="shared" ca="1" si="166"/>
        <v>1.01331539</v>
      </c>
      <c r="K438" s="126">
        <f t="shared" ca="1" si="167"/>
        <v>13.315390000000001</v>
      </c>
      <c r="L438" s="133">
        <f>IF(VLOOKUP(A438,$U$12:$AD$125,8)=VLOOKUP(A437,$U$12:$AD$125,8),0,VLOOKUP(A438,U$12:$AD$125,8))</f>
        <v>0</v>
      </c>
      <c r="M438" s="129">
        <f>IF(L438&gt;0,VLOOKUP(L438,T$12:$AC$125,7),0)</f>
        <v>0</v>
      </c>
      <c r="N438" s="126">
        <f t="shared" si="168"/>
        <v>0</v>
      </c>
      <c r="O438" s="126">
        <f t="shared" ca="1" si="169"/>
        <v>13.315390000000001</v>
      </c>
      <c r="P438" s="134" t="str">
        <f t="shared" si="174"/>
        <v>J=</v>
      </c>
      <c r="Q438" s="131">
        <f t="shared" si="175"/>
        <v>43539</v>
      </c>
      <c r="R438" s="9"/>
      <c r="S438" s="9"/>
      <c r="T438" s="46">
        <f>[2]Plan1!$A503</f>
        <v>51612</v>
      </c>
      <c r="U438" s="23" t="str">
        <f>[2]Plan1!$C503</f>
        <v>Tiradentes</v>
      </c>
      <c r="V438" s="9"/>
      <c r="W438" s="9"/>
      <c r="X438" s="9"/>
      <c r="Y438" s="9"/>
      <c r="Z438" s="9"/>
      <c r="AA438" s="9"/>
      <c r="AB438" s="9"/>
      <c r="AC438" s="9"/>
      <c r="AD438" s="9"/>
      <c r="AE438" s="9"/>
      <c r="AF438" s="59">
        <f t="shared" si="184"/>
        <v>43326</v>
      </c>
      <c r="AG438" s="15">
        <f t="shared" ca="1" si="185"/>
        <v>1028.18435</v>
      </c>
      <c r="AH438" s="15">
        <f t="shared" si="185"/>
        <v>1000</v>
      </c>
      <c r="AI438" s="4">
        <f t="shared" ca="1" si="185"/>
        <v>6.3899999999999998E-2</v>
      </c>
      <c r="AJ438" s="16">
        <f t="shared" ca="1" si="185"/>
        <v>2.4583E-4</v>
      </c>
      <c r="AK438" s="4">
        <f t="shared" si="185"/>
        <v>1.075</v>
      </c>
      <c r="AL438" s="59">
        <f t="shared" si="182"/>
        <v>43326</v>
      </c>
      <c r="AM438" s="16">
        <f t="shared" ca="1" si="186"/>
        <v>1.0281843500000001</v>
      </c>
      <c r="AN438" s="15">
        <f t="shared" ca="1" si="186"/>
        <v>28.184349999999998</v>
      </c>
      <c r="AO438" s="9">
        <f t="shared" si="186"/>
        <v>0</v>
      </c>
      <c r="AP438" s="17">
        <f t="shared" si="186"/>
        <v>0</v>
      </c>
      <c r="AQ438" s="15">
        <f t="shared" si="186"/>
        <v>0</v>
      </c>
      <c r="AR438" s="10" t="str">
        <f t="shared" si="186"/>
        <v>J=</v>
      </c>
      <c r="AS438" s="59">
        <f t="shared" si="186"/>
        <v>43360</v>
      </c>
      <c r="AT438" s="18"/>
      <c r="AU438" s="18"/>
      <c r="AV438" s="40"/>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row>
    <row r="439" spans="1:202" x14ac:dyDescent="0.2">
      <c r="A439" s="123">
        <f t="shared" si="170"/>
        <v>43434</v>
      </c>
      <c r="B439" s="124">
        <f t="shared" ca="1" si="176"/>
        <v>1013.58357999</v>
      </c>
      <c r="C439" s="126">
        <f t="shared" si="171"/>
        <v>1000</v>
      </c>
      <c r="D439" s="125">
        <f ca="1">IF(A439&lt;$B$1,VLOOKUP(A439,[1]DI!$A$4:$B$15000,2,FALSE),0)</f>
        <v>6.4000000000000001E-2</v>
      </c>
      <c r="E439" s="126">
        <f t="shared" ca="1" si="179"/>
        <v>2.4620000000000002E-4</v>
      </c>
      <c r="F439" s="132">
        <f t="shared" si="172"/>
        <v>1.075</v>
      </c>
      <c r="G439" s="127">
        <f t="shared" ca="1" si="165"/>
        <v>1.000264665</v>
      </c>
      <c r="H439" s="126">
        <f ca="1">TRUNC(PRODUCT(G$10:G438),15)</f>
        <v>1.08446422733835</v>
      </c>
      <c r="I439" s="126">
        <f t="shared" ca="1" si="173"/>
        <v>1.0699307349545299</v>
      </c>
      <c r="J439" s="126">
        <f t="shared" ca="1" si="166"/>
        <v>1.0135835799999999</v>
      </c>
      <c r="K439" s="126">
        <f t="shared" ca="1" si="167"/>
        <v>13.58357999</v>
      </c>
      <c r="L439" s="133">
        <f>IF(VLOOKUP(A439,$U$12:$AD$125,8)=VLOOKUP(A438,$U$12:$AD$125,8),0,VLOOKUP(A439,U$12:$AD$125,8))</f>
        <v>0</v>
      </c>
      <c r="M439" s="129">
        <f>IF(L439&gt;0,VLOOKUP(L439,T$12:$AC$125,7),0)</f>
        <v>0</v>
      </c>
      <c r="N439" s="126">
        <f t="shared" si="168"/>
        <v>0</v>
      </c>
      <c r="O439" s="126">
        <f t="shared" ca="1" si="169"/>
        <v>13.58357999</v>
      </c>
      <c r="P439" s="134" t="str">
        <f t="shared" si="174"/>
        <v>J=</v>
      </c>
      <c r="Q439" s="131">
        <f t="shared" si="175"/>
        <v>43539</v>
      </c>
      <c r="R439" s="9"/>
      <c r="S439" s="9"/>
      <c r="T439" s="46">
        <f>[2]Plan1!$A504</f>
        <v>51622</v>
      </c>
      <c r="U439" s="23" t="str">
        <f>[2]Plan1!$C504</f>
        <v>Dia do Trabalho</v>
      </c>
      <c r="V439" s="9"/>
      <c r="W439" s="9"/>
      <c r="X439" s="9"/>
      <c r="Y439" s="9"/>
      <c r="Z439" s="9"/>
      <c r="AA439" s="9"/>
      <c r="AB439" s="9"/>
      <c r="AC439" s="9"/>
      <c r="AD439" s="9"/>
      <c r="AE439" s="9"/>
      <c r="AF439" s="59">
        <f t="shared" si="184"/>
        <v>43327</v>
      </c>
      <c r="AG439" s="15">
        <f t="shared" ca="1" si="185"/>
        <v>1028.4560599900001</v>
      </c>
      <c r="AH439" s="15">
        <f t="shared" si="185"/>
        <v>1000</v>
      </c>
      <c r="AI439" s="4">
        <f t="shared" ca="1" si="185"/>
        <v>6.3899999999999998E-2</v>
      </c>
      <c r="AJ439" s="16">
        <f t="shared" ca="1" si="185"/>
        <v>2.4583E-4</v>
      </c>
      <c r="AK439" s="4">
        <f t="shared" si="185"/>
        <v>1.075</v>
      </c>
      <c r="AL439" s="59">
        <f t="shared" si="182"/>
        <v>43327</v>
      </c>
      <c r="AM439" s="16">
        <f t="shared" ca="1" si="186"/>
        <v>1.0284560599999999</v>
      </c>
      <c r="AN439" s="15">
        <f t="shared" ca="1" si="186"/>
        <v>28.45605999</v>
      </c>
      <c r="AO439" s="9">
        <f t="shared" si="186"/>
        <v>0</v>
      </c>
      <c r="AP439" s="17">
        <f t="shared" si="186"/>
        <v>0</v>
      </c>
      <c r="AQ439" s="15">
        <f t="shared" si="186"/>
        <v>0</v>
      </c>
      <c r="AR439" s="10" t="str">
        <f t="shared" si="186"/>
        <v>J=</v>
      </c>
      <c r="AS439" s="59">
        <f t="shared" si="186"/>
        <v>43360</v>
      </c>
      <c r="AT439" s="18"/>
      <c r="AU439" s="18"/>
      <c r="AV439" s="40"/>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row>
    <row r="440" spans="1:202" x14ac:dyDescent="0.2">
      <c r="A440" s="123">
        <f t="shared" si="170"/>
        <v>43435</v>
      </c>
      <c r="B440" s="124">
        <f t="shared" ca="1" si="176"/>
        <v>1013.85184</v>
      </c>
      <c r="C440" s="126">
        <f t="shared" si="171"/>
        <v>1000</v>
      </c>
      <c r="D440" s="125">
        <f ca="1">IF(A440&lt;$B$1,VLOOKUP(A440,[1]DI!$A$4:$B$15000,2,FALSE),0)</f>
        <v>0</v>
      </c>
      <c r="E440" s="126">
        <f t="shared" ca="1" si="179"/>
        <v>0</v>
      </c>
      <c r="F440" s="132">
        <f t="shared" si="172"/>
        <v>1.075</v>
      </c>
      <c r="G440" s="127">
        <f t="shared" ca="1" si="165"/>
        <v>1</v>
      </c>
      <c r="H440" s="126">
        <f ca="1">TRUNC(PRODUCT(G$10:G439),15)</f>
        <v>1.08475124706307</v>
      </c>
      <c r="I440" s="126">
        <f t="shared" ca="1" si="173"/>
        <v>1.0699307349545299</v>
      </c>
      <c r="J440" s="126">
        <f t="shared" ca="1" si="166"/>
        <v>1.0138518400000001</v>
      </c>
      <c r="K440" s="126">
        <f t="shared" ca="1" si="167"/>
        <v>13.851839999999999</v>
      </c>
      <c r="L440" s="133">
        <f>IF(VLOOKUP(A440,$U$12:$AD$125,8)=VLOOKUP(A439,$U$12:$AD$125,8),0,VLOOKUP(A440,U$12:$AD$125,8))</f>
        <v>0</v>
      </c>
      <c r="M440" s="129">
        <f>IF(L440&gt;0,VLOOKUP(L440,T$12:$AC$125,7),0)</f>
        <v>0</v>
      </c>
      <c r="N440" s="126">
        <f t="shared" si="168"/>
        <v>0</v>
      </c>
      <c r="O440" s="126">
        <f t="shared" ca="1" si="169"/>
        <v>13.851839999999999</v>
      </c>
      <c r="P440" s="134" t="str">
        <f t="shared" si="174"/>
        <v>J=</v>
      </c>
      <c r="Q440" s="131">
        <f t="shared" si="175"/>
        <v>43539</v>
      </c>
      <c r="R440" s="9"/>
      <c r="S440" s="9"/>
      <c r="T440" s="46">
        <f>[2]Plan1!$A505</f>
        <v>51672</v>
      </c>
      <c r="U440" s="23" t="str">
        <f>[2]Plan1!$C505</f>
        <v>Corpus Christi</v>
      </c>
      <c r="V440" s="9"/>
      <c r="W440" s="9"/>
      <c r="X440" s="9"/>
      <c r="Y440" s="9"/>
      <c r="Z440" s="9"/>
      <c r="AA440" s="9"/>
      <c r="AB440" s="9"/>
      <c r="AC440" s="9"/>
      <c r="AD440" s="9"/>
      <c r="AE440" s="9"/>
      <c r="AF440" s="59">
        <f t="shared" si="184"/>
        <v>43328</v>
      </c>
      <c r="AG440" s="15">
        <f t="shared" ca="1" si="185"/>
        <v>1028.72785</v>
      </c>
      <c r="AH440" s="15">
        <f t="shared" si="185"/>
        <v>1000</v>
      </c>
      <c r="AI440" s="4">
        <f t="shared" ca="1" si="185"/>
        <v>6.3899999999999998E-2</v>
      </c>
      <c r="AJ440" s="16">
        <f t="shared" ca="1" si="185"/>
        <v>2.4583E-4</v>
      </c>
      <c r="AK440" s="4">
        <f t="shared" si="185"/>
        <v>1.075</v>
      </c>
      <c r="AL440" s="59">
        <f t="shared" si="182"/>
        <v>43328</v>
      </c>
      <c r="AM440" s="16">
        <f t="shared" ca="1" si="186"/>
        <v>1.0287278500000001</v>
      </c>
      <c r="AN440" s="15">
        <f t="shared" ca="1" si="186"/>
        <v>28.72785</v>
      </c>
      <c r="AO440" s="9">
        <f t="shared" si="186"/>
        <v>0</v>
      </c>
      <c r="AP440" s="17">
        <f t="shared" si="186"/>
        <v>0</v>
      </c>
      <c r="AQ440" s="15">
        <f t="shared" si="186"/>
        <v>0</v>
      </c>
      <c r="AR440" s="10" t="str">
        <f t="shared" si="186"/>
        <v>J=</v>
      </c>
      <c r="AS440" s="59">
        <f t="shared" si="186"/>
        <v>43360</v>
      </c>
      <c r="AT440" s="18"/>
      <c r="AU440" s="18"/>
      <c r="AV440" s="40"/>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row>
    <row r="441" spans="1:202" x14ac:dyDescent="0.2">
      <c r="A441" s="123">
        <f t="shared" si="170"/>
        <v>43436</v>
      </c>
      <c r="B441" s="124">
        <f t="shared" ca="1" si="176"/>
        <v>1013.85184</v>
      </c>
      <c r="C441" s="126">
        <f t="shared" si="171"/>
        <v>1000</v>
      </c>
      <c r="D441" s="125">
        <f ca="1">IF(A441&lt;$B$1,VLOOKUP(A441,[1]DI!$A$4:$B$15000,2,FALSE),0)</f>
        <v>0</v>
      </c>
      <c r="E441" s="126">
        <f t="shared" ca="1" si="179"/>
        <v>0</v>
      </c>
      <c r="F441" s="132">
        <f t="shared" si="172"/>
        <v>1.075</v>
      </c>
      <c r="G441" s="127">
        <f t="shared" ca="1" si="165"/>
        <v>1</v>
      </c>
      <c r="H441" s="126">
        <f ca="1">TRUNC(PRODUCT(G$10:G440),15)</f>
        <v>1.08475124706307</v>
      </c>
      <c r="I441" s="126">
        <f t="shared" ca="1" si="173"/>
        <v>1.0699307349545299</v>
      </c>
      <c r="J441" s="126">
        <f t="shared" ca="1" si="166"/>
        <v>1.0138518400000001</v>
      </c>
      <c r="K441" s="126">
        <f t="shared" ca="1" si="167"/>
        <v>13.851839999999999</v>
      </c>
      <c r="L441" s="133">
        <f>IF(VLOOKUP(A441,$U$12:$AD$125,8)=VLOOKUP(A440,$U$12:$AD$125,8),0,VLOOKUP(A441,U$12:$AD$125,8))</f>
        <v>0</v>
      </c>
      <c r="M441" s="129">
        <f>IF(L441&gt;0,VLOOKUP(L441,T$12:$AC$125,7),0)</f>
        <v>0</v>
      </c>
      <c r="N441" s="126">
        <f t="shared" si="168"/>
        <v>0</v>
      </c>
      <c r="O441" s="126">
        <f t="shared" ca="1" si="169"/>
        <v>13.851839999999999</v>
      </c>
      <c r="P441" s="134" t="str">
        <f t="shared" si="174"/>
        <v>J=</v>
      </c>
      <c r="Q441" s="131">
        <f t="shared" si="175"/>
        <v>43539</v>
      </c>
      <c r="R441" s="9"/>
      <c r="S441" s="9"/>
      <c r="T441" s="46">
        <f>[2]Plan1!$A506</f>
        <v>51751</v>
      </c>
      <c r="U441" s="23" t="str">
        <f>[2]Plan1!$C506</f>
        <v>Independência do Brasil</v>
      </c>
      <c r="V441" s="9"/>
      <c r="W441" s="9"/>
      <c r="X441" s="9"/>
      <c r="Y441" s="9"/>
      <c r="Z441" s="9"/>
      <c r="AA441" s="9"/>
      <c r="AB441" s="9"/>
      <c r="AC441" s="9"/>
      <c r="AD441" s="9"/>
      <c r="AE441" s="9"/>
      <c r="AF441" s="59">
        <f t="shared" si="184"/>
        <v>43329</v>
      </c>
      <c r="AG441" s="15">
        <f t="shared" ca="1" si="185"/>
        <v>1028.9997099899999</v>
      </c>
      <c r="AH441" s="15">
        <f t="shared" si="185"/>
        <v>1000</v>
      </c>
      <c r="AI441" s="4">
        <f t="shared" ca="1" si="185"/>
        <v>6.3899999999999998E-2</v>
      </c>
      <c r="AJ441" s="16">
        <f t="shared" ca="1" si="185"/>
        <v>2.4583E-4</v>
      </c>
      <c r="AK441" s="4">
        <f t="shared" si="185"/>
        <v>1.075</v>
      </c>
      <c r="AL441" s="59">
        <f t="shared" si="182"/>
        <v>43329</v>
      </c>
      <c r="AM441" s="16">
        <f t="shared" ca="1" si="186"/>
        <v>1.0289997099999999</v>
      </c>
      <c r="AN441" s="15">
        <f t="shared" ca="1" si="186"/>
        <v>28.999709989999999</v>
      </c>
      <c r="AO441" s="9">
        <f t="shared" si="186"/>
        <v>0</v>
      </c>
      <c r="AP441" s="17">
        <f t="shared" si="186"/>
        <v>0</v>
      </c>
      <c r="AQ441" s="15">
        <f t="shared" si="186"/>
        <v>0</v>
      </c>
      <c r="AR441" s="10" t="str">
        <f t="shared" si="186"/>
        <v>J=</v>
      </c>
      <c r="AS441" s="59">
        <f t="shared" si="186"/>
        <v>43360</v>
      </c>
      <c r="AT441" s="18"/>
      <c r="AU441" s="18"/>
      <c r="AV441" s="40"/>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row>
    <row r="442" spans="1:202" x14ac:dyDescent="0.2">
      <c r="A442" s="123">
        <f t="shared" si="170"/>
        <v>43437</v>
      </c>
      <c r="B442" s="124">
        <f t="shared" ca="1" si="176"/>
        <v>1013.85184</v>
      </c>
      <c r="C442" s="126">
        <f t="shared" si="171"/>
        <v>1000</v>
      </c>
      <c r="D442" s="125">
        <f ca="1">IF(A442&lt;$B$1,VLOOKUP(A442,[1]DI!$A$4:$B$15000,2,FALSE),0)</f>
        <v>6.4000000000000001E-2</v>
      </c>
      <c r="E442" s="126">
        <f t="shared" ca="1" si="179"/>
        <v>2.4620000000000002E-4</v>
      </c>
      <c r="F442" s="132">
        <f t="shared" si="172"/>
        <v>1.075</v>
      </c>
      <c r="G442" s="127">
        <f t="shared" ca="1" si="165"/>
        <v>1.000264665</v>
      </c>
      <c r="H442" s="126">
        <f ca="1">TRUNC(PRODUCT(G$10:G441),15)</f>
        <v>1.08475124706307</v>
      </c>
      <c r="I442" s="126">
        <f t="shared" ca="1" si="173"/>
        <v>1.0699307349545299</v>
      </c>
      <c r="J442" s="126">
        <f t="shared" ca="1" si="166"/>
        <v>1.0138518400000001</v>
      </c>
      <c r="K442" s="126">
        <f t="shared" ca="1" si="167"/>
        <v>13.851839999999999</v>
      </c>
      <c r="L442" s="133">
        <f>IF(VLOOKUP(A442,$U$12:$AD$125,8)=VLOOKUP(A441,$U$12:$AD$125,8),0,VLOOKUP(A442,U$12:$AD$125,8))</f>
        <v>0</v>
      </c>
      <c r="M442" s="129">
        <f>IF(L442&gt;0,VLOOKUP(L442,T$12:$AC$125,7),0)</f>
        <v>0</v>
      </c>
      <c r="N442" s="126">
        <f t="shared" si="168"/>
        <v>0</v>
      </c>
      <c r="O442" s="126">
        <f t="shared" ca="1" si="169"/>
        <v>13.851839999999999</v>
      </c>
      <c r="P442" s="134" t="str">
        <f t="shared" si="174"/>
        <v>J=</v>
      </c>
      <c r="Q442" s="131">
        <f t="shared" si="175"/>
        <v>43539</v>
      </c>
      <c r="R442" s="9"/>
      <c r="S442" s="9"/>
      <c r="T442" s="46">
        <f>[2]Plan1!$A507</f>
        <v>51786</v>
      </c>
      <c r="U442" s="23" t="str">
        <f>[2]Plan1!$C507</f>
        <v>Nossa Sr.a Aparecida - Padroeira do Brasil</v>
      </c>
      <c r="V442" s="9"/>
      <c r="W442" s="9"/>
      <c r="X442" s="9"/>
      <c r="Y442" s="9"/>
      <c r="Z442" s="9"/>
      <c r="AA442" s="9"/>
      <c r="AB442" s="9"/>
      <c r="AC442" s="9"/>
      <c r="AD442" s="9"/>
      <c r="AE442" s="9"/>
      <c r="AF442" s="59">
        <f t="shared" si="184"/>
        <v>43330</v>
      </c>
      <c r="AG442" s="15">
        <f t="shared" ca="1" si="185"/>
        <v>1029.27163999</v>
      </c>
      <c r="AH442" s="15">
        <f t="shared" si="185"/>
        <v>1000</v>
      </c>
      <c r="AI442" s="4">
        <f t="shared" ca="1" si="185"/>
        <v>0</v>
      </c>
      <c r="AJ442" s="16">
        <f t="shared" ca="1" si="185"/>
        <v>0</v>
      </c>
      <c r="AK442" s="4">
        <f t="shared" si="185"/>
        <v>1.075</v>
      </c>
      <c r="AL442" s="59">
        <f t="shared" si="182"/>
        <v>43330</v>
      </c>
      <c r="AM442" s="16">
        <f t="shared" ca="1" si="186"/>
        <v>1.0292716399999999</v>
      </c>
      <c r="AN442" s="15">
        <f t="shared" ca="1" si="186"/>
        <v>29.271639990000001</v>
      </c>
      <c r="AO442" s="9">
        <f t="shared" si="186"/>
        <v>0</v>
      </c>
      <c r="AP442" s="17">
        <f t="shared" si="186"/>
        <v>0</v>
      </c>
      <c r="AQ442" s="15">
        <f t="shared" si="186"/>
        <v>0</v>
      </c>
      <c r="AR442" s="10" t="str">
        <f t="shared" si="186"/>
        <v>J=</v>
      </c>
      <c r="AS442" s="59">
        <f t="shared" si="186"/>
        <v>43360</v>
      </c>
      <c r="AT442" s="18"/>
      <c r="AU442" s="18"/>
      <c r="AV442" s="40"/>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row>
    <row r="443" spans="1:202" x14ac:dyDescent="0.2">
      <c r="A443" s="123">
        <f t="shared" si="170"/>
        <v>43438</v>
      </c>
      <c r="B443" s="124">
        <f t="shared" ca="1" si="176"/>
        <v>1014.12017</v>
      </c>
      <c r="C443" s="126">
        <f t="shared" si="171"/>
        <v>1000</v>
      </c>
      <c r="D443" s="125">
        <f ca="1">IF(A443&lt;$B$1,VLOOKUP(A443,[1]DI!$A$4:$B$15000,2,FALSE),0)</f>
        <v>6.4000000000000001E-2</v>
      </c>
      <c r="E443" s="126">
        <f t="shared" ca="1" si="179"/>
        <v>2.4620000000000002E-4</v>
      </c>
      <c r="F443" s="132">
        <f t="shared" si="172"/>
        <v>1.075</v>
      </c>
      <c r="G443" s="127">
        <f t="shared" ca="1" si="165"/>
        <v>1.000264665</v>
      </c>
      <c r="H443" s="126">
        <f ca="1">TRUNC(PRODUCT(G$10:G442),15)</f>
        <v>1.0850383427518799</v>
      </c>
      <c r="I443" s="126">
        <f t="shared" ca="1" si="173"/>
        <v>1.0699307349545299</v>
      </c>
      <c r="J443" s="126">
        <f t="shared" ca="1" si="166"/>
        <v>1.01412017</v>
      </c>
      <c r="K443" s="126">
        <f t="shared" ca="1" si="167"/>
        <v>14.12017</v>
      </c>
      <c r="L443" s="133">
        <f>IF(VLOOKUP(A443,$U$12:$AD$125,8)=VLOOKUP(A442,$U$12:$AD$125,8),0,VLOOKUP(A443,U$12:$AD$125,8))</f>
        <v>0</v>
      </c>
      <c r="M443" s="129">
        <f>IF(L443&gt;0,VLOOKUP(L443,T$12:$AC$125,7),0)</f>
        <v>0</v>
      </c>
      <c r="N443" s="126">
        <f t="shared" si="168"/>
        <v>0</v>
      </c>
      <c r="O443" s="126">
        <f t="shared" ca="1" si="169"/>
        <v>14.12017</v>
      </c>
      <c r="P443" s="134" t="str">
        <f t="shared" si="174"/>
        <v>J=</v>
      </c>
      <c r="Q443" s="131">
        <f t="shared" si="175"/>
        <v>43539</v>
      </c>
      <c r="R443" s="9"/>
      <c r="S443" s="9"/>
      <c r="T443" s="46">
        <f>[2]Plan1!$A508</f>
        <v>51807</v>
      </c>
      <c r="U443" s="23" t="str">
        <f>[2]Plan1!$C508</f>
        <v>Finados</v>
      </c>
      <c r="V443" s="9"/>
      <c r="W443" s="9"/>
      <c r="X443" s="9"/>
      <c r="Y443" s="9"/>
      <c r="Z443" s="9"/>
      <c r="AA443" s="9"/>
      <c r="AB443" s="9"/>
      <c r="AC443" s="9"/>
      <c r="AD443" s="9"/>
      <c r="AE443" s="9"/>
      <c r="AF443" s="59">
        <f t="shared" si="184"/>
        <v>43331</v>
      </c>
      <c r="AG443" s="15">
        <f t="shared" ca="1" si="185"/>
        <v>1029.27163999</v>
      </c>
      <c r="AH443" s="15">
        <f t="shared" si="185"/>
        <v>1000</v>
      </c>
      <c r="AI443" s="4">
        <f t="shared" ca="1" si="185"/>
        <v>0</v>
      </c>
      <c r="AJ443" s="16">
        <f t="shared" ca="1" si="185"/>
        <v>0</v>
      </c>
      <c r="AK443" s="4">
        <f t="shared" si="185"/>
        <v>1.075</v>
      </c>
      <c r="AL443" s="59">
        <f t="shared" si="182"/>
        <v>43331</v>
      </c>
      <c r="AM443" s="16">
        <f t="shared" ca="1" si="186"/>
        <v>1.0292716399999999</v>
      </c>
      <c r="AN443" s="15">
        <f t="shared" ca="1" si="186"/>
        <v>29.271639990000001</v>
      </c>
      <c r="AO443" s="9">
        <f t="shared" si="186"/>
        <v>0</v>
      </c>
      <c r="AP443" s="17">
        <f t="shared" si="186"/>
        <v>0</v>
      </c>
      <c r="AQ443" s="15">
        <f t="shared" si="186"/>
        <v>0</v>
      </c>
      <c r="AR443" s="10" t="str">
        <f t="shared" si="186"/>
        <v>J=</v>
      </c>
      <c r="AS443" s="59">
        <f t="shared" si="186"/>
        <v>43360</v>
      </c>
      <c r="AT443" s="18"/>
      <c r="AU443" s="18"/>
      <c r="AV443" s="40"/>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row>
    <row r="444" spans="1:202" x14ac:dyDescent="0.2">
      <c r="A444" s="123">
        <f t="shared" si="170"/>
        <v>43439</v>
      </c>
      <c r="B444" s="124">
        <f t="shared" ca="1" si="176"/>
        <v>1014.38858</v>
      </c>
      <c r="C444" s="126">
        <f t="shared" si="171"/>
        <v>1000</v>
      </c>
      <c r="D444" s="125">
        <f ca="1">IF(A444&lt;$B$1,VLOOKUP(A444,[1]DI!$A$4:$B$15000,2,FALSE),0)</f>
        <v>6.4000000000000001E-2</v>
      </c>
      <c r="E444" s="126">
        <f t="shared" ca="1" si="179"/>
        <v>2.4620000000000002E-4</v>
      </c>
      <c r="F444" s="132">
        <f t="shared" si="172"/>
        <v>1.075</v>
      </c>
      <c r="G444" s="127">
        <f t="shared" ca="1" si="165"/>
        <v>1.000264665</v>
      </c>
      <c r="H444" s="126">
        <f ca="1">TRUNC(PRODUCT(G$10:G443),15)</f>
        <v>1.0853255144248599</v>
      </c>
      <c r="I444" s="126">
        <f t="shared" ca="1" si="173"/>
        <v>1.0699307349545299</v>
      </c>
      <c r="J444" s="126">
        <f t="shared" ca="1" si="166"/>
        <v>1.0143885800000001</v>
      </c>
      <c r="K444" s="126">
        <f t="shared" ca="1" si="167"/>
        <v>14.388579999999999</v>
      </c>
      <c r="L444" s="133">
        <f>IF(VLOOKUP(A444,$U$12:$AD$125,8)=VLOOKUP(A443,$U$12:$AD$125,8),0,VLOOKUP(A444,U$12:$AD$125,8))</f>
        <v>0</v>
      </c>
      <c r="M444" s="129">
        <f>IF(L444&gt;0,VLOOKUP(L444,T$12:$AC$125,7),0)</f>
        <v>0</v>
      </c>
      <c r="N444" s="126">
        <f t="shared" si="168"/>
        <v>0</v>
      </c>
      <c r="O444" s="126">
        <f t="shared" ca="1" si="169"/>
        <v>14.388579999999999</v>
      </c>
      <c r="P444" s="134" t="str">
        <f t="shared" si="174"/>
        <v>J=</v>
      </c>
      <c r="Q444" s="131">
        <f t="shared" si="175"/>
        <v>43539</v>
      </c>
      <c r="R444" s="9"/>
      <c r="S444" s="9"/>
      <c r="T444" s="46">
        <f>[2]Plan1!$A509</f>
        <v>51820</v>
      </c>
      <c r="U444" s="23" t="str">
        <f>[2]Plan1!$C509</f>
        <v>Proclamação da República</v>
      </c>
      <c r="V444" s="9"/>
      <c r="W444" s="9"/>
      <c r="X444" s="9"/>
      <c r="Y444" s="9"/>
      <c r="Z444" s="9"/>
      <c r="AA444" s="9"/>
      <c r="AB444" s="9"/>
      <c r="AC444" s="9"/>
      <c r="AD444" s="9"/>
      <c r="AE444" s="9"/>
      <c r="AF444" s="59">
        <f t="shared" si="184"/>
        <v>43332</v>
      </c>
      <c r="AG444" s="15">
        <f t="shared" ca="1" si="185"/>
        <v>1029.27163999</v>
      </c>
      <c r="AH444" s="15">
        <f t="shared" si="185"/>
        <v>1000</v>
      </c>
      <c r="AI444" s="4">
        <f t="shared" ca="1" si="185"/>
        <v>6.3899999999999998E-2</v>
      </c>
      <c r="AJ444" s="16">
        <f t="shared" ca="1" si="185"/>
        <v>2.4583E-4</v>
      </c>
      <c r="AK444" s="4">
        <f t="shared" si="185"/>
        <v>1.075</v>
      </c>
      <c r="AL444" s="59">
        <f t="shared" si="182"/>
        <v>43332</v>
      </c>
      <c r="AM444" s="16">
        <f t="shared" ca="1" si="186"/>
        <v>1.0292716399999999</v>
      </c>
      <c r="AN444" s="15">
        <f t="shared" ca="1" si="186"/>
        <v>29.271639990000001</v>
      </c>
      <c r="AO444" s="9">
        <f t="shared" si="186"/>
        <v>0</v>
      </c>
      <c r="AP444" s="17">
        <f t="shared" si="186"/>
        <v>0</v>
      </c>
      <c r="AQ444" s="15">
        <f t="shared" si="186"/>
        <v>0</v>
      </c>
      <c r="AR444" s="10" t="str">
        <f t="shared" si="186"/>
        <v>J=</v>
      </c>
      <c r="AS444" s="59">
        <f t="shared" si="186"/>
        <v>43360</v>
      </c>
      <c r="AT444" s="18"/>
      <c r="AU444" s="18"/>
      <c r="AV444" s="40"/>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row>
    <row r="445" spans="1:202" x14ac:dyDescent="0.2">
      <c r="A445" s="123">
        <f t="shared" si="170"/>
        <v>43440</v>
      </c>
      <c r="B445" s="124">
        <f t="shared" ca="1" si="176"/>
        <v>1014.65705</v>
      </c>
      <c r="C445" s="126">
        <f t="shared" si="171"/>
        <v>1000</v>
      </c>
      <c r="D445" s="125">
        <f ca="1">IF(A445&lt;$B$1,VLOOKUP(A445,[1]DI!$A$4:$B$15000,2,FALSE),0)</f>
        <v>6.4000000000000001E-2</v>
      </c>
      <c r="E445" s="126">
        <f t="shared" ca="1" si="179"/>
        <v>2.4620000000000002E-4</v>
      </c>
      <c r="F445" s="132">
        <f t="shared" si="172"/>
        <v>1.075</v>
      </c>
      <c r="G445" s="127">
        <f t="shared" ca="1" si="165"/>
        <v>1.000264665</v>
      </c>
      <c r="H445" s="126">
        <f ca="1">TRUNC(PRODUCT(G$10:G444),15)</f>
        <v>1.0856127621021401</v>
      </c>
      <c r="I445" s="126">
        <f t="shared" ca="1" si="173"/>
        <v>1.0699307349545299</v>
      </c>
      <c r="J445" s="126">
        <f t="shared" ca="1" si="166"/>
        <v>1.0146570500000001</v>
      </c>
      <c r="K445" s="126">
        <f t="shared" ca="1" si="167"/>
        <v>14.65705</v>
      </c>
      <c r="L445" s="133">
        <f>IF(VLOOKUP(A445,$U$12:$AD$125,8)=VLOOKUP(A444,$U$12:$AD$125,8),0,VLOOKUP(A445,U$12:$AD$125,8))</f>
        <v>0</v>
      </c>
      <c r="M445" s="129">
        <f>IF(L445&gt;0,VLOOKUP(L445,T$12:$AC$125,7),0)</f>
        <v>0</v>
      </c>
      <c r="N445" s="126">
        <f t="shared" si="168"/>
        <v>0</v>
      </c>
      <c r="O445" s="126">
        <f t="shared" ca="1" si="169"/>
        <v>14.65705</v>
      </c>
      <c r="P445" s="134" t="str">
        <f t="shared" si="174"/>
        <v>J=</v>
      </c>
      <c r="Q445" s="131">
        <f t="shared" si="175"/>
        <v>43539</v>
      </c>
      <c r="R445" s="9"/>
      <c r="S445" s="9"/>
      <c r="T445" s="46">
        <f>[2]Plan1!$A510</f>
        <v>51825</v>
      </c>
      <c r="U445" s="23" t="str">
        <f>[2]Plan1!$C510</f>
        <v>Dia Nacional de Zumbi e da Consciência Negra</v>
      </c>
      <c r="V445" s="9"/>
      <c r="W445" s="9"/>
      <c r="X445" s="9"/>
      <c r="Y445" s="9"/>
      <c r="Z445" s="9"/>
      <c r="AA445" s="9"/>
      <c r="AB445" s="9"/>
      <c r="AC445" s="9"/>
      <c r="AD445" s="9"/>
      <c r="AE445" s="9"/>
      <c r="AF445" s="59">
        <f t="shared" si="184"/>
        <v>43333</v>
      </c>
      <c r="AG445" s="15">
        <f t="shared" ca="1" si="185"/>
        <v>1029.5436400000001</v>
      </c>
      <c r="AH445" s="15">
        <f t="shared" si="185"/>
        <v>1000</v>
      </c>
      <c r="AI445" s="4">
        <f t="shared" ca="1" si="185"/>
        <v>6.3899999999999998E-2</v>
      </c>
      <c r="AJ445" s="16">
        <f t="shared" ca="1" si="185"/>
        <v>2.4583E-4</v>
      </c>
      <c r="AK445" s="4">
        <f t="shared" si="185"/>
        <v>1.075</v>
      </c>
      <c r="AL445" s="59">
        <f t="shared" si="182"/>
        <v>43333</v>
      </c>
      <c r="AM445" s="16">
        <f t="shared" ca="1" si="186"/>
        <v>1.02954364</v>
      </c>
      <c r="AN445" s="15">
        <f t="shared" ca="1" si="186"/>
        <v>29.54364</v>
      </c>
      <c r="AO445" s="9">
        <f t="shared" si="186"/>
        <v>0</v>
      </c>
      <c r="AP445" s="17">
        <f t="shared" si="186"/>
        <v>0</v>
      </c>
      <c r="AQ445" s="15">
        <f t="shared" si="186"/>
        <v>0</v>
      </c>
      <c r="AR445" s="10" t="str">
        <f t="shared" si="186"/>
        <v>J=</v>
      </c>
      <c r="AS445" s="59">
        <f t="shared" si="186"/>
        <v>43360</v>
      </c>
      <c r="AT445" s="18"/>
      <c r="AU445" s="18"/>
      <c r="AV445" s="40"/>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row>
    <row r="446" spans="1:202" x14ac:dyDescent="0.2">
      <c r="A446" s="123">
        <f t="shared" si="170"/>
        <v>43441</v>
      </c>
      <c r="B446" s="124">
        <f t="shared" ca="1" si="176"/>
        <v>1014.9255900000001</v>
      </c>
      <c r="C446" s="126">
        <f t="shared" si="171"/>
        <v>1000</v>
      </c>
      <c r="D446" s="125">
        <f ca="1">IF(A446&lt;$B$1,VLOOKUP(A446,[1]DI!$A$4:$B$15000,2,FALSE),0)</f>
        <v>6.4000000000000001E-2</v>
      </c>
      <c r="E446" s="126">
        <f t="shared" ca="1" si="179"/>
        <v>2.4620000000000002E-4</v>
      </c>
      <c r="F446" s="132">
        <f t="shared" si="172"/>
        <v>1.075</v>
      </c>
      <c r="G446" s="127">
        <f t="shared" ca="1" si="165"/>
        <v>1.000264665</v>
      </c>
      <c r="H446" s="126">
        <f ca="1">TRUNC(PRODUCT(G$10:G445),15)</f>
        <v>1.0859000858038199</v>
      </c>
      <c r="I446" s="126">
        <f t="shared" ca="1" si="173"/>
        <v>1.0699307349545299</v>
      </c>
      <c r="J446" s="126">
        <f t="shared" ca="1" si="166"/>
        <v>1.01492559</v>
      </c>
      <c r="K446" s="126">
        <f t="shared" ca="1" si="167"/>
        <v>14.92559</v>
      </c>
      <c r="L446" s="133">
        <f>IF(VLOOKUP(A446,$U$12:$AD$125,8)=VLOOKUP(A445,$U$12:$AD$125,8),0,VLOOKUP(A446,U$12:$AD$125,8))</f>
        <v>0</v>
      </c>
      <c r="M446" s="129">
        <f>IF(L446&gt;0,VLOOKUP(L446,T$12:$AC$125,7),0)</f>
        <v>0</v>
      </c>
      <c r="N446" s="126">
        <f t="shared" si="168"/>
        <v>0</v>
      </c>
      <c r="O446" s="126">
        <f t="shared" ca="1" si="169"/>
        <v>14.92559</v>
      </c>
      <c r="P446" s="134" t="str">
        <f t="shared" si="174"/>
        <v>J=</v>
      </c>
      <c r="Q446" s="131">
        <f t="shared" si="175"/>
        <v>43539</v>
      </c>
      <c r="R446" s="9"/>
      <c r="S446" s="9"/>
      <c r="T446" s="46">
        <f>[2]Plan1!$A511</f>
        <v>51860</v>
      </c>
      <c r="U446" s="23" t="str">
        <f>[2]Plan1!$C511</f>
        <v>Natal</v>
      </c>
      <c r="V446" s="9"/>
      <c r="W446" s="9"/>
      <c r="X446" s="9"/>
      <c r="Y446" s="9"/>
      <c r="Z446" s="9"/>
      <c r="AA446" s="9"/>
      <c r="AB446" s="9"/>
      <c r="AC446" s="9"/>
      <c r="AD446" s="9"/>
      <c r="AE446" s="9"/>
      <c r="AF446" s="59">
        <f t="shared" si="184"/>
        <v>43334</v>
      </c>
      <c r="AG446" s="15">
        <f t="shared" ca="1" si="185"/>
        <v>1029.8157200000001</v>
      </c>
      <c r="AH446" s="15">
        <f t="shared" si="185"/>
        <v>1000</v>
      </c>
      <c r="AI446" s="4">
        <f t="shared" ca="1" si="185"/>
        <v>6.3899999999999998E-2</v>
      </c>
      <c r="AJ446" s="16">
        <f t="shared" ca="1" si="185"/>
        <v>2.4583E-4</v>
      </c>
      <c r="AK446" s="4">
        <f t="shared" si="185"/>
        <v>1.075</v>
      </c>
      <c r="AL446" s="59">
        <f t="shared" si="182"/>
        <v>43334</v>
      </c>
      <c r="AM446" s="16">
        <f t="shared" ca="1" si="186"/>
        <v>1.02981572</v>
      </c>
      <c r="AN446" s="15">
        <f t="shared" ca="1" si="186"/>
        <v>29.815719999999999</v>
      </c>
      <c r="AO446" s="9">
        <f t="shared" si="186"/>
        <v>0</v>
      </c>
      <c r="AP446" s="17">
        <f t="shared" si="186"/>
        <v>0</v>
      </c>
      <c r="AQ446" s="15">
        <f t="shared" si="186"/>
        <v>0</v>
      </c>
      <c r="AR446" s="10" t="str">
        <f t="shared" si="186"/>
        <v>J=</v>
      </c>
      <c r="AS446" s="59">
        <f t="shared" si="186"/>
        <v>43360</v>
      </c>
      <c r="AT446" s="18"/>
      <c r="AU446" s="18"/>
      <c r="AV446" s="40"/>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row>
    <row r="447" spans="1:202" x14ac:dyDescent="0.2">
      <c r="A447" s="123">
        <f t="shared" si="170"/>
        <v>43442</v>
      </c>
      <c r="B447" s="124">
        <f t="shared" ca="1" si="176"/>
        <v>1015.19421</v>
      </c>
      <c r="C447" s="126">
        <f t="shared" si="171"/>
        <v>1000</v>
      </c>
      <c r="D447" s="125">
        <f ca="1">IF(A447&lt;$B$1,VLOOKUP(A447,[1]DI!$A$4:$B$15000,2,FALSE),0)</f>
        <v>0</v>
      </c>
      <c r="E447" s="126">
        <f t="shared" ca="1" si="179"/>
        <v>0</v>
      </c>
      <c r="F447" s="132">
        <f t="shared" si="172"/>
        <v>1.075</v>
      </c>
      <c r="G447" s="127">
        <f t="shared" ca="1" si="165"/>
        <v>1</v>
      </c>
      <c r="H447" s="126">
        <f ca="1">TRUNC(PRODUCT(G$10:G446),15)</f>
        <v>1.08618748555003</v>
      </c>
      <c r="I447" s="126">
        <f t="shared" ca="1" si="173"/>
        <v>1.0699307349545299</v>
      </c>
      <c r="J447" s="126">
        <f t="shared" ca="1" si="166"/>
        <v>1.01519421</v>
      </c>
      <c r="K447" s="126">
        <f t="shared" ca="1" si="167"/>
        <v>15.19421</v>
      </c>
      <c r="L447" s="133">
        <f>IF(VLOOKUP(A447,$U$12:$AD$125,8)=VLOOKUP(A446,$U$12:$AD$125,8),0,VLOOKUP(A447,U$12:$AD$125,8))</f>
        <v>0</v>
      </c>
      <c r="M447" s="129">
        <f>IF(L447&gt;0,VLOOKUP(L447,T$12:$AC$125,7),0)</f>
        <v>0</v>
      </c>
      <c r="N447" s="126">
        <f t="shared" si="168"/>
        <v>0</v>
      </c>
      <c r="O447" s="126">
        <f t="shared" ca="1" si="169"/>
        <v>15.19421</v>
      </c>
      <c r="P447" s="134" t="str">
        <f t="shared" si="174"/>
        <v>J=</v>
      </c>
      <c r="Q447" s="131">
        <f t="shared" si="175"/>
        <v>43539</v>
      </c>
      <c r="R447" s="9"/>
      <c r="S447" s="9"/>
      <c r="T447" s="46">
        <f>[2]Plan1!$A512</f>
        <v>51867</v>
      </c>
      <c r="U447" s="23" t="str">
        <f>[2]Plan1!$C512</f>
        <v>Confraternização Universal</v>
      </c>
      <c r="V447" s="9"/>
      <c r="W447" s="9"/>
      <c r="X447" s="9"/>
      <c r="Y447" s="9"/>
      <c r="Z447" s="9"/>
      <c r="AA447" s="9"/>
      <c r="AB447" s="9"/>
      <c r="AC447" s="9"/>
      <c r="AD447" s="9"/>
      <c r="AE447" s="9"/>
      <c r="AF447" s="59"/>
      <c r="AG447" s="15"/>
      <c r="AH447" s="15"/>
      <c r="AI447" s="4"/>
      <c r="AJ447" s="16"/>
      <c r="AK447" s="4"/>
      <c r="AL447" s="59"/>
      <c r="AM447" s="16"/>
      <c r="AN447" s="15"/>
      <c r="AO447" s="9"/>
      <c r="AP447" s="17"/>
      <c r="AQ447" s="15"/>
      <c r="AR447" s="42"/>
      <c r="AS447" s="59"/>
      <c r="AT447" s="18"/>
      <c r="AU447" s="18"/>
      <c r="AV447" s="40"/>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row>
    <row r="448" spans="1:202" x14ac:dyDescent="0.2">
      <c r="A448" s="123">
        <f t="shared" si="170"/>
        <v>43443</v>
      </c>
      <c r="B448" s="124">
        <f t="shared" ca="1" si="176"/>
        <v>1015.19421</v>
      </c>
      <c r="C448" s="126">
        <f t="shared" si="171"/>
        <v>1000</v>
      </c>
      <c r="D448" s="125">
        <f ca="1">IF(A448&lt;$B$1,VLOOKUP(A448,[1]DI!$A$4:$B$15000,2,FALSE),0)</f>
        <v>0</v>
      </c>
      <c r="E448" s="126">
        <f t="shared" ca="1" si="179"/>
        <v>0</v>
      </c>
      <c r="F448" s="132">
        <f t="shared" si="172"/>
        <v>1.075</v>
      </c>
      <c r="G448" s="127">
        <f t="shared" ca="1" si="165"/>
        <v>1</v>
      </c>
      <c r="H448" s="126">
        <f ca="1">TRUNC(PRODUCT(G$10:G447),15)</f>
        <v>1.08618748555003</v>
      </c>
      <c r="I448" s="126">
        <f t="shared" ca="1" si="173"/>
        <v>1.0699307349545299</v>
      </c>
      <c r="J448" s="126">
        <f t="shared" ca="1" si="166"/>
        <v>1.01519421</v>
      </c>
      <c r="K448" s="126">
        <f t="shared" ca="1" si="167"/>
        <v>15.19421</v>
      </c>
      <c r="L448" s="133">
        <f>IF(VLOOKUP(A448,$U$12:$AD$125,8)=VLOOKUP(A447,$U$12:$AD$125,8),0,VLOOKUP(A448,U$12:$AD$125,8))</f>
        <v>0</v>
      </c>
      <c r="M448" s="129">
        <f>IF(L448&gt;0,VLOOKUP(L448,T$12:$AC$125,7),0)</f>
        <v>0</v>
      </c>
      <c r="N448" s="126">
        <f t="shared" si="168"/>
        <v>0</v>
      </c>
      <c r="O448" s="126">
        <f t="shared" ca="1" si="169"/>
        <v>15.19421</v>
      </c>
      <c r="P448" s="134" t="str">
        <f t="shared" si="174"/>
        <v>J=</v>
      </c>
      <c r="Q448" s="131">
        <f t="shared" si="175"/>
        <v>43539</v>
      </c>
      <c r="R448" s="9"/>
      <c r="S448" s="9"/>
      <c r="T448" s="46">
        <f>[2]Plan1!$A513</f>
        <v>51914</v>
      </c>
      <c r="U448" s="23" t="str">
        <f>[2]Plan1!$C513</f>
        <v>Carnaval</v>
      </c>
      <c r="V448" s="9"/>
      <c r="W448" s="9"/>
      <c r="X448" s="9"/>
      <c r="Y448" s="9"/>
      <c r="Z448" s="9"/>
      <c r="AA448" s="9"/>
      <c r="AB448" s="9"/>
      <c r="AC448" s="9"/>
      <c r="AD448" s="9"/>
      <c r="AE448" s="9"/>
      <c r="AF448" s="59" t="str">
        <f t="shared" ref="AF448:AS448" si="187">$B$6</f>
        <v>CNEN22</v>
      </c>
      <c r="AG448" s="9" t="str">
        <f t="shared" si="187"/>
        <v>CNEN22</v>
      </c>
      <c r="AH448" s="9" t="str">
        <f t="shared" si="187"/>
        <v>CNEN22</v>
      </c>
      <c r="AI448" s="9" t="str">
        <f t="shared" si="187"/>
        <v>CNEN22</v>
      </c>
      <c r="AJ448" s="9" t="str">
        <f t="shared" si="187"/>
        <v>CNEN22</v>
      </c>
      <c r="AK448" s="4" t="str">
        <f t="shared" si="187"/>
        <v>CNEN22</v>
      </c>
      <c r="AL448" s="59" t="str">
        <f t="shared" si="187"/>
        <v>CNEN22</v>
      </c>
      <c r="AM448" s="9" t="str">
        <f t="shared" si="187"/>
        <v>CNEN22</v>
      </c>
      <c r="AN448" s="9" t="str">
        <f t="shared" si="187"/>
        <v>CNEN22</v>
      </c>
      <c r="AO448" s="9" t="str">
        <f t="shared" si="187"/>
        <v>CNEN22</v>
      </c>
      <c r="AP448" s="17" t="str">
        <f t="shared" si="187"/>
        <v>CNEN22</v>
      </c>
      <c r="AQ448" s="9" t="str">
        <f t="shared" si="187"/>
        <v>CNEN22</v>
      </c>
      <c r="AR448" s="10" t="str">
        <f t="shared" si="187"/>
        <v>CNEN22</v>
      </c>
      <c r="AS448" s="59" t="str">
        <f t="shared" si="187"/>
        <v>CNEN22</v>
      </c>
      <c r="AT448" s="18"/>
      <c r="AU448" s="18"/>
      <c r="AV448" s="40"/>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row>
    <row r="449" spans="1:202" x14ac:dyDescent="0.2">
      <c r="A449" s="123">
        <f t="shared" si="170"/>
        <v>43444</v>
      </c>
      <c r="B449" s="124">
        <f t="shared" ca="1" si="176"/>
        <v>1015.19421</v>
      </c>
      <c r="C449" s="126">
        <f t="shared" si="171"/>
        <v>1000</v>
      </c>
      <c r="D449" s="125">
        <f ca="1">IF(A449&lt;$B$1,VLOOKUP(A449,[1]DI!$A$4:$B$15000,2,FALSE),0)</f>
        <v>6.4000000000000001E-2</v>
      </c>
      <c r="E449" s="126">
        <f t="shared" ca="1" si="179"/>
        <v>2.4620000000000002E-4</v>
      </c>
      <c r="F449" s="132">
        <f t="shared" si="172"/>
        <v>1.075</v>
      </c>
      <c r="G449" s="127">
        <f t="shared" ca="1" si="165"/>
        <v>1.000264665</v>
      </c>
      <c r="H449" s="126">
        <f ca="1">TRUNC(PRODUCT(G$10:G448),15)</f>
        <v>1.08618748555003</v>
      </c>
      <c r="I449" s="126">
        <f t="shared" ca="1" si="173"/>
        <v>1.0699307349545299</v>
      </c>
      <c r="J449" s="126">
        <f t="shared" ca="1" si="166"/>
        <v>1.01519421</v>
      </c>
      <c r="K449" s="126">
        <f t="shared" ca="1" si="167"/>
        <v>15.19421</v>
      </c>
      <c r="L449" s="133">
        <f>IF(VLOOKUP(A449,$U$12:$AD$125,8)=VLOOKUP(A448,$U$12:$AD$125,8),0,VLOOKUP(A449,U$12:$AD$125,8))</f>
        <v>0</v>
      </c>
      <c r="M449" s="129">
        <f>IF(L449&gt;0,VLOOKUP(L449,T$12:$AC$125,7),0)</f>
        <v>0</v>
      </c>
      <c r="N449" s="126">
        <f t="shared" si="168"/>
        <v>0</v>
      </c>
      <c r="O449" s="126">
        <f t="shared" ca="1" si="169"/>
        <v>15.19421</v>
      </c>
      <c r="P449" s="134" t="str">
        <f t="shared" si="174"/>
        <v>J=</v>
      </c>
      <c r="Q449" s="131">
        <f t="shared" si="175"/>
        <v>43539</v>
      </c>
      <c r="R449" s="9"/>
      <c r="S449" s="9"/>
      <c r="T449" s="46">
        <f>[2]Plan1!$A514</f>
        <v>51915</v>
      </c>
      <c r="U449" s="23" t="str">
        <f>[2]Plan1!$C514</f>
        <v>Carnaval</v>
      </c>
      <c r="V449" s="9"/>
      <c r="W449" s="9"/>
      <c r="X449" s="9"/>
      <c r="Y449" s="9"/>
      <c r="Z449" s="9"/>
      <c r="AA449" s="9"/>
      <c r="AB449" s="9"/>
      <c r="AC449" s="9"/>
      <c r="AD449" s="9"/>
      <c r="AE449" s="9"/>
      <c r="AF449" s="57" t="s">
        <v>16</v>
      </c>
      <c r="AG449" s="3" t="s">
        <v>9</v>
      </c>
      <c r="AH449" s="3" t="s">
        <v>10</v>
      </c>
      <c r="AI449" s="36" t="s">
        <v>11</v>
      </c>
      <c r="AJ449" s="37" t="s">
        <v>11</v>
      </c>
      <c r="AK449" s="36" t="s">
        <v>11</v>
      </c>
      <c r="AL449" s="60" t="s">
        <v>16</v>
      </c>
      <c r="AM449" s="37" t="s">
        <v>11</v>
      </c>
      <c r="AN449" s="3" t="s">
        <v>12</v>
      </c>
      <c r="AO449" s="7" t="s">
        <v>13</v>
      </c>
      <c r="AP449" s="38" t="s">
        <v>14</v>
      </c>
      <c r="AQ449" s="3" t="s">
        <v>14</v>
      </c>
      <c r="AR449" s="39" t="s">
        <v>15</v>
      </c>
      <c r="AS449" s="57" t="s">
        <v>15</v>
      </c>
      <c r="AT449" s="18"/>
      <c r="AU449" s="18"/>
      <c r="AV449" s="40"/>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row>
    <row r="450" spans="1:202" x14ac:dyDescent="0.2">
      <c r="A450" s="123">
        <f t="shared" si="170"/>
        <v>43445</v>
      </c>
      <c r="B450" s="124">
        <f t="shared" ca="1" si="176"/>
        <v>1015.46289</v>
      </c>
      <c r="C450" s="126">
        <f t="shared" si="171"/>
        <v>1000</v>
      </c>
      <c r="D450" s="125">
        <f ca="1">IF(A450&lt;$B$1,VLOOKUP(A450,[1]DI!$A$4:$B$15000,2,FALSE),0)</f>
        <v>6.4000000000000001E-2</v>
      </c>
      <c r="E450" s="126">
        <f t="shared" ca="1" si="179"/>
        <v>2.4620000000000002E-4</v>
      </c>
      <c r="F450" s="132">
        <f t="shared" si="172"/>
        <v>1.075</v>
      </c>
      <c r="G450" s="127">
        <f t="shared" ca="1" si="165"/>
        <v>1.000264665</v>
      </c>
      <c r="H450" s="126">
        <f ca="1">TRUNC(PRODUCT(G$10:G449),15)</f>
        <v>1.0864749613608899</v>
      </c>
      <c r="I450" s="126">
        <f t="shared" ca="1" si="173"/>
        <v>1.0699307349545299</v>
      </c>
      <c r="J450" s="126">
        <f t="shared" ca="1" si="166"/>
        <v>1.01546289</v>
      </c>
      <c r="K450" s="126">
        <f t="shared" ca="1" si="167"/>
        <v>15.46289</v>
      </c>
      <c r="L450" s="133">
        <f>IF(VLOOKUP(A450,$U$12:$AD$125,8)=VLOOKUP(A449,$U$12:$AD$125,8),0,VLOOKUP(A450,U$12:$AD$125,8))</f>
        <v>0</v>
      </c>
      <c r="M450" s="129">
        <f>IF(L450&gt;0,VLOOKUP(L450,T$12:$AC$125,7),0)</f>
        <v>0</v>
      </c>
      <c r="N450" s="126">
        <f t="shared" si="168"/>
        <v>0</v>
      </c>
      <c r="O450" s="126">
        <f t="shared" ca="1" si="169"/>
        <v>15.46289</v>
      </c>
      <c r="P450" s="134" t="str">
        <f t="shared" si="174"/>
        <v>J=</v>
      </c>
      <c r="Q450" s="131">
        <f t="shared" si="175"/>
        <v>43539</v>
      </c>
      <c r="R450" s="9"/>
      <c r="S450" s="9"/>
      <c r="T450" s="46">
        <f>[2]Plan1!$A515</f>
        <v>51960</v>
      </c>
      <c r="U450" s="23" t="str">
        <f>[2]Plan1!$C515</f>
        <v>Paixão de Cristo</v>
      </c>
      <c r="V450" s="9"/>
      <c r="W450" s="9"/>
      <c r="X450" s="9"/>
      <c r="Y450" s="9"/>
      <c r="Z450" s="9"/>
      <c r="AA450" s="9"/>
      <c r="AB450" s="9"/>
      <c r="AC450" s="9"/>
      <c r="AD450" s="9"/>
      <c r="AE450" s="9"/>
      <c r="AF450" s="57" t="s">
        <v>73</v>
      </c>
      <c r="AG450" s="15" t="str">
        <f>$B$6</f>
        <v>CNEN22</v>
      </c>
      <c r="AH450" s="3" t="s">
        <v>18</v>
      </c>
      <c r="AI450" s="19" t="s">
        <v>19</v>
      </c>
      <c r="AJ450" s="5"/>
      <c r="AK450" s="19" t="s">
        <v>20</v>
      </c>
      <c r="AL450" s="57"/>
      <c r="AM450" s="5"/>
      <c r="AN450" s="3"/>
      <c r="AO450" s="7"/>
      <c r="AP450" s="38"/>
      <c r="AQ450" s="3"/>
      <c r="AR450" s="39" t="s">
        <v>23</v>
      </c>
      <c r="AS450" s="57" t="s">
        <v>23</v>
      </c>
      <c r="AT450" s="18"/>
      <c r="AU450" s="18"/>
      <c r="AV450" s="40"/>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row>
    <row r="451" spans="1:202" x14ac:dyDescent="0.2">
      <c r="A451" s="123">
        <f t="shared" si="170"/>
        <v>43446</v>
      </c>
      <c r="B451" s="124">
        <f t="shared" ca="1" si="176"/>
        <v>1015.7316499999999</v>
      </c>
      <c r="C451" s="126">
        <f t="shared" si="171"/>
        <v>1000</v>
      </c>
      <c r="D451" s="125">
        <f ca="1">IF(A451&lt;$B$1,VLOOKUP(A451,[1]DI!$A$4:$B$15000,2,FALSE),0)</f>
        <v>6.4000000000000001E-2</v>
      </c>
      <c r="E451" s="126">
        <f t="shared" ca="1" si="179"/>
        <v>2.4620000000000002E-4</v>
      </c>
      <c r="F451" s="132">
        <f t="shared" si="172"/>
        <v>1.075</v>
      </c>
      <c r="G451" s="127">
        <f t="shared" ca="1" si="165"/>
        <v>1.000264665</v>
      </c>
      <c r="H451" s="126">
        <f ca="1">TRUNC(PRODUCT(G$10:G450),15)</f>
        <v>1.0867625132565399</v>
      </c>
      <c r="I451" s="126">
        <f t="shared" ca="1" si="173"/>
        <v>1.0699307349545299</v>
      </c>
      <c r="J451" s="126">
        <f t="shared" ca="1" si="166"/>
        <v>1.01573165</v>
      </c>
      <c r="K451" s="126">
        <f t="shared" ca="1" si="167"/>
        <v>15.73165</v>
      </c>
      <c r="L451" s="133">
        <f>IF(VLOOKUP(A451,$U$12:$AD$125,8)=VLOOKUP(A450,$U$12:$AD$125,8),0,VLOOKUP(A451,U$12:$AD$125,8))</f>
        <v>0</v>
      </c>
      <c r="M451" s="129">
        <f>IF(L451&gt;0,VLOOKUP(L451,T$12:$AC$125,7),0)</f>
        <v>0</v>
      </c>
      <c r="N451" s="126">
        <f t="shared" si="168"/>
        <v>0</v>
      </c>
      <c r="O451" s="126">
        <f t="shared" ca="1" si="169"/>
        <v>15.73165</v>
      </c>
      <c r="P451" s="134" t="str">
        <f t="shared" si="174"/>
        <v>J=</v>
      </c>
      <c r="Q451" s="131">
        <f t="shared" si="175"/>
        <v>43539</v>
      </c>
      <c r="R451" s="9"/>
      <c r="S451" s="9"/>
      <c r="T451" s="46">
        <f>[2]Plan1!$A516</f>
        <v>51977</v>
      </c>
      <c r="U451" s="23" t="str">
        <f>[2]Plan1!$C516</f>
        <v>Tiradentes</v>
      </c>
      <c r="V451" s="9"/>
      <c r="W451" s="9"/>
      <c r="X451" s="9"/>
      <c r="Y451" s="9"/>
      <c r="Z451" s="9"/>
      <c r="AA451" s="9"/>
      <c r="AB451" s="9"/>
      <c r="AC451" s="9"/>
      <c r="AD451" s="9"/>
      <c r="AE451" s="9"/>
      <c r="AF451" s="57" t="s">
        <v>73</v>
      </c>
      <c r="AG451" s="15"/>
      <c r="AH451" s="3"/>
      <c r="AI451" s="19"/>
      <c r="AJ451" s="5"/>
      <c r="AK451" s="19"/>
      <c r="AL451" s="57"/>
      <c r="AM451" s="5"/>
      <c r="AN451" s="3"/>
      <c r="AO451" s="7"/>
      <c r="AP451" s="38"/>
      <c r="AQ451" s="3"/>
      <c r="AR451" s="39" t="s">
        <v>28</v>
      </c>
      <c r="AS451" s="57" t="s">
        <v>16</v>
      </c>
      <c r="AT451" s="18"/>
      <c r="AU451" s="18"/>
      <c r="AV451" s="40"/>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row>
    <row r="452" spans="1:202" x14ac:dyDescent="0.2">
      <c r="A452" s="123">
        <f t="shared" si="170"/>
        <v>43447</v>
      </c>
      <c r="B452" s="124">
        <f t="shared" ca="1" si="176"/>
        <v>1016.00048</v>
      </c>
      <c r="C452" s="126">
        <f t="shared" si="171"/>
        <v>1000</v>
      </c>
      <c r="D452" s="125">
        <f ca="1">IF(A452&lt;$B$1,VLOOKUP(A452,[1]DI!$A$4:$B$15000,2,FALSE),0)</f>
        <v>6.4000000000000001E-2</v>
      </c>
      <c r="E452" s="126">
        <f t="shared" ca="1" si="179"/>
        <v>2.4620000000000002E-4</v>
      </c>
      <c r="F452" s="132">
        <f t="shared" si="172"/>
        <v>1.075</v>
      </c>
      <c r="G452" s="127">
        <f t="shared" ca="1" si="165"/>
        <v>1.000264665</v>
      </c>
      <c r="H452" s="126">
        <f ca="1">TRUNC(PRODUCT(G$10:G451),15)</f>
        <v>1.0870501412571101</v>
      </c>
      <c r="I452" s="126">
        <f t="shared" ca="1" si="173"/>
        <v>1.0699307349545299</v>
      </c>
      <c r="J452" s="126">
        <f t="shared" ca="1" si="166"/>
        <v>1.01600048</v>
      </c>
      <c r="K452" s="126">
        <f t="shared" ca="1" si="167"/>
        <v>16.00048</v>
      </c>
      <c r="L452" s="133">
        <f>IF(VLOOKUP(A452,$U$12:$AD$125,8)=VLOOKUP(A451,$U$12:$AD$125,8),0,VLOOKUP(A452,U$12:$AD$125,8))</f>
        <v>0</v>
      </c>
      <c r="M452" s="129">
        <f>IF(L452&gt;0,VLOOKUP(L452,T$12:$AC$125,7),0)</f>
        <v>0</v>
      </c>
      <c r="N452" s="126">
        <f t="shared" si="168"/>
        <v>0</v>
      </c>
      <c r="O452" s="126">
        <f t="shared" ca="1" si="169"/>
        <v>16.00048</v>
      </c>
      <c r="P452" s="134" t="str">
        <f t="shared" si="174"/>
        <v>J=</v>
      </c>
      <c r="Q452" s="131">
        <f t="shared" si="175"/>
        <v>43539</v>
      </c>
      <c r="R452" s="9"/>
      <c r="S452" s="9"/>
      <c r="T452" s="46">
        <f>[2]Plan1!$A517</f>
        <v>51987</v>
      </c>
      <c r="U452" s="23" t="str">
        <f>[2]Plan1!$C517</f>
        <v>Dia do Trabalho</v>
      </c>
      <c r="V452" s="9"/>
      <c r="W452" s="9"/>
      <c r="X452" s="9"/>
      <c r="Y452" s="9"/>
      <c r="Z452" s="9"/>
      <c r="AA452" s="9"/>
      <c r="AB452" s="9"/>
      <c r="AC452" s="9"/>
      <c r="AD452" s="9"/>
      <c r="AE452" s="9"/>
      <c r="AF452" s="57"/>
      <c r="AG452" s="3" t="s">
        <v>30</v>
      </c>
      <c r="AH452" s="3" t="s">
        <v>30</v>
      </c>
      <c r="AI452" s="19" t="s">
        <v>31</v>
      </c>
      <c r="AJ452" s="5" t="s">
        <v>32</v>
      </c>
      <c r="AK452" s="4" t="s">
        <v>33</v>
      </c>
      <c r="AL452" s="59"/>
      <c r="AM452" s="16" t="s">
        <v>36</v>
      </c>
      <c r="AN452" s="3" t="s">
        <v>30</v>
      </c>
      <c r="AO452" s="7"/>
      <c r="AP452" s="38" t="s">
        <v>37</v>
      </c>
      <c r="AQ452" s="3" t="s">
        <v>30</v>
      </c>
      <c r="AR452" s="39" t="s">
        <v>38</v>
      </c>
      <c r="AS452" s="59"/>
      <c r="AT452" s="18"/>
      <c r="AU452" s="18"/>
      <c r="AV452" s="40"/>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row>
    <row r="453" spans="1:202" x14ac:dyDescent="0.2">
      <c r="A453" s="123">
        <f t="shared" si="170"/>
        <v>43448</v>
      </c>
      <c r="B453" s="124">
        <f t="shared" ca="1" si="176"/>
        <v>1016.26938</v>
      </c>
      <c r="C453" s="126">
        <f t="shared" si="171"/>
        <v>1000</v>
      </c>
      <c r="D453" s="125">
        <f ca="1">IF(A453&lt;$B$1,VLOOKUP(A453,[1]DI!$A$4:$B$15000,2,FALSE),0)</f>
        <v>6.4000000000000001E-2</v>
      </c>
      <c r="E453" s="126">
        <f t="shared" ca="1" si="179"/>
        <v>2.4620000000000002E-4</v>
      </c>
      <c r="F453" s="132">
        <f t="shared" si="172"/>
        <v>1.075</v>
      </c>
      <c r="G453" s="127">
        <f t="shared" ca="1" si="165"/>
        <v>1.000264665</v>
      </c>
      <c r="H453" s="126">
        <f ca="1">TRUNC(PRODUCT(G$10:G452),15)</f>
        <v>1.08733784538275</v>
      </c>
      <c r="I453" s="126">
        <f t="shared" ca="1" si="173"/>
        <v>1.0699307349545299</v>
      </c>
      <c r="J453" s="126">
        <f t="shared" ca="1" si="166"/>
        <v>1.01626938</v>
      </c>
      <c r="K453" s="126">
        <f t="shared" ca="1" si="167"/>
        <v>16.269380000000002</v>
      </c>
      <c r="L453" s="133">
        <f>IF(VLOOKUP(A453,$U$12:$AD$125,8)=VLOOKUP(A452,$U$12:$AD$125,8),0,VLOOKUP(A453,U$12:$AD$125,8))</f>
        <v>0</v>
      </c>
      <c r="M453" s="129">
        <f>IF(L453&gt;0,VLOOKUP(L453,T$12:$AC$125,7),0)</f>
        <v>0</v>
      </c>
      <c r="N453" s="126">
        <f t="shared" si="168"/>
        <v>0</v>
      </c>
      <c r="O453" s="126">
        <f t="shared" ca="1" si="169"/>
        <v>16.269380000000002</v>
      </c>
      <c r="P453" s="134" t="str">
        <f t="shared" si="174"/>
        <v>J=</v>
      </c>
      <c r="Q453" s="131">
        <f t="shared" si="175"/>
        <v>43539</v>
      </c>
      <c r="R453" s="9"/>
      <c r="S453" s="9"/>
      <c r="T453" s="46">
        <f>[2]Plan1!$A518</f>
        <v>52022</v>
      </c>
      <c r="U453" s="23" t="str">
        <f>[2]Plan1!$C518</f>
        <v>Corpus Christi</v>
      </c>
      <c r="V453" s="9"/>
      <c r="W453" s="9"/>
      <c r="X453" s="9"/>
      <c r="Y453" s="9"/>
      <c r="Z453" s="9"/>
      <c r="AA453" s="9"/>
      <c r="AB453" s="9"/>
      <c r="AC453" s="9"/>
      <c r="AD453" s="9"/>
      <c r="AE453" s="9"/>
      <c r="AF453" s="59"/>
      <c r="AG453" s="15"/>
      <c r="AH453" s="15"/>
      <c r="AI453" s="4"/>
      <c r="AJ453" s="16"/>
      <c r="AK453" s="4"/>
      <c r="AL453" s="59"/>
      <c r="AM453" s="16"/>
      <c r="AN453" s="15"/>
      <c r="AO453" s="9"/>
      <c r="AP453" s="17"/>
      <c r="AQ453" s="15"/>
      <c r="AR453" s="10"/>
      <c r="AS453" s="61"/>
      <c r="AT453" s="18"/>
      <c r="AU453" s="18"/>
      <c r="AV453" s="40"/>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row>
    <row r="454" spans="1:202" x14ac:dyDescent="0.2">
      <c r="A454" s="123">
        <f t="shared" si="170"/>
        <v>43449</v>
      </c>
      <c r="B454" s="124">
        <f t="shared" ca="1" si="176"/>
        <v>1016.53835</v>
      </c>
      <c r="C454" s="126">
        <f t="shared" si="171"/>
        <v>1000</v>
      </c>
      <c r="D454" s="125">
        <f ca="1">IF(A454&lt;$B$1,VLOOKUP(A454,[1]DI!$A$4:$B$15000,2,FALSE),0)</f>
        <v>0</v>
      </c>
      <c r="E454" s="126">
        <f t="shared" ca="1" si="179"/>
        <v>0</v>
      </c>
      <c r="F454" s="132">
        <f t="shared" si="172"/>
        <v>1.075</v>
      </c>
      <c r="G454" s="127">
        <f t="shared" ca="1" si="165"/>
        <v>1</v>
      </c>
      <c r="H454" s="126">
        <f ca="1">TRUNC(PRODUCT(G$10:G453),15)</f>
        <v>1.0876256256536001</v>
      </c>
      <c r="I454" s="126">
        <f t="shared" ca="1" si="173"/>
        <v>1.0699307349545299</v>
      </c>
      <c r="J454" s="126">
        <f t="shared" ca="1" si="166"/>
        <v>1.01653835</v>
      </c>
      <c r="K454" s="126">
        <f t="shared" ca="1" si="167"/>
        <v>16.538350000000001</v>
      </c>
      <c r="L454" s="133">
        <f>IF(VLOOKUP(A454,$U$12:$AD$125,8)=VLOOKUP(A453,$U$12:$AD$125,8),0,VLOOKUP(A454,U$12:$AD$125,8))</f>
        <v>0</v>
      </c>
      <c r="M454" s="129">
        <f>IF(L454&gt;0,VLOOKUP(L454,T$12:$AC$125,7),0)</f>
        <v>0</v>
      </c>
      <c r="N454" s="126">
        <f t="shared" si="168"/>
        <v>0</v>
      </c>
      <c r="O454" s="126">
        <f t="shared" ca="1" si="169"/>
        <v>16.538350000000001</v>
      </c>
      <c r="P454" s="134" t="str">
        <f t="shared" si="174"/>
        <v>J=</v>
      </c>
      <c r="Q454" s="131">
        <f t="shared" si="175"/>
        <v>43539</v>
      </c>
      <c r="R454" s="9"/>
      <c r="S454" s="9"/>
      <c r="T454" s="46">
        <f>[2]Plan1!$A519</f>
        <v>52116</v>
      </c>
      <c r="U454" s="23" t="str">
        <f>[2]Plan1!$C519</f>
        <v>Independência do Brasil</v>
      </c>
      <c r="V454" s="9"/>
      <c r="W454" s="9"/>
      <c r="X454" s="9"/>
      <c r="Y454" s="9"/>
      <c r="Z454" s="9"/>
      <c r="AA454" s="9"/>
      <c r="AB454" s="9"/>
      <c r="AC454" s="9"/>
      <c r="AD454" s="9"/>
      <c r="AE454" s="9"/>
      <c r="AF454" s="59">
        <f>(AF446+1)</f>
        <v>43335</v>
      </c>
      <c r="AG454" s="15">
        <f t="shared" ref="AG454:AK469" ca="1" si="188">VLOOKUP($AF454,$A$10:$Q$3625,(AG$1)+1)</f>
        <v>1030.0878600000001</v>
      </c>
      <c r="AH454" s="15">
        <f t="shared" si="188"/>
        <v>1000</v>
      </c>
      <c r="AI454" s="4">
        <f t="shared" ca="1" si="188"/>
        <v>6.3899999999999998E-2</v>
      </c>
      <c r="AJ454" s="16">
        <f t="shared" ca="1" si="188"/>
        <v>2.4583E-4</v>
      </c>
      <c r="AK454" s="4">
        <f t="shared" si="188"/>
        <v>1.075</v>
      </c>
      <c r="AL454" s="59">
        <f t="shared" ref="AL454:AL483" si="189">AF454</f>
        <v>43335</v>
      </c>
      <c r="AM454" s="16">
        <f t="shared" ref="AM454:AS469" ca="1" si="190">VLOOKUP($AF454,$A$10:$Q$3625,(AM$1)+1)</f>
        <v>1.0300878600000001</v>
      </c>
      <c r="AN454" s="15">
        <f t="shared" ca="1" si="190"/>
        <v>30.087859999999999</v>
      </c>
      <c r="AO454" s="9">
        <f t="shared" si="190"/>
        <v>0</v>
      </c>
      <c r="AP454" s="17">
        <f t="shared" si="190"/>
        <v>0</v>
      </c>
      <c r="AQ454" s="15">
        <f t="shared" si="190"/>
        <v>0</v>
      </c>
      <c r="AR454" s="10" t="str">
        <f t="shared" si="190"/>
        <v>J=</v>
      </c>
      <c r="AS454" s="59">
        <f t="shared" si="190"/>
        <v>43360</v>
      </c>
      <c r="AT454" s="18"/>
      <c r="AU454" s="18"/>
      <c r="AV454" s="40"/>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row>
    <row r="455" spans="1:202" x14ac:dyDescent="0.2">
      <c r="A455" s="123">
        <f t="shared" si="170"/>
        <v>43450</v>
      </c>
      <c r="B455" s="124">
        <f t="shared" ca="1" si="176"/>
        <v>1016.53835</v>
      </c>
      <c r="C455" s="126">
        <f t="shared" si="171"/>
        <v>1000</v>
      </c>
      <c r="D455" s="125">
        <f ca="1">IF(A455&lt;$B$1,VLOOKUP(A455,[1]DI!$A$4:$B$15000,2,FALSE),0)</f>
        <v>0</v>
      </c>
      <c r="E455" s="126">
        <f t="shared" ca="1" si="179"/>
        <v>0</v>
      </c>
      <c r="F455" s="132">
        <f t="shared" si="172"/>
        <v>1.075</v>
      </c>
      <c r="G455" s="127">
        <f t="shared" ca="1" si="165"/>
        <v>1</v>
      </c>
      <c r="H455" s="126">
        <f ca="1">TRUNC(PRODUCT(G$10:G454),15)</f>
        <v>1.0876256256536001</v>
      </c>
      <c r="I455" s="126">
        <f t="shared" ca="1" si="173"/>
        <v>1.0699307349545299</v>
      </c>
      <c r="J455" s="126">
        <f t="shared" ca="1" si="166"/>
        <v>1.01653835</v>
      </c>
      <c r="K455" s="126">
        <f t="shared" ca="1" si="167"/>
        <v>16.538350000000001</v>
      </c>
      <c r="L455" s="133">
        <f>IF(VLOOKUP(A455,$U$12:$AD$125,8)=VLOOKUP(A454,$U$12:$AD$125,8),0,VLOOKUP(A455,U$12:$AD$125,8))</f>
        <v>0</v>
      </c>
      <c r="M455" s="129">
        <f>IF(L455&gt;0,VLOOKUP(L455,T$12:$AC$125,7),0)</f>
        <v>0</v>
      </c>
      <c r="N455" s="126">
        <f t="shared" si="168"/>
        <v>0</v>
      </c>
      <c r="O455" s="126">
        <f t="shared" ca="1" si="169"/>
        <v>16.538350000000001</v>
      </c>
      <c r="P455" s="134" t="str">
        <f t="shared" si="174"/>
        <v>J=</v>
      </c>
      <c r="Q455" s="131">
        <f t="shared" si="175"/>
        <v>43539</v>
      </c>
      <c r="R455" s="9"/>
      <c r="S455" s="9"/>
      <c r="T455" s="46">
        <f>[2]Plan1!$A520</f>
        <v>52151</v>
      </c>
      <c r="U455" s="23" t="str">
        <f>[2]Plan1!$C520</f>
        <v>Nossa Sr.a Aparecida - Padroeira do Brasil</v>
      </c>
      <c r="V455" s="9"/>
      <c r="W455" s="9"/>
      <c r="X455" s="9"/>
      <c r="Y455" s="9"/>
      <c r="Z455" s="9"/>
      <c r="AA455" s="9"/>
      <c r="AB455" s="9"/>
      <c r="AC455" s="9"/>
      <c r="AD455" s="9"/>
      <c r="AE455" s="9"/>
      <c r="AF455" s="59">
        <f t="shared" ref="AF455:AF483" si="191">(AF454+1)</f>
        <v>43336</v>
      </c>
      <c r="AG455" s="15">
        <f t="shared" ca="1" si="188"/>
        <v>1030.36007999</v>
      </c>
      <c r="AH455" s="15">
        <f t="shared" si="188"/>
        <v>1000</v>
      </c>
      <c r="AI455" s="4">
        <f t="shared" ca="1" si="188"/>
        <v>6.3899999999999998E-2</v>
      </c>
      <c r="AJ455" s="16">
        <f t="shared" ca="1" si="188"/>
        <v>2.4583E-4</v>
      </c>
      <c r="AK455" s="4">
        <f t="shared" si="188"/>
        <v>1.075</v>
      </c>
      <c r="AL455" s="59">
        <f t="shared" si="189"/>
        <v>43336</v>
      </c>
      <c r="AM455" s="16">
        <f t="shared" ca="1" si="190"/>
        <v>1.0303600799999999</v>
      </c>
      <c r="AN455" s="15">
        <f t="shared" ca="1" si="190"/>
        <v>30.360079989999999</v>
      </c>
      <c r="AO455" s="9">
        <f t="shared" si="190"/>
        <v>0</v>
      </c>
      <c r="AP455" s="17">
        <f t="shared" si="190"/>
        <v>0</v>
      </c>
      <c r="AQ455" s="15">
        <f t="shared" si="190"/>
        <v>0</v>
      </c>
      <c r="AR455" s="10" t="str">
        <f t="shared" si="190"/>
        <v>J=</v>
      </c>
      <c r="AS455" s="59">
        <f t="shared" si="190"/>
        <v>43360</v>
      </c>
      <c r="AT455" s="18"/>
      <c r="AU455" s="18"/>
      <c r="AV455" s="40"/>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row>
    <row r="456" spans="1:202" x14ac:dyDescent="0.2">
      <c r="A456" s="123">
        <f t="shared" si="170"/>
        <v>43451</v>
      </c>
      <c r="B456" s="124">
        <f t="shared" ca="1" si="176"/>
        <v>1016.53835</v>
      </c>
      <c r="C456" s="126">
        <f t="shared" si="171"/>
        <v>1000</v>
      </c>
      <c r="D456" s="125">
        <f ca="1">IF(A456&lt;$B$1,VLOOKUP(A456,[1]DI!$A$4:$B$15000,2,FALSE),0)</f>
        <v>6.4000000000000001E-2</v>
      </c>
      <c r="E456" s="126">
        <f t="shared" ca="1" si="179"/>
        <v>2.4620000000000002E-4</v>
      </c>
      <c r="F456" s="132">
        <f t="shared" si="172"/>
        <v>1.075</v>
      </c>
      <c r="G456" s="127">
        <f t="shared" ca="1" si="165"/>
        <v>1.000264665</v>
      </c>
      <c r="H456" s="126">
        <f ca="1">TRUNC(PRODUCT(G$10:G455),15)</f>
        <v>1.0876256256536001</v>
      </c>
      <c r="I456" s="126">
        <f t="shared" ca="1" si="173"/>
        <v>1.0699307349545299</v>
      </c>
      <c r="J456" s="126">
        <f t="shared" ca="1" si="166"/>
        <v>1.01653835</v>
      </c>
      <c r="K456" s="126">
        <f t="shared" ca="1" si="167"/>
        <v>16.538350000000001</v>
      </c>
      <c r="L456" s="133">
        <f>IF(VLOOKUP(A456,$U$12:$AD$125,8)=VLOOKUP(A455,$U$12:$AD$125,8),0,VLOOKUP(A456,U$12:$AD$125,8))</f>
        <v>0</v>
      </c>
      <c r="M456" s="129">
        <f>IF(L456&gt;0,VLOOKUP(L456,T$12:$AC$125,7),0)</f>
        <v>0</v>
      </c>
      <c r="N456" s="126">
        <f t="shared" si="168"/>
        <v>0</v>
      </c>
      <c r="O456" s="126">
        <f t="shared" ca="1" si="169"/>
        <v>16.538350000000001</v>
      </c>
      <c r="P456" s="134" t="str">
        <f t="shared" si="174"/>
        <v>J=</v>
      </c>
      <c r="Q456" s="131">
        <f t="shared" si="175"/>
        <v>43539</v>
      </c>
      <c r="R456" s="9"/>
      <c r="S456" s="9"/>
      <c r="T456" s="46">
        <f>[2]Plan1!$A521</f>
        <v>52172</v>
      </c>
      <c r="U456" s="23" t="str">
        <f>[2]Plan1!$C521</f>
        <v>Finados</v>
      </c>
      <c r="V456" s="9"/>
      <c r="W456" s="9"/>
      <c r="X456" s="9"/>
      <c r="Y456" s="9"/>
      <c r="Z456" s="9"/>
      <c r="AA456" s="9"/>
      <c r="AB456" s="9"/>
      <c r="AC456" s="9"/>
      <c r="AD456" s="9"/>
      <c r="AE456" s="9"/>
      <c r="AF456" s="59">
        <f t="shared" si="191"/>
        <v>43337</v>
      </c>
      <c r="AG456" s="15">
        <f t="shared" ca="1" si="188"/>
        <v>1030.63237</v>
      </c>
      <c r="AH456" s="15">
        <f t="shared" si="188"/>
        <v>1000</v>
      </c>
      <c r="AI456" s="4">
        <f t="shared" ca="1" si="188"/>
        <v>0</v>
      </c>
      <c r="AJ456" s="16">
        <f t="shared" ca="1" si="188"/>
        <v>0</v>
      </c>
      <c r="AK456" s="4">
        <f t="shared" si="188"/>
        <v>1.075</v>
      </c>
      <c r="AL456" s="59">
        <f t="shared" si="189"/>
        <v>43337</v>
      </c>
      <c r="AM456" s="16">
        <f t="shared" ca="1" si="190"/>
        <v>1.03063237</v>
      </c>
      <c r="AN456" s="15">
        <f t="shared" ca="1" si="190"/>
        <v>30.632370000000002</v>
      </c>
      <c r="AO456" s="9">
        <f t="shared" si="190"/>
        <v>0</v>
      </c>
      <c r="AP456" s="17">
        <f t="shared" si="190"/>
        <v>0</v>
      </c>
      <c r="AQ456" s="15">
        <f t="shared" si="190"/>
        <v>0</v>
      </c>
      <c r="AR456" s="10" t="str">
        <f t="shared" si="190"/>
        <v>J=</v>
      </c>
      <c r="AS456" s="59">
        <f t="shared" si="190"/>
        <v>43360</v>
      </c>
      <c r="AT456" s="18"/>
      <c r="AU456" s="18"/>
      <c r="AV456" s="40"/>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row>
    <row r="457" spans="1:202" x14ac:dyDescent="0.2">
      <c r="A457" s="123">
        <f t="shared" si="170"/>
        <v>43452</v>
      </c>
      <c r="B457" s="124">
        <f t="shared" ca="1" si="176"/>
        <v>1016.8073900000001</v>
      </c>
      <c r="C457" s="126">
        <f t="shared" si="171"/>
        <v>1000</v>
      </c>
      <c r="D457" s="125">
        <f ca="1">IF(A457&lt;$B$1,VLOOKUP(A457,[1]DI!$A$4:$B$15000,2,FALSE),0)</f>
        <v>6.4000000000000001E-2</v>
      </c>
      <c r="E457" s="126">
        <f t="shared" ca="1" si="179"/>
        <v>2.4620000000000002E-4</v>
      </c>
      <c r="F457" s="132">
        <f t="shared" si="172"/>
        <v>1.075</v>
      </c>
      <c r="G457" s="127">
        <f t="shared" ca="1" si="165"/>
        <v>1.000264665</v>
      </c>
      <c r="H457" s="126">
        <f ca="1">TRUNC(PRODUCT(G$10:G456),15)</f>
        <v>1.08791348208981</v>
      </c>
      <c r="I457" s="126">
        <f t="shared" ca="1" si="173"/>
        <v>1.0699307349545299</v>
      </c>
      <c r="J457" s="126">
        <f t="shared" ca="1" si="166"/>
        <v>1.0168073900000001</v>
      </c>
      <c r="K457" s="126">
        <f t="shared" ca="1" si="167"/>
        <v>16.807390000000002</v>
      </c>
      <c r="L457" s="133">
        <f>IF(VLOOKUP(A457,$U$12:$AD$125,8)=VLOOKUP(A456,$U$12:$AD$125,8),0,VLOOKUP(A457,U$12:$AD$125,8))</f>
        <v>0</v>
      </c>
      <c r="M457" s="129">
        <f>IF(L457&gt;0,VLOOKUP(L457,T$12:$AC$125,7),0)</f>
        <v>0</v>
      </c>
      <c r="N457" s="126">
        <f t="shared" si="168"/>
        <v>0</v>
      </c>
      <c r="O457" s="126">
        <f t="shared" ca="1" si="169"/>
        <v>16.807390000000002</v>
      </c>
      <c r="P457" s="134" t="str">
        <f t="shared" si="174"/>
        <v>J=</v>
      </c>
      <c r="Q457" s="131">
        <f t="shared" si="175"/>
        <v>43539</v>
      </c>
      <c r="R457" s="9"/>
      <c r="S457" s="9"/>
      <c r="T457" s="46">
        <f>[2]Plan1!$A522</f>
        <v>52185</v>
      </c>
      <c r="U457" s="23" t="str">
        <f>[2]Plan1!$C522</f>
        <v>Proclamação da República</v>
      </c>
      <c r="V457" s="9"/>
      <c r="W457" s="9"/>
      <c r="X457" s="9"/>
      <c r="Y457" s="9"/>
      <c r="Z457" s="9"/>
      <c r="AA457" s="9"/>
      <c r="AB457" s="9"/>
      <c r="AC457" s="9"/>
      <c r="AD457" s="9"/>
      <c r="AE457" s="9"/>
      <c r="AF457" s="59">
        <f t="shared" si="191"/>
        <v>43338</v>
      </c>
      <c r="AG457" s="15">
        <f t="shared" ca="1" si="188"/>
        <v>1030.63237</v>
      </c>
      <c r="AH457" s="15">
        <f t="shared" si="188"/>
        <v>1000</v>
      </c>
      <c r="AI457" s="4">
        <f t="shared" ca="1" si="188"/>
        <v>0</v>
      </c>
      <c r="AJ457" s="16">
        <f t="shared" ca="1" si="188"/>
        <v>0</v>
      </c>
      <c r="AK457" s="4">
        <f t="shared" si="188"/>
        <v>1.075</v>
      </c>
      <c r="AL457" s="59">
        <f t="shared" si="189"/>
        <v>43338</v>
      </c>
      <c r="AM457" s="16">
        <f t="shared" ca="1" si="190"/>
        <v>1.03063237</v>
      </c>
      <c r="AN457" s="15">
        <f t="shared" ca="1" si="190"/>
        <v>30.632370000000002</v>
      </c>
      <c r="AO457" s="9">
        <f t="shared" si="190"/>
        <v>0</v>
      </c>
      <c r="AP457" s="17">
        <f t="shared" si="190"/>
        <v>0</v>
      </c>
      <c r="AQ457" s="15">
        <f t="shared" si="190"/>
        <v>0</v>
      </c>
      <c r="AR457" s="10" t="str">
        <f t="shared" si="190"/>
        <v>J=</v>
      </c>
      <c r="AS457" s="59">
        <f t="shared" si="190"/>
        <v>43360</v>
      </c>
      <c r="AT457" s="18"/>
      <c r="AU457" s="18"/>
      <c r="AV457" s="40"/>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row>
    <row r="458" spans="1:202" x14ac:dyDescent="0.2">
      <c r="A458" s="123">
        <f t="shared" si="170"/>
        <v>43453</v>
      </c>
      <c r="B458" s="124">
        <f t="shared" ca="1" si="176"/>
        <v>1017.07651</v>
      </c>
      <c r="C458" s="126">
        <f t="shared" si="171"/>
        <v>1000</v>
      </c>
      <c r="D458" s="125">
        <f ca="1">IF(A458&lt;$B$1,VLOOKUP(A458,[1]DI!$A$4:$B$15000,2,FALSE),0)</f>
        <v>6.4000000000000001E-2</v>
      </c>
      <c r="E458" s="126">
        <f t="shared" ca="1" si="179"/>
        <v>2.4620000000000002E-4</v>
      </c>
      <c r="F458" s="132">
        <f t="shared" si="172"/>
        <v>1.075</v>
      </c>
      <c r="G458" s="127">
        <f t="shared" ref="G458:G521" ca="1" si="192">TRUNC((1+(E458*F458)),15)</f>
        <v>1.000264665</v>
      </c>
      <c r="H458" s="126">
        <f ca="1">TRUNC(PRODUCT(G$10:G457),15)</f>
        <v>1.08820141471155</v>
      </c>
      <c r="I458" s="126">
        <f t="shared" ca="1" si="173"/>
        <v>1.0699307349545299</v>
      </c>
      <c r="J458" s="126">
        <f t="shared" ref="J458:J521" ca="1" si="193">ROUND(TRUNC(H458/I458,15),8)</f>
        <v>1.0170765100000001</v>
      </c>
      <c r="K458" s="126">
        <f t="shared" ref="K458:K521" ca="1" si="194">TRUNC((C458*(J458-1)),8)</f>
        <v>17.076509999999999</v>
      </c>
      <c r="L458" s="133">
        <f>IF(VLOOKUP(A458,$U$12:$AD$125,8)=VLOOKUP(A457,$U$12:$AD$125,8),0,VLOOKUP(A458,U$12:$AD$125,8))</f>
        <v>0</v>
      </c>
      <c r="M458" s="129">
        <f>IF(L458&gt;0,VLOOKUP(L458,T$12:$AC$125,7),0)</f>
        <v>0</v>
      </c>
      <c r="N458" s="126">
        <f t="shared" ref="N458:N521" si="195">IF(M458&gt;0,(C$10*M458),0)</f>
        <v>0</v>
      </c>
      <c r="O458" s="126">
        <f t="shared" ref="O458:O521" ca="1" si="196">(K458+N458)</f>
        <v>17.076509999999999</v>
      </c>
      <c r="P458" s="134" t="str">
        <f t="shared" si="174"/>
        <v>J=</v>
      </c>
      <c r="Q458" s="131">
        <f t="shared" si="175"/>
        <v>43539</v>
      </c>
      <c r="R458" s="9"/>
      <c r="S458" s="9"/>
      <c r="T458" s="46">
        <f>[2]Plan1!$A523</f>
        <v>52190</v>
      </c>
      <c r="U458" s="23" t="str">
        <f>[2]Plan1!$C523</f>
        <v>Dia Nacional de Zumbi e da Consciência Negra</v>
      </c>
      <c r="V458" s="9"/>
      <c r="W458" s="9"/>
      <c r="X458" s="9"/>
      <c r="Y458" s="9"/>
      <c r="Z458" s="9"/>
      <c r="AA458" s="9"/>
      <c r="AB458" s="9"/>
      <c r="AC458" s="9"/>
      <c r="AD458" s="9"/>
      <c r="AE458" s="9"/>
      <c r="AF458" s="59">
        <f t="shared" si="191"/>
        <v>43339</v>
      </c>
      <c r="AG458" s="15">
        <f t="shared" ca="1" si="188"/>
        <v>1030.63237</v>
      </c>
      <c r="AH458" s="15">
        <f t="shared" si="188"/>
        <v>1000</v>
      </c>
      <c r="AI458" s="4">
        <f t="shared" ca="1" si="188"/>
        <v>6.3899999999999998E-2</v>
      </c>
      <c r="AJ458" s="16">
        <f t="shared" ca="1" si="188"/>
        <v>2.4583E-4</v>
      </c>
      <c r="AK458" s="4">
        <f t="shared" si="188"/>
        <v>1.075</v>
      </c>
      <c r="AL458" s="59">
        <f t="shared" si="189"/>
        <v>43339</v>
      </c>
      <c r="AM458" s="16">
        <f t="shared" ca="1" si="190"/>
        <v>1.03063237</v>
      </c>
      <c r="AN458" s="15">
        <f t="shared" ca="1" si="190"/>
        <v>30.632370000000002</v>
      </c>
      <c r="AO458" s="9">
        <f t="shared" si="190"/>
        <v>0</v>
      </c>
      <c r="AP458" s="17">
        <f t="shared" si="190"/>
        <v>0</v>
      </c>
      <c r="AQ458" s="15">
        <f t="shared" si="190"/>
        <v>0</v>
      </c>
      <c r="AR458" s="10" t="str">
        <f t="shared" si="190"/>
        <v>J=</v>
      </c>
      <c r="AS458" s="59">
        <f t="shared" si="190"/>
        <v>43360</v>
      </c>
      <c r="AT458" s="18"/>
      <c r="AU458" s="18"/>
      <c r="AV458" s="40"/>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row>
    <row r="459" spans="1:202" x14ac:dyDescent="0.2">
      <c r="A459" s="123">
        <f t="shared" ref="A459:A522" si="197">(A458+1)</f>
        <v>43454</v>
      </c>
      <c r="B459" s="124">
        <f t="shared" ca="1" si="176"/>
        <v>1017.34569</v>
      </c>
      <c r="C459" s="126">
        <f t="shared" ref="C459:C522" si="198">TRUNC(C458-N458,8)</f>
        <v>1000</v>
      </c>
      <c r="D459" s="125">
        <f ca="1">IF(A459&lt;$B$1,VLOOKUP(A459,[1]DI!$A$4:$B$15000,2,FALSE),0)</f>
        <v>6.4000000000000001E-2</v>
      </c>
      <c r="E459" s="126">
        <f t="shared" ca="1" si="179"/>
        <v>2.4620000000000002E-4</v>
      </c>
      <c r="F459" s="132">
        <f t="shared" ref="F459:F522" si="199">F458</f>
        <v>1.075</v>
      </c>
      <c r="G459" s="127">
        <f t="shared" ca="1" si="192"/>
        <v>1.000264665</v>
      </c>
      <c r="H459" s="126">
        <f ca="1">TRUNC(PRODUCT(G$10:G458),15)</f>
        <v>1.0884894235389699</v>
      </c>
      <c r="I459" s="126">
        <f t="shared" ref="I459:I522" ca="1" si="200">IF(OR(L458&gt;0,L458="E"),H458,I458)</f>
        <v>1.0699307349545299</v>
      </c>
      <c r="J459" s="126">
        <f t="shared" ca="1" si="193"/>
        <v>1.01734569</v>
      </c>
      <c r="K459" s="126">
        <f t="shared" ca="1" si="194"/>
        <v>17.345690000000001</v>
      </c>
      <c r="L459" s="133">
        <f>IF(VLOOKUP(A459,$U$12:$AD$125,8)=VLOOKUP(A458,$U$12:$AD$125,8),0,VLOOKUP(A459,U$12:$AD$125,8))</f>
        <v>0</v>
      </c>
      <c r="M459" s="129">
        <f>IF(L459&gt;0,VLOOKUP(L459,T$12:$AC$125,7),0)</f>
        <v>0</v>
      </c>
      <c r="N459" s="126">
        <f t="shared" si="195"/>
        <v>0</v>
      </c>
      <c r="O459" s="126">
        <f t="shared" ca="1" si="196"/>
        <v>17.345690000000001</v>
      </c>
      <c r="P459" s="134" t="str">
        <f t="shared" ref="P459:P522" si="201">IF(L458&gt;0,VLOOKUP(A458,$U$12:$AD$125,9),P458)</f>
        <v>J=</v>
      </c>
      <c r="Q459" s="131">
        <f t="shared" ref="Q459:Q522" si="202">IF(L458&gt;0,VLOOKUP(A458,$U$12:$AD$125,10),Q458)</f>
        <v>43539</v>
      </c>
      <c r="R459" s="9"/>
      <c r="S459" s="9"/>
      <c r="T459" s="46">
        <f>[2]Plan1!$A524</f>
        <v>52225</v>
      </c>
      <c r="U459" s="23" t="str">
        <f>[2]Plan1!$C524</f>
        <v>Natal</v>
      </c>
      <c r="V459" s="9"/>
      <c r="W459" s="9"/>
      <c r="X459" s="9"/>
      <c r="Y459" s="9"/>
      <c r="Z459" s="9"/>
      <c r="AA459" s="9"/>
      <c r="AB459" s="9"/>
      <c r="AC459" s="9"/>
      <c r="AD459" s="9"/>
      <c r="AE459" s="9"/>
      <c r="AF459" s="59">
        <f t="shared" si="191"/>
        <v>43340</v>
      </c>
      <c r="AG459" s="15">
        <f t="shared" ca="1" si="188"/>
        <v>1030.9047399999999</v>
      </c>
      <c r="AH459" s="15">
        <f t="shared" si="188"/>
        <v>1000</v>
      </c>
      <c r="AI459" s="4">
        <f t="shared" ca="1" si="188"/>
        <v>6.3899999999999998E-2</v>
      </c>
      <c r="AJ459" s="16">
        <f t="shared" ca="1" si="188"/>
        <v>2.4583E-4</v>
      </c>
      <c r="AK459" s="4">
        <f t="shared" si="188"/>
        <v>1.075</v>
      </c>
      <c r="AL459" s="59">
        <f t="shared" si="189"/>
        <v>43340</v>
      </c>
      <c r="AM459" s="16">
        <f t="shared" ca="1" si="190"/>
        <v>1.03090474</v>
      </c>
      <c r="AN459" s="15">
        <f t="shared" ca="1" si="190"/>
        <v>30.90474</v>
      </c>
      <c r="AO459" s="9">
        <f t="shared" si="190"/>
        <v>0</v>
      </c>
      <c r="AP459" s="17">
        <f t="shared" si="190"/>
        <v>0</v>
      </c>
      <c r="AQ459" s="15">
        <f t="shared" si="190"/>
        <v>0</v>
      </c>
      <c r="AR459" s="10" t="str">
        <f t="shared" si="190"/>
        <v>J=</v>
      </c>
      <c r="AS459" s="59">
        <f t="shared" si="190"/>
        <v>43360</v>
      </c>
      <c r="AT459" s="18"/>
      <c r="AU459" s="18"/>
      <c r="AV459" s="40"/>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row>
    <row r="460" spans="1:202" x14ac:dyDescent="0.2">
      <c r="A460" s="123">
        <f t="shared" si="197"/>
        <v>43455</v>
      </c>
      <c r="B460" s="124">
        <f t="shared" ref="B460:B523" ca="1" si="203">IF(A460&lt;=TODAY(),C460+K460,IF(AND(A460&gt;TODAY(),A460&lt;=$B$1),IF(VLOOKUP(TODAY(),$A$10:$D$5000,4,FALSE)=0,"n.d",C460+K460),"n.d"))</f>
        <v>1017.61495</v>
      </c>
      <c r="C460" s="126">
        <f t="shared" si="198"/>
        <v>1000</v>
      </c>
      <c r="D460" s="125">
        <f ca="1">IF(A460&lt;$B$1,VLOOKUP(A460,[1]DI!$A$4:$B$15000,2,FALSE),0)</f>
        <v>6.4000000000000001E-2</v>
      </c>
      <c r="E460" s="126">
        <f t="shared" ca="1" si="179"/>
        <v>2.4620000000000002E-4</v>
      </c>
      <c r="F460" s="132">
        <f t="shared" si="199"/>
        <v>1.075</v>
      </c>
      <c r="G460" s="127">
        <f t="shared" ca="1" si="192"/>
        <v>1.000264665</v>
      </c>
      <c r="H460" s="126">
        <f ca="1">TRUNC(PRODUCT(G$10:G459),15)</f>
        <v>1.08877750859225</v>
      </c>
      <c r="I460" s="126">
        <f t="shared" ca="1" si="200"/>
        <v>1.0699307349545299</v>
      </c>
      <c r="J460" s="126">
        <f t="shared" ca="1" si="193"/>
        <v>1.01761495</v>
      </c>
      <c r="K460" s="126">
        <f t="shared" ca="1" si="194"/>
        <v>17.61495</v>
      </c>
      <c r="L460" s="133">
        <f>IF(VLOOKUP(A460,$U$12:$AD$125,8)=VLOOKUP(A459,$U$12:$AD$125,8),0,VLOOKUP(A460,U$12:$AD$125,8))</f>
        <v>0</v>
      </c>
      <c r="M460" s="129">
        <f>IF(L460&gt;0,VLOOKUP(L460,T$12:$AC$125,7),0)</f>
        <v>0</v>
      </c>
      <c r="N460" s="126">
        <f t="shared" si="195"/>
        <v>0</v>
      </c>
      <c r="O460" s="126">
        <f t="shared" ca="1" si="196"/>
        <v>17.61495</v>
      </c>
      <c r="P460" s="134" t="str">
        <f t="shared" si="201"/>
        <v>J=</v>
      </c>
      <c r="Q460" s="131">
        <f t="shared" si="202"/>
        <v>43539</v>
      </c>
      <c r="R460" s="9"/>
      <c r="S460" s="9"/>
      <c r="T460" s="46">
        <f>[2]Plan1!$A525</f>
        <v>52232</v>
      </c>
      <c r="U460" s="23" t="str">
        <f>[2]Plan1!$C525</f>
        <v>Confraternização Universal</v>
      </c>
      <c r="V460" s="9"/>
      <c r="W460" s="9"/>
      <c r="X460" s="9"/>
      <c r="Y460" s="9"/>
      <c r="Z460" s="9"/>
      <c r="AA460" s="9"/>
      <c r="AB460" s="9"/>
      <c r="AC460" s="9"/>
      <c r="AD460" s="9"/>
      <c r="AE460" s="9"/>
      <c r="AF460" s="59">
        <f t="shared" si="191"/>
        <v>43341</v>
      </c>
      <c r="AG460" s="15">
        <f t="shared" ca="1" si="188"/>
        <v>1031.1771699999999</v>
      </c>
      <c r="AH460" s="15">
        <f t="shared" si="188"/>
        <v>1000</v>
      </c>
      <c r="AI460" s="4">
        <f t="shared" ca="1" si="188"/>
        <v>6.3899999999999998E-2</v>
      </c>
      <c r="AJ460" s="16">
        <f t="shared" ca="1" si="188"/>
        <v>2.4583E-4</v>
      </c>
      <c r="AK460" s="4">
        <f t="shared" si="188"/>
        <v>1.075</v>
      </c>
      <c r="AL460" s="59">
        <f t="shared" si="189"/>
        <v>43341</v>
      </c>
      <c r="AM460" s="16">
        <f t="shared" ca="1" si="190"/>
        <v>1.0311771700000001</v>
      </c>
      <c r="AN460" s="15">
        <f t="shared" ca="1" si="190"/>
        <v>31.17717</v>
      </c>
      <c r="AO460" s="9">
        <f t="shared" si="190"/>
        <v>0</v>
      </c>
      <c r="AP460" s="17">
        <f t="shared" si="190"/>
        <v>0</v>
      </c>
      <c r="AQ460" s="15">
        <f t="shared" si="190"/>
        <v>0</v>
      </c>
      <c r="AR460" s="10" t="str">
        <f t="shared" si="190"/>
        <v>J=</v>
      </c>
      <c r="AS460" s="59">
        <f t="shared" si="190"/>
        <v>43360</v>
      </c>
      <c r="AT460" s="18"/>
      <c r="AU460" s="18"/>
      <c r="AV460" s="40"/>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row>
    <row r="461" spans="1:202" x14ac:dyDescent="0.2">
      <c r="A461" s="123">
        <f t="shared" si="197"/>
        <v>43456</v>
      </c>
      <c r="B461" s="124">
        <f t="shared" ca="1" si="203"/>
        <v>1017.88426999</v>
      </c>
      <c r="C461" s="126">
        <f t="shared" si="198"/>
        <v>1000</v>
      </c>
      <c r="D461" s="125">
        <f ca="1">IF(A461&lt;$B$1,VLOOKUP(A461,[1]DI!$A$4:$B$15000,2,FALSE),0)</f>
        <v>0</v>
      </c>
      <c r="E461" s="126">
        <f t="shared" ref="E461:E524" ca="1" si="204">ROUND((((1+D461)^(1/252)-1)),8)</f>
        <v>0</v>
      </c>
      <c r="F461" s="132">
        <f t="shared" si="199"/>
        <v>1.075</v>
      </c>
      <c r="G461" s="127">
        <f t="shared" ca="1" si="192"/>
        <v>1</v>
      </c>
      <c r="H461" s="126">
        <f ca="1">TRUNC(PRODUCT(G$10:G460),15)</f>
        <v>1.08906566989156</v>
      </c>
      <c r="I461" s="126">
        <f t="shared" ca="1" si="200"/>
        <v>1.0699307349545299</v>
      </c>
      <c r="J461" s="126">
        <f t="shared" ca="1" si="193"/>
        <v>1.0178842699999999</v>
      </c>
      <c r="K461" s="126">
        <f t="shared" ca="1" si="194"/>
        <v>17.88426999</v>
      </c>
      <c r="L461" s="133">
        <f>IF(VLOOKUP(A461,$U$12:$AD$125,8)=VLOOKUP(A460,$U$12:$AD$125,8),0,VLOOKUP(A461,U$12:$AD$125,8))</f>
        <v>0</v>
      </c>
      <c r="M461" s="129">
        <f>IF(L461&gt;0,VLOOKUP(L461,T$12:$AC$125,7),0)</f>
        <v>0</v>
      </c>
      <c r="N461" s="126">
        <f t="shared" si="195"/>
        <v>0</v>
      </c>
      <c r="O461" s="126">
        <f t="shared" ca="1" si="196"/>
        <v>17.88426999</v>
      </c>
      <c r="P461" s="134" t="str">
        <f t="shared" si="201"/>
        <v>J=</v>
      </c>
      <c r="Q461" s="131">
        <f t="shared" si="202"/>
        <v>43539</v>
      </c>
      <c r="R461" s="9"/>
      <c r="S461" s="9"/>
      <c r="T461" s="46">
        <f>[2]Plan1!$A526</f>
        <v>52271</v>
      </c>
      <c r="U461" s="23" t="str">
        <f>[2]Plan1!$C526</f>
        <v>Carnaval</v>
      </c>
      <c r="V461" s="9"/>
      <c r="W461" s="9"/>
      <c r="X461" s="9"/>
      <c r="Y461" s="9"/>
      <c r="Z461" s="9"/>
      <c r="AA461" s="9"/>
      <c r="AB461" s="9"/>
      <c r="AC461" s="9"/>
      <c r="AD461" s="9"/>
      <c r="AE461" s="9"/>
      <c r="AF461" s="59">
        <f t="shared" si="191"/>
        <v>43342</v>
      </c>
      <c r="AG461" s="15">
        <f t="shared" ca="1" si="188"/>
        <v>1031.44967999</v>
      </c>
      <c r="AH461" s="15">
        <f t="shared" si="188"/>
        <v>1000</v>
      </c>
      <c r="AI461" s="4">
        <f t="shared" ca="1" si="188"/>
        <v>6.3899999999999998E-2</v>
      </c>
      <c r="AJ461" s="16">
        <f t="shared" ca="1" si="188"/>
        <v>2.4583E-4</v>
      </c>
      <c r="AK461" s="4">
        <f t="shared" si="188"/>
        <v>1.075</v>
      </c>
      <c r="AL461" s="59">
        <f t="shared" si="189"/>
        <v>43342</v>
      </c>
      <c r="AM461" s="16">
        <f t="shared" ca="1" si="190"/>
        <v>1.0314496799999999</v>
      </c>
      <c r="AN461" s="15">
        <f t="shared" ca="1" si="190"/>
        <v>31.44967999</v>
      </c>
      <c r="AO461" s="9">
        <f t="shared" si="190"/>
        <v>0</v>
      </c>
      <c r="AP461" s="17">
        <f t="shared" si="190"/>
        <v>0</v>
      </c>
      <c r="AQ461" s="15">
        <f t="shared" si="190"/>
        <v>0</v>
      </c>
      <c r="AR461" s="10" t="str">
        <f t="shared" si="190"/>
        <v>J=</v>
      </c>
      <c r="AS461" s="59">
        <f t="shared" si="190"/>
        <v>43360</v>
      </c>
      <c r="AT461" s="18"/>
      <c r="AU461" s="18"/>
      <c r="AV461" s="40"/>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row>
    <row r="462" spans="1:202" x14ac:dyDescent="0.2">
      <c r="A462" s="123">
        <f t="shared" si="197"/>
        <v>43457</v>
      </c>
      <c r="B462" s="124">
        <f t="shared" ca="1" si="203"/>
        <v>1017.88426999</v>
      </c>
      <c r="C462" s="126">
        <f t="shared" si="198"/>
        <v>1000</v>
      </c>
      <c r="D462" s="125">
        <f ca="1">IF(A462&lt;$B$1,VLOOKUP(A462,[1]DI!$A$4:$B$15000,2,FALSE),0)</f>
        <v>0</v>
      </c>
      <c r="E462" s="126">
        <f t="shared" ca="1" si="204"/>
        <v>0</v>
      </c>
      <c r="F462" s="132">
        <f t="shared" si="199"/>
        <v>1.075</v>
      </c>
      <c r="G462" s="127">
        <f t="shared" ca="1" si="192"/>
        <v>1</v>
      </c>
      <c r="H462" s="126">
        <f ca="1">TRUNC(PRODUCT(G$10:G461),15)</f>
        <v>1.08906566989156</v>
      </c>
      <c r="I462" s="126">
        <f t="shared" ca="1" si="200"/>
        <v>1.0699307349545299</v>
      </c>
      <c r="J462" s="126">
        <f t="shared" ca="1" si="193"/>
        <v>1.0178842699999999</v>
      </c>
      <c r="K462" s="126">
        <f t="shared" ca="1" si="194"/>
        <v>17.88426999</v>
      </c>
      <c r="L462" s="133">
        <f>IF(VLOOKUP(A462,$U$12:$AD$125,8)=VLOOKUP(A461,$U$12:$AD$125,8),0,VLOOKUP(A462,U$12:$AD$125,8))</f>
        <v>0</v>
      </c>
      <c r="M462" s="129">
        <f>IF(L462&gt;0,VLOOKUP(L462,T$12:$AC$125,7),0)</f>
        <v>0</v>
      </c>
      <c r="N462" s="126">
        <f t="shared" si="195"/>
        <v>0</v>
      </c>
      <c r="O462" s="126">
        <f t="shared" ca="1" si="196"/>
        <v>17.88426999</v>
      </c>
      <c r="P462" s="134" t="str">
        <f t="shared" si="201"/>
        <v>J=</v>
      </c>
      <c r="Q462" s="131">
        <f t="shared" si="202"/>
        <v>43539</v>
      </c>
      <c r="R462" s="9"/>
      <c r="S462" s="9"/>
      <c r="T462" s="46">
        <f>[2]Plan1!$A527</f>
        <v>52272</v>
      </c>
      <c r="U462" s="23" t="str">
        <f>[2]Plan1!$C527</f>
        <v>Carnaval</v>
      </c>
      <c r="V462" s="9"/>
      <c r="W462" s="9"/>
      <c r="X462" s="9"/>
      <c r="Y462" s="9"/>
      <c r="Z462" s="9"/>
      <c r="AA462" s="9"/>
      <c r="AB462" s="9"/>
      <c r="AC462" s="9"/>
      <c r="AD462" s="9"/>
      <c r="AE462" s="9"/>
      <c r="AF462" s="59">
        <f t="shared" si="191"/>
        <v>43343</v>
      </c>
      <c r="AG462" s="15">
        <f t="shared" ca="1" si="188"/>
        <v>1031.72225</v>
      </c>
      <c r="AH462" s="15">
        <f t="shared" si="188"/>
        <v>1000</v>
      </c>
      <c r="AI462" s="4">
        <f t="shared" ca="1" si="188"/>
        <v>6.3899999999999998E-2</v>
      </c>
      <c r="AJ462" s="16">
        <f t="shared" ca="1" si="188"/>
        <v>2.4583E-4</v>
      </c>
      <c r="AK462" s="4">
        <f t="shared" si="188"/>
        <v>1.075</v>
      </c>
      <c r="AL462" s="59">
        <f t="shared" si="189"/>
        <v>43343</v>
      </c>
      <c r="AM462" s="16">
        <f t="shared" ca="1" si="190"/>
        <v>1.0317222500000001</v>
      </c>
      <c r="AN462" s="15">
        <f t="shared" ca="1" si="190"/>
        <v>31.722249999999999</v>
      </c>
      <c r="AO462" s="9">
        <f t="shared" si="190"/>
        <v>0</v>
      </c>
      <c r="AP462" s="17">
        <f t="shared" si="190"/>
        <v>0</v>
      </c>
      <c r="AQ462" s="15">
        <f t="shared" si="190"/>
        <v>0</v>
      </c>
      <c r="AR462" s="10" t="str">
        <f t="shared" si="190"/>
        <v>J=</v>
      </c>
      <c r="AS462" s="59">
        <f t="shared" si="190"/>
        <v>43360</v>
      </c>
      <c r="AT462" s="18"/>
      <c r="AU462" s="18"/>
      <c r="AV462" s="40"/>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row>
    <row r="463" spans="1:202" x14ac:dyDescent="0.2">
      <c r="A463" s="123">
        <f t="shared" si="197"/>
        <v>43458</v>
      </c>
      <c r="B463" s="124">
        <f t="shared" ca="1" si="203"/>
        <v>1017.88426999</v>
      </c>
      <c r="C463" s="126">
        <f t="shared" si="198"/>
        <v>1000</v>
      </c>
      <c r="D463" s="125">
        <f ca="1">IF(A463&lt;$B$1,VLOOKUP(A463,[1]DI!$A$4:$B$15000,2,FALSE),0)</f>
        <v>6.4000000000000001E-2</v>
      </c>
      <c r="E463" s="126">
        <f t="shared" ca="1" si="204"/>
        <v>2.4620000000000002E-4</v>
      </c>
      <c r="F463" s="132">
        <f t="shared" si="199"/>
        <v>1.075</v>
      </c>
      <c r="G463" s="127">
        <f t="shared" ca="1" si="192"/>
        <v>1.000264665</v>
      </c>
      <c r="H463" s="126">
        <f ca="1">TRUNC(PRODUCT(G$10:G462),15)</f>
        <v>1.08906566989156</v>
      </c>
      <c r="I463" s="126">
        <f t="shared" ca="1" si="200"/>
        <v>1.0699307349545299</v>
      </c>
      <c r="J463" s="126">
        <f t="shared" ca="1" si="193"/>
        <v>1.0178842699999999</v>
      </c>
      <c r="K463" s="126">
        <f t="shared" ca="1" si="194"/>
        <v>17.88426999</v>
      </c>
      <c r="L463" s="133">
        <f>IF(VLOOKUP(A463,$U$12:$AD$125,8)=VLOOKUP(A462,$U$12:$AD$125,8),0,VLOOKUP(A463,U$12:$AD$125,8))</f>
        <v>0</v>
      </c>
      <c r="M463" s="129">
        <f>IF(L463&gt;0,VLOOKUP(L463,T$12:$AC$125,7),0)</f>
        <v>0</v>
      </c>
      <c r="N463" s="126">
        <f t="shared" si="195"/>
        <v>0</v>
      </c>
      <c r="O463" s="126">
        <f t="shared" ca="1" si="196"/>
        <v>17.88426999</v>
      </c>
      <c r="P463" s="134" t="str">
        <f t="shared" si="201"/>
        <v>J=</v>
      </c>
      <c r="Q463" s="131">
        <f t="shared" si="202"/>
        <v>43539</v>
      </c>
      <c r="R463" s="9"/>
      <c r="S463" s="9"/>
      <c r="T463" s="46">
        <f>[2]Plan1!$A528</f>
        <v>52317</v>
      </c>
      <c r="U463" s="23" t="str">
        <f>[2]Plan1!$C528</f>
        <v>Paixão de Cristo</v>
      </c>
      <c r="V463" s="9"/>
      <c r="W463" s="9"/>
      <c r="X463" s="9"/>
      <c r="Y463" s="9"/>
      <c r="Z463" s="9"/>
      <c r="AA463" s="9"/>
      <c r="AB463" s="9"/>
      <c r="AC463" s="9"/>
      <c r="AD463" s="9"/>
      <c r="AE463" s="9"/>
      <c r="AF463" s="59">
        <f t="shared" si="191"/>
        <v>43344</v>
      </c>
      <c r="AG463" s="15">
        <f t="shared" ca="1" si="188"/>
        <v>1031.99489999</v>
      </c>
      <c r="AH463" s="15">
        <f t="shared" si="188"/>
        <v>1000</v>
      </c>
      <c r="AI463" s="4">
        <f t="shared" ca="1" si="188"/>
        <v>0</v>
      </c>
      <c r="AJ463" s="16">
        <f t="shared" ca="1" si="188"/>
        <v>0</v>
      </c>
      <c r="AK463" s="4">
        <f t="shared" si="188"/>
        <v>1.075</v>
      </c>
      <c r="AL463" s="59">
        <f t="shared" si="189"/>
        <v>43344</v>
      </c>
      <c r="AM463" s="16">
        <f t="shared" ca="1" si="190"/>
        <v>1.0319948999999999</v>
      </c>
      <c r="AN463" s="15">
        <f t="shared" ca="1" si="190"/>
        <v>31.99489999</v>
      </c>
      <c r="AO463" s="9">
        <f t="shared" si="190"/>
        <v>0</v>
      </c>
      <c r="AP463" s="17">
        <f t="shared" si="190"/>
        <v>0</v>
      </c>
      <c r="AQ463" s="15">
        <f t="shared" si="190"/>
        <v>0</v>
      </c>
      <c r="AR463" s="10" t="str">
        <f t="shared" si="190"/>
        <v>J=</v>
      </c>
      <c r="AS463" s="59">
        <f t="shared" si="190"/>
        <v>43360</v>
      </c>
      <c r="AT463" s="18"/>
      <c r="AU463" s="18"/>
      <c r="AV463" s="40"/>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row>
    <row r="464" spans="1:202" x14ac:dyDescent="0.2">
      <c r="A464" s="123">
        <f t="shared" si="197"/>
        <v>43459</v>
      </c>
      <c r="B464" s="124">
        <f t="shared" ca="1" si="203"/>
        <v>1018.15367</v>
      </c>
      <c r="C464" s="126">
        <f t="shared" si="198"/>
        <v>1000</v>
      </c>
      <c r="D464" s="125">
        <f ca="1">IF(A464&lt;$B$1,VLOOKUP(A464,[1]DI!$A$4:$B$15000,2,FALSE),0)</f>
        <v>0</v>
      </c>
      <c r="E464" s="126">
        <f t="shared" ca="1" si="204"/>
        <v>0</v>
      </c>
      <c r="F464" s="132">
        <f t="shared" si="199"/>
        <v>1.075</v>
      </c>
      <c r="G464" s="127">
        <f t="shared" ca="1" si="192"/>
        <v>1</v>
      </c>
      <c r="H464" s="126">
        <f ca="1">TRUNC(PRODUCT(G$10:G463),15)</f>
        <v>1.0893539074570899</v>
      </c>
      <c r="I464" s="126">
        <f t="shared" ca="1" si="200"/>
        <v>1.0699307349545299</v>
      </c>
      <c r="J464" s="126">
        <f t="shared" ca="1" si="193"/>
        <v>1.01815367</v>
      </c>
      <c r="K464" s="126">
        <f t="shared" ca="1" si="194"/>
        <v>18.153670000000002</v>
      </c>
      <c r="L464" s="133">
        <f>IF(VLOOKUP(A464,$U$12:$AD$125,8)=VLOOKUP(A463,$U$12:$AD$125,8),0,VLOOKUP(A464,U$12:$AD$125,8))</f>
        <v>0</v>
      </c>
      <c r="M464" s="129">
        <f>IF(L464&gt;0,VLOOKUP(L464,T$12:$AC$125,7),0)</f>
        <v>0</v>
      </c>
      <c r="N464" s="126">
        <f t="shared" si="195"/>
        <v>0</v>
      </c>
      <c r="O464" s="126">
        <f t="shared" ca="1" si="196"/>
        <v>18.153670000000002</v>
      </c>
      <c r="P464" s="134" t="str">
        <f t="shared" si="201"/>
        <v>J=</v>
      </c>
      <c r="Q464" s="131">
        <f t="shared" si="202"/>
        <v>43539</v>
      </c>
      <c r="R464" s="9"/>
      <c r="S464" s="9"/>
      <c r="T464" s="46">
        <f>[2]Plan1!$A529</f>
        <v>52342</v>
      </c>
      <c r="U464" s="23" t="str">
        <f>[2]Plan1!$C529</f>
        <v>Tiradentes</v>
      </c>
      <c r="V464" s="9"/>
      <c r="W464" s="9"/>
      <c r="X464" s="9"/>
      <c r="Y464" s="9"/>
      <c r="Z464" s="9"/>
      <c r="AA464" s="9"/>
      <c r="AB464" s="9"/>
      <c r="AC464" s="9"/>
      <c r="AD464" s="9"/>
      <c r="AE464" s="9"/>
      <c r="AF464" s="59">
        <f t="shared" si="191"/>
        <v>43345</v>
      </c>
      <c r="AG464" s="15">
        <f t="shared" ca="1" si="188"/>
        <v>1031.99489999</v>
      </c>
      <c r="AH464" s="15">
        <f t="shared" si="188"/>
        <v>1000</v>
      </c>
      <c r="AI464" s="4">
        <f t="shared" ca="1" si="188"/>
        <v>0</v>
      </c>
      <c r="AJ464" s="16">
        <f t="shared" ca="1" si="188"/>
        <v>0</v>
      </c>
      <c r="AK464" s="4">
        <f t="shared" si="188"/>
        <v>1.075</v>
      </c>
      <c r="AL464" s="59">
        <f t="shared" si="189"/>
        <v>43345</v>
      </c>
      <c r="AM464" s="16">
        <f t="shared" ca="1" si="190"/>
        <v>1.0319948999999999</v>
      </c>
      <c r="AN464" s="15">
        <f t="shared" ca="1" si="190"/>
        <v>31.99489999</v>
      </c>
      <c r="AO464" s="9">
        <f t="shared" si="190"/>
        <v>0</v>
      </c>
      <c r="AP464" s="17">
        <f t="shared" si="190"/>
        <v>0</v>
      </c>
      <c r="AQ464" s="15">
        <f t="shared" si="190"/>
        <v>0</v>
      </c>
      <c r="AR464" s="10" t="str">
        <f t="shared" si="190"/>
        <v>J=</v>
      </c>
      <c r="AS464" s="59">
        <f t="shared" si="190"/>
        <v>43360</v>
      </c>
      <c r="AT464" s="18"/>
      <c r="AU464" s="18"/>
      <c r="AV464" s="40"/>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row>
    <row r="465" spans="1:205" x14ac:dyDescent="0.2">
      <c r="A465" s="123">
        <f t="shared" si="197"/>
        <v>43460</v>
      </c>
      <c r="B465" s="124">
        <f t="shared" ca="1" si="203"/>
        <v>1018.15367</v>
      </c>
      <c r="C465" s="126">
        <f t="shared" si="198"/>
        <v>1000</v>
      </c>
      <c r="D465" s="125">
        <f ca="1">IF(A465&lt;$B$1,VLOOKUP(A465,[1]DI!$A$4:$B$15000,2,FALSE),0)</f>
        <v>6.4000000000000001E-2</v>
      </c>
      <c r="E465" s="126">
        <f t="shared" ca="1" si="204"/>
        <v>2.4620000000000002E-4</v>
      </c>
      <c r="F465" s="132">
        <f t="shared" si="199"/>
        <v>1.075</v>
      </c>
      <c r="G465" s="127">
        <f t="shared" ca="1" si="192"/>
        <v>1.000264665</v>
      </c>
      <c r="H465" s="126">
        <f ca="1">TRUNC(PRODUCT(G$10:G464),15)</f>
        <v>1.0893539074570899</v>
      </c>
      <c r="I465" s="126">
        <f t="shared" ca="1" si="200"/>
        <v>1.0699307349545299</v>
      </c>
      <c r="J465" s="126">
        <f t="shared" ca="1" si="193"/>
        <v>1.01815367</v>
      </c>
      <c r="K465" s="126">
        <f t="shared" ca="1" si="194"/>
        <v>18.153670000000002</v>
      </c>
      <c r="L465" s="133">
        <f>IF(VLOOKUP(A465,$U$12:$AD$125,8)=VLOOKUP(A464,$U$12:$AD$125,8),0,VLOOKUP(A465,U$12:$AD$125,8))</f>
        <v>0</v>
      </c>
      <c r="M465" s="129">
        <f>IF(L465&gt;0,VLOOKUP(L465,T$12:$AC$125,7),0)</f>
        <v>0</v>
      </c>
      <c r="N465" s="126">
        <f t="shared" si="195"/>
        <v>0</v>
      </c>
      <c r="O465" s="126">
        <f t="shared" ca="1" si="196"/>
        <v>18.153670000000002</v>
      </c>
      <c r="P465" s="134" t="str">
        <f t="shared" si="201"/>
        <v>J=</v>
      </c>
      <c r="Q465" s="131">
        <f t="shared" si="202"/>
        <v>43539</v>
      </c>
      <c r="R465" s="9"/>
      <c r="S465" s="9"/>
      <c r="T465" s="46">
        <f>[2]Plan1!$A530</f>
        <v>52352</v>
      </c>
      <c r="U465" s="23" t="str">
        <f>[2]Plan1!$C530</f>
        <v>Dia do Trabalho</v>
      </c>
      <c r="V465" s="9"/>
      <c r="W465" s="9"/>
      <c r="X465" s="9"/>
      <c r="Y465" s="9"/>
      <c r="Z465" s="9"/>
      <c r="AA465" s="9"/>
      <c r="AB465" s="9"/>
      <c r="AC465" s="9"/>
      <c r="AD465" s="9"/>
      <c r="AE465" s="9"/>
      <c r="AF465" s="59">
        <f t="shared" si="191"/>
        <v>43346</v>
      </c>
      <c r="AG465" s="15">
        <f t="shared" ca="1" si="188"/>
        <v>1031.99489999</v>
      </c>
      <c r="AH465" s="15">
        <f t="shared" si="188"/>
        <v>1000</v>
      </c>
      <c r="AI465" s="4">
        <f t="shared" ca="1" si="188"/>
        <v>6.3899999999999998E-2</v>
      </c>
      <c r="AJ465" s="16">
        <f t="shared" ca="1" si="188"/>
        <v>2.4583E-4</v>
      </c>
      <c r="AK465" s="4">
        <f t="shared" si="188"/>
        <v>1.075</v>
      </c>
      <c r="AL465" s="59">
        <f t="shared" si="189"/>
        <v>43346</v>
      </c>
      <c r="AM465" s="16">
        <f t="shared" ca="1" si="190"/>
        <v>1.0319948999999999</v>
      </c>
      <c r="AN465" s="15">
        <f t="shared" ca="1" si="190"/>
        <v>31.99489999</v>
      </c>
      <c r="AO465" s="9">
        <f t="shared" si="190"/>
        <v>0</v>
      </c>
      <c r="AP465" s="17">
        <f t="shared" si="190"/>
        <v>0</v>
      </c>
      <c r="AQ465" s="15">
        <f t="shared" si="190"/>
        <v>0</v>
      </c>
      <c r="AR465" s="10" t="str">
        <f t="shared" si="190"/>
        <v>J=</v>
      </c>
      <c r="AS465" s="59">
        <f t="shared" si="190"/>
        <v>43360</v>
      </c>
      <c r="AT465" s="18"/>
      <c r="AU465" s="18"/>
      <c r="AV465" s="40"/>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row>
    <row r="466" spans="1:205" x14ac:dyDescent="0.2">
      <c r="A466" s="123">
        <f t="shared" si="197"/>
        <v>43461</v>
      </c>
      <c r="B466" s="124">
        <f t="shared" ca="1" si="203"/>
        <v>1018.42313999</v>
      </c>
      <c r="C466" s="126">
        <f t="shared" si="198"/>
        <v>1000</v>
      </c>
      <c r="D466" s="125">
        <f ca="1">IF(A466&lt;$B$1,VLOOKUP(A466,[1]DI!$A$4:$B$15000,2,FALSE),0)</f>
        <v>6.4000000000000001E-2</v>
      </c>
      <c r="E466" s="126">
        <f t="shared" ca="1" si="204"/>
        <v>2.4620000000000002E-4</v>
      </c>
      <c r="F466" s="132">
        <f t="shared" si="199"/>
        <v>1.075</v>
      </c>
      <c r="G466" s="127">
        <f t="shared" ca="1" si="192"/>
        <v>1.000264665</v>
      </c>
      <c r="H466" s="126">
        <f ca="1">TRUNC(PRODUCT(G$10:G465),15)</f>
        <v>1.089642221309</v>
      </c>
      <c r="I466" s="126">
        <f t="shared" ca="1" si="200"/>
        <v>1.0699307349545299</v>
      </c>
      <c r="J466" s="126">
        <f t="shared" ca="1" si="193"/>
        <v>1.0184231399999999</v>
      </c>
      <c r="K466" s="126">
        <f t="shared" ca="1" si="194"/>
        <v>18.423139989999999</v>
      </c>
      <c r="L466" s="133">
        <f>IF(VLOOKUP(A466,$U$12:$AD$125,8)=VLOOKUP(A465,$U$12:$AD$125,8),0,VLOOKUP(A466,U$12:$AD$125,8))</f>
        <v>0</v>
      </c>
      <c r="M466" s="129">
        <f>IF(L466&gt;0,VLOOKUP(L466,T$12:$AC$125,7),0)</f>
        <v>0</v>
      </c>
      <c r="N466" s="126">
        <f t="shared" si="195"/>
        <v>0</v>
      </c>
      <c r="O466" s="126">
        <f t="shared" ca="1" si="196"/>
        <v>18.423139989999999</v>
      </c>
      <c r="P466" s="134" t="str">
        <f t="shared" si="201"/>
        <v>J=</v>
      </c>
      <c r="Q466" s="131">
        <f t="shared" si="202"/>
        <v>43539</v>
      </c>
      <c r="R466" s="9"/>
      <c r="S466" s="9"/>
      <c r="T466" s="46">
        <f>[2]Plan1!$A531</f>
        <v>52379</v>
      </c>
      <c r="U466" s="23" t="str">
        <f>[2]Plan1!$C531</f>
        <v>Corpus Christi</v>
      </c>
      <c r="V466" s="9"/>
      <c r="W466" s="9"/>
      <c r="X466" s="9"/>
      <c r="Y466" s="9"/>
      <c r="Z466" s="9"/>
      <c r="AA466" s="9"/>
      <c r="AB466" s="9"/>
      <c r="AC466" s="9"/>
      <c r="AD466" s="9"/>
      <c r="AE466" s="9"/>
      <c r="AF466" s="59">
        <f t="shared" si="191"/>
        <v>43347</v>
      </c>
      <c r="AG466" s="15">
        <f t="shared" ca="1" si="188"/>
        <v>1032.2676300000001</v>
      </c>
      <c r="AH466" s="15">
        <f t="shared" si="188"/>
        <v>1000</v>
      </c>
      <c r="AI466" s="4">
        <f t="shared" ca="1" si="188"/>
        <v>6.3899999999999998E-2</v>
      </c>
      <c r="AJ466" s="16">
        <f t="shared" ca="1" si="188"/>
        <v>2.4583E-4</v>
      </c>
      <c r="AK466" s="4">
        <f t="shared" si="188"/>
        <v>1.075</v>
      </c>
      <c r="AL466" s="59">
        <f t="shared" si="189"/>
        <v>43347</v>
      </c>
      <c r="AM466" s="16">
        <f t="shared" ca="1" si="190"/>
        <v>1.03226763</v>
      </c>
      <c r="AN466" s="15">
        <f t="shared" ca="1" si="190"/>
        <v>32.267629999999997</v>
      </c>
      <c r="AO466" s="9">
        <f t="shared" si="190"/>
        <v>0</v>
      </c>
      <c r="AP466" s="17">
        <f t="shared" si="190"/>
        <v>0</v>
      </c>
      <c r="AQ466" s="15">
        <f t="shared" si="190"/>
        <v>0</v>
      </c>
      <c r="AR466" s="10" t="str">
        <f t="shared" si="190"/>
        <v>J=</v>
      </c>
      <c r="AS466" s="59">
        <f t="shared" si="190"/>
        <v>43360</v>
      </c>
      <c r="AT466" s="18"/>
      <c r="AU466" s="18"/>
      <c r="AV466" s="40"/>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row>
    <row r="467" spans="1:205" x14ac:dyDescent="0.2">
      <c r="A467" s="123">
        <f t="shared" si="197"/>
        <v>43462</v>
      </c>
      <c r="B467" s="124">
        <f t="shared" ca="1" si="203"/>
        <v>1018.69268</v>
      </c>
      <c r="C467" s="126">
        <f t="shared" si="198"/>
        <v>1000</v>
      </c>
      <c r="D467" s="125">
        <f ca="1">IF(A467&lt;$B$1,VLOOKUP(A467,[1]DI!$A$4:$B$15000,2,FALSE),0)</f>
        <v>6.4000000000000001E-2</v>
      </c>
      <c r="E467" s="126">
        <f t="shared" ca="1" si="204"/>
        <v>2.4620000000000002E-4</v>
      </c>
      <c r="F467" s="132">
        <f t="shared" si="199"/>
        <v>1.075</v>
      </c>
      <c r="G467" s="127">
        <f t="shared" ca="1" si="192"/>
        <v>1.000264665</v>
      </c>
      <c r="H467" s="126">
        <f ca="1">TRUNC(PRODUCT(G$10:G466),15)</f>
        <v>1.08993061146751</v>
      </c>
      <c r="I467" s="126">
        <f t="shared" ca="1" si="200"/>
        <v>1.0699307349545299</v>
      </c>
      <c r="J467" s="126">
        <f t="shared" ca="1" si="193"/>
        <v>1.01869268</v>
      </c>
      <c r="K467" s="126">
        <f t="shared" ca="1" si="194"/>
        <v>18.692679999999999</v>
      </c>
      <c r="L467" s="133">
        <f>IF(VLOOKUP(A467,$U$12:$AD$125,8)=VLOOKUP(A466,$U$12:$AD$125,8),0,VLOOKUP(A467,U$12:$AD$125,8))</f>
        <v>0</v>
      </c>
      <c r="M467" s="129">
        <f>IF(L467&gt;0,VLOOKUP(L467,T$12:$AC$125,7),0)</f>
        <v>0</v>
      </c>
      <c r="N467" s="126">
        <f t="shared" si="195"/>
        <v>0</v>
      </c>
      <c r="O467" s="126">
        <f t="shared" ca="1" si="196"/>
        <v>18.692679999999999</v>
      </c>
      <c r="P467" s="134" t="str">
        <f t="shared" si="201"/>
        <v>J=</v>
      </c>
      <c r="Q467" s="131">
        <f t="shared" si="202"/>
        <v>43539</v>
      </c>
      <c r="R467" s="9"/>
      <c r="S467" s="9"/>
      <c r="T467" s="46">
        <f>[2]Plan1!$A532</f>
        <v>52481</v>
      </c>
      <c r="U467" s="23" t="str">
        <f>[2]Plan1!$C532</f>
        <v>Independência do Brasil</v>
      </c>
      <c r="V467" s="9"/>
      <c r="W467" s="9"/>
      <c r="X467" s="9"/>
      <c r="Y467" s="9"/>
      <c r="Z467" s="9"/>
      <c r="AA467" s="9"/>
      <c r="AB467" s="9"/>
      <c r="AC467" s="9"/>
      <c r="AD467" s="9"/>
      <c r="AE467" s="9"/>
      <c r="AF467" s="59">
        <f t="shared" si="191"/>
        <v>43348</v>
      </c>
      <c r="AG467" s="15">
        <f t="shared" ca="1" si="188"/>
        <v>1032.5404199899999</v>
      </c>
      <c r="AH467" s="15">
        <f t="shared" si="188"/>
        <v>1000</v>
      </c>
      <c r="AI467" s="4">
        <f t="shared" ca="1" si="188"/>
        <v>6.3899999999999998E-2</v>
      </c>
      <c r="AJ467" s="16">
        <f t="shared" ca="1" si="188"/>
        <v>2.4583E-4</v>
      </c>
      <c r="AK467" s="4">
        <f t="shared" si="188"/>
        <v>1.075</v>
      </c>
      <c r="AL467" s="59">
        <f t="shared" si="189"/>
        <v>43348</v>
      </c>
      <c r="AM467" s="16">
        <f t="shared" ca="1" si="190"/>
        <v>1.0325404199999999</v>
      </c>
      <c r="AN467" s="15">
        <f t="shared" ca="1" si="190"/>
        <v>32.540419989999997</v>
      </c>
      <c r="AO467" s="9">
        <f t="shared" si="190"/>
        <v>0</v>
      </c>
      <c r="AP467" s="17">
        <f t="shared" si="190"/>
        <v>0</v>
      </c>
      <c r="AQ467" s="15">
        <f t="shared" si="190"/>
        <v>0</v>
      </c>
      <c r="AR467" s="10" t="str">
        <f t="shared" si="190"/>
        <v>J=</v>
      </c>
      <c r="AS467" s="59">
        <f t="shared" si="190"/>
        <v>43360</v>
      </c>
      <c r="AT467" s="18"/>
      <c r="AU467" s="18"/>
      <c r="AV467" s="40"/>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row>
    <row r="468" spans="1:205" x14ac:dyDescent="0.2">
      <c r="A468" s="123">
        <f t="shared" si="197"/>
        <v>43463</v>
      </c>
      <c r="B468" s="124">
        <f t="shared" ca="1" si="203"/>
        <v>1018.9623</v>
      </c>
      <c r="C468" s="126">
        <f t="shared" si="198"/>
        <v>1000</v>
      </c>
      <c r="D468" s="125">
        <f ca="1">IF(A468&lt;$B$1,VLOOKUP(A468,[1]DI!$A$4:$B$15000,2,FALSE),0)</f>
        <v>0</v>
      </c>
      <c r="E468" s="126">
        <f t="shared" ca="1" si="204"/>
        <v>0</v>
      </c>
      <c r="F468" s="132">
        <f t="shared" si="199"/>
        <v>1.075</v>
      </c>
      <c r="G468" s="127">
        <f t="shared" ca="1" si="192"/>
        <v>1</v>
      </c>
      <c r="H468" s="126">
        <f ca="1">TRUNC(PRODUCT(G$10:G467),15)</f>
        <v>1.09021907795279</v>
      </c>
      <c r="I468" s="126">
        <f t="shared" ca="1" si="200"/>
        <v>1.0699307349545299</v>
      </c>
      <c r="J468" s="126">
        <f t="shared" ca="1" si="193"/>
        <v>1.0189623000000001</v>
      </c>
      <c r="K468" s="126">
        <f t="shared" ca="1" si="194"/>
        <v>18.962299999999999</v>
      </c>
      <c r="L468" s="133">
        <f>IF(VLOOKUP(A468,$U$12:$AD$125,8)=VLOOKUP(A467,$U$12:$AD$125,8),0,VLOOKUP(A468,U$12:$AD$125,8))</f>
        <v>0</v>
      </c>
      <c r="M468" s="129">
        <f>IF(L468&gt;0,VLOOKUP(L468,T$12:$AC$125,7),0)</f>
        <v>0</v>
      </c>
      <c r="N468" s="126">
        <f t="shared" si="195"/>
        <v>0</v>
      </c>
      <c r="O468" s="126">
        <f t="shared" ca="1" si="196"/>
        <v>18.962299999999999</v>
      </c>
      <c r="P468" s="134" t="str">
        <f t="shared" si="201"/>
        <v>J=</v>
      </c>
      <c r="Q468" s="131">
        <f t="shared" si="202"/>
        <v>43539</v>
      </c>
      <c r="R468" s="9"/>
      <c r="S468" s="33"/>
      <c r="T468" s="46">
        <f>[2]Plan1!$A533</f>
        <v>52516</v>
      </c>
      <c r="U468" s="23" t="str">
        <f>[2]Plan1!$C533</f>
        <v>Nossa Sr.a Aparecida - Padroeira do Brasil</v>
      </c>
      <c r="V468" s="33"/>
      <c r="W468" s="33"/>
      <c r="X468" s="33"/>
      <c r="Y468" s="33"/>
      <c r="Z468" s="9"/>
      <c r="AA468" s="33"/>
      <c r="AB468" s="33"/>
      <c r="AC468" s="33"/>
      <c r="AD468" s="33"/>
      <c r="AE468" s="33"/>
      <c r="AF468" s="59">
        <f t="shared" si="191"/>
        <v>43349</v>
      </c>
      <c r="AG468" s="15">
        <f t="shared" ca="1" si="188"/>
        <v>1032.8132900000001</v>
      </c>
      <c r="AH468" s="15">
        <f t="shared" si="188"/>
        <v>1000</v>
      </c>
      <c r="AI468" s="4">
        <f t="shared" ca="1" si="188"/>
        <v>6.3899999999999998E-2</v>
      </c>
      <c r="AJ468" s="16">
        <f t="shared" ca="1" si="188"/>
        <v>2.4583E-4</v>
      </c>
      <c r="AK468" s="4">
        <f t="shared" si="188"/>
        <v>1.075</v>
      </c>
      <c r="AL468" s="59">
        <f t="shared" si="189"/>
        <v>43349</v>
      </c>
      <c r="AM468" s="16">
        <f t="shared" ca="1" si="190"/>
        <v>1.03281329</v>
      </c>
      <c r="AN468" s="15">
        <f t="shared" ca="1" si="190"/>
        <v>32.813290000000002</v>
      </c>
      <c r="AO468" s="9">
        <f t="shared" si="190"/>
        <v>0</v>
      </c>
      <c r="AP468" s="17">
        <f t="shared" si="190"/>
        <v>0</v>
      </c>
      <c r="AQ468" s="15">
        <f t="shared" si="190"/>
        <v>0</v>
      </c>
      <c r="AR468" s="10" t="str">
        <f t="shared" si="190"/>
        <v>J=</v>
      </c>
      <c r="AS468" s="59">
        <f t="shared" si="190"/>
        <v>43360</v>
      </c>
      <c r="AT468" s="34"/>
      <c r="AU468" s="34"/>
      <c r="AV468" s="41"/>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c r="FI468" s="34"/>
      <c r="FJ468" s="34"/>
      <c r="FK468" s="34"/>
      <c r="FL468" s="34"/>
      <c r="FM468" s="34"/>
      <c r="FN468" s="34"/>
      <c r="FO468" s="34"/>
      <c r="FP468" s="34"/>
      <c r="FQ468" s="34"/>
      <c r="FR468" s="34"/>
      <c r="FS468" s="34"/>
      <c r="FT468" s="34"/>
      <c r="FU468" s="34"/>
      <c r="FV468" s="34"/>
      <c r="FW468" s="34"/>
      <c r="FX468" s="34"/>
      <c r="FY468" s="34"/>
      <c r="FZ468" s="34"/>
      <c r="GA468" s="34"/>
      <c r="GB468" s="34"/>
      <c r="GC468" s="34"/>
      <c r="GD468" s="34"/>
      <c r="GE468" s="34"/>
      <c r="GF468" s="34"/>
      <c r="GG468" s="34"/>
      <c r="GH468" s="34"/>
      <c r="GI468" s="34"/>
      <c r="GJ468" s="34"/>
      <c r="GK468" s="34"/>
      <c r="GL468" s="34"/>
      <c r="GM468" s="34"/>
      <c r="GN468" s="34"/>
      <c r="GO468" s="34"/>
      <c r="GP468" s="34"/>
      <c r="GQ468" s="34"/>
      <c r="GR468" s="34"/>
      <c r="GS468" s="34"/>
      <c r="GT468" s="34"/>
      <c r="GU468" s="34"/>
      <c r="GV468" s="34"/>
      <c r="GW468" s="34"/>
    </row>
    <row r="469" spans="1:205" x14ac:dyDescent="0.2">
      <c r="A469" s="123">
        <f t="shared" si="197"/>
        <v>43464</v>
      </c>
      <c r="B469" s="124">
        <f t="shared" ca="1" si="203"/>
        <v>1018.9623</v>
      </c>
      <c r="C469" s="126">
        <f t="shared" si="198"/>
        <v>1000</v>
      </c>
      <c r="D469" s="125">
        <f ca="1">IF(A469&lt;$B$1,VLOOKUP(A469,[1]DI!$A$4:$B$15000,2,FALSE),0)</f>
        <v>0</v>
      </c>
      <c r="E469" s="126">
        <f t="shared" ca="1" si="204"/>
        <v>0</v>
      </c>
      <c r="F469" s="132">
        <f t="shared" si="199"/>
        <v>1.075</v>
      </c>
      <c r="G469" s="127">
        <f t="shared" ca="1" si="192"/>
        <v>1</v>
      </c>
      <c r="H469" s="126">
        <f ca="1">TRUNC(PRODUCT(G$10:G468),15)</f>
        <v>1.09021907795279</v>
      </c>
      <c r="I469" s="126">
        <f t="shared" ca="1" si="200"/>
        <v>1.0699307349545299</v>
      </c>
      <c r="J469" s="126">
        <f t="shared" ca="1" si="193"/>
        <v>1.0189623000000001</v>
      </c>
      <c r="K469" s="126">
        <f t="shared" ca="1" si="194"/>
        <v>18.962299999999999</v>
      </c>
      <c r="L469" s="133">
        <f>IF(VLOOKUP(A469,$U$12:$AD$125,8)=VLOOKUP(A468,$U$12:$AD$125,8),0,VLOOKUP(A469,U$12:$AD$125,8))</f>
        <v>0</v>
      </c>
      <c r="M469" s="129">
        <f>IF(L469&gt;0,VLOOKUP(L469,T$12:$AC$125,7),0)</f>
        <v>0</v>
      </c>
      <c r="N469" s="126">
        <f t="shared" si="195"/>
        <v>0</v>
      </c>
      <c r="O469" s="126">
        <f t="shared" ca="1" si="196"/>
        <v>18.962299999999999</v>
      </c>
      <c r="P469" s="134" t="str">
        <f t="shared" si="201"/>
        <v>J=</v>
      </c>
      <c r="Q469" s="131">
        <f t="shared" si="202"/>
        <v>43539</v>
      </c>
      <c r="R469" s="9"/>
      <c r="S469" s="9"/>
      <c r="T469" s="46">
        <f>[2]Plan1!$A534</f>
        <v>52537</v>
      </c>
      <c r="U469" s="23" t="str">
        <f>[2]Plan1!$C534</f>
        <v>Finados</v>
      </c>
      <c r="V469" s="9"/>
      <c r="W469" s="9"/>
      <c r="X469" s="9"/>
      <c r="Y469" s="9"/>
      <c r="Z469" s="9"/>
      <c r="AA469" s="9"/>
      <c r="AB469" s="9"/>
      <c r="AC469" s="9"/>
      <c r="AD469" s="9"/>
      <c r="AE469" s="9"/>
      <c r="AF469" s="59">
        <f t="shared" si="191"/>
        <v>43350</v>
      </c>
      <c r="AG469" s="15">
        <f t="shared" ca="1" si="188"/>
        <v>1033.0862299999999</v>
      </c>
      <c r="AH469" s="15">
        <f t="shared" si="188"/>
        <v>1000</v>
      </c>
      <c r="AI469" s="4">
        <f t="shared" ca="1" si="188"/>
        <v>0</v>
      </c>
      <c r="AJ469" s="16">
        <f t="shared" ca="1" si="188"/>
        <v>0</v>
      </c>
      <c r="AK469" s="4">
        <f t="shared" si="188"/>
        <v>1.075</v>
      </c>
      <c r="AL469" s="59">
        <f t="shared" si="189"/>
        <v>43350</v>
      </c>
      <c r="AM469" s="16">
        <f t="shared" ca="1" si="190"/>
        <v>1.0330862300000001</v>
      </c>
      <c r="AN469" s="15">
        <f t="shared" ca="1" si="190"/>
        <v>33.08623</v>
      </c>
      <c r="AO469" s="9">
        <f t="shared" si="190"/>
        <v>0</v>
      </c>
      <c r="AP469" s="17">
        <f t="shared" si="190"/>
        <v>0</v>
      </c>
      <c r="AQ469" s="15">
        <f t="shared" si="190"/>
        <v>0</v>
      </c>
      <c r="AR469" s="10" t="str">
        <f t="shared" si="190"/>
        <v>J=</v>
      </c>
      <c r="AS469" s="59">
        <f t="shared" si="190"/>
        <v>43360</v>
      </c>
      <c r="AT469" s="18"/>
      <c r="AU469" s="18"/>
      <c r="AV469" s="40"/>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row>
    <row r="470" spans="1:205" x14ac:dyDescent="0.2">
      <c r="A470" s="123">
        <f t="shared" si="197"/>
        <v>43465</v>
      </c>
      <c r="B470" s="124">
        <f t="shared" ca="1" si="203"/>
        <v>1018.9623</v>
      </c>
      <c r="C470" s="126">
        <f t="shared" si="198"/>
        <v>1000</v>
      </c>
      <c r="D470" s="125">
        <f ca="1">IF(A470&lt;$B$1,VLOOKUP(A470,[1]DI!$A$4:$B$15000,2,FALSE),0)</f>
        <v>6.4000000000000001E-2</v>
      </c>
      <c r="E470" s="126">
        <f t="shared" ca="1" si="204"/>
        <v>2.4620000000000002E-4</v>
      </c>
      <c r="F470" s="132">
        <f t="shared" si="199"/>
        <v>1.075</v>
      </c>
      <c r="G470" s="127">
        <f t="shared" ca="1" si="192"/>
        <v>1.000264665</v>
      </c>
      <c r="H470" s="126">
        <f ca="1">TRUNC(PRODUCT(G$10:G469),15)</f>
        <v>1.09021907795279</v>
      </c>
      <c r="I470" s="126">
        <f t="shared" ca="1" si="200"/>
        <v>1.0699307349545299</v>
      </c>
      <c r="J470" s="126">
        <f t="shared" ca="1" si="193"/>
        <v>1.0189623000000001</v>
      </c>
      <c r="K470" s="126">
        <f t="shared" ca="1" si="194"/>
        <v>18.962299999999999</v>
      </c>
      <c r="L470" s="133">
        <f>IF(VLOOKUP(A470,$U$12:$AD$125,8)=VLOOKUP(A469,$U$12:$AD$125,8),0,VLOOKUP(A470,U$12:$AD$125,8))</f>
        <v>0</v>
      </c>
      <c r="M470" s="129">
        <f>IF(L470&gt;0,VLOOKUP(L470,T$12:$AC$125,7),0)</f>
        <v>0</v>
      </c>
      <c r="N470" s="126">
        <f t="shared" si="195"/>
        <v>0</v>
      </c>
      <c r="O470" s="126">
        <f t="shared" ca="1" si="196"/>
        <v>18.962299999999999</v>
      </c>
      <c r="P470" s="134" t="str">
        <f t="shared" si="201"/>
        <v>J=</v>
      </c>
      <c r="Q470" s="131">
        <f t="shared" si="202"/>
        <v>43539</v>
      </c>
      <c r="R470" s="9"/>
      <c r="S470" s="9"/>
      <c r="T470" s="46">
        <f>[2]Plan1!$A535</f>
        <v>52550</v>
      </c>
      <c r="U470" s="23" t="str">
        <f>[2]Plan1!$C535</f>
        <v>Proclamação da República</v>
      </c>
      <c r="V470" s="9"/>
      <c r="W470" s="9"/>
      <c r="X470" s="9"/>
      <c r="Y470" s="9"/>
      <c r="Z470" s="9"/>
      <c r="AA470" s="9"/>
      <c r="AB470" s="9"/>
      <c r="AC470" s="9"/>
      <c r="AD470" s="9"/>
      <c r="AE470" s="9"/>
      <c r="AF470" s="59">
        <f t="shared" si="191"/>
        <v>43351</v>
      </c>
      <c r="AG470" s="15">
        <f t="shared" ref="AG470:AK483" ca="1" si="205">VLOOKUP($AF470,$A$10:$Q$3625,(AG$1)+1)</f>
        <v>1033.0862299999999</v>
      </c>
      <c r="AH470" s="15">
        <f t="shared" si="205"/>
        <v>1000</v>
      </c>
      <c r="AI470" s="4">
        <f t="shared" ca="1" si="205"/>
        <v>0</v>
      </c>
      <c r="AJ470" s="16">
        <f t="shared" ca="1" si="205"/>
        <v>0</v>
      </c>
      <c r="AK470" s="4">
        <f t="shared" si="205"/>
        <v>1.075</v>
      </c>
      <c r="AL470" s="59">
        <f t="shared" si="189"/>
        <v>43351</v>
      </c>
      <c r="AM470" s="16">
        <f t="shared" ref="AM470:AS483" ca="1" si="206">VLOOKUP($AF470,$A$10:$Q$3625,(AM$1)+1)</f>
        <v>1.0330862300000001</v>
      </c>
      <c r="AN470" s="15">
        <f t="shared" ca="1" si="206"/>
        <v>33.08623</v>
      </c>
      <c r="AO470" s="9">
        <f t="shared" si="206"/>
        <v>0</v>
      </c>
      <c r="AP470" s="17">
        <f t="shared" si="206"/>
        <v>0</v>
      </c>
      <c r="AQ470" s="15">
        <f t="shared" si="206"/>
        <v>0</v>
      </c>
      <c r="AR470" s="10" t="str">
        <f t="shared" si="206"/>
        <v>J=</v>
      </c>
      <c r="AS470" s="59">
        <f t="shared" si="206"/>
        <v>43360</v>
      </c>
      <c r="AT470" s="18"/>
      <c r="AU470" s="18"/>
      <c r="AV470" s="40"/>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row>
    <row r="471" spans="1:205" x14ac:dyDescent="0.2">
      <c r="A471" s="123">
        <f t="shared" si="197"/>
        <v>43466</v>
      </c>
      <c r="B471" s="124">
        <f t="shared" ca="1" si="203"/>
        <v>1019.23198</v>
      </c>
      <c r="C471" s="126">
        <f t="shared" si="198"/>
        <v>1000</v>
      </c>
      <c r="D471" s="125">
        <f ca="1">IF(A471&lt;$B$1,VLOOKUP(A471,[1]DI!$A$4:$B$15000,2,FALSE),0)</f>
        <v>0</v>
      </c>
      <c r="E471" s="126">
        <f t="shared" ca="1" si="204"/>
        <v>0</v>
      </c>
      <c r="F471" s="132">
        <f t="shared" si="199"/>
        <v>1.075</v>
      </c>
      <c r="G471" s="127">
        <f t="shared" ca="1" si="192"/>
        <v>1</v>
      </c>
      <c r="H471" s="126">
        <f ca="1">TRUNC(PRODUCT(G$10:G470),15)</f>
        <v>1.0905076207850599</v>
      </c>
      <c r="I471" s="126">
        <f t="shared" ca="1" si="200"/>
        <v>1.0699307349545299</v>
      </c>
      <c r="J471" s="126">
        <f t="shared" ca="1" si="193"/>
        <v>1.01923198</v>
      </c>
      <c r="K471" s="126">
        <f t="shared" ca="1" si="194"/>
        <v>19.23198</v>
      </c>
      <c r="L471" s="133">
        <f>IF(VLOOKUP(A471,$U$12:$AD$125,8)=VLOOKUP(A470,$U$12:$AD$125,8),0,VLOOKUP(A471,U$12:$AD$125,8))</f>
        <v>0</v>
      </c>
      <c r="M471" s="129">
        <f>IF(L471&gt;0,VLOOKUP(L471,T$12:$AC$125,7),0)</f>
        <v>0</v>
      </c>
      <c r="N471" s="126">
        <f t="shared" si="195"/>
        <v>0</v>
      </c>
      <c r="O471" s="126">
        <f t="shared" ca="1" si="196"/>
        <v>19.23198</v>
      </c>
      <c r="P471" s="134" t="str">
        <f t="shared" si="201"/>
        <v>J=</v>
      </c>
      <c r="Q471" s="131">
        <f t="shared" si="202"/>
        <v>43539</v>
      </c>
      <c r="R471" s="9"/>
      <c r="S471" s="9"/>
      <c r="T471" s="46">
        <f>[2]Plan1!$A536</f>
        <v>52555</v>
      </c>
      <c r="U471" s="23" t="str">
        <f>[2]Plan1!$C536</f>
        <v>Dia Nacional de Zumbi e da Consciência Negra</v>
      </c>
      <c r="V471" s="9"/>
      <c r="W471" s="9"/>
      <c r="X471" s="9"/>
      <c r="Y471" s="9"/>
      <c r="Z471" s="9"/>
      <c r="AA471" s="9"/>
      <c r="AB471" s="9"/>
      <c r="AC471" s="9"/>
      <c r="AD471" s="9"/>
      <c r="AE471" s="9"/>
      <c r="AF471" s="59">
        <f t="shared" si="191"/>
        <v>43352</v>
      </c>
      <c r="AG471" s="15">
        <f t="shared" ca="1" si="205"/>
        <v>1033.0862299999999</v>
      </c>
      <c r="AH471" s="15">
        <f t="shared" si="205"/>
        <v>1000</v>
      </c>
      <c r="AI471" s="4">
        <f t="shared" ca="1" si="205"/>
        <v>0</v>
      </c>
      <c r="AJ471" s="16">
        <f t="shared" ca="1" si="205"/>
        <v>0</v>
      </c>
      <c r="AK471" s="4">
        <f t="shared" si="205"/>
        <v>1.075</v>
      </c>
      <c r="AL471" s="59">
        <f t="shared" si="189"/>
        <v>43352</v>
      </c>
      <c r="AM471" s="16">
        <f t="shared" ca="1" si="206"/>
        <v>1.0330862300000001</v>
      </c>
      <c r="AN471" s="15">
        <f t="shared" ca="1" si="206"/>
        <v>33.08623</v>
      </c>
      <c r="AO471" s="9">
        <f t="shared" si="206"/>
        <v>0</v>
      </c>
      <c r="AP471" s="17">
        <f t="shared" si="206"/>
        <v>0</v>
      </c>
      <c r="AQ471" s="15">
        <f t="shared" si="206"/>
        <v>0</v>
      </c>
      <c r="AR471" s="10" t="str">
        <f t="shared" si="206"/>
        <v>J=</v>
      </c>
      <c r="AS471" s="59">
        <f t="shared" si="206"/>
        <v>43360</v>
      </c>
      <c r="AT471" s="18"/>
      <c r="AU471" s="18"/>
      <c r="AV471" s="40"/>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row>
    <row r="472" spans="1:205" x14ac:dyDescent="0.2">
      <c r="A472" s="123">
        <f t="shared" si="197"/>
        <v>43467</v>
      </c>
      <c r="B472" s="124">
        <f t="shared" ca="1" si="203"/>
        <v>1019.23198</v>
      </c>
      <c r="C472" s="126">
        <f t="shared" si="198"/>
        <v>1000</v>
      </c>
      <c r="D472" s="125">
        <f ca="1">IF(A472&lt;$B$1,VLOOKUP(A472,[1]DI!$A$4:$B$15000,2,FALSE),0)</f>
        <v>6.4000000000000001E-2</v>
      </c>
      <c r="E472" s="126">
        <f t="shared" ca="1" si="204"/>
        <v>2.4620000000000002E-4</v>
      </c>
      <c r="F472" s="132">
        <f t="shared" si="199"/>
        <v>1.075</v>
      </c>
      <c r="G472" s="127">
        <f t="shared" ca="1" si="192"/>
        <v>1.000264665</v>
      </c>
      <c r="H472" s="126">
        <f ca="1">TRUNC(PRODUCT(G$10:G471),15)</f>
        <v>1.0905076207850599</v>
      </c>
      <c r="I472" s="126">
        <f t="shared" ca="1" si="200"/>
        <v>1.0699307349545299</v>
      </c>
      <c r="J472" s="126">
        <f t="shared" ca="1" si="193"/>
        <v>1.01923198</v>
      </c>
      <c r="K472" s="126">
        <f t="shared" ca="1" si="194"/>
        <v>19.23198</v>
      </c>
      <c r="L472" s="133">
        <f>IF(VLOOKUP(A472,$U$12:$AD$125,8)=VLOOKUP(A471,$U$12:$AD$125,8),0,VLOOKUP(A472,U$12:$AD$125,8))</f>
        <v>0</v>
      </c>
      <c r="M472" s="129">
        <f>IF(L472&gt;0,VLOOKUP(L472,T$12:$AC$125,7),0)</f>
        <v>0</v>
      </c>
      <c r="N472" s="126">
        <f t="shared" si="195"/>
        <v>0</v>
      </c>
      <c r="O472" s="126">
        <f t="shared" ca="1" si="196"/>
        <v>19.23198</v>
      </c>
      <c r="P472" s="134" t="str">
        <f t="shared" si="201"/>
        <v>J=</v>
      </c>
      <c r="Q472" s="131">
        <f t="shared" si="202"/>
        <v>43539</v>
      </c>
      <c r="R472" s="9"/>
      <c r="S472" s="9"/>
      <c r="T472" s="46">
        <f>[2]Plan1!$A537</f>
        <v>52590</v>
      </c>
      <c r="U472" s="23" t="str">
        <f>[2]Plan1!$C537</f>
        <v>Natal</v>
      </c>
      <c r="V472" s="9"/>
      <c r="W472" s="9"/>
      <c r="X472" s="9"/>
      <c r="Y472" s="9"/>
      <c r="Z472" s="9"/>
      <c r="AA472" s="9"/>
      <c r="AB472" s="9"/>
      <c r="AC472" s="9"/>
      <c r="AD472" s="9"/>
      <c r="AE472" s="9"/>
      <c r="AF472" s="59">
        <f t="shared" si="191"/>
        <v>43353</v>
      </c>
      <c r="AG472" s="15">
        <f t="shared" ca="1" si="205"/>
        <v>1033.0862299999999</v>
      </c>
      <c r="AH472" s="15">
        <f t="shared" si="205"/>
        <v>1000</v>
      </c>
      <c r="AI472" s="4">
        <f t="shared" ca="1" si="205"/>
        <v>6.3899999999999998E-2</v>
      </c>
      <c r="AJ472" s="16">
        <f t="shared" ca="1" si="205"/>
        <v>2.4583E-4</v>
      </c>
      <c r="AK472" s="4">
        <f t="shared" si="205"/>
        <v>1.075</v>
      </c>
      <c r="AL472" s="59">
        <f t="shared" si="189"/>
        <v>43353</v>
      </c>
      <c r="AM472" s="16">
        <f t="shared" ca="1" si="206"/>
        <v>1.0330862300000001</v>
      </c>
      <c r="AN472" s="15">
        <f t="shared" ca="1" si="206"/>
        <v>33.08623</v>
      </c>
      <c r="AO472" s="9">
        <f t="shared" si="206"/>
        <v>0</v>
      </c>
      <c r="AP472" s="17">
        <f t="shared" si="206"/>
        <v>0</v>
      </c>
      <c r="AQ472" s="15">
        <f t="shared" si="206"/>
        <v>0</v>
      </c>
      <c r="AR472" s="10" t="str">
        <f t="shared" si="206"/>
        <v>J=</v>
      </c>
      <c r="AS472" s="59">
        <f t="shared" si="206"/>
        <v>43360</v>
      </c>
      <c r="AT472" s="18"/>
      <c r="AU472" s="18"/>
      <c r="AV472" s="40"/>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row>
    <row r="473" spans="1:205" x14ac:dyDescent="0.2">
      <c r="A473" s="123">
        <f t="shared" si="197"/>
        <v>43468</v>
      </c>
      <c r="B473" s="124">
        <f t="shared" ca="1" si="203"/>
        <v>1019.50173</v>
      </c>
      <c r="C473" s="126">
        <f t="shared" si="198"/>
        <v>1000</v>
      </c>
      <c r="D473" s="125">
        <f ca="1">IF(A473&lt;$B$1,VLOOKUP(A473,[1]DI!$A$4:$B$15000,2,FALSE),0)</f>
        <v>6.4000000000000001E-2</v>
      </c>
      <c r="E473" s="126">
        <f t="shared" ca="1" si="204"/>
        <v>2.4620000000000002E-4</v>
      </c>
      <c r="F473" s="132">
        <f t="shared" si="199"/>
        <v>1.075</v>
      </c>
      <c r="G473" s="127">
        <f t="shared" ca="1" si="192"/>
        <v>1.000264665</v>
      </c>
      <c r="H473" s="126">
        <f ca="1">TRUNC(PRODUCT(G$10:G472),15)</f>
        <v>1.0907962399845099</v>
      </c>
      <c r="I473" s="126">
        <f t="shared" ca="1" si="200"/>
        <v>1.0699307349545299</v>
      </c>
      <c r="J473" s="126">
        <f t="shared" ca="1" si="193"/>
        <v>1.01950173</v>
      </c>
      <c r="K473" s="126">
        <f t="shared" ca="1" si="194"/>
        <v>19.501729999999998</v>
      </c>
      <c r="L473" s="133">
        <f>IF(VLOOKUP(A473,$U$12:$AD$125,8)=VLOOKUP(A472,$U$12:$AD$125,8),0,VLOOKUP(A473,U$12:$AD$125,8))</f>
        <v>0</v>
      </c>
      <c r="M473" s="129">
        <f>IF(L473&gt;0,VLOOKUP(L473,T$12:$AC$125,7),0)</f>
        <v>0</v>
      </c>
      <c r="N473" s="126">
        <f t="shared" si="195"/>
        <v>0</v>
      </c>
      <c r="O473" s="126">
        <f t="shared" ca="1" si="196"/>
        <v>19.501729999999998</v>
      </c>
      <c r="P473" s="134" t="str">
        <f t="shared" si="201"/>
        <v>J=</v>
      </c>
      <c r="Q473" s="131">
        <f t="shared" si="202"/>
        <v>43539</v>
      </c>
      <c r="R473" s="9"/>
      <c r="S473" s="9"/>
      <c r="T473" s="46">
        <f>[2]Plan1!$A538</f>
        <v>52597</v>
      </c>
      <c r="U473" s="23" t="str">
        <f>[2]Plan1!$C538</f>
        <v>Confraternização Universal</v>
      </c>
      <c r="V473" s="9"/>
      <c r="W473" s="9"/>
      <c r="X473" s="9"/>
      <c r="Y473" s="9"/>
      <c r="Z473" s="9"/>
      <c r="AA473" s="9"/>
      <c r="AB473" s="9"/>
      <c r="AC473" s="9"/>
      <c r="AD473" s="9"/>
      <c r="AE473" s="9"/>
      <c r="AF473" s="59">
        <f t="shared" si="191"/>
        <v>43354</v>
      </c>
      <c r="AG473" s="15">
        <f t="shared" ca="1" si="205"/>
        <v>1033.35924</v>
      </c>
      <c r="AH473" s="15">
        <f t="shared" si="205"/>
        <v>1000</v>
      </c>
      <c r="AI473" s="4">
        <f t="shared" ca="1" si="205"/>
        <v>6.3899999999999998E-2</v>
      </c>
      <c r="AJ473" s="16">
        <f t="shared" ca="1" si="205"/>
        <v>2.4583E-4</v>
      </c>
      <c r="AK473" s="4">
        <f t="shared" si="205"/>
        <v>1.075</v>
      </c>
      <c r="AL473" s="59">
        <f t="shared" si="189"/>
        <v>43354</v>
      </c>
      <c r="AM473" s="16">
        <f t="shared" ca="1" si="206"/>
        <v>1.03335924</v>
      </c>
      <c r="AN473" s="15">
        <f t="shared" ca="1" si="206"/>
        <v>33.35924</v>
      </c>
      <c r="AO473" s="9">
        <f t="shared" si="206"/>
        <v>0</v>
      </c>
      <c r="AP473" s="17">
        <f t="shared" si="206"/>
        <v>0</v>
      </c>
      <c r="AQ473" s="15">
        <f t="shared" si="206"/>
        <v>0</v>
      </c>
      <c r="AR473" s="10" t="str">
        <f t="shared" si="206"/>
        <v>J=</v>
      </c>
      <c r="AS473" s="59">
        <f t="shared" si="206"/>
        <v>43360</v>
      </c>
      <c r="AT473" s="18"/>
      <c r="AU473" s="18"/>
      <c r="AV473" s="40"/>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row>
    <row r="474" spans="1:205" x14ac:dyDescent="0.2">
      <c r="A474" s="123">
        <f t="shared" si="197"/>
        <v>43469</v>
      </c>
      <c r="B474" s="124">
        <f t="shared" ca="1" si="203"/>
        <v>1019.77155999</v>
      </c>
      <c r="C474" s="126">
        <f t="shared" si="198"/>
        <v>1000</v>
      </c>
      <c r="D474" s="125">
        <f ca="1">IF(A474&lt;$B$1,VLOOKUP(A474,[1]DI!$A$4:$B$15000,2,FALSE),0)</f>
        <v>6.4000000000000001E-2</v>
      </c>
      <c r="E474" s="126">
        <f t="shared" ca="1" si="204"/>
        <v>2.4620000000000002E-4</v>
      </c>
      <c r="F474" s="132">
        <f t="shared" si="199"/>
        <v>1.075</v>
      </c>
      <c r="G474" s="127">
        <f t="shared" ca="1" si="192"/>
        <v>1.000264665</v>
      </c>
      <c r="H474" s="126">
        <f ca="1">TRUNC(PRODUCT(G$10:G473),15)</f>
        <v>1.0910849355713701</v>
      </c>
      <c r="I474" s="126">
        <f t="shared" ca="1" si="200"/>
        <v>1.0699307349545299</v>
      </c>
      <c r="J474" s="126">
        <f t="shared" ca="1" si="193"/>
        <v>1.0197715599999999</v>
      </c>
      <c r="K474" s="126">
        <f t="shared" ca="1" si="194"/>
        <v>19.77155999</v>
      </c>
      <c r="L474" s="133">
        <f>IF(VLOOKUP(A474,$U$12:$AD$125,8)=VLOOKUP(A473,$U$12:$AD$125,8),0,VLOOKUP(A474,U$12:$AD$125,8))</f>
        <v>0</v>
      </c>
      <c r="M474" s="129">
        <f>IF(L474&gt;0,VLOOKUP(L474,T$12:$AC$125,7),0)</f>
        <v>0</v>
      </c>
      <c r="N474" s="126">
        <f t="shared" si="195"/>
        <v>0</v>
      </c>
      <c r="O474" s="126">
        <f t="shared" ca="1" si="196"/>
        <v>19.77155999</v>
      </c>
      <c r="P474" s="134" t="str">
        <f t="shared" si="201"/>
        <v>J=</v>
      </c>
      <c r="Q474" s="131">
        <f t="shared" si="202"/>
        <v>43539</v>
      </c>
      <c r="R474" s="9"/>
      <c r="S474" s="9"/>
      <c r="T474" s="46">
        <f>[2]Plan1!$A539</f>
        <v>52656</v>
      </c>
      <c r="U474" s="23" t="str">
        <f>[2]Plan1!$C539</f>
        <v>Carnaval</v>
      </c>
      <c r="V474" s="9"/>
      <c r="W474" s="9"/>
      <c r="X474" s="9"/>
      <c r="Y474" s="9"/>
      <c r="Z474" s="9"/>
      <c r="AA474" s="9"/>
      <c r="AB474" s="9"/>
      <c r="AC474" s="9"/>
      <c r="AD474" s="9"/>
      <c r="AE474" s="9"/>
      <c r="AF474" s="59">
        <f t="shared" si="191"/>
        <v>43355</v>
      </c>
      <c r="AG474" s="15">
        <f t="shared" ca="1" si="205"/>
        <v>1033.63231999</v>
      </c>
      <c r="AH474" s="15">
        <f t="shared" si="205"/>
        <v>1000</v>
      </c>
      <c r="AI474" s="4">
        <f t="shared" ca="1" si="205"/>
        <v>6.3899999999999998E-2</v>
      </c>
      <c r="AJ474" s="16">
        <f t="shared" ca="1" si="205"/>
        <v>2.4583E-4</v>
      </c>
      <c r="AK474" s="4">
        <f t="shared" si="205"/>
        <v>1.075</v>
      </c>
      <c r="AL474" s="59">
        <f t="shared" si="189"/>
        <v>43355</v>
      </c>
      <c r="AM474" s="16">
        <f t="shared" ca="1" si="206"/>
        <v>1.0336323199999999</v>
      </c>
      <c r="AN474" s="15">
        <f t="shared" ca="1" si="206"/>
        <v>33.632319989999999</v>
      </c>
      <c r="AO474" s="9">
        <f t="shared" si="206"/>
        <v>0</v>
      </c>
      <c r="AP474" s="17">
        <f t="shared" si="206"/>
        <v>0</v>
      </c>
      <c r="AQ474" s="15">
        <f t="shared" si="206"/>
        <v>0</v>
      </c>
      <c r="AR474" s="10" t="str">
        <f t="shared" si="206"/>
        <v>J=</v>
      </c>
      <c r="AS474" s="59">
        <f t="shared" si="206"/>
        <v>43360</v>
      </c>
      <c r="AT474" s="18"/>
      <c r="AU474" s="18"/>
      <c r="AV474" s="40"/>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row>
    <row r="475" spans="1:205" x14ac:dyDescent="0.2">
      <c r="A475" s="123">
        <f t="shared" si="197"/>
        <v>43470</v>
      </c>
      <c r="B475" s="124">
        <f t="shared" ca="1" si="203"/>
        <v>1020.04146</v>
      </c>
      <c r="C475" s="126">
        <f t="shared" si="198"/>
        <v>1000</v>
      </c>
      <c r="D475" s="125">
        <f ca="1">IF(A475&lt;$B$1,VLOOKUP(A475,[1]DI!$A$4:$B$15000,2,FALSE),0)</f>
        <v>0</v>
      </c>
      <c r="E475" s="126">
        <f t="shared" ca="1" si="204"/>
        <v>0</v>
      </c>
      <c r="F475" s="132">
        <f t="shared" si="199"/>
        <v>1.075</v>
      </c>
      <c r="G475" s="127">
        <f t="shared" ca="1" si="192"/>
        <v>1</v>
      </c>
      <c r="H475" s="126">
        <f ca="1">TRUNC(PRODUCT(G$10:G474),15)</f>
        <v>1.0913737075658401</v>
      </c>
      <c r="I475" s="126">
        <f t="shared" ca="1" si="200"/>
        <v>1.0699307349545299</v>
      </c>
      <c r="J475" s="126">
        <f t="shared" ca="1" si="193"/>
        <v>1.0200414600000001</v>
      </c>
      <c r="K475" s="126">
        <f t="shared" ca="1" si="194"/>
        <v>20.041460000000001</v>
      </c>
      <c r="L475" s="133">
        <f>IF(VLOOKUP(A475,$U$12:$AD$125,8)=VLOOKUP(A474,$U$12:$AD$125,8),0,VLOOKUP(A475,U$12:$AD$125,8))</f>
        <v>0</v>
      </c>
      <c r="M475" s="129">
        <f>IF(L475&gt;0,VLOOKUP(L475,T$12:$AC$125,7),0)</f>
        <v>0</v>
      </c>
      <c r="N475" s="126">
        <f t="shared" si="195"/>
        <v>0</v>
      </c>
      <c r="O475" s="126">
        <f t="shared" ca="1" si="196"/>
        <v>20.041460000000001</v>
      </c>
      <c r="P475" s="134" t="str">
        <f t="shared" si="201"/>
        <v>J=</v>
      </c>
      <c r="Q475" s="131">
        <f t="shared" si="202"/>
        <v>43539</v>
      </c>
      <c r="R475" s="9"/>
      <c r="S475" s="9"/>
      <c r="T475" s="46">
        <f>[2]Plan1!$A540</f>
        <v>52657</v>
      </c>
      <c r="U475" s="23" t="str">
        <f>[2]Plan1!$C540</f>
        <v>Carnaval</v>
      </c>
      <c r="V475" s="9"/>
      <c r="W475" s="9"/>
      <c r="X475" s="9"/>
      <c r="Y475" s="9"/>
      <c r="Z475" s="9"/>
      <c r="AA475" s="9"/>
      <c r="AB475" s="9"/>
      <c r="AC475" s="9"/>
      <c r="AD475" s="9"/>
      <c r="AE475" s="9"/>
      <c r="AF475" s="59">
        <f t="shared" si="191"/>
        <v>43356</v>
      </c>
      <c r="AG475" s="15">
        <f t="shared" ca="1" si="205"/>
        <v>1033.9054799999999</v>
      </c>
      <c r="AH475" s="15">
        <f t="shared" si="205"/>
        <v>1000</v>
      </c>
      <c r="AI475" s="4">
        <f t="shared" ca="1" si="205"/>
        <v>6.3899999999999998E-2</v>
      </c>
      <c r="AJ475" s="16">
        <f t="shared" ca="1" si="205"/>
        <v>2.4583E-4</v>
      </c>
      <c r="AK475" s="4">
        <f t="shared" si="205"/>
        <v>1.075</v>
      </c>
      <c r="AL475" s="59">
        <f t="shared" si="189"/>
        <v>43356</v>
      </c>
      <c r="AM475" s="16">
        <f t="shared" ca="1" si="206"/>
        <v>1.03390548</v>
      </c>
      <c r="AN475" s="15">
        <f t="shared" ca="1" si="206"/>
        <v>33.905479999999997</v>
      </c>
      <c r="AO475" s="9">
        <f t="shared" si="206"/>
        <v>0</v>
      </c>
      <c r="AP475" s="17">
        <f t="shared" si="206"/>
        <v>0</v>
      </c>
      <c r="AQ475" s="15">
        <f t="shared" si="206"/>
        <v>0</v>
      </c>
      <c r="AR475" s="10" t="str">
        <f t="shared" si="206"/>
        <v>J=</v>
      </c>
      <c r="AS475" s="59">
        <f t="shared" si="206"/>
        <v>43360</v>
      </c>
      <c r="AT475" s="18"/>
      <c r="AU475" s="18"/>
      <c r="AV475" s="40"/>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row>
    <row r="476" spans="1:205" x14ac:dyDescent="0.2">
      <c r="A476" s="123">
        <f t="shared" si="197"/>
        <v>43471</v>
      </c>
      <c r="B476" s="124">
        <f t="shared" ca="1" si="203"/>
        <v>1020.04146</v>
      </c>
      <c r="C476" s="126">
        <f t="shared" si="198"/>
        <v>1000</v>
      </c>
      <c r="D476" s="125">
        <f ca="1">IF(A476&lt;$B$1,VLOOKUP(A476,[1]DI!$A$4:$B$15000,2,FALSE),0)</f>
        <v>0</v>
      </c>
      <c r="E476" s="126">
        <f t="shared" ca="1" si="204"/>
        <v>0</v>
      </c>
      <c r="F476" s="132">
        <f t="shared" si="199"/>
        <v>1.075</v>
      </c>
      <c r="G476" s="127">
        <f t="shared" ca="1" si="192"/>
        <v>1</v>
      </c>
      <c r="H476" s="126">
        <f ca="1">TRUNC(PRODUCT(G$10:G475),15)</f>
        <v>1.0913737075658401</v>
      </c>
      <c r="I476" s="126">
        <f t="shared" ca="1" si="200"/>
        <v>1.0699307349545299</v>
      </c>
      <c r="J476" s="126">
        <f t="shared" ca="1" si="193"/>
        <v>1.0200414600000001</v>
      </c>
      <c r="K476" s="126">
        <f t="shared" ca="1" si="194"/>
        <v>20.041460000000001</v>
      </c>
      <c r="L476" s="133">
        <f>IF(VLOOKUP(A476,$U$12:$AD$125,8)=VLOOKUP(A475,$U$12:$AD$125,8),0,VLOOKUP(A476,U$12:$AD$125,8))</f>
        <v>0</v>
      </c>
      <c r="M476" s="129">
        <f>IF(L476&gt;0,VLOOKUP(L476,T$12:$AC$125,7),0)</f>
        <v>0</v>
      </c>
      <c r="N476" s="126">
        <f t="shared" si="195"/>
        <v>0</v>
      </c>
      <c r="O476" s="126">
        <f t="shared" ca="1" si="196"/>
        <v>20.041460000000001</v>
      </c>
      <c r="P476" s="134" t="str">
        <f t="shared" si="201"/>
        <v>J=</v>
      </c>
      <c r="Q476" s="131">
        <f t="shared" si="202"/>
        <v>43539</v>
      </c>
      <c r="R476" s="9"/>
      <c r="S476" s="9"/>
      <c r="T476" s="46">
        <f>[2]Plan1!$A541</f>
        <v>52702</v>
      </c>
      <c r="U476" s="23" t="str">
        <f>[2]Plan1!$C541</f>
        <v>Paixão de Cristo</v>
      </c>
      <c r="V476" s="9"/>
      <c r="W476" s="9"/>
      <c r="X476" s="9"/>
      <c r="Y476" s="9"/>
      <c r="Z476" s="9"/>
      <c r="AA476" s="9"/>
      <c r="AB476" s="9"/>
      <c r="AC476" s="9"/>
      <c r="AD476" s="9"/>
      <c r="AE476" s="9"/>
      <c r="AF476" s="59">
        <f t="shared" si="191"/>
        <v>43357</v>
      </c>
      <c r="AG476" s="15">
        <f t="shared" ca="1" si="205"/>
        <v>1034.1786999999999</v>
      </c>
      <c r="AH476" s="15">
        <f t="shared" si="205"/>
        <v>1000</v>
      </c>
      <c r="AI476" s="4">
        <f t="shared" ca="1" si="205"/>
        <v>6.3899999999999998E-2</v>
      </c>
      <c r="AJ476" s="16">
        <f t="shared" ca="1" si="205"/>
        <v>2.4583E-4</v>
      </c>
      <c r="AK476" s="4">
        <f t="shared" si="205"/>
        <v>1.075</v>
      </c>
      <c r="AL476" s="59">
        <f t="shared" si="189"/>
        <v>43357</v>
      </c>
      <c r="AM476" s="16">
        <f t="shared" ca="1" si="206"/>
        <v>1.0341787</v>
      </c>
      <c r="AN476" s="15">
        <f t="shared" ca="1" si="206"/>
        <v>34.178699999999999</v>
      </c>
      <c r="AO476" s="9">
        <f t="shared" si="206"/>
        <v>0</v>
      </c>
      <c r="AP476" s="17">
        <f t="shared" si="206"/>
        <v>0</v>
      </c>
      <c r="AQ476" s="15">
        <f t="shared" si="206"/>
        <v>0</v>
      </c>
      <c r="AR476" s="10" t="str">
        <f t="shared" si="206"/>
        <v>J=</v>
      </c>
      <c r="AS476" s="59">
        <f t="shared" si="206"/>
        <v>43360</v>
      </c>
      <c r="AT476" s="18"/>
      <c r="AU476" s="18"/>
      <c r="AV476" s="40"/>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row>
    <row r="477" spans="1:205" x14ac:dyDescent="0.2">
      <c r="A477" s="123">
        <f t="shared" si="197"/>
        <v>43472</v>
      </c>
      <c r="B477" s="124">
        <f t="shared" ca="1" si="203"/>
        <v>1020.04146</v>
      </c>
      <c r="C477" s="126">
        <f t="shared" si="198"/>
        <v>1000</v>
      </c>
      <c r="D477" s="125">
        <f ca="1">IF(A477&lt;$B$1,VLOOKUP(A477,[1]DI!$A$4:$B$15000,2,FALSE),0)</f>
        <v>6.4000000000000001E-2</v>
      </c>
      <c r="E477" s="126">
        <f t="shared" ca="1" si="204"/>
        <v>2.4620000000000002E-4</v>
      </c>
      <c r="F477" s="132">
        <f t="shared" si="199"/>
        <v>1.075</v>
      </c>
      <c r="G477" s="127">
        <f t="shared" ca="1" si="192"/>
        <v>1.000264665</v>
      </c>
      <c r="H477" s="126">
        <f ca="1">TRUNC(PRODUCT(G$10:G476),15)</f>
        <v>1.0913737075658401</v>
      </c>
      <c r="I477" s="126">
        <f t="shared" ca="1" si="200"/>
        <v>1.0699307349545299</v>
      </c>
      <c r="J477" s="126">
        <f t="shared" ca="1" si="193"/>
        <v>1.0200414600000001</v>
      </c>
      <c r="K477" s="126">
        <f t="shared" ca="1" si="194"/>
        <v>20.041460000000001</v>
      </c>
      <c r="L477" s="133">
        <f>IF(VLOOKUP(A477,$U$12:$AD$125,8)=VLOOKUP(A476,$U$12:$AD$125,8),0,VLOOKUP(A477,U$12:$AD$125,8))</f>
        <v>0</v>
      </c>
      <c r="M477" s="129">
        <f>IF(L477&gt;0,VLOOKUP(L477,T$12:$AC$125,7),0)</f>
        <v>0</v>
      </c>
      <c r="N477" s="126">
        <f t="shared" si="195"/>
        <v>0</v>
      </c>
      <c r="O477" s="126">
        <f t="shared" ca="1" si="196"/>
        <v>20.041460000000001</v>
      </c>
      <c r="P477" s="134" t="str">
        <f t="shared" si="201"/>
        <v>J=</v>
      </c>
      <c r="Q477" s="131">
        <f t="shared" si="202"/>
        <v>43539</v>
      </c>
      <c r="R477" s="9"/>
      <c r="S477" s="9"/>
      <c r="T477" s="46">
        <f>[2]Plan1!$A542</f>
        <v>52708</v>
      </c>
      <c r="U477" s="23" t="str">
        <f>[2]Plan1!$C542</f>
        <v>Tiradentes</v>
      </c>
      <c r="V477" s="9"/>
      <c r="W477" s="9"/>
      <c r="X477" s="9"/>
      <c r="Y477" s="9"/>
      <c r="Z477" s="9"/>
      <c r="AA477" s="9"/>
      <c r="AB477" s="9"/>
      <c r="AC477" s="9"/>
      <c r="AD477" s="9"/>
      <c r="AE477" s="9"/>
      <c r="AF477" s="59">
        <f t="shared" si="191"/>
        <v>43358</v>
      </c>
      <c r="AG477" s="15">
        <f t="shared" ca="1" si="205"/>
        <v>1034.4519999900001</v>
      </c>
      <c r="AH477" s="15">
        <f t="shared" si="205"/>
        <v>1000</v>
      </c>
      <c r="AI477" s="4">
        <f t="shared" ca="1" si="205"/>
        <v>0</v>
      </c>
      <c r="AJ477" s="16">
        <f t="shared" ca="1" si="205"/>
        <v>0</v>
      </c>
      <c r="AK477" s="4">
        <f t="shared" si="205"/>
        <v>1.075</v>
      </c>
      <c r="AL477" s="59">
        <f t="shared" si="189"/>
        <v>43358</v>
      </c>
      <c r="AM477" s="16">
        <f t="shared" ca="1" si="206"/>
        <v>1.0344519999999999</v>
      </c>
      <c r="AN477" s="15">
        <f t="shared" ca="1" si="206"/>
        <v>34.451999989999997</v>
      </c>
      <c r="AO477" s="9">
        <f t="shared" si="206"/>
        <v>0</v>
      </c>
      <c r="AP477" s="17">
        <f t="shared" si="206"/>
        <v>0</v>
      </c>
      <c r="AQ477" s="15">
        <f t="shared" si="206"/>
        <v>0</v>
      </c>
      <c r="AR477" s="10" t="str">
        <f t="shared" si="206"/>
        <v>J=</v>
      </c>
      <c r="AS477" s="59">
        <f t="shared" si="206"/>
        <v>43360</v>
      </c>
      <c r="AT477" s="18"/>
      <c r="AU477" s="18"/>
      <c r="AV477" s="40"/>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row>
    <row r="478" spans="1:205" x14ac:dyDescent="0.2">
      <c r="A478" s="123">
        <f t="shared" si="197"/>
        <v>43473</v>
      </c>
      <c r="B478" s="124">
        <f t="shared" ca="1" si="203"/>
        <v>1020.31143</v>
      </c>
      <c r="C478" s="126">
        <f t="shared" si="198"/>
        <v>1000</v>
      </c>
      <c r="D478" s="125">
        <f ca="1">IF(A478&lt;$B$1,VLOOKUP(A478,[1]DI!$A$4:$B$15000,2,FALSE),0)</f>
        <v>6.4000000000000001E-2</v>
      </c>
      <c r="E478" s="126">
        <f t="shared" ca="1" si="204"/>
        <v>2.4620000000000002E-4</v>
      </c>
      <c r="F478" s="132">
        <f t="shared" si="199"/>
        <v>1.075</v>
      </c>
      <c r="G478" s="127">
        <f t="shared" ca="1" si="192"/>
        <v>1.000264665</v>
      </c>
      <c r="H478" s="126">
        <f ca="1">TRUNC(PRODUCT(G$10:G477),15)</f>
        <v>1.0916625559881501</v>
      </c>
      <c r="I478" s="126">
        <f t="shared" ca="1" si="200"/>
        <v>1.0699307349545299</v>
      </c>
      <c r="J478" s="126">
        <f t="shared" ca="1" si="193"/>
        <v>1.02031143</v>
      </c>
      <c r="K478" s="126">
        <f t="shared" ca="1" si="194"/>
        <v>20.311430000000001</v>
      </c>
      <c r="L478" s="133">
        <f>IF(VLOOKUP(A478,$U$12:$AD$125,8)=VLOOKUP(A477,$U$12:$AD$125,8),0,VLOOKUP(A478,U$12:$AD$125,8))</f>
        <v>0</v>
      </c>
      <c r="M478" s="129">
        <f>IF(L478&gt;0,VLOOKUP(L478,T$12:$AC$125,7),0)</f>
        <v>0</v>
      </c>
      <c r="N478" s="126">
        <f t="shared" si="195"/>
        <v>0</v>
      </c>
      <c r="O478" s="126">
        <f t="shared" ca="1" si="196"/>
        <v>20.311430000000001</v>
      </c>
      <c r="P478" s="134" t="str">
        <f t="shared" si="201"/>
        <v>J=</v>
      </c>
      <c r="Q478" s="131">
        <f t="shared" si="202"/>
        <v>43539</v>
      </c>
      <c r="R478" s="9"/>
      <c r="S478" s="9"/>
      <c r="T478" s="46">
        <f>[2]Plan1!$A543</f>
        <v>52718</v>
      </c>
      <c r="U478" s="23" t="str">
        <f>[2]Plan1!$C543</f>
        <v>Dia do Trabalho</v>
      </c>
      <c r="V478" s="9"/>
      <c r="W478" s="9"/>
      <c r="X478" s="9"/>
      <c r="Y478" s="9"/>
      <c r="Z478" s="9"/>
      <c r="AA478" s="9"/>
      <c r="AB478" s="9"/>
      <c r="AC478" s="9"/>
      <c r="AD478" s="9"/>
      <c r="AE478" s="9"/>
      <c r="AF478" s="59">
        <f t="shared" si="191"/>
        <v>43359</v>
      </c>
      <c r="AG478" s="15">
        <f t="shared" ca="1" si="205"/>
        <v>1034.4519999900001</v>
      </c>
      <c r="AH478" s="15">
        <f t="shared" si="205"/>
        <v>1000</v>
      </c>
      <c r="AI478" s="4">
        <f t="shared" ca="1" si="205"/>
        <v>0</v>
      </c>
      <c r="AJ478" s="16">
        <f t="shared" ca="1" si="205"/>
        <v>0</v>
      </c>
      <c r="AK478" s="4">
        <f t="shared" si="205"/>
        <v>1.075</v>
      </c>
      <c r="AL478" s="59">
        <f t="shared" si="189"/>
        <v>43359</v>
      </c>
      <c r="AM478" s="16">
        <f t="shared" ca="1" si="206"/>
        <v>1.0344519999999999</v>
      </c>
      <c r="AN478" s="15">
        <f t="shared" ca="1" si="206"/>
        <v>34.451999989999997</v>
      </c>
      <c r="AO478" s="9">
        <f t="shared" si="206"/>
        <v>0</v>
      </c>
      <c r="AP478" s="17">
        <f t="shared" si="206"/>
        <v>0</v>
      </c>
      <c r="AQ478" s="15">
        <f t="shared" si="206"/>
        <v>0</v>
      </c>
      <c r="AR478" s="10" t="str">
        <f t="shared" si="206"/>
        <v>J=</v>
      </c>
      <c r="AS478" s="59">
        <f t="shared" si="206"/>
        <v>43360</v>
      </c>
      <c r="AT478" s="18"/>
      <c r="AU478" s="18"/>
      <c r="AV478" s="40"/>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row>
    <row r="479" spans="1:205" x14ac:dyDescent="0.2">
      <c r="A479" s="123">
        <f t="shared" si="197"/>
        <v>43474</v>
      </c>
      <c r="B479" s="124">
        <f t="shared" ca="1" si="203"/>
        <v>1020.58147</v>
      </c>
      <c r="C479" s="126">
        <f t="shared" si="198"/>
        <v>1000</v>
      </c>
      <c r="D479" s="125">
        <f ca="1">IF(A479&lt;$B$1,VLOOKUP(A479,[1]DI!$A$4:$B$15000,2,FALSE),0)</f>
        <v>6.4000000000000001E-2</v>
      </c>
      <c r="E479" s="126">
        <f t="shared" ca="1" si="204"/>
        <v>2.4620000000000002E-4</v>
      </c>
      <c r="F479" s="132">
        <f t="shared" si="199"/>
        <v>1.075</v>
      </c>
      <c r="G479" s="127">
        <f t="shared" ca="1" si="192"/>
        <v>1.000264665</v>
      </c>
      <c r="H479" s="126">
        <f ca="1">TRUNC(PRODUCT(G$10:G478),15)</f>
        <v>1.09195148085853</v>
      </c>
      <c r="I479" s="126">
        <f t="shared" ca="1" si="200"/>
        <v>1.0699307349545299</v>
      </c>
      <c r="J479" s="126">
        <f t="shared" ca="1" si="193"/>
        <v>1.02058147</v>
      </c>
      <c r="K479" s="126">
        <f t="shared" ca="1" si="194"/>
        <v>20.581469999999999</v>
      </c>
      <c r="L479" s="133">
        <f>IF(VLOOKUP(A479,$U$12:$AD$125,8)=VLOOKUP(A478,$U$12:$AD$125,8),0,VLOOKUP(A479,U$12:$AD$125,8))</f>
        <v>0</v>
      </c>
      <c r="M479" s="129">
        <f>IF(L479&gt;0,VLOOKUP(L479,T$12:$AC$125,7),0)</f>
        <v>0</v>
      </c>
      <c r="N479" s="126">
        <f t="shared" si="195"/>
        <v>0</v>
      </c>
      <c r="O479" s="126">
        <f t="shared" ca="1" si="196"/>
        <v>20.581469999999999</v>
      </c>
      <c r="P479" s="134" t="str">
        <f t="shared" si="201"/>
        <v>J=</v>
      </c>
      <c r="Q479" s="131">
        <f t="shared" si="202"/>
        <v>43539</v>
      </c>
      <c r="R479" s="9"/>
      <c r="S479" s="9"/>
      <c r="T479" s="46">
        <f>[2]Plan1!$A544</f>
        <v>52764</v>
      </c>
      <c r="U479" s="23" t="str">
        <f>[2]Plan1!$C544</f>
        <v>Corpus Christi</v>
      </c>
      <c r="V479" s="9"/>
      <c r="W479" s="9"/>
      <c r="X479" s="9"/>
      <c r="Y479" s="9"/>
      <c r="Z479" s="9"/>
      <c r="AA479" s="9"/>
      <c r="AB479" s="9"/>
      <c r="AC479" s="9"/>
      <c r="AD479" s="9"/>
      <c r="AE479" s="9"/>
      <c r="AF479" s="59">
        <f t="shared" si="191"/>
        <v>43360</v>
      </c>
      <c r="AG479" s="15">
        <f t="shared" ca="1" si="205"/>
        <v>1034.4519999900001</v>
      </c>
      <c r="AH479" s="15">
        <f t="shared" si="205"/>
        <v>1000</v>
      </c>
      <c r="AI479" s="4">
        <f t="shared" ca="1" si="205"/>
        <v>6.3899999999999998E-2</v>
      </c>
      <c r="AJ479" s="16">
        <f t="shared" ca="1" si="205"/>
        <v>2.4583E-4</v>
      </c>
      <c r="AK479" s="4">
        <f t="shared" si="205"/>
        <v>1.075</v>
      </c>
      <c r="AL479" s="59">
        <f t="shared" si="189"/>
        <v>43360</v>
      </c>
      <c r="AM479" s="16">
        <f t="shared" ca="1" si="206"/>
        <v>1.0344519999999999</v>
      </c>
      <c r="AN479" s="15">
        <f t="shared" ca="1" si="206"/>
        <v>34.451999989999997</v>
      </c>
      <c r="AO479" s="9">
        <f t="shared" si="206"/>
        <v>2</v>
      </c>
      <c r="AP479" s="17">
        <f t="shared" si="206"/>
        <v>0</v>
      </c>
      <c r="AQ479" s="15">
        <f t="shared" si="206"/>
        <v>0</v>
      </c>
      <c r="AR479" s="10" t="str">
        <f t="shared" si="206"/>
        <v>J=</v>
      </c>
      <c r="AS479" s="59">
        <f t="shared" si="206"/>
        <v>43360</v>
      </c>
      <c r="AT479" s="18"/>
      <c r="AU479" s="18"/>
      <c r="AV479" s="40"/>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row>
    <row r="480" spans="1:205" x14ac:dyDescent="0.2">
      <c r="A480" s="123">
        <f t="shared" si="197"/>
        <v>43475</v>
      </c>
      <c r="B480" s="124">
        <f t="shared" ca="1" si="203"/>
        <v>1020.85158</v>
      </c>
      <c r="C480" s="126">
        <f t="shared" si="198"/>
        <v>1000</v>
      </c>
      <c r="D480" s="125">
        <f ca="1">IF(A480&lt;$B$1,VLOOKUP(A480,[1]DI!$A$4:$B$15000,2,FALSE),0)</f>
        <v>6.4000000000000001E-2</v>
      </c>
      <c r="E480" s="126">
        <f t="shared" ca="1" si="204"/>
        <v>2.4620000000000002E-4</v>
      </c>
      <c r="F480" s="132">
        <f t="shared" si="199"/>
        <v>1.075</v>
      </c>
      <c r="G480" s="127">
        <f t="shared" ca="1" si="192"/>
        <v>1.000264665</v>
      </c>
      <c r="H480" s="126">
        <f ca="1">TRUNC(PRODUCT(G$10:G479),15)</f>
        <v>1.09224048219721</v>
      </c>
      <c r="I480" s="126">
        <f t="shared" ca="1" si="200"/>
        <v>1.0699307349545299</v>
      </c>
      <c r="J480" s="126">
        <f t="shared" ca="1" si="193"/>
        <v>1.02085158</v>
      </c>
      <c r="K480" s="126">
        <f t="shared" ca="1" si="194"/>
        <v>20.851579999999998</v>
      </c>
      <c r="L480" s="133">
        <f>IF(VLOOKUP(A480,$U$12:$AD$125,8)=VLOOKUP(A479,$U$12:$AD$125,8),0,VLOOKUP(A480,U$12:$AD$125,8))</f>
        <v>0</v>
      </c>
      <c r="M480" s="129">
        <f>IF(L480&gt;0,VLOOKUP(L480,T$12:$AC$125,7),0)</f>
        <v>0</v>
      </c>
      <c r="N480" s="126">
        <f t="shared" si="195"/>
        <v>0</v>
      </c>
      <c r="O480" s="126">
        <f t="shared" ca="1" si="196"/>
        <v>20.851579999999998</v>
      </c>
      <c r="P480" s="134" t="str">
        <f t="shared" si="201"/>
        <v>J=</v>
      </c>
      <c r="Q480" s="131">
        <f t="shared" si="202"/>
        <v>43539</v>
      </c>
      <c r="R480" s="9"/>
      <c r="S480" s="9"/>
      <c r="T480" s="46">
        <f>[2]Plan1!$A545</f>
        <v>52847</v>
      </c>
      <c r="U480" s="23" t="str">
        <f>[2]Plan1!$C545</f>
        <v>Independência do Brasil</v>
      </c>
      <c r="V480" s="9"/>
      <c r="W480" s="9"/>
      <c r="X480" s="9"/>
      <c r="Y480" s="9"/>
      <c r="Z480" s="9"/>
      <c r="AA480" s="9"/>
      <c r="AB480" s="9"/>
      <c r="AC480" s="9"/>
      <c r="AD480" s="9"/>
      <c r="AE480" s="9"/>
      <c r="AF480" s="59">
        <f t="shared" si="191"/>
        <v>43361</v>
      </c>
      <c r="AG480" s="15">
        <f t="shared" ca="1" si="205"/>
        <v>1000.26426999</v>
      </c>
      <c r="AH480" s="15">
        <f t="shared" si="205"/>
        <v>1000</v>
      </c>
      <c r="AI480" s="4">
        <f t="shared" ca="1" si="205"/>
        <v>6.3899999999999998E-2</v>
      </c>
      <c r="AJ480" s="16">
        <f t="shared" ca="1" si="205"/>
        <v>2.4583E-4</v>
      </c>
      <c r="AK480" s="4">
        <f t="shared" si="205"/>
        <v>1.075</v>
      </c>
      <c r="AL480" s="59">
        <f t="shared" si="189"/>
        <v>43361</v>
      </c>
      <c r="AM480" s="16">
        <f t="shared" ca="1" si="206"/>
        <v>1.00026427</v>
      </c>
      <c r="AN480" s="15">
        <f t="shared" ca="1" si="206"/>
        <v>0.26426999000000001</v>
      </c>
      <c r="AO480" s="9">
        <f t="shared" si="206"/>
        <v>0</v>
      </c>
      <c r="AP480" s="17">
        <f t="shared" si="206"/>
        <v>0</v>
      </c>
      <c r="AQ480" s="15">
        <f t="shared" si="206"/>
        <v>0</v>
      </c>
      <c r="AR480" s="10" t="str">
        <f t="shared" si="206"/>
        <v>J=</v>
      </c>
      <c r="AS480" s="59">
        <f t="shared" si="206"/>
        <v>43539</v>
      </c>
      <c r="AT480" s="18"/>
      <c r="AU480" s="18"/>
      <c r="AV480" s="40"/>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row>
    <row r="481" spans="1:202" x14ac:dyDescent="0.2">
      <c r="A481" s="123">
        <f t="shared" si="197"/>
        <v>43476</v>
      </c>
      <c r="B481" s="124">
        <f t="shared" ca="1" si="203"/>
        <v>1021.12176</v>
      </c>
      <c r="C481" s="126">
        <f t="shared" si="198"/>
        <v>1000</v>
      </c>
      <c r="D481" s="125">
        <f ca="1">IF(A481&lt;$B$1,VLOOKUP(A481,[1]DI!$A$4:$B$15000,2,FALSE),0)</f>
        <v>6.4000000000000001E-2</v>
      </c>
      <c r="E481" s="126">
        <f t="shared" ca="1" si="204"/>
        <v>2.4620000000000002E-4</v>
      </c>
      <c r="F481" s="132">
        <f t="shared" si="199"/>
        <v>1.075</v>
      </c>
      <c r="G481" s="127">
        <f t="shared" ca="1" si="192"/>
        <v>1.000264665</v>
      </c>
      <c r="H481" s="126">
        <f ca="1">TRUNC(PRODUCT(G$10:G480),15)</f>
        <v>1.09252956002444</v>
      </c>
      <c r="I481" s="126">
        <f t="shared" ca="1" si="200"/>
        <v>1.0699307349545299</v>
      </c>
      <c r="J481" s="126">
        <f t="shared" ca="1" si="193"/>
        <v>1.02112176</v>
      </c>
      <c r="K481" s="126">
        <f t="shared" ca="1" si="194"/>
        <v>21.121759999999998</v>
      </c>
      <c r="L481" s="133">
        <f>IF(VLOOKUP(A481,$U$12:$AD$125,8)=VLOOKUP(A480,$U$12:$AD$125,8),0,VLOOKUP(A481,U$12:$AD$125,8))</f>
        <v>0</v>
      </c>
      <c r="M481" s="129">
        <f>IF(L481&gt;0,VLOOKUP(L481,T$12:$AC$125,7),0)</f>
        <v>0</v>
      </c>
      <c r="N481" s="126">
        <f t="shared" si="195"/>
        <v>0</v>
      </c>
      <c r="O481" s="126">
        <f t="shared" ca="1" si="196"/>
        <v>21.121759999999998</v>
      </c>
      <c r="P481" s="134" t="str">
        <f t="shared" si="201"/>
        <v>J=</v>
      </c>
      <c r="Q481" s="131">
        <f t="shared" si="202"/>
        <v>43539</v>
      </c>
      <c r="R481" s="9"/>
      <c r="S481" s="9"/>
      <c r="T481" s="46">
        <f>[2]Plan1!$A546</f>
        <v>52882</v>
      </c>
      <c r="U481" s="23" t="str">
        <f>[2]Plan1!$C546</f>
        <v>Nossa Sr.a Aparecida - Padroeira do Brasil</v>
      </c>
      <c r="V481" s="9"/>
      <c r="W481" s="9"/>
      <c r="X481" s="9"/>
      <c r="Y481" s="9"/>
      <c r="Z481" s="9"/>
      <c r="AA481" s="9"/>
      <c r="AB481" s="9"/>
      <c r="AC481" s="9"/>
      <c r="AD481" s="9"/>
      <c r="AE481" s="9"/>
      <c r="AF481" s="59">
        <f t="shared" si="191"/>
        <v>43362</v>
      </c>
      <c r="AG481" s="15">
        <f t="shared" ca="1" si="205"/>
        <v>1000.52859999</v>
      </c>
      <c r="AH481" s="15">
        <f t="shared" si="205"/>
        <v>1000</v>
      </c>
      <c r="AI481" s="4">
        <f t="shared" ca="1" si="205"/>
        <v>6.3899999999999998E-2</v>
      </c>
      <c r="AJ481" s="16">
        <f t="shared" ca="1" si="205"/>
        <v>2.4583E-4</v>
      </c>
      <c r="AK481" s="4">
        <f t="shared" si="205"/>
        <v>1.075</v>
      </c>
      <c r="AL481" s="59">
        <f t="shared" si="189"/>
        <v>43362</v>
      </c>
      <c r="AM481" s="16">
        <f t="shared" ca="1" si="206"/>
        <v>1.0005286</v>
      </c>
      <c r="AN481" s="15">
        <f t="shared" ca="1" si="206"/>
        <v>0.52859999000000002</v>
      </c>
      <c r="AO481" s="9">
        <f t="shared" si="206"/>
        <v>0</v>
      </c>
      <c r="AP481" s="17">
        <f t="shared" si="206"/>
        <v>0</v>
      </c>
      <c r="AQ481" s="15">
        <f t="shared" si="206"/>
        <v>0</v>
      </c>
      <c r="AR481" s="10" t="str">
        <f t="shared" si="206"/>
        <v>J=</v>
      </c>
      <c r="AS481" s="59">
        <f t="shared" si="206"/>
        <v>43539</v>
      </c>
      <c r="AT481" s="18"/>
      <c r="AU481" s="18"/>
      <c r="AV481" s="40"/>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row>
    <row r="482" spans="1:202" x14ac:dyDescent="0.2">
      <c r="A482" s="123">
        <f t="shared" si="197"/>
        <v>43477</v>
      </c>
      <c r="B482" s="124">
        <f t="shared" ca="1" si="203"/>
        <v>1021.39202</v>
      </c>
      <c r="C482" s="126">
        <f t="shared" si="198"/>
        <v>1000</v>
      </c>
      <c r="D482" s="125">
        <f ca="1">IF(A482&lt;$B$1,VLOOKUP(A482,[1]DI!$A$4:$B$15000,2,FALSE),0)</f>
        <v>0</v>
      </c>
      <c r="E482" s="126">
        <f t="shared" ca="1" si="204"/>
        <v>0</v>
      </c>
      <c r="F482" s="132">
        <f t="shared" si="199"/>
        <v>1.075</v>
      </c>
      <c r="G482" s="127">
        <f t="shared" ca="1" si="192"/>
        <v>1</v>
      </c>
      <c r="H482" s="126">
        <f ca="1">TRUNC(PRODUCT(G$10:G481),15)</f>
        <v>1.09281871436044</v>
      </c>
      <c r="I482" s="126">
        <f t="shared" ca="1" si="200"/>
        <v>1.0699307349545299</v>
      </c>
      <c r="J482" s="126">
        <f t="shared" ca="1" si="193"/>
        <v>1.02139202</v>
      </c>
      <c r="K482" s="126">
        <f t="shared" ca="1" si="194"/>
        <v>21.392019999999999</v>
      </c>
      <c r="L482" s="133">
        <f>IF(VLOOKUP(A482,$U$12:$AD$125,8)=VLOOKUP(A481,$U$12:$AD$125,8),0,VLOOKUP(A482,U$12:$AD$125,8))</f>
        <v>0</v>
      </c>
      <c r="M482" s="129">
        <f>IF(L482&gt;0,VLOOKUP(L482,T$12:$AC$125,7),0)</f>
        <v>0</v>
      </c>
      <c r="N482" s="126">
        <f t="shared" si="195"/>
        <v>0</v>
      </c>
      <c r="O482" s="126">
        <f t="shared" ca="1" si="196"/>
        <v>21.392019999999999</v>
      </c>
      <c r="P482" s="134" t="str">
        <f t="shared" si="201"/>
        <v>J=</v>
      </c>
      <c r="Q482" s="131">
        <f t="shared" si="202"/>
        <v>43539</v>
      </c>
      <c r="R482" s="9"/>
      <c r="S482" s="9"/>
      <c r="T482" s="46">
        <f>[2]Plan1!$A547</f>
        <v>52903</v>
      </c>
      <c r="U482" s="23" t="str">
        <f>[2]Plan1!$C547</f>
        <v>Finados</v>
      </c>
      <c r="V482" s="9"/>
      <c r="W482" s="9"/>
      <c r="X482" s="9"/>
      <c r="Y482" s="9"/>
      <c r="Z482" s="9"/>
      <c r="AA482" s="9"/>
      <c r="AB482" s="9"/>
      <c r="AC482" s="9"/>
      <c r="AD482" s="9"/>
      <c r="AE482" s="9"/>
      <c r="AF482" s="59">
        <f t="shared" si="191"/>
        <v>43363</v>
      </c>
      <c r="AG482" s="15">
        <f t="shared" ca="1" si="205"/>
        <v>1000.79300999</v>
      </c>
      <c r="AH482" s="15">
        <f t="shared" si="205"/>
        <v>1000</v>
      </c>
      <c r="AI482" s="4">
        <f t="shared" ca="1" si="205"/>
        <v>6.3899999999999998E-2</v>
      </c>
      <c r="AJ482" s="16">
        <f t="shared" ca="1" si="205"/>
        <v>2.4583E-4</v>
      </c>
      <c r="AK482" s="4">
        <f t="shared" si="205"/>
        <v>1.075</v>
      </c>
      <c r="AL482" s="59">
        <f t="shared" si="189"/>
        <v>43363</v>
      </c>
      <c r="AM482" s="16">
        <f t="shared" ca="1" si="206"/>
        <v>1.00079301</v>
      </c>
      <c r="AN482" s="15">
        <f t="shared" ca="1" si="206"/>
        <v>0.79300999000000005</v>
      </c>
      <c r="AO482" s="9">
        <f t="shared" si="206"/>
        <v>0</v>
      </c>
      <c r="AP482" s="17">
        <f t="shared" si="206"/>
        <v>0</v>
      </c>
      <c r="AQ482" s="15">
        <f t="shared" si="206"/>
        <v>0</v>
      </c>
      <c r="AR482" s="10" t="str">
        <f t="shared" si="206"/>
        <v>J=</v>
      </c>
      <c r="AS482" s="59">
        <f t="shared" si="206"/>
        <v>43539</v>
      </c>
      <c r="AT482" s="18"/>
      <c r="AU482" s="18"/>
      <c r="AV482" s="40"/>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row>
    <row r="483" spans="1:202" x14ac:dyDescent="0.2">
      <c r="A483" s="123">
        <f t="shared" si="197"/>
        <v>43478</v>
      </c>
      <c r="B483" s="124">
        <f t="shared" ca="1" si="203"/>
        <v>1021.39202</v>
      </c>
      <c r="C483" s="126">
        <f t="shared" si="198"/>
        <v>1000</v>
      </c>
      <c r="D483" s="125">
        <f ca="1">IF(A483&lt;$B$1,VLOOKUP(A483,[1]DI!$A$4:$B$15000,2,FALSE),0)</f>
        <v>0</v>
      </c>
      <c r="E483" s="126">
        <f t="shared" ca="1" si="204"/>
        <v>0</v>
      </c>
      <c r="F483" s="132">
        <f t="shared" si="199"/>
        <v>1.075</v>
      </c>
      <c r="G483" s="127">
        <f t="shared" ca="1" si="192"/>
        <v>1</v>
      </c>
      <c r="H483" s="126">
        <f ca="1">TRUNC(PRODUCT(G$10:G482),15)</f>
        <v>1.09281871436044</v>
      </c>
      <c r="I483" s="126">
        <f t="shared" ca="1" si="200"/>
        <v>1.0699307349545299</v>
      </c>
      <c r="J483" s="126">
        <f t="shared" ca="1" si="193"/>
        <v>1.02139202</v>
      </c>
      <c r="K483" s="126">
        <f t="shared" ca="1" si="194"/>
        <v>21.392019999999999</v>
      </c>
      <c r="L483" s="133">
        <f>IF(VLOOKUP(A483,$U$12:$AD$125,8)=VLOOKUP(A482,$U$12:$AD$125,8),0,VLOOKUP(A483,U$12:$AD$125,8))</f>
        <v>0</v>
      </c>
      <c r="M483" s="129">
        <f>IF(L483&gt;0,VLOOKUP(L483,T$12:$AC$125,7),0)</f>
        <v>0</v>
      </c>
      <c r="N483" s="126">
        <f t="shared" si="195"/>
        <v>0</v>
      </c>
      <c r="O483" s="126">
        <f t="shared" ca="1" si="196"/>
        <v>21.392019999999999</v>
      </c>
      <c r="P483" s="134" t="str">
        <f t="shared" si="201"/>
        <v>J=</v>
      </c>
      <c r="Q483" s="131">
        <f t="shared" si="202"/>
        <v>43539</v>
      </c>
      <c r="R483" s="9"/>
      <c r="S483" s="9"/>
      <c r="T483" s="46">
        <f>[2]Plan1!$A548</f>
        <v>52916</v>
      </c>
      <c r="U483" s="23" t="str">
        <f>[2]Plan1!$C548</f>
        <v>Proclamação da República</v>
      </c>
      <c r="V483" s="9"/>
      <c r="W483" s="9"/>
      <c r="X483" s="9"/>
      <c r="Y483" s="9"/>
      <c r="Z483" s="9"/>
      <c r="AA483" s="9"/>
      <c r="AB483" s="9"/>
      <c r="AC483" s="9"/>
      <c r="AD483" s="9"/>
      <c r="AE483" s="9"/>
      <c r="AF483" s="59">
        <f t="shared" si="191"/>
        <v>43364</v>
      </c>
      <c r="AG483" s="15">
        <f t="shared" ca="1" si="205"/>
        <v>1001.05748999</v>
      </c>
      <c r="AH483" s="15">
        <f t="shared" si="205"/>
        <v>1000</v>
      </c>
      <c r="AI483" s="4">
        <f t="shared" ca="1" si="205"/>
        <v>6.3899999999999998E-2</v>
      </c>
      <c r="AJ483" s="16">
        <f t="shared" ca="1" si="205"/>
        <v>2.4583E-4</v>
      </c>
      <c r="AK483" s="4">
        <f t="shared" si="205"/>
        <v>1.075</v>
      </c>
      <c r="AL483" s="59">
        <f t="shared" si="189"/>
        <v>43364</v>
      </c>
      <c r="AM483" s="16">
        <f t="shared" ca="1" si="206"/>
        <v>1.00105749</v>
      </c>
      <c r="AN483" s="15">
        <f t="shared" ca="1" si="206"/>
        <v>1.0574899900000001</v>
      </c>
      <c r="AO483" s="9">
        <f t="shared" si="206"/>
        <v>0</v>
      </c>
      <c r="AP483" s="17">
        <f t="shared" si="206"/>
        <v>0</v>
      </c>
      <c r="AQ483" s="15">
        <f t="shared" si="206"/>
        <v>0</v>
      </c>
      <c r="AR483" s="10" t="str">
        <f t="shared" si="206"/>
        <v>J=</v>
      </c>
      <c r="AS483" s="59">
        <f t="shared" si="206"/>
        <v>43539</v>
      </c>
      <c r="AT483" s="18"/>
      <c r="AU483" s="18"/>
      <c r="AV483" s="40"/>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row>
    <row r="484" spans="1:202" x14ac:dyDescent="0.2">
      <c r="A484" s="123">
        <f t="shared" si="197"/>
        <v>43479</v>
      </c>
      <c r="B484" s="124">
        <f t="shared" ca="1" si="203"/>
        <v>1021.39202</v>
      </c>
      <c r="C484" s="126">
        <f t="shared" si="198"/>
        <v>1000</v>
      </c>
      <c r="D484" s="125">
        <f ca="1">IF(A484&lt;$B$1,VLOOKUP(A484,[1]DI!$A$4:$B$15000,2,FALSE),0)</f>
        <v>6.4000000000000001E-2</v>
      </c>
      <c r="E484" s="126">
        <f t="shared" ca="1" si="204"/>
        <v>2.4620000000000002E-4</v>
      </c>
      <c r="F484" s="132">
        <f t="shared" si="199"/>
        <v>1.075</v>
      </c>
      <c r="G484" s="127">
        <f t="shared" ca="1" si="192"/>
        <v>1.000264665</v>
      </c>
      <c r="H484" s="126">
        <f ca="1">TRUNC(PRODUCT(G$10:G483),15)</f>
        <v>1.09281871436044</v>
      </c>
      <c r="I484" s="126">
        <f t="shared" ca="1" si="200"/>
        <v>1.0699307349545299</v>
      </c>
      <c r="J484" s="126">
        <f t="shared" ca="1" si="193"/>
        <v>1.02139202</v>
      </c>
      <c r="K484" s="126">
        <f t="shared" ca="1" si="194"/>
        <v>21.392019999999999</v>
      </c>
      <c r="L484" s="133">
        <f>IF(VLOOKUP(A484,$U$12:$AD$125,8)=VLOOKUP(A483,$U$12:$AD$125,8),0,VLOOKUP(A484,U$12:$AD$125,8))</f>
        <v>0</v>
      </c>
      <c r="M484" s="129">
        <f>IF(L484&gt;0,VLOOKUP(L484,T$12:$AC$125,7),0)</f>
        <v>0</v>
      </c>
      <c r="N484" s="126">
        <f t="shared" si="195"/>
        <v>0</v>
      </c>
      <c r="O484" s="126">
        <f t="shared" ca="1" si="196"/>
        <v>21.392019999999999</v>
      </c>
      <c r="P484" s="134" t="str">
        <f t="shared" si="201"/>
        <v>J=</v>
      </c>
      <c r="Q484" s="131">
        <f t="shared" si="202"/>
        <v>43539</v>
      </c>
      <c r="R484" s="9"/>
      <c r="S484" s="9"/>
      <c r="T484" s="46">
        <f>[2]Plan1!$A549</f>
        <v>52921</v>
      </c>
      <c r="U484" s="23" t="str">
        <f>[2]Plan1!$C549</f>
        <v>Dia Nacional de Zumbi e da Consciência Negra</v>
      </c>
      <c r="V484" s="9"/>
      <c r="W484" s="9"/>
      <c r="X484" s="9"/>
      <c r="Y484" s="9"/>
      <c r="Z484" s="9"/>
      <c r="AA484" s="9"/>
      <c r="AB484" s="9"/>
      <c r="AC484" s="9"/>
      <c r="AD484" s="9"/>
      <c r="AE484" s="9"/>
      <c r="AF484" s="59"/>
      <c r="AG484" s="15"/>
      <c r="AH484" s="15"/>
      <c r="AI484" s="4"/>
      <c r="AJ484" s="16"/>
      <c r="AK484" s="4"/>
      <c r="AL484" s="59"/>
      <c r="AM484" s="16"/>
      <c r="AN484" s="15"/>
      <c r="AO484" s="9"/>
      <c r="AP484" s="17"/>
      <c r="AQ484" s="15"/>
      <c r="AR484" s="10"/>
      <c r="AS484" s="59"/>
      <c r="AT484" s="18"/>
      <c r="AU484" s="18"/>
      <c r="AV484" s="40"/>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row>
    <row r="485" spans="1:202" x14ac:dyDescent="0.2">
      <c r="A485" s="123">
        <f t="shared" si="197"/>
        <v>43480</v>
      </c>
      <c r="B485" s="124">
        <f t="shared" ca="1" si="203"/>
        <v>1021.6623499900001</v>
      </c>
      <c r="C485" s="126">
        <f t="shared" si="198"/>
        <v>1000</v>
      </c>
      <c r="D485" s="125">
        <f ca="1">IF(A485&lt;$B$1,VLOOKUP(A485,[1]DI!$A$4:$B$15000,2,FALSE),0)</f>
        <v>6.4000000000000001E-2</v>
      </c>
      <c r="E485" s="126">
        <f t="shared" ca="1" si="204"/>
        <v>2.4620000000000002E-4</v>
      </c>
      <c r="F485" s="132">
        <f t="shared" si="199"/>
        <v>1.075</v>
      </c>
      <c r="G485" s="127">
        <f t="shared" ca="1" si="192"/>
        <v>1.000264665</v>
      </c>
      <c r="H485" s="126">
        <f ca="1">TRUNC(PRODUCT(G$10:G484),15)</f>
        <v>1.0931079452254799</v>
      </c>
      <c r="I485" s="126">
        <f t="shared" ca="1" si="200"/>
        <v>1.0699307349545299</v>
      </c>
      <c r="J485" s="126">
        <f t="shared" ca="1" si="193"/>
        <v>1.0216623499999999</v>
      </c>
      <c r="K485" s="126">
        <f t="shared" ca="1" si="194"/>
        <v>21.662349989999999</v>
      </c>
      <c r="L485" s="133">
        <f>IF(VLOOKUP(A485,$U$12:$AD$125,8)=VLOOKUP(A484,$U$12:$AD$125,8),0,VLOOKUP(A485,U$12:$AD$125,8))</f>
        <v>0</v>
      </c>
      <c r="M485" s="129">
        <f>IF(L485&gt;0,VLOOKUP(L485,T$12:$AC$125,7),0)</f>
        <v>0</v>
      </c>
      <c r="N485" s="126">
        <f t="shared" si="195"/>
        <v>0</v>
      </c>
      <c r="O485" s="126">
        <f t="shared" ca="1" si="196"/>
        <v>21.662349989999999</v>
      </c>
      <c r="P485" s="134" t="str">
        <f t="shared" si="201"/>
        <v>J=</v>
      </c>
      <c r="Q485" s="131">
        <f t="shared" si="202"/>
        <v>43539</v>
      </c>
      <c r="R485" s="9"/>
      <c r="S485" s="9"/>
      <c r="T485" s="46">
        <f>[2]Plan1!$A550</f>
        <v>52956</v>
      </c>
      <c r="U485" s="23" t="str">
        <f>[2]Plan1!$C550</f>
        <v>Natal</v>
      </c>
      <c r="V485" s="9"/>
      <c r="W485" s="9"/>
      <c r="X485" s="9"/>
      <c r="Y485" s="9"/>
      <c r="Z485" s="9"/>
      <c r="AA485" s="9"/>
      <c r="AB485" s="9"/>
      <c r="AC485" s="9"/>
      <c r="AD485" s="9"/>
      <c r="AE485" s="9"/>
      <c r="AF485" s="59" t="str">
        <f t="shared" ref="AF485:AS485" si="207">$B$6</f>
        <v>CNEN22</v>
      </c>
      <c r="AG485" s="9" t="str">
        <f t="shared" si="207"/>
        <v>CNEN22</v>
      </c>
      <c r="AH485" s="9" t="str">
        <f t="shared" si="207"/>
        <v>CNEN22</v>
      </c>
      <c r="AI485" s="9" t="str">
        <f t="shared" si="207"/>
        <v>CNEN22</v>
      </c>
      <c r="AJ485" s="9" t="str">
        <f t="shared" si="207"/>
        <v>CNEN22</v>
      </c>
      <c r="AK485" s="4" t="str">
        <f t="shared" si="207"/>
        <v>CNEN22</v>
      </c>
      <c r="AL485" s="59" t="str">
        <f t="shared" si="207"/>
        <v>CNEN22</v>
      </c>
      <c r="AM485" s="9" t="str">
        <f t="shared" si="207"/>
        <v>CNEN22</v>
      </c>
      <c r="AN485" s="9" t="str">
        <f t="shared" si="207"/>
        <v>CNEN22</v>
      </c>
      <c r="AO485" s="9" t="str">
        <f t="shared" si="207"/>
        <v>CNEN22</v>
      </c>
      <c r="AP485" s="17" t="str">
        <f t="shared" si="207"/>
        <v>CNEN22</v>
      </c>
      <c r="AQ485" s="9" t="str">
        <f t="shared" si="207"/>
        <v>CNEN22</v>
      </c>
      <c r="AR485" s="10" t="str">
        <f t="shared" si="207"/>
        <v>CNEN22</v>
      </c>
      <c r="AS485" s="59" t="str">
        <f t="shared" si="207"/>
        <v>CNEN22</v>
      </c>
      <c r="AT485" s="18"/>
      <c r="AU485" s="18"/>
      <c r="AV485" s="40"/>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row>
    <row r="486" spans="1:202" x14ac:dyDescent="0.2">
      <c r="A486" s="123">
        <f t="shared" si="197"/>
        <v>43481</v>
      </c>
      <c r="B486" s="124">
        <f t="shared" ca="1" si="203"/>
        <v>1021.93274</v>
      </c>
      <c r="C486" s="126">
        <f t="shared" si="198"/>
        <v>1000</v>
      </c>
      <c r="D486" s="125">
        <f ca="1">IF(A486&lt;$B$1,VLOOKUP(A486,[1]DI!$A$4:$B$15000,2,FALSE),0)</f>
        <v>6.4000000000000001E-2</v>
      </c>
      <c r="E486" s="126">
        <f t="shared" ca="1" si="204"/>
        <v>2.4620000000000002E-4</v>
      </c>
      <c r="F486" s="132">
        <f t="shared" si="199"/>
        <v>1.075</v>
      </c>
      <c r="G486" s="127">
        <f t="shared" ca="1" si="192"/>
        <v>1.000264665</v>
      </c>
      <c r="H486" s="126">
        <f ca="1">TRUNC(PRODUCT(G$10:G485),15)</f>
        <v>1.0933972526397999</v>
      </c>
      <c r="I486" s="126">
        <f t="shared" ca="1" si="200"/>
        <v>1.0699307349545299</v>
      </c>
      <c r="J486" s="126">
        <f t="shared" ca="1" si="193"/>
        <v>1.02193274</v>
      </c>
      <c r="K486" s="126">
        <f t="shared" ca="1" si="194"/>
        <v>21.932739999999999</v>
      </c>
      <c r="L486" s="133">
        <f>IF(VLOOKUP(A486,$U$12:$AD$125,8)=VLOOKUP(A485,$U$12:$AD$125,8),0,VLOOKUP(A486,U$12:$AD$125,8))</f>
        <v>0</v>
      </c>
      <c r="M486" s="129">
        <f>IF(L486&gt;0,VLOOKUP(L486,T$12:$AC$125,7),0)</f>
        <v>0</v>
      </c>
      <c r="N486" s="126">
        <f t="shared" si="195"/>
        <v>0</v>
      </c>
      <c r="O486" s="126">
        <f t="shared" ca="1" si="196"/>
        <v>21.932739999999999</v>
      </c>
      <c r="P486" s="134" t="str">
        <f t="shared" si="201"/>
        <v>J=</v>
      </c>
      <c r="Q486" s="131">
        <f t="shared" si="202"/>
        <v>43539</v>
      </c>
      <c r="R486" s="9"/>
      <c r="S486" s="9"/>
      <c r="T486" s="46">
        <f>[2]Plan1!$A551</f>
        <v>52963</v>
      </c>
      <c r="U486" s="23" t="str">
        <f>[2]Plan1!$C551</f>
        <v>Confraternização Universal</v>
      </c>
      <c r="V486" s="9"/>
      <c r="W486" s="9"/>
      <c r="X486" s="9"/>
      <c r="Y486" s="9"/>
      <c r="Z486" s="9"/>
      <c r="AA486" s="9"/>
      <c r="AB486" s="9"/>
      <c r="AC486" s="9"/>
      <c r="AD486" s="9"/>
      <c r="AE486" s="9"/>
      <c r="AF486" s="57" t="s">
        <v>16</v>
      </c>
      <c r="AG486" s="3" t="s">
        <v>9</v>
      </c>
      <c r="AH486" s="3" t="s">
        <v>10</v>
      </c>
      <c r="AI486" s="36" t="s">
        <v>11</v>
      </c>
      <c r="AJ486" s="37" t="s">
        <v>11</v>
      </c>
      <c r="AK486" s="36" t="s">
        <v>11</v>
      </c>
      <c r="AL486" s="60" t="s">
        <v>16</v>
      </c>
      <c r="AM486" s="37" t="s">
        <v>11</v>
      </c>
      <c r="AN486" s="3" t="s">
        <v>12</v>
      </c>
      <c r="AO486" s="7" t="s">
        <v>13</v>
      </c>
      <c r="AP486" s="38" t="s">
        <v>14</v>
      </c>
      <c r="AQ486" s="3" t="s">
        <v>14</v>
      </c>
      <c r="AR486" s="39" t="s">
        <v>15</v>
      </c>
      <c r="AS486" s="57" t="s">
        <v>15</v>
      </c>
      <c r="AT486" s="18"/>
      <c r="AU486" s="18"/>
      <c r="AV486" s="40"/>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row>
    <row r="487" spans="1:202" x14ac:dyDescent="0.2">
      <c r="A487" s="123">
        <f t="shared" si="197"/>
        <v>43482</v>
      </c>
      <c r="B487" s="124">
        <f t="shared" ca="1" si="203"/>
        <v>1022.20321</v>
      </c>
      <c r="C487" s="126">
        <f t="shared" si="198"/>
        <v>1000</v>
      </c>
      <c r="D487" s="125">
        <f ca="1">IF(A487&lt;$B$1,VLOOKUP(A487,[1]DI!$A$4:$B$15000,2,FALSE),0)</f>
        <v>6.4000000000000001E-2</v>
      </c>
      <c r="E487" s="126">
        <f t="shared" ca="1" si="204"/>
        <v>2.4620000000000002E-4</v>
      </c>
      <c r="F487" s="132">
        <f t="shared" si="199"/>
        <v>1.075</v>
      </c>
      <c r="G487" s="127">
        <f t="shared" ca="1" si="192"/>
        <v>1.000264665</v>
      </c>
      <c r="H487" s="126">
        <f ca="1">TRUNC(PRODUCT(G$10:G486),15)</f>
        <v>1.0936866366236699</v>
      </c>
      <c r="I487" s="126">
        <f t="shared" ca="1" si="200"/>
        <v>1.0699307349545299</v>
      </c>
      <c r="J487" s="126">
        <f t="shared" ca="1" si="193"/>
        <v>1.02220321</v>
      </c>
      <c r="K487" s="126">
        <f t="shared" ca="1" si="194"/>
        <v>22.203209999999999</v>
      </c>
      <c r="L487" s="133">
        <f>IF(VLOOKUP(A487,$U$12:$AD$125,8)=VLOOKUP(A486,$U$12:$AD$125,8),0,VLOOKUP(A487,U$12:$AD$125,8))</f>
        <v>0</v>
      </c>
      <c r="M487" s="129">
        <f>IF(L487&gt;0,VLOOKUP(L487,T$12:$AC$125,7),0)</f>
        <v>0</v>
      </c>
      <c r="N487" s="126">
        <f t="shared" si="195"/>
        <v>0</v>
      </c>
      <c r="O487" s="126">
        <f t="shared" ca="1" si="196"/>
        <v>22.203209999999999</v>
      </c>
      <c r="P487" s="134" t="str">
        <f t="shared" si="201"/>
        <v>J=</v>
      </c>
      <c r="Q487" s="131">
        <f t="shared" si="202"/>
        <v>43539</v>
      </c>
      <c r="R487" s="9"/>
      <c r="S487" s="9"/>
      <c r="T487" s="46">
        <f>[2]Plan1!$A552</f>
        <v>53013</v>
      </c>
      <c r="U487" s="23" t="str">
        <f>[2]Plan1!$C552</f>
        <v>Carnaval</v>
      </c>
      <c r="V487" s="9"/>
      <c r="W487" s="9"/>
      <c r="X487" s="9"/>
      <c r="Y487" s="9"/>
      <c r="Z487" s="9"/>
      <c r="AA487" s="9"/>
      <c r="AB487" s="9"/>
      <c r="AC487" s="9"/>
      <c r="AD487" s="9"/>
      <c r="AE487" s="9"/>
      <c r="AF487" s="57" t="s">
        <v>73</v>
      </c>
      <c r="AG487" s="15" t="str">
        <f>$B$6</f>
        <v>CNEN22</v>
      </c>
      <c r="AH487" s="3" t="s">
        <v>18</v>
      </c>
      <c r="AI487" s="19" t="s">
        <v>19</v>
      </c>
      <c r="AJ487" s="5"/>
      <c r="AK487" s="19" t="s">
        <v>20</v>
      </c>
      <c r="AL487" s="57"/>
      <c r="AM487" s="5"/>
      <c r="AN487" s="3"/>
      <c r="AO487" s="7"/>
      <c r="AP487" s="38"/>
      <c r="AQ487" s="3"/>
      <c r="AR487" s="39" t="s">
        <v>23</v>
      </c>
      <c r="AS487" s="57" t="s">
        <v>23</v>
      </c>
      <c r="AT487" s="18"/>
      <c r="AU487" s="18"/>
      <c r="AV487" s="40"/>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row>
    <row r="488" spans="1:202" x14ac:dyDescent="0.2">
      <c r="A488" s="123">
        <f t="shared" si="197"/>
        <v>43483</v>
      </c>
      <c r="B488" s="124">
        <f t="shared" ca="1" si="203"/>
        <v>1022.47376</v>
      </c>
      <c r="C488" s="126">
        <f t="shared" si="198"/>
        <v>1000</v>
      </c>
      <c r="D488" s="125">
        <f ca="1">IF(A488&lt;$B$1,VLOOKUP(A488,[1]DI!$A$4:$B$15000,2,FALSE),0)</f>
        <v>6.4000000000000001E-2</v>
      </c>
      <c r="E488" s="126">
        <f t="shared" ca="1" si="204"/>
        <v>2.4620000000000002E-4</v>
      </c>
      <c r="F488" s="132">
        <f t="shared" si="199"/>
        <v>1.075</v>
      </c>
      <c r="G488" s="127">
        <f t="shared" ca="1" si="192"/>
        <v>1.000264665</v>
      </c>
      <c r="H488" s="126">
        <f ca="1">TRUNC(PRODUCT(G$10:G487),15)</f>
        <v>1.09397609719735</v>
      </c>
      <c r="I488" s="126">
        <f t="shared" ca="1" si="200"/>
        <v>1.0699307349545299</v>
      </c>
      <c r="J488" s="126">
        <f t="shared" ca="1" si="193"/>
        <v>1.02247376</v>
      </c>
      <c r="K488" s="126">
        <f t="shared" ca="1" si="194"/>
        <v>22.473759999999999</v>
      </c>
      <c r="L488" s="133">
        <f>IF(VLOOKUP(A488,$U$12:$AD$125,8)=VLOOKUP(A487,$U$12:$AD$125,8),0,VLOOKUP(A488,U$12:$AD$125,8))</f>
        <v>0</v>
      </c>
      <c r="M488" s="129">
        <f>IF(L488&gt;0,VLOOKUP(L488,T$12:$AC$125,7),0)</f>
        <v>0</v>
      </c>
      <c r="N488" s="126">
        <f t="shared" si="195"/>
        <v>0</v>
      </c>
      <c r="O488" s="126">
        <f t="shared" ca="1" si="196"/>
        <v>22.473759999999999</v>
      </c>
      <c r="P488" s="134" t="str">
        <f t="shared" si="201"/>
        <v>J=</v>
      </c>
      <c r="Q488" s="131">
        <f t="shared" si="202"/>
        <v>43539</v>
      </c>
      <c r="R488" s="9"/>
      <c r="S488" s="9"/>
      <c r="T488" s="46">
        <f>[2]Plan1!$A553</f>
        <v>53014</v>
      </c>
      <c r="U488" s="23" t="str">
        <f>[2]Plan1!$C553</f>
        <v>Carnaval</v>
      </c>
      <c r="V488" s="9"/>
      <c r="W488" s="9"/>
      <c r="X488" s="9"/>
      <c r="Y488" s="9"/>
      <c r="Z488" s="9"/>
      <c r="AA488" s="9"/>
      <c r="AB488" s="9"/>
      <c r="AC488" s="9"/>
      <c r="AD488" s="9"/>
      <c r="AE488" s="9"/>
      <c r="AF488" s="57" t="s">
        <v>73</v>
      </c>
      <c r="AG488" s="15"/>
      <c r="AH488" s="3"/>
      <c r="AI488" s="19"/>
      <c r="AJ488" s="5"/>
      <c r="AK488" s="19"/>
      <c r="AL488" s="57"/>
      <c r="AM488" s="5"/>
      <c r="AN488" s="3"/>
      <c r="AO488" s="7"/>
      <c r="AP488" s="38"/>
      <c r="AQ488" s="3"/>
      <c r="AR488" s="39" t="s">
        <v>28</v>
      </c>
      <c r="AS488" s="57" t="s">
        <v>16</v>
      </c>
      <c r="AT488" s="18"/>
      <c r="AU488" s="18"/>
      <c r="AV488" s="40"/>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row>
    <row r="489" spans="1:202" x14ac:dyDescent="0.2">
      <c r="A489" s="123">
        <f t="shared" si="197"/>
        <v>43484</v>
      </c>
      <c r="B489" s="124">
        <f t="shared" ca="1" si="203"/>
        <v>1022.74437</v>
      </c>
      <c r="C489" s="126">
        <f t="shared" si="198"/>
        <v>1000</v>
      </c>
      <c r="D489" s="125">
        <f ca="1">IF(A489&lt;$B$1,VLOOKUP(A489,[1]DI!$A$4:$B$15000,2,FALSE),0)</f>
        <v>0</v>
      </c>
      <c r="E489" s="126">
        <f t="shared" ca="1" si="204"/>
        <v>0</v>
      </c>
      <c r="F489" s="132">
        <f t="shared" si="199"/>
        <v>1.075</v>
      </c>
      <c r="G489" s="127">
        <f t="shared" ca="1" si="192"/>
        <v>1</v>
      </c>
      <c r="H489" s="126">
        <f ca="1">TRUNC(PRODUCT(G$10:G488),15)</f>
        <v>1.0942656343811199</v>
      </c>
      <c r="I489" s="126">
        <f t="shared" ca="1" si="200"/>
        <v>1.0699307349545299</v>
      </c>
      <c r="J489" s="126">
        <f t="shared" ca="1" si="193"/>
        <v>1.0227443700000001</v>
      </c>
      <c r="K489" s="126">
        <f t="shared" ca="1" si="194"/>
        <v>22.74437</v>
      </c>
      <c r="L489" s="133">
        <f>IF(VLOOKUP(A489,$U$12:$AD$125,8)=VLOOKUP(A488,$U$12:$AD$125,8),0,VLOOKUP(A489,U$12:$AD$125,8))</f>
        <v>0</v>
      </c>
      <c r="M489" s="129">
        <f>IF(L489&gt;0,VLOOKUP(L489,T$12:$AC$125,7),0)</f>
        <v>0</v>
      </c>
      <c r="N489" s="126">
        <f t="shared" si="195"/>
        <v>0</v>
      </c>
      <c r="O489" s="126">
        <f t="shared" ca="1" si="196"/>
        <v>22.74437</v>
      </c>
      <c r="P489" s="134" t="str">
        <f t="shared" si="201"/>
        <v>J=</v>
      </c>
      <c r="Q489" s="131">
        <f t="shared" si="202"/>
        <v>43539</v>
      </c>
      <c r="R489" s="9"/>
      <c r="S489" s="9"/>
      <c r="T489" s="46">
        <f>[2]Plan1!$A554</f>
        <v>53059</v>
      </c>
      <c r="U489" s="23" t="str">
        <f>[2]Plan1!$C554</f>
        <v>Paixão de Cristo</v>
      </c>
      <c r="V489" s="9"/>
      <c r="W489" s="9"/>
      <c r="X489" s="9"/>
      <c r="Y489" s="9"/>
      <c r="Z489" s="9"/>
      <c r="AA489" s="9"/>
      <c r="AB489" s="9"/>
      <c r="AC489" s="9"/>
      <c r="AD489" s="9"/>
      <c r="AE489" s="9"/>
      <c r="AF489" s="57"/>
      <c r="AG489" s="3" t="s">
        <v>30</v>
      </c>
      <c r="AH489" s="3" t="s">
        <v>30</v>
      </c>
      <c r="AI489" s="19" t="s">
        <v>31</v>
      </c>
      <c r="AJ489" s="5" t="s">
        <v>32</v>
      </c>
      <c r="AK489" s="4" t="s">
        <v>33</v>
      </c>
      <c r="AL489" s="59"/>
      <c r="AM489" s="16" t="s">
        <v>36</v>
      </c>
      <c r="AN489" s="3" t="s">
        <v>30</v>
      </c>
      <c r="AO489" s="7"/>
      <c r="AP489" s="38" t="s">
        <v>37</v>
      </c>
      <c r="AQ489" s="3" t="s">
        <v>30</v>
      </c>
      <c r="AR489" s="39" t="s">
        <v>38</v>
      </c>
      <c r="AS489" s="59"/>
      <c r="AT489" s="18"/>
      <c r="AU489" s="18"/>
      <c r="AV489" s="40"/>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row>
    <row r="490" spans="1:202" x14ac:dyDescent="0.2">
      <c r="A490" s="123">
        <f t="shared" si="197"/>
        <v>43485</v>
      </c>
      <c r="B490" s="124">
        <f t="shared" ca="1" si="203"/>
        <v>1022.74437</v>
      </c>
      <c r="C490" s="126">
        <f t="shared" si="198"/>
        <v>1000</v>
      </c>
      <c r="D490" s="125">
        <f ca="1">IF(A490&lt;$B$1,VLOOKUP(A490,[1]DI!$A$4:$B$15000,2,FALSE),0)</f>
        <v>0</v>
      </c>
      <c r="E490" s="126">
        <f t="shared" ca="1" si="204"/>
        <v>0</v>
      </c>
      <c r="F490" s="132">
        <f t="shared" si="199"/>
        <v>1.075</v>
      </c>
      <c r="G490" s="127">
        <f t="shared" ca="1" si="192"/>
        <v>1</v>
      </c>
      <c r="H490" s="126">
        <f ca="1">TRUNC(PRODUCT(G$10:G489),15)</f>
        <v>1.0942656343811199</v>
      </c>
      <c r="I490" s="126">
        <f t="shared" ca="1" si="200"/>
        <v>1.0699307349545299</v>
      </c>
      <c r="J490" s="126">
        <f t="shared" ca="1" si="193"/>
        <v>1.0227443700000001</v>
      </c>
      <c r="K490" s="126">
        <f t="shared" ca="1" si="194"/>
        <v>22.74437</v>
      </c>
      <c r="L490" s="133">
        <f>IF(VLOOKUP(A490,$U$12:$AD$125,8)=VLOOKUP(A489,$U$12:$AD$125,8),0,VLOOKUP(A490,U$12:$AD$125,8))</f>
        <v>0</v>
      </c>
      <c r="M490" s="129">
        <f>IF(L490&gt;0,VLOOKUP(L490,T$12:$AC$125,7),0)</f>
        <v>0</v>
      </c>
      <c r="N490" s="126">
        <f t="shared" si="195"/>
        <v>0</v>
      </c>
      <c r="O490" s="126">
        <f t="shared" ca="1" si="196"/>
        <v>22.74437</v>
      </c>
      <c r="P490" s="134" t="str">
        <f t="shared" si="201"/>
        <v>J=</v>
      </c>
      <c r="Q490" s="131">
        <f t="shared" si="202"/>
        <v>43539</v>
      </c>
      <c r="R490" s="9"/>
      <c r="S490" s="9"/>
      <c r="T490" s="46">
        <f>[2]Plan1!$A555</f>
        <v>53073</v>
      </c>
      <c r="U490" s="23" t="str">
        <f>[2]Plan1!$C555</f>
        <v>Tiradentes</v>
      </c>
      <c r="V490" s="9"/>
      <c r="W490" s="9"/>
      <c r="X490" s="9"/>
      <c r="Y490" s="9"/>
      <c r="Z490" s="9"/>
      <c r="AA490" s="9"/>
      <c r="AB490" s="9"/>
      <c r="AC490" s="9"/>
      <c r="AD490" s="9"/>
      <c r="AE490" s="9"/>
      <c r="AF490" s="59"/>
      <c r="AG490" s="15"/>
      <c r="AH490" s="15"/>
      <c r="AI490" s="4"/>
      <c r="AJ490" s="16"/>
      <c r="AK490" s="4"/>
      <c r="AL490" s="59"/>
      <c r="AM490" s="16"/>
      <c r="AN490" s="15"/>
      <c r="AO490" s="9"/>
      <c r="AP490" s="17"/>
      <c r="AQ490" s="15"/>
      <c r="AR490" s="10"/>
      <c r="AS490" s="61"/>
      <c r="AT490" s="18"/>
      <c r="AU490" s="18"/>
      <c r="AV490" s="40"/>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row>
    <row r="491" spans="1:202" x14ac:dyDescent="0.2">
      <c r="A491" s="123">
        <f t="shared" si="197"/>
        <v>43486</v>
      </c>
      <c r="B491" s="124">
        <f t="shared" ca="1" si="203"/>
        <v>1022.74437</v>
      </c>
      <c r="C491" s="126">
        <f t="shared" si="198"/>
        <v>1000</v>
      </c>
      <c r="D491" s="125">
        <f ca="1">IF(A491&lt;$B$1,VLOOKUP(A491,[1]DI!$A$4:$B$15000,2,FALSE),0)</f>
        <v>6.4000000000000001E-2</v>
      </c>
      <c r="E491" s="126">
        <f t="shared" ca="1" si="204"/>
        <v>2.4620000000000002E-4</v>
      </c>
      <c r="F491" s="132">
        <f t="shared" si="199"/>
        <v>1.075</v>
      </c>
      <c r="G491" s="127">
        <f t="shared" ca="1" si="192"/>
        <v>1.000264665</v>
      </c>
      <c r="H491" s="126">
        <f ca="1">TRUNC(PRODUCT(G$10:G490),15)</f>
        <v>1.0942656343811199</v>
      </c>
      <c r="I491" s="126">
        <f t="shared" ca="1" si="200"/>
        <v>1.0699307349545299</v>
      </c>
      <c r="J491" s="126">
        <f t="shared" ca="1" si="193"/>
        <v>1.0227443700000001</v>
      </c>
      <c r="K491" s="126">
        <f t="shared" ca="1" si="194"/>
        <v>22.74437</v>
      </c>
      <c r="L491" s="133">
        <f>IF(VLOOKUP(A491,$U$12:$AD$125,8)=VLOOKUP(A490,$U$12:$AD$125,8),0,VLOOKUP(A491,U$12:$AD$125,8))</f>
        <v>0</v>
      </c>
      <c r="M491" s="129">
        <f>IF(L491&gt;0,VLOOKUP(L491,T$12:$AC$125,7),0)</f>
        <v>0</v>
      </c>
      <c r="N491" s="126">
        <f t="shared" si="195"/>
        <v>0</v>
      </c>
      <c r="O491" s="126">
        <f t="shared" ca="1" si="196"/>
        <v>22.74437</v>
      </c>
      <c r="P491" s="134" t="str">
        <f t="shared" si="201"/>
        <v>J=</v>
      </c>
      <c r="Q491" s="131">
        <f t="shared" si="202"/>
        <v>43539</v>
      </c>
      <c r="R491" s="9"/>
      <c r="S491" s="9"/>
      <c r="T491" s="46">
        <f>[2]Plan1!$A556</f>
        <v>53083</v>
      </c>
      <c r="U491" s="23" t="str">
        <f>[2]Plan1!$C556</f>
        <v>Dia do Trabalho</v>
      </c>
      <c r="V491" s="9"/>
      <c r="W491" s="9"/>
      <c r="X491" s="9"/>
      <c r="Y491" s="9"/>
      <c r="Z491" s="9"/>
      <c r="AA491" s="9"/>
      <c r="AB491" s="9"/>
      <c r="AC491" s="9"/>
      <c r="AD491" s="9"/>
      <c r="AE491" s="9"/>
      <c r="AF491" s="59">
        <f>(AF483+1)</f>
        <v>43365</v>
      </c>
      <c r="AG491" s="15">
        <f t="shared" ref="AG491:AK506" ca="1" si="208">VLOOKUP($AF491,$A$10:$Q$3625,(AG$1)+1)</f>
        <v>1001.32203</v>
      </c>
      <c r="AH491" s="15">
        <f t="shared" si="208"/>
        <v>1000</v>
      </c>
      <c r="AI491" s="4">
        <f t="shared" ca="1" si="208"/>
        <v>0</v>
      </c>
      <c r="AJ491" s="16">
        <f t="shared" ca="1" si="208"/>
        <v>0</v>
      </c>
      <c r="AK491" s="4">
        <f t="shared" si="208"/>
        <v>1.075</v>
      </c>
      <c r="AL491" s="59">
        <f t="shared" ref="AL491:AL520" si="209">AF491</f>
        <v>43365</v>
      </c>
      <c r="AM491" s="16">
        <f t="shared" ref="AM491:AS506" ca="1" si="210">VLOOKUP($AF491,$A$10:$Q$3625,(AM$1)+1)</f>
        <v>1.0013220300000001</v>
      </c>
      <c r="AN491" s="15">
        <f t="shared" ca="1" si="210"/>
        <v>1.32203</v>
      </c>
      <c r="AO491" s="9">
        <f t="shared" si="210"/>
        <v>0</v>
      </c>
      <c r="AP491" s="17">
        <f t="shared" si="210"/>
        <v>0</v>
      </c>
      <c r="AQ491" s="15">
        <f t="shared" si="210"/>
        <v>0</v>
      </c>
      <c r="AR491" s="10" t="str">
        <f t="shared" si="210"/>
        <v>J=</v>
      </c>
      <c r="AS491" s="59">
        <f t="shared" si="210"/>
        <v>43539</v>
      </c>
      <c r="AT491" s="18"/>
      <c r="AU491" s="18"/>
      <c r="AV491" s="40"/>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row>
    <row r="492" spans="1:202" x14ac:dyDescent="0.2">
      <c r="A492" s="123">
        <f t="shared" si="197"/>
        <v>43487</v>
      </c>
      <c r="B492" s="124">
        <f t="shared" ca="1" si="203"/>
        <v>1023.01504999</v>
      </c>
      <c r="C492" s="126">
        <f t="shared" si="198"/>
        <v>1000</v>
      </c>
      <c r="D492" s="125">
        <f ca="1">IF(A492&lt;$B$1,VLOOKUP(A492,[1]DI!$A$4:$B$15000,2,FALSE),0)</f>
        <v>6.4000000000000001E-2</v>
      </c>
      <c r="E492" s="126">
        <f t="shared" ca="1" si="204"/>
        <v>2.4620000000000002E-4</v>
      </c>
      <c r="F492" s="132">
        <f t="shared" si="199"/>
        <v>1.075</v>
      </c>
      <c r="G492" s="127">
        <f t="shared" ca="1" si="192"/>
        <v>1.000264665</v>
      </c>
      <c r="H492" s="126">
        <f ca="1">TRUNC(PRODUCT(G$10:G491),15)</f>
        <v>1.0945552481952401</v>
      </c>
      <c r="I492" s="126">
        <f t="shared" ca="1" si="200"/>
        <v>1.0699307349545299</v>
      </c>
      <c r="J492" s="126">
        <f t="shared" ca="1" si="193"/>
        <v>1.0230150499999999</v>
      </c>
      <c r="K492" s="126">
        <f t="shared" ca="1" si="194"/>
        <v>23.015049990000001</v>
      </c>
      <c r="L492" s="133">
        <f>IF(VLOOKUP(A492,$U$12:$AD$125,8)=VLOOKUP(A491,$U$12:$AD$125,8),0,VLOOKUP(A492,U$12:$AD$125,8))</f>
        <v>0</v>
      </c>
      <c r="M492" s="129">
        <f>IF(L492&gt;0,VLOOKUP(L492,T$12:$AC$125,7),0)</f>
        <v>0</v>
      </c>
      <c r="N492" s="126">
        <f t="shared" si="195"/>
        <v>0</v>
      </c>
      <c r="O492" s="126">
        <f t="shared" ca="1" si="196"/>
        <v>23.015049990000001</v>
      </c>
      <c r="P492" s="134" t="str">
        <f t="shared" si="201"/>
        <v>J=</v>
      </c>
      <c r="Q492" s="131">
        <f t="shared" si="202"/>
        <v>43539</v>
      </c>
      <c r="R492" s="9"/>
      <c r="S492" s="9"/>
      <c r="T492" s="46">
        <f>[2]Plan1!$A557</f>
        <v>53121</v>
      </c>
      <c r="U492" s="23" t="str">
        <f>[2]Plan1!$C557</f>
        <v>Corpus Christi</v>
      </c>
      <c r="V492" s="9"/>
      <c r="W492" s="9"/>
      <c r="X492" s="9"/>
      <c r="Y492" s="9"/>
      <c r="Z492" s="9"/>
      <c r="AA492" s="9"/>
      <c r="AB492" s="9"/>
      <c r="AC492" s="9"/>
      <c r="AD492" s="9"/>
      <c r="AE492" s="9"/>
      <c r="AF492" s="59">
        <f t="shared" ref="AF492:AF520" si="211">(AF491+1)</f>
        <v>43366</v>
      </c>
      <c r="AG492" s="15">
        <f t="shared" ca="1" si="208"/>
        <v>1001.32203</v>
      </c>
      <c r="AH492" s="15">
        <f t="shared" si="208"/>
        <v>1000</v>
      </c>
      <c r="AI492" s="4">
        <f t="shared" ca="1" si="208"/>
        <v>0</v>
      </c>
      <c r="AJ492" s="16">
        <f t="shared" ca="1" si="208"/>
        <v>0</v>
      </c>
      <c r="AK492" s="4">
        <f t="shared" si="208"/>
        <v>1.075</v>
      </c>
      <c r="AL492" s="59">
        <f t="shared" si="209"/>
        <v>43366</v>
      </c>
      <c r="AM492" s="16">
        <f t="shared" ca="1" si="210"/>
        <v>1.0013220300000001</v>
      </c>
      <c r="AN492" s="15">
        <f t="shared" ca="1" si="210"/>
        <v>1.32203</v>
      </c>
      <c r="AO492" s="9">
        <f t="shared" si="210"/>
        <v>0</v>
      </c>
      <c r="AP492" s="17">
        <f t="shared" si="210"/>
        <v>0</v>
      </c>
      <c r="AQ492" s="15">
        <f t="shared" si="210"/>
        <v>0</v>
      </c>
      <c r="AR492" s="10" t="str">
        <f t="shared" si="210"/>
        <v>J=</v>
      </c>
      <c r="AS492" s="59">
        <f t="shared" si="210"/>
        <v>43539</v>
      </c>
      <c r="AT492" s="18"/>
      <c r="AU492" s="18"/>
      <c r="AV492" s="40"/>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row>
    <row r="493" spans="1:202" x14ac:dyDescent="0.2">
      <c r="A493" s="123">
        <f t="shared" si="197"/>
        <v>43488</v>
      </c>
      <c r="B493" s="124">
        <f t="shared" ca="1" si="203"/>
        <v>1023.28581</v>
      </c>
      <c r="C493" s="126">
        <f t="shared" si="198"/>
        <v>1000</v>
      </c>
      <c r="D493" s="125">
        <f ca="1">IF(A493&lt;$B$1,VLOOKUP(A493,[1]DI!$A$4:$B$15000,2,FALSE),0)</f>
        <v>6.4000000000000001E-2</v>
      </c>
      <c r="E493" s="126">
        <f t="shared" ca="1" si="204"/>
        <v>2.4620000000000002E-4</v>
      </c>
      <c r="F493" s="132">
        <f t="shared" si="199"/>
        <v>1.075</v>
      </c>
      <c r="G493" s="127">
        <f t="shared" ca="1" si="192"/>
        <v>1.000264665</v>
      </c>
      <c r="H493" s="126">
        <f ca="1">TRUNC(PRODUCT(G$10:G492),15)</f>
        <v>1.0948449386600001</v>
      </c>
      <c r="I493" s="126">
        <f t="shared" ca="1" si="200"/>
        <v>1.0699307349545299</v>
      </c>
      <c r="J493" s="126">
        <f t="shared" ca="1" si="193"/>
        <v>1.02328581</v>
      </c>
      <c r="K493" s="126">
        <f t="shared" ca="1" si="194"/>
        <v>23.285810000000001</v>
      </c>
      <c r="L493" s="133">
        <f>IF(VLOOKUP(A493,$U$12:$AD$125,8)=VLOOKUP(A492,$U$12:$AD$125,8),0,VLOOKUP(A493,U$12:$AD$125,8))</f>
        <v>0</v>
      </c>
      <c r="M493" s="129">
        <f>IF(L493&gt;0,VLOOKUP(L493,T$12:$AC$125,7),0)</f>
        <v>0</v>
      </c>
      <c r="N493" s="126">
        <f t="shared" si="195"/>
        <v>0</v>
      </c>
      <c r="O493" s="126">
        <f t="shared" ca="1" si="196"/>
        <v>23.285810000000001</v>
      </c>
      <c r="P493" s="134" t="str">
        <f t="shared" si="201"/>
        <v>J=</v>
      </c>
      <c r="Q493" s="131">
        <f t="shared" si="202"/>
        <v>43539</v>
      </c>
      <c r="R493" s="9"/>
      <c r="S493" s="9"/>
      <c r="T493" s="46">
        <f>[2]Plan1!$A558</f>
        <v>53212</v>
      </c>
      <c r="U493" s="23" t="str">
        <f>[2]Plan1!$C558</f>
        <v>Independência do Brasil</v>
      </c>
      <c r="V493" s="9"/>
      <c r="W493" s="9"/>
      <c r="X493" s="9"/>
      <c r="Y493" s="9"/>
      <c r="Z493" s="9"/>
      <c r="AA493" s="9"/>
      <c r="AB493" s="9"/>
      <c r="AC493" s="9"/>
      <c r="AD493" s="9"/>
      <c r="AE493" s="9"/>
      <c r="AF493" s="59">
        <f t="shared" si="211"/>
        <v>43367</v>
      </c>
      <c r="AG493" s="15">
        <f t="shared" ca="1" si="208"/>
        <v>1001.32203</v>
      </c>
      <c r="AH493" s="15">
        <f t="shared" si="208"/>
        <v>1000</v>
      </c>
      <c r="AI493" s="4">
        <f t="shared" ca="1" si="208"/>
        <v>6.3899999999999998E-2</v>
      </c>
      <c r="AJ493" s="16">
        <f t="shared" ca="1" si="208"/>
        <v>2.4583E-4</v>
      </c>
      <c r="AK493" s="4">
        <f t="shared" si="208"/>
        <v>1.075</v>
      </c>
      <c r="AL493" s="59">
        <f t="shared" si="209"/>
        <v>43367</v>
      </c>
      <c r="AM493" s="16">
        <f t="shared" ca="1" si="210"/>
        <v>1.0013220300000001</v>
      </c>
      <c r="AN493" s="15">
        <f t="shared" ca="1" si="210"/>
        <v>1.32203</v>
      </c>
      <c r="AO493" s="9">
        <f t="shared" si="210"/>
        <v>0</v>
      </c>
      <c r="AP493" s="17">
        <f t="shared" si="210"/>
        <v>0</v>
      </c>
      <c r="AQ493" s="15">
        <f t="shared" si="210"/>
        <v>0</v>
      </c>
      <c r="AR493" s="10" t="str">
        <f t="shared" si="210"/>
        <v>J=</v>
      </c>
      <c r="AS493" s="59">
        <f t="shared" si="210"/>
        <v>43539</v>
      </c>
      <c r="AT493" s="18"/>
      <c r="AU493" s="18"/>
      <c r="AV493" s="40"/>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row>
    <row r="494" spans="1:202" x14ac:dyDescent="0.2">
      <c r="A494" s="123">
        <f t="shared" si="197"/>
        <v>43489</v>
      </c>
      <c r="B494" s="124">
        <f t="shared" ca="1" si="203"/>
        <v>1023.55664</v>
      </c>
      <c r="C494" s="126">
        <f t="shared" si="198"/>
        <v>1000</v>
      </c>
      <c r="D494" s="125">
        <f ca="1">IF(A494&lt;$B$1,VLOOKUP(A494,[1]DI!$A$4:$B$15000,2,FALSE),0)</f>
        <v>6.4000000000000001E-2</v>
      </c>
      <c r="E494" s="126">
        <f t="shared" ca="1" si="204"/>
        <v>2.4620000000000002E-4</v>
      </c>
      <c r="F494" s="132">
        <f t="shared" si="199"/>
        <v>1.075</v>
      </c>
      <c r="G494" s="127">
        <f t="shared" ca="1" si="192"/>
        <v>1.000264665</v>
      </c>
      <c r="H494" s="126">
        <f ca="1">TRUNC(PRODUCT(G$10:G493),15)</f>
        <v>1.0951347057956899</v>
      </c>
      <c r="I494" s="126">
        <f t="shared" ca="1" si="200"/>
        <v>1.0699307349545299</v>
      </c>
      <c r="J494" s="126">
        <f t="shared" ca="1" si="193"/>
        <v>1.02355664</v>
      </c>
      <c r="K494" s="126">
        <f t="shared" ca="1" si="194"/>
        <v>23.556640000000002</v>
      </c>
      <c r="L494" s="133">
        <f>IF(VLOOKUP(A494,$U$12:$AD$125,8)=VLOOKUP(A493,$U$12:$AD$125,8),0,VLOOKUP(A494,U$12:$AD$125,8))</f>
        <v>0</v>
      </c>
      <c r="M494" s="129">
        <f>IF(L494&gt;0,VLOOKUP(L494,T$12:$AC$125,7),0)</f>
        <v>0</v>
      </c>
      <c r="N494" s="126">
        <f t="shared" si="195"/>
        <v>0</v>
      </c>
      <c r="O494" s="126">
        <f t="shared" ca="1" si="196"/>
        <v>23.556640000000002</v>
      </c>
      <c r="P494" s="134" t="str">
        <f t="shared" si="201"/>
        <v>J=</v>
      </c>
      <c r="Q494" s="131">
        <f t="shared" si="202"/>
        <v>43539</v>
      </c>
      <c r="R494" s="9"/>
      <c r="S494" s="9"/>
      <c r="T494" s="46">
        <f>[2]Plan1!$A559</f>
        <v>53247</v>
      </c>
      <c r="U494" s="23" t="str">
        <f>[2]Plan1!$C559</f>
        <v>Nossa Sr.a Aparecida - Padroeira do Brasil</v>
      </c>
      <c r="V494" s="9"/>
      <c r="W494" s="9"/>
      <c r="X494" s="9"/>
      <c r="Y494" s="9"/>
      <c r="Z494" s="9"/>
      <c r="AA494" s="9"/>
      <c r="AB494" s="9"/>
      <c r="AC494" s="9"/>
      <c r="AD494" s="9"/>
      <c r="AE494" s="9"/>
      <c r="AF494" s="59">
        <f t="shared" si="211"/>
        <v>43368</v>
      </c>
      <c r="AG494" s="15">
        <f t="shared" ca="1" si="208"/>
        <v>1001.58664999</v>
      </c>
      <c r="AH494" s="15">
        <f t="shared" si="208"/>
        <v>1000</v>
      </c>
      <c r="AI494" s="4">
        <f t="shared" ca="1" si="208"/>
        <v>6.3899999999999998E-2</v>
      </c>
      <c r="AJ494" s="16">
        <f t="shared" ca="1" si="208"/>
        <v>2.4583E-4</v>
      </c>
      <c r="AK494" s="4">
        <f t="shared" si="208"/>
        <v>1.075</v>
      </c>
      <c r="AL494" s="59">
        <f t="shared" si="209"/>
        <v>43368</v>
      </c>
      <c r="AM494" s="16">
        <f t="shared" ca="1" si="210"/>
        <v>1.0015866499999999</v>
      </c>
      <c r="AN494" s="15">
        <f t="shared" ca="1" si="210"/>
        <v>1.58664999</v>
      </c>
      <c r="AO494" s="9">
        <f t="shared" si="210"/>
        <v>0</v>
      </c>
      <c r="AP494" s="17">
        <f t="shared" si="210"/>
        <v>0</v>
      </c>
      <c r="AQ494" s="15">
        <f t="shared" si="210"/>
        <v>0</v>
      </c>
      <c r="AR494" s="10" t="str">
        <f t="shared" si="210"/>
        <v>J=</v>
      </c>
      <c r="AS494" s="59">
        <f t="shared" si="210"/>
        <v>43539</v>
      </c>
      <c r="AT494" s="18"/>
      <c r="AU494" s="18"/>
      <c r="AV494" s="40"/>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row>
    <row r="495" spans="1:202" x14ac:dyDescent="0.2">
      <c r="A495" s="123">
        <f t="shared" si="197"/>
        <v>43490</v>
      </c>
      <c r="B495" s="124">
        <f t="shared" ca="1" si="203"/>
        <v>1023.82754</v>
      </c>
      <c r="C495" s="126">
        <f t="shared" si="198"/>
        <v>1000</v>
      </c>
      <c r="D495" s="125">
        <f ca="1">IF(A495&lt;$B$1,VLOOKUP(A495,[1]DI!$A$4:$B$15000,2,FALSE),0)</f>
        <v>6.4000000000000001E-2</v>
      </c>
      <c r="E495" s="126">
        <f t="shared" ca="1" si="204"/>
        <v>2.4620000000000002E-4</v>
      </c>
      <c r="F495" s="132">
        <f t="shared" si="199"/>
        <v>1.075</v>
      </c>
      <c r="G495" s="127">
        <f t="shared" ca="1" si="192"/>
        <v>1.000264665</v>
      </c>
      <c r="H495" s="126">
        <f ca="1">TRUNC(PRODUCT(G$10:G494),15)</f>
        <v>1.0954245496226001</v>
      </c>
      <c r="I495" s="126">
        <f t="shared" ca="1" si="200"/>
        <v>1.0699307349545299</v>
      </c>
      <c r="J495" s="126">
        <f t="shared" ca="1" si="193"/>
        <v>1.0238275400000001</v>
      </c>
      <c r="K495" s="126">
        <f t="shared" ca="1" si="194"/>
        <v>23.827539999999999</v>
      </c>
      <c r="L495" s="133">
        <f>IF(VLOOKUP(A495,$U$12:$AD$125,8)=VLOOKUP(A494,$U$12:$AD$125,8),0,VLOOKUP(A495,U$12:$AD$125,8))</f>
        <v>0</v>
      </c>
      <c r="M495" s="129">
        <f>IF(L495&gt;0,VLOOKUP(L495,T$12:$AC$125,7),0)</f>
        <v>0</v>
      </c>
      <c r="N495" s="126">
        <f t="shared" si="195"/>
        <v>0</v>
      </c>
      <c r="O495" s="126">
        <f t="shared" ca="1" si="196"/>
        <v>23.827539999999999</v>
      </c>
      <c r="P495" s="134" t="str">
        <f t="shared" si="201"/>
        <v>J=</v>
      </c>
      <c r="Q495" s="131">
        <f t="shared" si="202"/>
        <v>43539</v>
      </c>
      <c r="R495" s="9"/>
      <c r="S495" s="9"/>
      <c r="T495" s="46">
        <f>[2]Plan1!$A560</f>
        <v>53268</v>
      </c>
      <c r="U495" s="23" t="str">
        <f>[2]Plan1!$C560</f>
        <v>Finados</v>
      </c>
      <c r="V495" s="9"/>
      <c r="W495" s="9"/>
      <c r="X495" s="9"/>
      <c r="Y495" s="9"/>
      <c r="Z495" s="9"/>
      <c r="AA495" s="9"/>
      <c r="AB495" s="9"/>
      <c r="AC495" s="9"/>
      <c r="AD495" s="9"/>
      <c r="AE495" s="9"/>
      <c r="AF495" s="59">
        <f t="shared" si="211"/>
        <v>43369</v>
      </c>
      <c r="AG495" s="15">
        <f t="shared" ca="1" si="208"/>
        <v>1001.85133999</v>
      </c>
      <c r="AH495" s="15">
        <f t="shared" si="208"/>
        <v>1000</v>
      </c>
      <c r="AI495" s="4">
        <f t="shared" ca="1" si="208"/>
        <v>6.3899999999999998E-2</v>
      </c>
      <c r="AJ495" s="16">
        <f t="shared" ca="1" si="208"/>
        <v>2.4583E-4</v>
      </c>
      <c r="AK495" s="4">
        <f t="shared" si="208"/>
        <v>1.075</v>
      </c>
      <c r="AL495" s="59">
        <f t="shared" si="209"/>
        <v>43369</v>
      </c>
      <c r="AM495" s="16">
        <f t="shared" ca="1" si="210"/>
        <v>1.00185134</v>
      </c>
      <c r="AN495" s="15">
        <f t="shared" ca="1" si="210"/>
        <v>1.85133999</v>
      </c>
      <c r="AO495" s="9">
        <f t="shared" si="210"/>
        <v>0</v>
      </c>
      <c r="AP495" s="17">
        <f t="shared" si="210"/>
        <v>0</v>
      </c>
      <c r="AQ495" s="15">
        <f t="shared" si="210"/>
        <v>0</v>
      </c>
      <c r="AR495" s="10" t="str">
        <f t="shared" si="210"/>
        <v>J=</v>
      </c>
      <c r="AS495" s="59">
        <f t="shared" si="210"/>
        <v>43539</v>
      </c>
      <c r="AT495" s="18"/>
      <c r="AU495" s="18"/>
      <c r="AV495" s="40"/>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row>
    <row r="496" spans="1:202" x14ac:dyDescent="0.2">
      <c r="A496" s="123">
        <f t="shared" si="197"/>
        <v>43491</v>
      </c>
      <c r="B496" s="124">
        <f t="shared" ca="1" si="203"/>
        <v>1024.09851</v>
      </c>
      <c r="C496" s="126">
        <f t="shared" si="198"/>
        <v>1000</v>
      </c>
      <c r="D496" s="125">
        <f ca="1">IF(A496&lt;$B$1,VLOOKUP(A496,[1]DI!$A$4:$B$15000,2,FALSE),0)</f>
        <v>0</v>
      </c>
      <c r="E496" s="126">
        <f t="shared" ca="1" si="204"/>
        <v>0</v>
      </c>
      <c r="F496" s="132">
        <f t="shared" si="199"/>
        <v>1.075</v>
      </c>
      <c r="G496" s="127">
        <f t="shared" ca="1" si="192"/>
        <v>1</v>
      </c>
      <c r="H496" s="126">
        <f ca="1">TRUNC(PRODUCT(G$10:G495),15)</f>
        <v>1.09571447016103</v>
      </c>
      <c r="I496" s="126">
        <f t="shared" ca="1" si="200"/>
        <v>1.0699307349545299</v>
      </c>
      <c r="J496" s="126">
        <f t="shared" ca="1" si="193"/>
        <v>1.02409851</v>
      </c>
      <c r="K496" s="126">
        <f t="shared" ca="1" si="194"/>
        <v>24.098510000000001</v>
      </c>
      <c r="L496" s="133">
        <f>IF(VLOOKUP(A496,$U$12:$AD$125,8)=VLOOKUP(A495,$U$12:$AD$125,8),0,VLOOKUP(A496,U$12:$AD$125,8))</f>
        <v>0</v>
      </c>
      <c r="M496" s="129">
        <f>IF(L496&gt;0,VLOOKUP(L496,T$12:$AC$125,7),0)</f>
        <v>0</v>
      </c>
      <c r="N496" s="126">
        <f t="shared" si="195"/>
        <v>0</v>
      </c>
      <c r="O496" s="126">
        <f t="shared" ca="1" si="196"/>
        <v>24.098510000000001</v>
      </c>
      <c r="P496" s="134" t="str">
        <f t="shared" si="201"/>
        <v>J=</v>
      </c>
      <c r="Q496" s="131">
        <f t="shared" si="202"/>
        <v>43539</v>
      </c>
      <c r="R496" s="9"/>
      <c r="S496" s="9"/>
      <c r="T496" s="46">
        <f>[2]Plan1!$A561</f>
        <v>53281</v>
      </c>
      <c r="U496" s="23" t="str">
        <f>[2]Plan1!$C561</f>
        <v>Proclamação da República</v>
      </c>
      <c r="V496" s="9"/>
      <c r="W496" s="9"/>
      <c r="X496" s="9"/>
      <c r="Y496" s="9"/>
      <c r="Z496" s="9"/>
      <c r="AA496" s="9"/>
      <c r="AB496" s="9"/>
      <c r="AC496" s="9"/>
      <c r="AD496" s="9"/>
      <c r="AE496" s="9"/>
      <c r="AF496" s="59">
        <f t="shared" si="211"/>
        <v>43370</v>
      </c>
      <c r="AG496" s="15">
        <f t="shared" ca="1" si="208"/>
        <v>1002.11608999</v>
      </c>
      <c r="AH496" s="15">
        <f t="shared" si="208"/>
        <v>1000</v>
      </c>
      <c r="AI496" s="4">
        <f t="shared" ca="1" si="208"/>
        <v>6.3899999999999998E-2</v>
      </c>
      <c r="AJ496" s="16">
        <f t="shared" ca="1" si="208"/>
        <v>2.4583E-4</v>
      </c>
      <c r="AK496" s="4">
        <f t="shared" si="208"/>
        <v>1.075</v>
      </c>
      <c r="AL496" s="59">
        <f t="shared" si="209"/>
        <v>43370</v>
      </c>
      <c r="AM496" s="16">
        <f t="shared" ca="1" si="210"/>
        <v>1.0021160899999999</v>
      </c>
      <c r="AN496" s="15">
        <f t="shared" ca="1" si="210"/>
        <v>2.1160899899999999</v>
      </c>
      <c r="AO496" s="9">
        <f t="shared" si="210"/>
        <v>0</v>
      </c>
      <c r="AP496" s="17">
        <f t="shared" si="210"/>
        <v>0</v>
      </c>
      <c r="AQ496" s="15">
        <f t="shared" si="210"/>
        <v>0</v>
      </c>
      <c r="AR496" s="10" t="str">
        <f t="shared" si="210"/>
        <v>J=</v>
      </c>
      <c r="AS496" s="59">
        <f t="shared" si="210"/>
        <v>43539</v>
      </c>
      <c r="AT496" s="18"/>
      <c r="AU496" s="18"/>
      <c r="AV496" s="40"/>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row>
    <row r="497" spans="1:207" x14ac:dyDescent="0.2">
      <c r="A497" s="123">
        <f t="shared" si="197"/>
        <v>43492</v>
      </c>
      <c r="B497" s="124">
        <f t="shared" ca="1" si="203"/>
        <v>1024.09851</v>
      </c>
      <c r="C497" s="126">
        <f t="shared" si="198"/>
        <v>1000</v>
      </c>
      <c r="D497" s="125">
        <f ca="1">IF(A497&lt;$B$1,VLOOKUP(A497,[1]DI!$A$4:$B$15000,2,FALSE),0)</f>
        <v>0</v>
      </c>
      <c r="E497" s="126">
        <f t="shared" ca="1" si="204"/>
        <v>0</v>
      </c>
      <c r="F497" s="132">
        <f t="shared" si="199"/>
        <v>1.075</v>
      </c>
      <c r="G497" s="127">
        <f t="shared" ca="1" si="192"/>
        <v>1</v>
      </c>
      <c r="H497" s="126">
        <f ca="1">TRUNC(PRODUCT(G$10:G496),15)</f>
        <v>1.09571447016103</v>
      </c>
      <c r="I497" s="126">
        <f t="shared" ca="1" si="200"/>
        <v>1.0699307349545299</v>
      </c>
      <c r="J497" s="126">
        <f t="shared" ca="1" si="193"/>
        <v>1.02409851</v>
      </c>
      <c r="K497" s="126">
        <f t="shared" ca="1" si="194"/>
        <v>24.098510000000001</v>
      </c>
      <c r="L497" s="133">
        <f>IF(VLOOKUP(A497,$U$12:$AD$125,8)=VLOOKUP(A496,$U$12:$AD$125,8),0,VLOOKUP(A497,U$12:$AD$125,8))</f>
        <v>0</v>
      </c>
      <c r="M497" s="129">
        <f>IF(L497&gt;0,VLOOKUP(L497,T$12:$AC$125,7),0)</f>
        <v>0</v>
      </c>
      <c r="N497" s="126">
        <f t="shared" si="195"/>
        <v>0</v>
      </c>
      <c r="O497" s="126">
        <f t="shared" ca="1" si="196"/>
        <v>24.098510000000001</v>
      </c>
      <c r="P497" s="134" t="str">
        <f t="shared" si="201"/>
        <v>J=</v>
      </c>
      <c r="Q497" s="131">
        <f t="shared" si="202"/>
        <v>43539</v>
      </c>
      <c r="R497" s="9"/>
      <c r="S497" s="9"/>
      <c r="T497" s="46">
        <f>[2]Plan1!$A562</f>
        <v>53286</v>
      </c>
      <c r="U497" s="23" t="str">
        <f>[2]Plan1!$C562</f>
        <v>Dia Nacional de Zumbi e da Consciência Negra</v>
      </c>
      <c r="V497" s="9"/>
      <c r="W497" s="9"/>
      <c r="X497" s="9"/>
      <c r="Y497" s="9"/>
      <c r="Z497" s="9"/>
      <c r="AA497" s="9"/>
      <c r="AB497" s="9"/>
      <c r="AC497" s="9"/>
      <c r="AD497" s="9"/>
      <c r="AE497" s="9"/>
      <c r="AF497" s="59">
        <f t="shared" si="211"/>
        <v>43371</v>
      </c>
      <c r="AG497" s="15">
        <f t="shared" ca="1" si="208"/>
        <v>1002.3809199999999</v>
      </c>
      <c r="AH497" s="15">
        <f t="shared" si="208"/>
        <v>1000</v>
      </c>
      <c r="AI497" s="4">
        <f t="shared" ca="1" si="208"/>
        <v>6.3899999999999998E-2</v>
      </c>
      <c r="AJ497" s="16">
        <f t="shared" ca="1" si="208"/>
        <v>2.4583E-4</v>
      </c>
      <c r="AK497" s="4">
        <f t="shared" si="208"/>
        <v>1.075</v>
      </c>
      <c r="AL497" s="59">
        <f t="shared" si="209"/>
        <v>43371</v>
      </c>
      <c r="AM497" s="16">
        <f t="shared" ca="1" si="210"/>
        <v>1.00238092</v>
      </c>
      <c r="AN497" s="15">
        <f t="shared" ca="1" si="210"/>
        <v>2.3809200000000001</v>
      </c>
      <c r="AO497" s="9">
        <f t="shared" si="210"/>
        <v>0</v>
      </c>
      <c r="AP497" s="17">
        <f t="shared" si="210"/>
        <v>0</v>
      </c>
      <c r="AQ497" s="15">
        <f t="shared" si="210"/>
        <v>0</v>
      </c>
      <c r="AR497" s="10" t="str">
        <f t="shared" si="210"/>
        <v>J=</v>
      </c>
      <c r="AS497" s="59">
        <f t="shared" si="210"/>
        <v>43539</v>
      </c>
      <c r="AT497" s="18"/>
      <c r="AU497" s="18"/>
      <c r="AV497" s="40"/>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row>
    <row r="498" spans="1:207" x14ac:dyDescent="0.2">
      <c r="A498" s="123">
        <f t="shared" si="197"/>
        <v>43493</v>
      </c>
      <c r="B498" s="124">
        <f t="shared" ca="1" si="203"/>
        <v>1024.09851</v>
      </c>
      <c r="C498" s="126">
        <f t="shared" si="198"/>
        <v>1000</v>
      </c>
      <c r="D498" s="125">
        <f ca="1">IF(A498&lt;$B$1,VLOOKUP(A498,[1]DI!$A$4:$B$15000,2,FALSE),0)</f>
        <v>6.4000000000000001E-2</v>
      </c>
      <c r="E498" s="126">
        <f t="shared" ca="1" si="204"/>
        <v>2.4620000000000002E-4</v>
      </c>
      <c r="F498" s="132">
        <f t="shared" si="199"/>
        <v>1.075</v>
      </c>
      <c r="G498" s="127">
        <f t="shared" ca="1" si="192"/>
        <v>1.000264665</v>
      </c>
      <c r="H498" s="126">
        <f ca="1">TRUNC(PRODUCT(G$10:G497),15)</f>
        <v>1.09571447016103</v>
      </c>
      <c r="I498" s="126">
        <f t="shared" ca="1" si="200"/>
        <v>1.0699307349545299</v>
      </c>
      <c r="J498" s="126">
        <f t="shared" ca="1" si="193"/>
        <v>1.02409851</v>
      </c>
      <c r="K498" s="126">
        <f t="shared" ca="1" si="194"/>
        <v>24.098510000000001</v>
      </c>
      <c r="L498" s="133">
        <f>IF(VLOOKUP(A498,$U$12:$AD$125,8)=VLOOKUP(A497,$U$12:$AD$125,8),0,VLOOKUP(A498,U$12:$AD$125,8))</f>
        <v>0</v>
      </c>
      <c r="M498" s="129">
        <f>IF(L498&gt;0,VLOOKUP(L498,T$12:$AC$125,7),0)</f>
        <v>0</v>
      </c>
      <c r="N498" s="126">
        <f t="shared" si="195"/>
        <v>0</v>
      </c>
      <c r="O498" s="126">
        <f t="shared" ca="1" si="196"/>
        <v>24.098510000000001</v>
      </c>
      <c r="P498" s="134" t="str">
        <f t="shared" si="201"/>
        <v>J=</v>
      </c>
      <c r="Q498" s="131">
        <f t="shared" si="202"/>
        <v>43539</v>
      </c>
      <c r="R498" s="9"/>
      <c r="S498" s="9"/>
      <c r="T498" s="46">
        <f>[2]Plan1!$A563</f>
        <v>53321</v>
      </c>
      <c r="U498" s="23" t="str">
        <f>[2]Plan1!$C563</f>
        <v>Natal</v>
      </c>
      <c r="V498" s="9"/>
      <c r="W498" s="9"/>
      <c r="X498" s="9"/>
      <c r="Y498" s="9"/>
      <c r="Z498" s="9"/>
      <c r="AA498" s="9"/>
      <c r="AB498" s="9"/>
      <c r="AC498" s="9"/>
      <c r="AD498" s="9"/>
      <c r="AE498" s="9"/>
      <c r="AF498" s="59">
        <f t="shared" si="211"/>
        <v>43372</v>
      </c>
      <c r="AG498" s="15">
        <f t="shared" ca="1" si="208"/>
        <v>1002.6458199899999</v>
      </c>
      <c r="AH498" s="15">
        <f t="shared" si="208"/>
        <v>1000</v>
      </c>
      <c r="AI498" s="4">
        <f t="shared" ca="1" si="208"/>
        <v>0</v>
      </c>
      <c r="AJ498" s="16">
        <f t="shared" ca="1" si="208"/>
        <v>0</v>
      </c>
      <c r="AK498" s="4">
        <f t="shared" si="208"/>
        <v>1.075</v>
      </c>
      <c r="AL498" s="59">
        <f t="shared" si="209"/>
        <v>43372</v>
      </c>
      <c r="AM498" s="16">
        <f t="shared" ca="1" si="210"/>
        <v>1.0026458199999999</v>
      </c>
      <c r="AN498" s="15">
        <f t="shared" ca="1" si="210"/>
        <v>2.6458199900000001</v>
      </c>
      <c r="AO498" s="9">
        <f t="shared" si="210"/>
        <v>0</v>
      </c>
      <c r="AP498" s="17">
        <f t="shared" si="210"/>
        <v>0</v>
      </c>
      <c r="AQ498" s="15">
        <f t="shared" si="210"/>
        <v>0</v>
      </c>
      <c r="AR498" s="10" t="str">
        <f t="shared" si="210"/>
        <v>J=</v>
      </c>
      <c r="AS498" s="59">
        <f t="shared" si="210"/>
        <v>43539</v>
      </c>
      <c r="AT498" s="18"/>
      <c r="AU498" s="18"/>
      <c r="AV498" s="40"/>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row>
    <row r="499" spans="1:207" x14ac:dyDescent="0.2">
      <c r="A499" s="123">
        <f t="shared" si="197"/>
        <v>43494</v>
      </c>
      <c r="B499" s="124">
        <f t="shared" ca="1" si="203"/>
        <v>1024.3695499999999</v>
      </c>
      <c r="C499" s="126">
        <f t="shared" si="198"/>
        <v>1000</v>
      </c>
      <c r="D499" s="125">
        <f ca="1">IF(A499&lt;$B$1,VLOOKUP(A499,[1]DI!$A$4:$B$15000,2,FALSE),0)</f>
        <v>6.4000000000000001E-2</v>
      </c>
      <c r="E499" s="126">
        <f t="shared" ca="1" si="204"/>
        <v>2.4620000000000002E-4</v>
      </c>
      <c r="F499" s="132">
        <f t="shared" si="199"/>
        <v>1.075</v>
      </c>
      <c r="G499" s="127">
        <f t="shared" ca="1" si="192"/>
        <v>1.000264665</v>
      </c>
      <c r="H499" s="126">
        <f ca="1">TRUNC(PRODUCT(G$10:G498),15)</f>
        <v>1.0960044674312699</v>
      </c>
      <c r="I499" s="126">
        <f t="shared" ca="1" si="200"/>
        <v>1.0699307349545299</v>
      </c>
      <c r="J499" s="126">
        <f t="shared" ca="1" si="193"/>
        <v>1.0243695500000001</v>
      </c>
      <c r="K499" s="126">
        <f t="shared" ca="1" si="194"/>
        <v>24.36955</v>
      </c>
      <c r="L499" s="133">
        <f>IF(VLOOKUP(A499,$U$12:$AD$125,8)=VLOOKUP(A498,$U$12:$AD$125,8),0,VLOOKUP(A499,U$12:$AD$125,8))</f>
        <v>0</v>
      </c>
      <c r="M499" s="129">
        <f>IF(L499&gt;0,VLOOKUP(L499,T$12:$AC$125,7),0)</f>
        <v>0</v>
      </c>
      <c r="N499" s="126">
        <f t="shared" si="195"/>
        <v>0</v>
      </c>
      <c r="O499" s="126">
        <f t="shared" ca="1" si="196"/>
        <v>24.36955</v>
      </c>
      <c r="P499" s="134" t="str">
        <f t="shared" si="201"/>
        <v>J=</v>
      </c>
      <c r="Q499" s="131">
        <f t="shared" si="202"/>
        <v>43539</v>
      </c>
      <c r="R499" s="9"/>
      <c r="S499" s="9"/>
      <c r="T499" s="46">
        <f>[2]Plan1!$A564</f>
        <v>53328</v>
      </c>
      <c r="U499" s="23" t="str">
        <f>[2]Plan1!$C564</f>
        <v>Confraternização Universal</v>
      </c>
      <c r="V499" s="9"/>
      <c r="W499" s="9"/>
      <c r="X499" s="9"/>
      <c r="Y499" s="9"/>
      <c r="Z499" s="9"/>
      <c r="AA499" s="9"/>
      <c r="AB499" s="9"/>
      <c r="AC499" s="9"/>
      <c r="AD499" s="9"/>
      <c r="AE499" s="9"/>
      <c r="AF499" s="59">
        <f t="shared" si="211"/>
        <v>43373</v>
      </c>
      <c r="AG499" s="15">
        <f t="shared" ca="1" si="208"/>
        <v>1002.6458199899999</v>
      </c>
      <c r="AH499" s="15">
        <f t="shared" si="208"/>
        <v>1000</v>
      </c>
      <c r="AI499" s="4">
        <f t="shared" ca="1" si="208"/>
        <v>0</v>
      </c>
      <c r="AJ499" s="16">
        <f t="shared" ca="1" si="208"/>
        <v>0</v>
      </c>
      <c r="AK499" s="4">
        <f t="shared" si="208"/>
        <v>1.075</v>
      </c>
      <c r="AL499" s="59">
        <f t="shared" si="209"/>
        <v>43373</v>
      </c>
      <c r="AM499" s="16">
        <f t="shared" ca="1" si="210"/>
        <v>1.0026458199999999</v>
      </c>
      <c r="AN499" s="15">
        <f t="shared" ca="1" si="210"/>
        <v>2.6458199900000001</v>
      </c>
      <c r="AO499" s="9">
        <f t="shared" si="210"/>
        <v>0</v>
      </c>
      <c r="AP499" s="17">
        <f t="shared" si="210"/>
        <v>0</v>
      </c>
      <c r="AQ499" s="15">
        <f t="shared" si="210"/>
        <v>0</v>
      </c>
      <c r="AR499" s="10" t="str">
        <f t="shared" si="210"/>
        <v>J=</v>
      </c>
      <c r="AS499" s="59">
        <f t="shared" si="210"/>
        <v>43539</v>
      </c>
      <c r="AT499" s="18"/>
      <c r="AU499" s="18"/>
      <c r="AV499" s="40"/>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row>
    <row r="500" spans="1:207" x14ac:dyDescent="0.2">
      <c r="A500" s="123">
        <f t="shared" si="197"/>
        <v>43495</v>
      </c>
      <c r="B500" s="124">
        <f t="shared" ca="1" si="203"/>
        <v>1024.6406699900001</v>
      </c>
      <c r="C500" s="126">
        <f t="shared" si="198"/>
        <v>1000</v>
      </c>
      <c r="D500" s="125">
        <f ca="1">IF(A500&lt;$B$1,VLOOKUP(A500,[1]DI!$A$4:$B$15000,2,FALSE),0)</f>
        <v>6.4000000000000001E-2</v>
      </c>
      <c r="E500" s="126">
        <f t="shared" ca="1" si="204"/>
        <v>2.4620000000000002E-4</v>
      </c>
      <c r="F500" s="132">
        <f t="shared" si="199"/>
        <v>1.075</v>
      </c>
      <c r="G500" s="127">
        <f t="shared" ca="1" si="192"/>
        <v>1.000264665</v>
      </c>
      <c r="H500" s="126">
        <f ca="1">TRUNC(PRODUCT(G$10:G499),15)</f>
        <v>1.09629454145365</v>
      </c>
      <c r="I500" s="126">
        <f t="shared" ca="1" si="200"/>
        <v>1.0699307349545299</v>
      </c>
      <c r="J500" s="126">
        <f t="shared" ca="1" si="193"/>
        <v>1.0246406699999999</v>
      </c>
      <c r="K500" s="126">
        <f t="shared" ca="1" si="194"/>
        <v>24.640669989999999</v>
      </c>
      <c r="L500" s="133">
        <f>IF(VLOOKUP(A500,$U$12:$AD$125,8)=VLOOKUP(A499,$U$12:$AD$125,8),0,VLOOKUP(A500,U$12:$AD$125,8))</f>
        <v>0</v>
      </c>
      <c r="M500" s="129">
        <f>IF(L500&gt;0,VLOOKUP(L500,T$12:$AC$125,7),0)</f>
        <v>0</v>
      </c>
      <c r="N500" s="126">
        <f t="shared" si="195"/>
        <v>0</v>
      </c>
      <c r="O500" s="126">
        <f t="shared" ca="1" si="196"/>
        <v>24.640669989999999</v>
      </c>
      <c r="P500" s="134" t="str">
        <f t="shared" si="201"/>
        <v>J=</v>
      </c>
      <c r="Q500" s="131">
        <f t="shared" si="202"/>
        <v>43539</v>
      </c>
      <c r="R500" s="9"/>
      <c r="S500" s="9"/>
      <c r="T500" s="46">
        <f>[2]Plan1!$A565</f>
        <v>53363</v>
      </c>
      <c r="U500" s="23" t="str">
        <f>[2]Plan1!$C565</f>
        <v>Carnaval</v>
      </c>
      <c r="V500" s="9"/>
      <c r="W500" s="9"/>
      <c r="X500" s="9"/>
      <c r="Y500" s="9"/>
      <c r="Z500" s="9"/>
      <c r="AA500" s="9"/>
      <c r="AB500" s="9"/>
      <c r="AC500" s="9"/>
      <c r="AD500" s="9"/>
      <c r="AE500" s="9"/>
      <c r="AF500" s="59">
        <f t="shared" si="211"/>
        <v>43374</v>
      </c>
      <c r="AG500" s="15">
        <f t="shared" ca="1" si="208"/>
        <v>1002.6458199899999</v>
      </c>
      <c r="AH500" s="15">
        <f t="shared" si="208"/>
        <v>1000</v>
      </c>
      <c r="AI500" s="4">
        <f t="shared" ca="1" si="208"/>
        <v>6.4000000000000001E-2</v>
      </c>
      <c r="AJ500" s="16">
        <f t="shared" ca="1" si="208"/>
        <v>2.4620000000000002E-4</v>
      </c>
      <c r="AK500" s="4">
        <f t="shared" si="208"/>
        <v>1.075</v>
      </c>
      <c r="AL500" s="59">
        <f t="shared" si="209"/>
        <v>43374</v>
      </c>
      <c r="AM500" s="16">
        <f t="shared" ca="1" si="210"/>
        <v>1.0026458199999999</v>
      </c>
      <c r="AN500" s="15">
        <f t="shared" ca="1" si="210"/>
        <v>2.6458199900000001</v>
      </c>
      <c r="AO500" s="9">
        <f t="shared" si="210"/>
        <v>0</v>
      </c>
      <c r="AP500" s="17">
        <f t="shared" si="210"/>
        <v>0</v>
      </c>
      <c r="AQ500" s="15">
        <f t="shared" si="210"/>
        <v>0</v>
      </c>
      <c r="AR500" s="10" t="str">
        <f t="shared" si="210"/>
        <v>J=</v>
      </c>
      <c r="AS500" s="59">
        <f t="shared" si="210"/>
        <v>43539</v>
      </c>
      <c r="AT500" s="18"/>
      <c r="AU500" s="18"/>
      <c r="AV500" s="40"/>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row>
    <row r="501" spans="1:207" x14ac:dyDescent="0.2">
      <c r="A501" s="123">
        <f t="shared" si="197"/>
        <v>43496</v>
      </c>
      <c r="B501" s="124">
        <f t="shared" ca="1" si="203"/>
        <v>1024.91185</v>
      </c>
      <c r="C501" s="126">
        <f t="shared" si="198"/>
        <v>1000</v>
      </c>
      <c r="D501" s="125">
        <f ca="1">IF(A501&lt;$B$1,VLOOKUP(A501,[1]DI!$A$4:$B$15000,2,FALSE),0)</f>
        <v>6.4000000000000001E-2</v>
      </c>
      <c r="E501" s="126">
        <f t="shared" ca="1" si="204"/>
        <v>2.4620000000000002E-4</v>
      </c>
      <c r="F501" s="132">
        <f t="shared" si="199"/>
        <v>1.075</v>
      </c>
      <c r="G501" s="127">
        <f t="shared" ca="1" si="192"/>
        <v>1.000264665</v>
      </c>
      <c r="H501" s="126">
        <f ca="1">TRUNC(PRODUCT(G$10:G500),15)</f>
        <v>1.0965846922484599</v>
      </c>
      <c r="I501" s="126">
        <f t="shared" ca="1" si="200"/>
        <v>1.0699307349545299</v>
      </c>
      <c r="J501" s="126">
        <f t="shared" ca="1" si="193"/>
        <v>1.0249118500000001</v>
      </c>
      <c r="K501" s="126">
        <f t="shared" ca="1" si="194"/>
        <v>24.911850000000001</v>
      </c>
      <c r="L501" s="133">
        <f>IF(VLOOKUP(A501,$U$12:$AD$125,8)=VLOOKUP(A500,$U$12:$AD$125,8),0,VLOOKUP(A501,U$12:$AD$125,8))</f>
        <v>0</v>
      </c>
      <c r="M501" s="129">
        <f>IF(L501&gt;0,VLOOKUP(L501,T$12:$AC$125,7),0)</f>
        <v>0</v>
      </c>
      <c r="N501" s="126">
        <f t="shared" si="195"/>
        <v>0</v>
      </c>
      <c r="O501" s="126">
        <f t="shared" ca="1" si="196"/>
        <v>24.911850000000001</v>
      </c>
      <c r="P501" s="134" t="str">
        <f t="shared" si="201"/>
        <v>J=</v>
      </c>
      <c r="Q501" s="131">
        <f t="shared" si="202"/>
        <v>43539</v>
      </c>
      <c r="R501" s="9"/>
      <c r="S501" s="9"/>
      <c r="T501" s="46">
        <f>[2]Plan1!$A566</f>
        <v>53364</v>
      </c>
      <c r="U501" s="23" t="str">
        <f>[2]Plan1!$C566</f>
        <v>Carnaval</v>
      </c>
      <c r="V501" s="9"/>
      <c r="W501" s="9"/>
      <c r="X501" s="9"/>
      <c r="Y501" s="9"/>
      <c r="Z501" s="9"/>
      <c r="AA501" s="9"/>
      <c r="AB501" s="9"/>
      <c r="AC501" s="9"/>
      <c r="AD501" s="9"/>
      <c r="AE501" s="9"/>
      <c r="AF501" s="59">
        <f t="shared" si="211"/>
        <v>43375</v>
      </c>
      <c r="AG501" s="15">
        <f t="shared" ca="1" si="208"/>
        <v>1002.9111799900001</v>
      </c>
      <c r="AH501" s="15">
        <f t="shared" si="208"/>
        <v>1000</v>
      </c>
      <c r="AI501" s="4">
        <f t="shared" ca="1" si="208"/>
        <v>6.4000000000000001E-2</v>
      </c>
      <c r="AJ501" s="16">
        <f t="shared" ca="1" si="208"/>
        <v>2.4620000000000002E-4</v>
      </c>
      <c r="AK501" s="4">
        <f t="shared" si="208"/>
        <v>1.075</v>
      </c>
      <c r="AL501" s="59">
        <f t="shared" si="209"/>
        <v>43375</v>
      </c>
      <c r="AM501" s="16">
        <f t="shared" ca="1" si="210"/>
        <v>1.0029111799999999</v>
      </c>
      <c r="AN501" s="15">
        <f t="shared" ca="1" si="210"/>
        <v>2.9111799899999999</v>
      </c>
      <c r="AO501" s="9">
        <f t="shared" si="210"/>
        <v>0</v>
      </c>
      <c r="AP501" s="17">
        <f t="shared" si="210"/>
        <v>0</v>
      </c>
      <c r="AQ501" s="15">
        <f t="shared" si="210"/>
        <v>0</v>
      </c>
      <c r="AR501" s="10" t="str">
        <f t="shared" si="210"/>
        <v>J=</v>
      </c>
      <c r="AS501" s="59">
        <f t="shared" si="210"/>
        <v>43539</v>
      </c>
      <c r="AT501" s="18"/>
      <c r="AU501" s="18"/>
      <c r="AV501" s="40"/>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row>
    <row r="502" spans="1:207" x14ac:dyDescent="0.2">
      <c r="A502" s="123">
        <f t="shared" si="197"/>
        <v>43497</v>
      </c>
      <c r="B502" s="124">
        <f t="shared" ca="1" si="203"/>
        <v>1025.1831099999999</v>
      </c>
      <c r="C502" s="126">
        <f t="shared" si="198"/>
        <v>1000</v>
      </c>
      <c r="D502" s="125">
        <f ca="1">IF(A502&lt;$B$1,VLOOKUP(A502,[1]DI!$A$4:$B$15000,2,FALSE),0)</f>
        <v>6.4000000000000001E-2</v>
      </c>
      <c r="E502" s="126">
        <f t="shared" ca="1" si="204"/>
        <v>2.4620000000000002E-4</v>
      </c>
      <c r="F502" s="132">
        <f t="shared" si="199"/>
        <v>1.075</v>
      </c>
      <c r="G502" s="127">
        <f t="shared" ca="1" si="192"/>
        <v>1.000264665</v>
      </c>
      <c r="H502" s="126">
        <f ca="1">TRUNC(PRODUCT(G$10:G501),15)</f>
        <v>1.0968749198360299</v>
      </c>
      <c r="I502" s="126">
        <f t="shared" ca="1" si="200"/>
        <v>1.0699307349545299</v>
      </c>
      <c r="J502" s="126">
        <f t="shared" ca="1" si="193"/>
        <v>1.02518311</v>
      </c>
      <c r="K502" s="126">
        <f t="shared" ca="1" si="194"/>
        <v>25.183109999999999</v>
      </c>
      <c r="L502" s="133">
        <f>IF(VLOOKUP(A502,$U$12:$AD$125,8)=VLOOKUP(A501,$U$12:$AD$125,8),0,VLOOKUP(A502,U$12:$AD$125,8))</f>
        <v>0</v>
      </c>
      <c r="M502" s="129">
        <f>IF(L502&gt;0,VLOOKUP(L502,T$12:$AC$125,7),0)</f>
        <v>0</v>
      </c>
      <c r="N502" s="126">
        <f t="shared" si="195"/>
        <v>0</v>
      </c>
      <c r="O502" s="126">
        <f t="shared" ca="1" si="196"/>
        <v>25.183109999999999</v>
      </c>
      <c r="P502" s="134" t="str">
        <f t="shared" si="201"/>
        <v>J=</v>
      </c>
      <c r="Q502" s="131">
        <f t="shared" si="202"/>
        <v>43539</v>
      </c>
      <c r="R502" s="9"/>
      <c r="S502" s="9"/>
      <c r="T502" s="46">
        <f>[2]Plan1!$A567</f>
        <v>53409</v>
      </c>
      <c r="U502" s="23" t="str">
        <f>[2]Plan1!$C567</f>
        <v>Paixão de Cristo</v>
      </c>
      <c r="V502" s="9"/>
      <c r="W502" s="9"/>
      <c r="X502" s="9"/>
      <c r="Y502" s="9"/>
      <c r="Z502" s="9"/>
      <c r="AA502" s="9"/>
      <c r="AB502" s="9"/>
      <c r="AC502" s="9"/>
      <c r="AD502" s="9"/>
      <c r="AE502" s="9"/>
      <c r="AF502" s="59">
        <f t="shared" si="211"/>
        <v>43376</v>
      </c>
      <c r="AG502" s="15">
        <f t="shared" ca="1" si="208"/>
        <v>1003.17662</v>
      </c>
      <c r="AH502" s="15">
        <f t="shared" si="208"/>
        <v>1000</v>
      </c>
      <c r="AI502" s="4">
        <f t="shared" ca="1" si="208"/>
        <v>6.4000000000000001E-2</v>
      </c>
      <c r="AJ502" s="16">
        <f t="shared" ca="1" si="208"/>
        <v>2.4620000000000002E-4</v>
      </c>
      <c r="AK502" s="4">
        <f t="shared" si="208"/>
        <v>1.075</v>
      </c>
      <c r="AL502" s="59">
        <f t="shared" si="209"/>
        <v>43376</v>
      </c>
      <c r="AM502" s="16">
        <f t="shared" ca="1" si="210"/>
        <v>1.0031766200000001</v>
      </c>
      <c r="AN502" s="15">
        <f t="shared" ca="1" si="210"/>
        <v>3.1766200000000002</v>
      </c>
      <c r="AO502" s="9">
        <f t="shared" si="210"/>
        <v>0</v>
      </c>
      <c r="AP502" s="17">
        <f t="shared" si="210"/>
        <v>0</v>
      </c>
      <c r="AQ502" s="15">
        <f t="shared" si="210"/>
        <v>0</v>
      </c>
      <c r="AR502" s="10" t="str">
        <f t="shared" si="210"/>
        <v>J=</v>
      </c>
      <c r="AS502" s="59">
        <f t="shared" si="210"/>
        <v>43539</v>
      </c>
      <c r="AT502" s="18"/>
      <c r="AU502" s="18"/>
      <c r="AV502" s="40"/>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row>
    <row r="503" spans="1:207" x14ac:dyDescent="0.2">
      <c r="A503" s="123">
        <f t="shared" si="197"/>
        <v>43498</v>
      </c>
      <c r="B503" s="124">
        <f t="shared" ca="1" si="203"/>
        <v>1025.45444</v>
      </c>
      <c r="C503" s="126">
        <f t="shared" si="198"/>
        <v>1000</v>
      </c>
      <c r="D503" s="125">
        <f ca="1">IF(A503&lt;$B$1,VLOOKUP(A503,[1]DI!$A$4:$B$15000,2,FALSE),0)</f>
        <v>0</v>
      </c>
      <c r="E503" s="126">
        <f t="shared" ca="1" si="204"/>
        <v>0</v>
      </c>
      <c r="F503" s="132">
        <f t="shared" si="199"/>
        <v>1.075</v>
      </c>
      <c r="G503" s="127">
        <f t="shared" ca="1" si="192"/>
        <v>1</v>
      </c>
      <c r="H503" s="126">
        <f ca="1">TRUNC(PRODUCT(G$10:G502),15)</f>
        <v>1.0971652242366901</v>
      </c>
      <c r="I503" s="126">
        <f t="shared" ca="1" si="200"/>
        <v>1.0699307349545299</v>
      </c>
      <c r="J503" s="126">
        <f t="shared" ca="1" si="193"/>
        <v>1.0254544400000001</v>
      </c>
      <c r="K503" s="126">
        <f t="shared" ca="1" si="194"/>
        <v>25.454440000000002</v>
      </c>
      <c r="L503" s="133">
        <f>IF(VLOOKUP(A503,$U$12:$AD$125,8)=VLOOKUP(A502,$U$12:$AD$125,8),0,VLOOKUP(A503,U$12:$AD$125,8))</f>
        <v>0</v>
      </c>
      <c r="M503" s="129">
        <f>IF(L503&gt;0,VLOOKUP(L503,T$12:$AC$125,7),0)</f>
        <v>0</v>
      </c>
      <c r="N503" s="126">
        <f t="shared" si="195"/>
        <v>0</v>
      </c>
      <c r="O503" s="126">
        <f t="shared" ca="1" si="196"/>
        <v>25.454440000000002</v>
      </c>
      <c r="P503" s="134" t="str">
        <f t="shared" si="201"/>
        <v>J=</v>
      </c>
      <c r="Q503" s="131">
        <f t="shared" si="202"/>
        <v>43539</v>
      </c>
      <c r="R503" s="9"/>
      <c r="S503" s="33"/>
      <c r="T503" s="46">
        <f>[2]Plan1!$A568</f>
        <v>53438</v>
      </c>
      <c r="U503" s="23" t="str">
        <f>[2]Plan1!$C568</f>
        <v>Tiradentes</v>
      </c>
      <c r="V503" s="33"/>
      <c r="W503" s="33"/>
      <c r="X503" s="33"/>
      <c r="Y503" s="33"/>
      <c r="Z503" s="33"/>
      <c r="AA503" s="33"/>
      <c r="AB503" s="33"/>
      <c r="AC503" s="33"/>
      <c r="AD503" s="33"/>
      <c r="AE503" s="33"/>
      <c r="AF503" s="59">
        <f t="shared" si="211"/>
        <v>43377</v>
      </c>
      <c r="AG503" s="15">
        <f t="shared" ca="1" si="208"/>
        <v>1003.44212</v>
      </c>
      <c r="AH503" s="15">
        <f t="shared" si="208"/>
        <v>1000</v>
      </c>
      <c r="AI503" s="4">
        <f t="shared" ca="1" si="208"/>
        <v>6.4000000000000001E-2</v>
      </c>
      <c r="AJ503" s="16">
        <f t="shared" ca="1" si="208"/>
        <v>2.4620000000000002E-4</v>
      </c>
      <c r="AK503" s="4">
        <f t="shared" si="208"/>
        <v>1.075</v>
      </c>
      <c r="AL503" s="59">
        <f t="shared" si="209"/>
        <v>43377</v>
      </c>
      <c r="AM503" s="16">
        <f t="shared" ca="1" si="210"/>
        <v>1.0034421200000001</v>
      </c>
      <c r="AN503" s="15">
        <f t="shared" ca="1" si="210"/>
        <v>3.4421200000000001</v>
      </c>
      <c r="AO503" s="9">
        <f t="shared" si="210"/>
        <v>0</v>
      </c>
      <c r="AP503" s="17">
        <f t="shared" si="210"/>
        <v>0</v>
      </c>
      <c r="AQ503" s="15">
        <f t="shared" si="210"/>
        <v>0</v>
      </c>
      <c r="AR503" s="10" t="str">
        <f t="shared" si="210"/>
        <v>J=</v>
      </c>
      <c r="AS503" s="59">
        <f t="shared" si="210"/>
        <v>43539</v>
      </c>
      <c r="AT503" s="34"/>
      <c r="AU503" s="34"/>
      <c r="AV503" s="41"/>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c r="FI503" s="34"/>
      <c r="FJ503" s="34"/>
      <c r="FK503" s="34"/>
      <c r="FL503" s="34"/>
      <c r="FM503" s="34"/>
      <c r="FN503" s="34"/>
      <c r="FO503" s="34"/>
      <c r="FP503" s="34"/>
      <c r="FQ503" s="34"/>
      <c r="FR503" s="34"/>
      <c r="FS503" s="34"/>
      <c r="FT503" s="34"/>
      <c r="FU503" s="34"/>
      <c r="FV503" s="34"/>
      <c r="FW503" s="34"/>
      <c r="FX503" s="34"/>
      <c r="FY503" s="34"/>
      <c r="FZ503" s="34"/>
      <c r="GA503" s="34"/>
      <c r="GB503" s="34"/>
      <c r="GC503" s="34"/>
      <c r="GD503" s="34"/>
      <c r="GE503" s="34"/>
      <c r="GF503" s="34"/>
      <c r="GG503" s="34"/>
      <c r="GH503" s="34"/>
      <c r="GI503" s="34"/>
      <c r="GJ503" s="34"/>
      <c r="GK503" s="34"/>
      <c r="GL503" s="34"/>
      <c r="GM503" s="34"/>
      <c r="GN503" s="34"/>
      <c r="GO503" s="34"/>
      <c r="GP503" s="34"/>
      <c r="GQ503" s="34"/>
      <c r="GR503" s="34"/>
      <c r="GS503" s="34"/>
      <c r="GT503" s="34"/>
      <c r="GU503" s="34"/>
      <c r="GV503" s="34"/>
      <c r="GW503" s="34"/>
      <c r="GX503" s="34"/>
      <c r="GY503" s="34"/>
    </row>
    <row r="504" spans="1:207" x14ac:dyDescent="0.2">
      <c r="A504" s="123">
        <f t="shared" si="197"/>
        <v>43499</v>
      </c>
      <c r="B504" s="124">
        <f t="shared" ca="1" si="203"/>
        <v>1025.45444</v>
      </c>
      <c r="C504" s="126">
        <f t="shared" si="198"/>
        <v>1000</v>
      </c>
      <c r="D504" s="125">
        <f ca="1">IF(A504&lt;$B$1,VLOOKUP(A504,[1]DI!$A$4:$B$15000,2,FALSE),0)</f>
        <v>0</v>
      </c>
      <c r="E504" s="126">
        <f t="shared" ca="1" si="204"/>
        <v>0</v>
      </c>
      <c r="F504" s="132">
        <f t="shared" si="199"/>
        <v>1.075</v>
      </c>
      <c r="G504" s="127">
        <f t="shared" ca="1" si="192"/>
        <v>1</v>
      </c>
      <c r="H504" s="126">
        <f ca="1">TRUNC(PRODUCT(G$10:G503),15)</f>
        <v>1.0971652242366901</v>
      </c>
      <c r="I504" s="126">
        <f t="shared" ca="1" si="200"/>
        <v>1.0699307349545299</v>
      </c>
      <c r="J504" s="126">
        <f t="shared" ca="1" si="193"/>
        <v>1.0254544400000001</v>
      </c>
      <c r="K504" s="126">
        <f t="shared" ca="1" si="194"/>
        <v>25.454440000000002</v>
      </c>
      <c r="L504" s="133">
        <f>IF(VLOOKUP(A504,$U$12:$AD$125,8)=VLOOKUP(A503,$U$12:$AD$125,8),0,VLOOKUP(A504,U$12:$AD$125,8))</f>
        <v>0</v>
      </c>
      <c r="M504" s="129">
        <f>IF(L504&gt;0,VLOOKUP(L504,T$12:$AC$125,7),0)</f>
        <v>0</v>
      </c>
      <c r="N504" s="126">
        <f t="shared" si="195"/>
        <v>0</v>
      </c>
      <c r="O504" s="126">
        <f t="shared" ca="1" si="196"/>
        <v>25.454440000000002</v>
      </c>
      <c r="P504" s="134" t="str">
        <f t="shared" si="201"/>
        <v>J=</v>
      </c>
      <c r="Q504" s="131">
        <f t="shared" si="202"/>
        <v>43539</v>
      </c>
      <c r="R504" s="9"/>
      <c r="S504" s="9"/>
      <c r="T504" s="46">
        <f>[2]Plan1!$A569</f>
        <v>53448</v>
      </c>
      <c r="U504" s="23" t="str">
        <f>[2]Plan1!$C569</f>
        <v>Dia do Trabalho</v>
      </c>
      <c r="V504" s="9"/>
      <c r="W504" s="9"/>
      <c r="X504" s="9"/>
      <c r="Y504" s="9"/>
      <c r="Z504" s="9"/>
      <c r="AA504" s="9"/>
      <c r="AB504" s="9"/>
      <c r="AC504" s="9"/>
      <c r="AD504" s="9"/>
      <c r="AE504" s="9"/>
      <c r="AF504" s="59">
        <f t="shared" si="211"/>
        <v>43378</v>
      </c>
      <c r="AG504" s="15">
        <f t="shared" ca="1" si="208"/>
        <v>1003.7077</v>
      </c>
      <c r="AH504" s="15">
        <f t="shared" si="208"/>
        <v>1000</v>
      </c>
      <c r="AI504" s="4">
        <f t="shared" ca="1" si="208"/>
        <v>6.4000000000000001E-2</v>
      </c>
      <c r="AJ504" s="16">
        <f t="shared" ca="1" si="208"/>
        <v>2.4620000000000002E-4</v>
      </c>
      <c r="AK504" s="4">
        <f t="shared" si="208"/>
        <v>1.075</v>
      </c>
      <c r="AL504" s="59">
        <f t="shared" si="209"/>
        <v>43378</v>
      </c>
      <c r="AM504" s="16">
        <f t="shared" ca="1" si="210"/>
        <v>1.0037077000000001</v>
      </c>
      <c r="AN504" s="15">
        <f t="shared" ca="1" si="210"/>
        <v>3.7077</v>
      </c>
      <c r="AO504" s="9">
        <f t="shared" si="210"/>
        <v>0</v>
      </c>
      <c r="AP504" s="17">
        <f t="shared" si="210"/>
        <v>0</v>
      </c>
      <c r="AQ504" s="15">
        <f t="shared" si="210"/>
        <v>0</v>
      </c>
      <c r="AR504" s="10" t="str">
        <f t="shared" si="210"/>
        <v>J=</v>
      </c>
      <c r="AS504" s="59">
        <f t="shared" si="210"/>
        <v>43539</v>
      </c>
      <c r="AT504" s="18"/>
      <c r="AU504" s="18"/>
      <c r="AV504" s="40"/>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row>
    <row r="505" spans="1:207" x14ac:dyDescent="0.2">
      <c r="A505" s="123">
        <f t="shared" si="197"/>
        <v>43500</v>
      </c>
      <c r="B505" s="124">
        <f t="shared" ca="1" si="203"/>
        <v>1025.45444</v>
      </c>
      <c r="C505" s="126">
        <f t="shared" si="198"/>
        <v>1000</v>
      </c>
      <c r="D505" s="125">
        <f ca="1">IF(A505&lt;$B$1,VLOOKUP(A505,[1]DI!$A$4:$B$15000,2,FALSE),0)</f>
        <v>6.4000000000000001E-2</v>
      </c>
      <c r="E505" s="126">
        <f t="shared" ca="1" si="204"/>
        <v>2.4620000000000002E-4</v>
      </c>
      <c r="F505" s="132">
        <f t="shared" si="199"/>
        <v>1.075</v>
      </c>
      <c r="G505" s="127">
        <f t="shared" ca="1" si="192"/>
        <v>1.000264665</v>
      </c>
      <c r="H505" s="126">
        <f ca="1">TRUNC(PRODUCT(G$10:G504),15)</f>
        <v>1.0971652242366901</v>
      </c>
      <c r="I505" s="126">
        <f t="shared" ca="1" si="200"/>
        <v>1.0699307349545299</v>
      </c>
      <c r="J505" s="126">
        <f t="shared" ca="1" si="193"/>
        <v>1.0254544400000001</v>
      </c>
      <c r="K505" s="126">
        <f t="shared" ca="1" si="194"/>
        <v>25.454440000000002</v>
      </c>
      <c r="L505" s="133">
        <f>IF(VLOOKUP(A505,$U$12:$AD$125,8)=VLOOKUP(A504,$U$12:$AD$125,8),0,VLOOKUP(A505,U$12:$AD$125,8))</f>
        <v>0</v>
      </c>
      <c r="M505" s="129">
        <f>IF(L505&gt;0,VLOOKUP(L505,T$12:$AC$125,7),0)</f>
        <v>0</v>
      </c>
      <c r="N505" s="126">
        <f t="shared" si="195"/>
        <v>0</v>
      </c>
      <c r="O505" s="126">
        <f t="shared" ca="1" si="196"/>
        <v>25.454440000000002</v>
      </c>
      <c r="P505" s="134" t="str">
        <f t="shared" si="201"/>
        <v>J=</v>
      </c>
      <c r="Q505" s="131">
        <f t="shared" si="202"/>
        <v>43539</v>
      </c>
      <c r="R505" s="9"/>
      <c r="S505" s="9"/>
      <c r="T505" s="46">
        <f>[2]Plan1!$A570</f>
        <v>53471</v>
      </c>
      <c r="U505" s="23" t="str">
        <f>[2]Plan1!$C570</f>
        <v>Corpus Christi</v>
      </c>
      <c r="V505" s="9"/>
      <c r="W505" s="9"/>
      <c r="X505" s="9"/>
      <c r="Y505" s="9"/>
      <c r="Z505" s="9"/>
      <c r="AA505" s="9"/>
      <c r="AB505" s="9"/>
      <c r="AC505" s="9"/>
      <c r="AD505" s="9"/>
      <c r="AE505" s="9"/>
      <c r="AF505" s="59">
        <f t="shared" si="211"/>
        <v>43379</v>
      </c>
      <c r="AG505" s="15">
        <f t="shared" ca="1" si="208"/>
        <v>1003.97335</v>
      </c>
      <c r="AH505" s="15">
        <f t="shared" si="208"/>
        <v>1000</v>
      </c>
      <c r="AI505" s="4">
        <f t="shared" ca="1" si="208"/>
        <v>0</v>
      </c>
      <c r="AJ505" s="16">
        <f t="shared" ca="1" si="208"/>
        <v>0</v>
      </c>
      <c r="AK505" s="4">
        <f t="shared" si="208"/>
        <v>1.075</v>
      </c>
      <c r="AL505" s="59">
        <f t="shared" si="209"/>
        <v>43379</v>
      </c>
      <c r="AM505" s="16">
        <f t="shared" ca="1" si="210"/>
        <v>1.0039733500000001</v>
      </c>
      <c r="AN505" s="15">
        <f t="shared" ca="1" si="210"/>
        <v>3.9733499999999999</v>
      </c>
      <c r="AO505" s="9">
        <f t="shared" si="210"/>
        <v>0</v>
      </c>
      <c r="AP505" s="17">
        <f t="shared" si="210"/>
        <v>0</v>
      </c>
      <c r="AQ505" s="15">
        <f t="shared" si="210"/>
        <v>0</v>
      </c>
      <c r="AR505" s="10" t="str">
        <f t="shared" si="210"/>
        <v>J=</v>
      </c>
      <c r="AS505" s="59">
        <f t="shared" si="210"/>
        <v>43539</v>
      </c>
      <c r="AT505" s="18"/>
      <c r="AU505" s="18"/>
      <c r="AV505" s="40"/>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row>
    <row r="506" spans="1:207" x14ac:dyDescent="0.2">
      <c r="A506" s="123">
        <f t="shared" si="197"/>
        <v>43501</v>
      </c>
      <c r="B506" s="124">
        <f t="shared" ca="1" si="203"/>
        <v>1025.7258400000001</v>
      </c>
      <c r="C506" s="126">
        <f t="shared" si="198"/>
        <v>1000</v>
      </c>
      <c r="D506" s="125">
        <f ca="1">IF(A506&lt;$B$1,VLOOKUP(A506,[1]DI!$A$4:$B$15000,2,FALSE),0)</f>
        <v>6.4000000000000001E-2</v>
      </c>
      <c r="E506" s="126">
        <f t="shared" ca="1" si="204"/>
        <v>2.4620000000000002E-4</v>
      </c>
      <c r="F506" s="132">
        <f t="shared" si="199"/>
        <v>1.075</v>
      </c>
      <c r="G506" s="127">
        <f t="shared" ca="1" si="192"/>
        <v>1.000264665</v>
      </c>
      <c r="H506" s="126">
        <f ca="1">TRUNC(PRODUCT(G$10:G505),15)</f>
        <v>1.09745560547077</v>
      </c>
      <c r="I506" s="126">
        <f t="shared" ca="1" si="200"/>
        <v>1.0699307349545299</v>
      </c>
      <c r="J506" s="126">
        <f t="shared" ca="1" si="193"/>
        <v>1.02572584</v>
      </c>
      <c r="K506" s="126">
        <f t="shared" ca="1" si="194"/>
        <v>25.725840000000002</v>
      </c>
      <c r="L506" s="133">
        <f>IF(VLOOKUP(A506,$U$12:$AD$125,8)=VLOOKUP(A505,$U$12:$AD$125,8),0,VLOOKUP(A506,U$12:$AD$125,8))</f>
        <v>0</v>
      </c>
      <c r="M506" s="129">
        <f>IF(L506&gt;0,VLOOKUP(L506,T$12:$AC$125,7),0)</f>
        <v>0</v>
      </c>
      <c r="N506" s="126">
        <f t="shared" si="195"/>
        <v>0</v>
      </c>
      <c r="O506" s="126">
        <f t="shared" ca="1" si="196"/>
        <v>25.725840000000002</v>
      </c>
      <c r="P506" s="134" t="str">
        <f t="shared" si="201"/>
        <v>J=</v>
      </c>
      <c r="Q506" s="131">
        <f t="shared" si="202"/>
        <v>43539</v>
      </c>
      <c r="R506" s="9"/>
      <c r="S506" s="9"/>
      <c r="T506" s="46">
        <f>[2]Plan1!$A571</f>
        <v>53577</v>
      </c>
      <c r="U506" s="23" t="str">
        <f>[2]Plan1!$C571</f>
        <v>Independência do Brasil</v>
      </c>
      <c r="V506" s="9"/>
      <c r="W506" s="9"/>
      <c r="X506" s="9"/>
      <c r="Y506" s="9"/>
      <c r="Z506" s="9"/>
      <c r="AA506" s="9"/>
      <c r="AB506" s="9"/>
      <c r="AC506" s="9"/>
      <c r="AD506" s="9"/>
      <c r="AE506" s="9"/>
      <c r="AF506" s="59">
        <f t="shared" si="211"/>
        <v>43380</v>
      </c>
      <c r="AG506" s="15">
        <f t="shared" ca="1" si="208"/>
        <v>1003.97335</v>
      </c>
      <c r="AH506" s="15">
        <f t="shared" si="208"/>
        <v>1000</v>
      </c>
      <c r="AI506" s="4">
        <f t="shared" ca="1" si="208"/>
        <v>0</v>
      </c>
      <c r="AJ506" s="16">
        <f t="shared" ca="1" si="208"/>
        <v>0</v>
      </c>
      <c r="AK506" s="4">
        <f t="shared" si="208"/>
        <v>1.075</v>
      </c>
      <c r="AL506" s="59">
        <f t="shared" si="209"/>
        <v>43380</v>
      </c>
      <c r="AM506" s="16">
        <f t="shared" ca="1" si="210"/>
        <v>1.0039733500000001</v>
      </c>
      <c r="AN506" s="15">
        <f t="shared" ca="1" si="210"/>
        <v>3.9733499999999999</v>
      </c>
      <c r="AO506" s="9">
        <f t="shared" si="210"/>
        <v>0</v>
      </c>
      <c r="AP506" s="17">
        <f t="shared" si="210"/>
        <v>0</v>
      </c>
      <c r="AQ506" s="15">
        <f t="shared" si="210"/>
        <v>0</v>
      </c>
      <c r="AR506" s="10" t="str">
        <f t="shared" si="210"/>
        <v>J=</v>
      </c>
      <c r="AS506" s="59">
        <f t="shared" si="210"/>
        <v>43539</v>
      </c>
      <c r="AT506" s="18"/>
      <c r="AU506" s="18"/>
      <c r="AV506" s="40"/>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row>
    <row r="507" spans="1:207" x14ac:dyDescent="0.2">
      <c r="A507" s="123">
        <f t="shared" si="197"/>
        <v>43502</v>
      </c>
      <c r="B507" s="124">
        <f t="shared" ca="1" si="203"/>
        <v>1025.9973199999999</v>
      </c>
      <c r="C507" s="126">
        <f t="shared" si="198"/>
        <v>1000</v>
      </c>
      <c r="D507" s="125">
        <f ca="1">IF(A507&lt;$B$1,VLOOKUP(A507,[1]DI!$A$4:$B$15000,2,FALSE),0)</f>
        <v>6.4000000000000001E-2</v>
      </c>
      <c r="E507" s="126">
        <f t="shared" ca="1" si="204"/>
        <v>2.4620000000000002E-4</v>
      </c>
      <c r="F507" s="132">
        <f t="shared" si="199"/>
        <v>1.075</v>
      </c>
      <c r="G507" s="127">
        <f t="shared" ca="1" si="192"/>
        <v>1.000264665</v>
      </c>
      <c r="H507" s="126">
        <f ca="1">TRUNC(PRODUCT(G$10:G506),15)</f>
        <v>1.0977460635585901</v>
      </c>
      <c r="I507" s="126">
        <f t="shared" ca="1" si="200"/>
        <v>1.0699307349545299</v>
      </c>
      <c r="J507" s="126">
        <f t="shared" ca="1" si="193"/>
        <v>1.0259973200000001</v>
      </c>
      <c r="K507" s="126">
        <f t="shared" ca="1" si="194"/>
        <v>25.997319999999998</v>
      </c>
      <c r="L507" s="133">
        <f>IF(VLOOKUP(A507,$U$12:$AD$125,8)=VLOOKUP(A506,$U$12:$AD$125,8),0,VLOOKUP(A507,U$12:$AD$125,8))</f>
        <v>0</v>
      </c>
      <c r="M507" s="129">
        <f>IF(L507&gt;0,VLOOKUP(L507,T$12:$AC$125,7),0)</f>
        <v>0</v>
      </c>
      <c r="N507" s="126">
        <f t="shared" si="195"/>
        <v>0</v>
      </c>
      <c r="O507" s="126">
        <f t="shared" ca="1" si="196"/>
        <v>25.997319999999998</v>
      </c>
      <c r="P507" s="134" t="str">
        <f t="shared" si="201"/>
        <v>J=</v>
      </c>
      <c r="Q507" s="131">
        <f t="shared" si="202"/>
        <v>43539</v>
      </c>
      <c r="R507" s="9"/>
      <c r="S507" s="9"/>
      <c r="T507" s="46">
        <f>[2]Plan1!$A572</f>
        <v>53612</v>
      </c>
      <c r="U507" s="23" t="str">
        <f>[2]Plan1!$C572</f>
        <v>Nossa Sr.a Aparecida - Padroeira do Brasil</v>
      </c>
      <c r="V507" s="9"/>
      <c r="W507" s="9"/>
      <c r="X507" s="9"/>
      <c r="Y507" s="9"/>
      <c r="Z507" s="9"/>
      <c r="AA507" s="9"/>
      <c r="AB507" s="9"/>
      <c r="AC507" s="9"/>
      <c r="AD507" s="9"/>
      <c r="AE507" s="9"/>
      <c r="AF507" s="59">
        <f t="shared" si="211"/>
        <v>43381</v>
      </c>
      <c r="AG507" s="15">
        <f t="shared" ref="AG507:AK520" ca="1" si="212">VLOOKUP($AF507,$A$10:$Q$3625,(AG$1)+1)</f>
        <v>1003.97335</v>
      </c>
      <c r="AH507" s="15">
        <f t="shared" si="212"/>
        <v>1000</v>
      </c>
      <c r="AI507" s="4">
        <f t="shared" ca="1" si="212"/>
        <v>6.4000000000000001E-2</v>
      </c>
      <c r="AJ507" s="16">
        <f t="shared" ca="1" si="212"/>
        <v>2.4620000000000002E-4</v>
      </c>
      <c r="AK507" s="4">
        <f t="shared" si="212"/>
        <v>1.075</v>
      </c>
      <c r="AL507" s="59">
        <f t="shared" si="209"/>
        <v>43381</v>
      </c>
      <c r="AM507" s="16">
        <f t="shared" ref="AM507:AS520" ca="1" si="213">VLOOKUP($AF507,$A$10:$Q$3625,(AM$1)+1)</f>
        <v>1.0039733500000001</v>
      </c>
      <c r="AN507" s="15">
        <f t="shared" ca="1" si="213"/>
        <v>3.9733499999999999</v>
      </c>
      <c r="AO507" s="9">
        <f t="shared" si="213"/>
        <v>0</v>
      </c>
      <c r="AP507" s="17">
        <f t="shared" si="213"/>
        <v>0</v>
      </c>
      <c r="AQ507" s="15">
        <f t="shared" si="213"/>
        <v>0</v>
      </c>
      <c r="AR507" s="10" t="str">
        <f t="shared" si="213"/>
        <v>J=</v>
      </c>
      <c r="AS507" s="59">
        <f t="shared" si="213"/>
        <v>43539</v>
      </c>
      <c r="AT507" s="18"/>
      <c r="AU507" s="18"/>
      <c r="AV507" s="40"/>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row>
    <row r="508" spans="1:207" x14ac:dyDescent="0.2">
      <c r="A508" s="123">
        <f t="shared" si="197"/>
        <v>43503</v>
      </c>
      <c r="B508" s="124">
        <f t="shared" ca="1" si="203"/>
        <v>1026.2688599999999</v>
      </c>
      <c r="C508" s="126">
        <f t="shared" si="198"/>
        <v>1000</v>
      </c>
      <c r="D508" s="125">
        <f ca="1">IF(A508&lt;$B$1,VLOOKUP(A508,[1]DI!$A$4:$B$15000,2,FALSE),0)</f>
        <v>6.4000000000000001E-2</v>
      </c>
      <c r="E508" s="126">
        <f t="shared" ca="1" si="204"/>
        <v>2.4620000000000002E-4</v>
      </c>
      <c r="F508" s="132">
        <f t="shared" si="199"/>
        <v>1.075</v>
      </c>
      <c r="G508" s="127">
        <f t="shared" ca="1" si="192"/>
        <v>1.000264665</v>
      </c>
      <c r="H508" s="126">
        <f ca="1">TRUNC(PRODUCT(G$10:G507),15)</f>
        <v>1.0980365985205001</v>
      </c>
      <c r="I508" s="126">
        <f t="shared" ca="1" si="200"/>
        <v>1.0699307349545299</v>
      </c>
      <c r="J508" s="126">
        <f t="shared" ca="1" si="193"/>
        <v>1.0262688600000001</v>
      </c>
      <c r="K508" s="126">
        <f t="shared" ca="1" si="194"/>
        <v>26.26886</v>
      </c>
      <c r="L508" s="133">
        <f>IF(VLOOKUP(A508,$U$12:$AD$125,8)=VLOOKUP(A507,$U$12:$AD$125,8),0,VLOOKUP(A508,U$12:$AD$125,8))</f>
        <v>0</v>
      </c>
      <c r="M508" s="129">
        <f>IF(L508&gt;0,VLOOKUP(L508,T$12:$AC$125,7),0)</f>
        <v>0</v>
      </c>
      <c r="N508" s="126">
        <f t="shared" si="195"/>
        <v>0</v>
      </c>
      <c r="O508" s="126">
        <f t="shared" ca="1" si="196"/>
        <v>26.26886</v>
      </c>
      <c r="P508" s="134" t="str">
        <f t="shared" si="201"/>
        <v>J=</v>
      </c>
      <c r="Q508" s="131">
        <f t="shared" si="202"/>
        <v>43539</v>
      </c>
      <c r="R508" s="9"/>
      <c r="S508" s="9"/>
      <c r="T508" s="46">
        <f>[2]Plan1!$A573</f>
        <v>53633</v>
      </c>
      <c r="U508" s="23" t="str">
        <f>[2]Plan1!$C573</f>
        <v>Finados</v>
      </c>
      <c r="V508" s="9"/>
      <c r="W508" s="9"/>
      <c r="X508" s="9"/>
      <c r="Y508" s="9"/>
      <c r="Z508" s="9"/>
      <c r="AA508" s="9"/>
      <c r="AB508" s="9"/>
      <c r="AC508" s="9"/>
      <c r="AD508" s="9"/>
      <c r="AE508" s="9"/>
      <c r="AF508" s="59">
        <f t="shared" si="211"/>
        <v>43382</v>
      </c>
      <c r="AG508" s="15">
        <f t="shared" ca="1" si="212"/>
        <v>1004.23905999</v>
      </c>
      <c r="AH508" s="15">
        <f t="shared" si="212"/>
        <v>1000</v>
      </c>
      <c r="AI508" s="4">
        <f t="shared" ca="1" si="212"/>
        <v>6.4000000000000001E-2</v>
      </c>
      <c r="AJ508" s="16">
        <f t="shared" ca="1" si="212"/>
        <v>2.4620000000000002E-4</v>
      </c>
      <c r="AK508" s="4">
        <f t="shared" si="212"/>
        <v>1.075</v>
      </c>
      <c r="AL508" s="59">
        <f t="shared" si="209"/>
        <v>43382</v>
      </c>
      <c r="AM508" s="16">
        <f t="shared" ca="1" si="213"/>
        <v>1.00423906</v>
      </c>
      <c r="AN508" s="15">
        <f t="shared" ca="1" si="213"/>
        <v>4.2390599900000003</v>
      </c>
      <c r="AO508" s="9">
        <f t="shared" si="213"/>
        <v>0</v>
      </c>
      <c r="AP508" s="17">
        <f t="shared" si="213"/>
        <v>0</v>
      </c>
      <c r="AQ508" s="15">
        <f t="shared" si="213"/>
        <v>0</v>
      </c>
      <c r="AR508" s="10" t="str">
        <f t="shared" si="213"/>
        <v>J=</v>
      </c>
      <c r="AS508" s="59">
        <f t="shared" si="213"/>
        <v>43539</v>
      </c>
      <c r="AT508" s="18"/>
      <c r="AU508" s="18"/>
      <c r="AV508" s="40"/>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row>
    <row r="509" spans="1:207" x14ac:dyDescent="0.2">
      <c r="A509" s="123">
        <f t="shared" si="197"/>
        <v>43504</v>
      </c>
      <c r="B509" s="124">
        <f t="shared" ca="1" si="203"/>
        <v>1026.5404799999999</v>
      </c>
      <c r="C509" s="126">
        <f t="shared" si="198"/>
        <v>1000</v>
      </c>
      <c r="D509" s="125">
        <f ca="1">IF(A509&lt;$B$1,VLOOKUP(A509,[1]DI!$A$4:$B$15000,2,FALSE),0)</f>
        <v>6.4000000000000001E-2</v>
      </c>
      <c r="E509" s="126">
        <f t="shared" ca="1" si="204"/>
        <v>2.4620000000000002E-4</v>
      </c>
      <c r="F509" s="132">
        <f t="shared" si="199"/>
        <v>1.075</v>
      </c>
      <c r="G509" s="127">
        <f t="shared" ca="1" si="192"/>
        <v>1.000264665</v>
      </c>
      <c r="H509" s="126">
        <f ca="1">TRUNC(PRODUCT(G$10:G508),15)</f>
        <v>1.09832721037685</v>
      </c>
      <c r="I509" s="126">
        <f t="shared" ca="1" si="200"/>
        <v>1.0699307349545299</v>
      </c>
      <c r="J509" s="126">
        <f t="shared" ca="1" si="193"/>
        <v>1.02654048</v>
      </c>
      <c r="K509" s="126">
        <f t="shared" ca="1" si="194"/>
        <v>26.540479999999999</v>
      </c>
      <c r="L509" s="133">
        <f>IF(VLOOKUP(A509,$U$12:$AD$125,8)=VLOOKUP(A508,$U$12:$AD$125,8),0,VLOOKUP(A509,U$12:$AD$125,8))</f>
        <v>0</v>
      </c>
      <c r="M509" s="129">
        <f>IF(L509&gt;0,VLOOKUP(L509,T$12:$AC$125,7),0)</f>
        <v>0</v>
      </c>
      <c r="N509" s="126">
        <f t="shared" si="195"/>
        <v>0</v>
      </c>
      <c r="O509" s="126">
        <f t="shared" ca="1" si="196"/>
        <v>26.540479999999999</v>
      </c>
      <c r="P509" s="134" t="str">
        <f t="shared" si="201"/>
        <v>J=</v>
      </c>
      <c r="Q509" s="131">
        <f t="shared" si="202"/>
        <v>43539</v>
      </c>
      <c r="R509" s="9"/>
      <c r="S509" s="9"/>
      <c r="T509" s="46">
        <f>[2]Plan1!$A574</f>
        <v>53646</v>
      </c>
      <c r="U509" s="23" t="str">
        <f>[2]Plan1!$C574</f>
        <v>Proclamação da República</v>
      </c>
      <c r="V509" s="9"/>
      <c r="W509" s="9"/>
      <c r="X509" s="9"/>
      <c r="Y509" s="9"/>
      <c r="Z509" s="9"/>
      <c r="AA509" s="9"/>
      <c r="AB509" s="9"/>
      <c r="AC509" s="9"/>
      <c r="AD509" s="9"/>
      <c r="AE509" s="9"/>
      <c r="AF509" s="59">
        <f t="shared" si="211"/>
        <v>43383</v>
      </c>
      <c r="AG509" s="15">
        <f t="shared" ca="1" si="212"/>
        <v>1004.50485</v>
      </c>
      <c r="AH509" s="15">
        <f t="shared" si="212"/>
        <v>1000</v>
      </c>
      <c r="AI509" s="4">
        <f t="shared" ca="1" si="212"/>
        <v>6.4000000000000001E-2</v>
      </c>
      <c r="AJ509" s="16">
        <f t="shared" ca="1" si="212"/>
        <v>2.4620000000000002E-4</v>
      </c>
      <c r="AK509" s="4">
        <f t="shared" si="212"/>
        <v>1.075</v>
      </c>
      <c r="AL509" s="59">
        <f t="shared" si="209"/>
        <v>43383</v>
      </c>
      <c r="AM509" s="16">
        <f t="shared" ca="1" si="213"/>
        <v>1.00450485</v>
      </c>
      <c r="AN509" s="15">
        <f t="shared" ca="1" si="213"/>
        <v>4.5048500000000002</v>
      </c>
      <c r="AO509" s="9">
        <f t="shared" si="213"/>
        <v>0</v>
      </c>
      <c r="AP509" s="17">
        <f t="shared" si="213"/>
        <v>0</v>
      </c>
      <c r="AQ509" s="15">
        <f t="shared" si="213"/>
        <v>0</v>
      </c>
      <c r="AR509" s="10" t="str">
        <f t="shared" si="213"/>
        <v>J=</v>
      </c>
      <c r="AS509" s="59">
        <f t="shared" si="213"/>
        <v>43539</v>
      </c>
      <c r="AT509" s="18"/>
      <c r="AU509" s="18"/>
      <c r="AV509" s="40"/>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row>
    <row r="510" spans="1:207" x14ac:dyDescent="0.2">
      <c r="A510" s="123">
        <f t="shared" si="197"/>
        <v>43505</v>
      </c>
      <c r="B510" s="124">
        <f t="shared" ca="1" si="203"/>
        <v>1026.81216999</v>
      </c>
      <c r="C510" s="126">
        <f t="shared" si="198"/>
        <v>1000</v>
      </c>
      <c r="D510" s="125">
        <f ca="1">IF(A510&lt;$B$1,VLOOKUP(A510,[1]DI!$A$4:$B$15000,2,FALSE),0)</f>
        <v>0</v>
      </c>
      <c r="E510" s="126">
        <f t="shared" ca="1" si="204"/>
        <v>0</v>
      </c>
      <c r="F510" s="132">
        <f t="shared" si="199"/>
        <v>1.075</v>
      </c>
      <c r="G510" s="127">
        <f t="shared" ca="1" si="192"/>
        <v>1</v>
      </c>
      <c r="H510" s="126">
        <f ca="1">TRUNC(PRODUCT(G$10:G509),15)</f>
        <v>1.09861789914798</v>
      </c>
      <c r="I510" s="126">
        <f t="shared" ca="1" si="200"/>
        <v>1.0699307349545299</v>
      </c>
      <c r="J510" s="126">
        <f t="shared" ca="1" si="193"/>
        <v>1.0268121699999999</v>
      </c>
      <c r="K510" s="126">
        <f t="shared" ca="1" si="194"/>
        <v>26.812169990000001</v>
      </c>
      <c r="L510" s="133">
        <f>IF(VLOOKUP(A510,$U$12:$AD$125,8)=VLOOKUP(A509,$U$12:$AD$125,8),0,VLOOKUP(A510,U$12:$AD$125,8))</f>
        <v>0</v>
      </c>
      <c r="M510" s="129">
        <f>IF(L510&gt;0,VLOOKUP(L510,T$12:$AC$125,7),0)</f>
        <v>0</v>
      </c>
      <c r="N510" s="126">
        <f t="shared" si="195"/>
        <v>0</v>
      </c>
      <c r="O510" s="126">
        <f t="shared" ca="1" si="196"/>
        <v>26.812169990000001</v>
      </c>
      <c r="P510" s="134" t="str">
        <f t="shared" si="201"/>
        <v>J=</v>
      </c>
      <c r="Q510" s="131">
        <f t="shared" si="202"/>
        <v>43539</v>
      </c>
      <c r="R510" s="9"/>
      <c r="S510" s="9"/>
      <c r="T510" s="46">
        <f>[2]Plan1!$A575</f>
        <v>53651</v>
      </c>
      <c r="U510" s="23" t="str">
        <f>[2]Plan1!$C575</f>
        <v>Dia Nacional de Zumbi e da Consciência Negra</v>
      </c>
      <c r="V510" s="9"/>
      <c r="W510" s="9"/>
      <c r="X510" s="9"/>
      <c r="Y510" s="9"/>
      <c r="Z510" s="9"/>
      <c r="AA510" s="9"/>
      <c r="AB510" s="9"/>
      <c r="AC510" s="9"/>
      <c r="AD510" s="9"/>
      <c r="AE510" s="9"/>
      <c r="AF510" s="59">
        <f t="shared" si="211"/>
        <v>43384</v>
      </c>
      <c r="AG510" s="15">
        <f t="shared" ca="1" si="212"/>
        <v>1004.77071</v>
      </c>
      <c r="AH510" s="15">
        <f t="shared" si="212"/>
        <v>1000</v>
      </c>
      <c r="AI510" s="4">
        <f t="shared" ca="1" si="212"/>
        <v>6.4000000000000001E-2</v>
      </c>
      <c r="AJ510" s="16">
        <f t="shared" ca="1" si="212"/>
        <v>2.4620000000000002E-4</v>
      </c>
      <c r="AK510" s="4">
        <f t="shared" si="212"/>
        <v>1.075</v>
      </c>
      <c r="AL510" s="59">
        <f t="shared" si="209"/>
        <v>43384</v>
      </c>
      <c r="AM510" s="16">
        <f t="shared" ca="1" si="213"/>
        <v>1.0047707100000001</v>
      </c>
      <c r="AN510" s="15">
        <f t="shared" ca="1" si="213"/>
        <v>4.7707100000000002</v>
      </c>
      <c r="AO510" s="9">
        <f t="shared" si="213"/>
        <v>0</v>
      </c>
      <c r="AP510" s="17">
        <f t="shared" si="213"/>
        <v>0</v>
      </c>
      <c r="AQ510" s="15">
        <f t="shared" si="213"/>
        <v>0</v>
      </c>
      <c r="AR510" s="10" t="str">
        <f t="shared" si="213"/>
        <v>J=</v>
      </c>
      <c r="AS510" s="59">
        <f t="shared" si="213"/>
        <v>43539</v>
      </c>
      <c r="AT510" s="18"/>
      <c r="AU510" s="18"/>
      <c r="AV510" s="40"/>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row>
    <row r="511" spans="1:207" x14ac:dyDescent="0.2">
      <c r="A511" s="123">
        <f t="shared" si="197"/>
        <v>43506</v>
      </c>
      <c r="B511" s="124">
        <f t="shared" ca="1" si="203"/>
        <v>1026.81216999</v>
      </c>
      <c r="C511" s="126">
        <f t="shared" si="198"/>
        <v>1000</v>
      </c>
      <c r="D511" s="125">
        <f ca="1">IF(A511&lt;$B$1,VLOOKUP(A511,[1]DI!$A$4:$B$15000,2,FALSE),0)</f>
        <v>0</v>
      </c>
      <c r="E511" s="126">
        <f t="shared" ca="1" si="204"/>
        <v>0</v>
      </c>
      <c r="F511" s="132">
        <f t="shared" si="199"/>
        <v>1.075</v>
      </c>
      <c r="G511" s="127">
        <f t="shared" ca="1" si="192"/>
        <v>1</v>
      </c>
      <c r="H511" s="126">
        <f ca="1">TRUNC(PRODUCT(G$10:G510),15)</f>
        <v>1.09861789914798</v>
      </c>
      <c r="I511" s="126">
        <f t="shared" ca="1" si="200"/>
        <v>1.0699307349545299</v>
      </c>
      <c r="J511" s="126">
        <f t="shared" ca="1" si="193"/>
        <v>1.0268121699999999</v>
      </c>
      <c r="K511" s="126">
        <f t="shared" ca="1" si="194"/>
        <v>26.812169990000001</v>
      </c>
      <c r="L511" s="133">
        <f>IF(VLOOKUP(A511,$U$12:$AD$125,8)=VLOOKUP(A510,$U$12:$AD$125,8),0,VLOOKUP(A511,U$12:$AD$125,8))</f>
        <v>0</v>
      </c>
      <c r="M511" s="129">
        <f>IF(L511&gt;0,VLOOKUP(L511,T$12:$AC$125,7),0)</f>
        <v>0</v>
      </c>
      <c r="N511" s="126">
        <f t="shared" si="195"/>
        <v>0</v>
      </c>
      <c r="O511" s="126">
        <f t="shared" ca="1" si="196"/>
        <v>26.812169990000001</v>
      </c>
      <c r="P511" s="134" t="str">
        <f t="shared" si="201"/>
        <v>J=</v>
      </c>
      <c r="Q511" s="131">
        <f t="shared" si="202"/>
        <v>43539</v>
      </c>
      <c r="R511" s="9"/>
      <c r="S511" s="9"/>
      <c r="T511" s="46">
        <f>[2]Plan1!$A576</f>
        <v>53686</v>
      </c>
      <c r="U511" s="23" t="str">
        <f>[2]Plan1!$C576</f>
        <v>Natal</v>
      </c>
      <c r="V511" s="9"/>
      <c r="W511" s="9"/>
      <c r="X511" s="9"/>
      <c r="Y511" s="9"/>
      <c r="Z511" s="9"/>
      <c r="AA511" s="9"/>
      <c r="AB511" s="9"/>
      <c r="AC511" s="9"/>
      <c r="AD511" s="9"/>
      <c r="AE511" s="9"/>
      <c r="AF511" s="59">
        <f t="shared" si="211"/>
        <v>43385</v>
      </c>
      <c r="AG511" s="15">
        <f t="shared" ca="1" si="212"/>
        <v>1005.0366299900001</v>
      </c>
      <c r="AH511" s="15">
        <f t="shared" si="212"/>
        <v>1000</v>
      </c>
      <c r="AI511" s="4">
        <f t="shared" ca="1" si="212"/>
        <v>0</v>
      </c>
      <c r="AJ511" s="16">
        <f t="shared" ca="1" si="212"/>
        <v>0</v>
      </c>
      <c r="AK511" s="4">
        <f t="shared" si="212"/>
        <v>1.075</v>
      </c>
      <c r="AL511" s="59">
        <f t="shared" si="209"/>
        <v>43385</v>
      </c>
      <c r="AM511" s="16">
        <f t="shared" ca="1" si="213"/>
        <v>1.00503663</v>
      </c>
      <c r="AN511" s="15">
        <f t="shared" ca="1" si="213"/>
        <v>5.0366299899999998</v>
      </c>
      <c r="AO511" s="9">
        <f t="shared" si="213"/>
        <v>0</v>
      </c>
      <c r="AP511" s="17">
        <f t="shared" si="213"/>
        <v>0</v>
      </c>
      <c r="AQ511" s="15">
        <f t="shared" si="213"/>
        <v>0</v>
      </c>
      <c r="AR511" s="10" t="str">
        <f t="shared" si="213"/>
        <v>J=</v>
      </c>
      <c r="AS511" s="59">
        <f t="shared" si="213"/>
        <v>43539</v>
      </c>
      <c r="AT511" s="18"/>
      <c r="AU511" s="18"/>
      <c r="AV511" s="40"/>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row>
    <row r="512" spans="1:207" x14ac:dyDescent="0.2">
      <c r="A512" s="123">
        <f t="shared" si="197"/>
        <v>43507</v>
      </c>
      <c r="B512" s="124">
        <f t="shared" ca="1" si="203"/>
        <v>1026.81216999</v>
      </c>
      <c r="C512" s="126">
        <f t="shared" si="198"/>
        <v>1000</v>
      </c>
      <c r="D512" s="125">
        <f ca="1">IF(A512&lt;$B$1,VLOOKUP(A512,[1]DI!$A$4:$B$15000,2,FALSE),0)</f>
        <v>6.4000000000000001E-2</v>
      </c>
      <c r="E512" s="126">
        <f t="shared" ca="1" si="204"/>
        <v>2.4620000000000002E-4</v>
      </c>
      <c r="F512" s="132">
        <f t="shared" si="199"/>
        <v>1.075</v>
      </c>
      <c r="G512" s="127">
        <f t="shared" ca="1" si="192"/>
        <v>1.000264665</v>
      </c>
      <c r="H512" s="126">
        <f ca="1">TRUNC(PRODUCT(G$10:G511),15)</f>
        <v>1.09861789914798</v>
      </c>
      <c r="I512" s="126">
        <f t="shared" ca="1" si="200"/>
        <v>1.0699307349545299</v>
      </c>
      <c r="J512" s="126">
        <f t="shared" ca="1" si="193"/>
        <v>1.0268121699999999</v>
      </c>
      <c r="K512" s="126">
        <f t="shared" ca="1" si="194"/>
        <v>26.812169990000001</v>
      </c>
      <c r="L512" s="133">
        <f>IF(VLOOKUP(A512,$U$12:$AD$125,8)=VLOOKUP(A511,$U$12:$AD$125,8),0,VLOOKUP(A512,U$12:$AD$125,8))</f>
        <v>0</v>
      </c>
      <c r="M512" s="129">
        <f>IF(L512&gt;0,VLOOKUP(L512,T$12:$AC$125,7),0)</f>
        <v>0</v>
      </c>
      <c r="N512" s="126">
        <f t="shared" si="195"/>
        <v>0</v>
      </c>
      <c r="O512" s="126">
        <f t="shared" ca="1" si="196"/>
        <v>26.812169990000001</v>
      </c>
      <c r="P512" s="134" t="str">
        <f t="shared" si="201"/>
        <v>J=</v>
      </c>
      <c r="Q512" s="131">
        <f t="shared" si="202"/>
        <v>43539</v>
      </c>
      <c r="R512" s="9"/>
      <c r="S512" s="9"/>
      <c r="T512" s="46">
        <f>[2]Plan1!$A577</f>
        <v>53693</v>
      </c>
      <c r="U512" s="23" t="str">
        <f>[2]Plan1!$C577</f>
        <v>Confraternização Universal</v>
      </c>
      <c r="V512" s="9"/>
      <c r="W512" s="9"/>
      <c r="X512" s="9"/>
      <c r="Y512" s="9"/>
      <c r="Z512" s="9"/>
      <c r="AA512" s="9"/>
      <c r="AB512" s="9"/>
      <c r="AC512" s="9"/>
      <c r="AD512" s="9"/>
      <c r="AE512" s="9"/>
      <c r="AF512" s="59">
        <f t="shared" si="211"/>
        <v>43386</v>
      </c>
      <c r="AG512" s="15">
        <f t="shared" ca="1" si="212"/>
        <v>1005.0366299900001</v>
      </c>
      <c r="AH512" s="15">
        <f t="shared" si="212"/>
        <v>1000</v>
      </c>
      <c r="AI512" s="4">
        <f t="shared" ca="1" si="212"/>
        <v>0</v>
      </c>
      <c r="AJ512" s="16">
        <f t="shared" ca="1" si="212"/>
        <v>0</v>
      </c>
      <c r="AK512" s="4">
        <f t="shared" si="212"/>
        <v>1.075</v>
      </c>
      <c r="AL512" s="59">
        <f t="shared" si="209"/>
        <v>43386</v>
      </c>
      <c r="AM512" s="16">
        <f t="shared" ca="1" si="213"/>
        <v>1.00503663</v>
      </c>
      <c r="AN512" s="15">
        <f t="shared" ca="1" si="213"/>
        <v>5.0366299899999998</v>
      </c>
      <c r="AO512" s="9">
        <f t="shared" si="213"/>
        <v>0</v>
      </c>
      <c r="AP512" s="17">
        <f t="shared" si="213"/>
        <v>0</v>
      </c>
      <c r="AQ512" s="15">
        <f t="shared" si="213"/>
        <v>0</v>
      </c>
      <c r="AR512" s="10" t="str">
        <f t="shared" si="213"/>
        <v>J=</v>
      </c>
      <c r="AS512" s="59">
        <f t="shared" si="213"/>
        <v>43539</v>
      </c>
      <c r="AT512" s="18"/>
      <c r="AU512" s="18"/>
      <c r="AV512" s="40"/>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row>
    <row r="513" spans="1:205" x14ac:dyDescent="0.2">
      <c r="A513" s="123">
        <f t="shared" si="197"/>
        <v>43508</v>
      </c>
      <c r="B513" s="124">
        <f t="shared" ca="1" si="203"/>
        <v>1027.08393</v>
      </c>
      <c r="C513" s="126">
        <f t="shared" si="198"/>
        <v>1000</v>
      </c>
      <c r="D513" s="125">
        <f ca="1">IF(A513&lt;$B$1,VLOOKUP(A513,[1]DI!$A$4:$B$15000,2,FALSE),0)</f>
        <v>6.4000000000000001E-2</v>
      </c>
      <c r="E513" s="126">
        <f t="shared" ca="1" si="204"/>
        <v>2.4620000000000002E-4</v>
      </c>
      <c r="F513" s="132">
        <f t="shared" si="199"/>
        <v>1.075</v>
      </c>
      <c r="G513" s="127">
        <f t="shared" ca="1" si="192"/>
        <v>1.000264665</v>
      </c>
      <c r="H513" s="126">
        <f ca="1">TRUNC(PRODUCT(G$10:G512),15)</f>
        <v>1.0989086648542601</v>
      </c>
      <c r="I513" s="126">
        <f t="shared" ca="1" si="200"/>
        <v>1.0699307349545299</v>
      </c>
      <c r="J513" s="126">
        <f t="shared" ca="1" si="193"/>
        <v>1.0270839300000001</v>
      </c>
      <c r="K513" s="126">
        <f t="shared" ca="1" si="194"/>
        <v>27.083929999999999</v>
      </c>
      <c r="L513" s="133">
        <f>IF(VLOOKUP(A513,$U$12:$AD$125,8)=VLOOKUP(A512,$U$12:$AD$125,8),0,VLOOKUP(A513,U$12:$AD$125,8))</f>
        <v>0</v>
      </c>
      <c r="M513" s="129">
        <f>IF(L513&gt;0,VLOOKUP(L513,T$12:$AC$125,7),0)</f>
        <v>0</v>
      </c>
      <c r="N513" s="126">
        <f t="shared" si="195"/>
        <v>0</v>
      </c>
      <c r="O513" s="126">
        <f t="shared" ca="1" si="196"/>
        <v>27.083929999999999</v>
      </c>
      <c r="P513" s="134" t="str">
        <f t="shared" si="201"/>
        <v>J=</v>
      </c>
      <c r="Q513" s="131">
        <f t="shared" si="202"/>
        <v>43539</v>
      </c>
      <c r="R513" s="9"/>
      <c r="S513" s="9"/>
      <c r="T513" s="46">
        <f>[2]Plan1!$A578</f>
        <v>53748</v>
      </c>
      <c r="U513" s="23" t="str">
        <f>[2]Plan1!$C578</f>
        <v>Carnaval</v>
      </c>
      <c r="V513" s="9"/>
      <c r="W513" s="9"/>
      <c r="X513" s="9"/>
      <c r="Y513" s="9"/>
      <c r="Z513" s="9"/>
      <c r="AA513" s="9"/>
      <c r="AB513" s="9"/>
      <c r="AC513" s="9"/>
      <c r="AD513" s="9"/>
      <c r="AE513" s="9"/>
      <c r="AF513" s="59">
        <f t="shared" si="211"/>
        <v>43387</v>
      </c>
      <c r="AG513" s="15">
        <f t="shared" ca="1" si="212"/>
        <v>1005.0366299900001</v>
      </c>
      <c r="AH513" s="15">
        <f t="shared" si="212"/>
        <v>1000</v>
      </c>
      <c r="AI513" s="4">
        <f t="shared" ca="1" si="212"/>
        <v>0</v>
      </c>
      <c r="AJ513" s="16">
        <f t="shared" ca="1" si="212"/>
        <v>0</v>
      </c>
      <c r="AK513" s="4">
        <f t="shared" si="212"/>
        <v>1.075</v>
      </c>
      <c r="AL513" s="59">
        <f t="shared" si="209"/>
        <v>43387</v>
      </c>
      <c r="AM513" s="16">
        <f t="shared" ca="1" si="213"/>
        <v>1.00503663</v>
      </c>
      <c r="AN513" s="15">
        <f t="shared" ca="1" si="213"/>
        <v>5.0366299899999998</v>
      </c>
      <c r="AO513" s="9">
        <f t="shared" si="213"/>
        <v>0</v>
      </c>
      <c r="AP513" s="17">
        <f t="shared" si="213"/>
        <v>0</v>
      </c>
      <c r="AQ513" s="15">
        <f t="shared" si="213"/>
        <v>0</v>
      </c>
      <c r="AR513" s="10" t="str">
        <f t="shared" si="213"/>
        <v>J=</v>
      </c>
      <c r="AS513" s="59">
        <f t="shared" si="213"/>
        <v>43539</v>
      </c>
      <c r="AT513" s="18"/>
      <c r="AU513" s="18"/>
      <c r="AV513" s="40"/>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row>
    <row r="514" spans="1:205" x14ac:dyDescent="0.2">
      <c r="A514" s="123">
        <f t="shared" si="197"/>
        <v>43509</v>
      </c>
      <c r="B514" s="124">
        <f t="shared" ca="1" si="203"/>
        <v>1027.3557599999999</v>
      </c>
      <c r="C514" s="126">
        <f t="shared" si="198"/>
        <v>1000</v>
      </c>
      <c r="D514" s="125">
        <f ca="1">IF(A514&lt;$B$1,VLOOKUP(A514,[1]DI!$A$4:$B$15000,2,FALSE),0)</f>
        <v>6.4000000000000001E-2</v>
      </c>
      <c r="E514" s="126">
        <f t="shared" ca="1" si="204"/>
        <v>2.4620000000000002E-4</v>
      </c>
      <c r="F514" s="132">
        <f t="shared" si="199"/>
        <v>1.075</v>
      </c>
      <c r="G514" s="127">
        <f t="shared" ca="1" si="192"/>
        <v>1.000264665</v>
      </c>
      <c r="H514" s="126">
        <f ca="1">TRUNC(PRODUCT(G$10:G513),15)</f>
        <v>1.0991995075160399</v>
      </c>
      <c r="I514" s="126">
        <f t="shared" ca="1" si="200"/>
        <v>1.0699307349545299</v>
      </c>
      <c r="J514" s="126">
        <f t="shared" ca="1" si="193"/>
        <v>1.0273557600000001</v>
      </c>
      <c r="K514" s="126">
        <f t="shared" ca="1" si="194"/>
        <v>27.35576</v>
      </c>
      <c r="L514" s="133">
        <f>IF(VLOOKUP(A514,$U$12:$AD$125,8)=VLOOKUP(A513,$U$12:$AD$125,8),0,VLOOKUP(A514,U$12:$AD$125,8))</f>
        <v>0</v>
      </c>
      <c r="M514" s="129">
        <f>IF(L514&gt;0,VLOOKUP(L514,T$12:$AC$125,7),0)</f>
        <v>0</v>
      </c>
      <c r="N514" s="126">
        <f t="shared" si="195"/>
        <v>0</v>
      </c>
      <c r="O514" s="126">
        <f t="shared" ca="1" si="196"/>
        <v>27.35576</v>
      </c>
      <c r="P514" s="134" t="str">
        <f t="shared" si="201"/>
        <v>J=</v>
      </c>
      <c r="Q514" s="131">
        <f t="shared" si="202"/>
        <v>43539</v>
      </c>
      <c r="R514" s="9"/>
      <c r="S514" s="9"/>
      <c r="V514" s="9"/>
      <c r="W514" s="9"/>
      <c r="X514" s="9"/>
      <c r="Y514" s="9"/>
      <c r="Z514" s="9"/>
      <c r="AA514" s="9"/>
      <c r="AB514" s="9"/>
      <c r="AC514" s="9"/>
      <c r="AD514" s="9"/>
      <c r="AE514" s="9"/>
      <c r="AF514" s="59">
        <f t="shared" si="211"/>
        <v>43388</v>
      </c>
      <c r="AG514" s="15">
        <f t="shared" ca="1" si="212"/>
        <v>1005.0366299900001</v>
      </c>
      <c r="AH514" s="15">
        <f t="shared" si="212"/>
        <v>1000</v>
      </c>
      <c r="AI514" s="4">
        <f t="shared" ca="1" si="212"/>
        <v>6.4000000000000001E-2</v>
      </c>
      <c r="AJ514" s="16">
        <f t="shared" ca="1" si="212"/>
        <v>2.4620000000000002E-4</v>
      </c>
      <c r="AK514" s="4">
        <f t="shared" si="212"/>
        <v>1.075</v>
      </c>
      <c r="AL514" s="59">
        <f t="shared" si="209"/>
        <v>43388</v>
      </c>
      <c r="AM514" s="16">
        <f t="shared" ca="1" si="213"/>
        <v>1.00503663</v>
      </c>
      <c r="AN514" s="15">
        <f t="shared" ca="1" si="213"/>
        <v>5.0366299899999998</v>
      </c>
      <c r="AO514" s="9">
        <f t="shared" si="213"/>
        <v>0</v>
      </c>
      <c r="AP514" s="17">
        <f t="shared" si="213"/>
        <v>0</v>
      </c>
      <c r="AQ514" s="15">
        <f t="shared" si="213"/>
        <v>0</v>
      </c>
      <c r="AR514" s="10" t="str">
        <f t="shared" si="213"/>
        <v>J=</v>
      </c>
      <c r="AS514" s="59">
        <f t="shared" si="213"/>
        <v>43539</v>
      </c>
      <c r="AT514" s="18"/>
      <c r="AU514" s="18"/>
      <c r="AV514" s="40"/>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row>
    <row r="515" spans="1:205" x14ac:dyDescent="0.2">
      <c r="A515" s="123">
        <f t="shared" si="197"/>
        <v>43510</v>
      </c>
      <c r="B515" s="124">
        <f t="shared" ca="1" si="203"/>
        <v>1027.6276700000001</v>
      </c>
      <c r="C515" s="126">
        <f t="shared" si="198"/>
        <v>1000</v>
      </c>
      <c r="D515" s="125">
        <f ca="1">IF(A515&lt;$B$1,VLOOKUP(A515,[1]DI!$A$4:$B$15000,2,FALSE),0)</f>
        <v>6.4000000000000001E-2</v>
      </c>
      <c r="E515" s="126">
        <f t="shared" ca="1" si="204"/>
        <v>2.4620000000000002E-4</v>
      </c>
      <c r="F515" s="132">
        <f t="shared" si="199"/>
        <v>1.075</v>
      </c>
      <c r="G515" s="127">
        <f t="shared" ca="1" si="192"/>
        <v>1.000264665</v>
      </c>
      <c r="H515" s="126">
        <f ca="1">TRUNC(PRODUCT(G$10:G514),15)</f>
        <v>1.0994904271537</v>
      </c>
      <c r="I515" s="126">
        <f t="shared" ca="1" si="200"/>
        <v>1.0699307349545299</v>
      </c>
      <c r="J515" s="126">
        <f t="shared" ca="1" si="193"/>
        <v>1.02762767</v>
      </c>
      <c r="K515" s="126">
        <f t="shared" ca="1" si="194"/>
        <v>27.627669999999998</v>
      </c>
      <c r="L515" s="133">
        <f>IF(VLOOKUP(A515,$U$12:$AD$125,8)=VLOOKUP(A514,$U$12:$AD$125,8),0,VLOOKUP(A515,U$12:$AD$125,8))</f>
        <v>0</v>
      </c>
      <c r="M515" s="129">
        <f>IF(L515&gt;0,VLOOKUP(L515,T$12:$AC$125,7),0)</f>
        <v>0</v>
      </c>
      <c r="N515" s="126">
        <f t="shared" si="195"/>
        <v>0</v>
      </c>
      <c r="O515" s="126">
        <f t="shared" ca="1" si="196"/>
        <v>27.627669999999998</v>
      </c>
      <c r="P515" s="134" t="str">
        <f t="shared" si="201"/>
        <v>J=</v>
      </c>
      <c r="Q515" s="131">
        <f t="shared" si="202"/>
        <v>43539</v>
      </c>
      <c r="R515" s="9"/>
      <c r="S515" s="9"/>
      <c r="V515" s="9"/>
      <c r="W515" s="9"/>
      <c r="X515" s="9"/>
      <c r="Y515" s="9"/>
      <c r="Z515" s="9"/>
      <c r="AA515" s="9"/>
      <c r="AB515" s="9"/>
      <c r="AC515" s="9"/>
      <c r="AD515" s="9"/>
      <c r="AE515" s="9"/>
      <c r="AF515" s="59">
        <f t="shared" si="211"/>
        <v>43389</v>
      </c>
      <c r="AG515" s="15">
        <f t="shared" ca="1" si="212"/>
        <v>1005.30263</v>
      </c>
      <c r="AH515" s="15">
        <f t="shared" si="212"/>
        <v>1000</v>
      </c>
      <c r="AI515" s="4">
        <f t="shared" ca="1" si="212"/>
        <v>6.4000000000000001E-2</v>
      </c>
      <c r="AJ515" s="16">
        <f t="shared" ca="1" si="212"/>
        <v>2.4620000000000002E-4</v>
      </c>
      <c r="AK515" s="4">
        <f t="shared" si="212"/>
        <v>1.075</v>
      </c>
      <c r="AL515" s="59">
        <f t="shared" si="209"/>
        <v>43389</v>
      </c>
      <c r="AM515" s="16">
        <f t="shared" ca="1" si="213"/>
        <v>1.0053026300000001</v>
      </c>
      <c r="AN515" s="15">
        <f t="shared" ca="1" si="213"/>
        <v>5.3026299999999997</v>
      </c>
      <c r="AO515" s="9">
        <f t="shared" si="213"/>
        <v>0</v>
      </c>
      <c r="AP515" s="17">
        <f t="shared" si="213"/>
        <v>0</v>
      </c>
      <c r="AQ515" s="15">
        <f t="shared" si="213"/>
        <v>0</v>
      </c>
      <c r="AR515" s="10" t="str">
        <f t="shared" si="213"/>
        <v>J=</v>
      </c>
      <c r="AS515" s="59">
        <f t="shared" si="213"/>
        <v>43539</v>
      </c>
      <c r="AT515" s="18"/>
      <c r="AU515" s="18"/>
      <c r="AV515" s="40"/>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row>
    <row r="516" spans="1:205" x14ac:dyDescent="0.2">
      <c r="A516" s="123">
        <f t="shared" si="197"/>
        <v>43511</v>
      </c>
      <c r="B516" s="124">
        <f t="shared" ca="1" si="203"/>
        <v>1027.8996499899999</v>
      </c>
      <c r="C516" s="126">
        <f t="shared" si="198"/>
        <v>1000</v>
      </c>
      <c r="D516" s="125">
        <f ca="1">IF(A516&lt;$B$1,VLOOKUP(A516,[1]DI!$A$4:$B$15000,2,FALSE),0)</f>
        <v>6.4000000000000001E-2</v>
      </c>
      <c r="E516" s="126">
        <f t="shared" ca="1" si="204"/>
        <v>2.4620000000000002E-4</v>
      </c>
      <c r="F516" s="132">
        <f t="shared" si="199"/>
        <v>1.075</v>
      </c>
      <c r="G516" s="127">
        <f t="shared" ca="1" si="192"/>
        <v>1.000264665</v>
      </c>
      <c r="H516" s="126">
        <f ca="1">TRUNC(PRODUCT(G$10:G515),15)</f>
        <v>1.0997814237876</v>
      </c>
      <c r="I516" s="126">
        <f t="shared" ca="1" si="200"/>
        <v>1.0699307349545299</v>
      </c>
      <c r="J516" s="126">
        <f t="shared" ca="1" si="193"/>
        <v>1.0278996499999999</v>
      </c>
      <c r="K516" s="126">
        <f t="shared" ca="1" si="194"/>
        <v>27.89964999</v>
      </c>
      <c r="L516" s="133">
        <f>IF(VLOOKUP(A516,$U$12:$AD$125,8)=VLOOKUP(A515,$U$12:$AD$125,8),0,VLOOKUP(A516,U$12:$AD$125,8))</f>
        <v>0</v>
      </c>
      <c r="M516" s="129">
        <f>IF(L516&gt;0,VLOOKUP(L516,T$12:$AC$125,7),0)</f>
        <v>0</v>
      </c>
      <c r="N516" s="126">
        <f t="shared" si="195"/>
        <v>0</v>
      </c>
      <c r="O516" s="126">
        <f t="shared" ca="1" si="196"/>
        <v>27.89964999</v>
      </c>
      <c r="P516" s="134" t="str">
        <f t="shared" si="201"/>
        <v>J=</v>
      </c>
      <c r="Q516" s="131">
        <f t="shared" si="202"/>
        <v>43539</v>
      </c>
      <c r="R516" s="9"/>
      <c r="S516" s="9"/>
      <c r="V516" s="9"/>
      <c r="W516" s="9"/>
      <c r="X516" s="9"/>
      <c r="Y516" s="9"/>
      <c r="Z516" s="9"/>
      <c r="AA516" s="9"/>
      <c r="AB516" s="9"/>
      <c r="AC516" s="9"/>
      <c r="AD516" s="9"/>
      <c r="AE516" s="9"/>
      <c r="AF516" s="59">
        <f t="shared" si="211"/>
        <v>43390</v>
      </c>
      <c r="AG516" s="15">
        <f t="shared" ca="1" si="212"/>
        <v>1005.56869999</v>
      </c>
      <c r="AH516" s="15">
        <f t="shared" si="212"/>
        <v>1000</v>
      </c>
      <c r="AI516" s="4">
        <f t="shared" ca="1" si="212"/>
        <v>6.4000000000000001E-2</v>
      </c>
      <c r="AJ516" s="16">
        <f t="shared" ca="1" si="212"/>
        <v>2.4620000000000002E-4</v>
      </c>
      <c r="AK516" s="4">
        <f t="shared" si="212"/>
        <v>1.075</v>
      </c>
      <c r="AL516" s="59">
        <f t="shared" si="209"/>
        <v>43390</v>
      </c>
      <c r="AM516" s="16">
        <f t="shared" ca="1" si="213"/>
        <v>1.0055687</v>
      </c>
      <c r="AN516" s="15">
        <f t="shared" ca="1" si="213"/>
        <v>5.5686999899999998</v>
      </c>
      <c r="AO516" s="9">
        <f t="shared" si="213"/>
        <v>0</v>
      </c>
      <c r="AP516" s="17">
        <f t="shared" si="213"/>
        <v>0</v>
      </c>
      <c r="AQ516" s="15">
        <f t="shared" si="213"/>
        <v>0</v>
      </c>
      <c r="AR516" s="10" t="str">
        <f t="shared" si="213"/>
        <v>J=</v>
      </c>
      <c r="AS516" s="59">
        <f t="shared" si="213"/>
        <v>43539</v>
      </c>
      <c r="AT516" s="18"/>
      <c r="AU516" s="18"/>
      <c r="AV516" s="40"/>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row>
    <row r="517" spans="1:205" x14ac:dyDescent="0.2">
      <c r="A517" s="123">
        <f t="shared" si="197"/>
        <v>43512</v>
      </c>
      <c r="B517" s="124">
        <f t="shared" ca="1" si="203"/>
        <v>1028.17169999</v>
      </c>
      <c r="C517" s="126">
        <f t="shared" si="198"/>
        <v>1000</v>
      </c>
      <c r="D517" s="125">
        <f ca="1">IF(A517&lt;$B$1,VLOOKUP(A517,[1]DI!$A$4:$B$15000,2,FALSE),0)</f>
        <v>0</v>
      </c>
      <c r="E517" s="126">
        <f t="shared" ca="1" si="204"/>
        <v>0</v>
      </c>
      <c r="F517" s="132">
        <f t="shared" si="199"/>
        <v>1.075</v>
      </c>
      <c r="G517" s="127">
        <f t="shared" ca="1" si="192"/>
        <v>1</v>
      </c>
      <c r="H517" s="126">
        <f ca="1">TRUNC(PRODUCT(G$10:G516),15)</f>
        <v>1.10007249743813</v>
      </c>
      <c r="I517" s="126">
        <f t="shared" ca="1" si="200"/>
        <v>1.0699307349545299</v>
      </c>
      <c r="J517" s="126">
        <f t="shared" ca="1" si="193"/>
        <v>1.0281716999999999</v>
      </c>
      <c r="K517" s="126">
        <f t="shared" ca="1" si="194"/>
        <v>28.17169999</v>
      </c>
      <c r="L517" s="133">
        <f>IF(VLOOKUP(A517,$U$12:$AD$125,8)=VLOOKUP(A516,$U$12:$AD$125,8),0,VLOOKUP(A517,U$12:$AD$125,8))</f>
        <v>0</v>
      </c>
      <c r="M517" s="129">
        <f>IF(L517&gt;0,VLOOKUP(L517,T$12:$AC$125,7),0)</f>
        <v>0</v>
      </c>
      <c r="N517" s="126">
        <f t="shared" si="195"/>
        <v>0</v>
      </c>
      <c r="O517" s="126">
        <f t="shared" ca="1" si="196"/>
        <v>28.17169999</v>
      </c>
      <c r="P517" s="134" t="str">
        <f t="shared" si="201"/>
        <v>J=</v>
      </c>
      <c r="Q517" s="131">
        <f t="shared" si="202"/>
        <v>43539</v>
      </c>
      <c r="R517" s="9"/>
      <c r="S517" s="9"/>
      <c r="V517" s="9"/>
      <c r="W517" s="9"/>
      <c r="X517" s="9"/>
      <c r="Y517" s="9"/>
      <c r="Z517" s="9"/>
      <c r="AA517" s="9"/>
      <c r="AB517" s="9"/>
      <c r="AC517" s="9"/>
      <c r="AD517" s="9"/>
      <c r="AE517" s="9"/>
      <c r="AF517" s="59">
        <f t="shared" si="211"/>
        <v>43391</v>
      </c>
      <c r="AG517" s="15">
        <f t="shared" ca="1" si="212"/>
        <v>1005.83483999</v>
      </c>
      <c r="AH517" s="15">
        <f t="shared" si="212"/>
        <v>1000</v>
      </c>
      <c r="AI517" s="4">
        <f t="shared" ca="1" si="212"/>
        <v>6.4000000000000001E-2</v>
      </c>
      <c r="AJ517" s="16">
        <f t="shared" ca="1" si="212"/>
        <v>2.4620000000000002E-4</v>
      </c>
      <c r="AK517" s="4">
        <f t="shared" si="212"/>
        <v>1.075</v>
      </c>
      <c r="AL517" s="59">
        <f t="shared" si="209"/>
        <v>43391</v>
      </c>
      <c r="AM517" s="16">
        <f t="shared" ca="1" si="213"/>
        <v>1.0058348399999999</v>
      </c>
      <c r="AN517" s="15">
        <f t="shared" ca="1" si="213"/>
        <v>5.8348399899999999</v>
      </c>
      <c r="AO517" s="9">
        <f t="shared" si="213"/>
        <v>0</v>
      </c>
      <c r="AP517" s="17">
        <f t="shared" si="213"/>
        <v>0</v>
      </c>
      <c r="AQ517" s="15">
        <f t="shared" si="213"/>
        <v>0</v>
      </c>
      <c r="AR517" s="10" t="str">
        <f t="shared" si="213"/>
        <v>J=</v>
      </c>
      <c r="AS517" s="59">
        <f t="shared" si="213"/>
        <v>43539</v>
      </c>
      <c r="AT517" s="18"/>
      <c r="AU517" s="18"/>
      <c r="AV517" s="40"/>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row>
    <row r="518" spans="1:205" x14ac:dyDescent="0.2">
      <c r="A518" s="123">
        <f t="shared" si="197"/>
        <v>43513</v>
      </c>
      <c r="B518" s="124">
        <f t="shared" ca="1" si="203"/>
        <v>1028.17169999</v>
      </c>
      <c r="C518" s="126">
        <f t="shared" si="198"/>
        <v>1000</v>
      </c>
      <c r="D518" s="125">
        <f ca="1">IF(A518&lt;$B$1,VLOOKUP(A518,[1]DI!$A$4:$B$15000,2,FALSE),0)</f>
        <v>0</v>
      </c>
      <c r="E518" s="126">
        <f t="shared" ca="1" si="204"/>
        <v>0</v>
      </c>
      <c r="F518" s="132">
        <f t="shared" si="199"/>
        <v>1.075</v>
      </c>
      <c r="G518" s="127">
        <f t="shared" ca="1" si="192"/>
        <v>1</v>
      </c>
      <c r="H518" s="126">
        <f ca="1">TRUNC(PRODUCT(G$10:G517),15)</f>
        <v>1.10007249743813</v>
      </c>
      <c r="I518" s="126">
        <f t="shared" ca="1" si="200"/>
        <v>1.0699307349545299</v>
      </c>
      <c r="J518" s="126">
        <f t="shared" ca="1" si="193"/>
        <v>1.0281716999999999</v>
      </c>
      <c r="K518" s="126">
        <f t="shared" ca="1" si="194"/>
        <v>28.17169999</v>
      </c>
      <c r="L518" s="133">
        <f>IF(VLOOKUP(A518,$U$12:$AD$125,8)=VLOOKUP(A517,$U$12:$AD$125,8),0,VLOOKUP(A518,U$12:$AD$125,8))</f>
        <v>0</v>
      </c>
      <c r="M518" s="129">
        <f>IF(L518&gt;0,VLOOKUP(L518,T$12:$AC$125,7),0)</f>
        <v>0</v>
      </c>
      <c r="N518" s="126">
        <f t="shared" si="195"/>
        <v>0</v>
      </c>
      <c r="O518" s="126">
        <f t="shared" ca="1" si="196"/>
        <v>28.17169999</v>
      </c>
      <c r="P518" s="134" t="str">
        <f t="shared" si="201"/>
        <v>J=</v>
      </c>
      <c r="Q518" s="131">
        <f t="shared" si="202"/>
        <v>43539</v>
      </c>
      <c r="R518" s="9"/>
      <c r="S518" s="9"/>
      <c r="V518" s="9"/>
      <c r="W518" s="9"/>
      <c r="X518" s="9"/>
      <c r="Y518" s="9"/>
      <c r="Z518" s="9"/>
      <c r="AA518" s="9"/>
      <c r="AB518" s="9"/>
      <c r="AC518" s="9"/>
      <c r="AD518" s="9"/>
      <c r="AE518" s="9"/>
      <c r="AF518" s="59">
        <f t="shared" si="211"/>
        <v>43392</v>
      </c>
      <c r="AG518" s="15">
        <f t="shared" ca="1" si="212"/>
        <v>1006.10105</v>
      </c>
      <c r="AH518" s="15">
        <f t="shared" si="212"/>
        <v>1000</v>
      </c>
      <c r="AI518" s="4">
        <f t="shared" ca="1" si="212"/>
        <v>6.4000000000000001E-2</v>
      </c>
      <c r="AJ518" s="16">
        <f t="shared" ca="1" si="212"/>
        <v>2.4620000000000002E-4</v>
      </c>
      <c r="AK518" s="4">
        <f t="shared" si="212"/>
        <v>1.075</v>
      </c>
      <c r="AL518" s="59">
        <f t="shared" si="209"/>
        <v>43392</v>
      </c>
      <c r="AM518" s="16">
        <f t="shared" ca="1" si="213"/>
        <v>1.0061010500000001</v>
      </c>
      <c r="AN518" s="15">
        <f t="shared" ca="1" si="213"/>
        <v>6.1010499999999999</v>
      </c>
      <c r="AO518" s="9">
        <f t="shared" si="213"/>
        <v>0</v>
      </c>
      <c r="AP518" s="17">
        <f t="shared" si="213"/>
        <v>0</v>
      </c>
      <c r="AQ518" s="15">
        <f t="shared" si="213"/>
        <v>0</v>
      </c>
      <c r="AR518" s="10" t="str">
        <f t="shared" si="213"/>
        <v>J=</v>
      </c>
      <c r="AS518" s="59">
        <f t="shared" si="213"/>
        <v>43539</v>
      </c>
      <c r="AT518" s="18"/>
      <c r="AU518" s="18"/>
      <c r="AV518" s="40"/>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row>
    <row r="519" spans="1:205" x14ac:dyDescent="0.2">
      <c r="A519" s="123">
        <f t="shared" si="197"/>
        <v>43514</v>
      </c>
      <c r="B519" s="124">
        <f t="shared" ca="1" si="203"/>
        <v>1028.17169999</v>
      </c>
      <c r="C519" s="126">
        <f t="shared" si="198"/>
        <v>1000</v>
      </c>
      <c r="D519" s="125">
        <f ca="1">IF(A519&lt;$B$1,VLOOKUP(A519,[1]DI!$A$4:$B$15000,2,FALSE),0)</f>
        <v>6.4000000000000001E-2</v>
      </c>
      <c r="E519" s="126">
        <f t="shared" ca="1" si="204"/>
        <v>2.4620000000000002E-4</v>
      </c>
      <c r="F519" s="132">
        <f t="shared" si="199"/>
        <v>1.075</v>
      </c>
      <c r="G519" s="127">
        <f t="shared" ca="1" si="192"/>
        <v>1.000264665</v>
      </c>
      <c r="H519" s="126">
        <f ca="1">TRUNC(PRODUCT(G$10:G518),15)</f>
        <v>1.10007249743813</v>
      </c>
      <c r="I519" s="126">
        <f t="shared" ca="1" si="200"/>
        <v>1.0699307349545299</v>
      </c>
      <c r="J519" s="126">
        <f t="shared" ca="1" si="193"/>
        <v>1.0281716999999999</v>
      </c>
      <c r="K519" s="126">
        <f t="shared" ca="1" si="194"/>
        <v>28.17169999</v>
      </c>
      <c r="L519" s="133">
        <f>IF(VLOOKUP(A519,$U$12:$AD$125,8)=VLOOKUP(A518,$U$12:$AD$125,8),0,VLOOKUP(A519,U$12:$AD$125,8))</f>
        <v>0</v>
      </c>
      <c r="M519" s="129">
        <f>IF(L519&gt;0,VLOOKUP(L519,T$12:$AC$125,7),0)</f>
        <v>0</v>
      </c>
      <c r="N519" s="126">
        <f t="shared" si="195"/>
        <v>0</v>
      </c>
      <c r="O519" s="126">
        <f t="shared" ca="1" si="196"/>
        <v>28.17169999</v>
      </c>
      <c r="P519" s="134" t="str">
        <f t="shared" si="201"/>
        <v>J=</v>
      </c>
      <c r="Q519" s="131">
        <f t="shared" si="202"/>
        <v>43539</v>
      </c>
      <c r="R519" s="9"/>
      <c r="S519" s="9"/>
      <c r="V519" s="9"/>
      <c r="W519" s="9"/>
      <c r="X519" s="9"/>
      <c r="Y519" s="9"/>
      <c r="Z519" s="9"/>
      <c r="AA519" s="9"/>
      <c r="AB519" s="9"/>
      <c r="AC519" s="9"/>
      <c r="AD519" s="9"/>
      <c r="AE519" s="9"/>
      <c r="AF519" s="59">
        <f t="shared" si="211"/>
        <v>43393</v>
      </c>
      <c r="AG519" s="15">
        <f t="shared" ca="1" si="212"/>
        <v>1006.36733</v>
      </c>
      <c r="AH519" s="15">
        <f t="shared" si="212"/>
        <v>1000</v>
      </c>
      <c r="AI519" s="4">
        <f t="shared" ca="1" si="212"/>
        <v>0</v>
      </c>
      <c r="AJ519" s="16">
        <f t="shared" ca="1" si="212"/>
        <v>0</v>
      </c>
      <c r="AK519" s="4">
        <f t="shared" si="212"/>
        <v>1.075</v>
      </c>
      <c r="AL519" s="59">
        <f t="shared" si="209"/>
        <v>43393</v>
      </c>
      <c r="AM519" s="16">
        <f t="shared" ca="1" si="213"/>
        <v>1.00636733</v>
      </c>
      <c r="AN519" s="15">
        <f t="shared" ca="1" si="213"/>
        <v>6.3673299999999999</v>
      </c>
      <c r="AO519" s="9">
        <f t="shared" si="213"/>
        <v>0</v>
      </c>
      <c r="AP519" s="17">
        <f t="shared" si="213"/>
        <v>0</v>
      </c>
      <c r="AQ519" s="15">
        <f t="shared" si="213"/>
        <v>0</v>
      </c>
      <c r="AR519" s="10" t="str">
        <f t="shared" si="213"/>
        <v>J=</v>
      </c>
      <c r="AS519" s="59">
        <f t="shared" si="213"/>
        <v>43539</v>
      </c>
      <c r="AT519" s="18"/>
      <c r="AU519" s="18"/>
      <c r="AV519" s="40"/>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row>
    <row r="520" spans="1:205" x14ac:dyDescent="0.2">
      <c r="A520" s="123">
        <f t="shared" si="197"/>
        <v>43515</v>
      </c>
      <c r="B520" s="124">
        <f t="shared" ca="1" si="203"/>
        <v>1028.4438199900001</v>
      </c>
      <c r="C520" s="126">
        <f t="shared" si="198"/>
        <v>1000</v>
      </c>
      <c r="D520" s="125">
        <f ca="1">IF(A520&lt;$B$1,VLOOKUP(A520,[1]DI!$A$4:$B$15000,2,FALSE),0)</f>
        <v>6.4000000000000001E-2</v>
      </c>
      <c r="E520" s="126">
        <f t="shared" ca="1" si="204"/>
        <v>2.4620000000000002E-4</v>
      </c>
      <c r="F520" s="132">
        <f t="shared" si="199"/>
        <v>1.075</v>
      </c>
      <c r="G520" s="127">
        <f t="shared" ca="1" si="192"/>
        <v>1.000264665</v>
      </c>
      <c r="H520" s="126">
        <f ca="1">TRUNC(PRODUCT(G$10:G519),15)</f>
        <v>1.10036364812566</v>
      </c>
      <c r="I520" s="126">
        <f t="shared" ca="1" si="200"/>
        <v>1.0699307349545299</v>
      </c>
      <c r="J520" s="126">
        <f t="shared" ca="1" si="193"/>
        <v>1.0284438199999999</v>
      </c>
      <c r="K520" s="126">
        <f t="shared" ca="1" si="194"/>
        <v>28.443819990000001</v>
      </c>
      <c r="L520" s="133">
        <f>IF(VLOOKUP(A520,$U$12:$AD$125,8)=VLOOKUP(A519,$U$12:$AD$125,8),0,VLOOKUP(A520,U$12:$AD$125,8))</f>
        <v>0</v>
      </c>
      <c r="M520" s="129">
        <f>IF(L520&gt;0,VLOOKUP(L520,T$12:$AC$125,7),0)</f>
        <v>0</v>
      </c>
      <c r="N520" s="126">
        <f t="shared" si="195"/>
        <v>0</v>
      </c>
      <c r="O520" s="126">
        <f t="shared" ca="1" si="196"/>
        <v>28.443819990000001</v>
      </c>
      <c r="P520" s="134" t="str">
        <f t="shared" si="201"/>
        <v>J=</v>
      </c>
      <c r="Q520" s="131">
        <f t="shared" si="202"/>
        <v>43539</v>
      </c>
      <c r="R520" s="9"/>
      <c r="S520" s="9"/>
      <c r="V520" s="9"/>
      <c r="W520" s="9"/>
      <c r="X520" s="9"/>
      <c r="Y520" s="9"/>
      <c r="Z520" s="9"/>
      <c r="AA520" s="9"/>
      <c r="AB520" s="9"/>
      <c r="AC520" s="9"/>
      <c r="AD520" s="9"/>
      <c r="AE520" s="9"/>
      <c r="AF520" s="59">
        <f t="shared" si="211"/>
        <v>43394</v>
      </c>
      <c r="AG520" s="15">
        <f t="shared" ca="1" si="212"/>
        <v>1006.36733</v>
      </c>
      <c r="AH520" s="15">
        <f t="shared" si="212"/>
        <v>1000</v>
      </c>
      <c r="AI520" s="4">
        <f t="shared" ca="1" si="212"/>
        <v>0</v>
      </c>
      <c r="AJ520" s="16">
        <f t="shared" ca="1" si="212"/>
        <v>0</v>
      </c>
      <c r="AK520" s="4">
        <f t="shared" si="212"/>
        <v>1.075</v>
      </c>
      <c r="AL520" s="59">
        <f t="shared" si="209"/>
        <v>43394</v>
      </c>
      <c r="AM520" s="16">
        <f t="shared" ca="1" si="213"/>
        <v>1.00636733</v>
      </c>
      <c r="AN520" s="15">
        <f t="shared" ca="1" si="213"/>
        <v>6.3673299999999999</v>
      </c>
      <c r="AO520" s="9">
        <f t="shared" si="213"/>
        <v>0</v>
      </c>
      <c r="AP520" s="17">
        <f t="shared" si="213"/>
        <v>0</v>
      </c>
      <c r="AQ520" s="15">
        <f t="shared" si="213"/>
        <v>0</v>
      </c>
      <c r="AR520" s="10" t="str">
        <f t="shared" si="213"/>
        <v>J=</v>
      </c>
      <c r="AS520" s="59">
        <f t="shared" si="213"/>
        <v>43539</v>
      </c>
      <c r="AT520" s="18"/>
      <c r="AU520" s="18"/>
      <c r="AV520" s="40"/>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row>
    <row r="521" spans="1:205" x14ac:dyDescent="0.2">
      <c r="A521" s="123">
        <f t="shared" si="197"/>
        <v>43516</v>
      </c>
      <c r="B521" s="124">
        <f t="shared" ca="1" si="203"/>
        <v>1028.71600999</v>
      </c>
      <c r="C521" s="126">
        <f t="shared" si="198"/>
        <v>1000</v>
      </c>
      <c r="D521" s="125">
        <f ca="1">IF(A521&lt;$B$1,VLOOKUP(A521,[1]DI!$A$4:$B$15000,2,FALSE),0)</f>
        <v>6.4000000000000001E-2</v>
      </c>
      <c r="E521" s="126">
        <f t="shared" ca="1" si="204"/>
        <v>2.4620000000000002E-4</v>
      </c>
      <c r="F521" s="132">
        <f t="shared" si="199"/>
        <v>1.075</v>
      </c>
      <c r="G521" s="127">
        <f t="shared" ca="1" si="192"/>
        <v>1.000264665</v>
      </c>
      <c r="H521" s="126">
        <f ca="1">TRUNC(PRODUCT(G$10:G520),15)</f>
        <v>1.1006548758705901</v>
      </c>
      <c r="I521" s="126">
        <f t="shared" ca="1" si="200"/>
        <v>1.0699307349545299</v>
      </c>
      <c r="J521" s="126">
        <f t="shared" ca="1" si="193"/>
        <v>1.0287160099999999</v>
      </c>
      <c r="K521" s="126">
        <f t="shared" ca="1" si="194"/>
        <v>28.71600999</v>
      </c>
      <c r="L521" s="133">
        <f>IF(VLOOKUP(A521,$U$12:$AD$125,8)=VLOOKUP(A520,$U$12:$AD$125,8),0,VLOOKUP(A521,U$12:$AD$125,8))</f>
        <v>0</v>
      </c>
      <c r="M521" s="129">
        <f>IF(L521&gt;0,VLOOKUP(L521,T$12:$AC$125,7),0)</f>
        <v>0</v>
      </c>
      <c r="N521" s="126">
        <f t="shared" si="195"/>
        <v>0</v>
      </c>
      <c r="O521" s="126">
        <f t="shared" ca="1" si="196"/>
        <v>28.71600999</v>
      </c>
      <c r="P521" s="134" t="str">
        <f t="shared" si="201"/>
        <v>J=</v>
      </c>
      <c r="Q521" s="131">
        <f t="shared" si="202"/>
        <v>43539</v>
      </c>
      <c r="R521" s="9"/>
      <c r="S521" s="33"/>
      <c r="V521" s="33"/>
      <c r="W521" s="33"/>
      <c r="X521" s="33"/>
      <c r="Y521" s="33"/>
      <c r="Z521" s="33"/>
      <c r="AA521" s="33"/>
      <c r="AB521" s="33"/>
      <c r="AC521" s="33"/>
      <c r="AD521" s="33"/>
      <c r="AE521" s="33"/>
      <c r="AF521" s="59"/>
      <c r="AG521" s="15"/>
      <c r="AH521" s="15"/>
      <c r="AI521" s="4"/>
      <c r="AJ521" s="16"/>
      <c r="AK521" s="4"/>
      <c r="AL521" s="59"/>
      <c r="AM521" s="16"/>
      <c r="AN521" s="15"/>
      <c r="AO521" s="9"/>
      <c r="AP521" s="17"/>
      <c r="AQ521" s="15"/>
      <c r="AR521" s="10"/>
      <c r="AS521" s="59"/>
      <c r="AT521" s="34"/>
      <c r="AU521" s="34"/>
      <c r="AV521" s="41"/>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c r="FI521" s="34"/>
      <c r="FJ521" s="34"/>
      <c r="FK521" s="34"/>
      <c r="FL521" s="34"/>
      <c r="FM521" s="34"/>
      <c r="FN521" s="34"/>
      <c r="FO521" s="34"/>
      <c r="FP521" s="34"/>
      <c r="FQ521" s="34"/>
      <c r="FR521" s="34"/>
      <c r="FS521" s="34"/>
      <c r="FT521" s="34"/>
      <c r="FU521" s="34"/>
      <c r="FV521" s="34"/>
      <c r="FW521" s="34"/>
      <c r="FX521" s="34"/>
      <c r="FY521" s="34"/>
      <c r="FZ521" s="34"/>
      <c r="GA521" s="34"/>
      <c r="GB521" s="34"/>
      <c r="GC521" s="34"/>
      <c r="GD521" s="34"/>
      <c r="GE521" s="34"/>
      <c r="GF521" s="34"/>
      <c r="GG521" s="34"/>
      <c r="GH521" s="34"/>
      <c r="GI521" s="34"/>
      <c r="GJ521" s="34"/>
      <c r="GK521" s="34"/>
      <c r="GL521" s="34"/>
      <c r="GM521" s="34"/>
      <c r="GN521" s="34"/>
      <c r="GO521" s="34"/>
      <c r="GP521" s="34"/>
      <c r="GQ521" s="34"/>
      <c r="GR521" s="34"/>
      <c r="GS521" s="34"/>
      <c r="GT521" s="34"/>
      <c r="GU521" s="34"/>
      <c r="GV521" s="34"/>
      <c r="GW521" s="34"/>
    </row>
    <row r="522" spans="1:205" x14ac:dyDescent="0.2">
      <c r="A522" s="123">
        <f t="shared" si="197"/>
        <v>43517</v>
      </c>
      <c r="B522" s="124">
        <f t="shared" ca="1" si="203"/>
        <v>1028.9882699899999</v>
      </c>
      <c r="C522" s="126">
        <f t="shared" si="198"/>
        <v>1000</v>
      </c>
      <c r="D522" s="125">
        <f ca="1">IF(A522&lt;$B$1,VLOOKUP(A522,[1]DI!$A$4:$B$15000,2,FALSE),0)</f>
        <v>6.4000000000000001E-2</v>
      </c>
      <c r="E522" s="126">
        <f t="shared" ca="1" si="204"/>
        <v>2.4620000000000002E-4</v>
      </c>
      <c r="F522" s="132">
        <f t="shared" si="199"/>
        <v>1.075</v>
      </c>
      <c r="G522" s="127">
        <f t="shared" ref="G522:G585" ca="1" si="214">TRUNC((1+(E522*F522)),15)</f>
        <v>1.000264665</v>
      </c>
      <c r="H522" s="126">
        <f ca="1">TRUNC(PRODUCT(G$10:G521),15)</f>
        <v>1.1009461806933201</v>
      </c>
      <c r="I522" s="126">
        <f t="shared" ca="1" si="200"/>
        <v>1.0699307349545299</v>
      </c>
      <c r="J522" s="126">
        <f t="shared" ref="J522:J585" ca="1" si="215">ROUND(TRUNC(H522/I522,15),8)</f>
        <v>1.0289882699999999</v>
      </c>
      <c r="K522" s="126">
        <f t="shared" ref="K522:K585" ca="1" si="216">TRUNC((C522*(J522-1)),8)</f>
        <v>28.988269989999999</v>
      </c>
      <c r="L522" s="133">
        <f>IF(VLOOKUP(A522,$U$12:$AD$125,8)=VLOOKUP(A521,$U$12:$AD$125,8),0,VLOOKUP(A522,U$12:$AD$125,8))</f>
        <v>0</v>
      </c>
      <c r="M522" s="129">
        <f>IF(L522&gt;0,VLOOKUP(L522,T$12:$AC$125,7),0)</f>
        <v>0</v>
      </c>
      <c r="N522" s="126">
        <f t="shared" ref="N522:N585" si="217">IF(M522&gt;0,(C$10*M522),0)</f>
        <v>0</v>
      </c>
      <c r="O522" s="126">
        <f t="shared" ref="O522:O585" ca="1" si="218">(K522+N522)</f>
        <v>28.988269989999999</v>
      </c>
      <c r="P522" s="134" t="str">
        <f t="shared" si="201"/>
        <v>J=</v>
      </c>
      <c r="Q522" s="131">
        <f t="shared" si="202"/>
        <v>43539</v>
      </c>
      <c r="R522" s="9"/>
      <c r="S522" s="9"/>
      <c r="V522" s="9"/>
      <c r="W522" s="9"/>
      <c r="X522" s="9"/>
      <c r="Y522" s="9"/>
      <c r="Z522" s="9"/>
      <c r="AA522" s="9"/>
      <c r="AB522" s="9"/>
      <c r="AC522" s="9"/>
      <c r="AD522" s="9"/>
      <c r="AE522" s="9"/>
      <c r="AF522" s="59" t="str">
        <f t="shared" ref="AF522:AS522" si="219">$B$6</f>
        <v>CNEN22</v>
      </c>
      <c r="AG522" s="9" t="str">
        <f t="shared" si="219"/>
        <v>CNEN22</v>
      </c>
      <c r="AH522" s="9" t="str">
        <f t="shared" si="219"/>
        <v>CNEN22</v>
      </c>
      <c r="AI522" s="9" t="str">
        <f t="shared" si="219"/>
        <v>CNEN22</v>
      </c>
      <c r="AJ522" s="9" t="str">
        <f t="shared" si="219"/>
        <v>CNEN22</v>
      </c>
      <c r="AK522" s="4" t="str">
        <f t="shared" si="219"/>
        <v>CNEN22</v>
      </c>
      <c r="AL522" s="59" t="str">
        <f t="shared" si="219"/>
        <v>CNEN22</v>
      </c>
      <c r="AM522" s="9" t="str">
        <f t="shared" si="219"/>
        <v>CNEN22</v>
      </c>
      <c r="AN522" s="9" t="str">
        <f t="shared" si="219"/>
        <v>CNEN22</v>
      </c>
      <c r="AO522" s="9" t="str">
        <f t="shared" si="219"/>
        <v>CNEN22</v>
      </c>
      <c r="AP522" s="17" t="str">
        <f t="shared" si="219"/>
        <v>CNEN22</v>
      </c>
      <c r="AQ522" s="9" t="str">
        <f t="shared" si="219"/>
        <v>CNEN22</v>
      </c>
      <c r="AR522" s="10" t="str">
        <f t="shared" si="219"/>
        <v>CNEN22</v>
      </c>
      <c r="AS522" s="59" t="str">
        <f t="shared" si="219"/>
        <v>CNEN22</v>
      </c>
      <c r="AT522" s="18"/>
      <c r="AU522" s="18"/>
      <c r="AV522" s="40"/>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row>
    <row r="523" spans="1:205" x14ac:dyDescent="0.2">
      <c r="A523" s="123">
        <f t="shared" ref="A523:A586" si="220">(A522+1)</f>
        <v>43518</v>
      </c>
      <c r="B523" s="124">
        <f t="shared" ca="1" si="203"/>
        <v>1029.2606099899999</v>
      </c>
      <c r="C523" s="126">
        <f t="shared" ref="C523:C586" si="221">TRUNC(C522-N522,8)</f>
        <v>1000</v>
      </c>
      <c r="D523" s="125">
        <f ca="1">IF(A523&lt;$B$1,VLOOKUP(A523,[1]DI!$A$4:$B$15000,2,FALSE),0)</f>
        <v>6.4000000000000001E-2</v>
      </c>
      <c r="E523" s="126">
        <f t="shared" ca="1" si="204"/>
        <v>2.4620000000000002E-4</v>
      </c>
      <c r="F523" s="132">
        <f t="shared" ref="F523:F586" si="222">F522</f>
        <v>1.075</v>
      </c>
      <c r="G523" s="127">
        <f t="shared" ca="1" si="214"/>
        <v>1.000264665</v>
      </c>
      <c r="H523" s="126">
        <f ca="1">TRUNC(PRODUCT(G$10:G522),15)</f>
        <v>1.1012375626142299</v>
      </c>
      <c r="I523" s="126">
        <f t="shared" ref="I523:I586" ca="1" si="223">IF(OR(L522&gt;0,L522="E"),H522,I522)</f>
        <v>1.0699307349545299</v>
      </c>
      <c r="J523" s="126">
        <f t="shared" ca="1" si="215"/>
        <v>1.0292606099999999</v>
      </c>
      <c r="K523" s="126">
        <f t="shared" ca="1" si="216"/>
        <v>29.260609989999999</v>
      </c>
      <c r="L523" s="133">
        <f>IF(VLOOKUP(A523,$U$12:$AD$125,8)=VLOOKUP(A522,$U$12:$AD$125,8),0,VLOOKUP(A523,U$12:$AD$125,8))</f>
        <v>0</v>
      </c>
      <c r="M523" s="129">
        <f>IF(L523&gt;0,VLOOKUP(L523,T$12:$AC$125,7),0)</f>
        <v>0</v>
      </c>
      <c r="N523" s="126">
        <f t="shared" si="217"/>
        <v>0</v>
      </c>
      <c r="O523" s="126">
        <f t="shared" ca="1" si="218"/>
        <v>29.260609989999999</v>
      </c>
      <c r="P523" s="134" t="str">
        <f t="shared" ref="P523:P586" si="224">IF(L522&gt;0,VLOOKUP(A522,$U$12:$AD$125,9),P522)</f>
        <v>J=</v>
      </c>
      <c r="Q523" s="131">
        <f t="shared" ref="Q523:Q586" si="225">IF(L522&gt;0,VLOOKUP(A522,$U$12:$AD$125,10),Q522)</f>
        <v>43539</v>
      </c>
      <c r="R523" s="9"/>
      <c r="S523" s="9"/>
      <c r="V523" s="9"/>
      <c r="W523" s="9"/>
      <c r="X523" s="9"/>
      <c r="Y523" s="9"/>
      <c r="Z523" s="9"/>
      <c r="AA523" s="9"/>
      <c r="AB523" s="9"/>
      <c r="AC523" s="9"/>
      <c r="AD523" s="9"/>
      <c r="AE523" s="9"/>
      <c r="AF523" s="57" t="s">
        <v>16</v>
      </c>
      <c r="AG523" s="3" t="s">
        <v>9</v>
      </c>
      <c r="AH523" s="3" t="s">
        <v>10</v>
      </c>
      <c r="AI523" s="36" t="s">
        <v>11</v>
      </c>
      <c r="AJ523" s="37" t="s">
        <v>11</v>
      </c>
      <c r="AK523" s="36" t="s">
        <v>11</v>
      </c>
      <c r="AL523" s="60" t="s">
        <v>16</v>
      </c>
      <c r="AM523" s="37" t="s">
        <v>11</v>
      </c>
      <c r="AN523" s="3" t="s">
        <v>12</v>
      </c>
      <c r="AO523" s="7" t="s">
        <v>13</v>
      </c>
      <c r="AP523" s="38" t="s">
        <v>14</v>
      </c>
      <c r="AQ523" s="3" t="s">
        <v>14</v>
      </c>
      <c r="AR523" s="39" t="s">
        <v>15</v>
      </c>
      <c r="AS523" s="57" t="s">
        <v>15</v>
      </c>
      <c r="AT523" s="18"/>
      <c r="AU523" s="18"/>
      <c r="AV523" s="40"/>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row>
    <row r="524" spans="1:205" x14ac:dyDescent="0.2">
      <c r="A524" s="123">
        <f t="shared" si="220"/>
        <v>43519</v>
      </c>
      <c r="B524" s="124">
        <f t="shared" ref="B524:B587" ca="1" si="226">IF(A524&lt;=TODAY(),C524+K524,IF(AND(A524&gt;TODAY(),A524&lt;=$B$1),IF(VLOOKUP(TODAY(),$A$10:$D$5000,4,FALSE)=0,"n.d",C524+K524),"n.d"))</f>
        <v>1029.53301999</v>
      </c>
      <c r="C524" s="126">
        <f t="shared" si="221"/>
        <v>1000</v>
      </c>
      <c r="D524" s="125">
        <f ca="1">IF(A524&lt;$B$1,VLOOKUP(A524,[1]DI!$A$4:$B$15000,2,FALSE),0)</f>
        <v>0</v>
      </c>
      <c r="E524" s="126">
        <f t="shared" ca="1" si="204"/>
        <v>0</v>
      </c>
      <c r="F524" s="132">
        <f t="shared" si="222"/>
        <v>1.075</v>
      </c>
      <c r="G524" s="127">
        <f t="shared" ca="1" si="214"/>
        <v>1</v>
      </c>
      <c r="H524" s="126">
        <f ca="1">TRUNC(PRODUCT(G$10:G523),15)</f>
        <v>1.1015290216537399</v>
      </c>
      <c r="I524" s="126">
        <f t="shared" ca="1" si="223"/>
        <v>1.0699307349545299</v>
      </c>
      <c r="J524" s="126">
        <f t="shared" ca="1" si="215"/>
        <v>1.0295330199999999</v>
      </c>
      <c r="K524" s="126">
        <f t="shared" ca="1" si="216"/>
        <v>29.53301999</v>
      </c>
      <c r="L524" s="133">
        <f>IF(VLOOKUP(A524,$U$12:$AD$125,8)=VLOOKUP(A523,$U$12:$AD$125,8),0,VLOOKUP(A524,U$12:$AD$125,8))</f>
        <v>0</v>
      </c>
      <c r="M524" s="129">
        <f>IF(L524&gt;0,VLOOKUP(L524,T$12:$AC$125,7),0)</f>
        <v>0</v>
      </c>
      <c r="N524" s="126">
        <f t="shared" si="217"/>
        <v>0</v>
      </c>
      <c r="O524" s="126">
        <f t="shared" ca="1" si="218"/>
        <v>29.53301999</v>
      </c>
      <c r="P524" s="134" t="str">
        <f t="shared" si="224"/>
        <v>J=</v>
      </c>
      <c r="Q524" s="131">
        <f t="shared" si="225"/>
        <v>43539</v>
      </c>
      <c r="R524" s="9"/>
      <c r="S524" s="9"/>
      <c r="V524" s="9"/>
      <c r="W524" s="9"/>
      <c r="X524" s="9"/>
      <c r="Y524" s="9"/>
      <c r="Z524" s="9"/>
      <c r="AA524" s="9"/>
      <c r="AB524" s="9"/>
      <c r="AC524" s="9"/>
      <c r="AD524" s="9"/>
      <c r="AE524" s="9"/>
      <c r="AF524" s="57" t="s">
        <v>73</v>
      </c>
      <c r="AG524" s="15" t="str">
        <f>$B$6</f>
        <v>CNEN22</v>
      </c>
      <c r="AH524" s="3" t="s">
        <v>18</v>
      </c>
      <c r="AI524" s="19" t="s">
        <v>19</v>
      </c>
      <c r="AJ524" s="5"/>
      <c r="AK524" s="19" t="s">
        <v>20</v>
      </c>
      <c r="AL524" s="57"/>
      <c r="AM524" s="5"/>
      <c r="AN524" s="3"/>
      <c r="AO524" s="7"/>
      <c r="AP524" s="38"/>
      <c r="AQ524" s="3"/>
      <c r="AR524" s="39" t="s">
        <v>23</v>
      </c>
      <c r="AS524" s="57" t="s">
        <v>23</v>
      </c>
      <c r="AT524" s="18"/>
      <c r="AU524" s="18"/>
      <c r="AV524" s="40"/>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row>
    <row r="525" spans="1:205" x14ac:dyDescent="0.2">
      <c r="A525" s="123">
        <f t="shared" si="220"/>
        <v>43520</v>
      </c>
      <c r="B525" s="124">
        <f t="shared" ca="1" si="226"/>
        <v>1029.53301999</v>
      </c>
      <c r="C525" s="126">
        <f t="shared" si="221"/>
        <v>1000</v>
      </c>
      <c r="D525" s="125">
        <f ca="1">IF(A525&lt;$B$1,VLOOKUP(A525,[1]DI!$A$4:$B$15000,2,FALSE),0)</f>
        <v>0</v>
      </c>
      <c r="E525" s="126">
        <f t="shared" ref="E525:E588" ca="1" si="227">ROUND((((1+D525)^(1/252)-1)),8)</f>
        <v>0</v>
      </c>
      <c r="F525" s="132">
        <f t="shared" si="222"/>
        <v>1.075</v>
      </c>
      <c r="G525" s="127">
        <f t="shared" ca="1" si="214"/>
        <v>1</v>
      </c>
      <c r="H525" s="126">
        <f ca="1">TRUNC(PRODUCT(G$10:G524),15)</f>
        <v>1.1015290216537399</v>
      </c>
      <c r="I525" s="126">
        <f t="shared" ca="1" si="223"/>
        <v>1.0699307349545299</v>
      </c>
      <c r="J525" s="126">
        <f t="shared" ca="1" si="215"/>
        <v>1.0295330199999999</v>
      </c>
      <c r="K525" s="126">
        <f t="shared" ca="1" si="216"/>
        <v>29.53301999</v>
      </c>
      <c r="L525" s="133">
        <f>IF(VLOOKUP(A525,$U$12:$AD$125,8)=VLOOKUP(A524,$U$12:$AD$125,8),0,VLOOKUP(A525,U$12:$AD$125,8))</f>
        <v>0</v>
      </c>
      <c r="M525" s="129">
        <f>IF(L525&gt;0,VLOOKUP(L525,T$12:$AC$125,7),0)</f>
        <v>0</v>
      </c>
      <c r="N525" s="126">
        <f t="shared" si="217"/>
        <v>0</v>
      </c>
      <c r="O525" s="126">
        <f t="shared" ca="1" si="218"/>
        <v>29.53301999</v>
      </c>
      <c r="P525" s="134" t="str">
        <f t="shared" si="224"/>
        <v>J=</v>
      </c>
      <c r="Q525" s="131">
        <f t="shared" si="225"/>
        <v>43539</v>
      </c>
      <c r="R525" s="9"/>
      <c r="S525" s="9"/>
      <c r="V525" s="9"/>
      <c r="W525" s="9"/>
      <c r="X525" s="9"/>
      <c r="Y525" s="9"/>
      <c r="Z525" s="9"/>
      <c r="AA525" s="9"/>
      <c r="AB525" s="9"/>
      <c r="AC525" s="9"/>
      <c r="AD525" s="9"/>
      <c r="AE525" s="9"/>
      <c r="AF525" s="57" t="s">
        <v>73</v>
      </c>
      <c r="AG525" s="15"/>
      <c r="AH525" s="3"/>
      <c r="AI525" s="19"/>
      <c r="AJ525" s="5"/>
      <c r="AK525" s="19"/>
      <c r="AL525" s="57"/>
      <c r="AM525" s="5"/>
      <c r="AN525" s="3"/>
      <c r="AO525" s="7"/>
      <c r="AP525" s="38"/>
      <c r="AQ525" s="3"/>
      <c r="AR525" s="39" t="s">
        <v>28</v>
      </c>
      <c r="AS525" s="57" t="s">
        <v>16</v>
      </c>
      <c r="AT525" s="18"/>
      <c r="AU525" s="18"/>
      <c r="AV525" s="40"/>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row>
    <row r="526" spans="1:205" x14ac:dyDescent="0.2">
      <c r="A526" s="123">
        <f t="shared" si="220"/>
        <v>43521</v>
      </c>
      <c r="B526" s="124">
        <f t="shared" ca="1" si="226"/>
        <v>1029.53301999</v>
      </c>
      <c r="C526" s="126">
        <f t="shared" si="221"/>
        <v>1000</v>
      </c>
      <c r="D526" s="125">
        <f ca="1">IF(A526&lt;$B$1,VLOOKUP(A526,[1]DI!$A$4:$B$15000,2,FALSE),0)</f>
        <v>6.4000000000000001E-2</v>
      </c>
      <c r="E526" s="126">
        <f t="shared" ca="1" si="227"/>
        <v>2.4620000000000002E-4</v>
      </c>
      <c r="F526" s="132">
        <f t="shared" si="222"/>
        <v>1.075</v>
      </c>
      <c r="G526" s="127">
        <f t="shared" ca="1" si="214"/>
        <v>1.000264665</v>
      </c>
      <c r="H526" s="126">
        <f ca="1">TRUNC(PRODUCT(G$10:G525),15)</f>
        <v>1.1015290216537399</v>
      </c>
      <c r="I526" s="126">
        <f t="shared" ca="1" si="223"/>
        <v>1.0699307349545299</v>
      </c>
      <c r="J526" s="126">
        <f t="shared" ca="1" si="215"/>
        <v>1.0295330199999999</v>
      </c>
      <c r="K526" s="126">
        <f t="shared" ca="1" si="216"/>
        <v>29.53301999</v>
      </c>
      <c r="L526" s="133">
        <f>IF(VLOOKUP(A526,$U$12:$AD$125,8)=VLOOKUP(A525,$U$12:$AD$125,8),0,VLOOKUP(A526,U$12:$AD$125,8))</f>
        <v>0</v>
      </c>
      <c r="M526" s="129">
        <f>IF(L526&gt;0,VLOOKUP(L526,T$12:$AC$125,7),0)</f>
        <v>0</v>
      </c>
      <c r="N526" s="126">
        <f t="shared" si="217"/>
        <v>0</v>
      </c>
      <c r="O526" s="126">
        <f t="shared" ca="1" si="218"/>
        <v>29.53301999</v>
      </c>
      <c r="P526" s="134" t="str">
        <f t="shared" si="224"/>
        <v>J=</v>
      </c>
      <c r="Q526" s="131">
        <f t="shared" si="225"/>
        <v>43539</v>
      </c>
      <c r="R526" s="9"/>
      <c r="S526" s="9"/>
      <c r="V526" s="9"/>
      <c r="W526" s="9"/>
      <c r="X526" s="9"/>
      <c r="Y526" s="9"/>
      <c r="Z526" s="9"/>
      <c r="AA526" s="9"/>
      <c r="AB526" s="9"/>
      <c r="AC526" s="9"/>
      <c r="AD526" s="9"/>
      <c r="AE526" s="9"/>
      <c r="AF526" s="57"/>
      <c r="AG526" s="3" t="s">
        <v>30</v>
      </c>
      <c r="AH526" s="3" t="s">
        <v>30</v>
      </c>
      <c r="AI526" s="19" t="s">
        <v>31</v>
      </c>
      <c r="AJ526" s="5" t="s">
        <v>32</v>
      </c>
      <c r="AK526" s="4" t="s">
        <v>33</v>
      </c>
      <c r="AL526" s="59"/>
      <c r="AM526" s="16" t="s">
        <v>36</v>
      </c>
      <c r="AN526" s="3" t="s">
        <v>30</v>
      </c>
      <c r="AO526" s="7"/>
      <c r="AP526" s="38" t="s">
        <v>37</v>
      </c>
      <c r="AQ526" s="3" t="s">
        <v>30</v>
      </c>
      <c r="AR526" s="39" t="s">
        <v>38</v>
      </c>
      <c r="AS526" s="59"/>
      <c r="AT526" s="18"/>
      <c r="AU526" s="18"/>
      <c r="AV526" s="40"/>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row>
    <row r="527" spans="1:205" x14ac:dyDescent="0.2">
      <c r="A527" s="123">
        <f t="shared" si="220"/>
        <v>43522</v>
      </c>
      <c r="B527" s="124">
        <f t="shared" ca="1" si="226"/>
        <v>1029.80549999</v>
      </c>
      <c r="C527" s="126">
        <f t="shared" si="221"/>
        <v>1000</v>
      </c>
      <c r="D527" s="125">
        <f ca="1">IF(A527&lt;$B$1,VLOOKUP(A527,[1]DI!$A$4:$B$15000,2,FALSE),0)</f>
        <v>6.4000000000000001E-2</v>
      </c>
      <c r="E527" s="126">
        <f t="shared" ca="1" si="227"/>
        <v>2.4620000000000002E-4</v>
      </c>
      <c r="F527" s="132">
        <f t="shared" si="222"/>
        <v>1.075</v>
      </c>
      <c r="G527" s="127">
        <f t="shared" ca="1" si="214"/>
        <v>1.000264665</v>
      </c>
      <c r="H527" s="126">
        <f ca="1">TRUNC(PRODUCT(G$10:G526),15)</f>
        <v>1.10182055783226</v>
      </c>
      <c r="I527" s="126">
        <f t="shared" ca="1" si="223"/>
        <v>1.0699307349545299</v>
      </c>
      <c r="J527" s="126">
        <f t="shared" ca="1" si="215"/>
        <v>1.0298054999999999</v>
      </c>
      <c r="K527" s="126">
        <f t="shared" ca="1" si="216"/>
        <v>29.805499990000001</v>
      </c>
      <c r="L527" s="133">
        <f>IF(VLOOKUP(A527,$U$12:$AD$125,8)=VLOOKUP(A526,$U$12:$AD$125,8),0,VLOOKUP(A527,U$12:$AD$125,8))</f>
        <v>0</v>
      </c>
      <c r="M527" s="129">
        <f>IF(L527&gt;0,VLOOKUP(L527,T$12:$AC$125,7),0)</f>
        <v>0</v>
      </c>
      <c r="N527" s="126">
        <f t="shared" si="217"/>
        <v>0</v>
      </c>
      <c r="O527" s="126">
        <f t="shared" ca="1" si="218"/>
        <v>29.805499990000001</v>
      </c>
      <c r="P527" s="134" t="str">
        <f t="shared" si="224"/>
        <v>J=</v>
      </c>
      <c r="Q527" s="131">
        <f t="shared" si="225"/>
        <v>43539</v>
      </c>
      <c r="R527" s="9"/>
      <c r="S527" s="9"/>
      <c r="V527" s="9"/>
      <c r="W527" s="9"/>
      <c r="X527" s="9"/>
      <c r="Y527" s="9"/>
      <c r="Z527" s="9"/>
      <c r="AA527" s="9"/>
      <c r="AB527" s="9"/>
      <c r="AC527" s="9"/>
      <c r="AD527" s="9"/>
      <c r="AE527" s="9"/>
      <c r="AF527" s="59"/>
      <c r="AG527" s="15"/>
      <c r="AH527" s="15"/>
      <c r="AI527" s="4"/>
      <c r="AJ527" s="16"/>
      <c r="AK527" s="4"/>
      <c r="AL527" s="59"/>
      <c r="AM527" s="16"/>
      <c r="AN527" s="15"/>
      <c r="AO527" s="9"/>
      <c r="AP527" s="17"/>
      <c r="AQ527" s="15"/>
      <c r="AR527" s="10"/>
      <c r="AS527" s="61"/>
      <c r="AT527" s="18"/>
      <c r="AU527" s="18"/>
      <c r="AV527" s="40"/>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row>
    <row r="528" spans="1:205" x14ac:dyDescent="0.2">
      <c r="A528" s="123">
        <f t="shared" si="220"/>
        <v>43523</v>
      </c>
      <c r="B528" s="124">
        <f t="shared" ca="1" si="226"/>
        <v>1030.0780599899999</v>
      </c>
      <c r="C528" s="126">
        <f t="shared" si="221"/>
        <v>1000</v>
      </c>
      <c r="D528" s="125">
        <f ca="1">IF(A528&lt;$B$1,VLOOKUP(A528,[1]DI!$A$4:$B$15000,2,FALSE),0)</f>
        <v>6.4000000000000001E-2</v>
      </c>
      <c r="E528" s="126">
        <f t="shared" ca="1" si="227"/>
        <v>2.4620000000000002E-4</v>
      </c>
      <c r="F528" s="132">
        <f t="shared" si="222"/>
        <v>1.075</v>
      </c>
      <c r="G528" s="127">
        <f t="shared" ca="1" si="214"/>
        <v>1.000264665</v>
      </c>
      <c r="H528" s="126">
        <f ca="1">TRUNC(PRODUCT(G$10:G527),15)</f>
        <v>1.10211217117019</v>
      </c>
      <c r="I528" s="126">
        <f t="shared" ca="1" si="223"/>
        <v>1.0699307349545299</v>
      </c>
      <c r="J528" s="126">
        <f t="shared" ca="1" si="215"/>
        <v>1.0300780599999999</v>
      </c>
      <c r="K528" s="126">
        <f t="shared" ca="1" si="216"/>
        <v>30.07805999</v>
      </c>
      <c r="L528" s="133">
        <f>IF(VLOOKUP(A528,$U$12:$AD$125,8)=VLOOKUP(A527,$U$12:$AD$125,8),0,VLOOKUP(A528,U$12:$AD$125,8))</f>
        <v>0</v>
      </c>
      <c r="M528" s="129">
        <f>IF(L528&gt;0,VLOOKUP(L528,T$12:$AC$125,7),0)</f>
        <v>0</v>
      </c>
      <c r="N528" s="126">
        <f t="shared" si="217"/>
        <v>0</v>
      </c>
      <c r="O528" s="126">
        <f t="shared" ca="1" si="218"/>
        <v>30.07805999</v>
      </c>
      <c r="P528" s="134" t="str">
        <f t="shared" si="224"/>
        <v>J=</v>
      </c>
      <c r="Q528" s="131">
        <f t="shared" si="225"/>
        <v>43539</v>
      </c>
      <c r="R528" s="9"/>
      <c r="S528" s="9"/>
      <c r="V528" s="9"/>
      <c r="W528" s="9"/>
      <c r="X528" s="9"/>
      <c r="Y528" s="9"/>
      <c r="Z528" s="9"/>
      <c r="AA528" s="9"/>
      <c r="AB528" s="9"/>
      <c r="AC528" s="9"/>
      <c r="AD528" s="9"/>
      <c r="AE528" s="9"/>
      <c r="AF528" s="59">
        <f>(AF520+1)</f>
        <v>43395</v>
      </c>
      <c r="AG528" s="15">
        <f t="shared" ref="AG528:AK543" ca="1" si="228">VLOOKUP($AF528,$A$10:$Q$3625,(AG$1)+1)</f>
        <v>1006.36733</v>
      </c>
      <c r="AH528" s="15">
        <f t="shared" si="228"/>
        <v>1000</v>
      </c>
      <c r="AI528" s="4">
        <f t="shared" ca="1" si="228"/>
        <v>6.4000000000000001E-2</v>
      </c>
      <c r="AJ528" s="16">
        <f t="shared" ca="1" si="228"/>
        <v>2.4620000000000002E-4</v>
      </c>
      <c r="AK528" s="4">
        <f t="shared" si="228"/>
        <v>1.075</v>
      </c>
      <c r="AL528" s="59">
        <f t="shared" ref="AL528:AL557" si="229">AF528</f>
        <v>43395</v>
      </c>
      <c r="AM528" s="16">
        <f t="shared" ref="AM528:AS543" ca="1" si="230">VLOOKUP($AF528,$A$10:$Q$3625,(AM$1)+1)</f>
        <v>1.00636733</v>
      </c>
      <c r="AN528" s="15">
        <f t="shared" ca="1" si="230"/>
        <v>6.3673299999999999</v>
      </c>
      <c r="AO528" s="9">
        <f t="shared" si="230"/>
        <v>0</v>
      </c>
      <c r="AP528" s="17">
        <f t="shared" si="230"/>
        <v>0</v>
      </c>
      <c r="AQ528" s="15">
        <f t="shared" si="230"/>
        <v>0</v>
      </c>
      <c r="AR528" s="10" t="str">
        <f t="shared" si="230"/>
        <v>J=</v>
      </c>
      <c r="AS528" s="59">
        <f t="shared" si="230"/>
        <v>43539</v>
      </c>
      <c r="AT528" s="18"/>
      <c r="AU528" s="18"/>
      <c r="AV528" s="40"/>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row>
    <row r="529" spans="1:202" x14ac:dyDescent="0.2">
      <c r="A529" s="123">
        <f t="shared" si="220"/>
        <v>43524</v>
      </c>
      <c r="B529" s="124">
        <f t="shared" ca="1" si="226"/>
        <v>1030.35068</v>
      </c>
      <c r="C529" s="126">
        <f t="shared" si="221"/>
        <v>1000</v>
      </c>
      <c r="D529" s="125">
        <f ca="1">IF(A529&lt;$B$1,VLOOKUP(A529,[1]DI!$A$4:$B$15000,2,FALSE),0)</f>
        <v>6.4000000000000001E-2</v>
      </c>
      <c r="E529" s="126">
        <f t="shared" ca="1" si="227"/>
        <v>2.4620000000000002E-4</v>
      </c>
      <c r="F529" s="132">
        <f t="shared" si="222"/>
        <v>1.075</v>
      </c>
      <c r="G529" s="127">
        <f t="shared" ca="1" si="214"/>
        <v>1.000264665</v>
      </c>
      <c r="H529" s="126">
        <f ca="1">TRUNC(PRODUCT(G$10:G528),15)</f>
        <v>1.1024038616879801</v>
      </c>
      <c r="I529" s="126">
        <f t="shared" ca="1" si="223"/>
        <v>1.0699307349545299</v>
      </c>
      <c r="J529" s="126">
        <f t="shared" ca="1" si="215"/>
        <v>1.03035068</v>
      </c>
      <c r="K529" s="126">
        <f t="shared" ca="1" si="216"/>
        <v>30.350680000000001</v>
      </c>
      <c r="L529" s="133">
        <f>IF(VLOOKUP(A529,$U$12:$AD$125,8)=VLOOKUP(A528,$U$12:$AD$125,8),0,VLOOKUP(A529,U$12:$AD$125,8))</f>
        <v>0</v>
      </c>
      <c r="M529" s="129">
        <f>IF(L529&gt;0,VLOOKUP(L529,T$12:$AC$125,7),0)</f>
        <v>0</v>
      </c>
      <c r="N529" s="126">
        <f t="shared" si="217"/>
        <v>0</v>
      </c>
      <c r="O529" s="126">
        <f t="shared" ca="1" si="218"/>
        <v>30.350680000000001</v>
      </c>
      <c r="P529" s="134" t="str">
        <f t="shared" si="224"/>
        <v>J=</v>
      </c>
      <c r="Q529" s="131">
        <f t="shared" si="225"/>
        <v>43539</v>
      </c>
      <c r="R529" s="9"/>
      <c r="S529" s="9"/>
      <c r="V529" s="9"/>
      <c r="W529" s="9"/>
      <c r="X529" s="9"/>
      <c r="Y529" s="9"/>
      <c r="Z529" s="9"/>
      <c r="AA529" s="9"/>
      <c r="AB529" s="9"/>
      <c r="AC529" s="9"/>
      <c r="AD529" s="9"/>
      <c r="AE529" s="9"/>
      <c r="AF529" s="59">
        <f t="shared" ref="AF529:AF557" si="231">(AF528+1)</f>
        <v>43396</v>
      </c>
      <c r="AG529" s="15">
        <f t="shared" ca="1" si="228"/>
        <v>1006.63367999</v>
      </c>
      <c r="AH529" s="15">
        <f t="shared" si="228"/>
        <v>1000</v>
      </c>
      <c r="AI529" s="4">
        <f t="shared" ca="1" si="228"/>
        <v>6.4000000000000001E-2</v>
      </c>
      <c r="AJ529" s="16">
        <f t="shared" ca="1" si="228"/>
        <v>2.4620000000000002E-4</v>
      </c>
      <c r="AK529" s="4">
        <f t="shared" si="228"/>
        <v>1.075</v>
      </c>
      <c r="AL529" s="59">
        <f t="shared" si="229"/>
        <v>43396</v>
      </c>
      <c r="AM529" s="16">
        <f t="shared" ca="1" si="230"/>
        <v>1.00663368</v>
      </c>
      <c r="AN529" s="15">
        <f t="shared" ca="1" si="230"/>
        <v>6.6336799900000001</v>
      </c>
      <c r="AO529" s="9">
        <f t="shared" si="230"/>
        <v>0</v>
      </c>
      <c r="AP529" s="17">
        <f t="shared" si="230"/>
        <v>0</v>
      </c>
      <c r="AQ529" s="15">
        <f t="shared" si="230"/>
        <v>0</v>
      </c>
      <c r="AR529" s="10" t="str">
        <f t="shared" si="230"/>
        <v>J=</v>
      </c>
      <c r="AS529" s="59">
        <f t="shared" si="230"/>
        <v>43539</v>
      </c>
      <c r="AT529" s="18"/>
      <c r="AU529" s="18"/>
      <c r="AV529" s="40"/>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row>
    <row r="530" spans="1:202" x14ac:dyDescent="0.2">
      <c r="A530" s="123">
        <f t="shared" si="220"/>
        <v>43525</v>
      </c>
      <c r="B530" s="124">
        <f t="shared" ca="1" si="226"/>
        <v>1030.62338</v>
      </c>
      <c r="C530" s="126">
        <f t="shared" si="221"/>
        <v>1000</v>
      </c>
      <c r="D530" s="125">
        <f ca="1">IF(A530&lt;$B$1,VLOOKUP(A530,[1]DI!$A$4:$B$15000,2,FALSE),0)</f>
        <v>6.4000000000000001E-2</v>
      </c>
      <c r="E530" s="126">
        <f t="shared" ca="1" si="227"/>
        <v>2.4620000000000002E-4</v>
      </c>
      <c r="F530" s="132">
        <f t="shared" si="222"/>
        <v>1.075</v>
      </c>
      <c r="G530" s="127">
        <f t="shared" ca="1" si="214"/>
        <v>1.000264665</v>
      </c>
      <c r="H530" s="126">
        <f ca="1">TRUNC(PRODUCT(G$10:G529),15)</f>
        <v>1.1026956294060299</v>
      </c>
      <c r="I530" s="126">
        <f t="shared" ca="1" si="223"/>
        <v>1.0699307349545299</v>
      </c>
      <c r="J530" s="126">
        <f t="shared" ca="1" si="215"/>
        <v>1.03062338</v>
      </c>
      <c r="K530" s="126">
        <f t="shared" ca="1" si="216"/>
        <v>30.623380000000001</v>
      </c>
      <c r="L530" s="133">
        <f>IF(VLOOKUP(A530,$U$12:$AD$125,8)=VLOOKUP(A529,$U$12:$AD$125,8),0,VLOOKUP(A530,U$12:$AD$125,8))</f>
        <v>0</v>
      </c>
      <c r="M530" s="129">
        <f>IF(L530&gt;0,VLOOKUP(L530,T$12:$AC$125,7),0)</f>
        <v>0</v>
      </c>
      <c r="N530" s="126">
        <f t="shared" si="217"/>
        <v>0</v>
      </c>
      <c r="O530" s="126">
        <f t="shared" ca="1" si="218"/>
        <v>30.623380000000001</v>
      </c>
      <c r="P530" s="134" t="str">
        <f t="shared" si="224"/>
        <v>J=</v>
      </c>
      <c r="Q530" s="131">
        <f t="shared" si="225"/>
        <v>43539</v>
      </c>
      <c r="R530" s="9"/>
      <c r="S530" s="9"/>
      <c r="V530" s="9"/>
      <c r="W530" s="9"/>
      <c r="X530" s="9"/>
      <c r="Y530" s="9"/>
      <c r="Z530" s="9"/>
      <c r="AA530" s="9"/>
      <c r="AB530" s="9"/>
      <c r="AC530" s="9"/>
      <c r="AD530" s="9"/>
      <c r="AE530" s="9"/>
      <c r="AF530" s="59">
        <f t="shared" si="231"/>
        <v>43397</v>
      </c>
      <c r="AG530" s="15">
        <f t="shared" ca="1" si="228"/>
        <v>1006.9000999899999</v>
      </c>
      <c r="AH530" s="15">
        <f t="shared" si="228"/>
        <v>1000</v>
      </c>
      <c r="AI530" s="4">
        <f t="shared" ca="1" si="228"/>
        <v>6.4000000000000001E-2</v>
      </c>
      <c r="AJ530" s="16">
        <f t="shared" ca="1" si="228"/>
        <v>2.4620000000000002E-4</v>
      </c>
      <c r="AK530" s="4">
        <f t="shared" si="228"/>
        <v>1.075</v>
      </c>
      <c r="AL530" s="59">
        <f t="shared" si="229"/>
        <v>43397</v>
      </c>
      <c r="AM530" s="16">
        <f t="shared" ca="1" si="230"/>
        <v>1.0069001</v>
      </c>
      <c r="AN530" s="15">
        <f t="shared" ca="1" si="230"/>
        <v>6.9000999900000002</v>
      </c>
      <c r="AO530" s="9">
        <f t="shared" si="230"/>
        <v>0</v>
      </c>
      <c r="AP530" s="17">
        <f t="shared" si="230"/>
        <v>0</v>
      </c>
      <c r="AQ530" s="15">
        <f t="shared" si="230"/>
        <v>0</v>
      </c>
      <c r="AR530" s="10" t="str">
        <f t="shared" si="230"/>
        <v>J=</v>
      </c>
      <c r="AS530" s="59">
        <f t="shared" si="230"/>
        <v>43539</v>
      </c>
      <c r="AT530" s="18"/>
      <c r="AU530" s="18"/>
      <c r="AV530" s="40"/>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row>
    <row r="531" spans="1:202" x14ac:dyDescent="0.2">
      <c r="A531" s="123">
        <f t="shared" si="220"/>
        <v>43526</v>
      </c>
      <c r="B531" s="124">
        <f t="shared" ca="1" si="226"/>
        <v>1030.89615</v>
      </c>
      <c r="C531" s="126">
        <f t="shared" si="221"/>
        <v>1000</v>
      </c>
      <c r="D531" s="125">
        <f ca="1">IF(A531&lt;$B$1,VLOOKUP(A531,[1]DI!$A$4:$B$15000,2,FALSE),0)</f>
        <v>0</v>
      </c>
      <c r="E531" s="126">
        <f t="shared" ca="1" si="227"/>
        <v>0</v>
      </c>
      <c r="F531" s="132">
        <f t="shared" si="222"/>
        <v>1.075</v>
      </c>
      <c r="G531" s="127">
        <f t="shared" ca="1" si="214"/>
        <v>1</v>
      </c>
      <c r="H531" s="126">
        <f ca="1">TRUNC(PRODUCT(G$10:G530),15)</f>
        <v>1.1029874743447901</v>
      </c>
      <c r="I531" s="126">
        <f t="shared" ca="1" si="223"/>
        <v>1.0699307349545299</v>
      </c>
      <c r="J531" s="126">
        <f t="shared" ca="1" si="215"/>
        <v>1.03089615</v>
      </c>
      <c r="K531" s="126">
        <f t="shared" ca="1" si="216"/>
        <v>30.896149999999999</v>
      </c>
      <c r="L531" s="133">
        <f>IF(VLOOKUP(A531,$U$12:$AD$125,8)=VLOOKUP(A530,$U$12:$AD$125,8),0,VLOOKUP(A531,U$12:$AD$125,8))</f>
        <v>0</v>
      </c>
      <c r="M531" s="129">
        <f>IF(L531&gt;0,VLOOKUP(L531,T$12:$AC$125,7),0)</f>
        <v>0</v>
      </c>
      <c r="N531" s="126">
        <f t="shared" si="217"/>
        <v>0</v>
      </c>
      <c r="O531" s="126">
        <f t="shared" ca="1" si="218"/>
        <v>30.896149999999999</v>
      </c>
      <c r="P531" s="134" t="str">
        <f t="shared" si="224"/>
        <v>J=</v>
      </c>
      <c r="Q531" s="131">
        <f t="shared" si="225"/>
        <v>43539</v>
      </c>
      <c r="R531" s="9"/>
      <c r="S531" s="9"/>
      <c r="V531" s="9"/>
      <c r="W531" s="9"/>
      <c r="X531" s="9"/>
      <c r="Y531" s="9"/>
      <c r="Z531" s="9"/>
      <c r="AA531" s="9"/>
      <c r="AB531" s="9"/>
      <c r="AC531" s="9"/>
      <c r="AD531" s="9"/>
      <c r="AE531" s="9"/>
      <c r="AF531" s="59">
        <f t="shared" si="231"/>
        <v>43398</v>
      </c>
      <c r="AG531" s="15">
        <f t="shared" ca="1" si="228"/>
        <v>1007.16658999</v>
      </c>
      <c r="AH531" s="15">
        <f t="shared" si="228"/>
        <v>1000</v>
      </c>
      <c r="AI531" s="4">
        <f t="shared" ca="1" si="228"/>
        <v>6.4000000000000001E-2</v>
      </c>
      <c r="AJ531" s="16">
        <f t="shared" ca="1" si="228"/>
        <v>2.4620000000000002E-4</v>
      </c>
      <c r="AK531" s="4">
        <f t="shared" si="228"/>
        <v>1.075</v>
      </c>
      <c r="AL531" s="59">
        <f t="shared" si="229"/>
        <v>43398</v>
      </c>
      <c r="AM531" s="16">
        <f t="shared" ca="1" si="230"/>
        <v>1.00716659</v>
      </c>
      <c r="AN531" s="15">
        <f t="shared" ca="1" si="230"/>
        <v>7.1665899900000003</v>
      </c>
      <c r="AO531" s="9">
        <f t="shared" si="230"/>
        <v>0</v>
      </c>
      <c r="AP531" s="17">
        <f t="shared" si="230"/>
        <v>0</v>
      </c>
      <c r="AQ531" s="15">
        <f t="shared" si="230"/>
        <v>0</v>
      </c>
      <c r="AR531" s="10" t="str">
        <f t="shared" si="230"/>
        <v>J=</v>
      </c>
      <c r="AS531" s="59">
        <f t="shared" si="230"/>
        <v>43539</v>
      </c>
      <c r="AT531" s="18"/>
      <c r="AU531" s="18"/>
      <c r="AV531" s="40"/>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row>
    <row r="532" spans="1:202" x14ac:dyDescent="0.2">
      <c r="A532" s="123">
        <f t="shared" si="220"/>
        <v>43527</v>
      </c>
      <c r="B532" s="124">
        <f t="shared" ca="1" si="226"/>
        <v>1030.89615</v>
      </c>
      <c r="C532" s="126">
        <f t="shared" si="221"/>
        <v>1000</v>
      </c>
      <c r="D532" s="125">
        <f ca="1">IF(A532&lt;$B$1,VLOOKUP(A532,[1]DI!$A$4:$B$15000,2,FALSE),0)</f>
        <v>0</v>
      </c>
      <c r="E532" s="126">
        <f t="shared" ca="1" si="227"/>
        <v>0</v>
      </c>
      <c r="F532" s="132">
        <f t="shared" si="222"/>
        <v>1.075</v>
      </c>
      <c r="G532" s="127">
        <f t="shared" ca="1" si="214"/>
        <v>1</v>
      </c>
      <c r="H532" s="126">
        <f ca="1">TRUNC(PRODUCT(G$10:G531),15)</f>
        <v>1.1029874743447901</v>
      </c>
      <c r="I532" s="126">
        <f t="shared" ca="1" si="223"/>
        <v>1.0699307349545299</v>
      </c>
      <c r="J532" s="126">
        <f t="shared" ca="1" si="215"/>
        <v>1.03089615</v>
      </c>
      <c r="K532" s="126">
        <f t="shared" ca="1" si="216"/>
        <v>30.896149999999999</v>
      </c>
      <c r="L532" s="133">
        <f>IF(VLOOKUP(A532,$U$12:$AD$125,8)=VLOOKUP(A531,$U$12:$AD$125,8),0,VLOOKUP(A532,U$12:$AD$125,8))</f>
        <v>0</v>
      </c>
      <c r="M532" s="129">
        <f>IF(L532&gt;0,VLOOKUP(L532,T$12:$AC$125,7),0)</f>
        <v>0</v>
      </c>
      <c r="N532" s="126">
        <f t="shared" si="217"/>
        <v>0</v>
      </c>
      <c r="O532" s="126">
        <f t="shared" ca="1" si="218"/>
        <v>30.896149999999999</v>
      </c>
      <c r="P532" s="134" t="str">
        <f t="shared" si="224"/>
        <v>J=</v>
      </c>
      <c r="Q532" s="131">
        <f t="shared" si="225"/>
        <v>43539</v>
      </c>
      <c r="R532" s="9"/>
      <c r="S532" s="9"/>
      <c r="V532" s="9"/>
      <c r="W532" s="9"/>
      <c r="X532" s="9"/>
      <c r="Y532" s="9"/>
      <c r="Z532" s="9"/>
      <c r="AA532" s="9"/>
      <c r="AB532" s="9"/>
      <c r="AC532" s="9"/>
      <c r="AD532" s="9"/>
      <c r="AE532" s="9"/>
      <c r="AF532" s="59">
        <f t="shared" si="231"/>
        <v>43399</v>
      </c>
      <c r="AG532" s="15">
        <f t="shared" ca="1" si="228"/>
        <v>1007.43315</v>
      </c>
      <c r="AH532" s="15">
        <f t="shared" si="228"/>
        <v>1000</v>
      </c>
      <c r="AI532" s="4">
        <f t="shared" ca="1" si="228"/>
        <v>6.4000000000000001E-2</v>
      </c>
      <c r="AJ532" s="16">
        <f t="shared" ca="1" si="228"/>
        <v>2.4620000000000002E-4</v>
      </c>
      <c r="AK532" s="4">
        <f t="shared" si="228"/>
        <v>1.075</v>
      </c>
      <c r="AL532" s="59">
        <f t="shared" si="229"/>
        <v>43399</v>
      </c>
      <c r="AM532" s="16">
        <f t="shared" ca="1" si="230"/>
        <v>1.00743315</v>
      </c>
      <c r="AN532" s="15">
        <f t="shared" ca="1" si="230"/>
        <v>7.4331500000000004</v>
      </c>
      <c r="AO532" s="9">
        <f t="shared" si="230"/>
        <v>0</v>
      </c>
      <c r="AP532" s="17">
        <f t="shared" si="230"/>
        <v>0</v>
      </c>
      <c r="AQ532" s="15">
        <f t="shared" si="230"/>
        <v>0</v>
      </c>
      <c r="AR532" s="10" t="str">
        <f t="shared" si="230"/>
        <v>J=</v>
      </c>
      <c r="AS532" s="59">
        <f t="shared" si="230"/>
        <v>43539</v>
      </c>
      <c r="AT532" s="18"/>
      <c r="AU532" s="18"/>
      <c r="AV532" s="40"/>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row>
    <row r="533" spans="1:202" x14ac:dyDescent="0.2">
      <c r="A533" s="123">
        <f t="shared" si="220"/>
        <v>43528</v>
      </c>
      <c r="B533" s="124">
        <f t="shared" ca="1" si="226"/>
        <v>1030.89615</v>
      </c>
      <c r="C533" s="126">
        <f t="shared" si="221"/>
        <v>1000</v>
      </c>
      <c r="D533" s="125">
        <f ca="1">IF(A533&lt;$B$1,VLOOKUP(A533,[1]DI!$A$4:$B$15000,2,FALSE),0)</f>
        <v>0</v>
      </c>
      <c r="E533" s="126">
        <f t="shared" ca="1" si="227"/>
        <v>0</v>
      </c>
      <c r="F533" s="132">
        <f t="shared" si="222"/>
        <v>1.075</v>
      </c>
      <c r="G533" s="127">
        <f t="shared" ca="1" si="214"/>
        <v>1</v>
      </c>
      <c r="H533" s="126">
        <f ca="1">TRUNC(PRODUCT(G$10:G532),15)</f>
        <v>1.1029874743447901</v>
      </c>
      <c r="I533" s="126">
        <f t="shared" ca="1" si="223"/>
        <v>1.0699307349545299</v>
      </c>
      <c r="J533" s="126">
        <f t="shared" ca="1" si="215"/>
        <v>1.03089615</v>
      </c>
      <c r="K533" s="126">
        <f t="shared" ca="1" si="216"/>
        <v>30.896149999999999</v>
      </c>
      <c r="L533" s="133">
        <f>IF(VLOOKUP(A533,$U$12:$AD$125,8)=VLOOKUP(A532,$U$12:$AD$125,8),0,VLOOKUP(A533,U$12:$AD$125,8))</f>
        <v>0</v>
      </c>
      <c r="M533" s="129">
        <f>IF(L533&gt;0,VLOOKUP(L533,T$12:$AC$125,7),0)</f>
        <v>0</v>
      </c>
      <c r="N533" s="126">
        <f t="shared" si="217"/>
        <v>0</v>
      </c>
      <c r="O533" s="126">
        <f t="shared" ca="1" si="218"/>
        <v>30.896149999999999</v>
      </c>
      <c r="P533" s="134" t="str">
        <f t="shared" si="224"/>
        <v>J=</v>
      </c>
      <c r="Q533" s="131">
        <f t="shared" si="225"/>
        <v>43539</v>
      </c>
      <c r="R533" s="9"/>
      <c r="S533" s="9"/>
      <c r="V533" s="9"/>
      <c r="W533" s="9"/>
      <c r="X533" s="9"/>
      <c r="Y533" s="9"/>
      <c r="Z533" s="9"/>
      <c r="AA533" s="9"/>
      <c r="AB533" s="9"/>
      <c r="AC533" s="9"/>
      <c r="AD533" s="9"/>
      <c r="AE533" s="9"/>
      <c r="AF533" s="59">
        <f t="shared" si="231"/>
        <v>43400</v>
      </c>
      <c r="AG533" s="15">
        <f t="shared" ca="1" si="228"/>
        <v>1007.69978999</v>
      </c>
      <c r="AH533" s="15">
        <f t="shared" si="228"/>
        <v>1000</v>
      </c>
      <c r="AI533" s="4">
        <f t="shared" ca="1" si="228"/>
        <v>0</v>
      </c>
      <c r="AJ533" s="16">
        <f t="shared" ca="1" si="228"/>
        <v>0</v>
      </c>
      <c r="AK533" s="4">
        <f t="shared" si="228"/>
        <v>1.075</v>
      </c>
      <c r="AL533" s="59">
        <f t="shared" si="229"/>
        <v>43400</v>
      </c>
      <c r="AM533" s="16">
        <f t="shared" ca="1" si="230"/>
        <v>1.00769979</v>
      </c>
      <c r="AN533" s="15">
        <f t="shared" ca="1" si="230"/>
        <v>7.6997899900000002</v>
      </c>
      <c r="AO533" s="9">
        <f t="shared" si="230"/>
        <v>0</v>
      </c>
      <c r="AP533" s="17">
        <f t="shared" si="230"/>
        <v>0</v>
      </c>
      <c r="AQ533" s="15">
        <f t="shared" si="230"/>
        <v>0</v>
      </c>
      <c r="AR533" s="10" t="str">
        <f t="shared" si="230"/>
        <v>J=</v>
      </c>
      <c r="AS533" s="59">
        <f t="shared" si="230"/>
        <v>43539</v>
      </c>
      <c r="AT533" s="18"/>
      <c r="AU533" s="18"/>
      <c r="AV533" s="40"/>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row>
    <row r="534" spans="1:202" x14ac:dyDescent="0.2">
      <c r="A534" s="123">
        <f t="shared" si="220"/>
        <v>43529</v>
      </c>
      <c r="B534" s="124">
        <f t="shared" ca="1" si="226"/>
        <v>1030.89615</v>
      </c>
      <c r="C534" s="126">
        <f t="shared" si="221"/>
        <v>1000</v>
      </c>
      <c r="D534" s="125">
        <f ca="1">IF(A534&lt;$B$1,VLOOKUP(A534,[1]DI!$A$4:$B$15000,2,FALSE),0)</f>
        <v>0</v>
      </c>
      <c r="E534" s="126">
        <f t="shared" ca="1" si="227"/>
        <v>0</v>
      </c>
      <c r="F534" s="132">
        <f t="shared" si="222"/>
        <v>1.075</v>
      </c>
      <c r="G534" s="127">
        <f t="shared" ca="1" si="214"/>
        <v>1</v>
      </c>
      <c r="H534" s="126">
        <f ca="1">TRUNC(PRODUCT(G$10:G533),15)</f>
        <v>1.1029874743447901</v>
      </c>
      <c r="I534" s="126">
        <f t="shared" ca="1" si="223"/>
        <v>1.0699307349545299</v>
      </c>
      <c r="J534" s="126">
        <f t="shared" ca="1" si="215"/>
        <v>1.03089615</v>
      </c>
      <c r="K534" s="126">
        <f t="shared" ca="1" si="216"/>
        <v>30.896149999999999</v>
      </c>
      <c r="L534" s="133">
        <f>IF(VLOOKUP(A534,$U$12:$AD$125,8)=VLOOKUP(A533,$U$12:$AD$125,8),0,VLOOKUP(A534,U$12:$AD$125,8))</f>
        <v>0</v>
      </c>
      <c r="M534" s="129">
        <f>IF(L534&gt;0,VLOOKUP(L534,T$12:$AC$125,7),0)</f>
        <v>0</v>
      </c>
      <c r="N534" s="126">
        <f t="shared" si="217"/>
        <v>0</v>
      </c>
      <c r="O534" s="126">
        <f t="shared" ca="1" si="218"/>
        <v>30.896149999999999</v>
      </c>
      <c r="P534" s="134" t="str">
        <f t="shared" si="224"/>
        <v>J=</v>
      </c>
      <c r="Q534" s="131">
        <f t="shared" si="225"/>
        <v>43539</v>
      </c>
      <c r="R534" s="9"/>
      <c r="S534" s="9"/>
      <c r="V534" s="9"/>
      <c r="W534" s="9"/>
      <c r="X534" s="9"/>
      <c r="Y534" s="9"/>
      <c r="Z534" s="9"/>
      <c r="AA534" s="9"/>
      <c r="AB534" s="9"/>
      <c r="AC534" s="9"/>
      <c r="AD534" s="9"/>
      <c r="AE534" s="9"/>
      <c r="AF534" s="59">
        <f t="shared" si="231"/>
        <v>43401</v>
      </c>
      <c r="AG534" s="15">
        <f t="shared" ca="1" si="228"/>
        <v>1007.69978999</v>
      </c>
      <c r="AH534" s="15">
        <f t="shared" si="228"/>
        <v>1000</v>
      </c>
      <c r="AI534" s="4">
        <f t="shared" ca="1" si="228"/>
        <v>0</v>
      </c>
      <c r="AJ534" s="16">
        <f t="shared" ca="1" si="228"/>
        <v>0</v>
      </c>
      <c r="AK534" s="4">
        <f t="shared" si="228"/>
        <v>1.075</v>
      </c>
      <c r="AL534" s="59">
        <f t="shared" si="229"/>
        <v>43401</v>
      </c>
      <c r="AM534" s="16">
        <f t="shared" ca="1" si="230"/>
        <v>1.00769979</v>
      </c>
      <c r="AN534" s="15">
        <f t="shared" ca="1" si="230"/>
        <v>7.6997899900000002</v>
      </c>
      <c r="AO534" s="9">
        <f t="shared" si="230"/>
        <v>0</v>
      </c>
      <c r="AP534" s="17">
        <f t="shared" si="230"/>
        <v>0</v>
      </c>
      <c r="AQ534" s="15">
        <f t="shared" si="230"/>
        <v>0</v>
      </c>
      <c r="AR534" s="10" t="str">
        <f t="shared" si="230"/>
        <v>J=</v>
      </c>
      <c r="AS534" s="59">
        <f t="shared" si="230"/>
        <v>43539</v>
      </c>
      <c r="AT534" s="18"/>
      <c r="AU534" s="18"/>
      <c r="AV534" s="40"/>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row>
    <row r="535" spans="1:202" x14ac:dyDescent="0.2">
      <c r="A535" s="123">
        <f t="shared" si="220"/>
        <v>43530</v>
      </c>
      <c r="B535" s="124">
        <f t="shared" ca="1" si="226"/>
        <v>1030.89615</v>
      </c>
      <c r="C535" s="126">
        <f t="shared" si="221"/>
        <v>1000</v>
      </c>
      <c r="D535" s="125">
        <f ca="1">IF(A535&lt;$B$1,VLOOKUP(A535,[1]DI!$A$4:$B$15000,2,FALSE),0)</f>
        <v>6.4000000000000001E-2</v>
      </c>
      <c r="E535" s="126">
        <f t="shared" ca="1" si="227"/>
        <v>2.4620000000000002E-4</v>
      </c>
      <c r="F535" s="132">
        <f t="shared" si="222"/>
        <v>1.075</v>
      </c>
      <c r="G535" s="127">
        <f t="shared" ca="1" si="214"/>
        <v>1.000264665</v>
      </c>
      <c r="H535" s="126">
        <f ca="1">TRUNC(PRODUCT(G$10:G534),15)</f>
        <v>1.1029874743447901</v>
      </c>
      <c r="I535" s="126">
        <f t="shared" ca="1" si="223"/>
        <v>1.0699307349545299</v>
      </c>
      <c r="J535" s="126">
        <f t="shared" ca="1" si="215"/>
        <v>1.03089615</v>
      </c>
      <c r="K535" s="126">
        <f t="shared" ca="1" si="216"/>
        <v>30.896149999999999</v>
      </c>
      <c r="L535" s="133">
        <f>IF(VLOOKUP(A535,$U$12:$AD$125,8)=VLOOKUP(A534,$U$12:$AD$125,8),0,VLOOKUP(A535,U$12:$AD$125,8))</f>
        <v>0</v>
      </c>
      <c r="M535" s="129">
        <f>IF(L535&gt;0,VLOOKUP(L535,T$12:$AC$125,7),0)</f>
        <v>0</v>
      </c>
      <c r="N535" s="126">
        <f t="shared" si="217"/>
        <v>0</v>
      </c>
      <c r="O535" s="126">
        <f t="shared" ca="1" si="218"/>
        <v>30.896149999999999</v>
      </c>
      <c r="P535" s="134" t="str">
        <f t="shared" si="224"/>
        <v>J=</v>
      </c>
      <c r="Q535" s="131">
        <f t="shared" si="225"/>
        <v>43539</v>
      </c>
      <c r="R535" s="9"/>
      <c r="S535" s="9"/>
      <c r="V535" s="9"/>
      <c r="W535" s="9"/>
      <c r="X535" s="9"/>
      <c r="Y535" s="9"/>
      <c r="Z535" s="9"/>
      <c r="AA535" s="9"/>
      <c r="AB535" s="9"/>
      <c r="AC535" s="9"/>
      <c r="AD535" s="9"/>
      <c r="AE535" s="9"/>
      <c r="AF535" s="59">
        <f t="shared" si="231"/>
        <v>43402</v>
      </c>
      <c r="AG535" s="15">
        <f t="shared" ca="1" si="228"/>
        <v>1007.69978999</v>
      </c>
      <c r="AH535" s="15">
        <f t="shared" si="228"/>
        <v>1000</v>
      </c>
      <c r="AI535" s="4">
        <f t="shared" ca="1" si="228"/>
        <v>6.4000000000000001E-2</v>
      </c>
      <c r="AJ535" s="16">
        <f t="shared" ca="1" si="228"/>
        <v>2.4620000000000002E-4</v>
      </c>
      <c r="AK535" s="4">
        <f t="shared" si="228"/>
        <v>1.075</v>
      </c>
      <c r="AL535" s="59">
        <f t="shared" si="229"/>
        <v>43402</v>
      </c>
      <c r="AM535" s="16">
        <f t="shared" ca="1" si="230"/>
        <v>1.00769979</v>
      </c>
      <c r="AN535" s="15">
        <f t="shared" ca="1" si="230"/>
        <v>7.6997899900000002</v>
      </c>
      <c r="AO535" s="9">
        <f t="shared" si="230"/>
        <v>0</v>
      </c>
      <c r="AP535" s="17">
        <f t="shared" si="230"/>
        <v>0</v>
      </c>
      <c r="AQ535" s="15">
        <f t="shared" si="230"/>
        <v>0</v>
      </c>
      <c r="AR535" s="10" t="str">
        <f t="shared" si="230"/>
        <v>J=</v>
      </c>
      <c r="AS535" s="59">
        <f t="shared" si="230"/>
        <v>43539</v>
      </c>
      <c r="AT535" s="18"/>
      <c r="AU535" s="18"/>
      <c r="AV535" s="40"/>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row>
    <row r="536" spans="1:202" x14ac:dyDescent="0.2">
      <c r="A536" s="123">
        <f t="shared" si="220"/>
        <v>43531</v>
      </c>
      <c r="B536" s="124">
        <f t="shared" ca="1" si="226"/>
        <v>1031.1689899999999</v>
      </c>
      <c r="C536" s="126">
        <f t="shared" si="221"/>
        <v>1000</v>
      </c>
      <c r="D536" s="125">
        <f ca="1">IF(A536&lt;$B$1,VLOOKUP(A536,[1]DI!$A$4:$B$15000,2,FALSE),0)</f>
        <v>6.4000000000000001E-2</v>
      </c>
      <c r="E536" s="126">
        <f t="shared" ca="1" si="227"/>
        <v>2.4620000000000002E-4</v>
      </c>
      <c r="F536" s="132">
        <f t="shared" si="222"/>
        <v>1.075</v>
      </c>
      <c r="G536" s="127">
        <f t="shared" ca="1" si="214"/>
        <v>1.000264665</v>
      </c>
      <c r="H536" s="126">
        <f ca="1">TRUNC(PRODUCT(G$10:G535),15)</f>
        <v>1.1032793965246801</v>
      </c>
      <c r="I536" s="126">
        <f t="shared" ca="1" si="223"/>
        <v>1.0699307349545299</v>
      </c>
      <c r="J536" s="126">
        <f t="shared" ca="1" si="215"/>
        <v>1.0311689900000001</v>
      </c>
      <c r="K536" s="126">
        <f t="shared" ca="1" si="216"/>
        <v>31.168990000000001</v>
      </c>
      <c r="L536" s="133">
        <f>IF(VLOOKUP(A536,$U$12:$AD$125,8)=VLOOKUP(A535,$U$12:$AD$125,8),0,VLOOKUP(A536,U$12:$AD$125,8))</f>
        <v>0</v>
      </c>
      <c r="M536" s="129">
        <f>IF(L536&gt;0,VLOOKUP(L536,T$12:$AC$125,7),0)</f>
        <v>0</v>
      </c>
      <c r="N536" s="126">
        <f t="shared" si="217"/>
        <v>0</v>
      </c>
      <c r="O536" s="126">
        <f t="shared" ca="1" si="218"/>
        <v>31.168990000000001</v>
      </c>
      <c r="P536" s="134" t="str">
        <f t="shared" si="224"/>
        <v>J=</v>
      </c>
      <c r="Q536" s="131">
        <f t="shared" si="225"/>
        <v>43539</v>
      </c>
      <c r="R536" s="9"/>
      <c r="S536" s="9"/>
      <c r="V536" s="9"/>
      <c r="W536" s="9"/>
      <c r="X536" s="9"/>
      <c r="Y536" s="9"/>
      <c r="Z536" s="9"/>
      <c r="AA536" s="9"/>
      <c r="AB536" s="9"/>
      <c r="AC536" s="9"/>
      <c r="AD536" s="9"/>
      <c r="AE536" s="9"/>
      <c r="AF536" s="59">
        <f t="shared" si="231"/>
        <v>43403</v>
      </c>
      <c r="AG536" s="15">
        <f t="shared" ca="1" si="228"/>
        <v>1007.96649</v>
      </c>
      <c r="AH536" s="15">
        <f t="shared" si="228"/>
        <v>1000</v>
      </c>
      <c r="AI536" s="4">
        <f t="shared" ca="1" si="228"/>
        <v>6.4000000000000001E-2</v>
      </c>
      <c r="AJ536" s="16">
        <f t="shared" ca="1" si="228"/>
        <v>2.4620000000000002E-4</v>
      </c>
      <c r="AK536" s="4">
        <f t="shared" si="228"/>
        <v>1.075</v>
      </c>
      <c r="AL536" s="59">
        <f t="shared" si="229"/>
        <v>43403</v>
      </c>
      <c r="AM536" s="16">
        <f t="shared" ca="1" si="230"/>
        <v>1.00796649</v>
      </c>
      <c r="AN536" s="15">
        <f t="shared" ca="1" si="230"/>
        <v>7.9664900000000003</v>
      </c>
      <c r="AO536" s="9">
        <f t="shared" si="230"/>
        <v>0</v>
      </c>
      <c r="AP536" s="17">
        <f t="shared" si="230"/>
        <v>0</v>
      </c>
      <c r="AQ536" s="15">
        <f t="shared" si="230"/>
        <v>0</v>
      </c>
      <c r="AR536" s="10" t="str">
        <f t="shared" si="230"/>
        <v>J=</v>
      </c>
      <c r="AS536" s="59">
        <f t="shared" si="230"/>
        <v>43539</v>
      </c>
      <c r="AT536" s="18"/>
      <c r="AU536" s="18"/>
      <c r="AV536" s="40"/>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row>
    <row r="537" spans="1:202" x14ac:dyDescent="0.2">
      <c r="A537" s="123">
        <f t="shared" si="220"/>
        <v>43532</v>
      </c>
      <c r="B537" s="124">
        <f t="shared" ca="1" si="226"/>
        <v>1031.44191</v>
      </c>
      <c r="C537" s="126">
        <f t="shared" si="221"/>
        <v>1000</v>
      </c>
      <c r="D537" s="125">
        <f ca="1">IF(A537&lt;$B$1,VLOOKUP(A537,[1]DI!$A$4:$B$15000,2,FALSE),0)</f>
        <v>6.4000000000000001E-2</v>
      </c>
      <c r="E537" s="126">
        <f t="shared" ca="1" si="227"/>
        <v>2.4620000000000002E-4</v>
      </c>
      <c r="F537" s="132">
        <f t="shared" si="222"/>
        <v>1.075</v>
      </c>
      <c r="G537" s="127">
        <f t="shared" ca="1" si="214"/>
        <v>1.000264665</v>
      </c>
      <c r="H537" s="126">
        <f ca="1">TRUNC(PRODUCT(G$10:G536),15)</f>
        <v>1.1035713959661699</v>
      </c>
      <c r="I537" s="126">
        <f t="shared" ca="1" si="223"/>
        <v>1.0699307349545299</v>
      </c>
      <c r="J537" s="126">
        <f t="shared" ca="1" si="215"/>
        <v>1.0314419100000001</v>
      </c>
      <c r="K537" s="126">
        <f t="shared" ca="1" si="216"/>
        <v>31.44191</v>
      </c>
      <c r="L537" s="133">
        <f>IF(VLOOKUP(A537,$U$12:$AD$125,8)=VLOOKUP(A536,$U$12:$AD$125,8),0,VLOOKUP(A537,U$12:$AD$125,8))</f>
        <v>0</v>
      </c>
      <c r="M537" s="129">
        <f>IF(L537&gt;0,VLOOKUP(L537,T$12:$AC$125,7),0)</f>
        <v>0</v>
      </c>
      <c r="N537" s="126">
        <f t="shared" si="217"/>
        <v>0</v>
      </c>
      <c r="O537" s="126">
        <f t="shared" ca="1" si="218"/>
        <v>31.44191</v>
      </c>
      <c r="P537" s="134" t="str">
        <f t="shared" si="224"/>
        <v>J=</v>
      </c>
      <c r="Q537" s="131">
        <f t="shared" si="225"/>
        <v>43539</v>
      </c>
      <c r="R537" s="9"/>
      <c r="S537" s="9"/>
      <c r="V537" s="9"/>
      <c r="W537" s="9"/>
      <c r="X537" s="9"/>
      <c r="Y537" s="9"/>
      <c r="Z537" s="9"/>
      <c r="AA537" s="9"/>
      <c r="AB537" s="9"/>
      <c r="AC537" s="9"/>
      <c r="AD537" s="9"/>
      <c r="AE537" s="9"/>
      <c r="AF537" s="59">
        <f t="shared" si="231"/>
        <v>43404</v>
      </c>
      <c r="AG537" s="15">
        <f t="shared" ca="1" si="228"/>
        <v>1008.23325999</v>
      </c>
      <c r="AH537" s="15">
        <f t="shared" si="228"/>
        <v>1000</v>
      </c>
      <c r="AI537" s="4">
        <f t="shared" ca="1" si="228"/>
        <v>6.4000000000000001E-2</v>
      </c>
      <c r="AJ537" s="16">
        <f t="shared" ca="1" si="228"/>
        <v>2.4620000000000002E-4</v>
      </c>
      <c r="AK537" s="4">
        <f t="shared" si="228"/>
        <v>1.075</v>
      </c>
      <c r="AL537" s="59">
        <f t="shared" si="229"/>
        <v>43404</v>
      </c>
      <c r="AM537" s="16">
        <f t="shared" ca="1" si="230"/>
        <v>1.0082332599999999</v>
      </c>
      <c r="AN537" s="15">
        <f t="shared" ca="1" si="230"/>
        <v>8.2332599900000005</v>
      </c>
      <c r="AO537" s="9">
        <f t="shared" si="230"/>
        <v>0</v>
      </c>
      <c r="AP537" s="17">
        <f t="shared" si="230"/>
        <v>0</v>
      </c>
      <c r="AQ537" s="15">
        <f t="shared" si="230"/>
        <v>0</v>
      </c>
      <c r="AR537" s="10" t="str">
        <f t="shared" si="230"/>
        <v>J=</v>
      </c>
      <c r="AS537" s="59">
        <f t="shared" si="230"/>
        <v>43539</v>
      </c>
      <c r="AT537" s="18"/>
      <c r="AU537" s="18"/>
      <c r="AV537" s="40"/>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row>
    <row r="538" spans="1:202" x14ac:dyDescent="0.2">
      <c r="A538" s="123">
        <f t="shared" si="220"/>
        <v>43533</v>
      </c>
      <c r="B538" s="124">
        <f t="shared" ca="1" si="226"/>
        <v>1031.7148899900001</v>
      </c>
      <c r="C538" s="126">
        <f t="shared" si="221"/>
        <v>1000</v>
      </c>
      <c r="D538" s="125">
        <f ca="1">IF(A538&lt;$B$1,VLOOKUP(A538,[1]DI!$A$4:$B$15000,2,FALSE),0)</f>
        <v>0</v>
      </c>
      <c r="E538" s="126">
        <f t="shared" ca="1" si="227"/>
        <v>0</v>
      </c>
      <c r="F538" s="132">
        <f t="shared" si="222"/>
        <v>1.075</v>
      </c>
      <c r="G538" s="127">
        <f t="shared" ca="1" si="214"/>
        <v>1</v>
      </c>
      <c r="H538" s="126">
        <f ca="1">TRUNC(PRODUCT(G$10:G537),15)</f>
        <v>1.1038634726896801</v>
      </c>
      <c r="I538" s="126">
        <f t="shared" ca="1" si="223"/>
        <v>1.0699307349545299</v>
      </c>
      <c r="J538" s="126">
        <f t="shared" ca="1" si="215"/>
        <v>1.0317148899999999</v>
      </c>
      <c r="K538" s="126">
        <f t="shared" ca="1" si="216"/>
        <v>31.71488999</v>
      </c>
      <c r="L538" s="133">
        <f>IF(VLOOKUP(A538,$U$12:$AD$125,8)=VLOOKUP(A537,$U$12:$AD$125,8),0,VLOOKUP(A538,U$12:$AD$125,8))</f>
        <v>0</v>
      </c>
      <c r="M538" s="129">
        <f>IF(L538&gt;0,VLOOKUP(L538,T$12:$AC$125,7),0)</f>
        <v>0</v>
      </c>
      <c r="N538" s="126">
        <f t="shared" si="217"/>
        <v>0</v>
      </c>
      <c r="O538" s="126">
        <f t="shared" ca="1" si="218"/>
        <v>31.71488999</v>
      </c>
      <c r="P538" s="134" t="str">
        <f t="shared" si="224"/>
        <v>J=</v>
      </c>
      <c r="Q538" s="131">
        <f t="shared" si="225"/>
        <v>43539</v>
      </c>
      <c r="R538" s="9"/>
      <c r="S538" s="9"/>
      <c r="V538" s="9"/>
      <c r="W538" s="9"/>
      <c r="X538" s="9"/>
      <c r="Y538" s="9"/>
      <c r="Z538" s="9"/>
      <c r="AA538" s="9"/>
      <c r="AB538" s="9"/>
      <c r="AC538" s="9"/>
      <c r="AD538" s="9"/>
      <c r="AE538" s="9"/>
      <c r="AF538" s="59">
        <f t="shared" si="231"/>
        <v>43405</v>
      </c>
      <c r="AG538" s="15">
        <f t="shared" ca="1" si="228"/>
        <v>1008.5001099900001</v>
      </c>
      <c r="AH538" s="15">
        <f t="shared" si="228"/>
        <v>1000</v>
      </c>
      <c r="AI538" s="4">
        <f t="shared" ca="1" si="228"/>
        <v>6.4000000000000001E-2</v>
      </c>
      <c r="AJ538" s="16">
        <f t="shared" ca="1" si="228"/>
        <v>2.4620000000000002E-4</v>
      </c>
      <c r="AK538" s="4">
        <f t="shared" si="228"/>
        <v>1.075</v>
      </c>
      <c r="AL538" s="59">
        <f t="shared" si="229"/>
        <v>43405</v>
      </c>
      <c r="AM538" s="16">
        <f t="shared" ca="1" si="230"/>
        <v>1.0085001099999999</v>
      </c>
      <c r="AN538" s="15">
        <f t="shared" ca="1" si="230"/>
        <v>8.5001099900000003</v>
      </c>
      <c r="AO538" s="9">
        <f t="shared" si="230"/>
        <v>0</v>
      </c>
      <c r="AP538" s="17">
        <f t="shared" si="230"/>
        <v>0</v>
      </c>
      <c r="AQ538" s="15">
        <f t="shared" si="230"/>
        <v>0</v>
      </c>
      <c r="AR538" s="10" t="str">
        <f t="shared" si="230"/>
        <v>J=</v>
      </c>
      <c r="AS538" s="59">
        <f t="shared" si="230"/>
        <v>43539</v>
      </c>
      <c r="AT538" s="18"/>
      <c r="AU538" s="18"/>
      <c r="AV538" s="40"/>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row>
    <row r="539" spans="1:202" x14ac:dyDescent="0.2">
      <c r="A539" s="123">
        <f t="shared" si="220"/>
        <v>43534</v>
      </c>
      <c r="B539" s="124">
        <f t="shared" ca="1" si="226"/>
        <v>1031.7148899900001</v>
      </c>
      <c r="C539" s="126">
        <f t="shared" si="221"/>
        <v>1000</v>
      </c>
      <c r="D539" s="125">
        <f ca="1">IF(A539&lt;$B$1,VLOOKUP(A539,[1]DI!$A$4:$B$15000,2,FALSE),0)</f>
        <v>0</v>
      </c>
      <c r="E539" s="126">
        <f t="shared" ca="1" si="227"/>
        <v>0</v>
      </c>
      <c r="F539" s="132">
        <f t="shared" si="222"/>
        <v>1.075</v>
      </c>
      <c r="G539" s="127">
        <f t="shared" ca="1" si="214"/>
        <v>1</v>
      </c>
      <c r="H539" s="126">
        <f ca="1">TRUNC(PRODUCT(G$10:G538),15)</f>
        <v>1.1038634726896801</v>
      </c>
      <c r="I539" s="126">
        <f t="shared" ca="1" si="223"/>
        <v>1.0699307349545299</v>
      </c>
      <c r="J539" s="126">
        <f t="shared" ca="1" si="215"/>
        <v>1.0317148899999999</v>
      </c>
      <c r="K539" s="126">
        <f t="shared" ca="1" si="216"/>
        <v>31.71488999</v>
      </c>
      <c r="L539" s="133">
        <f>IF(VLOOKUP(A539,$U$12:$AD$125,8)=VLOOKUP(A538,$U$12:$AD$125,8),0,VLOOKUP(A539,U$12:$AD$125,8))</f>
        <v>0</v>
      </c>
      <c r="M539" s="129">
        <f>IF(L539&gt;0,VLOOKUP(L539,T$12:$AC$125,7),0)</f>
        <v>0</v>
      </c>
      <c r="N539" s="126">
        <f t="shared" si="217"/>
        <v>0</v>
      </c>
      <c r="O539" s="126">
        <f t="shared" ca="1" si="218"/>
        <v>31.71488999</v>
      </c>
      <c r="P539" s="134" t="str">
        <f t="shared" si="224"/>
        <v>J=</v>
      </c>
      <c r="Q539" s="131">
        <f t="shared" si="225"/>
        <v>43539</v>
      </c>
      <c r="R539" s="9"/>
      <c r="S539" s="9"/>
      <c r="V539" s="9"/>
      <c r="W539" s="9"/>
      <c r="X539" s="9"/>
      <c r="Y539" s="9"/>
      <c r="Z539" s="9"/>
      <c r="AA539" s="9"/>
      <c r="AB539" s="9"/>
      <c r="AC539" s="9"/>
      <c r="AD539" s="9"/>
      <c r="AE539" s="9"/>
      <c r="AF539" s="59">
        <f t="shared" si="231"/>
        <v>43406</v>
      </c>
      <c r="AG539" s="15">
        <f t="shared" ca="1" si="228"/>
        <v>1008.76702</v>
      </c>
      <c r="AH539" s="15">
        <f t="shared" si="228"/>
        <v>1000</v>
      </c>
      <c r="AI539" s="4">
        <f t="shared" ca="1" si="228"/>
        <v>0</v>
      </c>
      <c r="AJ539" s="16">
        <f t="shared" ca="1" si="228"/>
        <v>0</v>
      </c>
      <c r="AK539" s="4">
        <f t="shared" si="228"/>
        <v>1.075</v>
      </c>
      <c r="AL539" s="59">
        <f t="shared" si="229"/>
        <v>43406</v>
      </c>
      <c r="AM539" s="16">
        <f t="shared" ca="1" si="230"/>
        <v>1.0087670200000001</v>
      </c>
      <c r="AN539" s="15">
        <f t="shared" ca="1" si="230"/>
        <v>8.7670200000000005</v>
      </c>
      <c r="AO539" s="9">
        <f t="shared" si="230"/>
        <v>0</v>
      </c>
      <c r="AP539" s="17">
        <f t="shared" si="230"/>
        <v>0</v>
      </c>
      <c r="AQ539" s="15">
        <f t="shared" si="230"/>
        <v>0</v>
      </c>
      <c r="AR539" s="10" t="str">
        <f t="shared" si="230"/>
        <v>J=</v>
      </c>
      <c r="AS539" s="59">
        <f t="shared" si="230"/>
        <v>43539</v>
      </c>
      <c r="AT539" s="18"/>
      <c r="AU539" s="18"/>
      <c r="AV539" s="40"/>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row>
    <row r="540" spans="1:202" x14ac:dyDescent="0.2">
      <c r="A540" s="123">
        <f t="shared" si="220"/>
        <v>43535</v>
      </c>
      <c r="B540" s="124">
        <f t="shared" ca="1" si="226"/>
        <v>1031.7148899900001</v>
      </c>
      <c r="C540" s="126">
        <f t="shared" si="221"/>
        <v>1000</v>
      </c>
      <c r="D540" s="125">
        <f ca="1">IF(A540&lt;$B$1,VLOOKUP(A540,[1]DI!$A$4:$B$15000,2,FALSE),0)</f>
        <v>6.4000000000000001E-2</v>
      </c>
      <c r="E540" s="126">
        <f t="shared" ca="1" si="227"/>
        <v>2.4620000000000002E-4</v>
      </c>
      <c r="F540" s="132">
        <f t="shared" si="222"/>
        <v>1.075</v>
      </c>
      <c r="G540" s="127">
        <f t="shared" ca="1" si="214"/>
        <v>1.000264665</v>
      </c>
      <c r="H540" s="126">
        <f ca="1">TRUNC(PRODUCT(G$10:G539),15)</f>
        <v>1.1038634726896801</v>
      </c>
      <c r="I540" s="126">
        <f t="shared" ca="1" si="223"/>
        <v>1.0699307349545299</v>
      </c>
      <c r="J540" s="126">
        <f t="shared" ca="1" si="215"/>
        <v>1.0317148899999999</v>
      </c>
      <c r="K540" s="126">
        <f t="shared" ca="1" si="216"/>
        <v>31.71488999</v>
      </c>
      <c r="L540" s="133">
        <f>IF(VLOOKUP(A540,$U$12:$AD$125,8)=VLOOKUP(A539,$U$12:$AD$125,8),0,VLOOKUP(A540,U$12:$AD$125,8))</f>
        <v>0</v>
      </c>
      <c r="M540" s="129">
        <f>IF(L540&gt;0,VLOOKUP(L540,T$12:$AC$125,7),0)</f>
        <v>0</v>
      </c>
      <c r="N540" s="126">
        <f t="shared" si="217"/>
        <v>0</v>
      </c>
      <c r="O540" s="126">
        <f t="shared" ca="1" si="218"/>
        <v>31.71488999</v>
      </c>
      <c r="P540" s="134" t="str">
        <f t="shared" si="224"/>
        <v>J=</v>
      </c>
      <c r="Q540" s="131">
        <f t="shared" si="225"/>
        <v>43539</v>
      </c>
      <c r="R540" s="9"/>
      <c r="S540" s="9"/>
      <c r="V540" s="9"/>
      <c r="W540" s="9"/>
      <c r="X540" s="9"/>
      <c r="Y540" s="9"/>
      <c r="Z540" s="9"/>
      <c r="AA540" s="9"/>
      <c r="AB540" s="9"/>
      <c r="AC540" s="9"/>
      <c r="AD540" s="9"/>
      <c r="AE540" s="9"/>
      <c r="AF540" s="59">
        <f t="shared" si="231"/>
        <v>43407</v>
      </c>
      <c r="AG540" s="15">
        <f t="shared" ca="1" si="228"/>
        <v>1008.76702</v>
      </c>
      <c r="AH540" s="15">
        <f t="shared" si="228"/>
        <v>1000</v>
      </c>
      <c r="AI540" s="4">
        <f t="shared" ca="1" si="228"/>
        <v>0</v>
      </c>
      <c r="AJ540" s="16">
        <f t="shared" ca="1" si="228"/>
        <v>0</v>
      </c>
      <c r="AK540" s="4">
        <f t="shared" si="228"/>
        <v>1.075</v>
      </c>
      <c r="AL540" s="59">
        <f t="shared" si="229"/>
        <v>43407</v>
      </c>
      <c r="AM540" s="16">
        <f t="shared" ca="1" si="230"/>
        <v>1.0087670200000001</v>
      </c>
      <c r="AN540" s="15">
        <f t="shared" ca="1" si="230"/>
        <v>8.7670200000000005</v>
      </c>
      <c r="AO540" s="9">
        <f t="shared" si="230"/>
        <v>0</v>
      </c>
      <c r="AP540" s="17">
        <f t="shared" si="230"/>
        <v>0</v>
      </c>
      <c r="AQ540" s="15">
        <f t="shared" si="230"/>
        <v>0</v>
      </c>
      <c r="AR540" s="10" t="str">
        <f t="shared" si="230"/>
        <v>J=</v>
      </c>
      <c r="AS540" s="59">
        <f t="shared" si="230"/>
        <v>43539</v>
      </c>
      <c r="AT540" s="18"/>
      <c r="AU540" s="18"/>
      <c r="AV540" s="40"/>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row>
    <row r="541" spans="1:202" x14ac:dyDescent="0.2">
      <c r="A541" s="123">
        <f t="shared" si="220"/>
        <v>43536</v>
      </c>
      <c r="B541" s="124">
        <f t="shared" ca="1" si="226"/>
        <v>1031.98795</v>
      </c>
      <c r="C541" s="126">
        <f t="shared" si="221"/>
        <v>1000</v>
      </c>
      <c r="D541" s="125">
        <f ca="1">IF(A541&lt;$B$1,VLOOKUP(A541,[1]DI!$A$4:$B$15000,2,FALSE),0)</f>
        <v>6.4000000000000001E-2</v>
      </c>
      <c r="E541" s="126">
        <f t="shared" ca="1" si="227"/>
        <v>2.4620000000000002E-4</v>
      </c>
      <c r="F541" s="132">
        <f t="shared" si="222"/>
        <v>1.075</v>
      </c>
      <c r="G541" s="127">
        <f t="shared" ca="1" si="214"/>
        <v>1.000264665</v>
      </c>
      <c r="H541" s="126">
        <f ca="1">TRUNC(PRODUCT(G$10:G540),15)</f>
        <v>1.10415562671568</v>
      </c>
      <c r="I541" s="126">
        <f t="shared" ca="1" si="223"/>
        <v>1.0699307349545299</v>
      </c>
      <c r="J541" s="126">
        <f t="shared" ca="1" si="215"/>
        <v>1.03198795</v>
      </c>
      <c r="K541" s="126">
        <f t="shared" ca="1" si="216"/>
        <v>31.987950000000001</v>
      </c>
      <c r="L541" s="133">
        <f>IF(VLOOKUP(A541,$U$12:$AD$125,8)=VLOOKUP(A540,$U$12:$AD$125,8),0,VLOOKUP(A541,U$12:$AD$125,8))</f>
        <v>0</v>
      </c>
      <c r="M541" s="129">
        <f>IF(L541&gt;0,VLOOKUP(L541,T$12:$AC$125,7),0)</f>
        <v>0</v>
      </c>
      <c r="N541" s="126">
        <f t="shared" si="217"/>
        <v>0</v>
      </c>
      <c r="O541" s="126">
        <f t="shared" ca="1" si="218"/>
        <v>31.987950000000001</v>
      </c>
      <c r="P541" s="134" t="str">
        <f t="shared" si="224"/>
        <v>J=</v>
      </c>
      <c r="Q541" s="131">
        <f t="shared" si="225"/>
        <v>43539</v>
      </c>
      <c r="R541" s="9"/>
      <c r="S541" s="9"/>
      <c r="V541" s="9"/>
      <c r="W541" s="9"/>
      <c r="X541" s="9"/>
      <c r="Y541" s="9"/>
      <c r="Z541" s="9"/>
      <c r="AA541" s="9"/>
      <c r="AB541" s="9"/>
      <c r="AC541" s="9"/>
      <c r="AD541" s="9"/>
      <c r="AE541" s="9"/>
      <c r="AF541" s="59">
        <f t="shared" si="231"/>
        <v>43408</v>
      </c>
      <c r="AG541" s="15">
        <f t="shared" ca="1" si="228"/>
        <v>1008.76702</v>
      </c>
      <c r="AH541" s="15">
        <f t="shared" si="228"/>
        <v>1000</v>
      </c>
      <c r="AI541" s="4">
        <f t="shared" ca="1" si="228"/>
        <v>0</v>
      </c>
      <c r="AJ541" s="16">
        <f t="shared" ca="1" si="228"/>
        <v>0</v>
      </c>
      <c r="AK541" s="4">
        <f t="shared" si="228"/>
        <v>1.075</v>
      </c>
      <c r="AL541" s="59">
        <f t="shared" si="229"/>
        <v>43408</v>
      </c>
      <c r="AM541" s="16">
        <f t="shared" ca="1" si="230"/>
        <v>1.0087670200000001</v>
      </c>
      <c r="AN541" s="15">
        <f t="shared" ca="1" si="230"/>
        <v>8.7670200000000005</v>
      </c>
      <c r="AO541" s="9">
        <f t="shared" si="230"/>
        <v>0</v>
      </c>
      <c r="AP541" s="17">
        <f t="shared" si="230"/>
        <v>0</v>
      </c>
      <c r="AQ541" s="15">
        <f t="shared" si="230"/>
        <v>0</v>
      </c>
      <c r="AR541" s="10" t="str">
        <f t="shared" si="230"/>
        <v>J=</v>
      </c>
      <c r="AS541" s="59">
        <f t="shared" si="230"/>
        <v>43539</v>
      </c>
      <c r="AT541" s="18"/>
      <c r="AU541" s="18"/>
      <c r="AV541" s="40"/>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row>
    <row r="542" spans="1:202" x14ac:dyDescent="0.2">
      <c r="A542" s="123">
        <f t="shared" si="220"/>
        <v>43537</v>
      </c>
      <c r="B542" s="124">
        <f t="shared" ca="1" si="226"/>
        <v>1032.26108</v>
      </c>
      <c r="C542" s="126">
        <f t="shared" si="221"/>
        <v>1000</v>
      </c>
      <c r="D542" s="125">
        <f ca="1">IF(A542&lt;$B$1,VLOOKUP(A542,[1]DI!$A$4:$B$15000,2,FALSE),0)</f>
        <v>6.4000000000000001E-2</v>
      </c>
      <c r="E542" s="126">
        <f t="shared" ca="1" si="227"/>
        <v>2.4620000000000002E-4</v>
      </c>
      <c r="F542" s="132">
        <f t="shared" si="222"/>
        <v>1.075</v>
      </c>
      <c r="G542" s="127">
        <f t="shared" ca="1" si="214"/>
        <v>1.000264665</v>
      </c>
      <c r="H542" s="126">
        <f ca="1">TRUNC(PRODUCT(G$10:G541),15)</f>
        <v>1.10444785806462</v>
      </c>
      <c r="I542" s="126">
        <f t="shared" ca="1" si="223"/>
        <v>1.0699307349545299</v>
      </c>
      <c r="J542" s="126">
        <f t="shared" ca="1" si="215"/>
        <v>1.0322610800000001</v>
      </c>
      <c r="K542" s="126">
        <f t="shared" ca="1" si="216"/>
        <v>32.26108</v>
      </c>
      <c r="L542" s="133">
        <f>IF(VLOOKUP(A542,$U$12:$AD$125,8)=VLOOKUP(A541,$U$12:$AD$125,8),0,VLOOKUP(A542,U$12:$AD$125,8))</f>
        <v>0</v>
      </c>
      <c r="M542" s="129">
        <f>IF(L542&gt;0,VLOOKUP(L542,T$12:$AC$125,7),0)</f>
        <v>0</v>
      </c>
      <c r="N542" s="126">
        <f t="shared" si="217"/>
        <v>0</v>
      </c>
      <c r="O542" s="126">
        <f t="shared" ca="1" si="218"/>
        <v>32.26108</v>
      </c>
      <c r="P542" s="134" t="str">
        <f t="shared" si="224"/>
        <v>J=</v>
      </c>
      <c r="Q542" s="131">
        <f t="shared" si="225"/>
        <v>43539</v>
      </c>
      <c r="R542" s="9"/>
      <c r="S542" s="9"/>
      <c r="V542" s="9"/>
      <c r="W542" s="9"/>
      <c r="X542" s="9"/>
      <c r="Y542" s="9"/>
      <c r="Z542" s="9"/>
      <c r="AA542" s="9"/>
      <c r="AB542" s="9"/>
      <c r="AC542" s="9"/>
      <c r="AD542" s="9"/>
      <c r="AE542" s="9"/>
      <c r="AF542" s="59">
        <f t="shared" si="231"/>
        <v>43409</v>
      </c>
      <c r="AG542" s="15">
        <f t="shared" ca="1" si="228"/>
        <v>1008.76702</v>
      </c>
      <c r="AH542" s="15">
        <f t="shared" si="228"/>
        <v>1000</v>
      </c>
      <c r="AI542" s="4">
        <f t="shared" ca="1" si="228"/>
        <v>6.4000000000000001E-2</v>
      </c>
      <c r="AJ542" s="16">
        <f t="shared" ca="1" si="228"/>
        <v>2.4620000000000002E-4</v>
      </c>
      <c r="AK542" s="4">
        <f t="shared" si="228"/>
        <v>1.075</v>
      </c>
      <c r="AL542" s="59">
        <f t="shared" si="229"/>
        <v>43409</v>
      </c>
      <c r="AM542" s="16">
        <f t="shared" ca="1" si="230"/>
        <v>1.0087670200000001</v>
      </c>
      <c r="AN542" s="15">
        <f t="shared" ca="1" si="230"/>
        <v>8.7670200000000005</v>
      </c>
      <c r="AO542" s="9">
        <f t="shared" si="230"/>
        <v>0</v>
      </c>
      <c r="AP542" s="17">
        <f t="shared" si="230"/>
        <v>0</v>
      </c>
      <c r="AQ542" s="15">
        <f t="shared" si="230"/>
        <v>0</v>
      </c>
      <c r="AR542" s="10" t="str">
        <f t="shared" si="230"/>
        <v>J=</v>
      </c>
      <c r="AS542" s="59">
        <f t="shared" si="230"/>
        <v>43539</v>
      </c>
      <c r="AT542" s="18"/>
      <c r="AU542" s="18"/>
      <c r="AV542" s="40"/>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row>
    <row r="543" spans="1:202" x14ac:dyDescent="0.2">
      <c r="A543" s="123">
        <f t="shared" si="220"/>
        <v>43538</v>
      </c>
      <c r="B543" s="124">
        <f t="shared" ca="1" si="226"/>
        <v>1032.5342900000001</v>
      </c>
      <c r="C543" s="126">
        <f t="shared" si="221"/>
        <v>1000</v>
      </c>
      <c r="D543" s="125">
        <f ca="1">IF(A543&lt;$B$1,VLOOKUP(A543,[1]DI!$A$4:$B$15000,2,FALSE),0)</f>
        <v>6.4000000000000001E-2</v>
      </c>
      <c r="E543" s="126">
        <f t="shared" ca="1" si="227"/>
        <v>2.4620000000000002E-4</v>
      </c>
      <c r="F543" s="132">
        <f t="shared" si="222"/>
        <v>1.075</v>
      </c>
      <c r="G543" s="127">
        <f t="shared" ca="1" si="214"/>
        <v>1.000264665</v>
      </c>
      <c r="H543" s="126">
        <f ca="1">TRUNC(PRODUCT(G$10:G542),15)</f>
        <v>1.1047401667569801</v>
      </c>
      <c r="I543" s="126">
        <f t="shared" ca="1" si="223"/>
        <v>1.0699307349545299</v>
      </c>
      <c r="J543" s="126">
        <f t="shared" ca="1" si="215"/>
        <v>1.0325342900000001</v>
      </c>
      <c r="K543" s="126">
        <f t="shared" ca="1" si="216"/>
        <v>32.534289999999999</v>
      </c>
      <c r="L543" s="133">
        <f>IF(VLOOKUP(A543,$U$12:$AD$125,8)=VLOOKUP(A542,$U$12:$AD$125,8),0,VLOOKUP(A543,U$12:$AD$125,8))</f>
        <v>0</v>
      </c>
      <c r="M543" s="129">
        <f>IF(L543&gt;0,VLOOKUP(L543,T$12:$AC$125,7),0)</f>
        <v>0</v>
      </c>
      <c r="N543" s="126">
        <f t="shared" si="217"/>
        <v>0</v>
      </c>
      <c r="O543" s="126">
        <f t="shared" ca="1" si="218"/>
        <v>32.534289999999999</v>
      </c>
      <c r="P543" s="134" t="str">
        <f t="shared" si="224"/>
        <v>J=</v>
      </c>
      <c r="Q543" s="131">
        <f t="shared" si="225"/>
        <v>43539</v>
      </c>
      <c r="R543" s="9"/>
      <c r="S543" s="9"/>
      <c r="V543" s="9"/>
      <c r="W543" s="9"/>
      <c r="X543" s="9"/>
      <c r="Y543" s="9"/>
      <c r="Z543" s="9"/>
      <c r="AA543" s="9"/>
      <c r="AB543" s="9"/>
      <c r="AC543" s="9"/>
      <c r="AD543" s="9"/>
      <c r="AE543" s="9"/>
      <c r="AF543" s="59">
        <f t="shared" si="231"/>
        <v>43410</v>
      </c>
      <c r="AG543" s="15">
        <f t="shared" ca="1" si="228"/>
        <v>1009.03400999</v>
      </c>
      <c r="AH543" s="15">
        <f t="shared" si="228"/>
        <v>1000</v>
      </c>
      <c r="AI543" s="4">
        <f t="shared" ca="1" si="228"/>
        <v>6.4000000000000001E-2</v>
      </c>
      <c r="AJ543" s="16">
        <f t="shared" ca="1" si="228"/>
        <v>2.4620000000000002E-4</v>
      </c>
      <c r="AK543" s="4">
        <f t="shared" si="228"/>
        <v>1.075</v>
      </c>
      <c r="AL543" s="59">
        <f t="shared" si="229"/>
        <v>43410</v>
      </c>
      <c r="AM543" s="16">
        <f t="shared" ca="1" si="230"/>
        <v>1.0090340099999999</v>
      </c>
      <c r="AN543" s="15">
        <f t="shared" ca="1" si="230"/>
        <v>9.0340099899999995</v>
      </c>
      <c r="AO543" s="9">
        <f t="shared" si="230"/>
        <v>0</v>
      </c>
      <c r="AP543" s="17">
        <f t="shared" si="230"/>
        <v>0</v>
      </c>
      <c r="AQ543" s="15">
        <f t="shared" si="230"/>
        <v>0</v>
      </c>
      <c r="AR543" s="10" t="str">
        <f t="shared" si="230"/>
        <v>J=</v>
      </c>
      <c r="AS543" s="59">
        <f t="shared" si="230"/>
        <v>43539</v>
      </c>
      <c r="AT543" s="18"/>
      <c r="AU543" s="18"/>
      <c r="AV543" s="40"/>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row>
    <row r="544" spans="1:202" x14ac:dyDescent="0.2">
      <c r="A544" s="123">
        <f t="shared" si="220"/>
        <v>43539</v>
      </c>
      <c r="B544" s="124">
        <f t="shared" ca="1" si="226"/>
        <v>1032.80756</v>
      </c>
      <c r="C544" s="126">
        <f t="shared" si="221"/>
        <v>1000</v>
      </c>
      <c r="D544" s="125">
        <f ca="1">IF(A544&lt;$B$1,VLOOKUP(A544,[1]DI!$A$4:$B$15000,2,FALSE),0)</f>
        <v>6.4000000000000001E-2</v>
      </c>
      <c r="E544" s="126">
        <f t="shared" ca="1" si="227"/>
        <v>2.4620000000000002E-4</v>
      </c>
      <c r="F544" s="132">
        <f t="shared" si="222"/>
        <v>1.075</v>
      </c>
      <c r="G544" s="127">
        <f t="shared" ca="1" si="214"/>
        <v>1.000264665</v>
      </c>
      <c r="H544" s="126">
        <f ca="1">TRUNC(PRODUCT(G$10:G543),15)</f>
        <v>1.1050325528132099</v>
      </c>
      <c r="I544" s="126">
        <f t="shared" ca="1" si="223"/>
        <v>1.0699307349545299</v>
      </c>
      <c r="J544" s="126">
        <f t="shared" ca="1" si="215"/>
        <v>1.03280756</v>
      </c>
      <c r="K544" s="126">
        <f t="shared" ca="1" si="216"/>
        <v>32.807560000000002</v>
      </c>
      <c r="L544" s="133">
        <f>IF(VLOOKUP(A544,$U$12:$AD$125,8)=VLOOKUP(A543,$U$12:$AD$125,8),0,VLOOKUP(A544,U$12:$AD$125,8))</f>
        <v>3</v>
      </c>
      <c r="M544" s="129">
        <f>IF(L544&gt;0,VLOOKUP(L544,T$12:$AC$125,7),0)</f>
        <v>0</v>
      </c>
      <c r="N544" s="126">
        <f t="shared" si="217"/>
        <v>0</v>
      </c>
      <c r="O544" s="126">
        <f t="shared" ca="1" si="218"/>
        <v>32.807560000000002</v>
      </c>
      <c r="P544" s="134" t="str">
        <f t="shared" si="224"/>
        <v>J=</v>
      </c>
      <c r="Q544" s="131">
        <f t="shared" si="225"/>
        <v>43539</v>
      </c>
      <c r="R544" s="9"/>
      <c r="S544" s="9"/>
      <c r="V544" s="9"/>
      <c r="W544" s="9"/>
      <c r="X544" s="9"/>
      <c r="Y544" s="9"/>
      <c r="Z544" s="9"/>
      <c r="AA544" s="9"/>
      <c r="AB544" s="9"/>
      <c r="AC544" s="9"/>
      <c r="AD544" s="9"/>
      <c r="AE544" s="9"/>
      <c r="AF544" s="59">
        <f t="shared" si="231"/>
        <v>43411</v>
      </c>
      <c r="AG544" s="15">
        <f t="shared" ref="AG544:AK557" ca="1" si="232">VLOOKUP($AF544,$A$10:$Q$3625,(AG$1)+1)</f>
        <v>1009.30106</v>
      </c>
      <c r="AH544" s="15">
        <f t="shared" si="232"/>
        <v>1000</v>
      </c>
      <c r="AI544" s="4">
        <f t="shared" ca="1" si="232"/>
        <v>6.4000000000000001E-2</v>
      </c>
      <c r="AJ544" s="16">
        <f t="shared" ca="1" si="232"/>
        <v>2.4620000000000002E-4</v>
      </c>
      <c r="AK544" s="4">
        <f t="shared" si="232"/>
        <v>1.075</v>
      </c>
      <c r="AL544" s="59">
        <f t="shared" si="229"/>
        <v>43411</v>
      </c>
      <c r="AM544" s="16">
        <f t="shared" ref="AM544:AS557" ca="1" si="233">VLOOKUP($AF544,$A$10:$Q$3625,(AM$1)+1)</f>
        <v>1.0093010600000001</v>
      </c>
      <c r="AN544" s="15">
        <f t="shared" ca="1" si="233"/>
        <v>9.3010599999999997</v>
      </c>
      <c r="AO544" s="9">
        <f t="shared" si="233"/>
        <v>0</v>
      </c>
      <c r="AP544" s="17">
        <f t="shared" si="233"/>
        <v>0</v>
      </c>
      <c r="AQ544" s="15">
        <f t="shared" si="233"/>
        <v>0</v>
      </c>
      <c r="AR544" s="10" t="str">
        <f t="shared" si="233"/>
        <v>J=</v>
      </c>
      <c r="AS544" s="59">
        <f t="shared" si="233"/>
        <v>43539</v>
      </c>
      <c r="AT544" s="18"/>
      <c r="AU544" s="18"/>
      <c r="AV544" s="40"/>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row>
    <row r="545" spans="1:205" x14ac:dyDescent="0.2">
      <c r="A545" s="123">
        <f t="shared" si="220"/>
        <v>43540</v>
      </c>
      <c r="B545" s="124">
        <f t="shared" ca="1" si="226"/>
        <v>1000.26466999</v>
      </c>
      <c r="C545" s="126">
        <f t="shared" si="221"/>
        <v>1000</v>
      </c>
      <c r="D545" s="125">
        <f ca="1">IF(A545&lt;$B$1,VLOOKUP(A545,[1]DI!$A$4:$B$15000,2,FALSE),0)</f>
        <v>0</v>
      </c>
      <c r="E545" s="126">
        <f t="shared" ca="1" si="227"/>
        <v>0</v>
      </c>
      <c r="F545" s="132">
        <f t="shared" si="222"/>
        <v>1.075</v>
      </c>
      <c r="G545" s="127">
        <f t="shared" ca="1" si="214"/>
        <v>1</v>
      </c>
      <c r="H545" s="126">
        <f ca="1">TRUNC(PRODUCT(G$10:G544),15)</f>
        <v>1.1053250162538</v>
      </c>
      <c r="I545" s="126">
        <f t="shared" ca="1" si="223"/>
        <v>1.1050325528132099</v>
      </c>
      <c r="J545" s="126">
        <f t="shared" ca="1" si="215"/>
        <v>1.00026467</v>
      </c>
      <c r="K545" s="126">
        <f t="shared" ca="1" si="216"/>
        <v>0.26466999000000002</v>
      </c>
      <c r="L545" s="133">
        <f>IF(VLOOKUP(A545,$U$12:$AD$125,8)=VLOOKUP(A544,$U$12:$AD$125,8),0,VLOOKUP(A545,U$12:$AD$125,8))</f>
        <v>0</v>
      </c>
      <c r="M545" s="129">
        <f>IF(L545&gt;0,VLOOKUP(L545,T$12:$AC$125,7),0)</f>
        <v>0</v>
      </c>
      <c r="N545" s="126">
        <f t="shared" si="217"/>
        <v>0</v>
      </c>
      <c r="O545" s="126">
        <f t="shared" ca="1" si="218"/>
        <v>0.26466999000000002</v>
      </c>
      <c r="P545" s="134" t="str">
        <f t="shared" si="224"/>
        <v>J=</v>
      </c>
      <c r="Q545" s="131">
        <f t="shared" si="225"/>
        <v>43724</v>
      </c>
      <c r="R545" s="9"/>
      <c r="S545" s="9"/>
      <c r="V545" s="9"/>
      <c r="W545" s="9"/>
      <c r="X545" s="9"/>
      <c r="Y545" s="9"/>
      <c r="Z545" s="9"/>
      <c r="AA545" s="9"/>
      <c r="AB545" s="9"/>
      <c r="AC545" s="9"/>
      <c r="AD545" s="9"/>
      <c r="AE545" s="9"/>
      <c r="AF545" s="59">
        <f t="shared" si="231"/>
        <v>43412</v>
      </c>
      <c r="AG545" s="15">
        <f t="shared" ca="1" si="232"/>
        <v>1009.56818999</v>
      </c>
      <c r="AH545" s="15">
        <f t="shared" si="232"/>
        <v>1000</v>
      </c>
      <c r="AI545" s="4">
        <f t="shared" ca="1" si="232"/>
        <v>6.4000000000000001E-2</v>
      </c>
      <c r="AJ545" s="16">
        <f t="shared" ca="1" si="232"/>
        <v>2.4620000000000002E-4</v>
      </c>
      <c r="AK545" s="4">
        <f t="shared" si="232"/>
        <v>1.075</v>
      </c>
      <c r="AL545" s="59">
        <f t="shared" si="229"/>
        <v>43412</v>
      </c>
      <c r="AM545" s="16">
        <f t="shared" ca="1" si="233"/>
        <v>1.00956819</v>
      </c>
      <c r="AN545" s="15">
        <f t="shared" ca="1" si="233"/>
        <v>9.5681899900000005</v>
      </c>
      <c r="AO545" s="9">
        <f t="shared" si="233"/>
        <v>0</v>
      </c>
      <c r="AP545" s="17">
        <f t="shared" si="233"/>
        <v>0</v>
      </c>
      <c r="AQ545" s="15">
        <f t="shared" si="233"/>
        <v>0</v>
      </c>
      <c r="AR545" s="10" t="str">
        <f t="shared" si="233"/>
        <v>J=</v>
      </c>
      <c r="AS545" s="59">
        <f t="shared" si="233"/>
        <v>43539</v>
      </c>
      <c r="AT545" s="18"/>
      <c r="AU545" s="18"/>
      <c r="AV545" s="40"/>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row>
    <row r="546" spans="1:205" x14ac:dyDescent="0.2">
      <c r="A546" s="123">
        <f t="shared" si="220"/>
        <v>43541</v>
      </c>
      <c r="B546" s="124">
        <f t="shared" ca="1" si="226"/>
        <v>1000.26466999</v>
      </c>
      <c r="C546" s="126">
        <f t="shared" si="221"/>
        <v>1000</v>
      </c>
      <c r="D546" s="125">
        <f ca="1">IF(A546&lt;$B$1,VLOOKUP(A546,[1]DI!$A$4:$B$15000,2,FALSE),0)</f>
        <v>0</v>
      </c>
      <c r="E546" s="126">
        <f t="shared" ca="1" si="227"/>
        <v>0</v>
      </c>
      <c r="F546" s="132">
        <f t="shared" si="222"/>
        <v>1.075</v>
      </c>
      <c r="G546" s="127">
        <f t="shared" ca="1" si="214"/>
        <v>1</v>
      </c>
      <c r="H546" s="126">
        <f ca="1">TRUNC(PRODUCT(G$10:G545),15)</f>
        <v>1.1053250162538</v>
      </c>
      <c r="I546" s="126">
        <f t="shared" ca="1" si="223"/>
        <v>1.1050325528132099</v>
      </c>
      <c r="J546" s="126">
        <f t="shared" ca="1" si="215"/>
        <v>1.00026467</v>
      </c>
      <c r="K546" s="126">
        <f t="shared" ca="1" si="216"/>
        <v>0.26466999000000002</v>
      </c>
      <c r="L546" s="133">
        <f>IF(VLOOKUP(A546,$U$12:$AD$125,8)=VLOOKUP(A545,$U$12:$AD$125,8),0,VLOOKUP(A546,U$12:$AD$125,8))</f>
        <v>0</v>
      </c>
      <c r="M546" s="129">
        <f>IF(L546&gt;0,VLOOKUP(L546,T$12:$AC$125,7),0)</f>
        <v>0</v>
      </c>
      <c r="N546" s="126">
        <f t="shared" si="217"/>
        <v>0</v>
      </c>
      <c r="O546" s="126">
        <f t="shared" ca="1" si="218"/>
        <v>0.26466999000000002</v>
      </c>
      <c r="P546" s="134" t="str">
        <f t="shared" si="224"/>
        <v>J=</v>
      </c>
      <c r="Q546" s="131">
        <f t="shared" si="225"/>
        <v>43724</v>
      </c>
      <c r="R546" s="9"/>
      <c r="S546" s="9"/>
      <c r="V546" s="9"/>
      <c r="W546" s="9"/>
      <c r="X546" s="9"/>
      <c r="Y546" s="9"/>
      <c r="Z546" s="9"/>
      <c r="AA546" s="9"/>
      <c r="AB546" s="9"/>
      <c r="AC546" s="9"/>
      <c r="AD546" s="9"/>
      <c r="AE546" s="9"/>
      <c r="AF546" s="59">
        <f t="shared" si="231"/>
        <v>43413</v>
      </c>
      <c r="AG546" s="15">
        <f t="shared" ca="1" si="232"/>
        <v>1009.83539</v>
      </c>
      <c r="AH546" s="15">
        <f t="shared" si="232"/>
        <v>1000</v>
      </c>
      <c r="AI546" s="4">
        <f t="shared" ca="1" si="232"/>
        <v>6.4000000000000001E-2</v>
      </c>
      <c r="AJ546" s="16">
        <f t="shared" ca="1" si="232"/>
        <v>2.4620000000000002E-4</v>
      </c>
      <c r="AK546" s="4">
        <f t="shared" si="232"/>
        <v>1.075</v>
      </c>
      <c r="AL546" s="59">
        <f t="shared" si="229"/>
        <v>43413</v>
      </c>
      <c r="AM546" s="16">
        <f t="shared" ca="1" si="233"/>
        <v>1.0098353900000001</v>
      </c>
      <c r="AN546" s="15">
        <f t="shared" ca="1" si="233"/>
        <v>9.8353900000000003</v>
      </c>
      <c r="AO546" s="9">
        <f t="shared" si="233"/>
        <v>0</v>
      </c>
      <c r="AP546" s="17">
        <f t="shared" si="233"/>
        <v>0</v>
      </c>
      <c r="AQ546" s="15">
        <f t="shared" si="233"/>
        <v>0</v>
      </c>
      <c r="AR546" s="10" t="str">
        <f t="shared" si="233"/>
        <v>J=</v>
      </c>
      <c r="AS546" s="59">
        <f t="shared" si="233"/>
        <v>43539</v>
      </c>
      <c r="AT546" s="18"/>
      <c r="AU546" s="18"/>
      <c r="AV546" s="40"/>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row>
    <row r="547" spans="1:205" x14ac:dyDescent="0.2">
      <c r="A547" s="123">
        <f t="shared" si="220"/>
        <v>43542</v>
      </c>
      <c r="B547" s="124">
        <f t="shared" ca="1" si="226"/>
        <v>1000.26466999</v>
      </c>
      <c r="C547" s="126">
        <f t="shared" si="221"/>
        <v>1000</v>
      </c>
      <c r="D547" s="125">
        <f ca="1">IF(A547&lt;$B$1,VLOOKUP(A547,[1]DI!$A$4:$B$15000,2,FALSE),0)</f>
        <v>6.4000000000000001E-2</v>
      </c>
      <c r="E547" s="126">
        <f t="shared" ca="1" si="227"/>
        <v>2.4620000000000002E-4</v>
      </c>
      <c r="F547" s="132">
        <f t="shared" si="222"/>
        <v>1.075</v>
      </c>
      <c r="G547" s="127">
        <f t="shared" ca="1" si="214"/>
        <v>1.000264665</v>
      </c>
      <c r="H547" s="126">
        <f ca="1">TRUNC(PRODUCT(G$10:G546),15)</f>
        <v>1.1053250162538</v>
      </c>
      <c r="I547" s="126">
        <f t="shared" ca="1" si="223"/>
        <v>1.1050325528132099</v>
      </c>
      <c r="J547" s="126">
        <f t="shared" ca="1" si="215"/>
        <v>1.00026467</v>
      </c>
      <c r="K547" s="126">
        <f t="shared" ca="1" si="216"/>
        <v>0.26466999000000002</v>
      </c>
      <c r="L547" s="133">
        <f>IF(VLOOKUP(A547,$U$12:$AD$125,8)=VLOOKUP(A546,$U$12:$AD$125,8),0,VLOOKUP(A547,U$12:$AD$125,8))</f>
        <v>0</v>
      </c>
      <c r="M547" s="129">
        <f>IF(L547&gt;0,VLOOKUP(L547,T$12:$AC$125,7),0)</f>
        <v>0</v>
      </c>
      <c r="N547" s="126">
        <f t="shared" si="217"/>
        <v>0</v>
      </c>
      <c r="O547" s="126">
        <f t="shared" ca="1" si="218"/>
        <v>0.26466999000000002</v>
      </c>
      <c r="P547" s="134" t="str">
        <f t="shared" si="224"/>
        <v>J=</v>
      </c>
      <c r="Q547" s="131">
        <f t="shared" si="225"/>
        <v>43724</v>
      </c>
      <c r="R547" s="9"/>
      <c r="S547" s="9"/>
      <c r="V547" s="9"/>
      <c r="W547" s="9"/>
      <c r="X547" s="9"/>
      <c r="Y547" s="9"/>
      <c r="Z547" s="9"/>
      <c r="AA547" s="9"/>
      <c r="AB547" s="9"/>
      <c r="AC547" s="9"/>
      <c r="AD547" s="9"/>
      <c r="AE547" s="9"/>
      <c r="AF547" s="59">
        <f t="shared" si="231"/>
        <v>43414</v>
      </c>
      <c r="AG547" s="15">
        <f t="shared" ca="1" si="232"/>
        <v>1010.10265</v>
      </c>
      <c r="AH547" s="15">
        <f t="shared" si="232"/>
        <v>1000</v>
      </c>
      <c r="AI547" s="4">
        <f t="shared" ca="1" si="232"/>
        <v>0</v>
      </c>
      <c r="AJ547" s="16">
        <f t="shared" ca="1" si="232"/>
        <v>0</v>
      </c>
      <c r="AK547" s="4">
        <f t="shared" si="232"/>
        <v>1.075</v>
      </c>
      <c r="AL547" s="59">
        <f t="shared" si="229"/>
        <v>43414</v>
      </c>
      <c r="AM547" s="16">
        <f t="shared" ca="1" si="233"/>
        <v>1.0101026500000001</v>
      </c>
      <c r="AN547" s="15">
        <f t="shared" ca="1" si="233"/>
        <v>10.102650000000001</v>
      </c>
      <c r="AO547" s="9">
        <f t="shared" si="233"/>
        <v>0</v>
      </c>
      <c r="AP547" s="17">
        <f t="shared" si="233"/>
        <v>0</v>
      </c>
      <c r="AQ547" s="15">
        <f t="shared" si="233"/>
        <v>0</v>
      </c>
      <c r="AR547" s="10" t="str">
        <f t="shared" si="233"/>
        <v>J=</v>
      </c>
      <c r="AS547" s="59">
        <f t="shared" si="233"/>
        <v>43539</v>
      </c>
      <c r="AT547" s="18"/>
      <c r="AU547" s="18"/>
      <c r="AV547" s="40"/>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row>
    <row r="548" spans="1:205" x14ac:dyDescent="0.2">
      <c r="A548" s="123">
        <f t="shared" si="220"/>
        <v>43543</v>
      </c>
      <c r="B548" s="124">
        <f t="shared" ca="1" si="226"/>
        <v>1000.5294</v>
      </c>
      <c r="C548" s="126">
        <f t="shared" si="221"/>
        <v>1000</v>
      </c>
      <c r="D548" s="125">
        <f ca="1">IF(A548&lt;$B$1,VLOOKUP(A548,[1]DI!$A$4:$B$15000,2,FALSE),0)</f>
        <v>6.4000000000000001E-2</v>
      </c>
      <c r="E548" s="126">
        <f t="shared" ca="1" si="227"/>
        <v>2.4620000000000002E-4</v>
      </c>
      <c r="F548" s="132">
        <f t="shared" si="222"/>
        <v>1.075</v>
      </c>
      <c r="G548" s="127">
        <f t="shared" ca="1" si="214"/>
        <v>1.000264665</v>
      </c>
      <c r="H548" s="126">
        <f ca="1">TRUNC(PRODUCT(G$10:G547),15)</f>
        <v>1.1056175570992299</v>
      </c>
      <c r="I548" s="126">
        <f t="shared" ca="1" si="223"/>
        <v>1.1050325528132099</v>
      </c>
      <c r="J548" s="126">
        <f t="shared" ca="1" si="215"/>
        <v>1.0005294</v>
      </c>
      <c r="K548" s="126">
        <f t="shared" ca="1" si="216"/>
        <v>0.52939999999999998</v>
      </c>
      <c r="L548" s="133">
        <f>IF(VLOOKUP(A548,$U$12:$AD$125,8)=VLOOKUP(A547,$U$12:$AD$125,8),0,VLOOKUP(A548,U$12:$AD$125,8))</f>
        <v>0</v>
      </c>
      <c r="M548" s="129">
        <f>IF(L548&gt;0,VLOOKUP(L548,T$12:$AC$125,7),0)</f>
        <v>0</v>
      </c>
      <c r="N548" s="126">
        <f t="shared" si="217"/>
        <v>0</v>
      </c>
      <c r="O548" s="126">
        <f t="shared" ca="1" si="218"/>
        <v>0.52939999999999998</v>
      </c>
      <c r="P548" s="134" t="str">
        <f t="shared" si="224"/>
        <v>J=</v>
      </c>
      <c r="Q548" s="131">
        <f t="shared" si="225"/>
        <v>43724</v>
      </c>
      <c r="R548" s="9"/>
      <c r="S548" s="9"/>
      <c r="V548" s="9"/>
      <c r="W548" s="9"/>
      <c r="X548" s="9"/>
      <c r="Y548" s="9"/>
      <c r="Z548" s="9"/>
      <c r="AA548" s="9"/>
      <c r="AB548" s="9"/>
      <c r="AC548" s="9"/>
      <c r="AD548" s="9"/>
      <c r="AE548" s="9"/>
      <c r="AF548" s="59">
        <f t="shared" si="231"/>
        <v>43415</v>
      </c>
      <c r="AG548" s="15">
        <f t="shared" ca="1" si="232"/>
        <v>1010.10265</v>
      </c>
      <c r="AH548" s="15">
        <f t="shared" si="232"/>
        <v>1000</v>
      </c>
      <c r="AI548" s="4">
        <f t="shared" ca="1" si="232"/>
        <v>0</v>
      </c>
      <c r="AJ548" s="16">
        <f t="shared" ca="1" si="232"/>
        <v>0</v>
      </c>
      <c r="AK548" s="4">
        <f t="shared" si="232"/>
        <v>1.075</v>
      </c>
      <c r="AL548" s="59">
        <f t="shared" si="229"/>
        <v>43415</v>
      </c>
      <c r="AM548" s="16">
        <f t="shared" ca="1" si="233"/>
        <v>1.0101026500000001</v>
      </c>
      <c r="AN548" s="15">
        <f t="shared" ca="1" si="233"/>
        <v>10.102650000000001</v>
      </c>
      <c r="AO548" s="9">
        <f t="shared" si="233"/>
        <v>0</v>
      </c>
      <c r="AP548" s="17">
        <f t="shared" si="233"/>
        <v>0</v>
      </c>
      <c r="AQ548" s="15">
        <f t="shared" si="233"/>
        <v>0</v>
      </c>
      <c r="AR548" s="10" t="str">
        <f t="shared" si="233"/>
        <v>J=</v>
      </c>
      <c r="AS548" s="59">
        <f t="shared" si="233"/>
        <v>43539</v>
      </c>
      <c r="AT548" s="18"/>
      <c r="AU548" s="18"/>
      <c r="AV548" s="40"/>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row>
    <row r="549" spans="1:205" x14ac:dyDescent="0.2">
      <c r="A549" s="123">
        <f t="shared" si="220"/>
        <v>43544</v>
      </c>
      <c r="B549" s="124">
        <f t="shared" ca="1" si="226"/>
        <v>1000.79421</v>
      </c>
      <c r="C549" s="126">
        <f t="shared" si="221"/>
        <v>1000</v>
      </c>
      <c r="D549" s="125">
        <f ca="1">IF(A549&lt;$B$1,VLOOKUP(A549,[1]DI!$A$4:$B$15000,2,FALSE),0)</f>
        <v>6.4000000000000001E-2</v>
      </c>
      <c r="E549" s="126">
        <f t="shared" ca="1" si="227"/>
        <v>2.4620000000000002E-4</v>
      </c>
      <c r="F549" s="132">
        <f t="shared" si="222"/>
        <v>1.075</v>
      </c>
      <c r="G549" s="127">
        <f t="shared" ca="1" si="214"/>
        <v>1.000264665</v>
      </c>
      <c r="H549" s="126">
        <f ca="1">TRUNC(PRODUCT(G$10:G548),15)</f>
        <v>1.10591017536998</v>
      </c>
      <c r="I549" s="126">
        <f t="shared" ca="1" si="223"/>
        <v>1.1050325528132099</v>
      </c>
      <c r="J549" s="126">
        <f t="shared" ca="1" si="215"/>
        <v>1.00079421</v>
      </c>
      <c r="K549" s="126">
        <f t="shared" ca="1" si="216"/>
        <v>0.79420999999999997</v>
      </c>
      <c r="L549" s="133">
        <f>IF(VLOOKUP(A549,$U$12:$AD$125,8)=VLOOKUP(A548,$U$12:$AD$125,8),0,VLOOKUP(A549,U$12:$AD$125,8))</f>
        <v>0</v>
      </c>
      <c r="M549" s="129">
        <f>IF(L549&gt;0,VLOOKUP(L549,T$12:$AC$125,7),0)</f>
        <v>0</v>
      </c>
      <c r="N549" s="126">
        <f t="shared" si="217"/>
        <v>0</v>
      </c>
      <c r="O549" s="126">
        <f t="shared" ca="1" si="218"/>
        <v>0.79420999999999997</v>
      </c>
      <c r="P549" s="134" t="str">
        <f t="shared" si="224"/>
        <v>J=</v>
      </c>
      <c r="Q549" s="131">
        <f t="shared" si="225"/>
        <v>43724</v>
      </c>
      <c r="R549" s="9"/>
      <c r="S549" s="9"/>
      <c r="V549" s="9"/>
      <c r="W549" s="9"/>
      <c r="X549" s="9"/>
      <c r="Y549" s="9"/>
      <c r="Z549" s="9"/>
      <c r="AA549" s="9"/>
      <c r="AB549" s="9"/>
      <c r="AC549" s="9"/>
      <c r="AD549" s="9"/>
      <c r="AE549" s="9"/>
      <c r="AF549" s="59">
        <f t="shared" si="231"/>
        <v>43416</v>
      </c>
      <c r="AG549" s="15">
        <f t="shared" ca="1" si="232"/>
        <v>1010.10265</v>
      </c>
      <c r="AH549" s="15">
        <f t="shared" si="232"/>
        <v>1000</v>
      </c>
      <c r="AI549" s="4">
        <f t="shared" ca="1" si="232"/>
        <v>6.4000000000000001E-2</v>
      </c>
      <c r="AJ549" s="16">
        <f t="shared" ca="1" si="232"/>
        <v>2.4620000000000002E-4</v>
      </c>
      <c r="AK549" s="4">
        <f t="shared" si="232"/>
        <v>1.075</v>
      </c>
      <c r="AL549" s="59">
        <f t="shared" si="229"/>
        <v>43416</v>
      </c>
      <c r="AM549" s="16">
        <f t="shared" ca="1" si="233"/>
        <v>1.0101026500000001</v>
      </c>
      <c r="AN549" s="15">
        <f t="shared" ca="1" si="233"/>
        <v>10.102650000000001</v>
      </c>
      <c r="AO549" s="9">
        <f t="shared" si="233"/>
        <v>0</v>
      </c>
      <c r="AP549" s="17">
        <f t="shared" si="233"/>
        <v>0</v>
      </c>
      <c r="AQ549" s="15">
        <f t="shared" si="233"/>
        <v>0</v>
      </c>
      <c r="AR549" s="10" t="str">
        <f t="shared" si="233"/>
        <v>J=</v>
      </c>
      <c r="AS549" s="59">
        <f t="shared" si="233"/>
        <v>43539</v>
      </c>
      <c r="AT549" s="18"/>
      <c r="AU549" s="18"/>
      <c r="AV549" s="40"/>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row>
    <row r="550" spans="1:205" x14ac:dyDescent="0.2">
      <c r="A550" s="123">
        <f t="shared" si="220"/>
        <v>43545</v>
      </c>
      <c r="B550" s="124">
        <f t="shared" ca="1" si="226"/>
        <v>1001.05908</v>
      </c>
      <c r="C550" s="126">
        <f t="shared" si="221"/>
        <v>1000</v>
      </c>
      <c r="D550" s="125">
        <f ca="1">IF(A550&lt;$B$1,VLOOKUP(A550,[1]DI!$A$4:$B$15000,2,FALSE),0)</f>
        <v>6.4000000000000001E-2</v>
      </c>
      <c r="E550" s="126">
        <f t="shared" ca="1" si="227"/>
        <v>2.4620000000000002E-4</v>
      </c>
      <c r="F550" s="132">
        <f t="shared" si="222"/>
        <v>1.075</v>
      </c>
      <c r="G550" s="127">
        <f t="shared" ca="1" si="214"/>
        <v>1.000264665</v>
      </c>
      <c r="H550" s="126">
        <f ca="1">TRUNC(PRODUCT(G$10:G549),15)</f>
        <v>1.1062028710865399</v>
      </c>
      <c r="I550" s="126">
        <f t="shared" ca="1" si="223"/>
        <v>1.1050325528132099</v>
      </c>
      <c r="J550" s="126">
        <f t="shared" ca="1" si="215"/>
        <v>1.0010590800000001</v>
      </c>
      <c r="K550" s="126">
        <f t="shared" ca="1" si="216"/>
        <v>1.05908</v>
      </c>
      <c r="L550" s="133">
        <f>IF(VLOOKUP(A550,$U$12:$AD$125,8)=VLOOKUP(A549,$U$12:$AD$125,8),0,VLOOKUP(A550,U$12:$AD$125,8))</f>
        <v>0</v>
      </c>
      <c r="M550" s="129">
        <f>IF(L550&gt;0,VLOOKUP(L550,T$12:$AC$125,7),0)</f>
        <v>0</v>
      </c>
      <c r="N550" s="126">
        <f t="shared" si="217"/>
        <v>0</v>
      </c>
      <c r="O550" s="126">
        <f t="shared" ca="1" si="218"/>
        <v>1.05908</v>
      </c>
      <c r="P550" s="134" t="str">
        <f t="shared" si="224"/>
        <v>J=</v>
      </c>
      <c r="Q550" s="131">
        <f t="shared" si="225"/>
        <v>43724</v>
      </c>
      <c r="R550" s="9"/>
      <c r="S550" s="9"/>
      <c r="V550" s="9"/>
      <c r="W550" s="9"/>
      <c r="X550" s="9"/>
      <c r="Y550" s="9"/>
      <c r="Z550" s="9"/>
      <c r="AA550" s="9"/>
      <c r="AB550" s="9"/>
      <c r="AC550" s="9"/>
      <c r="AD550" s="9"/>
      <c r="AE550" s="9"/>
      <c r="AF550" s="59">
        <f t="shared" si="231"/>
        <v>43417</v>
      </c>
      <c r="AG550" s="15">
        <f t="shared" ca="1" si="232"/>
        <v>1010.36999</v>
      </c>
      <c r="AH550" s="15">
        <f t="shared" si="232"/>
        <v>1000</v>
      </c>
      <c r="AI550" s="4">
        <f t="shared" ca="1" si="232"/>
        <v>6.4000000000000001E-2</v>
      </c>
      <c r="AJ550" s="16">
        <f t="shared" ca="1" si="232"/>
        <v>2.4620000000000002E-4</v>
      </c>
      <c r="AK550" s="4">
        <f t="shared" si="232"/>
        <v>1.075</v>
      </c>
      <c r="AL550" s="59">
        <f t="shared" si="229"/>
        <v>43417</v>
      </c>
      <c r="AM550" s="16">
        <f t="shared" ca="1" si="233"/>
        <v>1.0103699900000001</v>
      </c>
      <c r="AN550" s="15">
        <f t="shared" ca="1" si="233"/>
        <v>10.36999</v>
      </c>
      <c r="AO550" s="9">
        <f t="shared" si="233"/>
        <v>0</v>
      </c>
      <c r="AP550" s="17">
        <f t="shared" si="233"/>
        <v>0</v>
      </c>
      <c r="AQ550" s="15">
        <f t="shared" si="233"/>
        <v>0</v>
      </c>
      <c r="AR550" s="10" t="str">
        <f t="shared" si="233"/>
        <v>J=</v>
      </c>
      <c r="AS550" s="59">
        <f t="shared" si="233"/>
        <v>43539</v>
      </c>
      <c r="AT550" s="18"/>
      <c r="AU550" s="18"/>
      <c r="AV550" s="40"/>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row>
    <row r="551" spans="1:205" x14ac:dyDescent="0.2">
      <c r="A551" s="123">
        <f t="shared" si="220"/>
        <v>43546</v>
      </c>
      <c r="B551" s="124">
        <f t="shared" ca="1" si="226"/>
        <v>1001.32402999</v>
      </c>
      <c r="C551" s="126">
        <f t="shared" si="221"/>
        <v>1000</v>
      </c>
      <c r="D551" s="125">
        <f ca="1">IF(A551&lt;$B$1,VLOOKUP(A551,[1]DI!$A$4:$B$15000,2,FALSE),0)</f>
        <v>6.4000000000000001E-2</v>
      </c>
      <c r="E551" s="126">
        <f t="shared" ca="1" si="227"/>
        <v>2.4620000000000002E-4</v>
      </c>
      <c r="F551" s="132">
        <f t="shared" si="222"/>
        <v>1.075</v>
      </c>
      <c r="G551" s="127">
        <f t="shared" ca="1" si="214"/>
        <v>1.000264665</v>
      </c>
      <c r="H551" s="126">
        <f ca="1">TRUNC(PRODUCT(G$10:G550),15)</f>
        <v>1.10649564426942</v>
      </c>
      <c r="I551" s="126">
        <f t="shared" ca="1" si="223"/>
        <v>1.1050325528132099</v>
      </c>
      <c r="J551" s="126">
        <f t="shared" ca="1" si="215"/>
        <v>1.0013240299999999</v>
      </c>
      <c r="K551" s="126">
        <f t="shared" ca="1" si="216"/>
        <v>1.3240299900000001</v>
      </c>
      <c r="L551" s="133">
        <f>IF(VLOOKUP(A551,$U$12:$AD$125,8)=VLOOKUP(A550,$U$12:$AD$125,8),0,VLOOKUP(A551,U$12:$AD$125,8))</f>
        <v>0</v>
      </c>
      <c r="M551" s="129">
        <f>IF(L551&gt;0,VLOOKUP(L551,T$12:$AC$125,7),0)</f>
        <v>0</v>
      </c>
      <c r="N551" s="126">
        <f t="shared" si="217"/>
        <v>0</v>
      </c>
      <c r="O551" s="126">
        <f t="shared" ca="1" si="218"/>
        <v>1.3240299900000001</v>
      </c>
      <c r="P551" s="134" t="str">
        <f t="shared" si="224"/>
        <v>J=</v>
      </c>
      <c r="Q551" s="131">
        <f t="shared" si="225"/>
        <v>43724</v>
      </c>
      <c r="R551" s="9"/>
      <c r="S551" s="9"/>
      <c r="V551" s="9"/>
      <c r="W551" s="9"/>
      <c r="X551" s="9"/>
      <c r="Y551" s="9"/>
      <c r="Z551" s="9"/>
      <c r="AA551" s="9"/>
      <c r="AB551" s="9"/>
      <c r="AC551" s="9"/>
      <c r="AD551" s="9"/>
      <c r="AE551" s="9"/>
      <c r="AF551" s="59">
        <f t="shared" si="231"/>
        <v>43418</v>
      </c>
      <c r="AG551" s="15">
        <f t="shared" ca="1" si="232"/>
        <v>1010.6374</v>
      </c>
      <c r="AH551" s="15">
        <f t="shared" si="232"/>
        <v>1000</v>
      </c>
      <c r="AI551" s="4">
        <f t="shared" ca="1" si="232"/>
        <v>6.4000000000000001E-2</v>
      </c>
      <c r="AJ551" s="16">
        <f t="shared" ca="1" si="232"/>
        <v>2.4620000000000002E-4</v>
      </c>
      <c r="AK551" s="4">
        <f t="shared" si="232"/>
        <v>1.075</v>
      </c>
      <c r="AL551" s="59">
        <f t="shared" si="229"/>
        <v>43418</v>
      </c>
      <c r="AM551" s="16">
        <f t="shared" ca="1" si="233"/>
        <v>1.0106374</v>
      </c>
      <c r="AN551" s="15">
        <f t="shared" ca="1" si="233"/>
        <v>10.6374</v>
      </c>
      <c r="AO551" s="9">
        <f t="shared" si="233"/>
        <v>0</v>
      </c>
      <c r="AP551" s="17">
        <f t="shared" si="233"/>
        <v>0</v>
      </c>
      <c r="AQ551" s="15">
        <f t="shared" si="233"/>
        <v>0</v>
      </c>
      <c r="AR551" s="10" t="str">
        <f t="shared" si="233"/>
        <v>J=</v>
      </c>
      <c r="AS551" s="59">
        <f t="shared" si="233"/>
        <v>43539</v>
      </c>
      <c r="AT551" s="18"/>
      <c r="AU551" s="18"/>
      <c r="AV551" s="40"/>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row>
    <row r="552" spans="1:205" x14ac:dyDescent="0.2">
      <c r="A552" s="123">
        <f t="shared" si="220"/>
        <v>43547</v>
      </c>
      <c r="B552" s="124">
        <f t="shared" ca="1" si="226"/>
        <v>1001.58904</v>
      </c>
      <c r="C552" s="126">
        <f t="shared" si="221"/>
        <v>1000</v>
      </c>
      <c r="D552" s="125">
        <f ca="1">IF(A552&lt;$B$1,VLOOKUP(A552,[1]DI!$A$4:$B$15000,2,FALSE),0)</f>
        <v>0</v>
      </c>
      <c r="E552" s="126">
        <f t="shared" ca="1" si="227"/>
        <v>0</v>
      </c>
      <c r="F552" s="132">
        <f t="shared" si="222"/>
        <v>1.075</v>
      </c>
      <c r="G552" s="127">
        <f t="shared" ca="1" si="214"/>
        <v>1</v>
      </c>
      <c r="H552" s="126">
        <f ca="1">TRUNC(PRODUCT(G$10:G551),15)</f>
        <v>1.10678849493911</v>
      </c>
      <c r="I552" s="126">
        <f t="shared" ca="1" si="223"/>
        <v>1.1050325528132099</v>
      </c>
      <c r="J552" s="126">
        <f t="shared" ca="1" si="215"/>
        <v>1.00158904</v>
      </c>
      <c r="K552" s="126">
        <f t="shared" ca="1" si="216"/>
        <v>1.58904</v>
      </c>
      <c r="L552" s="133">
        <f>IF(VLOOKUP(A552,$U$12:$AD$125,8)=VLOOKUP(A551,$U$12:$AD$125,8),0,VLOOKUP(A552,U$12:$AD$125,8))</f>
        <v>0</v>
      </c>
      <c r="M552" s="129">
        <f>IF(L552&gt;0,VLOOKUP(L552,T$12:$AC$125,7),0)</f>
        <v>0</v>
      </c>
      <c r="N552" s="126">
        <f t="shared" si="217"/>
        <v>0</v>
      </c>
      <c r="O552" s="126">
        <f t="shared" ca="1" si="218"/>
        <v>1.58904</v>
      </c>
      <c r="P552" s="134" t="str">
        <f t="shared" si="224"/>
        <v>J=</v>
      </c>
      <c r="Q552" s="131">
        <f t="shared" si="225"/>
        <v>43724</v>
      </c>
      <c r="R552" s="9"/>
      <c r="S552" s="9"/>
      <c r="V552" s="9"/>
      <c r="W552" s="9"/>
      <c r="X552" s="9"/>
      <c r="Y552" s="9"/>
      <c r="Z552" s="9"/>
      <c r="AA552" s="9"/>
      <c r="AB552" s="9"/>
      <c r="AC552" s="9"/>
      <c r="AD552" s="9"/>
      <c r="AE552" s="9"/>
      <c r="AF552" s="59">
        <f t="shared" si="231"/>
        <v>43419</v>
      </c>
      <c r="AG552" s="15">
        <f t="shared" ca="1" si="232"/>
        <v>1010.90488</v>
      </c>
      <c r="AH552" s="15">
        <f t="shared" si="232"/>
        <v>1000</v>
      </c>
      <c r="AI552" s="4">
        <f t="shared" ca="1" si="232"/>
        <v>0</v>
      </c>
      <c r="AJ552" s="16">
        <f t="shared" ca="1" si="232"/>
        <v>0</v>
      </c>
      <c r="AK552" s="4">
        <f t="shared" si="232"/>
        <v>1.075</v>
      </c>
      <c r="AL552" s="59">
        <f t="shared" si="229"/>
        <v>43419</v>
      </c>
      <c r="AM552" s="16">
        <f t="shared" ca="1" si="233"/>
        <v>1.01090488</v>
      </c>
      <c r="AN552" s="15">
        <f t="shared" ca="1" si="233"/>
        <v>10.90488</v>
      </c>
      <c r="AO552" s="9">
        <f t="shared" si="233"/>
        <v>0</v>
      </c>
      <c r="AP552" s="17">
        <f t="shared" si="233"/>
        <v>0</v>
      </c>
      <c r="AQ552" s="15">
        <f t="shared" si="233"/>
        <v>0</v>
      </c>
      <c r="AR552" s="10" t="str">
        <f t="shared" si="233"/>
        <v>J=</v>
      </c>
      <c r="AS552" s="59">
        <f t="shared" si="233"/>
        <v>43539</v>
      </c>
      <c r="AT552" s="18"/>
      <c r="AU552" s="18"/>
      <c r="AV552" s="40"/>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row>
    <row r="553" spans="1:205" x14ac:dyDescent="0.2">
      <c r="A553" s="123">
        <f t="shared" si="220"/>
        <v>43548</v>
      </c>
      <c r="B553" s="124">
        <f t="shared" ca="1" si="226"/>
        <v>1001.58904</v>
      </c>
      <c r="C553" s="126">
        <f t="shared" si="221"/>
        <v>1000</v>
      </c>
      <c r="D553" s="125">
        <f ca="1">IF(A553&lt;$B$1,VLOOKUP(A553,[1]DI!$A$4:$B$15000,2,FALSE),0)</f>
        <v>0</v>
      </c>
      <c r="E553" s="126">
        <f t="shared" ca="1" si="227"/>
        <v>0</v>
      </c>
      <c r="F553" s="132">
        <f t="shared" si="222"/>
        <v>1.075</v>
      </c>
      <c r="G553" s="127">
        <f t="shared" ca="1" si="214"/>
        <v>1</v>
      </c>
      <c r="H553" s="126">
        <f ca="1">TRUNC(PRODUCT(G$10:G552),15)</f>
        <v>1.10678849493911</v>
      </c>
      <c r="I553" s="126">
        <f t="shared" ca="1" si="223"/>
        <v>1.1050325528132099</v>
      </c>
      <c r="J553" s="126">
        <f t="shared" ca="1" si="215"/>
        <v>1.00158904</v>
      </c>
      <c r="K553" s="126">
        <f t="shared" ca="1" si="216"/>
        <v>1.58904</v>
      </c>
      <c r="L553" s="133">
        <f>IF(VLOOKUP(A553,$U$12:$AD$125,8)=VLOOKUP(A552,$U$12:$AD$125,8),0,VLOOKUP(A553,U$12:$AD$125,8))</f>
        <v>0</v>
      </c>
      <c r="M553" s="129">
        <f>IF(L553&gt;0,VLOOKUP(L553,T$12:$AC$125,7),0)</f>
        <v>0</v>
      </c>
      <c r="N553" s="126">
        <f t="shared" si="217"/>
        <v>0</v>
      </c>
      <c r="O553" s="126">
        <f t="shared" ca="1" si="218"/>
        <v>1.58904</v>
      </c>
      <c r="P553" s="134" t="str">
        <f t="shared" si="224"/>
        <v>J=</v>
      </c>
      <c r="Q553" s="131">
        <f t="shared" si="225"/>
        <v>43724</v>
      </c>
      <c r="R553" s="9"/>
      <c r="S553" s="9"/>
      <c r="V553" s="9"/>
      <c r="W553" s="9"/>
      <c r="X553" s="9"/>
      <c r="Y553" s="9"/>
      <c r="Z553" s="9"/>
      <c r="AA553" s="9"/>
      <c r="AB553" s="9"/>
      <c r="AC553" s="9"/>
      <c r="AD553" s="9"/>
      <c r="AE553" s="9"/>
      <c r="AF553" s="59">
        <f t="shared" si="231"/>
        <v>43420</v>
      </c>
      <c r="AG553" s="15">
        <f t="shared" ca="1" si="232"/>
        <v>1010.90488</v>
      </c>
      <c r="AH553" s="15">
        <f t="shared" si="232"/>
        <v>1000</v>
      </c>
      <c r="AI553" s="4">
        <f t="shared" ca="1" si="232"/>
        <v>6.4000000000000001E-2</v>
      </c>
      <c r="AJ553" s="16">
        <f t="shared" ca="1" si="232"/>
        <v>2.4620000000000002E-4</v>
      </c>
      <c r="AK553" s="4">
        <f t="shared" si="232"/>
        <v>1.075</v>
      </c>
      <c r="AL553" s="59">
        <f t="shared" si="229"/>
        <v>43420</v>
      </c>
      <c r="AM553" s="16">
        <f t="shared" ca="1" si="233"/>
        <v>1.01090488</v>
      </c>
      <c r="AN553" s="15">
        <f t="shared" ca="1" si="233"/>
        <v>10.90488</v>
      </c>
      <c r="AO553" s="9">
        <f t="shared" si="233"/>
        <v>0</v>
      </c>
      <c r="AP553" s="17">
        <f t="shared" si="233"/>
        <v>0</v>
      </c>
      <c r="AQ553" s="15">
        <f t="shared" si="233"/>
        <v>0</v>
      </c>
      <c r="AR553" s="10" t="str">
        <f t="shared" si="233"/>
        <v>J=</v>
      </c>
      <c r="AS553" s="59">
        <f t="shared" si="233"/>
        <v>43539</v>
      </c>
      <c r="AT553" s="18"/>
      <c r="AU553" s="18"/>
      <c r="AV553" s="40"/>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row>
    <row r="554" spans="1:205" x14ac:dyDescent="0.2">
      <c r="A554" s="123">
        <f t="shared" si="220"/>
        <v>43549</v>
      </c>
      <c r="B554" s="124">
        <f t="shared" ca="1" si="226"/>
        <v>1001.58904</v>
      </c>
      <c r="C554" s="126">
        <f t="shared" si="221"/>
        <v>1000</v>
      </c>
      <c r="D554" s="125">
        <f ca="1">IF(A554&lt;$B$1,VLOOKUP(A554,[1]DI!$A$4:$B$15000,2,FALSE),0)</f>
        <v>6.4000000000000001E-2</v>
      </c>
      <c r="E554" s="126">
        <f t="shared" ca="1" si="227"/>
        <v>2.4620000000000002E-4</v>
      </c>
      <c r="F554" s="132">
        <f t="shared" si="222"/>
        <v>1.075</v>
      </c>
      <c r="G554" s="127">
        <f t="shared" ca="1" si="214"/>
        <v>1.000264665</v>
      </c>
      <c r="H554" s="126">
        <f ca="1">TRUNC(PRODUCT(G$10:G553),15)</f>
        <v>1.10678849493911</v>
      </c>
      <c r="I554" s="126">
        <f t="shared" ca="1" si="223"/>
        <v>1.1050325528132099</v>
      </c>
      <c r="J554" s="126">
        <f t="shared" ca="1" si="215"/>
        <v>1.00158904</v>
      </c>
      <c r="K554" s="126">
        <f t="shared" ca="1" si="216"/>
        <v>1.58904</v>
      </c>
      <c r="L554" s="133">
        <f>IF(VLOOKUP(A554,$U$12:$AD$125,8)=VLOOKUP(A553,$U$12:$AD$125,8),0,VLOOKUP(A554,U$12:$AD$125,8))</f>
        <v>0</v>
      </c>
      <c r="M554" s="129">
        <f>IF(L554&gt;0,VLOOKUP(L554,T$12:$AC$125,7),0)</f>
        <v>0</v>
      </c>
      <c r="N554" s="126">
        <f t="shared" si="217"/>
        <v>0</v>
      </c>
      <c r="O554" s="126">
        <f t="shared" ca="1" si="218"/>
        <v>1.58904</v>
      </c>
      <c r="P554" s="134" t="str">
        <f t="shared" si="224"/>
        <v>J=</v>
      </c>
      <c r="Q554" s="131">
        <f t="shared" si="225"/>
        <v>43724</v>
      </c>
      <c r="R554" s="9"/>
      <c r="S554" s="9"/>
      <c r="V554" s="9"/>
      <c r="W554" s="9"/>
      <c r="X554" s="9"/>
      <c r="Y554" s="9"/>
      <c r="Z554" s="9"/>
      <c r="AA554" s="9"/>
      <c r="AB554" s="9"/>
      <c r="AC554" s="9"/>
      <c r="AD554" s="9"/>
      <c r="AE554" s="9"/>
      <c r="AF554" s="59">
        <f t="shared" si="231"/>
        <v>43421</v>
      </c>
      <c r="AG554" s="15">
        <f t="shared" ca="1" si="232"/>
        <v>1011.17243</v>
      </c>
      <c r="AH554" s="15">
        <f t="shared" si="232"/>
        <v>1000</v>
      </c>
      <c r="AI554" s="4">
        <f t="shared" ca="1" si="232"/>
        <v>0</v>
      </c>
      <c r="AJ554" s="16">
        <f t="shared" ca="1" si="232"/>
        <v>0</v>
      </c>
      <c r="AK554" s="4">
        <f t="shared" si="232"/>
        <v>1.075</v>
      </c>
      <c r="AL554" s="59">
        <f t="shared" si="229"/>
        <v>43421</v>
      </c>
      <c r="AM554" s="16">
        <f t="shared" ca="1" si="233"/>
        <v>1.01117243</v>
      </c>
      <c r="AN554" s="15">
        <f t="shared" ca="1" si="233"/>
        <v>11.17243</v>
      </c>
      <c r="AO554" s="9">
        <f t="shared" si="233"/>
        <v>0</v>
      </c>
      <c r="AP554" s="17">
        <f t="shared" si="233"/>
        <v>0</v>
      </c>
      <c r="AQ554" s="15">
        <f t="shared" si="233"/>
        <v>0</v>
      </c>
      <c r="AR554" s="10" t="str">
        <f t="shared" si="233"/>
        <v>J=</v>
      </c>
      <c r="AS554" s="59">
        <f t="shared" si="233"/>
        <v>43539</v>
      </c>
      <c r="AT554" s="18"/>
      <c r="AU554" s="18"/>
      <c r="AV554" s="40"/>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row>
    <row r="555" spans="1:205" x14ac:dyDescent="0.2">
      <c r="A555" s="123">
        <f t="shared" si="220"/>
        <v>43550</v>
      </c>
      <c r="B555" s="124">
        <f t="shared" ca="1" si="226"/>
        <v>1001.85412999</v>
      </c>
      <c r="C555" s="126">
        <f t="shared" si="221"/>
        <v>1000</v>
      </c>
      <c r="D555" s="125">
        <f ca="1">IF(A555&lt;$B$1,VLOOKUP(A555,[1]DI!$A$4:$B$15000,2,FALSE),0)</f>
        <v>6.4000000000000001E-2</v>
      </c>
      <c r="E555" s="126">
        <f t="shared" ca="1" si="227"/>
        <v>2.4620000000000002E-4</v>
      </c>
      <c r="F555" s="132">
        <f t="shared" si="222"/>
        <v>1.075</v>
      </c>
      <c r="G555" s="127">
        <f t="shared" ca="1" si="214"/>
        <v>1.000264665</v>
      </c>
      <c r="H555" s="126">
        <f ca="1">TRUNC(PRODUCT(G$10:G554),15)</f>
        <v>1.1070814231161199</v>
      </c>
      <c r="I555" s="126">
        <f t="shared" ca="1" si="223"/>
        <v>1.1050325528132099</v>
      </c>
      <c r="J555" s="126">
        <f t="shared" ca="1" si="215"/>
        <v>1.0018541299999999</v>
      </c>
      <c r="K555" s="126">
        <f t="shared" ca="1" si="216"/>
        <v>1.8541299899999999</v>
      </c>
      <c r="L555" s="133">
        <f>IF(VLOOKUP(A555,$U$12:$AD$125,8)=VLOOKUP(A554,$U$12:$AD$125,8),0,VLOOKUP(A555,U$12:$AD$125,8))</f>
        <v>0</v>
      </c>
      <c r="M555" s="129">
        <f>IF(L555&gt;0,VLOOKUP(L555,T$12:$AC$125,7),0)</f>
        <v>0</v>
      </c>
      <c r="N555" s="126">
        <f t="shared" si="217"/>
        <v>0</v>
      </c>
      <c r="O555" s="126">
        <f t="shared" ca="1" si="218"/>
        <v>1.8541299899999999</v>
      </c>
      <c r="P555" s="134" t="str">
        <f t="shared" si="224"/>
        <v>J=</v>
      </c>
      <c r="Q555" s="131">
        <f t="shared" si="225"/>
        <v>43724</v>
      </c>
      <c r="R555" s="9"/>
      <c r="S555" s="9"/>
      <c r="V555" s="9"/>
      <c r="W555" s="9"/>
      <c r="X555" s="9"/>
      <c r="Y555" s="9"/>
      <c r="Z555" s="9"/>
      <c r="AA555" s="9"/>
      <c r="AB555" s="9"/>
      <c r="AC555" s="9"/>
      <c r="AD555" s="9"/>
      <c r="AE555" s="9"/>
      <c r="AF555" s="59">
        <f t="shared" si="231"/>
        <v>43422</v>
      </c>
      <c r="AG555" s="15">
        <f t="shared" ca="1" si="232"/>
        <v>1011.17243</v>
      </c>
      <c r="AH555" s="15">
        <f t="shared" si="232"/>
        <v>1000</v>
      </c>
      <c r="AI555" s="4">
        <f t="shared" ca="1" si="232"/>
        <v>0</v>
      </c>
      <c r="AJ555" s="16">
        <f t="shared" ca="1" si="232"/>
        <v>0</v>
      </c>
      <c r="AK555" s="4">
        <f t="shared" si="232"/>
        <v>1.075</v>
      </c>
      <c r="AL555" s="59">
        <f t="shared" si="229"/>
        <v>43422</v>
      </c>
      <c r="AM555" s="16">
        <f t="shared" ca="1" si="233"/>
        <v>1.01117243</v>
      </c>
      <c r="AN555" s="15">
        <f t="shared" ca="1" si="233"/>
        <v>11.17243</v>
      </c>
      <c r="AO555" s="9">
        <f t="shared" si="233"/>
        <v>0</v>
      </c>
      <c r="AP555" s="17">
        <f t="shared" si="233"/>
        <v>0</v>
      </c>
      <c r="AQ555" s="15">
        <f t="shared" si="233"/>
        <v>0</v>
      </c>
      <c r="AR555" s="10" t="str">
        <f t="shared" si="233"/>
        <v>J=</v>
      </c>
      <c r="AS555" s="59">
        <f t="shared" si="233"/>
        <v>43539</v>
      </c>
      <c r="AT555" s="18"/>
      <c r="AU555" s="18"/>
      <c r="AV555" s="40"/>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row>
    <row r="556" spans="1:205" x14ac:dyDescent="0.2">
      <c r="A556" s="123">
        <f t="shared" si="220"/>
        <v>43551</v>
      </c>
      <c r="B556" s="124">
        <f t="shared" ca="1" si="226"/>
        <v>1002.11928</v>
      </c>
      <c r="C556" s="126">
        <f t="shared" si="221"/>
        <v>1000</v>
      </c>
      <c r="D556" s="125">
        <f ca="1">IF(A556&lt;$B$1,VLOOKUP(A556,[1]DI!$A$4:$B$15000,2,FALSE),0)</f>
        <v>6.4000000000000001E-2</v>
      </c>
      <c r="E556" s="126">
        <f t="shared" ca="1" si="227"/>
        <v>2.4620000000000002E-4</v>
      </c>
      <c r="F556" s="132">
        <f t="shared" si="222"/>
        <v>1.075</v>
      </c>
      <c r="G556" s="127">
        <f t="shared" ca="1" si="214"/>
        <v>1.000264665</v>
      </c>
      <c r="H556" s="126">
        <f ca="1">TRUNC(PRODUCT(G$10:G555),15)</f>
        <v>1.1073744288209699</v>
      </c>
      <c r="I556" s="126">
        <f t="shared" ca="1" si="223"/>
        <v>1.1050325528132099</v>
      </c>
      <c r="J556" s="126">
        <f t="shared" ca="1" si="215"/>
        <v>1.0021192800000001</v>
      </c>
      <c r="K556" s="126">
        <f t="shared" ca="1" si="216"/>
        <v>2.1192799999999998</v>
      </c>
      <c r="L556" s="133">
        <f>IF(VLOOKUP(A556,$U$12:$AD$125,8)=VLOOKUP(A555,$U$12:$AD$125,8),0,VLOOKUP(A556,U$12:$AD$125,8))</f>
        <v>0</v>
      </c>
      <c r="M556" s="129">
        <f>IF(L556&gt;0,VLOOKUP(L556,T$12:$AC$125,7),0)</f>
        <v>0</v>
      </c>
      <c r="N556" s="126">
        <f t="shared" si="217"/>
        <v>0</v>
      </c>
      <c r="O556" s="126">
        <f t="shared" ca="1" si="218"/>
        <v>2.1192799999999998</v>
      </c>
      <c r="P556" s="134" t="str">
        <f t="shared" si="224"/>
        <v>J=</v>
      </c>
      <c r="Q556" s="131">
        <f t="shared" si="225"/>
        <v>43724</v>
      </c>
      <c r="R556" s="9"/>
      <c r="S556" s="9"/>
      <c r="V556" s="9"/>
      <c r="W556" s="9"/>
      <c r="X556" s="9"/>
      <c r="Y556" s="9"/>
      <c r="Z556" s="9"/>
      <c r="AA556" s="9"/>
      <c r="AB556" s="9"/>
      <c r="AC556" s="9"/>
      <c r="AD556" s="9"/>
      <c r="AE556" s="9"/>
      <c r="AF556" s="59">
        <f t="shared" si="231"/>
        <v>43423</v>
      </c>
      <c r="AG556" s="15">
        <f t="shared" ca="1" si="232"/>
        <v>1011.17243</v>
      </c>
      <c r="AH556" s="15">
        <f t="shared" si="232"/>
        <v>1000</v>
      </c>
      <c r="AI556" s="4">
        <f t="shared" ca="1" si="232"/>
        <v>6.4000000000000001E-2</v>
      </c>
      <c r="AJ556" s="16">
        <f t="shared" ca="1" si="232"/>
        <v>2.4620000000000002E-4</v>
      </c>
      <c r="AK556" s="4">
        <f t="shared" si="232"/>
        <v>1.075</v>
      </c>
      <c r="AL556" s="59">
        <f t="shared" si="229"/>
        <v>43423</v>
      </c>
      <c r="AM556" s="16">
        <f t="shared" ca="1" si="233"/>
        <v>1.01117243</v>
      </c>
      <c r="AN556" s="15">
        <f t="shared" ca="1" si="233"/>
        <v>11.17243</v>
      </c>
      <c r="AO556" s="9">
        <f t="shared" si="233"/>
        <v>0</v>
      </c>
      <c r="AP556" s="17">
        <f t="shared" si="233"/>
        <v>0</v>
      </c>
      <c r="AQ556" s="15">
        <f t="shared" si="233"/>
        <v>0</v>
      </c>
      <c r="AR556" s="10" t="str">
        <f t="shared" si="233"/>
        <v>J=</v>
      </c>
      <c r="AS556" s="59">
        <f t="shared" si="233"/>
        <v>43539</v>
      </c>
      <c r="AT556" s="18"/>
      <c r="AU556" s="18"/>
      <c r="AV556" s="40"/>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row>
    <row r="557" spans="1:205" x14ac:dyDescent="0.2">
      <c r="A557" s="123">
        <f t="shared" si="220"/>
        <v>43552</v>
      </c>
      <c r="B557" s="124">
        <f t="shared" ca="1" si="226"/>
        <v>1002.38450999</v>
      </c>
      <c r="C557" s="126">
        <f t="shared" si="221"/>
        <v>1000</v>
      </c>
      <c r="D557" s="125">
        <f ca="1">IF(A557&lt;$B$1,VLOOKUP(A557,[1]DI!$A$4:$B$15000,2,FALSE),0)</f>
        <v>6.4000000000000001E-2</v>
      </c>
      <c r="E557" s="126">
        <f t="shared" ca="1" si="227"/>
        <v>2.4620000000000002E-4</v>
      </c>
      <c r="F557" s="132">
        <f t="shared" si="222"/>
        <v>1.075</v>
      </c>
      <c r="G557" s="127">
        <f t="shared" ca="1" si="214"/>
        <v>1.000264665</v>
      </c>
      <c r="H557" s="126">
        <f ca="1">TRUNC(PRODUCT(G$10:G556),15)</f>
        <v>1.1076675120741799</v>
      </c>
      <c r="I557" s="126">
        <f t="shared" ca="1" si="223"/>
        <v>1.1050325528132099</v>
      </c>
      <c r="J557" s="126">
        <f t="shared" ca="1" si="215"/>
        <v>1.00238451</v>
      </c>
      <c r="K557" s="126">
        <f t="shared" ca="1" si="216"/>
        <v>2.3845099900000002</v>
      </c>
      <c r="L557" s="133">
        <f>IF(VLOOKUP(A557,$U$12:$AD$125,8)=VLOOKUP(A556,$U$12:$AD$125,8),0,VLOOKUP(A557,U$12:$AD$125,8))</f>
        <v>0</v>
      </c>
      <c r="M557" s="129">
        <f>IF(L557&gt;0,VLOOKUP(L557,T$12:$AC$125,7),0)</f>
        <v>0</v>
      </c>
      <c r="N557" s="126">
        <f t="shared" si="217"/>
        <v>0</v>
      </c>
      <c r="O557" s="126">
        <f t="shared" ca="1" si="218"/>
        <v>2.3845099900000002</v>
      </c>
      <c r="P557" s="134" t="str">
        <f t="shared" si="224"/>
        <v>J=</v>
      </c>
      <c r="Q557" s="131">
        <f t="shared" si="225"/>
        <v>43724</v>
      </c>
      <c r="R557" s="9"/>
      <c r="S557" s="33"/>
      <c r="T557" s="33"/>
      <c r="U557" s="33"/>
      <c r="V557" s="33"/>
      <c r="W557" s="33"/>
      <c r="X557" s="33"/>
      <c r="Y557" s="33"/>
      <c r="Z557" s="33"/>
      <c r="AA557" s="33"/>
      <c r="AB557" s="33"/>
      <c r="AC557" s="33"/>
      <c r="AD557" s="33"/>
      <c r="AE557" s="33"/>
      <c r="AF557" s="59">
        <f t="shared" si="231"/>
        <v>43424</v>
      </c>
      <c r="AG557" s="15">
        <f t="shared" ca="1" si="232"/>
        <v>1011.44006</v>
      </c>
      <c r="AH557" s="15">
        <f t="shared" si="232"/>
        <v>1000</v>
      </c>
      <c r="AI557" s="4">
        <f t="shared" ca="1" si="232"/>
        <v>6.4000000000000001E-2</v>
      </c>
      <c r="AJ557" s="16">
        <f t="shared" ca="1" si="232"/>
        <v>2.4620000000000002E-4</v>
      </c>
      <c r="AK557" s="4">
        <f t="shared" si="232"/>
        <v>1.075</v>
      </c>
      <c r="AL557" s="59">
        <f t="shared" si="229"/>
        <v>43424</v>
      </c>
      <c r="AM557" s="16">
        <f t="shared" ca="1" si="233"/>
        <v>1.01144006</v>
      </c>
      <c r="AN557" s="15">
        <f t="shared" ca="1" si="233"/>
        <v>11.440060000000001</v>
      </c>
      <c r="AO557" s="9">
        <f t="shared" si="233"/>
        <v>0</v>
      </c>
      <c r="AP557" s="17">
        <f t="shared" si="233"/>
        <v>0</v>
      </c>
      <c r="AQ557" s="15">
        <f t="shared" si="233"/>
        <v>0</v>
      </c>
      <c r="AR557" s="10" t="str">
        <f t="shared" si="233"/>
        <v>J=</v>
      </c>
      <c r="AS557" s="59">
        <f t="shared" si="233"/>
        <v>43539</v>
      </c>
      <c r="AT557" s="34"/>
      <c r="AU557" s="34"/>
      <c r="AV557" s="41"/>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row>
    <row r="558" spans="1:205" x14ac:dyDescent="0.2">
      <c r="A558" s="123">
        <f t="shared" si="220"/>
        <v>43553</v>
      </c>
      <c r="B558" s="124">
        <f t="shared" ca="1" si="226"/>
        <v>1002.64979999</v>
      </c>
      <c r="C558" s="126">
        <f t="shared" si="221"/>
        <v>1000</v>
      </c>
      <c r="D558" s="125">
        <f ca="1">IF(A558&lt;$B$1,VLOOKUP(A558,[1]DI!$A$4:$B$15000,2,FALSE),0)</f>
        <v>6.4000000000000001E-2</v>
      </c>
      <c r="E558" s="126">
        <f t="shared" ca="1" si="227"/>
        <v>2.4620000000000002E-4</v>
      </c>
      <c r="F558" s="132">
        <f t="shared" si="222"/>
        <v>1.075</v>
      </c>
      <c r="G558" s="127">
        <f t="shared" ca="1" si="214"/>
        <v>1.000264665</v>
      </c>
      <c r="H558" s="126">
        <f ca="1">TRUNC(PRODUCT(G$10:G557),15)</f>
        <v>1.1079606728962601</v>
      </c>
      <c r="I558" s="126">
        <f t="shared" ca="1" si="223"/>
        <v>1.1050325528132099</v>
      </c>
      <c r="J558" s="126">
        <f t="shared" ca="1" si="215"/>
        <v>1.0026497999999999</v>
      </c>
      <c r="K558" s="126">
        <f t="shared" ca="1" si="216"/>
        <v>2.64979999</v>
      </c>
      <c r="L558" s="133">
        <f>IF(VLOOKUP(A558,$U$12:$AD$125,8)=VLOOKUP(A557,$U$12:$AD$125,8),0,VLOOKUP(A558,U$12:$AD$125,8))</f>
        <v>0</v>
      </c>
      <c r="M558" s="129">
        <f>IF(L558&gt;0,VLOOKUP(L558,T$12:$AC$125,7),0)</f>
        <v>0</v>
      </c>
      <c r="N558" s="126">
        <f t="shared" si="217"/>
        <v>0</v>
      </c>
      <c r="O558" s="126">
        <f t="shared" ca="1" si="218"/>
        <v>2.64979999</v>
      </c>
      <c r="P558" s="134" t="str">
        <f t="shared" si="224"/>
        <v>J=</v>
      </c>
      <c r="Q558" s="131">
        <f t="shared" si="225"/>
        <v>43724</v>
      </c>
      <c r="R558" s="9"/>
      <c r="S558" s="9"/>
      <c r="T558" s="9"/>
      <c r="U558" s="9"/>
      <c r="V558" s="9"/>
      <c r="W558" s="9"/>
      <c r="X558" s="9"/>
      <c r="Y558" s="9"/>
      <c r="Z558" s="9"/>
      <c r="AA558" s="9"/>
      <c r="AB558" s="9"/>
      <c r="AC558" s="9"/>
      <c r="AD558" s="9"/>
      <c r="AE558" s="9"/>
      <c r="AF558" s="59"/>
      <c r="AG558" s="15"/>
      <c r="AH558" s="15"/>
      <c r="AI558" s="4"/>
      <c r="AJ558" s="16"/>
      <c r="AK558" s="4"/>
      <c r="AL558" s="59"/>
      <c r="AM558" s="16"/>
      <c r="AN558" s="15"/>
      <c r="AO558" s="9"/>
      <c r="AP558" s="17"/>
      <c r="AQ558" s="15"/>
      <c r="AR558" s="42"/>
      <c r="AS558" s="59"/>
      <c r="AT558" s="18"/>
      <c r="AU558" s="18"/>
      <c r="AV558" s="40"/>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row>
    <row r="559" spans="1:205" x14ac:dyDescent="0.2">
      <c r="A559" s="123">
        <f t="shared" si="220"/>
        <v>43554</v>
      </c>
      <c r="B559" s="124">
        <f t="shared" ca="1" si="226"/>
        <v>1002.91517</v>
      </c>
      <c r="C559" s="126">
        <f t="shared" si="221"/>
        <v>1000</v>
      </c>
      <c r="D559" s="125">
        <f ca="1">IF(A559&lt;$B$1,VLOOKUP(A559,[1]DI!$A$4:$B$15000,2,FALSE),0)</f>
        <v>0</v>
      </c>
      <c r="E559" s="126">
        <f t="shared" ca="1" si="227"/>
        <v>0</v>
      </c>
      <c r="F559" s="132">
        <f t="shared" si="222"/>
        <v>1.075</v>
      </c>
      <c r="G559" s="127">
        <f t="shared" ca="1" si="214"/>
        <v>1</v>
      </c>
      <c r="H559" s="126">
        <f ca="1">TRUNC(PRODUCT(G$10:G558),15)</f>
        <v>1.1082539113077501</v>
      </c>
      <c r="I559" s="126">
        <f t="shared" ca="1" si="223"/>
        <v>1.1050325528132099</v>
      </c>
      <c r="J559" s="126">
        <f t="shared" ca="1" si="215"/>
        <v>1.0029151700000001</v>
      </c>
      <c r="K559" s="126">
        <f t="shared" ca="1" si="216"/>
        <v>2.9151699999999998</v>
      </c>
      <c r="L559" s="133">
        <f>IF(VLOOKUP(A559,$U$12:$AD$125,8)=VLOOKUP(A558,$U$12:$AD$125,8),0,VLOOKUP(A559,U$12:$AD$125,8))</f>
        <v>0</v>
      </c>
      <c r="M559" s="129">
        <f>IF(L559&gt;0,VLOOKUP(L559,T$12:$AC$125,7),0)</f>
        <v>0</v>
      </c>
      <c r="N559" s="126">
        <f t="shared" si="217"/>
        <v>0</v>
      </c>
      <c r="O559" s="126">
        <f t="shared" ca="1" si="218"/>
        <v>2.9151699999999998</v>
      </c>
      <c r="P559" s="134" t="str">
        <f t="shared" si="224"/>
        <v>J=</v>
      </c>
      <c r="Q559" s="131">
        <f t="shared" si="225"/>
        <v>43724</v>
      </c>
      <c r="R559" s="9"/>
      <c r="S559" s="33"/>
      <c r="T559" s="33"/>
      <c r="U559" s="33"/>
      <c r="V559" s="33"/>
      <c r="W559" s="33"/>
      <c r="X559" s="33"/>
      <c r="Y559" s="33"/>
      <c r="Z559" s="33"/>
      <c r="AA559" s="33"/>
      <c r="AB559" s="33"/>
      <c r="AC559" s="33"/>
      <c r="AD559" s="33"/>
      <c r="AE559" s="33"/>
      <c r="AF559" s="59" t="str">
        <f t="shared" ref="AF559:AS559" si="234">$B$6</f>
        <v>CNEN22</v>
      </c>
      <c r="AG559" s="9" t="str">
        <f t="shared" si="234"/>
        <v>CNEN22</v>
      </c>
      <c r="AH559" s="9" t="str">
        <f t="shared" si="234"/>
        <v>CNEN22</v>
      </c>
      <c r="AI559" s="9" t="str">
        <f t="shared" si="234"/>
        <v>CNEN22</v>
      </c>
      <c r="AJ559" s="9" t="str">
        <f t="shared" si="234"/>
        <v>CNEN22</v>
      </c>
      <c r="AK559" s="4" t="str">
        <f t="shared" si="234"/>
        <v>CNEN22</v>
      </c>
      <c r="AL559" s="59" t="str">
        <f t="shared" si="234"/>
        <v>CNEN22</v>
      </c>
      <c r="AM559" s="9" t="str">
        <f t="shared" si="234"/>
        <v>CNEN22</v>
      </c>
      <c r="AN559" s="9" t="str">
        <f t="shared" si="234"/>
        <v>CNEN22</v>
      </c>
      <c r="AO559" s="9" t="str">
        <f t="shared" si="234"/>
        <v>CNEN22</v>
      </c>
      <c r="AP559" s="17" t="str">
        <f t="shared" si="234"/>
        <v>CNEN22</v>
      </c>
      <c r="AQ559" s="9" t="str">
        <f t="shared" si="234"/>
        <v>CNEN22</v>
      </c>
      <c r="AR559" s="10" t="str">
        <f t="shared" si="234"/>
        <v>CNEN22</v>
      </c>
      <c r="AS559" s="59" t="str">
        <f t="shared" si="234"/>
        <v>CNEN22</v>
      </c>
      <c r="AT559" s="34"/>
      <c r="AU559" s="34"/>
      <c r="AV559" s="41"/>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row>
    <row r="560" spans="1:205" x14ac:dyDescent="0.2">
      <c r="A560" s="123">
        <f t="shared" si="220"/>
        <v>43555</v>
      </c>
      <c r="B560" s="124">
        <f t="shared" ca="1" si="226"/>
        <v>1002.91517</v>
      </c>
      <c r="C560" s="126">
        <f t="shared" si="221"/>
        <v>1000</v>
      </c>
      <c r="D560" s="125">
        <f ca="1">IF(A560&lt;$B$1,VLOOKUP(A560,[1]DI!$A$4:$B$15000,2,FALSE),0)</f>
        <v>0</v>
      </c>
      <c r="E560" s="126">
        <f t="shared" ca="1" si="227"/>
        <v>0</v>
      </c>
      <c r="F560" s="132">
        <f t="shared" si="222"/>
        <v>1.075</v>
      </c>
      <c r="G560" s="127">
        <f t="shared" ca="1" si="214"/>
        <v>1</v>
      </c>
      <c r="H560" s="126">
        <f ca="1">TRUNC(PRODUCT(G$10:G559),15)</f>
        <v>1.1082539113077501</v>
      </c>
      <c r="I560" s="126">
        <f t="shared" ca="1" si="223"/>
        <v>1.1050325528132099</v>
      </c>
      <c r="J560" s="126">
        <f t="shared" ca="1" si="215"/>
        <v>1.0029151700000001</v>
      </c>
      <c r="K560" s="126">
        <f t="shared" ca="1" si="216"/>
        <v>2.9151699999999998</v>
      </c>
      <c r="L560" s="133">
        <f>IF(VLOOKUP(A560,$U$12:$AD$125,8)=VLOOKUP(A559,$U$12:$AD$125,8),0,VLOOKUP(A560,U$12:$AD$125,8))</f>
        <v>0</v>
      </c>
      <c r="M560" s="129">
        <f>IF(L560&gt;0,VLOOKUP(L560,T$12:$AC$125,7),0)</f>
        <v>0</v>
      </c>
      <c r="N560" s="126">
        <f t="shared" si="217"/>
        <v>0</v>
      </c>
      <c r="O560" s="126">
        <f t="shared" ca="1" si="218"/>
        <v>2.9151699999999998</v>
      </c>
      <c r="P560" s="134" t="str">
        <f t="shared" si="224"/>
        <v>J=</v>
      </c>
      <c r="Q560" s="131">
        <f t="shared" si="225"/>
        <v>43724</v>
      </c>
      <c r="R560" s="9"/>
      <c r="S560" s="33"/>
      <c r="T560" s="33"/>
      <c r="U560" s="33"/>
      <c r="V560" s="33"/>
      <c r="W560" s="33"/>
      <c r="X560" s="33"/>
      <c r="Y560" s="33"/>
      <c r="Z560" s="33"/>
      <c r="AA560" s="33"/>
      <c r="AB560" s="33"/>
      <c r="AC560" s="33"/>
      <c r="AD560" s="33"/>
      <c r="AE560" s="33"/>
      <c r="AF560" s="57" t="s">
        <v>16</v>
      </c>
      <c r="AG560" s="3" t="s">
        <v>9</v>
      </c>
      <c r="AH560" s="3" t="s">
        <v>10</v>
      </c>
      <c r="AI560" s="36" t="s">
        <v>11</v>
      </c>
      <c r="AJ560" s="37" t="s">
        <v>11</v>
      </c>
      <c r="AK560" s="36" t="s">
        <v>11</v>
      </c>
      <c r="AL560" s="60" t="s">
        <v>16</v>
      </c>
      <c r="AM560" s="37" t="s">
        <v>11</v>
      </c>
      <c r="AN560" s="3" t="s">
        <v>12</v>
      </c>
      <c r="AO560" s="7" t="s">
        <v>13</v>
      </c>
      <c r="AP560" s="38" t="s">
        <v>14</v>
      </c>
      <c r="AQ560" s="3" t="s">
        <v>14</v>
      </c>
      <c r="AR560" s="39" t="s">
        <v>15</v>
      </c>
      <c r="AS560" s="57" t="s">
        <v>15</v>
      </c>
      <c r="AT560" s="34"/>
      <c r="AU560" s="34"/>
      <c r="AV560" s="41"/>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row>
    <row r="561" spans="1:202" x14ac:dyDescent="0.2">
      <c r="A561" s="123">
        <f t="shared" si="220"/>
        <v>43556</v>
      </c>
      <c r="B561" s="124">
        <f t="shared" ca="1" si="226"/>
        <v>1002.91517</v>
      </c>
      <c r="C561" s="126">
        <f t="shared" si="221"/>
        <v>1000</v>
      </c>
      <c r="D561" s="125">
        <f ca="1">IF(A561&lt;$B$1,VLOOKUP(A561,[1]DI!$A$4:$B$15000,2,FALSE),0)</f>
        <v>6.4000000000000001E-2</v>
      </c>
      <c r="E561" s="126">
        <f t="shared" ca="1" si="227"/>
        <v>2.4620000000000002E-4</v>
      </c>
      <c r="F561" s="132">
        <f t="shared" si="222"/>
        <v>1.075</v>
      </c>
      <c r="G561" s="127">
        <f t="shared" ca="1" si="214"/>
        <v>1.000264665</v>
      </c>
      <c r="H561" s="126">
        <f ca="1">TRUNC(PRODUCT(G$10:G560),15)</f>
        <v>1.1082539113077501</v>
      </c>
      <c r="I561" s="126">
        <f t="shared" ca="1" si="223"/>
        <v>1.1050325528132099</v>
      </c>
      <c r="J561" s="126">
        <f t="shared" ca="1" si="215"/>
        <v>1.0029151700000001</v>
      </c>
      <c r="K561" s="126">
        <f t="shared" ca="1" si="216"/>
        <v>2.9151699999999998</v>
      </c>
      <c r="L561" s="133">
        <f>IF(VLOOKUP(A561,$U$12:$AD$125,8)=VLOOKUP(A560,$U$12:$AD$125,8),0,VLOOKUP(A561,U$12:$AD$125,8))</f>
        <v>0</v>
      </c>
      <c r="M561" s="129">
        <f>IF(L561&gt;0,VLOOKUP(L561,T$12:$AC$125,7),0)</f>
        <v>0</v>
      </c>
      <c r="N561" s="126">
        <f t="shared" si="217"/>
        <v>0</v>
      </c>
      <c r="O561" s="126">
        <f t="shared" ca="1" si="218"/>
        <v>2.9151699999999998</v>
      </c>
      <c r="P561" s="134" t="str">
        <f t="shared" si="224"/>
        <v>J=</v>
      </c>
      <c r="Q561" s="131">
        <f t="shared" si="225"/>
        <v>43724</v>
      </c>
      <c r="R561" s="9"/>
      <c r="S561" s="9"/>
      <c r="T561" s="9"/>
      <c r="U561" s="9"/>
      <c r="V561" s="9"/>
      <c r="W561" s="9"/>
      <c r="X561" s="9"/>
      <c r="Y561" s="9"/>
      <c r="Z561" s="9"/>
      <c r="AA561" s="9"/>
      <c r="AB561" s="9"/>
      <c r="AC561" s="9"/>
      <c r="AD561" s="9"/>
      <c r="AE561" s="9"/>
      <c r="AF561" s="57" t="s">
        <v>73</v>
      </c>
      <c r="AG561" s="15" t="str">
        <f>$B$6</f>
        <v>CNEN22</v>
      </c>
      <c r="AH561" s="3" t="s">
        <v>18</v>
      </c>
      <c r="AI561" s="19" t="s">
        <v>19</v>
      </c>
      <c r="AJ561" s="5"/>
      <c r="AK561" s="19" t="s">
        <v>20</v>
      </c>
      <c r="AL561" s="57"/>
      <c r="AM561" s="5"/>
      <c r="AN561" s="3"/>
      <c r="AO561" s="7"/>
      <c r="AP561" s="38"/>
      <c r="AQ561" s="3"/>
      <c r="AR561" s="39" t="s">
        <v>23</v>
      </c>
      <c r="AS561" s="57" t="s">
        <v>23</v>
      </c>
      <c r="AT561" s="18"/>
      <c r="AU561" s="18"/>
      <c r="AV561" s="40"/>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row>
    <row r="562" spans="1:202" x14ac:dyDescent="0.2">
      <c r="A562" s="123">
        <f t="shared" si="220"/>
        <v>43557</v>
      </c>
      <c r="B562" s="124">
        <f t="shared" ca="1" si="226"/>
        <v>1003.18061</v>
      </c>
      <c r="C562" s="126">
        <f t="shared" si="221"/>
        <v>1000</v>
      </c>
      <c r="D562" s="125">
        <f ca="1">IF(A562&lt;$B$1,VLOOKUP(A562,[1]DI!$A$4:$B$15000,2,FALSE),0)</f>
        <v>6.4000000000000001E-2</v>
      </c>
      <c r="E562" s="126">
        <f t="shared" ca="1" si="227"/>
        <v>2.4620000000000002E-4</v>
      </c>
      <c r="F562" s="132">
        <f t="shared" si="222"/>
        <v>1.075</v>
      </c>
      <c r="G562" s="127">
        <f t="shared" ca="1" si="214"/>
        <v>1.000264665</v>
      </c>
      <c r="H562" s="126">
        <f ca="1">TRUNC(PRODUCT(G$10:G561),15)</f>
        <v>1.1085472273291901</v>
      </c>
      <c r="I562" s="126">
        <f t="shared" ca="1" si="223"/>
        <v>1.1050325528132099</v>
      </c>
      <c r="J562" s="126">
        <f t="shared" ca="1" si="215"/>
        <v>1.00318061</v>
      </c>
      <c r="K562" s="126">
        <f t="shared" ca="1" si="216"/>
        <v>3.1806100000000002</v>
      </c>
      <c r="L562" s="133">
        <f>IF(VLOOKUP(A562,$U$12:$AD$125,8)=VLOOKUP(A561,$U$12:$AD$125,8),0,VLOOKUP(A562,U$12:$AD$125,8))</f>
        <v>0</v>
      </c>
      <c r="M562" s="129">
        <f>IF(L562&gt;0,VLOOKUP(L562,T$12:$AC$125,7),0)</f>
        <v>0</v>
      </c>
      <c r="N562" s="126">
        <f t="shared" si="217"/>
        <v>0</v>
      </c>
      <c r="O562" s="126">
        <f t="shared" ca="1" si="218"/>
        <v>3.1806100000000002</v>
      </c>
      <c r="P562" s="134" t="str">
        <f t="shared" si="224"/>
        <v>J=</v>
      </c>
      <c r="Q562" s="131">
        <f t="shared" si="225"/>
        <v>43724</v>
      </c>
      <c r="R562" s="9"/>
      <c r="S562" s="9"/>
      <c r="T562" s="9"/>
      <c r="U562" s="9"/>
      <c r="V562" s="9"/>
      <c r="W562" s="9"/>
      <c r="X562" s="9"/>
      <c r="Y562" s="9"/>
      <c r="Z562" s="9"/>
      <c r="AA562" s="9"/>
      <c r="AB562" s="9"/>
      <c r="AC562" s="9"/>
      <c r="AD562" s="9"/>
      <c r="AE562" s="9"/>
      <c r="AF562" s="57" t="s">
        <v>73</v>
      </c>
      <c r="AG562" s="15"/>
      <c r="AH562" s="3"/>
      <c r="AI562" s="19"/>
      <c r="AJ562" s="5"/>
      <c r="AK562" s="19"/>
      <c r="AL562" s="57"/>
      <c r="AM562" s="5"/>
      <c r="AN562" s="3"/>
      <c r="AO562" s="7"/>
      <c r="AP562" s="38"/>
      <c r="AQ562" s="3"/>
      <c r="AR562" s="39" t="s">
        <v>28</v>
      </c>
      <c r="AS562" s="57" t="s">
        <v>16</v>
      </c>
      <c r="AT562" s="18"/>
      <c r="AU562" s="18"/>
      <c r="AV562" s="40"/>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row>
    <row r="563" spans="1:202" x14ac:dyDescent="0.2">
      <c r="A563" s="123">
        <f t="shared" si="220"/>
        <v>43558</v>
      </c>
      <c r="B563" s="124">
        <f t="shared" ca="1" si="226"/>
        <v>1003.44611</v>
      </c>
      <c r="C563" s="126">
        <f t="shared" si="221"/>
        <v>1000</v>
      </c>
      <c r="D563" s="125">
        <f ca="1">IF(A563&lt;$B$1,VLOOKUP(A563,[1]DI!$A$4:$B$15000,2,FALSE),0)</f>
        <v>6.4000000000000001E-2</v>
      </c>
      <c r="E563" s="126">
        <f t="shared" ca="1" si="227"/>
        <v>2.4620000000000002E-4</v>
      </c>
      <c r="F563" s="132">
        <f t="shared" si="222"/>
        <v>1.075</v>
      </c>
      <c r="G563" s="127">
        <f t="shared" ca="1" si="214"/>
        <v>1.000264665</v>
      </c>
      <c r="H563" s="126">
        <f ca="1">TRUNC(PRODUCT(G$10:G562),15)</f>
        <v>1.1088406209811099</v>
      </c>
      <c r="I563" s="126">
        <f t="shared" ca="1" si="223"/>
        <v>1.1050325528132099</v>
      </c>
      <c r="J563" s="126">
        <f t="shared" ca="1" si="215"/>
        <v>1.0034461100000001</v>
      </c>
      <c r="K563" s="126">
        <f t="shared" ca="1" si="216"/>
        <v>3.44611</v>
      </c>
      <c r="L563" s="133">
        <f>IF(VLOOKUP(A563,$U$12:$AD$125,8)=VLOOKUP(A562,$U$12:$AD$125,8),0,VLOOKUP(A563,U$12:$AD$125,8))</f>
        <v>0</v>
      </c>
      <c r="M563" s="129">
        <f>IF(L563&gt;0,VLOOKUP(L563,T$12:$AC$125,7),0)</f>
        <v>0</v>
      </c>
      <c r="N563" s="126">
        <f t="shared" si="217"/>
        <v>0</v>
      </c>
      <c r="O563" s="126">
        <f t="shared" ca="1" si="218"/>
        <v>3.44611</v>
      </c>
      <c r="P563" s="134" t="str">
        <f t="shared" si="224"/>
        <v>J=</v>
      </c>
      <c r="Q563" s="131">
        <f t="shared" si="225"/>
        <v>43724</v>
      </c>
      <c r="R563" s="9"/>
      <c r="S563" s="9"/>
      <c r="T563" s="9"/>
      <c r="U563" s="9"/>
      <c r="V563" s="9"/>
      <c r="W563" s="9"/>
      <c r="X563" s="9"/>
      <c r="Y563" s="9"/>
      <c r="Z563" s="9"/>
      <c r="AA563" s="9"/>
      <c r="AB563" s="9"/>
      <c r="AC563" s="9"/>
      <c r="AD563" s="9"/>
      <c r="AE563" s="9"/>
      <c r="AF563" s="57"/>
      <c r="AG563" s="3" t="s">
        <v>30</v>
      </c>
      <c r="AH563" s="3" t="s">
        <v>30</v>
      </c>
      <c r="AI563" s="19" t="s">
        <v>31</v>
      </c>
      <c r="AJ563" s="5" t="s">
        <v>32</v>
      </c>
      <c r="AK563" s="4" t="s">
        <v>33</v>
      </c>
      <c r="AL563" s="59"/>
      <c r="AM563" s="16" t="s">
        <v>36</v>
      </c>
      <c r="AN563" s="3" t="s">
        <v>30</v>
      </c>
      <c r="AO563" s="7"/>
      <c r="AP563" s="38" t="s">
        <v>37</v>
      </c>
      <c r="AQ563" s="3" t="s">
        <v>30</v>
      </c>
      <c r="AR563" s="39" t="s">
        <v>38</v>
      </c>
      <c r="AS563" s="59"/>
      <c r="AT563" s="18"/>
      <c r="AU563" s="18"/>
      <c r="AV563" s="40"/>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row>
    <row r="564" spans="1:202" x14ac:dyDescent="0.2">
      <c r="A564" s="123">
        <f t="shared" si="220"/>
        <v>43559</v>
      </c>
      <c r="B564" s="124">
        <f t="shared" ca="1" si="226"/>
        <v>1003.71169</v>
      </c>
      <c r="C564" s="126">
        <f t="shared" si="221"/>
        <v>1000</v>
      </c>
      <c r="D564" s="125">
        <f ca="1">IF(A564&lt;$B$1,VLOOKUP(A564,[1]DI!$A$4:$B$15000,2,FALSE),0)</f>
        <v>6.4000000000000001E-2</v>
      </c>
      <c r="E564" s="126">
        <f t="shared" ca="1" si="227"/>
        <v>2.4620000000000002E-4</v>
      </c>
      <c r="F564" s="132">
        <f t="shared" si="222"/>
        <v>1.075</v>
      </c>
      <c r="G564" s="127">
        <f t="shared" ca="1" si="214"/>
        <v>1.000264665</v>
      </c>
      <c r="H564" s="126">
        <f ca="1">TRUNC(PRODUCT(G$10:G563),15)</f>
        <v>1.10913409228406</v>
      </c>
      <c r="I564" s="126">
        <f t="shared" ca="1" si="223"/>
        <v>1.1050325528132099</v>
      </c>
      <c r="J564" s="126">
        <f t="shared" ca="1" si="215"/>
        <v>1.00371169</v>
      </c>
      <c r="K564" s="126">
        <f t="shared" ca="1" si="216"/>
        <v>3.7116899999999999</v>
      </c>
      <c r="L564" s="133">
        <f>IF(VLOOKUP(A564,$U$12:$AD$125,8)=VLOOKUP(A563,$U$12:$AD$125,8),0,VLOOKUP(A564,U$12:$AD$125,8))</f>
        <v>0</v>
      </c>
      <c r="M564" s="129">
        <f>IF(L564&gt;0,VLOOKUP(L564,T$12:$AC$125,7),0)</f>
        <v>0</v>
      </c>
      <c r="N564" s="126">
        <f t="shared" si="217"/>
        <v>0</v>
      </c>
      <c r="O564" s="126">
        <f t="shared" ca="1" si="218"/>
        <v>3.7116899999999999</v>
      </c>
      <c r="P564" s="134" t="str">
        <f t="shared" si="224"/>
        <v>J=</v>
      </c>
      <c r="Q564" s="131">
        <f t="shared" si="225"/>
        <v>43724</v>
      </c>
      <c r="R564" s="9"/>
      <c r="S564" s="9"/>
      <c r="T564" s="9"/>
      <c r="U564" s="9"/>
      <c r="V564" s="9"/>
      <c r="W564" s="9"/>
      <c r="X564" s="9"/>
      <c r="Y564" s="9"/>
      <c r="Z564" s="9"/>
      <c r="AA564" s="9"/>
      <c r="AB564" s="9"/>
      <c r="AC564" s="9"/>
      <c r="AD564" s="9"/>
      <c r="AE564" s="9"/>
      <c r="AF564" s="59"/>
      <c r="AG564" s="15"/>
      <c r="AH564" s="15"/>
      <c r="AI564" s="4"/>
      <c r="AJ564" s="16"/>
      <c r="AK564" s="4"/>
      <c r="AL564" s="59"/>
      <c r="AM564" s="16"/>
      <c r="AN564" s="15"/>
      <c r="AO564" s="9"/>
      <c r="AP564" s="17"/>
      <c r="AQ564" s="15"/>
      <c r="AR564" s="10"/>
      <c r="AS564" s="61"/>
      <c r="AT564" s="18"/>
      <c r="AU564" s="18"/>
      <c r="AV564" s="40"/>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row>
    <row r="565" spans="1:202" x14ac:dyDescent="0.2">
      <c r="A565" s="123">
        <f t="shared" si="220"/>
        <v>43560</v>
      </c>
      <c r="B565" s="124">
        <f t="shared" ca="1" si="226"/>
        <v>1003.97734</v>
      </c>
      <c r="C565" s="126">
        <f t="shared" si="221"/>
        <v>1000</v>
      </c>
      <c r="D565" s="125">
        <f ca="1">IF(A565&lt;$B$1,VLOOKUP(A565,[1]DI!$A$4:$B$15000,2,FALSE),0)</f>
        <v>6.4000000000000001E-2</v>
      </c>
      <c r="E565" s="126">
        <f t="shared" ca="1" si="227"/>
        <v>2.4620000000000002E-4</v>
      </c>
      <c r="F565" s="132">
        <f t="shared" si="222"/>
        <v>1.075</v>
      </c>
      <c r="G565" s="127">
        <f t="shared" ca="1" si="214"/>
        <v>1.000264665</v>
      </c>
      <c r="H565" s="126">
        <f ca="1">TRUNC(PRODUCT(G$10:G564),15)</f>
        <v>1.1094276412585999</v>
      </c>
      <c r="I565" s="126">
        <f t="shared" ca="1" si="223"/>
        <v>1.1050325528132099</v>
      </c>
      <c r="J565" s="126">
        <f t="shared" ca="1" si="215"/>
        <v>1.0039773400000001</v>
      </c>
      <c r="K565" s="126">
        <f t="shared" ca="1" si="216"/>
        <v>3.9773399999999999</v>
      </c>
      <c r="L565" s="133">
        <f>IF(VLOOKUP(A565,$U$12:$AD$125,8)=VLOOKUP(A564,$U$12:$AD$125,8),0,VLOOKUP(A565,U$12:$AD$125,8))</f>
        <v>0</v>
      </c>
      <c r="M565" s="129">
        <f>IF(L565&gt;0,VLOOKUP(L565,T$12:$AC$125,7),0)</f>
        <v>0</v>
      </c>
      <c r="N565" s="126">
        <f t="shared" si="217"/>
        <v>0</v>
      </c>
      <c r="O565" s="126">
        <f t="shared" ca="1" si="218"/>
        <v>3.9773399999999999</v>
      </c>
      <c r="P565" s="134" t="str">
        <f t="shared" si="224"/>
        <v>J=</v>
      </c>
      <c r="Q565" s="131">
        <f t="shared" si="225"/>
        <v>43724</v>
      </c>
      <c r="R565" s="9"/>
      <c r="S565" s="9"/>
      <c r="T565" s="9"/>
      <c r="U565" s="9"/>
      <c r="V565" s="9"/>
      <c r="W565" s="9"/>
      <c r="X565" s="9"/>
      <c r="Y565" s="9"/>
      <c r="Z565" s="9"/>
      <c r="AA565" s="9"/>
      <c r="AB565" s="9"/>
      <c r="AC565" s="9"/>
      <c r="AD565" s="9"/>
      <c r="AE565" s="9"/>
      <c r="AF565" s="59">
        <f>(AF557+1)</f>
        <v>43425</v>
      </c>
      <c r="AG565" s="15">
        <f t="shared" ref="AG565:AK580" ca="1" si="235">VLOOKUP($AF565,$A$10:$Q$3625,(AG$1)+1)</f>
        <v>1011.70775</v>
      </c>
      <c r="AH565" s="15">
        <f t="shared" si="235"/>
        <v>1000</v>
      </c>
      <c r="AI565" s="4">
        <f t="shared" ca="1" si="235"/>
        <v>6.4000000000000001E-2</v>
      </c>
      <c r="AJ565" s="16">
        <f t="shared" ca="1" si="235"/>
        <v>2.4620000000000002E-4</v>
      </c>
      <c r="AK565" s="4">
        <f t="shared" si="235"/>
        <v>1.075</v>
      </c>
      <c r="AL565" s="59">
        <f t="shared" ref="AL565:AL594" si="236">AF565</f>
        <v>43425</v>
      </c>
      <c r="AM565" s="16">
        <f t="shared" ref="AM565:AS580" ca="1" si="237">VLOOKUP($AF565,$A$10:$Q$3625,(AM$1)+1)</f>
        <v>1.01170775</v>
      </c>
      <c r="AN565" s="15">
        <f t="shared" ca="1" si="237"/>
        <v>11.707750000000001</v>
      </c>
      <c r="AO565" s="9">
        <f t="shared" si="237"/>
        <v>0</v>
      </c>
      <c r="AP565" s="17">
        <f t="shared" si="237"/>
        <v>0</v>
      </c>
      <c r="AQ565" s="15">
        <f t="shared" si="237"/>
        <v>0</v>
      </c>
      <c r="AR565" s="10" t="str">
        <f t="shared" si="237"/>
        <v>J=</v>
      </c>
      <c r="AS565" s="59">
        <f t="shared" si="237"/>
        <v>43539</v>
      </c>
      <c r="AT565" s="18"/>
      <c r="AU565" s="18"/>
      <c r="AV565" s="40"/>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row>
    <row r="566" spans="1:202" x14ac:dyDescent="0.2">
      <c r="A566" s="123">
        <f t="shared" si="220"/>
        <v>43561</v>
      </c>
      <c r="B566" s="124">
        <f t="shared" ca="1" si="226"/>
        <v>1004.24306</v>
      </c>
      <c r="C566" s="126">
        <f t="shared" si="221"/>
        <v>1000</v>
      </c>
      <c r="D566" s="125">
        <f ca="1">IF(A566&lt;$B$1,VLOOKUP(A566,[1]DI!$A$4:$B$15000,2,FALSE),0)</f>
        <v>0</v>
      </c>
      <c r="E566" s="126">
        <f t="shared" ca="1" si="227"/>
        <v>0</v>
      </c>
      <c r="F566" s="132">
        <f t="shared" si="222"/>
        <v>1.075</v>
      </c>
      <c r="G566" s="127">
        <f t="shared" ca="1" si="214"/>
        <v>1</v>
      </c>
      <c r="H566" s="126">
        <f ca="1">TRUNC(PRODUCT(G$10:G565),15)</f>
        <v>1.1097212679252699</v>
      </c>
      <c r="I566" s="126">
        <f t="shared" ca="1" si="223"/>
        <v>1.1050325528132099</v>
      </c>
      <c r="J566" s="126">
        <f t="shared" ca="1" si="215"/>
        <v>1.0042430600000001</v>
      </c>
      <c r="K566" s="126">
        <f t="shared" ca="1" si="216"/>
        <v>4.2430599999999998</v>
      </c>
      <c r="L566" s="133">
        <f>IF(VLOOKUP(A566,$U$12:$AD$125,8)=VLOOKUP(A565,$U$12:$AD$125,8),0,VLOOKUP(A566,U$12:$AD$125,8))</f>
        <v>0</v>
      </c>
      <c r="M566" s="129">
        <f>IF(L566&gt;0,VLOOKUP(L566,T$12:$AC$125,7),0)</f>
        <v>0</v>
      </c>
      <c r="N566" s="126">
        <f t="shared" si="217"/>
        <v>0</v>
      </c>
      <c r="O566" s="126">
        <f t="shared" ca="1" si="218"/>
        <v>4.2430599999999998</v>
      </c>
      <c r="P566" s="134" t="str">
        <f t="shared" si="224"/>
        <v>J=</v>
      </c>
      <c r="Q566" s="131">
        <f t="shared" si="225"/>
        <v>43724</v>
      </c>
      <c r="R566" s="9"/>
      <c r="S566" s="9"/>
      <c r="T566" s="9"/>
      <c r="U566" s="9"/>
      <c r="V566" s="9"/>
      <c r="W566" s="9"/>
      <c r="X566" s="9"/>
      <c r="Y566" s="9"/>
      <c r="Z566" s="9"/>
      <c r="AA566" s="9"/>
      <c r="AB566" s="9"/>
      <c r="AC566" s="9"/>
      <c r="AD566" s="9"/>
      <c r="AE566" s="9"/>
      <c r="AF566" s="59">
        <f t="shared" ref="AF566:AF594" si="238">(AF565+1)</f>
        <v>43426</v>
      </c>
      <c r="AG566" s="15">
        <f t="shared" ca="1" si="235"/>
        <v>1011.97551</v>
      </c>
      <c r="AH566" s="15">
        <f t="shared" si="235"/>
        <v>1000</v>
      </c>
      <c r="AI566" s="4">
        <f t="shared" ca="1" si="235"/>
        <v>6.4000000000000001E-2</v>
      </c>
      <c r="AJ566" s="16">
        <f t="shared" ca="1" si="235"/>
        <v>2.4620000000000002E-4</v>
      </c>
      <c r="AK566" s="4">
        <f t="shared" si="235"/>
        <v>1.075</v>
      </c>
      <c r="AL566" s="59">
        <f t="shared" si="236"/>
        <v>43426</v>
      </c>
      <c r="AM566" s="16">
        <f t="shared" ca="1" si="237"/>
        <v>1.0119755100000001</v>
      </c>
      <c r="AN566" s="15">
        <f t="shared" ca="1" si="237"/>
        <v>11.97551</v>
      </c>
      <c r="AO566" s="9">
        <f t="shared" si="237"/>
        <v>0</v>
      </c>
      <c r="AP566" s="17">
        <f t="shared" si="237"/>
        <v>0</v>
      </c>
      <c r="AQ566" s="15">
        <f t="shared" si="237"/>
        <v>0</v>
      </c>
      <c r="AR566" s="10" t="str">
        <f t="shared" si="237"/>
        <v>J=</v>
      </c>
      <c r="AS566" s="59">
        <f t="shared" si="237"/>
        <v>43539</v>
      </c>
      <c r="AT566" s="18"/>
      <c r="AU566" s="18"/>
      <c r="AV566" s="40"/>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row>
    <row r="567" spans="1:202" x14ac:dyDescent="0.2">
      <c r="A567" s="123">
        <f t="shared" si="220"/>
        <v>43562</v>
      </c>
      <c r="B567" s="124">
        <f t="shared" ca="1" si="226"/>
        <v>1004.24306</v>
      </c>
      <c r="C567" s="126">
        <f t="shared" si="221"/>
        <v>1000</v>
      </c>
      <c r="D567" s="125">
        <f ca="1">IF(A567&lt;$B$1,VLOOKUP(A567,[1]DI!$A$4:$B$15000,2,FALSE),0)</f>
        <v>0</v>
      </c>
      <c r="E567" s="126">
        <f t="shared" ca="1" si="227"/>
        <v>0</v>
      </c>
      <c r="F567" s="132">
        <f t="shared" si="222"/>
        <v>1.075</v>
      </c>
      <c r="G567" s="127">
        <f t="shared" ca="1" si="214"/>
        <v>1</v>
      </c>
      <c r="H567" s="126">
        <f ca="1">TRUNC(PRODUCT(G$10:G566),15)</f>
        <v>1.1097212679252699</v>
      </c>
      <c r="I567" s="126">
        <f t="shared" ca="1" si="223"/>
        <v>1.1050325528132099</v>
      </c>
      <c r="J567" s="126">
        <f t="shared" ca="1" si="215"/>
        <v>1.0042430600000001</v>
      </c>
      <c r="K567" s="126">
        <f t="shared" ca="1" si="216"/>
        <v>4.2430599999999998</v>
      </c>
      <c r="L567" s="133">
        <f>IF(VLOOKUP(A567,$U$12:$AD$125,8)=VLOOKUP(A566,$U$12:$AD$125,8),0,VLOOKUP(A567,U$12:$AD$125,8))</f>
        <v>0</v>
      </c>
      <c r="M567" s="129">
        <f>IF(L567&gt;0,VLOOKUP(L567,T$12:$AC$125,7),0)</f>
        <v>0</v>
      </c>
      <c r="N567" s="126">
        <f t="shared" si="217"/>
        <v>0</v>
      </c>
      <c r="O567" s="126">
        <f t="shared" ca="1" si="218"/>
        <v>4.2430599999999998</v>
      </c>
      <c r="P567" s="134" t="str">
        <f t="shared" si="224"/>
        <v>J=</v>
      </c>
      <c r="Q567" s="131">
        <f t="shared" si="225"/>
        <v>43724</v>
      </c>
      <c r="R567" s="9"/>
      <c r="S567" s="9"/>
      <c r="T567" s="9"/>
      <c r="U567" s="9"/>
      <c r="V567" s="9"/>
      <c r="W567" s="9"/>
      <c r="X567" s="9"/>
      <c r="Y567" s="9"/>
      <c r="Z567" s="9"/>
      <c r="AA567" s="9"/>
      <c r="AB567" s="9"/>
      <c r="AC567" s="9"/>
      <c r="AD567" s="9"/>
      <c r="AE567" s="9"/>
      <c r="AF567" s="59">
        <f t="shared" si="238"/>
        <v>43427</v>
      </c>
      <c r="AG567" s="15">
        <f t="shared" ca="1" si="235"/>
        <v>1012.24335</v>
      </c>
      <c r="AH567" s="15">
        <f t="shared" si="235"/>
        <v>1000</v>
      </c>
      <c r="AI567" s="4">
        <f t="shared" ca="1" si="235"/>
        <v>6.4000000000000001E-2</v>
      </c>
      <c r="AJ567" s="16">
        <f t="shared" ca="1" si="235"/>
        <v>2.4620000000000002E-4</v>
      </c>
      <c r="AK567" s="4">
        <f t="shared" si="235"/>
        <v>1.075</v>
      </c>
      <c r="AL567" s="59">
        <f t="shared" si="236"/>
        <v>43427</v>
      </c>
      <c r="AM567" s="16">
        <f t="shared" ca="1" si="237"/>
        <v>1.0122433500000001</v>
      </c>
      <c r="AN567" s="15">
        <f t="shared" ca="1" si="237"/>
        <v>12.24335</v>
      </c>
      <c r="AO567" s="9">
        <f t="shared" si="237"/>
        <v>0</v>
      </c>
      <c r="AP567" s="17">
        <f t="shared" si="237"/>
        <v>0</v>
      </c>
      <c r="AQ567" s="15">
        <f t="shared" si="237"/>
        <v>0</v>
      </c>
      <c r="AR567" s="10" t="str">
        <f t="shared" si="237"/>
        <v>J=</v>
      </c>
      <c r="AS567" s="59">
        <f t="shared" si="237"/>
        <v>43539</v>
      </c>
      <c r="AT567" s="18"/>
      <c r="AU567" s="18"/>
      <c r="AV567" s="40"/>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row>
    <row r="568" spans="1:202" x14ac:dyDescent="0.2">
      <c r="A568" s="123">
        <f t="shared" si="220"/>
        <v>43563</v>
      </c>
      <c r="B568" s="124">
        <f t="shared" ca="1" si="226"/>
        <v>1004.24306</v>
      </c>
      <c r="C568" s="126">
        <f t="shared" si="221"/>
        <v>1000</v>
      </c>
      <c r="D568" s="125">
        <f ca="1">IF(A568&lt;$B$1,VLOOKUP(A568,[1]DI!$A$4:$B$15000,2,FALSE),0)</f>
        <v>6.4000000000000001E-2</v>
      </c>
      <c r="E568" s="126">
        <f t="shared" ca="1" si="227"/>
        <v>2.4620000000000002E-4</v>
      </c>
      <c r="F568" s="132">
        <f t="shared" si="222"/>
        <v>1.075</v>
      </c>
      <c r="G568" s="127">
        <f t="shared" ca="1" si="214"/>
        <v>1.000264665</v>
      </c>
      <c r="H568" s="126">
        <f ca="1">TRUNC(PRODUCT(G$10:G567),15)</f>
        <v>1.1097212679252699</v>
      </c>
      <c r="I568" s="126">
        <f t="shared" ca="1" si="223"/>
        <v>1.1050325528132099</v>
      </c>
      <c r="J568" s="126">
        <f t="shared" ca="1" si="215"/>
        <v>1.0042430600000001</v>
      </c>
      <c r="K568" s="126">
        <f t="shared" ca="1" si="216"/>
        <v>4.2430599999999998</v>
      </c>
      <c r="L568" s="133">
        <f>IF(VLOOKUP(A568,$U$12:$AD$125,8)=VLOOKUP(A567,$U$12:$AD$125,8),0,VLOOKUP(A568,U$12:$AD$125,8))</f>
        <v>0</v>
      </c>
      <c r="M568" s="129">
        <f>IF(L568&gt;0,VLOOKUP(L568,T$12:$AC$125,7),0)</f>
        <v>0</v>
      </c>
      <c r="N568" s="126">
        <f t="shared" si="217"/>
        <v>0</v>
      </c>
      <c r="O568" s="126">
        <f t="shared" ca="1" si="218"/>
        <v>4.2430599999999998</v>
      </c>
      <c r="P568" s="134" t="str">
        <f t="shared" si="224"/>
        <v>J=</v>
      </c>
      <c r="Q568" s="131">
        <f t="shared" si="225"/>
        <v>43724</v>
      </c>
      <c r="R568" s="9"/>
      <c r="S568" s="9"/>
      <c r="T568" s="9"/>
      <c r="U568" s="9"/>
      <c r="V568" s="9"/>
      <c r="W568" s="9"/>
      <c r="X568" s="9"/>
      <c r="Y568" s="9"/>
      <c r="Z568" s="9"/>
      <c r="AA568" s="9"/>
      <c r="AB568" s="9"/>
      <c r="AC568" s="9"/>
      <c r="AD568" s="9"/>
      <c r="AE568" s="9"/>
      <c r="AF568" s="59">
        <f t="shared" si="238"/>
        <v>43428</v>
      </c>
      <c r="AG568" s="15">
        <f t="shared" ca="1" si="235"/>
        <v>1012.51125</v>
      </c>
      <c r="AH568" s="15">
        <f t="shared" si="235"/>
        <v>1000</v>
      </c>
      <c r="AI568" s="4">
        <f t="shared" ca="1" si="235"/>
        <v>0</v>
      </c>
      <c r="AJ568" s="16">
        <f t="shared" ca="1" si="235"/>
        <v>0</v>
      </c>
      <c r="AK568" s="4">
        <f t="shared" si="235"/>
        <v>1.075</v>
      </c>
      <c r="AL568" s="59">
        <f t="shared" si="236"/>
        <v>43428</v>
      </c>
      <c r="AM568" s="16">
        <f t="shared" ca="1" si="237"/>
        <v>1.01251125</v>
      </c>
      <c r="AN568" s="15">
        <f t="shared" ca="1" si="237"/>
        <v>12.51125</v>
      </c>
      <c r="AO568" s="9">
        <f t="shared" si="237"/>
        <v>0</v>
      </c>
      <c r="AP568" s="17">
        <f t="shared" si="237"/>
        <v>0</v>
      </c>
      <c r="AQ568" s="15">
        <f t="shared" si="237"/>
        <v>0</v>
      </c>
      <c r="AR568" s="10" t="str">
        <f t="shared" si="237"/>
        <v>J=</v>
      </c>
      <c r="AS568" s="59">
        <f t="shared" si="237"/>
        <v>43539</v>
      </c>
      <c r="AT568" s="18"/>
      <c r="AU568" s="18"/>
      <c r="AV568" s="40"/>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row>
    <row r="569" spans="1:202" x14ac:dyDescent="0.2">
      <c r="A569" s="123">
        <f t="shared" si="220"/>
        <v>43564</v>
      </c>
      <c r="B569" s="124">
        <f t="shared" ca="1" si="226"/>
        <v>1004.50883999</v>
      </c>
      <c r="C569" s="126">
        <f t="shared" si="221"/>
        <v>1000</v>
      </c>
      <c r="D569" s="125">
        <f ca="1">IF(A569&lt;$B$1,VLOOKUP(A569,[1]DI!$A$4:$B$15000,2,FALSE),0)</f>
        <v>6.4000000000000001E-2</v>
      </c>
      <c r="E569" s="126">
        <f t="shared" ca="1" si="227"/>
        <v>2.4620000000000002E-4</v>
      </c>
      <c r="F569" s="132">
        <f t="shared" si="222"/>
        <v>1.075</v>
      </c>
      <c r="G569" s="127">
        <f t="shared" ca="1" si="214"/>
        <v>1.000264665</v>
      </c>
      <c r="H569" s="126">
        <f ca="1">TRUNC(PRODUCT(G$10:G568),15)</f>
        <v>1.11001497230464</v>
      </c>
      <c r="I569" s="126">
        <f t="shared" ca="1" si="223"/>
        <v>1.1050325528132099</v>
      </c>
      <c r="J569" s="126">
        <f t="shared" ca="1" si="215"/>
        <v>1.00450884</v>
      </c>
      <c r="K569" s="126">
        <f t="shared" ca="1" si="216"/>
        <v>4.5088399900000002</v>
      </c>
      <c r="L569" s="133">
        <f>IF(VLOOKUP(A569,$U$12:$AD$125,8)=VLOOKUP(A568,$U$12:$AD$125,8),0,VLOOKUP(A569,U$12:$AD$125,8))</f>
        <v>0</v>
      </c>
      <c r="M569" s="129">
        <f>IF(L569&gt;0,VLOOKUP(L569,T$12:$AC$125,7),0)</f>
        <v>0</v>
      </c>
      <c r="N569" s="126">
        <f t="shared" si="217"/>
        <v>0</v>
      </c>
      <c r="O569" s="126">
        <f t="shared" ca="1" si="218"/>
        <v>4.5088399900000002</v>
      </c>
      <c r="P569" s="134" t="str">
        <f t="shared" si="224"/>
        <v>J=</v>
      </c>
      <c r="Q569" s="131">
        <f t="shared" si="225"/>
        <v>43724</v>
      </c>
      <c r="R569" s="9"/>
      <c r="S569" s="9"/>
      <c r="T569" s="9"/>
      <c r="U569" s="9"/>
      <c r="V569" s="9"/>
      <c r="W569" s="9"/>
      <c r="X569" s="9"/>
      <c r="Y569" s="9"/>
      <c r="Z569" s="9"/>
      <c r="AA569" s="9"/>
      <c r="AB569" s="9"/>
      <c r="AC569" s="9"/>
      <c r="AD569" s="9"/>
      <c r="AE569" s="9"/>
      <c r="AF569" s="59">
        <f t="shared" si="238"/>
        <v>43429</v>
      </c>
      <c r="AG569" s="15">
        <f t="shared" ca="1" si="235"/>
        <v>1012.51125</v>
      </c>
      <c r="AH569" s="15">
        <f t="shared" si="235"/>
        <v>1000</v>
      </c>
      <c r="AI569" s="4">
        <f t="shared" ca="1" si="235"/>
        <v>0</v>
      </c>
      <c r="AJ569" s="16">
        <f t="shared" ca="1" si="235"/>
        <v>0</v>
      </c>
      <c r="AK569" s="4">
        <f t="shared" si="235"/>
        <v>1.075</v>
      </c>
      <c r="AL569" s="59">
        <f t="shared" si="236"/>
        <v>43429</v>
      </c>
      <c r="AM569" s="16">
        <f t="shared" ca="1" si="237"/>
        <v>1.01251125</v>
      </c>
      <c r="AN569" s="15">
        <f t="shared" ca="1" si="237"/>
        <v>12.51125</v>
      </c>
      <c r="AO569" s="9">
        <f t="shared" si="237"/>
        <v>0</v>
      </c>
      <c r="AP569" s="17">
        <f t="shared" si="237"/>
        <v>0</v>
      </c>
      <c r="AQ569" s="15">
        <f t="shared" si="237"/>
        <v>0</v>
      </c>
      <c r="AR569" s="10" t="str">
        <f t="shared" si="237"/>
        <v>J=</v>
      </c>
      <c r="AS569" s="59">
        <f t="shared" si="237"/>
        <v>43539</v>
      </c>
      <c r="AT569" s="18"/>
      <c r="AU569" s="18"/>
      <c r="AV569" s="40"/>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row>
    <row r="570" spans="1:202" x14ac:dyDescent="0.2">
      <c r="A570" s="123">
        <f t="shared" si="220"/>
        <v>43565</v>
      </c>
      <c r="B570" s="124">
        <f t="shared" ca="1" si="226"/>
        <v>1004.7747000000001</v>
      </c>
      <c r="C570" s="126">
        <f t="shared" si="221"/>
        <v>1000</v>
      </c>
      <c r="D570" s="125">
        <f ca="1">IF(A570&lt;$B$1,VLOOKUP(A570,[1]DI!$A$4:$B$15000,2,FALSE),0)</f>
        <v>6.4000000000000001E-2</v>
      </c>
      <c r="E570" s="126">
        <f t="shared" ca="1" si="227"/>
        <v>2.4620000000000002E-4</v>
      </c>
      <c r="F570" s="132">
        <f t="shared" si="222"/>
        <v>1.075</v>
      </c>
      <c r="G570" s="127">
        <f t="shared" ca="1" si="214"/>
        <v>1.000264665</v>
      </c>
      <c r="H570" s="126">
        <f ca="1">TRUNC(PRODUCT(G$10:G569),15)</f>
        <v>1.11030875441729</v>
      </c>
      <c r="I570" s="126">
        <f t="shared" ca="1" si="223"/>
        <v>1.1050325528132099</v>
      </c>
      <c r="J570" s="126">
        <f t="shared" ca="1" si="215"/>
        <v>1.0047747</v>
      </c>
      <c r="K570" s="126">
        <f t="shared" ca="1" si="216"/>
        <v>4.7747000000000002</v>
      </c>
      <c r="L570" s="133">
        <f>IF(VLOOKUP(A570,$U$12:$AD$125,8)=VLOOKUP(A569,$U$12:$AD$125,8),0,VLOOKUP(A570,U$12:$AD$125,8))</f>
        <v>0</v>
      </c>
      <c r="M570" s="129">
        <f>IF(L570&gt;0,VLOOKUP(L570,T$12:$AC$125,7),0)</f>
        <v>0</v>
      </c>
      <c r="N570" s="126">
        <f t="shared" si="217"/>
        <v>0</v>
      </c>
      <c r="O570" s="126">
        <f t="shared" ca="1" si="218"/>
        <v>4.7747000000000002</v>
      </c>
      <c r="P570" s="134" t="str">
        <f t="shared" si="224"/>
        <v>J=</v>
      </c>
      <c r="Q570" s="131">
        <f t="shared" si="225"/>
        <v>43724</v>
      </c>
      <c r="R570" s="9"/>
      <c r="S570" s="33"/>
      <c r="T570" s="33"/>
      <c r="U570" s="33"/>
      <c r="V570" s="33"/>
      <c r="W570" s="33"/>
      <c r="X570" s="33"/>
      <c r="Y570" s="33"/>
      <c r="Z570" s="33"/>
      <c r="AA570" s="33"/>
      <c r="AB570" s="33"/>
      <c r="AC570" s="33"/>
      <c r="AD570" s="33"/>
      <c r="AE570" s="33"/>
      <c r="AF570" s="59">
        <f t="shared" si="238"/>
        <v>43430</v>
      </c>
      <c r="AG570" s="15">
        <f t="shared" ca="1" si="235"/>
        <v>1012.51125</v>
      </c>
      <c r="AH570" s="15">
        <f t="shared" si="235"/>
        <v>1000</v>
      </c>
      <c r="AI570" s="4">
        <f t="shared" ca="1" si="235"/>
        <v>6.4000000000000001E-2</v>
      </c>
      <c r="AJ570" s="16">
        <f t="shared" ca="1" si="235"/>
        <v>2.4620000000000002E-4</v>
      </c>
      <c r="AK570" s="4">
        <f t="shared" si="235"/>
        <v>1.075</v>
      </c>
      <c r="AL570" s="59">
        <f t="shared" si="236"/>
        <v>43430</v>
      </c>
      <c r="AM570" s="16">
        <f t="shared" ca="1" si="237"/>
        <v>1.01251125</v>
      </c>
      <c r="AN570" s="15">
        <f t="shared" ca="1" si="237"/>
        <v>12.51125</v>
      </c>
      <c r="AO570" s="9">
        <f t="shared" si="237"/>
        <v>0</v>
      </c>
      <c r="AP570" s="17">
        <f t="shared" si="237"/>
        <v>0</v>
      </c>
      <c r="AQ570" s="15">
        <f t="shared" si="237"/>
        <v>0</v>
      </c>
      <c r="AR570" s="10" t="str">
        <f t="shared" si="237"/>
        <v>J=</v>
      </c>
      <c r="AS570" s="59">
        <f t="shared" si="237"/>
        <v>43539</v>
      </c>
      <c r="AT570" s="34"/>
      <c r="AU570" s="34"/>
      <c r="AV570" s="41"/>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c r="FI570" s="34"/>
      <c r="FJ570" s="34"/>
      <c r="FK570" s="34"/>
      <c r="FL570" s="34"/>
      <c r="FM570" s="34"/>
      <c r="FN570" s="34"/>
      <c r="FO570" s="34"/>
      <c r="FP570" s="34"/>
      <c r="FQ570" s="34"/>
      <c r="FR570" s="34"/>
      <c r="FS570" s="34"/>
      <c r="FT570" s="34"/>
      <c r="FU570" s="34"/>
      <c r="FV570" s="34"/>
      <c r="FW570" s="34"/>
      <c r="FX570" s="34"/>
      <c r="FY570" s="34"/>
      <c r="FZ570" s="34"/>
      <c r="GA570" s="34"/>
      <c r="GB570" s="34"/>
      <c r="GC570" s="34"/>
      <c r="GD570" s="34"/>
      <c r="GE570" s="34"/>
      <c r="GF570" s="34"/>
      <c r="GG570" s="34"/>
      <c r="GH570" s="34"/>
      <c r="GI570" s="34"/>
      <c r="GJ570" s="34"/>
      <c r="GK570" s="34"/>
      <c r="GL570" s="34"/>
      <c r="GM570" s="34"/>
      <c r="GN570" s="34"/>
      <c r="GO570" s="34"/>
      <c r="GP570" s="34"/>
      <c r="GQ570" s="34"/>
      <c r="GR570" s="34"/>
      <c r="GS570" s="34"/>
      <c r="GT570" s="34"/>
    </row>
    <row r="571" spans="1:202" x14ac:dyDescent="0.2">
      <c r="A571" s="123">
        <f t="shared" si="220"/>
        <v>43566</v>
      </c>
      <c r="B571" s="124">
        <f t="shared" ca="1" si="226"/>
        <v>1005.04063</v>
      </c>
      <c r="C571" s="126">
        <f t="shared" si="221"/>
        <v>1000</v>
      </c>
      <c r="D571" s="125">
        <f ca="1">IF(A571&lt;$B$1,VLOOKUP(A571,[1]DI!$A$4:$B$15000,2,FALSE),0)</f>
        <v>6.4000000000000001E-2</v>
      </c>
      <c r="E571" s="126">
        <f t="shared" ca="1" si="227"/>
        <v>2.4620000000000002E-4</v>
      </c>
      <c r="F571" s="132">
        <f t="shared" si="222"/>
        <v>1.075</v>
      </c>
      <c r="G571" s="127">
        <f t="shared" ca="1" si="214"/>
        <v>1.000264665</v>
      </c>
      <c r="H571" s="126">
        <f ca="1">TRUNC(PRODUCT(G$10:G570),15)</f>
        <v>1.1106026142837799</v>
      </c>
      <c r="I571" s="126">
        <f t="shared" ca="1" si="223"/>
        <v>1.1050325528132099</v>
      </c>
      <c r="J571" s="126">
        <f t="shared" ca="1" si="215"/>
        <v>1.0050406300000001</v>
      </c>
      <c r="K571" s="126">
        <f t="shared" ca="1" si="216"/>
        <v>5.0406300000000002</v>
      </c>
      <c r="L571" s="133">
        <f>IF(VLOOKUP(A571,$U$12:$AD$125,8)=VLOOKUP(A570,$U$12:$AD$125,8),0,VLOOKUP(A571,U$12:$AD$125,8))</f>
        <v>0</v>
      </c>
      <c r="M571" s="129">
        <f>IF(L571&gt;0,VLOOKUP(L571,T$12:$AC$125,7),0)</f>
        <v>0</v>
      </c>
      <c r="N571" s="126">
        <f t="shared" si="217"/>
        <v>0</v>
      </c>
      <c r="O571" s="126">
        <f t="shared" ca="1" si="218"/>
        <v>5.0406300000000002</v>
      </c>
      <c r="P571" s="134" t="str">
        <f t="shared" si="224"/>
        <v>J=</v>
      </c>
      <c r="Q571" s="131">
        <f t="shared" si="225"/>
        <v>43724</v>
      </c>
      <c r="R571" s="9"/>
      <c r="S571" s="9"/>
      <c r="T571" s="9"/>
      <c r="U571" s="9"/>
      <c r="V571" s="9"/>
      <c r="W571" s="9"/>
      <c r="X571" s="9"/>
      <c r="Y571" s="9"/>
      <c r="Z571" s="9"/>
      <c r="AA571" s="9"/>
      <c r="AB571" s="9"/>
      <c r="AC571" s="9"/>
      <c r="AD571" s="9"/>
      <c r="AE571" s="9"/>
      <c r="AF571" s="59">
        <f t="shared" si="238"/>
        <v>43431</v>
      </c>
      <c r="AG571" s="15">
        <f t="shared" ca="1" si="235"/>
        <v>1012.77923</v>
      </c>
      <c r="AH571" s="15">
        <f t="shared" si="235"/>
        <v>1000</v>
      </c>
      <c r="AI571" s="4">
        <f t="shared" ca="1" si="235"/>
        <v>6.4000000000000001E-2</v>
      </c>
      <c r="AJ571" s="16">
        <f t="shared" ca="1" si="235"/>
        <v>2.4620000000000002E-4</v>
      </c>
      <c r="AK571" s="4">
        <f t="shared" si="235"/>
        <v>1.075</v>
      </c>
      <c r="AL571" s="59">
        <f t="shared" si="236"/>
        <v>43431</v>
      </c>
      <c r="AM571" s="16">
        <f t="shared" ca="1" si="237"/>
        <v>1.01277923</v>
      </c>
      <c r="AN571" s="15">
        <f t="shared" ca="1" si="237"/>
        <v>12.77923</v>
      </c>
      <c r="AO571" s="9">
        <f t="shared" si="237"/>
        <v>0</v>
      </c>
      <c r="AP571" s="17">
        <f t="shared" si="237"/>
        <v>0</v>
      </c>
      <c r="AQ571" s="15">
        <f t="shared" si="237"/>
        <v>0</v>
      </c>
      <c r="AR571" s="10" t="str">
        <f t="shared" si="237"/>
        <v>J=</v>
      </c>
      <c r="AS571" s="59">
        <f t="shared" si="237"/>
        <v>43539</v>
      </c>
      <c r="AT571" s="18"/>
      <c r="AU571" s="18"/>
      <c r="AV571" s="40"/>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row>
    <row r="572" spans="1:202" x14ac:dyDescent="0.2">
      <c r="A572" s="123">
        <f t="shared" si="220"/>
        <v>43567</v>
      </c>
      <c r="B572" s="124">
        <f t="shared" ca="1" si="226"/>
        <v>1005.30662999</v>
      </c>
      <c r="C572" s="126">
        <f t="shared" si="221"/>
        <v>1000</v>
      </c>
      <c r="D572" s="125">
        <f ca="1">IF(A572&lt;$B$1,VLOOKUP(A572,[1]DI!$A$4:$B$15000,2,FALSE),0)</f>
        <v>6.4000000000000001E-2</v>
      </c>
      <c r="E572" s="126">
        <f t="shared" ca="1" si="227"/>
        <v>2.4620000000000002E-4</v>
      </c>
      <c r="F572" s="132">
        <f t="shared" si="222"/>
        <v>1.075</v>
      </c>
      <c r="G572" s="127">
        <f t="shared" ca="1" si="214"/>
        <v>1.000264665</v>
      </c>
      <c r="H572" s="126">
        <f ca="1">TRUNC(PRODUCT(G$10:G571),15)</f>
        <v>1.1108965519246901</v>
      </c>
      <c r="I572" s="126">
        <f t="shared" ca="1" si="223"/>
        <v>1.1050325528132099</v>
      </c>
      <c r="J572" s="126">
        <f t="shared" ca="1" si="215"/>
        <v>1.00530663</v>
      </c>
      <c r="K572" s="126">
        <f t="shared" ca="1" si="216"/>
        <v>5.3066299900000002</v>
      </c>
      <c r="L572" s="133">
        <f>IF(VLOOKUP(A572,$U$12:$AD$125,8)=VLOOKUP(A571,$U$12:$AD$125,8),0,VLOOKUP(A572,U$12:$AD$125,8))</f>
        <v>0</v>
      </c>
      <c r="M572" s="129">
        <f>IF(L572&gt;0,VLOOKUP(L572,T$12:$AC$125,7),0)</f>
        <v>0</v>
      </c>
      <c r="N572" s="126">
        <f t="shared" si="217"/>
        <v>0</v>
      </c>
      <c r="O572" s="126">
        <f t="shared" ca="1" si="218"/>
        <v>5.3066299900000002</v>
      </c>
      <c r="P572" s="134" t="str">
        <f t="shared" si="224"/>
        <v>J=</v>
      </c>
      <c r="Q572" s="131">
        <f t="shared" si="225"/>
        <v>43724</v>
      </c>
      <c r="R572" s="9"/>
      <c r="S572" s="9"/>
      <c r="T572" s="9"/>
      <c r="U572" s="9"/>
      <c r="V572" s="9"/>
      <c r="W572" s="9"/>
      <c r="X572" s="9"/>
      <c r="Y572" s="9"/>
      <c r="Z572" s="9"/>
      <c r="AA572" s="9"/>
      <c r="AB572" s="9"/>
      <c r="AC572" s="9"/>
      <c r="AD572" s="9"/>
      <c r="AE572" s="9"/>
      <c r="AF572" s="59">
        <f t="shared" si="238"/>
        <v>43432</v>
      </c>
      <c r="AG572" s="15">
        <f t="shared" ca="1" si="235"/>
        <v>1013.04728</v>
      </c>
      <c r="AH572" s="15">
        <f t="shared" si="235"/>
        <v>1000</v>
      </c>
      <c r="AI572" s="4">
        <f t="shared" ca="1" si="235"/>
        <v>6.4000000000000001E-2</v>
      </c>
      <c r="AJ572" s="16">
        <f t="shared" ca="1" si="235"/>
        <v>2.4620000000000002E-4</v>
      </c>
      <c r="AK572" s="4">
        <f t="shared" si="235"/>
        <v>1.075</v>
      </c>
      <c r="AL572" s="59">
        <f t="shared" si="236"/>
        <v>43432</v>
      </c>
      <c r="AM572" s="16">
        <f t="shared" ca="1" si="237"/>
        <v>1.0130472800000001</v>
      </c>
      <c r="AN572" s="15">
        <f t="shared" ca="1" si="237"/>
        <v>13.047280000000001</v>
      </c>
      <c r="AO572" s="9">
        <f t="shared" si="237"/>
        <v>0</v>
      </c>
      <c r="AP572" s="17">
        <f t="shared" si="237"/>
        <v>0</v>
      </c>
      <c r="AQ572" s="15">
        <f t="shared" si="237"/>
        <v>0</v>
      </c>
      <c r="AR572" s="10" t="str">
        <f t="shared" si="237"/>
        <v>J=</v>
      </c>
      <c r="AS572" s="59">
        <f t="shared" si="237"/>
        <v>43539</v>
      </c>
      <c r="AT572" s="18"/>
      <c r="AU572" s="18"/>
      <c r="AV572" s="40"/>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row>
    <row r="573" spans="1:202" x14ac:dyDescent="0.2">
      <c r="A573" s="123">
        <f t="shared" si="220"/>
        <v>43568</v>
      </c>
      <c r="B573" s="124">
        <f t="shared" ca="1" si="226"/>
        <v>1005.5727000000001</v>
      </c>
      <c r="C573" s="126">
        <f t="shared" si="221"/>
        <v>1000</v>
      </c>
      <c r="D573" s="125">
        <f ca="1">IF(A573&lt;$B$1,VLOOKUP(A573,[1]DI!$A$4:$B$15000,2,FALSE),0)</f>
        <v>0</v>
      </c>
      <c r="E573" s="126">
        <f t="shared" ca="1" si="227"/>
        <v>0</v>
      </c>
      <c r="F573" s="132">
        <f t="shared" si="222"/>
        <v>1.075</v>
      </c>
      <c r="G573" s="127">
        <f t="shared" ca="1" si="214"/>
        <v>1</v>
      </c>
      <c r="H573" s="126">
        <f ca="1">TRUNC(PRODUCT(G$10:G572),15)</f>
        <v>1.1111905673606</v>
      </c>
      <c r="I573" s="126">
        <f t="shared" ca="1" si="223"/>
        <v>1.1050325528132099</v>
      </c>
      <c r="J573" s="126">
        <f t="shared" ca="1" si="215"/>
        <v>1.0055727000000001</v>
      </c>
      <c r="K573" s="126">
        <f t="shared" ca="1" si="216"/>
        <v>5.5727000000000002</v>
      </c>
      <c r="L573" s="133">
        <f>IF(VLOOKUP(A573,$U$12:$AD$125,8)=VLOOKUP(A572,$U$12:$AD$125,8),0,VLOOKUP(A573,U$12:$AD$125,8))</f>
        <v>0</v>
      </c>
      <c r="M573" s="129">
        <f>IF(L573&gt;0,VLOOKUP(L573,T$12:$AC$125,7),0)</f>
        <v>0</v>
      </c>
      <c r="N573" s="126">
        <f t="shared" si="217"/>
        <v>0</v>
      </c>
      <c r="O573" s="126">
        <f t="shared" ca="1" si="218"/>
        <v>5.5727000000000002</v>
      </c>
      <c r="P573" s="134" t="str">
        <f t="shared" si="224"/>
        <v>J=</v>
      </c>
      <c r="Q573" s="131">
        <f t="shared" si="225"/>
        <v>43724</v>
      </c>
      <c r="R573" s="9"/>
      <c r="S573" s="9"/>
      <c r="T573" s="9"/>
      <c r="U573" s="9"/>
      <c r="V573" s="9"/>
      <c r="W573" s="9"/>
      <c r="X573" s="9"/>
      <c r="Y573" s="9"/>
      <c r="Z573" s="9"/>
      <c r="AA573" s="9"/>
      <c r="AB573" s="9"/>
      <c r="AC573" s="9"/>
      <c r="AD573" s="9"/>
      <c r="AE573" s="9"/>
      <c r="AF573" s="59">
        <f t="shared" si="238"/>
        <v>43433</v>
      </c>
      <c r="AG573" s="15">
        <f t="shared" ca="1" si="235"/>
        <v>1013.31539</v>
      </c>
      <c r="AH573" s="15">
        <f t="shared" si="235"/>
        <v>1000</v>
      </c>
      <c r="AI573" s="4">
        <f t="shared" ca="1" si="235"/>
        <v>6.4000000000000001E-2</v>
      </c>
      <c r="AJ573" s="16">
        <f t="shared" ca="1" si="235"/>
        <v>2.4620000000000002E-4</v>
      </c>
      <c r="AK573" s="4">
        <f t="shared" si="235"/>
        <v>1.075</v>
      </c>
      <c r="AL573" s="59">
        <f t="shared" si="236"/>
        <v>43433</v>
      </c>
      <c r="AM573" s="16">
        <f t="shared" ca="1" si="237"/>
        <v>1.01331539</v>
      </c>
      <c r="AN573" s="15">
        <f t="shared" ca="1" si="237"/>
        <v>13.315390000000001</v>
      </c>
      <c r="AO573" s="9">
        <f t="shared" si="237"/>
        <v>0</v>
      </c>
      <c r="AP573" s="17">
        <f t="shared" si="237"/>
        <v>0</v>
      </c>
      <c r="AQ573" s="15">
        <f t="shared" si="237"/>
        <v>0</v>
      </c>
      <c r="AR573" s="10" t="str">
        <f t="shared" si="237"/>
        <v>J=</v>
      </c>
      <c r="AS573" s="59">
        <f t="shared" si="237"/>
        <v>43539</v>
      </c>
      <c r="AT573" s="18"/>
      <c r="AU573" s="18"/>
      <c r="AV573" s="40"/>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row>
    <row r="574" spans="1:202" x14ac:dyDescent="0.2">
      <c r="A574" s="123">
        <f t="shared" si="220"/>
        <v>43569</v>
      </c>
      <c r="B574" s="124">
        <f t="shared" ca="1" si="226"/>
        <v>1005.5727000000001</v>
      </c>
      <c r="C574" s="126">
        <f t="shared" si="221"/>
        <v>1000</v>
      </c>
      <c r="D574" s="125">
        <f ca="1">IF(A574&lt;$B$1,VLOOKUP(A574,[1]DI!$A$4:$B$15000,2,FALSE),0)</f>
        <v>0</v>
      </c>
      <c r="E574" s="126">
        <f t="shared" ca="1" si="227"/>
        <v>0</v>
      </c>
      <c r="F574" s="132">
        <f t="shared" si="222"/>
        <v>1.075</v>
      </c>
      <c r="G574" s="127">
        <f t="shared" ca="1" si="214"/>
        <v>1</v>
      </c>
      <c r="H574" s="126">
        <f ca="1">TRUNC(PRODUCT(G$10:G573),15)</f>
        <v>1.1111905673606</v>
      </c>
      <c r="I574" s="126">
        <f t="shared" ca="1" si="223"/>
        <v>1.1050325528132099</v>
      </c>
      <c r="J574" s="126">
        <f t="shared" ca="1" si="215"/>
        <v>1.0055727000000001</v>
      </c>
      <c r="K574" s="126">
        <f t="shared" ca="1" si="216"/>
        <v>5.5727000000000002</v>
      </c>
      <c r="L574" s="133">
        <f>IF(VLOOKUP(A574,$U$12:$AD$125,8)=VLOOKUP(A573,$U$12:$AD$125,8),0,VLOOKUP(A574,U$12:$AD$125,8))</f>
        <v>0</v>
      </c>
      <c r="M574" s="129">
        <f>IF(L574&gt;0,VLOOKUP(L574,T$12:$AC$125,7),0)</f>
        <v>0</v>
      </c>
      <c r="N574" s="126">
        <f t="shared" si="217"/>
        <v>0</v>
      </c>
      <c r="O574" s="126">
        <f t="shared" ca="1" si="218"/>
        <v>5.5727000000000002</v>
      </c>
      <c r="P574" s="134" t="str">
        <f t="shared" si="224"/>
        <v>J=</v>
      </c>
      <c r="Q574" s="131">
        <f t="shared" si="225"/>
        <v>43724</v>
      </c>
      <c r="R574" s="9"/>
      <c r="S574" s="9"/>
      <c r="T574" s="9"/>
      <c r="U574" s="9"/>
      <c r="V574" s="9"/>
      <c r="W574" s="9"/>
      <c r="X574" s="9"/>
      <c r="Y574" s="9"/>
      <c r="Z574" s="9"/>
      <c r="AA574" s="9"/>
      <c r="AB574" s="9"/>
      <c r="AC574" s="9"/>
      <c r="AD574" s="9"/>
      <c r="AE574" s="9"/>
      <c r="AF574" s="59">
        <f t="shared" si="238"/>
        <v>43434</v>
      </c>
      <c r="AG574" s="15">
        <f t="shared" ca="1" si="235"/>
        <v>1013.58357999</v>
      </c>
      <c r="AH574" s="15">
        <f t="shared" si="235"/>
        <v>1000</v>
      </c>
      <c r="AI574" s="4">
        <f t="shared" ca="1" si="235"/>
        <v>6.4000000000000001E-2</v>
      </c>
      <c r="AJ574" s="16">
        <f t="shared" ca="1" si="235"/>
        <v>2.4620000000000002E-4</v>
      </c>
      <c r="AK574" s="4">
        <f t="shared" si="235"/>
        <v>1.075</v>
      </c>
      <c r="AL574" s="59">
        <f t="shared" si="236"/>
        <v>43434</v>
      </c>
      <c r="AM574" s="16">
        <f t="shared" ca="1" si="237"/>
        <v>1.0135835799999999</v>
      </c>
      <c r="AN574" s="15">
        <f t="shared" ca="1" si="237"/>
        <v>13.58357999</v>
      </c>
      <c r="AO574" s="9">
        <f t="shared" si="237"/>
        <v>0</v>
      </c>
      <c r="AP574" s="17">
        <f t="shared" si="237"/>
        <v>0</v>
      </c>
      <c r="AQ574" s="15">
        <f t="shared" si="237"/>
        <v>0</v>
      </c>
      <c r="AR574" s="10" t="str">
        <f t="shared" si="237"/>
        <v>J=</v>
      </c>
      <c r="AS574" s="59">
        <f t="shared" si="237"/>
        <v>43539</v>
      </c>
      <c r="AT574" s="18"/>
      <c r="AU574" s="18"/>
      <c r="AV574" s="40"/>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row>
    <row r="575" spans="1:202" x14ac:dyDescent="0.2">
      <c r="A575" s="123">
        <f t="shared" si="220"/>
        <v>43570</v>
      </c>
      <c r="B575" s="124">
        <f t="shared" ca="1" si="226"/>
        <v>1005.5727000000001</v>
      </c>
      <c r="C575" s="126">
        <f t="shared" si="221"/>
        <v>1000</v>
      </c>
      <c r="D575" s="125">
        <f ca="1">IF(A575&lt;$B$1,VLOOKUP(A575,[1]DI!$A$4:$B$15000,2,FALSE),0)</f>
        <v>6.4000000000000001E-2</v>
      </c>
      <c r="E575" s="126">
        <f t="shared" ca="1" si="227"/>
        <v>2.4620000000000002E-4</v>
      </c>
      <c r="F575" s="132">
        <f t="shared" si="222"/>
        <v>1.075</v>
      </c>
      <c r="G575" s="127">
        <f t="shared" ca="1" si="214"/>
        <v>1.000264665</v>
      </c>
      <c r="H575" s="126">
        <f ca="1">TRUNC(PRODUCT(G$10:G574),15)</f>
        <v>1.1111905673606</v>
      </c>
      <c r="I575" s="126">
        <f t="shared" ca="1" si="223"/>
        <v>1.1050325528132099</v>
      </c>
      <c r="J575" s="126">
        <f t="shared" ca="1" si="215"/>
        <v>1.0055727000000001</v>
      </c>
      <c r="K575" s="126">
        <f t="shared" ca="1" si="216"/>
        <v>5.5727000000000002</v>
      </c>
      <c r="L575" s="133">
        <f>IF(VLOOKUP(A575,$U$12:$AD$125,8)=VLOOKUP(A574,$U$12:$AD$125,8),0,VLOOKUP(A575,U$12:$AD$125,8))</f>
        <v>0</v>
      </c>
      <c r="M575" s="129">
        <f>IF(L575&gt;0,VLOOKUP(L575,T$12:$AC$125,7),0)</f>
        <v>0</v>
      </c>
      <c r="N575" s="126">
        <f t="shared" si="217"/>
        <v>0</v>
      </c>
      <c r="O575" s="126">
        <f t="shared" ca="1" si="218"/>
        <v>5.5727000000000002</v>
      </c>
      <c r="P575" s="134" t="str">
        <f t="shared" si="224"/>
        <v>J=</v>
      </c>
      <c r="Q575" s="131">
        <f t="shared" si="225"/>
        <v>43724</v>
      </c>
      <c r="R575" s="9"/>
      <c r="S575" s="9"/>
      <c r="T575" s="9"/>
      <c r="U575" s="9"/>
      <c r="V575" s="9"/>
      <c r="W575" s="9"/>
      <c r="X575" s="9"/>
      <c r="Y575" s="9"/>
      <c r="Z575" s="9"/>
      <c r="AA575" s="9"/>
      <c r="AB575" s="9"/>
      <c r="AC575" s="9"/>
      <c r="AD575" s="9"/>
      <c r="AE575" s="9"/>
      <c r="AF575" s="59">
        <f t="shared" si="238"/>
        <v>43435</v>
      </c>
      <c r="AG575" s="15">
        <f t="shared" ca="1" si="235"/>
        <v>1013.85184</v>
      </c>
      <c r="AH575" s="15">
        <f t="shared" si="235"/>
        <v>1000</v>
      </c>
      <c r="AI575" s="4">
        <f t="shared" ca="1" si="235"/>
        <v>0</v>
      </c>
      <c r="AJ575" s="16">
        <f t="shared" ca="1" si="235"/>
        <v>0</v>
      </c>
      <c r="AK575" s="4">
        <f t="shared" si="235"/>
        <v>1.075</v>
      </c>
      <c r="AL575" s="59">
        <f t="shared" si="236"/>
        <v>43435</v>
      </c>
      <c r="AM575" s="16">
        <f t="shared" ca="1" si="237"/>
        <v>1.0138518400000001</v>
      </c>
      <c r="AN575" s="15">
        <f t="shared" ca="1" si="237"/>
        <v>13.851839999999999</v>
      </c>
      <c r="AO575" s="9">
        <f t="shared" si="237"/>
        <v>0</v>
      </c>
      <c r="AP575" s="17">
        <f t="shared" si="237"/>
        <v>0</v>
      </c>
      <c r="AQ575" s="15">
        <f t="shared" si="237"/>
        <v>0</v>
      </c>
      <c r="AR575" s="10" t="str">
        <f t="shared" si="237"/>
        <v>J=</v>
      </c>
      <c r="AS575" s="59">
        <f t="shared" si="237"/>
        <v>43539</v>
      </c>
      <c r="AT575" s="18"/>
      <c r="AU575" s="18"/>
      <c r="AV575" s="40"/>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row>
    <row r="576" spans="1:202" x14ac:dyDescent="0.2">
      <c r="A576" s="123">
        <f t="shared" si="220"/>
        <v>43571</v>
      </c>
      <c r="B576" s="124">
        <f t="shared" ca="1" si="226"/>
        <v>1005.83884</v>
      </c>
      <c r="C576" s="126">
        <f t="shared" si="221"/>
        <v>1000</v>
      </c>
      <c r="D576" s="125">
        <f ca="1">IF(A576&lt;$B$1,VLOOKUP(A576,[1]DI!$A$4:$B$15000,2,FALSE),0)</f>
        <v>6.4000000000000001E-2</v>
      </c>
      <c r="E576" s="126">
        <f t="shared" ca="1" si="227"/>
        <v>2.4620000000000002E-4</v>
      </c>
      <c r="F576" s="132">
        <f t="shared" si="222"/>
        <v>1.075</v>
      </c>
      <c r="G576" s="127">
        <f t="shared" ca="1" si="214"/>
        <v>1.000264665</v>
      </c>
      <c r="H576" s="126">
        <f ca="1">TRUNC(PRODUCT(G$10:G575),15)</f>
        <v>1.11148466061211</v>
      </c>
      <c r="I576" s="126">
        <f t="shared" ca="1" si="223"/>
        <v>1.1050325528132099</v>
      </c>
      <c r="J576" s="126">
        <f t="shared" ca="1" si="215"/>
        <v>1.00583884</v>
      </c>
      <c r="K576" s="126">
        <f t="shared" ca="1" si="216"/>
        <v>5.8388400000000003</v>
      </c>
      <c r="L576" s="133">
        <f>IF(VLOOKUP(A576,$U$12:$AD$125,8)=VLOOKUP(A575,$U$12:$AD$125,8),0,VLOOKUP(A576,U$12:$AD$125,8))</f>
        <v>0</v>
      </c>
      <c r="M576" s="129">
        <f>IF(L576&gt;0,VLOOKUP(L576,T$12:$AC$125,7),0)</f>
        <v>0</v>
      </c>
      <c r="N576" s="126">
        <f t="shared" si="217"/>
        <v>0</v>
      </c>
      <c r="O576" s="126">
        <f t="shared" ca="1" si="218"/>
        <v>5.8388400000000003</v>
      </c>
      <c r="P576" s="134" t="str">
        <f t="shared" si="224"/>
        <v>J=</v>
      </c>
      <c r="Q576" s="131">
        <f t="shared" si="225"/>
        <v>43724</v>
      </c>
      <c r="R576" s="9"/>
      <c r="S576" s="9"/>
      <c r="T576" s="9"/>
      <c r="U576" s="9"/>
      <c r="V576" s="9"/>
      <c r="W576" s="9"/>
      <c r="X576" s="9"/>
      <c r="Y576" s="9"/>
      <c r="Z576" s="9"/>
      <c r="AA576" s="9"/>
      <c r="AB576" s="9"/>
      <c r="AC576" s="9"/>
      <c r="AD576" s="9"/>
      <c r="AE576" s="9"/>
      <c r="AF576" s="59">
        <f t="shared" si="238"/>
        <v>43436</v>
      </c>
      <c r="AG576" s="15">
        <f t="shared" ca="1" si="235"/>
        <v>1013.85184</v>
      </c>
      <c r="AH576" s="15">
        <f t="shared" si="235"/>
        <v>1000</v>
      </c>
      <c r="AI576" s="4">
        <f t="shared" ca="1" si="235"/>
        <v>0</v>
      </c>
      <c r="AJ576" s="16">
        <f t="shared" ca="1" si="235"/>
        <v>0</v>
      </c>
      <c r="AK576" s="4">
        <f t="shared" si="235"/>
        <v>1.075</v>
      </c>
      <c r="AL576" s="59">
        <f t="shared" si="236"/>
        <v>43436</v>
      </c>
      <c r="AM576" s="16">
        <f t="shared" ca="1" si="237"/>
        <v>1.0138518400000001</v>
      </c>
      <c r="AN576" s="15">
        <f t="shared" ca="1" si="237"/>
        <v>13.851839999999999</v>
      </c>
      <c r="AO576" s="9">
        <f t="shared" si="237"/>
        <v>0</v>
      </c>
      <c r="AP576" s="17">
        <f t="shared" si="237"/>
        <v>0</v>
      </c>
      <c r="AQ576" s="15">
        <f t="shared" si="237"/>
        <v>0</v>
      </c>
      <c r="AR576" s="10" t="str">
        <f t="shared" si="237"/>
        <v>J=</v>
      </c>
      <c r="AS576" s="59">
        <f t="shared" si="237"/>
        <v>43539</v>
      </c>
      <c r="AT576" s="18"/>
      <c r="AU576" s="18"/>
      <c r="AV576" s="40"/>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row>
    <row r="577" spans="1:202" x14ac:dyDescent="0.2">
      <c r="A577" s="123">
        <f t="shared" si="220"/>
        <v>43572</v>
      </c>
      <c r="B577" s="124">
        <f t="shared" ca="1" si="226"/>
        <v>1006.10504999</v>
      </c>
      <c r="C577" s="126">
        <f t="shared" si="221"/>
        <v>1000</v>
      </c>
      <c r="D577" s="125">
        <f ca="1">IF(A577&lt;$B$1,VLOOKUP(A577,[1]DI!$A$4:$B$15000,2,FALSE),0)</f>
        <v>6.4000000000000001E-2</v>
      </c>
      <c r="E577" s="126">
        <f t="shared" ca="1" si="227"/>
        <v>2.4620000000000002E-4</v>
      </c>
      <c r="F577" s="132">
        <f t="shared" si="222"/>
        <v>1.075</v>
      </c>
      <c r="G577" s="127">
        <f t="shared" ca="1" si="214"/>
        <v>1.000264665</v>
      </c>
      <c r="H577" s="126">
        <f ca="1">TRUNC(PRODUCT(G$10:G576),15)</f>
        <v>1.1117788316998101</v>
      </c>
      <c r="I577" s="126">
        <f t="shared" ca="1" si="223"/>
        <v>1.1050325528132099</v>
      </c>
      <c r="J577" s="126">
        <f t="shared" ca="1" si="215"/>
        <v>1.0061050499999999</v>
      </c>
      <c r="K577" s="126">
        <f t="shared" ca="1" si="216"/>
        <v>6.1050499900000004</v>
      </c>
      <c r="L577" s="133">
        <f>IF(VLOOKUP(A577,$U$12:$AD$125,8)=VLOOKUP(A576,$U$12:$AD$125,8),0,VLOOKUP(A577,U$12:$AD$125,8))</f>
        <v>0</v>
      </c>
      <c r="M577" s="129">
        <f>IF(L577&gt;0,VLOOKUP(L577,T$12:$AC$125,7),0)</f>
        <v>0</v>
      </c>
      <c r="N577" s="126">
        <f t="shared" si="217"/>
        <v>0</v>
      </c>
      <c r="O577" s="126">
        <f t="shared" ca="1" si="218"/>
        <v>6.1050499900000004</v>
      </c>
      <c r="P577" s="134" t="str">
        <f t="shared" si="224"/>
        <v>J=</v>
      </c>
      <c r="Q577" s="131">
        <f t="shared" si="225"/>
        <v>43724</v>
      </c>
      <c r="R577" s="9"/>
      <c r="S577" s="9"/>
      <c r="T577" s="9"/>
      <c r="U577" s="9"/>
      <c r="V577" s="9"/>
      <c r="W577" s="9"/>
      <c r="X577" s="9"/>
      <c r="Y577" s="9"/>
      <c r="Z577" s="9"/>
      <c r="AA577" s="9"/>
      <c r="AB577" s="9"/>
      <c r="AC577" s="9"/>
      <c r="AD577" s="9"/>
      <c r="AE577" s="9"/>
      <c r="AF577" s="59">
        <f t="shared" si="238"/>
        <v>43437</v>
      </c>
      <c r="AG577" s="15">
        <f t="shared" ca="1" si="235"/>
        <v>1013.85184</v>
      </c>
      <c r="AH577" s="15">
        <f t="shared" si="235"/>
        <v>1000</v>
      </c>
      <c r="AI577" s="4">
        <f t="shared" ca="1" si="235"/>
        <v>6.4000000000000001E-2</v>
      </c>
      <c r="AJ577" s="16">
        <f t="shared" ca="1" si="235"/>
        <v>2.4620000000000002E-4</v>
      </c>
      <c r="AK577" s="4">
        <f t="shared" si="235"/>
        <v>1.075</v>
      </c>
      <c r="AL577" s="59">
        <f t="shared" si="236"/>
        <v>43437</v>
      </c>
      <c r="AM577" s="16">
        <f t="shared" ca="1" si="237"/>
        <v>1.0138518400000001</v>
      </c>
      <c r="AN577" s="15">
        <f t="shared" ca="1" si="237"/>
        <v>13.851839999999999</v>
      </c>
      <c r="AO577" s="9">
        <f t="shared" si="237"/>
        <v>0</v>
      </c>
      <c r="AP577" s="17">
        <f t="shared" si="237"/>
        <v>0</v>
      </c>
      <c r="AQ577" s="15">
        <f t="shared" si="237"/>
        <v>0</v>
      </c>
      <c r="AR577" s="10" t="str">
        <f t="shared" si="237"/>
        <v>J=</v>
      </c>
      <c r="AS577" s="59">
        <f t="shared" si="237"/>
        <v>43539</v>
      </c>
      <c r="AT577" s="18"/>
      <c r="AU577" s="18"/>
      <c r="AV577" s="40"/>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row>
    <row r="578" spans="1:202" x14ac:dyDescent="0.2">
      <c r="A578" s="123">
        <f t="shared" si="220"/>
        <v>43573</v>
      </c>
      <c r="B578" s="124">
        <f t="shared" ca="1" si="226"/>
        <v>1006.37132999</v>
      </c>
      <c r="C578" s="126">
        <f t="shared" si="221"/>
        <v>1000</v>
      </c>
      <c r="D578" s="125">
        <f ca="1">IF(A578&lt;$B$1,VLOOKUP(A578,[1]DI!$A$4:$B$15000,2,FALSE),0)</f>
        <v>6.4000000000000001E-2</v>
      </c>
      <c r="E578" s="126">
        <f t="shared" ca="1" si="227"/>
        <v>2.4620000000000002E-4</v>
      </c>
      <c r="F578" s="132">
        <f t="shared" si="222"/>
        <v>1.075</v>
      </c>
      <c r="G578" s="127">
        <f t="shared" ca="1" si="214"/>
        <v>1.000264665</v>
      </c>
      <c r="H578" s="126">
        <f ca="1">TRUNC(PRODUCT(G$10:G577),15)</f>
        <v>1.11207308064431</v>
      </c>
      <c r="I578" s="126">
        <f t="shared" ca="1" si="223"/>
        <v>1.1050325528132099</v>
      </c>
      <c r="J578" s="126">
        <f t="shared" ca="1" si="215"/>
        <v>1.0063713299999999</v>
      </c>
      <c r="K578" s="126">
        <f t="shared" ca="1" si="216"/>
        <v>6.3713299900000004</v>
      </c>
      <c r="L578" s="133">
        <f>IF(VLOOKUP(A578,$U$12:$AD$125,8)=VLOOKUP(A577,$U$12:$AD$125,8),0,VLOOKUP(A578,U$12:$AD$125,8))</f>
        <v>0</v>
      </c>
      <c r="M578" s="129">
        <f>IF(L578&gt;0,VLOOKUP(L578,T$12:$AC$125,7),0)</f>
        <v>0</v>
      </c>
      <c r="N578" s="126">
        <f t="shared" si="217"/>
        <v>0</v>
      </c>
      <c r="O578" s="126">
        <f t="shared" ca="1" si="218"/>
        <v>6.3713299900000004</v>
      </c>
      <c r="P578" s="134" t="str">
        <f t="shared" si="224"/>
        <v>J=</v>
      </c>
      <c r="Q578" s="131">
        <f t="shared" si="225"/>
        <v>43724</v>
      </c>
      <c r="R578" s="9"/>
      <c r="S578" s="9"/>
      <c r="T578" s="9"/>
      <c r="U578" s="9"/>
      <c r="V578" s="9"/>
      <c r="W578" s="9"/>
      <c r="X578" s="9"/>
      <c r="Y578" s="9"/>
      <c r="Z578" s="9"/>
      <c r="AA578" s="9"/>
      <c r="AB578" s="9"/>
      <c r="AC578" s="9"/>
      <c r="AD578" s="9"/>
      <c r="AE578" s="9"/>
      <c r="AF578" s="59">
        <f t="shared" si="238"/>
        <v>43438</v>
      </c>
      <c r="AG578" s="15">
        <f t="shared" ca="1" si="235"/>
        <v>1014.12017</v>
      </c>
      <c r="AH578" s="15">
        <f t="shared" si="235"/>
        <v>1000</v>
      </c>
      <c r="AI578" s="4">
        <f t="shared" ca="1" si="235"/>
        <v>6.4000000000000001E-2</v>
      </c>
      <c r="AJ578" s="16">
        <f t="shared" ca="1" si="235"/>
        <v>2.4620000000000002E-4</v>
      </c>
      <c r="AK578" s="4">
        <f t="shared" si="235"/>
        <v>1.075</v>
      </c>
      <c r="AL578" s="59">
        <f t="shared" si="236"/>
        <v>43438</v>
      </c>
      <c r="AM578" s="16">
        <f t="shared" ca="1" si="237"/>
        <v>1.01412017</v>
      </c>
      <c r="AN578" s="15">
        <f t="shared" ca="1" si="237"/>
        <v>14.12017</v>
      </c>
      <c r="AO578" s="9">
        <f t="shared" si="237"/>
        <v>0</v>
      </c>
      <c r="AP578" s="17">
        <f t="shared" si="237"/>
        <v>0</v>
      </c>
      <c r="AQ578" s="15">
        <f t="shared" si="237"/>
        <v>0</v>
      </c>
      <c r="AR578" s="10" t="str">
        <f t="shared" si="237"/>
        <v>J=</v>
      </c>
      <c r="AS578" s="59">
        <f t="shared" si="237"/>
        <v>43539</v>
      </c>
      <c r="AT578" s="18"/>
      <c r="AU578" s="18"/>
      <c r="AV578" s="40"/>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row>
    <row r="579" spans="1:202" x14ac:dyDescent="0.2">
      <c r="A579" s="123">
        <f t="shared" si="220"/>
        <v>43574</v>
      </c>
      <c r="B579" s="124">
        <f t="shared" ca="1" si="226"/>
        <v>1006.63768</v>
      </c>
      <c r="C579" s="126">
        <f t="shared" si="221"/>
        <v>1000</v>
      </c>
      <c r="D579" s="125">
        <f ca="1">IF(A579&lt;$B$1,VLOOKUP(A579,[1]DI!$A$4:$B$15000,2,FALSE),0)</f>
        <v>0</v>
      </c>
      <c r="E579" s="126">
        <f t="shared" ca="1" si="227"/>
        <v>0</v>
      </c>
      <c r="F579" s="132">
        <f t="shared" si="222"/>
        <v>1.075</v>
      </c>
      <c r="G579" s="127">
        <f t="shared" ca="1" si="214"/>
        <v>1</v>
      </c>
      <c r="H579" s="126">
        <f ca="1">TRUNC(PRODUCT(G$10:G578),15)</f>
        <v>1.11236740746619</v>
      </c>
      <c r="I579" s="126">
        <f t="shared" ca="1" si="223"/>
        <v>1.1050325528132099</v>
      </c>
      <c r="J579" s="126">
        <f t="shared" ca="1" si="215"/>
        <v>1.0066376800000001</v>
      </c>
      <c r="K579" s="126">
        <f t="shared" ca="1" si="216"/>
        <v>6.6376799999999996</v>
      </c>
      <c r="L579" s="133">
        <f>IF(VLOOKUP(A579,$U$12:$AD$125,8)=VLOOKUP(A578,$U$12:$AD$125,8),0,VLOOKUP(A579,U$12:$AD$125,8))</f>
        <v>0</v>
      </c>
      <c r="M579" s="129">
        <f>IF(L579&gt;0,VLOOKUP(L579,T$12:$AC$125,7),0)</f>
        <v>0</v>
      </c>
      <c r="N579" s="126">
        <f t="shared" si="217"/>
        <v>0</v>
      </c>
      <c r="O579" s="126">
        <f t="shared" ca="1" si="218"/>
        <v>6.6376799999999996</v>
      </c>
      <c r="P579" s="134" t="str">
        <f t="shared" si="224"/>
        <v>J=</v>
      </c>
      <c r="Q579" s="131">
        <f t="shared" si="225"/>
        <v>43724</v>
      </c>
      <c r="R579" s="9"/>
      <c r="S579" s="9"/>
      <c r="T579" s="9"/>
      <c r="U579" s="9"/>
      <c r="V579" s="9"/>
      <c r="W579" s="9"/>
      <c r="X579" s="9"/>
      <c r="Y579" s="9"/>
      <c r="Z579" s="9"/>
      <c r="AA579" s="9"/>
      <c r="AB579" s="9"/>
      <c r="AC579" s="9"/>
      <c r="AD579" s="9"/>
      <c r="AE579" s="9"/>
      <c r="AF579" s="59">
        <f t="shared" si="238"/>
        <v>43439</v>
      </c>
      <c r="AG579" s="15">
        <f t="shared" ca="1" si="235"/>
        <v>1014.38858</v>
      </c>
      <c r="AH579" s="15">
        <f t="shared" si="235"/>
        <v>1000</v>
      </c>
      <c r="AI579" s="4">
        <f t="shared" ca="1" si="235"/>
        <v>6.4000000000000001E-2</v>
      </c>
      <c r="AJ579" s="16">
        <f t="shared" ca="1" si="235"/>
        <v>2.4620000000000002E-4</v>
      </c>
      <c r="AK579" s="4">
        <f t="shared" si="235"/>
        <v>1.075</v>
      </c>
      <c r="AL579" s="59">
        <f t="shared" si="236"/>
        <v>43439</v>
      </c>
      <c r="AM579" s="16">
        <f t="shared" ca="1" si="237"/>
        <v>1.0143885800000001</v>
      </c>
      <c r="AN579" s="15">
        <f t="shared" ca="1" si="237"/>
        <v>14.388579999999999</v>
      </c>
      <c r="AO579" s="9">
        <f t="shared" si="237"/>
        <v>0</v>
      </c>
      <c r="AP579" s="17">
        <f t="shared" si="237"/>
        <v>0</v>
      </c>
      <c r="AQ579" s="15">
        <f t="shared" si="237"/>
        <v>0</v>
      </c>
      <c r="AR579" s="10" t="str">
        <f t="shared" si="237"/>
        <v>J=</v>
      </c>
      <c r="AS579" s="59">
        <f t="shared" si="237"/>
        <v>43539</v>
      </c>
      <c r="AT579" s="18"/>
      <c r="AU579" s="18"/>
      <c r="AV579" s="40"/>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row>
    <row r="580" spans="1:202" x14ac:dyDescent="0.2">
      <c r="A580" s="123">
        <f t="shared" si="220"/>
        <v>43575</v>
      </c>
      <c r="B580" s="124">
        <f t="shared" ca="1" si="226"/>
        <v>1006.63768</v>
      </c>
      <c r="C580" s="126">
        <f t="shared" si="221"/>
        <v>1000</v>
      </c>
      <c r="D580" s="125">
        <f ca="1">IF(A580&lt;$B$1,VLOOKUP(A580,[1]DI!$A$4:$B$15000,2,FALSE),0)</f>
        <v>0</v>
      </c>
      <c r="E580" s="126">
        <f t="shared" ca="1" si="227"/>
        <v>0</v>
      </c>
      <c r="F580" s="132">
        <f t="shared" si="222"/>
        <v>1.075</v>
      </c>
      <c r="G580" s="127">
        <f t="shared" ca="1" si="214"/>
        <v>1</v>
      </c>
      <c r="H580" s="126">
        <f ca="1">TRUNC(PRODUCT(G$10:G579),15)</f>
        <v>1.11236740746619</v>
      </c>
      <c r="I580" s="126">
        <f t="shared" ca="1" si="223"/>
        <v>1.1050325528132099</v>
      </c>
      <c r="J580" s="126">
        <f t="shared" ca="1" si="215"/>
        <v>1.0066376800000001</v>
      </c>
      <c r="K580" s="126">
        <f t="shared" ca="1" si="216"/>
        <v>6.6376799999999996</v>
      </c>
      <c r="L580" s="133">
        <f>IF(VLOOKUP(A580,$U$12:$AD$125,8)=VLOOKUP(A579,$U$12:$AD$125,8),0,VLOOKUP(A580,U$12:$AD$125,8))</f>
        <v>0</v>
      </c>
      <c r="M580" s="129">
        <f>IF(L580&gt;0,VLOOKUP(L580,T$12:$AC$125,7),0)</f>
        <v>0</v>
      </c>
      <c r="N580" s="126">
        <f t="shared" si="217"/>
        <v>0</v>
      </c>
      <c r="O580" s="126">
        <f t="shared" ca="1" si="218"/>
        <v>6.6376799999999996</v>
      </c>
      <c r="P580" s="134" t="str">
        <f t="shared" si="224"/>
        <v>J=</v>
      </c>
      <c r="Q580" s="131">
        <f t="shared" si="225"/>
        <v>43724</v>
      </c>
      <c r="R580" s="9"/>
      <c r="S580" s="9"/>
      <c r="T580" s="9"/>
      <c r="U580" s="9"/>
      <c r="V580" s="9"/>
      <c r="W580" s="9"/>
      <c r="X580" s="9"/>
      <c r="Y580" s="9"/>
      <c r="Z580" s="9"/>
      <c r="AA580" s="9"/>
      <c r="AB580" s="9"/>
      <c r="AC580" s="9"/>
      <c r="AD580" s="9"/>
      <c r="AE580" s="9"/>
      <c r="AF580" s="59">
        <f t="shared" si="238"/>
        <v>43440</v>
      </c>
      <c r="AG580" s="15">
        <f t="shared" ca="1" si="235"/>
        <v>1014.65705</v>
      </c>
      <c r="AH580" s="15">
        <f t="shared" si="235"/>
        <v>1000</v>
      </c>
      <c r="AI580" s="4">
        <f t="shared" ca="1" si="235"/>
        <v>6.4000000000000001E-2</v>
      </c>
      <c r="AJ580" s="16">
        <f t="shared" ca="1" si="235"/>
        <v>2.4620000000000002E-4</v>
      </c>
      <c r="AK580" s="4">
        <f t="shared" si="235"/>
        <v>1.075</v>
      </c>
      <c r="AL580" s="59">
        <f t="shared" si="236"/>
        <v>43440</v>
      </c>
      <c r="AM580" s="16">
        <f t="shared" ca="1" si="237"/>
        <v>1.0146570500000001</v>
      </c>
      <c r="AN580" s="15">
        <f t="shared" ca="1" si="237"/>
        <v>14.65705</v>
      </c>
      <c r="AO580" s="9">
        <f t="shared" si="237"/>
        <v>0</v>
      </c>
      <c r="AP580" s="17">
        <f t="shared" si="237"/>
        <v>0</v>
      </c>
      <c r="AQ580" s="15">
        <f t="shared" si="237"/>
        <v>0</v>
      </c>
      <c r="AR580" s="10" t="str">
        <f t="shared" si="237"/>
        <v>J=</v>
      </c>
      <c r="AS580" s="59">
        <f t="shared" si="237"/>
        <v>43539</v>
      </c>
      <c r="AT580" s="18"/>
      <c r="AU580" s="18"/>
      <c r="AV580" s="40"/>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row>
    <row r="581" spans="1:202" x14ac:dyDescent="0.2">
      <c r="A581" s="123">
        <f t="shared" si="220"/>
        <v>43576</v>
      </c>
      <c r="B581" s="124">
        <f t="shared" ca="1" si="226"/>
        <v>1006.63768</v>
      </c>
      <c r="C581" s="126">
        <f t="shared" si="221"/>
        <v>1000</v>
      </c>
      <c r="D581" s="125">
        <f ca="1">IF(A581&lt;$B$1,VLOOKUP(A581,[1]DI!$A$4:$B$15000,2,FALSE),0)</f>
        <v>0</v>
      </c>
      <c r="E581" s="126">
        <f t="shared" ca="1" si="227"/>
        <v>0</v>
      </c>
      <c r="F581" s="132">
        <f t="shared" si="222"/>
        <v>1.075</v>
      </c>
      <c r="G581" s="127">
        <f t="shared" ca="1" si="214"/>
        <v>1</v>
      </c>
      <c r="H581" s="126">
        <f ca="1">TRUNC(PRODUCT(G$10:G580),15)</f>
        <v>1.11236740746619</v>
      </c>
      <c r="I581" s="126">
        <f t="shared" ca="1" si="223"/>
        <v>1.1050325528132099</v>
      </c>
      <c r="J581" s="126">
        <f t="shared" ca="1" si="215"/>
        <v>1.0066376800000001</v>
      </c>
      <c r="K581" s="126">
        <f t="shared" ca="1" si="216"/>
        <v>6.6376799999999996</v>
      </c>
      <c r="L581" s="133">
        <f>IF(VLOOKUP(A581,$U$12:$AD$125,8)=VLOOKUP(A580,$U$12:$AD$125,8),0,VLOOKUP(A581,U$12:$AD$125,8))</f>
        <v>0</v>
      </c>
      <c r="M581" s="129">
        <f>IF(L581&gt;0,VLOOKUP(L581,T$12:$AC$125,7),0)</f>
        <v>0</v>
      </c>
      <c r="N581" s="126">
        <f t="shared" si="217"/>
        <v>0</v>
      </c>
      <c r="O581" s="126">
        <f t="shared" ca="1" si="218"/>
        <v>6.6376799999999996</v>
      </c>
      <c r="P581" s="134" t="str">
        <f t="shared" si="224"/>
        <v>J=</v>
      </c>
      <c r="Q581" s="131">
        <f t="shared" si="225"/>
        <v>43724</v>
      </c>
      <c r="R581" s="9"/>
      <c r="S581" s="9"/>
      <c r="T581" s="9"/>
      <c r="U581" s="9"/>
      <c r="V581" s="9"/>
      <c r="W581" s="9"/>
      <c r="X581" s="9"/>
      <c r="Y581" s="9"/>
      <c r="Z581" s="9"/>
      <c r="AA581" s="9"/>
      <c r="AB581" s="9"/>
      <c r="AC581" s="9"/>
      <c r="AD581" s="9"/>
      <c r="AE581" s="9"/>
      <c r="AF581" s="59">
        <f t="shared" si="238"/>
        <v>43441</v>
      </c>
      <c r="AG581" s="15">
        <f t="shared" ref="AG581:AK594" ca="1" si="239">VLOOKUP($AF581,$A$10:$Q$3625,(AG$1)+1)</f>
        <v>1014.9255900000001</v>
      </c>
      <c r="AH581" s="15">
        <f t="shared" si="239"/>
        <v>1000</v>
      </c>
      <c r="AI581" s="4">
        <f t="shared" ca="1" si="239"/>
        <v>6.4000000000000001E-2</v>
      </c>
      <c r="AJ581" s="16">
        <f t="shared" ca="1" si="239"/>
        <v>2.4620000000000002E-4</v>
      </c>
      <c r="AK581" s="4">
        <f t="shared" si="239"/>
        <v>1.075</v>
      </c>
      <c r="AL581" s="59">
        <f t="shared" si="236"/>
        <v>43441</v>
      </c>
      <c r="AM581" s="16">
        <f t="shared" ref="AM581:AS594" ca="1" si="240">VLOOKUP($AF581,$A$10:$Q$3625,(AM$1)+1)</f>
        <v>1.01492559</v>
      </c>
      <c r="AN581" s="15">
        <f t="shared" ca="1" si="240"/>
        <v>14.92559</v>
      </c>
      <c r="AO581" s="9">
        <f t="shared" si="240"/>
        <v>0</v>
      </c>
      <c r="AP581" s="17">
        <f t="shared" si="240"/>
        <v>0</v>
      </c>
      <c r="AQ581" s="15">
        <f t="shared" si="240"/>
        <v>0</v>
      </c>
      <c r="AR581" s="10" t="str">
        <f t="shared" si="240"/>
        <v>J=</v>
      </c>
      <c r="AS581" s="59">
        <f t="shared" si="240"/>
        <v>43539</v>
      </c>
      <c r="AT581" s="18"/>
      <c r="AU581" s="18"/>
      <c r="AV581" s="40"/>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row>
    <row r="582" spans="1:202" x14ac:dyDescent="0.2">
      <c r="A582" s="123">
        <f t="shared" si="220"/>
        <v>43577</v>
      </c>
      <c r="B582" s="124">
        <f t="shared" ca="1" si="226"/>
        <v>1006.63768</v>
      </c>
      <c r="C582" s="126">
        <f t="shared" si="221"/>
        <v>1000</v>
      </c>
      <c r="D582" s="125">
        <f ca="1">IF(A582&lt;$B$1,VLOOKUP(A582,[1]DI!$A$4:$B$15000,2,FALSE),0)</f>
        <v>6.4000000000000001E-2</v>
      </c>
      <c r="E582" s="126">
        <f t="shared" ca="1" si="227"/>
        <v>2.4620000000000002E-4</v>
      </c>
      <c r="F582" s="132">
        <f t="shared" si="222"/>
        <v>1.075</v>
      </c>
      <c r="G582" s="127">
        <f t="shared" ca="1" si="214"/>
        <v>1.000264665</v>
      </c>
      <c r="H582" s="126">
        <f ca="1">TRUNC(PRODUCT(G$10:G581),15)</f>
        <v>1.11236740746619</v>
      </c>
      <c r="I582" s="126">
        <f t="shared" ca="1" si="223"/>
        <v>1.1050325528132099</v>
      </c>
      <c r="J582" s="126">
        <f t="shared" ca="1" si="215"/>
        <v>1.0066376800000001</v>
      </c>
      <c r="K582" s="126">
        <f t="shared" ca="1" si="216"/>
        <v>6.6376799999999996</v>
      </c>
      <c r="L582" s="133">
        <f>IF(VLOOKUP(A582,$U$12:$AD$125,8)=VLOOKUP(A581,$U$12:$AD$125,8),0,VLOOKUP(A582,U$12:$AD$125,8))</f>
        <v>0</v>
      </c>
      <c r="M582" s="129">
        <f>IF(L582&gt;0,VLOOKUP(L582,T$12:$AC$125,7),0)</f>
        <v>0</v>
      </c>
      <c r="N582" s="126">
        <f t="shared" si="217"/>
        <v>0</v>
      </c>
      <c r="O582" s="126">
        <f t="shared" ca="1" si="218"/>
        <v>6.6376799999999996</v>
      </c>
      <c r="P582" s="134" t="str">
        <f t="shared" si="224"/>
        <v>J=</v>
      </c>
      <c r="Q582" s="131">
        <f t="shared" si="225"/>
        <v>43724</v>
      </c>
      <c r="R582" s="9"/>
      <c r="S582" s="9"/>
      <c r="T582" s="9"/>
      <c r="U582" s="9"/>
      <c r="V582" s="9"/>
      <c r="W582" s="9"/>
      <c r="X582" s="9"/>
      <c r="Y582" s="9"/>
      <c r="Z582" s="9"/>
      <c r="AA582" s="9"/>
      <c r="AB582" s="9"/>
      <c r="AC582" s="9"/>
      <c r="AD582" s="9"/>
      <c r="AE582" s="9"/>
      <c r="AF582" s="59">
        <f t="shared" si="238"/>
        <v>43442</v>
      </c>
      <c r="AG582" s="15">
        <f t="shared" ca="1" si="239"/>
        <v>1015.19421</v>
      </c>
      <c r="AH582" s="15">
        <f t="shared" si="239"/>
        <v>1000</v>
      </c>
      <c r="AI582" s="4">
        <f t="shared" ca="1" si="239"/>
        <v>0</v>
      </c>
      <c r="AJ582" s="16">
        <f t="shared" ca="1" si="239"/>
        <v>0</v>
      </c>
      <c r="AK582" s="4">
        <f t="shared" si="239"/>
        <v>1.075</v>
      </c>
      <c r="AL582" s="59">
        <f t="shared" si="236"/>
        <v>43442</v>
      </c>
      <c r="AM582" s="16">
        <f t="shared" ca="1" si="240"/>
        <v>1.01519421</v>
      </c>
      <c r="AN582" s="15">
        <f t="shared" ca="1" si="240"/>
        <v>15.19421</v>
      </c>
      <c r="AO582" s="9">
        <f t="shared" si="240"/>
        <v>0</v>
      </c>
      <c r="AP582" s="17">
        <f t="shared" si="240"/>
        <v>0</v>
      </c>
      <c r="AQ582" s="15">
        <f t="shared" si="240"/>
        <v>0</v>
      </c>
      <c r="AR582" s="10" t="str">
        <f t="shared" si="240"/>
        <v>J=</v>
      </c>
      <c r="AS582" s="59">
        <f t="shared" si="240"/>
        <v>43539</v>
      </c>
      <c r="AT582" s="18"/>
      <c r="AU582" s="18"/>
      <c r="AV582" s="40"/>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row>
    <row r="583" spans="1:202" x14ac:dyDescent="0.2">
      <c r="A583" s="123">
        <f t="shared" si="220"/>
        <v>43578</v>
      </c>
      <c r="B583" s="124">
        <f t="shared" ca="1" si="226"/>
        <v>1006.9041</v>
      </c>
      <c r="C583" s="126">
        <f t="shared" si="221"/>
        <v>1000</v>
      </c>
      <c r="D583" s="125">
        <f ca="1">IF(A583&lt;$B$1,VLOOKUP(A583,[1]DI!$A$4:$B$15000,2,FALSE),0)</f>
        <v>6.4000000000000001E-2</v>
      </c>
      <c r="E583" s="126">
        <f t="shared" ca="1" si="227"/>
        <v>2.4620000000000002E-4</v>
      </c>
      <c r="F583" s="132">
        <f t="shared" si="222"/>
        <v>1.075</v>
      </c>
      <c r="G583" s="127">
        <f t="shared" ca="1" si="214"/>
        <v>1.000264665</v>
      </c>
      <c r="H583" s="126">
        <f ca="1">TRUNC(PRODUCT(G$10:G582),15)</f>
        <v>1.1126618121860901</v>
      </c>
      <c r="I583" s="126">
        <f t="shared" ca="1" si="223"/>
        <v>1.1050325528132099</v>
      </c>
      <c r="J583" s="126">
        <f t="shared" ca="1" si="215"/>
        <v>1.0069041000000001</v>
      </c>
      <c r="K583" s="126">
        <f t="shared" ca="1" si="216"/>
        <v>6.9040999999999997</v>
      </c>
      <c r="L583" s="133">
        <f>IF(VLOOKUP(A583,$U$12:$AD$125,8)=VLOOKUP(A582,$U$12:$AD$125,8),0,VLOOKUP(A583,U$12:$AD$125,8))</f>
        <v>0</v>
      </c>
      <c r="M583" s="129">
        <f>IF(L583&gt;0,VLOOKUP(L583,T$12:$AC$125,7),0)</f>
        <v>0</v>
      </c>
      <c r="N583" s="126">
        <f t="shared" si="217"/>
        <v>0</v>
      </c>
      <c r="O583" s="126">
        <f t="shared" ca="1" si="218"/>
        <v>6.9040999999999997</v>
      </c>
      <c r="P583" s="134" t="str">
        <f t="shared" si="224"/>
        <v>J=</v>
      </c>
      <c r="Q583" s="131">
        <f t="shared" si="225"/>
        <v>43724</v>
      </c>
      <c r="R583" s="9"/>
      <c r="S583" s="9"/>
      <c r="T583" s="9"/>
      <c r="U583" s="9"/>
      <c r="V583" s="9"/>
      <c r="W583" s="9"/>
      <c r="X583" s="9"/>
      <c r="Y583" s="9"/>
      <c r="Z583" s="9"/>
      <c r="AA583" s="9"/>
      <c r="AB583" s="9"/>
      <c r="AC583" s="9"/>
      <c r="AD583" s="9"/>
      <c r="AE583" s="9"/>
      <c r="AF583" s="59">
        <f t="shared" si="238"/>
        <v>43443</v>
      </c>
      <c r="AG583" s="15">
        <f t="shared" ca="1" si="239"/>
        <v>1015.19421</v>
      </c>
      <c r="AH583" s="15">
        <f t="shared" si="239"/>
        <v>1000</v>
      </c>
      <c r="AI583" s="4">
        <f t="shared" ca="1" si="239"/>
        <v>0</v>
      </c>
      <c r="AJ583" s="16">
        <f t="shared" ca="1" si="239"/>
        <v>0</v>
      </c>
      <c r="AK583" s="4">
        <f t="shared" si="239"/>
        <v>1.075</v>
      </c>
      <c r="AL583" s="59">
        <f t="shared" si="236"/>
        <v>43443</v>
      </c>
      <c r="AM583" s="16">
        <f t="shared" ca="1" si="240"/>
        <v>1.01519421</v>
      </c>
      <c r="AN583" s="15">
        <f t="shared" ca="1" si="240"/>
        <v>15.19421</v>
      </c>
      <c r="AO583" s="9">
        <f t="shared" si="240"/>
        <v>0</v>
      </c>
      <c r="AP583" s="17">
        <f t="shared" si="240"/>
        <v>0</v>
      </c>
      <c r="AQ583" s="15">
        <f t="shared" si="240"/>
        <v>0</v>
      </c>
      <c r="AR583" s="10" t="str">
        <f t="shared" si="240"/>
        <v>J=</v>
      </c>
      <c r="AS583" s="59">
        <f t="shared" si="240"/>
        <v>43539</v>
      </c>
      <c r="AT583" s="18"/>
      <c r="AU583" s="18"/>
      <c r="AV583" s="40"/>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row>
    <row r="584" spans="1:202" x14ac:dyDescent="0.2">
      <c r="A584" s="123">
        <f t="shared" si="220"/>
        <v>43579</v>
      </c>
      <c r="B584" s="124">
        <f t="shared" ca="1" si="226"/>
        <v>1007.1706</v>
      </c>
      <c r="C584" s="126">
        <f t="shared" si="221"/>
        <v>1000</v>
      </c>
      <c r="D584" s="125">
        <f ca="1">IF(A584&lt;$B$1,VLOOKUP(A584,[1]DI!$A$4:$B$15000,2,FALSE),0)</f>
        <v>6.4000000000000001E-2</v>
      </c>
      <c r="E584" s="126">
        <f t="shared" ca="1" si="227"/>
        <v>2.4620000000000002E-4</v>
      </c>
      <c r="F584" s="132">
        <f t="shared" si="222"/>
        <v>1.075</v>
      </c>
      <c r="G584" s="127">
        <f t="shared" ca="1" si="214"/>
        <v>1.000264665</v>
      </c>
      <c r="H584" s="126">
        <f ca="1">TRUNC(PRODUCT(G$10:G583),15)</f>
        <v>1.1129562948246099</v>
      </c>
      <c r="I584" s="126">
        <f t="shared" ca="1" si="223"/>
        <v>1.1050325528132099</v>
      </c>
      <c r="J584" s="126">
        <f t="shared" ca="1" si="215"/>
        <v>1.0071706</v>
      </c>
      <c r="K584" s="126">
        <f t="shared" ca="1" si="216"/>
        <v>7.1706000000000003</v>
      </c>
      <c r="L584" s="133">
        <f>IF(VLOOKUP(A584,$U$12:$AD$125,8)=VLOOKUP(A583,$U$12:$AD$125,8),0,VLOOKUP(A584,U$12:$AD$125,8))</f>
        <v>0</v>
      </c>
      <c r="M584" s="129">
        <f>IF(L584&gt;0,VLOOKUP(L584,T$12:$AC$125,7),0)</f>
        <v>0</v>
      </c>
      <c r="N584" s="126">
        <f t="shared" si="217"/>
        <v>0</v>
      </c>
      <c r="O584" s="126">
        <f t="shared" ca="1" si="218"/>
        <v>7.1706000000000003</v>
      </c>
      <c r="P584" s="134" t="str">
        <f t="shared" si="224"/>
        <v>J=</v>
      </c>
      <c r="Q584" s="131">
        <f t="shared" si="225"/>
        <v>43724</v>
      </c>
      <c r="R584" s="9"/>
      <c r="S584" s="9"/>
      <c r="T584" s="9"/>
      <c r="U584" s="9"/>
      <c r="V584" s="9"/>
      <c r="W584" s="9"/>
      <c r="X584" s="9"/>
      <c r="Y584" s="9"/>
      <c r="Z584" s="9"/>
      <c r="AA584" s="9"/>
      <c r="AB584" s="9"/>
      <c r="AC584" s="9"/>
      <c r="AD584" s="9"/>
      <c r="AE584" s="9"/>
      <c r="AF584" s="59">
        <f t="shared" si="238"/>
        <v>43444</v>
      </c>
      <c r="AG584" s="15">
        <f t="shared" ca="1" si="239"/>
        <v>1015.19421</v>
      </c>
      <c r="AH584" s="15">
        <f t="shared" si="239"/>
        <v>1000</v>
      </c>
      <c r="AI584" s="4">
        <f t="shared" ca="1" si="239"/>
        <v>6.4000000000000001E-2</v>
      </c>
      <c r="AJ584" s="16">
        <f t="shared" ca="1" si="239"/>
        <v>2.4620000000000002E-4</v>
      </c>
      <c r="AK584" s="4">
        <f t="shared" si="239"/>
        <v>1.075</v>
      </c>
      <c r="AL584" s="59">
        <f t="shared" si="236"/>
        <v>43444</v>
      </c>
      <c r="AM584" s="16">
        <f t="shared" ca="1" si="240"/>
        <v>1.01519421</v>
      </c>
      <c r="AN584" s="15">
        <f t="shared" ca="1" si="240"/>
        <v>15.19421</v>
      </c>
      <c r="AO584" s="9">
        <f t="shared" si="240"/>
        <v>0</v>
      </c>
      <c r="AP584" s="17">
        <f t="shared" si="240"/>
        <v>0</v>
      </c>
      <c r="AQ584" s="15">
        <f t="shared" si="240"/>
        <v>0</v>
      </c>
      <c r="AR584" s="10" t="str">
        <f t="shared" si="240"/>
        <v>J=</v>
      </c>
      <c r="AS584" s="59">
        <f t="shared" si="240"/>
        <v>43539</v>
      </c>
      <c r="AT584" s="18"/>
      <c r="AU584" s="18"/>
      <c r="AV584" s="40"/>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row>
    <row r="585" spans="1:202" x14ac:dyDescent="0.2">
      <c r="A585" s="123">
        <f t="shared" si="220"/>
        <v>43580</v>
      </c>
      <c r="B585" s="124">
        <f t="shared" ca="1" si="226"/>
        <v>1007.4371599999999</v>
      </c>
      <c r="C585" s="126">
        <f t="shared" si="221"/>
        <v>1000</v>
      </c>
      <c r="D585" s="125">
        <f ca="1">IF(A585&lt;$B$1,VLOOKUP(A585,[1]DI!$A$4:$B$15000,2,FALSE),0)</f>
        <v>6.4000000000000001E-2</v>
      </c>
      <c r="E585" s="126">
        <f t="shared" ca="1" si="227"/>
        <v>2.4620000000000002E-4</v>
      </c>
      <c r="F585" s="132">
        <f t="shared" si="222"/>
        <v>1.075</v>
      </c>
      <c r="G585" s="127">
        <f t="shared" ca="1" si="214"/>
        <v>1.000264665</v>
      </c>
      <c r="H585" s="126">
        <f ca="1">TRUNC(PRODUCT(G$10:G584),15)</f>
        <v>1.1132508554023799</v>
      </c>
      <c r="I585" s="126">
        <f t="shared" ca="1" si="223"/>
        <v>1.1050325528132099</v>
      </c>
      <c r="J585" s="126">
        <f t="shared" ca="1" si="215"/>
        <v>1.0074371600000001</v>
      </c>
      <c r="K585" s="126">
        <f t="shared" ca="1" si="216"/>
        <v>7.4371600000000004</v>
      </c>
      <c r="L585" s="133">
        <f>IF(VLOOKUP(A585,$U$12:$AD$125,8)=VLOOKUP(A584,$U$12:$AD$125,8),0,VLOOKUP(A585,U$12:$AD$125,8))</f>
        <v>0</v>
      </c>
      <c r="M585" s="129">
        <f>IF(L585&gt;0,VLOOKUP(L585,T$12:$AC$125,7),0)</f>
        <v>0</v>
      </c>
      <c r="N585" s="126">
        <f t="shared" si="217"/>
        <v>0</v>
      </c>
      <c r="O585" s="126">
        <f t="shared" ca="1" si="218"/>
        <v>7.4371600000000004</v>
      </c>
      <c r="P585" s="134" t="str">
        <f t="shared" si="224"/>
        <v>J=</v>
      </c>
      <c r="Q585" s="131">
        <f t="shared" si="225"/>
        <v>43724</v>
      </c>
      <c r="R585" s="9"/>
      <c r="S585" s="9"/>
      <c r="T585" s="9"/>
      <c r="U585" s="9"/>
      <c r="V585" s="9"/>
      <c r="W585" s="9"/>
      <c r="X585" s="9"/>
      <c r="Y585" s="9"/>
      <c r="Z585" s="9"/>
      <c r="AA585" s="9"/>
      <c r="AB585" s="9"/>
      <c r="AC585" s="9"/>
      <c r="AD585" s="9"/>
      <c r="AE585" s="9"/>
      <c r="AF585" s="59">
        <f t="shared" si="238"/>
        <v>43445</v>
      </c>
      <c r="AG585" s="15">
        <f t="shared" ca="1" si="239"/>
        <v>1015.46289</v>
      </c>
      <c r="AH585" s="15">
        <f t="shared" si="239"/>
        <v>1000</v>
      </c>
      <c r="AI585" s="4">
        <f t="shared" ca="1" si="239"/>
        <v>6.4000000000000001E-2</v>
      </c>
      <c r="AJ585" s="16">
        <f t="shared" ca="1" si="239"/>
        <v>2.4620000000000002E-4</v>
      </c>
      <c r="AK585" s="4">
        <f t="shared" si="239"/>
        <v>1.075</v>
      </c>
      <c r="AL585" s="59">
        <f t="shared" si="236"/>
        <v>43445</v>
      </c>
      <c r="AM585" s="16">
        <f t="shared" ca="1" si="240"/>
        <v>1.01546289</v>
      </c>
      <c r="AN585" s="15">
        <f t="shared" ca="1" si="240"/>
        <v>15.46289</v>
      </c>
      <c r="AO585" s="9">
        <f t="shared" si="240"/>
        <v>0</v>
      </c>
      <c r="AP585" s="17">
        <f t="shared" si="240"/>
        <v>0</v>
      </c>
      <c r="AQ585" s="15">
        <f t="shared" si="240"/>
        <v>0</v>
      </c>
      <c r="AR585" s="10" t="str">
        <f t="shared" si="240"/>
        <v>J=</v>
      </c>
      <c r="AS585" s="59">
        <f t="shared" si="240"/>
        <v>43539</v>
      </c>
      <c r="AT585" s="18"/>
      <c r="AU585" s="18"/>
      <c r="AV585" s="40"/>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row>
    <row r="586" spans="1:202" x14ac:dyDescent="0.2">
      <c r="A586" s="123">
        <f t="shared" si="220"/>
        <v>43581</v>
      </c>
      <c r="B586" s="124">
        <f t="shared" ca="1" si="226"/>
        <v>1007.70379</v>
      </c>
      <c r="C586" s="126">
        <f t="shared" si="221"/>
        <v>1000</v>
      </c>
      <c r="D586" s="125">
        <f ca="1">IF(A586&lt;$B$1,VLOOKUP(A586,[1]DI!$A$4:$B$15000,2,FALSE),0)</f>
        <v>6.4000000000000001E-2</v>
      </c>
      <c r="E586" s="126">
        <f t="shared" ca="1" si="227"/>
        <v>2.4620000000000002E-4</v>
      </c>
      <c r="F586" s="132">
        <f t="shared" si="222"/>
        <v>1.075</v>
      </c>
      <c r="G586" s="127">
        <f t="shared" ref="G586:G649" ca="1" si="241">TRUNC((1+(E586*F586)),15)</f>
        <v>1.000264665</v>
      </c>
      <c r="H586" s="126">
        <f ca="1">TRUNC(PRODUCT(G$10:G585),15)</f>
        <v>1.11354549394003</v>
      </c>
      <c r="I586" s="126">
        <f t="shared" ca="1" si="223"/>
        <v>1.1050325528132099</v>
      </c>
      <c r="J586" s="126">
        <f t="shared" ref="J586:J649" ca="1" si="242">ROUND(TRUNC(H586/I586,15),8)</f>
        <v>1.0077037900000001</v>
      </c>
      <c r="K586" s="126">
        <f t="shared" ref="K586:K649" ca="1" si="243">TRUNC((C586*(J586-1)),8)</f>
        <v>7.7037899999999997</v>
      </c>
      <c r="L586" s="133">
        <f>IF(VLOOKUP(A586,$U$12:$AD$125,8)=VLOOKUP(A585,$U$12:$AD$125,8),0,VLOOKUP(A586,U$12:$AD$125,8))</f>
        <v>0</v>
      </c>
      <c r="M586" s="129">
        <f>IF(L586&gt;0,VLOOKUP(L586,T$12:$AC$125,7),0)</f>
        <v>0</v>
      </c>
      <c r="N586" s="126">
        <f t="shared" ref="N586:N649" si="244">IF(M586&gt;0,(C$10*M586),0)</f>
        <v>0</v>
      </c>
      <c r="O586" s="126">
        <f t="shared" ref="O586:O649" ca="1" si="245">(K586+N586)</f>
        <v>7.7037899999999997</v>
      </c>
      <c r="P586" s="134" t="str">
        <f t="shared" si="224"/>
        <v>J=</v>
      </c>
      <c r="Q586" s="131">
        <f t="shared" si="225"/>
        <v>43724</v>
      </c>
      <c r="R586" s="9"/>
      <c r="S586" s="9"/>
      <c r="T586" s="9"/>
      <c r="U586" s="9"/>
      <c r="V586" s="9"/>
      <c r="W586" s="9"/>
      <c r="X586" s="9"/>
      <c r="Y586" s="9"/>
      <c r="Z586" s="9"/>
      <c r="AA586" s="9"/>
      <c r="AB586" s="9"/>
      <c r="AC586" s="9"/>
      <c r="AD586" s="9"/>
      <c r="AE586" s="9"/>
      <c r="AF586" s="59">
        <f t="shared" si="238"/>
        <v>43446</v>
      </c>
      <c r="AG586" s="15">
        <f t="shared" ca="1" si="239"/>
        <v>1015.7316499999999</v>
      </c>
      <c r="AH586" s="15">
        <f t="shared" si="239"/>
        <v>1000</v>
      </c>
      <c r="AI586" s="4">
        <f t="shared" ca="1" si="239"/>
        <v>6.4000000000000001E-2</v>
      </c>
      <c r="AJ586" s="16">
        <f t="shared" ca="1" si="239"/>
        <v>2.4620000000000002E-4</v>
      </c>
      <c r="AK586" s="4">
        <f t="shared" si="239"/>
        <v>1.075</v>
      </c>
      <c r="AL586" s="59">
        <f t="shared" si="236"/>
        <v>43446</v>
      </c>
      <c r="AM586" s="16">
        <f t="shared" ca="1" si="240"/>
        <v>1.01573165</v>
      </c>
      <c r="AN586" s="15">
        <f t="shared" ca="1" si="240"/>
        <v>15.73165</v>
      </c>
      <c r="AO586" s="9">
        <f t="shared" si="240"/>
        <v>0</v>
      </c>
      <c r="AP586" s="17">
        <f t="shared" si="240"/>
        <v>0</v>
      </c>
      <c r="AQ586" s="15">
        <f t="shared" si="240"/>
        <v>0</v>
      </c>
      <c r="AR586" s="10" t="str">
        <f t="shared" si="240"/>
        <v>J=</v>
      </c>
      <c r="AS586" s="59">
        <f t="shared" si="240"/>
        <v>43539</v>
      </c>
      <c r="AT586" s="18"/>
      <c r="AU586" s="18"/>
      <c r="AV586" s="40"/>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row>
    <row r="587" spans="1:202" x14ac:dyDescent="0.2">
      <c r="A587" s="123">
        <f t="shared" ref="A587:A650" si="246">(A586+1)</f>
        <v>43582</v>
      </c>
      <c r="B587" s="124">
        <f t="shared" ca="1" si="226"/>
        <v>1007.9705</v>
      </c>
      <c r="C587" s="126">
        <f t="shared" ref="C587:C650" si="247">TRUNC(C586-N586,8)</f>
        <v>1000</v>
      </c>
      <c r="D587" s="125">
        <f ca="1">IF(A587&lt;$B$1,VLOOKUP(A587,[1]DI!$A$4:$B$15000,2,FALSE),0)</f>
        <v>0</v>
      </c>
      <c r="E587" s="126">
        <f t="shared" ca="1" si="227"/>
        <v>0</v>
      </c>
      <c r="F587" s="132">
        <f t="shared" ref="F587:F650" si="248">F586</f>
        <v>1.075</v>
      </c>
      <c r="G587" s="127">
        <f t="shared" ca="1" si="241"/>
        <v>1</v>
      </c>
      <c r="H587" s="126">
        <f ca="1">TRUNC(PRODUCT(G$10:G586),15)</f>
        <v>1.1138402104581799</v>
      </c>
      <c r="I587" s="126">
        <f t="shared" ref="I587:I650" ca="1" si="249">IF(OR(L586&gt;0,L586="E"),H586,I586)</f>
        <v>1.1050325528132099</v>
      </c>
      <c r="J587" s="126">
        <f t="shared" ca="1" si="242"/>
        <v>1.0079705000000001</v>
      </c>
      <c r="K587" s="126">
        <f t="shared" ca="1" si="243"/>
        <v>7.9705000000000004</v>
      </c>
      <c r="L587" s="133">
        <f>IF(VLOOKUP(A587,$U$12:$AD$125,8)=VLOOKUP(A586,$U$12:$AD$125,8),0,VLOOKUP(A587,U$12:$AD$125,8))</f>
        <v>0</v>
      </c>
      <c r="M587" s="129">
        <f>IF(L587&gt;0,VLOOKUP(L587,T$12:$AC$125,7),0)</f>
        <v>0</v>
      </c>
      <c r="N587" s="126">
        <f t="shared" si="244"/>
        <v>0</v>
      </c>
      <c r="O587" s="126">
        <f t="shared" ca="1" si="245"/>
        <v>7.9705000000000004</v>
      </c>
      <c r="P587" s="134" t="str">
        <f t="shared" ref="P587:P650" si="250">IF(L586&gt;0,VLOOKUP(A586,$U$12:$AD$125,9),P586)</f>
        <v>J=</v>
      </c>
      <c r="Q587" s="131">
        <f t="shared" ref="Q587:Q650" si="251">IF(L586&gt;0,VLOOKUP(A586,$U$12:$AD$125,10),Q586)</f>
        <v>43724</v>
      </c>
      <c r="R587" s="9"/>
      <c r="S587" s="9"/>
      <c r="T587" s="9"/>
      <c r="U587" s="9"/>
      <c r="V587" s="9"/>
      <c r="W587" s="9"/>
      <c r="X587" s="9"/>
      <c r="Y587" s="9"/>
      <c r="Z587" s="9"/>
      <c r="AA587" s="9"/>
      <c r="AB587" s="9"/>
      <c r="AC587" s="9"/>
      <c r="AD587" s="9"/>
      <c r="AE587" s="9"/>
      <c r="AF587" s="59">
        <f t="shared" si="238"/>
        <v>43447</v>
      </c>
      <c r="AG587" s="15">
        <f t="shared" ca="1" si="239"/>
        <v>1016.00048</v>
      </c>
      <c r="AH587" s="15">
        <f t="shared" si="239"/>
        <v>1000</v>
      </c>
      <c r="AI587" s="4">
        <f t="shared" ca="1" si="239"/>
        <v>6.4000000000000001E-2</v>
      </c>
      <c r="AJ587" s="16">
        <f t="shared" ca="1" si="239"/>
        <v>2.4620000000000002E-4</v>
      </c>
      <c r="AK587" s="4">
        <f t="shared" si="239"/>
        <v>1.075</v>
      </c>
      <c r="AL587" s="59">
        <f t="shared" si="236"/>
        <v>43447</v>
      </c>
      <c r="AM587" s="16">
        <f t="shared" ca="1" si="240"/>
        <v>1.01600048</v>
      </c>
      <c r="AN587" s="15">
        <f t="shared" ca="1" si="240"/>
        <v>16.00048</v>
      </c>
      <c r="AO587" s="9">
        <f t="shared" si="240"/>
        <v>0</v>
      </c>
      <c r="AP587" s="17">
        <f t="shared" si="240"/>
        <v>0</v>
      </c>
      <c r="AQ587" s="15">
        <f t="shared" si="240"/>
        <v>0</v>
      </c>
      <c r="AR587" s="10" t="str">
        <f t="shared" si="240"/>
        <v>J=</v>
      </c>
      <c r="AS587" s="59">
        <f t="shared" si="240"/>
        <v>43539</v>
      </c>
      <c r="AT587" s="18"/>
      <c r="AU587" s="18"/>
      <c r="AV587" s="40"/>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row>
    <row r="588" spans="1:202" x14ac:dyDescent="0.2">
      <c r="A588" s="123">
        <f t="shared" si="246"/>
        <v>43583</v>
      </c>
      <c r="B588" s="124">
        <f t="shared" ref="B588:B651" ca="1" si="252">IF(A588&lt;=TODAY(),C588+K588,IF(AND(A588&gt;TODAY(),A588&lt;=$B$1),IF(VLOOKUP(TODAY(),$A$10:$D$5000,4,FALSE)=0,"n.d",C588+K588),"n.d"))</f>
        <v>1007.9705</v>
      </c>
      <c r="C588" s="126">
        <f t="shared" si="247"/>
        <v>1000</v>
      </c>
      <c r="D588" s="125">
        <f ca="1">IF(A588&lt;$B$1,VLOOKUP(A588,[1]DI!$A$4:$B$15000,2,FALSE),0)</f>
        <v>0</v>
      </c>
      <c r="E588" s="126">
        <f t="shared" ca="1" si="227"/>
        <v>0</v>
      </c>
      <c r="F588" s="132">
        <f t="shared" si="248"/>
        <v>1.075</v>
      </c>
      <c r="G588" s="127">
        <f t="shared" ca="1" si="241"/>
        <v>1</v>
      </c>
      <c r="H588" s="126">
        <f ca="1">TRUNC(PRODUCT(G$10:G587),15)</f>
        <v>1.1138402104581799</v>
      </c>
      <c r="I588" s="126">
        <f t="shared" ca="1" si="249"/>
        <v>1.1050325528132099</v>
      </c>
      <c r="J588" s="126">
        <f t="shared" ca="1" si="242"/>
        <v>1.0079705000000001</v>
      </c>
      <c r="K588" s="126">
        <f t="shared" ca="1" si="243"/>
        <v>7.9705000000000004</v>
      </c>
      <c r="L588" s="133">
        <f>IF(VLOOKUP(A588,$U$12:$AD$125,8)=VLOOKUP(A587,$U$12:$AD$125,8),0,VLOOKUP(A588,U$12:$AD$125,8))</f>
        <v>0</v>
      </c>
      <c r="M588" s="129">
        <f>IF(L588&gt;0,VLOOKUP(L588,T$12:$AC$125,7),0)</f>
        <v>0</v>
      </c>
      <c r="N588" s="126">
        <f t="shared" si="244"/>
        <v>0</v>
      </c>
      <c r="O588" s="126">
        <f t="shared" ca="1" si="245"/>
        <v>7.9705000000000004</v>
      </c>
      <c r="P588" s="134" t="str">
        <f t="shared" si="250"/>
        <v>J=</v>
      </c>
      <c r="Q588" s="131">
        <f t="shared" si="251"/>
        <v>43724</v>
      </c>
      <c r="R588" s="9"/>
      <c r="S588" s="9"/>
      <c r="T588" s="9"/>
      <c r="U588" s="9"/>
      <c r="V588" s="9"/>
      <c r="W588" s="9"/>
      <c r="X588" s="9"/>
      <c r="Y588" s="9"/>
      <c r="Z588" s="9"/>
      <c r="AA588" s="9"/>
      <c r="AB588" s="9"/>
      <c r="AC588" s="9"/>
      <c r="AD588" s="9"/>
      <c r="AE588" s="9"/>
      <c r="AF588" s="59">
        <f t="shared" si="238"/>
        <v>43448</v>
      </c>
      <c r="AG588" s="15">
        <f t="shared" ca="1" si="239"/>
        <v>1016.26938</v>
      </c>
      <c r="AH588" s="15">
        <f t="shared" si="239"/>
        <v>1000</v>
      </c>
      <c r="AI588" s="4">
        <f t="shared" ca="1" si="239"/>
        <v>6.4000000000000001E-2</v>
      </c>
      <c r="AJ588" s="16">
        <f t="shared" ca="1" si="239"/>
        <v>2.4620000000000002E-4</v>
      </c>
      <c r="AK588" s="4">
        <f t="shared" si="239"/>
        <v>1.075</v>
      </c>
      <c r="AL588" s="59">
        <f t="shared" si="236"/>
        <v>43448</v>
      </c>
      <c r="AM588" s="16">
        <f t="shared" ca="1" si="240"/>
        <v>1.01626938</v>
      </c>
      <c r="AN588" s="15">
        <f t="shared" ca="1" si="240"/>
        <v>16.269380000000002</v>
      </c>
      <c r="AO588" s="9">
        <f t="shared" si="240"/>
        <v>0</v>
      </c>
      <c r="AP588" s="17">
        <f t="shared" si="240"/>
        <v>0</v>
      </c>
      <c r="AQ588" s="15">
        <f t="shared" si="240"/>
        <v>0</v>
      </c>
      <c r="AR588" s="10" t="str">
        <f t="shared" si="240"/>
        <v>J=</v>
      </c>
      <c r="AS588" s="59">
        <f t="shared" si="240"/>
        <v>43539</v>
      </c>
      <c r="AT588" s="18"/>
      <c r="AU588" s="18"/>
      <c r="AV588" s="40"/>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row>
    <row r="589" spans="1:202" x14ac:dyDescent="0.2">
      <c r="A589" s="123">
        <f t="shared" si="246"/>
        <v>43584</v>
      </c>
      <c r="B589" s="124">
        <f t="shared" ca="1" si="252"/>
        <v>1007.9705</v>
      </c>
      <c r="C589" s="126">
        <f t="shared" si="247"/>
        <v>1000</v>
      </c>
      <c r="D589" s="125">
        <f ca="1">IF(A589&lt;$B$1,VLOOKUP(A589,[1]DI!$A$4:$B$15000,2,FALSE),0)</f>
        <v>6.4000000000000001E-2</v>
      </c>
      <c r="E589" s="126">
        <f t="shared" ref="E589:E652" ca="1" si="253">ROUND((((1+D589)^(1/252)-1)),8)</f>
        <v>2.4620000000000002E-4</v>
      </c>
      <c r="F589" s="132">
        <f t="shared" si="248"/>
        <v>1.075</v>
      </c>
      <c r="G589" s="127">
        <f t="shared" ca="1" si="241"/>
        <v>1.000264665</v>
      </c>
      <c r="H589" s="126">
        <f ca="1">TRUNC(PRODUCT(G$10:G588),15)</f>
        <v>1.1138402104581799</v>
      </c>
      <c r="I589" s="126">
        <f t="shared" ca="1" si="249"/>
        <v>1.1050325528132099</v>
      </c>
      <c r="J589" s="126">
        <f t="shared" ca="1" si="242"/>
        <v>1.0079705000000001</v>
      </c>
      <c r="K589" s="126">
        <f t="shared" ca="1" si="243"/>
        <v>7.9705000000000004</v>
      </c>
      <c r="L589" s="133">
        <f>IF(VLOOKUP(A589,$U$12:$AD$125,8)=VLOOKUP(A588,$U$12:$AD$125,8),0,VLOOKUP(A589,U$12:$AD$125,8))</f>
        <v>0</v>
      </c>
      <c r="M589" s="129">
        <f>IF(L589&gt;0,VLOOKUP(L589,T$12:$AC$125,7),0)</f>
        <v>0</v>
      </c>
      <c r="N589" s="126">
        <f t="shared" si="244"/>
        <v>0</v>
      </c>
      <c r="O589" s="126">
        <f t="shared" ca="1" si="245"/>
        <v>7.9705000000000004</v>
      </c>
      <c r="P589" s="134" t="str">
        <f t="shared" si="250"/>
        <v>J=</v>
      </c>
      <c r="Q589" s="131">
        <f t="shared" si="251"/>
        <v>43724</v>
      </c>
      <c r="R589" s="9"/>
      <c r="S589" s="9"/>
      <c r="T589" s="9"/>
      <c r="U589" s="9"/>
      <c r="V589" s="9"/>
      <c r="W589" s="9"/>
      <c r="X589" s="9"/>
      <c r="Y589" s="9"/>
      <c r="Z589" s="9"/>
      <c r="AA589" s="9"/>
      <c r="AB589" s="9"/>
      <c r="AC589" s="9"/>
      <c r="AD589" s="9"/>
      <c r="AE589" s="9"/>
      <c r="AF589" s="59">
        <f t="shared" si="238"/>
        <v>43449</v>
      </c>
      <c r="AG589" s="15">
        <f t="shared" ca="1" si="239"/>
        <v>1016.53835</v>
      </c>
      <c r="AH589" s="15">
        <f t="shared" si="239"/>
        <v>1000</v>
      </c>
      <c r="AI589" s="4">
        <f t="shared" ca="1" si="239"/>
        <v>0</v>
      </c>
      <c r="AJ589" s="16">
        <f t="shared" ca="1" si="239"/>
        <v>0</v>
      </c>
      <c r="AK589" s="4">
        <f t="shared" si="239"/>
        <v>1.075</v>
      </c>
      <c r="AL589" s="59">
        <f t="shared" si="236"/>
        <v>43449</v>
      </c>
      <c r="AM589" s="16">
        <f t="shared" ca="1" si="240"/>
        <v>1.01653835</v>
      </c>
      <c r="AN589" s="15">
        <f t="shared" ca="1" si="240"/>
        <v>16.538350000000001</v>
      </c>
      <c r="AO589" s="9">
        <f t="shared" si="240"/>
        <v>0</v>
      </c>
      <c r="AP589" s="17">
        <f t="shared" si="240"/>
        <v>0</v>
      </c>
      <c r="AQ589" s="15">
        <f t="shared" si="240"/>
        <v>0</v>
      </c>
      <c r="AR589" s="10" t="str">
        <f t="shared" si="240"/>
        <v>J=</v>
      </c>
      <c r="AS589" s="59">
        <f t="shared" si="240"/>
        <v>43539</v>
      </c>
      <c r="AT589" s="18"/>
      <c r="AU589" s="18"/>
      <c r="AV589" s="40"/>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row>
    <row r="590" spans="1:202" x14ac:dyDescent="0.2">
      <c r="A590" s="123">
        <f t="shared" si="246"/>
        <v>43585</v>
      </c>
      <c r="B590" s="124">
        <f t="shared" ca="1" si="252"/>
        <v>1008.23726999</v>
      </c>
      <c r="C590" s="126">
        <f t="shared" si="247"/>
        <v>1000</v>
      </c>
      <c r="D590" s="125">
        <f ca="1">IF(A590&lt;$B$1,VLOOKUP(A590,[1]DI!$A$4:$B$15000,2,FALSE),0)</f>
        <v>6.4000000000000001E-2</v>
      </c>
      <c r="E590" s="126">
        <f t="shared" ca="1" si="253"/>
        <v>2.4620000000000002E-4</v>
      </c>
      <c r="F590" s="132">
        <f t="shared" si="248"/>
        <v>1.075</v>
      </c>
      <c r="G590" s="127">
        <f t="shared" ca="1" si="241"/>
        <v>1.000264665</v>
      </c>
      <c r="H590" s="126">
        <f ca="1">TRUNC(PRODUCT(G$10:G589),15)</f>
        <v>1.1141350049774801</v>
      </c>
      <c r="I590" s="126">
        <f t="shared" ca="1" si="249"/>
        <v>1.1050325528132099</v>
      </c>
      <c r="J590" s="126">
        <f t="shared" ca="1" si="242"/>
        <v>1.00823727</v>
      </c>
      <c r="K590" s="126">
        <f t="shared" ca="1" si="243"/>
        <v>8.2372699899999997</v>
      </c>
      <c r="L590" s="133">
        <f>IF(VLOOKUP(A590,$U$12:$AD$125,8)=VLOOKUP(A589,$U$12:$AD$125,8),0,VLOOKUP(A590,U$12:$AD$125,8))</f>
        <v>0</v>
      </c>
      <c r="M590" s="129">
        <f>IF(L590&gt;0,VLOOKUP(L590,T$12:$AC$125,7),0)</f>
        <v>0</v>
      </c>
      <c r="N590" s="126">
        <f t="shared" si="244"/>
        <v>0</v>
      </c>
      <c r="O590" s="126">
        <f t="shared" ca="1" si="245"/>
        <v>8.2372699899999997</v>
      </c>
      <c r="P590" s="134" t="str">
        <f t="shared" si="250"/>
        <v>J=</v>
      </c>
      <c r="Q590" s="131">
        <f t="shared" si="251"/>
        <v>43724</v>
      </c>
      <c r="R590" s="9"/>
      <c r="S590" s="9"/>
      <c r="T590" s="9"/>
      <c r="U590" s="9"/>
      <c r="V590" s="9"/>
      <c r="W590" s="9"/>
      <c r="X590" s="9"/>
      <c r="Y590" s="9"/>
      <c r="Z590" s="9"/>
      <c r="AA590" s="9"/>
      <c r="AB590" s="9"/>
      <c r="AC590" s="9"/>
      <c r="AD590" s="9"/>
      <c r="AE590" s="9"/>
      <c r="AF590" s="59">
        <f t="shared" si="238"/>
        <v>43450</v>
      </c>
      <c r="AG590" s="15">
        <f t="shared" ca="1" si="239"/>
        <v>1016.53835</v>
      </c>
      <c r="AH590" s="15">
        <f t="shared" si="239"/>
        <v>1000</v>
      </c>
      <c r="AI590" s="4">
        <f t="shared" ca="1" si="239"/>
        <v>0</v>
      </c>
      <c r="AJ590" s="16">
        <f t="shared" ca="1" si="239"/>
        <v>0</v>
      </c>
      <c r="AK590" s="4">
        <f t="shared" si="239"/>
        <v>1.075</v>
      </c>
      <c r="AL590" s="59">
        <f t="shared" si="236"/>
        <v>43450</v>
      </c>
      <c r="AM590" s="16">
        <f t="shared" ca="1" si="240"/>
        <v>1.01653835</v>
      </c>
      <c r="AN590" s="15">
        <f t="shared" ca="1" si="240"/>
        <v>16.538350000000001</v>
      </c>
      <c r="AO590" s="9">
        <f t="shared" si="240"/>
        <v>0</v>
      </c>
      <c r="AP590" s="17">
        <f t="shared" si="240"/>
        <v>0</v>
      </c>
      <c r="AQ590" s="15">
        <f t="shared" si="240"/>
        <v>0</v>
      </c>
      <c r="AR590" s="10" t="str">
        <f t="shared" si="240"/>
        <v>J=</v>
      </c>
      <c r="AS590" s="59">
        <f t="shared" si="240"/>
        <v>43539</v>
      </c>
      <c r="AT590" s="18"/>
      <c r="AU590" s="18"/>
      <c r="AV590" s="40"/>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row>
    <row r="591" spans="1:202" x14ac:dyDescent="0.2">
      <c r="A591" s="123">
        <f t="shared" si="246"/>
        <v>43586</v>
      </c>
      <c r="B591" s="124">
        <f t="shared" ca="1" si="252"/>
        <v>1008.5041200000001</v>
      </c>
      <c r="C591" s="126">
        <f t="shared" si="247"/>
        <v>1000</v>
      </c>
      <c r="D591" s="125">
        <f ca="1">IF(A591&lt;$B$1,VLOOKUP(A591,[1]DI!$A$4:$B$15000,2,FALSE),0)</f>
        <v>0</v>
      </c>
      <c r="E591" s="126">
        <f t="shared" ca="1" si="253"/>
        <v>0</v>
      </c>
      <c r="F591" s="132">
        <f t="shared" si="248"/>
        <v>1.075</v>
      </c>
      <c r="G591" s="127">
        <f t="shared" ca="1" si="241"/>
        <v>1</v>
      </c>
      <c r="H591" s="126">
        <f ca="1">TRUNC(PRODUCT(G$10:G590),15)</f>
        <v>1.1144298775185799</v>
      </c>
      <c r="I591" s="126">
        <f t="shared" ca="1" si="249"/>
        <v>1.1050325528132099</v>
      </c>
      <c r="J591" s="126">
        <f t="shared" ca="1" si="242"/>
        <v>1.00850412</v>
      </c>
      <c r="K591" s="126">
        <f t="shared" ca="1" si="243"/>
        <v>8.5041200000000003</v>
      </c>
      <c r="L591" s="133">
        <f>IF(VLOOKUP(A591,$U$12:$AD$125,8)=VLOOKUP(A590,$U$12:$AD$125,8),0,VLOOKUP(A591,U$12:$AD$125,8))</f>
        <v>0</v>
      </c>
      <c r="M591" s="129">
        <f>IF(L591&gt;0,VLOOKUP(L591,T$12:$AC$125,7),0)</f>
        <v>0</v>
      </c>
      <c r="N591" s="126">
        <f t="shared" si="244"/>
        <v>0</v>
      </c>
      <c r="O591" s="126">
        <f t="shared" ca="1" si="245"/>
        <v>8.5041200000000003</v>
      </c>
      <c r="P591" s="134" t="str">
        <f t="shared" si="250"/>
        <v>J=</v>
      </c>
      <c r="Q591" s="131">
        <f t="shared" si="251"/>
        <v>43724</v>
      </c>
      <c r="R591" s="9"/>
      <c r="S591" s="9"/>
      <c r="T591" s="9"/>
      <c r="U591" s="9"/>
      <c r="V591" s="9"/>
      <c r="W591" s="9"/>
      <c r="X591" s="9"/>
      <c r="Y591" s="9"/>
      <c r="Z591" s="9"/>
      <c r="AA591" s="9"/>
      <c r="AB591" s="9"/>
      <c r="AC591" s="9"/>
      <c r="AD591" s="9"/>
      <c r="AE591" s="9"/>
      <c r="AF591" s="59">
        <f t="shared" si="238"/>
        <v>43451</v>
      </c>
      <c r="AG591" s="15">
        <f t="shared" ca="1" si="239"/>
        <v>1016.53835</v>
      </c>
      <c r="AH591" s="15">
        <f t="shared" si="239"/>
        <v>1000</v>
      </c>
      <c r="AI591" s="4">
        <f t="shared" ca="1" si="239"/>
        <v>6.4000000000000001E-2</v>
      </c>
      <c r="AJ591" s="16">
        <f t="shared" ca="1" si="239"/>
        <v>2.4620000000000002E-4</v>
      </c>
      <c r="AK591" s="4">
        <f t="shared" si="239"/>
        <v>1.075</v>
      </c>
      <c r="AL591" s="59">
        <f t="shared" si="236"/>
        <v>43451</v>
      </c>
      <c r="AM591" s="16">
        <f t="shared" ca="1" si="240"/>
        <v>1.01653835</v>
      </c>
      <c r="AN591" s="15">
        <f t="shared" ca="1" si="240"/>
        <v>16.538350000000001</v>
      </c>
      <c r="AO591" s="9">
        <f t="shared" si="240"/>
        <v>0</v>
      </c>
      <c r="AP591" s="17">
        <f t="shared" si="240"/>
        <v>0</v>
      </c>
      <c r="AQ591" s="15">
        <f t="shared" si="240"/>
        <v>0</v>
      </c>
      <c r="AR591" s="10" t="str">
        <f t="shared" si="240"/>
        <v>J=</v>
      </c>
      <c r="AS591" s="59">
        <f t="shared" si="240"/>
        <v>43539</v>
      </c>
      <c r="AT591" s="18"/>
      <c r="AU591" s="18"/>
      <c r="AV591" s="40"/>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row>
    <row r="592" spans="1:202" x14ac:dyDescent="0.2">
      <c r="A592" s="123">
        <f t="shared" si="246"/>
        <v>43587</v>
      </c>
      <c r="B592" s="124">
        <f t="shared" ca="1" si="252"/>
        <v>1008.5041200000001</v>
      </c>
      <c r="C592" s="126">
        <f t="shared" si="247"/>
        <v>1000</v>
      </c>
      <c r="D592" s="125">
        <f ca="1">IF(A592&lt;$B$1,VLOOKUP(A592,[1]DI!$A$4:$B$15000,2,FALSE),0)</f>
        <v>6.4000000000000001E-2</v>
      </c>
      <c r="E592" s="126">
        <f t="shared" ca="1" si="253"/>
        <v>2.4620000000000002E-4</v>
      </c>
      <c r="F592" s="132">
        <f t="shared" si="248"/>
        <v>1.075</v>
      </c>
      <c r="G592" s="127">
        <f t="shared" ca="1" si="241"/>
        <v>1.000264665</v>
      </c>
      <c r="H592" s="126">
        <f ca="1">TRUNC(PRODUCT(G$10:G591),15)</f>
        <v>1.1144298775185799</v>
      </c>
      <c r="I592" s="126">
        <f t="shared" ca="1" si="249"/>
        <v>1.1050325528132099</v>
      </c>
      <c r="J592" s="126">
        <f t="shared" ca="1" si="242"/>
        <v>1.00850412</v>
      </c>
      <c r="K592" s="126">
        <f t="shared" ca="1" si="243"/>
        <v>8.5041200000000003</v>
      </c>
      <c r="L592" s="133">
        <f>IF(VLOOKUP(A592,$U$12:$AD$125,8)=VLOOKUP(A591,$U$12:$AD$125,8),0,VLOOKUP(A592,U$12:$AD$125,8))</f>
        <v>0</v>
      </c>
      <c r="M592" s="129">
        <f>IF(L592&gt;0,VLOOKUP(L592,T$12:$AC$125,7),0)</f>
        <v>0</v>
      </c>
      <c r="N592" s="126">
        <f t="shared" si="244"/>
        <v>0</v>
      </c>
      <c r="O592" s="126">
        <f t="shared" ca="1" si="245"/>
        <v>8.5041200000000003</v>
      </c>
      <c r="P592" s="134" t="str">
        <f t="shared" si="250"/>
        <v>J=</v>
      </c>
      <c r="Q592" s="131">
        <f t="shared" si="251"/>
        <v>43724</v>
      </c>
      <c r="R592" s="9"/>
      <c r="S592" s="9"/>
      <c r="T592" s="9"/>
      <c r="U592" s="9"/>
      <c r="V592" s="9"/>
      <c r="W592" s="9"/>
      <c r="X592" s="9"/>
      <c r="Y592" s="9"/>
      <c r="Z592" s="9"/>
      <c r="AA592" s="9"/>
      <c r="AB592" s="9"/>
      <c r="AC592" s="9"/>
      <c r="AD592" s="9"/>
      <c r="AE592" s="9"/>
      <c r="AF592" s="59">
        <f t="shared" si="238"/>
        <v>43452</v>
      </c>
      <c r="AG592" s="15">
        <f t="shared" ca="1" si="239"/>
        <v>1016.8073900000001</v>
      </c>
      <c r="AH592" s="15">
        <f t="shared" si="239"/>
        <v>1000</v>
      </c>
      <c r="AI592" s="4">
        <f t="shared" ca="1" si="239"/>
        <v>6.4000000000000001E-2</v>
      </c>
      <c r="AJ592" s="16">
        <f t="shared" ca="1" si="239"/>
        <v>2.4620000000000002E-4</v>
      </c>
      <c r="AK592" s="4">
        <f t="shared" si="239"/>
        <v>1.075</v>
      </c>
      <c r="AL592" s="59">
        <f t="shared" si="236"/>
        <v>43452</v>
      </c>
      <c r="AM592" s="16">
        <f t="shared" ca="1" si="240"/>
        <v>1.0168073900000001</v>
      </c>
      <c r="AN592" s="15">
        <f t="shared" ca="1" si="240"/>
        <v>16.807390000000002</v>
      </c>
      <c r="AO592" s="9">
        <f t="shared" si="240"/>
        <v>0</v>
      </c>
      <c r="AP592" s="17">
        <f t="shared" si="240"/>
        <v>0</v>
      </c>
      <c r="AQ592" s="15">
        <f t="shared" si="240"/>
        <v>0</v>
      </c>
      <c r="AR592" s="10" t="str">
        <f t="shared" si="240"/>
        <v>J=</v>
      </c>
      <c r="AS592" s="59">
        <f t="shared" si="240"/>
        <v>43539</v>
      </c>
      <c r="AT592" s="18"/>
      <c r="AU592" s="18"/>
      <c r="AV592" s="40"/>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row>
    <row r="593" spans="1:202" x14ac:dyDescent="0.2">
      <c r="A593" s="123">
        <f t="shared" si="246"/>
        <v>43588</v>
      </c>
      <c r="B593" s="124">
        <f t="shared" ca="1" si="252"/>
        <v>1008.77102999</v>
      </c>
      <c r="C593" s="126">
        <f t="shared" si="247"/>
        <v>1000</v>
      </c>
      <c r="D593" s="125">
        <f ca="1">IF(A593&lt;$B$1,VLOOKUP(A593,[1]DI!$A$4:$B$15000,2,FALSE),0)</f>
        <v>6.4000000000000001E-2</v>
      </c>
      <c r="E593" s="126">
        <f t="shared" ca="1" si="253"/>
        <v>2.4620000000000002E-4</v>
      </c>
      <c r="F593" s="132">
        <f t="shared" si="248"/>
        <v>1.075</v>
      </c>
      <c r="G593" s="127">
        <f t="shared" ca="1" si="241"/>
        <v>1.000264665</v>
      </c>
      <c r="H593" s="126">
        <f ca="1">TRUNC(PRODUCT(G$10:G592),15)</f>
        <v>1.11472482810211</v>
      </c>
      <c r="I593" s="126">
        <f t="shared" ca="1" si="249"/>
        <v>1.1050325528132099</v>
      </c>
      <c r="J593" s="126">
        <f t="shared" ca="1" si="242"/>
        <v>1.0087710299999999</v>
      </c>
      <c r="K593" s="126">
        <f t="shared" ca="1" si="243"/>
        <v>8.7710299900000006</v>
      </c>
      <c r="L593" s="133">
        <f>IF(VLOOKUP(A593,$U$12:$AD$125,8)=VLOOKUP(A592,$U$12:$AD$125,8),0,VLOOKUP(A593,U$12:$AD$125,8))</f>
        <v>0</v>
      </c>
      <c r="M593" s="129">
        <f>IF(L593&gt;0,VLOOKUP(L593,T$12:$AC$125,7),0)</f>
        <v>0</v>
      </c>
      <c r="N593" s="126">
        <f t="shared" si="244"/>
        <v>0</v>
      </c>
      <c r="O593" s="126">
        <f t="shared" ca="1" si="245"/>
        <v>8.7710299900000006</v>
      </c>
      <c r="P593" s="134" t="str">
        <f t="shared" si="250"/>
        <v>J=</v>
      </c>
      <c r="Q593" s="131">
        <f t="shared" si="251"/>
        <v>43724</v>
      </c>
      <c r="R593" s="9"/>
      <c r="S593" s="9"/>
      <c r="T593" s="9"/>
      <c r="U593" s="9"/>
      <c r="V593" s="9"/>
      <c r="W593" s="9"/>
      <c r="X593" s="9"/>
      <c r="Y593" s="9"/>
      <c r="Z593" s="9"/>
      <c r="AA593" s="9"/>
      <c r="AB593" s="9"/>
      <c r="AC593" s="9"/>
      <c r="AD593" s="9"/>
      <c r="AE593" s="9"/>
      <c r="AF593" s="59">
        <f t="shared" si="238"/>
        <v>43453</v>
      </c>
      <c r="AG593" s="15">
        <f t="shared" ca="1" si="239"/>
        <v>1017.07651</v>
      </c>
      <c r="AH593" s="15">
        <f t="shared" si="239"/>
        <v>1000</v>
      </c>
      <c r="AI593" s="4">
        <f t="shared" ca="1" si="239"/>
        <v>6.4000000000000001E-2</v>
      </c>
      <c r="AJ593" s="16">
        <f t="shared" ca="1" si="239"/>
        <v>2.4620000000000002E-4</v>
      </c>
      <c r="AK593" s="4">
        <f t="shared" si="239"/>
        <v>1.075</v>
      </c>
      <c r="AL593" s="59">
        <f t="shared" si="236"/>
        <v>43453</v>
      </c>
      <c r="AM593" s="16">
        <f t="shared" ca="1" si="240"/>
        <v>1.0170765100000001</v>
      </c>
      <c r="AN593" s="15">
        <f t="shared" ca="1" si="240"/>
        <v>17.076509999999999</v>
      </c>
      <c r="AO593" s="9">
        <f t="shared" si="240"/>
        <v>0</v>
      </c>
      <c r="AP593" s="17">
        <f t="shared" si="240"/>
        <v>0</v>
      </c>
      <c r="AQ593" s="15">
        <f t="shared" si="240"/>
        <v>0</v>
      </c>
      <c r="AR593" s="10" t="str">
        <f t="shared" si="240"/>
        <v>J=</v>
      </c>
      <c r="AS593" s="59">
        <f t="shared" si="240"/>
        <v>43539</v>
      </c>
      <c r="AT593" s="18"/>
      <c r="AU593" s="18"/>
      <c r="AV593" s="40"/>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row>
    <row r="594" spans="1:202" x14ac:dyDescent="0.2">
      <c r="A594" s="123">
        <f t="shared" si="246"/>
        <v>43589</v>
      </c>
      <c r="B594" s="124">
        <f t="shared" ca="1" si="252"/>
        <v>1009.03801999</v>
      </c>
      <c r="C594" s="126">
        <f t="shared" si="247"/>
        <v>1000</v>
      </c>
      <c r="D594" s="125">
        <f ca="1">IF(A594&lt;$B$1,VLOOKUP(A594,[1]DI!$A$4:$B$15000,2,FALSE),0)</f>
        <v>0</v>
      </c>
      <c r="E594" s="126">
        <f t="shared" ca="1" si="253"/>
        <v>0</v>
      </c>
      <c r="F594" s="132">
        <f t="shared" si="248"/>
        <v>1.075</v>
      </c>
      <c r="G594" s="127">
        <f t="shared" ca="1" si="241"/>
        <v>1</v>
      </c>
      <c r="H594" s="126">
        <f ca="1">TRUNC(PRODUCT(G$10:G593),15)</f>
        <v>1.1150198567487399</v>
      </c>
      <c r="I594" s="126">
        <f t="shared" ca="1" si="249"/>
        <v>1.1050325528132099</v>
      </c>
      <c r="J594" s="126">
        <f t="shared" ca="1" si="242"/>
        <v>1.00903802</v>
      </c>
      <c r="K594" s="126">
        <f t="shared" ca="1" si="243"/>
        <v>9.0380199900000004</v>
      </c>
      <c r="L594" s="133">
        <f>IF(VLOOKUP(A594,$U$12:$AD$125,8)=VLOOKUP(A593,$U$12:$AD$125,8),0,VLOOKUP(A594,U$12:$AD$125,8))</f>
        <v>0</v>
      </c>
      <c r="M594" s="129">
        <f>IF(L594&gt;0,VLOOKUP(L594,T$12:$AC$125,7),0)</f>
        <v>0</v>
      </c>
      <c r="N594" s="126">
        <f t="shared" si="244"/>
        <v>0</v>
      </c>
      <c r="O594" s="126">
        <f t="shared" ca="1" si="245"/>
        <v>9.0380199900000004</v>
      </c>
      <c r="P594" s="134" t="str">
        <f t="shared" si="250"/>
        <v>J=</v>
      </c>
      <c r="Q594" s="131">
        <f t="shared" si="251"/>
        <v>43724</v>
      </c>
      <c r="R594" s="9"/>
      <c r="S594" s="9"/>
      <c r="T594" s="9"/>
      <c r="U594" s="9"/>
      <c r="V594" s="9"/>
      <c r="W594" s="9"/>
      <c r="X594" s="9"/>
      <c r="Y594" s="9"/>
      <c r="Z594" s="9"/>
      <c r="AA594" s="9"/>
      <c r="AB594" s="9"/>
      <c r="AC594" s="9"/>
      <c r="AD594" s="9"/>
      <c r="AE594" s="9"/>
      <c r="AF594" s="59">
        <f t="shared" si="238"/>
        <v>43454</v>
      </c>
      <c r="AG594" s="15">
        <f t="shared" ca="1" si="239"/>
        <v>1017.34569</v>
      </c>
      <c r="AH594" s="15">
        <f t="shared" si="239"/>
        <v>1000</v>
      </c>
      <c r="AI594" s="4">
        <f t="shared" ca="1" si="239"/>
        <v>6.4000000000000001E-2</v>
      </c>
      <c r="AJ594" s="16">
        <f t="shared" ca="1" si="239"/>
        <v>2.4620000000000002E-4</v>
      </c>
      <c r="AK594" s="4">
        <f t="shared" si="239"/>
        <v>1.075</v>
      </c>
      <c r="AL594" s="59">
        <f t="shared" si="236"/>
        <v>43454</v>
      </c>
      <c r="AM594" s="16">
        <f t="shared" ca="1" si="240"/>
        <v>1.01734569</v>
      </c>
      <c r="AN594" s="15">
        <f t="shared" ca="1" si="240"/>
        <v>17.345690000000001</v>
      </c>
      <c r="AO594" s="9">
        <f t="shared" si="240"/>
        <v>0</v>
      </c>
      <c r="AP594" s="17">
        <f t="shared" si="240"/>
        <v>0</v>
      </c>
      <c r="AQ594" s="15">
        <f t="shared" si="240"/>
        <v>0</v>
      </c>
      <c r="AR594" s="10" t="str">
        <f t="shared" si="240"/>
        <v>J=</v>
      </c>
      <c r="AS594" s="59">
        <f t="shared" si="240"/>
        <v>43539</v>
      </c>
      <c r="AT594" s="18"/>
      <c r="AU594" s="18"/>
      <c r="AV594" s="40"/>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row>
    <row r="595" spans="1:202" x14ac:dyDescent="0.2">
      <c r="A595" s="123">
        <f t="shared" si="246"/>
        <v>43590</v>
      </c>
      <c r="B595" s="124">
        <f t="shared" ca="1" si="252"/>
        <v>1009.03801999</v>
      </c>
      <c r="C595" s="126">
        <f t="shared" si="247"/>
        <v>1000</v>
      </c>
      <c r="D595" s="125">
        <f ca="1">IF(A595&lt;$B$1,VLOOKUP(A595,[1]DI!$A$4:$B$15000,2,FALSE),0)</f>
        <v>0</v>
      </c>
      <c r="E595" s="126">
        <f t="shared" ca="1" si="253"/>
        <v>0</v>
      </c>
      <c r="F595" s="132">
        <f t="shared" si="248"/>
        <v>1.075</v>
      </c>
      <c r="G595" s="127">
        <f t="shared" ca="1" si="241"/>
        <v>1</v>
      </c>
      <c r="H595" s="126">
        <f ca="1">TRUNC(PRODUCT(G$10:G594),15)</f>
        <v>1.1150198567487399</v>
      </c>
      <c r="I595" s="126">
        <f t="shared" ca="1" si="249"/>
        <v>1.1050325528132099</v>
      </c>
      <c r="J595" s="126">
        <f t="shared" ca="1" si="242"/>
        <v>1.00903802</v>
      </c>
      <c r="K595" s="126">
        <f t="shared" ca="1" si="243"/>
        <v>9.0380199900000004</v>
      </c>
      <c r="L595" s="133">
        <f>IF(VLOOKUP(A595,$U$12:$AD$125,8)=VLOOKUP(A594,$U$12:$AD$125,8),0,VLOOKUP(A595,U$12:$AD$125,8))</f>
        <v>0</v>
      </c>
      <c r="M595" s="129">
        <f>IF(L595&gt;0,VLOOKUP(L595,T$12:$AC$125,7),0)</f>
        <v>0</v>
      </c>
      <c r="N595" s="126">
        <f t="shared" si="244"/>
        <v>0</v>
      </c>
      <c r="O595" s="126">
        <f t="shared" ca="1" si="245"/>
        <v>9.0380199900000004</v>
      </c>
      <c r="P595" s="134" t="str">
        <f t="shared" si="250"/>
        <v>J=</v>
      </c>
      <c r="Q595" s="131">
        <f t="shared" si="251"/>
        <v>43724</v>
      </c>
      <c r="R595" s="9"/>
      <c r="S595" s="9"/>
      <c r="T595" s="9"/>
      <c r="U595" s="9"/>
      <c r="V595" s="9"/>
      <c r="W595" s="9"/>
      <c r="X595" s="9"/>
      <c r="Y595" s="9"/>
      <c r="Z595" s="9"/>
      <c r="AA595" s="9"/>
      <c r="AB595" s="9"/>
      <c r="AC595" s="9"/>
      <c r="AD595" s="9"/>
      <c r="AE595" s="9"/>
      <c r="AF595" s="59"/>
      <c r="AG595" s="15"/>
      <c r="AH595" s="15"/>
      <c r="AI595" s="4"/>
      <c r="AJ595" s="16"/>
      <c r="AK595" s="4"/>
      <c r="AL595" s="59"/>
      <c r="AM595" s="16"/>
      <c r="AN595" s="15"/>
      <c r="AO595" s="9"/>
      <c r="AP595" s="17"/>
      <c r="AQ595" s="15"/>
      <c r="AR595" s="10"/>
      <c r="AS595" s="59"/>
      <c r="AT595" s="18"/>
      <c r="AU595" s="18"/>
      <c r="AV595" s="40"/>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row>
    <row r="596" spans="1:202" x14ac:dyDescent="0.2">
      <c r="A596" s="123">
        <f t="shared" si="246"/>
        <v>43591</v>
      </c>
      <c r="B596" s="124">
        <f t="shared" ca="1" si="252"/>
        <v>1009.03801999</v>
      </c>
      <c r="C596" s="126">
        <f t="shared" si="247"/>
        <v>1000</v>
      </c>
      <c r="D596" s="125">
        <f ca="1">IF(A596&lt;$B$1,VLOOKUP(A596,[1]DI!$A$4:$B$15000,2,FALSE),0)</f>
        <v>6.4000000000000001E-2</v>
      </c>
      <c r="E596" s="126">
        <f t="shared" ca="1" si="253"/>
        <v>2.4620000000000002E-4</v>
      </c>
      <c r="F596" s="132">
        <f t="shared" si="248"/>
        <v>1.075</v>
      </c>
      <c r="G596" s="127">
        <f t="shared" ca="1" si="241"/>
        <v>1.000264665</v>
      </c>
      <c r="H596" s="126">
        <f ca="1">TRUNC(PRODUCT(G$10:G595),15)</f>
        <v>1.1150198567487399</v>
      </c>
      <c r="I596" s="126">
        <f t="shared" ca="1" si="249"/>
        <v>1.1050325528132099</v>
      </c>
      <c r="J596" s="126">
        <f t="shared" ca="1" si="242"/>
        <v>1.00903802</v>
      </c>
      <c r="K596" s="126">
        <f t="shared" ca="1" si="243"/>
        <v>9.0380199900000004</v>
      </c>
      <c r="L596" s="133">
        <f>IF(VLOOKUP(A596,$U$12:$AD$125,8)=VLOOKUP(A595,$U$12:$AD$125,8),0,VLOOKUP(A596,U$12:$AD$125,8))</f>
        <v>0</v>
      </c>
      <c r="M596" s="129">
        <f>IF(L596&gt;0,VLOOKUP(L596,T$12:$AC$125,7),0)</f>
        <v>0</v>
      </c>
      <c r="N596" s="126">
        <f t="shared" si="244"/>
        <v>0</v>
      </c>
      <c r="O596" s="126">
        <f t="shared" ca="1" si="245"/>
        <v>9.0380199900000004</v>
      </c>
      <c r="P596" s="134" t="str">
        <f t="shared" si="250"/>
        <v>J=</v>
      </c>
      <c r="Q596" s="131">
        <f t="shared" si="251"/>
        <v>43724</v>
      </c>
      <c r="R596" s="9"/>
      <c r="S596" s="9"/>
      <c r="T596" s="9"/>
      <c r="U596" s="9"/>
      <c r="V596" s="9"/>
      <c r="W596" s="9"/>
      <c r="X596" s="9"/>
      <c r="Y596" s="9"/>
      <c r="Z596" s="9"/>
      <c r="AA596" s="9"/>
      <c r="AB596" s="9"/>
      <c r="AC596" s="9"/>
      <c r="AD596" s="9"/>
      <c r="AE596" s="9"/>
      <c r="AF596" s="59" t="str">
        <f t="shared" ref="AF596:AS596" si="254">$B$6</f>
        <v>CNEN22</v>
      </c>
      <c r="AG596" s="9" t="str">
        <f t="shared" si="254"/>
        <v>CNEN22</v>
      </c>
      <c r="AH596" s="9" t="str">
        <f t="shared" si="254"/>
        <v>CNEN22</v>
      </c>
      <c r="AI596" s="9" t="str">
        <f t="shared" si="254"/>
        <v>CNEN22</v>
      </c>
      <c r="AJ596" s="9" t="str">
        <f t="shared" si="254"/>
        <v>CNEN22</v>
      </c>
      <c r="AK596" s="4" t="str">
        <f t="shared" si="254"/>
        <v>CNEN22</v>
      </c>
      <c r="AL596" s="59" t="str">
        <f t="shared" si="254"/>
        <v>CNEN22</v>
      </c>
      <c r="AM596" s="9" t="str">
        <f t="shared" si="254"/>
        <v>CNEN22</v>
      </c>
      <c r="AN596" s="9" t="str">
        <f t="shared" si="254"/>
        <v>CNEN22</v>
      </c>
      <c r="AO596" s="9" t="str">
        <f t="shared" si="254"/>
        <v>CNEN22</v>
      </c>
      <c r="AP596" s="17" t="str">
        <f t="shared" si="254"/>
        <v>CNEN22</v>
      </c>
      <c r="AQ596" s="9" t="str">
        <f t="shared" si="254"/>
        <v>CNEN22</v>
      </c>
      <c r="AR596" s="10" t="str">
        <f t="shared" si="254"/>
        <v>CNEN22</v>
      </c>
      <c r="AS596" s="59" t="str">
        <f t="shared" si="254"/>
        <v>CNEN22</v>
      </c>
      <c r="AT596" s="18"/>
      <c r="AU596" s="18"/>
      <c r="AV596" s="40"/>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row>
    <row r="597" spans="1:202" x14ac:dyDescent="0.2">
      <c r="A597" s="123">
        <f t="shared" si="246"/>
        <v>43592</v>
      </c>
      <c r="B597" s="124">
        <f t="shared" ca="1" si="252"/>
        <v>1009.30506999</v>
      </c>
      <c r="C597" s="126">
        <f t="shared" si="247"/>
        <v>1000</v>
      </c>
      <c r="D597" s="125">
        <f ca="1">IF(A597&lt;$B$1,VLOOKUP(A597,[1]DI!$A$4:$B$15000,2,FALSE),0)</f>
        <v>6.4000000000000001E-2</v>
      </c>
      <c r="E597" s="126">
        <f t="shared" ca="1" si="253"/>
        <v>2.4620000000000002E-4</v>
      </c>
      <c r="F597" s="132">
        <f t="shared" si="248"/>
        <v>1.075</v>
      </c>
      <c r="G597" s="127">
        <f t="shared" ca="1" si="241"/>
        <v>1.000264665</v>
      </c>
      <c r="H597" s="126">
        <f ca="1">TRUNC(PRODUCT(G$10:G596),15)</f>
        <v>1.11531496347912</v>
      </c>
      <c r="I597" s="126">
        <f t="shared" ca="1" si="249"/>
        <v>1.1050325528132099</v>
      </c>
      <c r="J597" s="126">
        <f t="shared" ca="1" si="242"/>
        <v>1.0093050699999999</v>
      </c>
      <c r="K597" s="126">
        <f t="shared" ca="1" si="243"/>
        <v>9.3050699899999998</v>
      </c>
      <c r="L597" s="133">
        <f>IF(VLOOKUP(A597,$U$12:$AD$125,8)=VLOOKUP(A596,$U$12:$AD$125,8),0,VLOOKUP(A597,U$12:$AD$125,8))</f>
        <v>0</v>
      </c>
      <c r="M597" s="129">
        <f>IF(L597&gt;0,VLOOKUP(L597,T$12:$AC$125,7),0)</f>
        <v>0</v>
      </c>
      <c r="N597" s="126">
        <f t="shared" si="244"/>
        <v>0</v>
      </c>
      <c r="O597" s="126">
        <f t="shared" ca="1" si="245"/>
        <v>9.3050699899999998</v>
      </c>
      <c r="P597" s="134" t="str">
        <f t="shared" si="250"/>
        <v>J=</v>
      </c>
      <c r="Q597" s="131">
        <f t="shared" si="251"/>
        <v>43724</v>
      </c>
      <c r="R597" s="9"/>
      <c r="S597" s="9"/>
      <c r="T597" s="9"/>
      <c r="U597" s="9"/>
      <c r="V597" s="9"/>
      <c r="W597" s="9"/>
      <c r="X597" s="9"/>
      <c r="Y597" s="9"/>
      <c r="Z597" s="9"/>
      <c r="AA597" s="9"/>
      <c r="AB597" s="9"/>
      <c r="AC597" s="9"/>
      <c r="AD597" s="9"/>
      <c r="AE597" s="9"/>
      <c r="AF597" s="57" t="s">
        <v>16</v>
      </c>
      <c r="AG597" s="3" t="s">
        <v>9</v>
      </c>
      <c r="AH597" s="3" t="s">
        <v>10</v>
      </c>
      <c r="AI597" s="36" t="s">
        <v>11</v>
      </c>
      <c r="AJ597" s="37" t="s">
        <v>11</v>
      </c>
      <c r="AK597" s="36" t="s">
        <v>11</v>
      </c>
      <c r="AL597" s="60" t="s">
        <v>16</v>
      </c>
      <c r="AM597" s="37" t="s">
        <v>11</v>
      </c>
      <c r="AN597" s="3" t="s">
        <v>12</v>
      </c>
      <c r="AO597" s="7" t="s">
        <v>13</v>
      </c>
      <c r="AP597" s="38" t="s">
        <v>14</v>
      </c>
      <c r="AQ597" s="3" t="s">
        <v>14</v>
      </c>
      <c r="AR597" s="39" t="s">
        <v>15</v>
      </c>
      <c r="AS597" s="57" t="s">
        <v>15</v>
      </c>
      <c r="AT597" s="18"/>
      <c r="AU597" s="18"/>
      <c r="AV597" s="40"/>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row>
    <row r="598" spans="1:202" x14ac:dyDescent="0.2">
      <c r="A598" s="123">
        <f t="shared" si="246"/>
        <v>43593</v>
      </c>
      <c r="B598" s="124">
        <f t="shared" ca="1" si="252"/>
        <v>1009.5722</v>
      </c>
      <c r="C598" s="126">
        <f t="shared" si="247"/>
        <v>1000</v>
      </c>
      <c r="D598" s="125">
        <f ca="1">IF(A598&lt;$B$1,VLOOKUP(A598,[1]DI!$A$4:$B$15000,2,FALSE),0)</f>
        <v>6.4000000000000001E-2</v>
      </c>
      <c r="E598" s="126">
        <f t="shared" ca="1" si="253"/>
        <v>2.4620000000000002E-4</v>
      </c>
      <c r="F598" s="132">
        <f t="shared" si="248"/>
        <v>1.075</v>
      </c>
      <c r="G598" s="127">
        <f t="shared" ca="1" si="241"/>
        <v>1.000264665</v>
      </c>
      <c r="H598" s="126">
        <f ca="1">TRUNC(PRODUCT(G$10:G597),15)</f>
        <v>1.11561014831393</v>
      </c>
      <c r="I598" s="126">
        <f t="shared" ca="1" si="249"/>
        <v>1.1050325528132099</v>
      </c>
      <c r="J598" s="126">
        <f t="shared" ca="1" si="242"/>
        <v>1.0095722</v>
      </c>
      <c r="K598" s="126">
        <f t="shared" ca="1" si="243"/>
        <v>9.5722000000000005</v>
      </c>
      <c r="L598" s="133">
        <f>IF(VLOOKUP(A598,$U$12:$AD$125,8)=VLOOKUP(A597,$U$12:$AD$125,8),0,VLOOKUP(A598,U$12:$AD$125,8))</f>
        <v>0</v>
      </c>
      <c r="M598" s="129">
        <f>IF(L598&gt;0,VLOOKUP(L598,T$12:$AC$125,7),0)</f>
        <v>0</v>
      </c>
      <c r="N598" s="126">
        <f t="shared" si="244"/>
        <v>0</v>
      </c>
      <c r="O598" s="126">
        <f t="shared" ca="1" si="245"/>
        <v>9.5722000000000005</v>
      </c>
      <c r="P598" s="134" t="str">
        <f t="shared" si="250"/>
        <v>J=</v>
      </c>
      <c r="Q598" s="131">
        <f t="shared" si="251"/>
        <v>43724</v>
      </c>
      <c r="R598" s="9"/>
      <c r="S598" s="9"/>
      <c r="T598" s="9"/>
      <c r="U598" s="9"/>
      <c r="V598" s="9"/>
      <c r="W598" s="9"/>
      <c r="X598" s="9"/>
      <c r="Y598" s="9"/>
      <c r="Z598" s="9"/>
      <c r="AA598" s="9"/>
      <c r="AB598" s="9"/>
      <c r="AC598" s="9"/>
      <c r="AD598" s="9"/>
      <c r="AE598" s="9"/>
      <c r="AF598" s="57" t="s">
        <v>73</v>
      </c>
      <c r="AG598" s="15" t="str">
        <f>$B$6</f>
        <v>CNEN22</v>
      </c>
      <c r="AH598" s="3" t="s">
        <v>18</v>
      </c>
      <c r="AI598" s="19" t="s">
        <v>19</v>
      </c>
      <c r="AJ598" s="5"/>
      <c r="AK598" s="19" t="s">
        <v>20</v>
      </c>
      <c r="AL598" s="57"/>
      <c r="AM598" s="5"/>
      <c r="AN598" s="3"/>
      <c r="AO598" s="7"/>
      <c r="AP598" s="38"/>
      <c r="AQ598" s="3"/>
      <c r="AR598" s="39" t="s">
        <v>23</v>
      </c>
      <c r="AS598" s="57" t="s">
        <v>23</v>
      </c>
      <c r="AT598" s="18"/>
      <c r="AU598" s="18"/>
      <c r="AV598" s="40"/>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row>
    <row r="599" spans="1:202" x14ac:dyDescent="0.2">
      <c r="A599" s="123">
        <f t="shared" si="246"/>
        <v>43594</v>
      </c>
      <c r="B599" s="124">
        <f t="shared" ca="1" si="252"/>
        <v>1009.8393999899999</v>
      </c>
      <c r="C599" s="126">
        <f t="shared" si="247"/>
        <v>1000</v>
      </c>
      <c r="D599" s="125">
        <f ca="1">IF(A599&lt;$B$1,VLOOKUP(A599,[1]DI!$A$4:$B$15000,2,FALSE),0)</f>
        <v>6.4000000000000001E-2</v>
      </c>
      <c r="E599" s="126">
        <f t="shared" ca="1" si="253"/>
        <v>2.4620000000000002E-4</v>
      </c>
      <c r="F599" s="132">
        <f t="shared" si="248"/>
        <v>1.075</v>
      </c>
      <c r="G599" s="127">
        <f t="shared" ca="1" si="241"/>
        <v>1.000264665</v>
      </c>
      <c r="H599" s="126">
        <f ca="1">TRUNC(PRODUCT(G$10:G598),15)</f>
        <v>1.11590541127384</v>
      </c>
      <c r="I599" s="126">
        <f t="shared" ca="1" si="249"/>
        <v>1.1050325528132099</v>
      </c>
      <c r="J599" s="126">
        <f t="shared" ca="1" si="242"/>
        <v>1.0098393999999999</v>
      </c>
      <c r="K599" s="126">
        <f t="shared" ca="1" si="243"/>
        <v>9.8393999900000004</v>
      </c>
      <c r="L599" s="133">
        <f>IF(VLOOKUP(A599,$U$12:$AD$125,8)=VLOOKUP(A598,$U$12:$AD$125,8),0,VLOOKUP(A599,U$12:$AD$125,8))</f>
        <v>0</v>
      </c>
      <c r="M599" s="129">
        <f>IF(L599&gt;0,VLOOKUP(L599,T$12:$AC$125,7),0)</f>
        <v>0</v>
      </c>
      <c r="N599" s="126">
        <f t="shared" si="244"/>
        <v>0</v>
      </c>
      <c r="O599" s="126">
        <f t="shared" ca="1" si="245"/>
        <v>9.8393999900000004</v>
      </c>
      <c r="P599" s="134" t="str">
        <f t="shared" si="250"/>
        <v>J=</v>
      </c>
      <c r="Q599" s="131">
        <f t="shared" si="251"/>
        <v>43724</v>
      </c>
      <c r="R599" s="9"/>
      <c r="S599" s="9"/>
      <c r="T599" s="9"/>
      <c r="U599" s="9"/>
      <c r="V599" s="9"/>
      <c r="W599" s="9"/>
      <c r="X599" s="9"/>
      <c r="Y599" s="9"/>
      <c r="Z599" s="9"/>
      <c r="AA599" s="9"/>
      <c r="AB599" s="9"/>
      <c r="AC599" s="9"/>
      <c r="AD599" s="9"/>
      <c r="AE599" s="9"/>
      <c r="AF599" s="57" t="s">
        <v>73</v>
      </c>
      <c r="AG599" s="15"/>
      <c r="AH599" s="3"/>
      <c r="AI599" s="19"/>
      <c r="AJ599" s="5"/>
      <c r="AK599" s="19"/>
      <c r="AL599" s="57"/>
      <c r="AM599" s="5"/>
      <c r="AN599" s="3"/>
      <c r="AO599" s="7"/>
      <c r="AP599" s="38"/>
      <c r="AQ599" s="3"/>
      <c r="AR599" s="39" t="s">
        <v>28</v>
      </c>
      <c r="AS599" s="57" t="s">
        <v>16</v>
      </c>
      <c r="AT599" s="18"/>
      <c r="AU599" s="18"/>
      <c r="AV599" s="40"/>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row>
    <row r="600" spans="1:202" x14ac:dyDescent="0.2">
      <c r="A600" s="123">
        <f t="shared" si="246"/>
        <v>43595</v>
      </c>
      <c r="B600" s="124">
        <f t="shared" ca="1" si="252"/>
        <v>1010.10667</v>
      </c>
      <c r="C600" s="126">
        <f t="shared" si="247"/>
        <v>1000</v>
      </c>
      <c r="D600" s="125">
        <f ca="1">IF(A600&lt;$B$1,VLOOKUP(A600,[1]DI!$A$4:$B$15000,2,FALSE),0)</f>
        <v>6.4000000000000001E-2</v>
      </c>
      <c r="E600" s="126">
        <f t="shared" ca="1" si="253"/>
        <v>2.4620000000000002E-4</v>
      </c>
      <c r="F600" s="132">
        <f t="shared" si="248"/>
        <v>1.075</v>
      </c>
      <c r="G600" s="127">
        <f t="shared" ca="1" si="241"/>
        <v>1.000264665</v>
      </c>
      <c r="H600" s="126">
        <f ca="1">TRUNC(PRODUCT(G$10:G599),15)</f>
        <v>1.1162007523795101</v>
      </c>
      <c r="I600" s="126">
        <f t="shared" ca="1" si="249"/>
        <v>1.1050325528132099</v>
      </c>
      <c r="J600" s="126">
        <f t="shared" ca="1" si="242"/>
        <v>1.0101066700000001</v>
      </c>
      <c r="K600" s="126">
        <f t="shared" ca="1" si="243"/>
        <v>10.106669999999999</v>
      </c>
      <c r="L600" s="133">
        <f>IF(VLOOKUP(A600,$U$12:$AD$125,8)=VLOOKUP(A599,$U$12:$AD$125,8),0,VLOOKUP(A600,U$12:$AD$125,8))</f>
        <v>0</v>
      </c>
      <c r="M600" s="129">
        <f>IF(L600&gt;0,VLOOKUP(L600,T$12:$AC$125,7),0)</f>
        <v>0</v>
      </c>
      <c r="N600" s="126">
        <f t="shared" si="244"/>
        <v>0</v>
      </c>
      <c r="O600" s="126">
        <f t="shared" ca="1" si="245"/>
        <v>10.106669999999999</v>
      </c>
      <c r="P600" s="134" t="str">
        <f t="shared" si="250"/>
        <v>J=</v>
      </c>
      <c r="Q600" s="131">
        <f t="shared" si="251"/>
        <v>43724</v>
      </c>
      <c r="R600" s="9"/>
      <c r="S600" s="9"/>
      <c r="T600" s="9"/>
      <c r="U600" s="9"/>
      <c r="V600" s="9"/>
      <c r="W600" s="9"/>
      <c r="X600" s="9"/>
      <c r="Y600" s="9"/>
      <c r="Z600" s="9"/>
      <c r="AA600" s="9"/>
      <c r="AB600" s="9"/>
      <c r="AC600" s="9"/>
      <c r="AD600" s="9"/>
      <c r="AE600" s="9"/>
      <c r="AF600" s="57"/>
      <c r="AG600" s="3" t="s">
        <v>30</v>
      </c>
      <c r="AH600" s="3" t="s">
        <v>30</v>
      </c>
      <c r="AI600" s="19" t="s">
        <v>31</v>
      </c>
      <c r="AJ600" s="5" t="s">
        <v>32</v>
      </c>
      <c r="AK600" s="4" t="s">
        <v>33</v>
      </c>
      <c r="AL600" s="59"/>
      <c r="AM600" s="16" t="s">
        <v>36</v>
      </c>
      <c r="AN600" s="3" t="s">
        <v>30</v>
      </c>
      <c r="AO600" s="7"/>
      <c r="AP600" s="38" t="s">
        <v>37</v>
      </c>
      <c r="AQ600" s="3" t="s">
        <v>30</v>
      </c>
      <c r="AR600" s="39" t="s">
        <v>38</v>
      </c>
      <c r="AS600" s="59"/>
      <c r="AT600" s="18"/>
      <c r="AU600" s="18"/>
      <c r="AV600" s="40"/>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row>
    <row r="601" spans="1:202" x14ac:dyDescent="0.2">
      <c r="A601" s="123">
        <f t="shared" si="246"/>
        <v>43596</v>
      </c>
      <c r="B601" s="124">
        <f t="shared" ca="1" si="252"/>
        <v>1010.37401</v>
      </c>
      <c r="C601" s="126">
        <f t="shared" si="247"/>
        <v>1000</v>
      </c>
      <c r="D601" s="125">
        <f ca="1">IF(A601&lt;$B$1,VLOOKUP(A601,[1]DI!$A$4:$B$15000,2,FALSE),0)</f>
        <v>0</v>
      </c>
      <c r="E601" s="126">
        <f t="shared" ca="1" si="253"/>
        <v>0</v>
      </c>
      <c r="F601" s="132">
        <f t="shared" si="248"/>
        <v>1.075</v>
      </c>
      <c r="G601" s="127">
        <f t="shared" ca="1" si="241"/>
        <v>1</v>
      </c>
      <c r="H601" s="126">
        <f ca="1">TRUNC(PRODUCT(G$10:G600),15)</f>
        <v>1.1164961716516399</v>
      </c>
      <c r="I601" s="126">
        <f t="shared" ca="1" si="249"/>
        <v>1.1050325528132099</v>
      </c>
      <c r="J601" s="126">
        <f t="shared" ca="1" si="242"/>
        <v>1.01037401</v>
      </c>
      <c r="K601" s="126">
        <f t="shared" ca="1" si="243"/>
        <v>10.37401</v>
      </c>
      <c r="L601" s="133">
        <f>IF(VLOOKUP(A601,$U$12:$AD$125,8)=VLOOKUP(A600,$U$12:$AD$125,8),0,VLOOKUP(A601,U$12:$AD$125,8))</f>
        <v>0</v>
      </c>
      <c r="M601" s="129">
        <f>IF(L601&gt;0,VLOOKUP(L601,T$12:$AC$125,7),0)</f>
        <v>0</v>
      </c>
      <c r="N601" s="126">
        <f t="shared" si="244"/>
        <v>0</v>
      </c>
      <c r="O601" s="126">
        <f t="shared" ca="1" si="245"/>
        <v>10.37401</v>
      </c>
      <c r="P601" s="134" t="str">
        <f t="shared" si="250"/>
        <v>J=</v>
      </c>
      <c r="Q601" s="131">
        <f t="shared" si="251"/>
        <v>43724</v>
      </c>
      <c r="R601" s="9"/>
      <c r="S601" s="9"/>
      <c r="T601" s="9"/>
      <c r="U601" s="9"/>
      <c r="V601" s="9"/>
      <c r="W601" s="9"/>
      <c r="X601" s="9"/>
      <c r="Y601" s="9"/>
      <c r="Z601" s="9"/>
      <c r="AA601" s="9"/>
      <c r="AB601" s="9"/>
      <c r="AC601" s="9"/>
      <c r="AD601" s="9"/>
      <c r="AE601" s="9"/>
      <c r="AF601" s="59"/>
      <c r="AG601" s="15"/>
      <c r="AH601" s="15"/>
      <c r="AI601" s="4"/>
      <c r="AJ601" s="16"/>
      <c r="AK601" s="4"/>
      <c r="AL601" s="59"/>
      <c r="AM601" s="16"/>
      <c r="AN601" s="15"/>
      <c r="AO601" s="9"/>
      <c r="AP601" s="17"/>
      <c r="AQ601" s="15"/>
      <c r="AR601" s="10"/>
      <c r="AS601" s="61"/>
      <c r="AT601" s="18"/>
      <c r="AU601" s="18"/>
      <c r="AV601" s="40"/>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row>
    <row r="602" spans="1:202" x14ac:dyDescent="0.2">
      <c r="A602" s="123">
        <f t="shared" si="246"/>
        <v>43597</v>
      </c>
      <c r="B602" s="124">
        <f t="shared" ca="1" si="252"/>
        <v>1010.37401</v>
      </c>
      <c r="C602" s="126">
        <f t="shared" si="247"/>
        <v>1000</v>
      </c>
      <c r="D602" s="125">
        <f ca="1">IF(A602&lt;$B$1,VLOOKUP(A602,[1]DI!$A$4:$B$15000,2,FALSE),0)</f>
        <v>0</v>
      </c>
      <c r="E602" s="126">
        <f t="shared" ca="1" si="253"/>
        <v>0</v>
      </c>
      <c r="F602" s="132">
        <f t="shared" si="248"/>
        <v>1.075</v>
      </c>
      <c r="G602" s="127">
        <f t="shared" ca="1" si="241"/>
        <v>1</v>
      </c>
      <c r="H602" s="126">
        <f ca="1">TRUNC(PRODUCT(G$10:G601),15)</f>
        <v>1.1164961716516399</v>
      </c>
      <c r="I602" s="126">
        <f t="shared" ca="1" si="249"/>
        <v>1.1050325528132099</v>
      </c>
      <c r="J602" s="126">
        <f t="shared" ca="1" si="242"/>
        <v>1.01037401</v>
      </c>
      <c r="K602" s="126">
        <f t="shared" ca="1" si="243"/>
        <v>10.37401</v>
      </c>
      <c r="L602" s="133">
        <f>IF(VLOOKUP(A602,$U$12:$AD$125,8)=VLOOKUP(A601,$U$12:$AD$125,8),0,VLOOKUP(A602,U$12:$AD$125,8))</f>
        <v>0</v>
      </c>
      <c r="M602" s="129">
        <f>IF(L602&gt;0,VLOOKUP(L602,T$12:$AC$125,7),0)</f>
        <v>0</v>
      </c>
      <c r="N602" s="126">
        <f t="shared" si="244"/>
        <v>0</v>
      </c>
      <c r="O602" s="126">
        <f t="shared" ca="1" si="245"/>
        <v>10.37401</v>
      </c>
      <c r="P602" s="134" t="str">
        <f t="shared" si="250"/>
        <v>J=</v>
      </c>
      <c r="Q602" s="131">
        <f t="shared" si="251"/>
        <v>43724</v>
      </c>
      <c r="R602" s="9"/>
      <c r="S602" s="9"/>
      <c r="T602" s="9"/>
      <c r="U602" s="9"/>
      <c r="V602" s="9"/>
      <c r="W602" s="9"/>
      <c r="X602" s="9"/>
      <c r="Y602" s="9"/>
      <c r="Z602" s="9"/>
      <c r="AA602" s="9"/>
      <c r="AB602" s="9"/>
      <c r="AC602" s="9"/>
      <c r="AD602" s="9"/>
      <c r="AE602" s="9"/>
      <c r="AF602" s="59">
        <f>(AF594+1)</f>
        <v>43455</v>
      </c>
      <c r="AG602" s="15">
        <f t="shared" ref="AG602:AK617" ca="1" si="255">VLOOKUP($AF602,$A$10:$Q$3625,(AG$1)+1)</f>
        <v>1017.61495</v>
      </c>
      <c r="AH602" s="15">
        <f t="shared" si="255"/>
        <v>1000</v>
      </c>
      <c r="AI602" s="4">
        <f t="shared" ca="1" si="255"/>
        <v>6.4000000000000001E-2</v>
      </c>
      <c r="AJ602" s="16">
        <f t="shared" ca="1" si="255"/>
        <v>2.4620000000000002E-4</v>
      </c>
      <c r="AK602" s="4">
        <f t="shared" si="255"/>
        <v>1.075</v>
      </c>
      <c r="AL602" s="59">
        <f t="shared" ref="AL602:AL631" si="256">AF602</f>
        <v>43455</v>
      </c>
      <c r="AM602" s="16">
        <f t="shared" ref="AM602:AS617" ca="1" si="257">VLOOKUP($AF602,$A$10:$Q$3625,(AM$1)+1)</f>
        <v>1.01761495</v>
      </c>
      <c r="AN602" s="15">
        <f t="shared" ca="1" si="257"/>
        <v>17.61495</v>
      </c>
      <c r="AO602" s="9">
        <f t="shared" si="257"/>
        <v>0</v>
      </c>
      <c r="AP602" s="17">
        <f t="shared" si="257"/>
        <v>0</v>
      </c>
      <c r="AQ602" s="15">
        <f t="shared" si="257"/>
        <v>0</v>
      </c>
      <c r="AR602" s="10" t="str">
        <f t="shared" si="257"/>
        <v>J=</v>
      </c>
      <c r="AS602" s="59">
        <f t="shared" si="257"/>
        <v>43539</v>
      </c>
      <c r="AT602" s="18"/>
      <c r="AU602" s="18"/>
      <c r="AV602" s="40"/>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row>
    <row r="603" spans="1:202" x14ac:dyDescent="0.2">
      <c r="A603" s="123">
        <f t="shared" si="246"/>
        <v>43598</v>
      </c>
      <c r="B603" s="124">
        <f t="shared" ca="1" si="252"/>
        <v>1010.37401</v>
      </c>
      <c r="C603" s="126">
        <f t="shared" si="247"/>
        <v>1000</v>
      </c>
      <c r="D603" s="125">
        <f ca="1">IF(A603&lt;$B$1,VLOOKUP(A603,[1]DI!$A$4:$B$15000,2,FALSE),0)</f>
        <v>6.4000000000000001E-2</v>
      </c>
      <c r="E603" s="126">
        <f t="shared" ca="1" si="253"/>
        <v>2.4620000000000002E-4</v>
      </c>
      <c r="F603" s="132">
        <f t="shared" si="248"/>
        <v>1.075</v>
      </c>
      <c r="G603" s="127">
        <f t="shared" ca="1" si="241"/>
        <v>1.000264665</v>
      </c>
      <c r="H603" s="126">
        <f ca="1">TRUNC(PRODUCT(G$10:G602),15)</f>
        <v>1.1164961716516399</v>
      </c>
      <c r="I603" s="126">
        <f t="shared" ca="1" si="249"/>
        <v>1.1050325528132099</v>
      </c>
      <c r="J603" s="126">
        <f t="shared" ca="1" si="242"/>
        <v>1.01037401</v>
      </c>
      <c r="K603" s="126">
        <f t="shared" ca="1" si="243"/>
        <v>10.37401</v>
      </c>
      <c r="L603" s="133">
        <f>IF(VLOOKUP(A603,$U$12:$AD$125,8)=VLOOKUP(A602,$U$12:$AD$125,8),0,VLOOKUP(A603,U$12:$AD$125,8))</f>
        <v>0</v>
      </c>
      <c r="M603" s="129">
        <f>IF(L603&gt;0,VLOOKUP(L603,T$12:$AC$125,7),0)</f>
        <v>0</v>
      </c>
      <c r="N603" s="126">
        <f t="shared" si="244"/>
        <v>0</v>
      </c>
      <c r="O603" s="126">
        <f t="shared" ca="1" si="245"/>
        <v>10.37401</v>
      </c>
      <c r="P603" s="134" t="str">
        <f t="shared" si="250"/>
        <v>J=</v>
      </c>
      <c r="Q603" s="131">
        <f t="shared" si="251"/>
        <v>43724</v>
      </c>
      <c r="R603" s="9"/>
      <c r="S603" s="9"/>
      <c r="T603" s="9"/>
      <c r="U603" s="9"/>
      <c r="V603" s="9"/>
      <c r="W603" s="9"/>
      <c r="X603" s="9"/>
      <c r="Y603" s="9"/>
      <c r="Z603" s="9"/>
      <c r="AA603" s="9"/>
      <c r="AB603" s="9"/>
      <c r="AC603" s="9"/>
      <c r="AD603" s="9"/>
      <c r="AE603" s="9"/>
      <c r="AF603" s="59">
        <f t="shared" ref="AF603:AF631" si="258">(AF602+1)</f>
        <v>43456</v>
      </c>
      <c r="AG603" s="15">
        <f t="shared" ca="1" si="255"/>
        <v>1017.88426999</v>
      </c>
      <c r="AH603" s="15">
        <f t="shared" si="255"/>
        <v>1000</v>
      </c>
      <c r="AI603" s="4">
        <f t="shared" ca="1" si="255"/>
        <v>0</v>
      </c>
      <c r="AJ603" s="16">
        <f t="shared" ca="1" si="255"/>
        <v>0</v>
      </c>
      <c r="AK603" s="4">
        <f t="shared" si="255"/>
        <v>1.075</v>
      </c>
      <c r="AL603" s="59">
        <f t="shared" si="256"/>
        <v>43456</v>
      </c>
      <c r="AM603" s="16">
        <f t="shared" ca="1" si="257"/>
        <v>1.0178842699999999</v>
      </c>
      <c r="AN603" s="15">
        <f t="shared" ca="1" si="257"/>
        <v>17.88426999</v>
      </c>
      <c r="AO603" s="9">
        <f t="shared" si="257"/>
        <v>0</v>
      </c>
      <c r="AP603" s="17">
        <f t="shared" si="257"/>
        <v>0</v>
      </c>
      <c r="AQ603" s="15">
        <f t="shared" si="257"/>
        <v>0</v>
      </c>
      <c r="AR603" s="10" t="str">
        <f t="shared" si="257"/>
        <v>J=</v>
      </c>
      <c r="AS603" s="59">
        <f t="shared" si="257"/>
        <v>43539</v>
      </c>
      <c r="AT603" s="18"/>
      <c r="AU603" s="18"/>
      <c r="AV603" s="40"/>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row>
    <row r="604" spans="1:202" x14ac:dyDescent="0.2">
      <c r="A604" s="123">
        <f t="shared" si="246"/>
        <v>43599</v>
      </c>
      <c r="B604" s="124">
        <f t="shared" ca="1" si="252"/>
        <v>1010.64142</v>
      </c>
      <c r="C604" s="126">
        <f t="shared" si="247"/>
        <v>1000</v>
      </c>
      <c r="D604" s="125">
        <f ca="1">IF(A604&lt;$B$1,VLOOKUP(A604,[1]DI!$A$4:$B$15000,2,FALSE),0)</f>
        <v>6.4000000000000001E-2</v>
      </c>
      <c r="E604" s="126">
        <f t="shared" ca="1" si="253"/>
        <v>2.4620000000000002E-4</v>
      </c>
      <c r="F604" s="132">
        <f t="shared" si="248"/>
        <v>1.075</v>
      </c>
      <c r="G604" s="127">
        <f t="shared" ca="1" si="241"/>
        <v>1.000264665</v>
      </c>
      <c r="H604" s="126">
        <f ca="1">TRUNC(PRODUCT(G$10:G603),15)</f>
        <v>1.1167916691109101</v>
      </c>
      <c r="I604" s="126">
        <f t="shared" ca="1" si="249"/>
        <v>1.1050325528132099</v>
      </c>
      <c r="J604" s="126">
        <f t="shared" ca="1" si="242"/>
        <v>1.01064142</v>
      </c>
      <c r="K604" s="126">
        <f t="shared" ca="1" si="243"/>
        <v>10.64142</v>
      </c>
      <c r="L604" s="133">
        <f>IF(VLOOKUP(A604,$U$12:$AD$125,8)=VLOOKUP(A603,$U$12:$AD$125,8),0,VLOOKUP(A604,U$12:$AD$125,8))</f>
        <v>0</v>
      </c>
      <c r="M604" s="129">
        <f>IF(L604&gt;0,VLOOKUP(L604,T$12:$AC$125,7),0)</f>
        <v>0</v>
      </c>
      <c r="N604" s="126">
        <f t="shared" si="244"/>
        <v>0</v>
      </c>
      <c r="O604" s="126">
        <f t="shared" ca="1" si="245"/>
        <v>10.64142</v>
      </c>
      <c r="P604" s="134" t="str">
        <f t="shared" si="250"/>
        <v>J=</v>
      </c>
      <c r="Q604" s="131">
        <f t="shared" si="251"/>
        <v>43724</v>
      </c>
      <c r="R604" s="9"/>
      <c r="S604" s="9"/>
      <c r="T604" s="9"/>
      <c r="U604" s="9"/>
      <c r="V604" s="9"/>
      <c r="W604" s="9"/>
      <c r="X604" s="9"/>
      <c r="Y604" s="9"/>
      <c r="Z604" s="9"/>
      <c r="AA604" s="9"/>
      <c r="AB604" s="9"/>
      <c r="AC604" s="9"/>
      <c r="AD604" s="9"/>
      <c r="AE604" s="9"/>
      <c r="AF604" s="59">
        <f t="shared" si="258"/>
        <v>43457</v>
      </c>
      <c r="AG604" s="15">
        <f t="shared" ca="1" si="255"/>
        <v>1017.88426999</v>
      </c>
      <c r="AH604" s="15">
        <f t="shared" si="255"/>
        <v>1000</v>
      </c>
      <c r="AI604" s="4">
        <f t="shared" ca="1" si="255"/>
        <v>0</v>
      </c>
      <c r="AJ604" s="16">
        <f t="shared" ca="1" si="255"/>
        <v>0</v>
      </c>
      <c r="AK604" s="4">
        <f t="shared" si="255"/>
        <v>1.075</v>
      </c>
      <c r="AL604" s="59">
        <f t="shared" si="256"/>
        <v>43457</v>
      </c>
      <c r="AM604" s="16">
        <f t="shared" ca="1" si="257"/>
        <v>1.0178842699999999</v>
      </c>
      <c r="AN604" s="15">
        <f t="shared" ca="1" si="257"/>
        <v>17.88426999</v>
      </c>
      <c r="AO604" s="9">
        <f t="shared" si="257"/>
        <v>0</v>
      </c>
      <c r="AP604" s="17">
        <f t="shared" si="257"/>
        <v>0</v>
      </c>
      <c r="AQ604" s="15">
        <f t="shared" si="257"/>
        <v>0</v>
      </c>
      <c r="AR604" s="10" t="str">
        <f t="shared" si="257"/>
        <v>J=</v>
      </c>
      <c r="AS604" s="59">
        <f t="shared" si="257"/>
        <v>43539</v>
      </c>
      <c r="AT604" s="18"/>
      <c r="AU604" s="18"/>
      <c r="AV604" s="40"/>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row>
    <row r="605" spans="1:202" x14ac:dyDescent="0.2">
      <c r="A605" s="123">
        <f t="shared" si="246"/>
        <v>43600</v>
      </c>
      <c r="B605" s="124">
        <f t="shared" ca="1" si="252"/>
        <v>1010.9089</v>
      </c>
      <c r="C605" s="126">
        <f t="shared" si="247"/>
        <v>1000</v>
      </c>
      <c r="D605" s="125">
        <f ca="1">IF(A605&lt;$B$1,VLOOKUP(A605,[1]DI!$A$4:$B$15000,2,FALSE),0)</f>
        <v>6.4000000000000001E-2</v>
      </c>
      <c r="E605" s="126">
        <f t="shared" ca="1" si="253"/>
        <v>2.4620000000000002E-4</v>
      </c>
      <c r="F605" s="132">
        <f t="shared" si="248"/>
        <v>1.075</v>
      </c>
      <c r="G605" s="127">
        <f t="shared" ca="1" si="241"/>
        <v>1.000264665</v>
      </c>
      <c r="H605" s="126">
        <f ca="1">TRUNC(PRODUCT(G$10:G604),15)</f>
        <v>1.11708724477802</v>
      </c>
      <c r="I605" s="126">
        <f t="shared" ca="1" si="249"/>
        <v>1.1050325528132099</v>
      </c>
      <c r="J605" s="126">
        <f t="shared" ca="1" si="242"/>
        <v>1.0109089</v>
      </c>
      <c r="K605" s="126">
        <f t="shared" ca="1" si="243"/>
        <v>10.908899999999999</v>
      </c>
      <c r="L605" s="133">
        <f>IF(VLOOKUP(A605,$U$12:$AD$125,8)=VLOOKUP(A604,$U$12:$AD$125,8),0,VLOOKUP(A605,U$12:$AD$125,8))</f>
        <v>0</v>
      </c>
      <c r="M605" s="129">
        <f>IF(L605&gt;0,VLOOKUP(L605,T$12:$AC$125,7),0)</f>
        <v>0</v>
      </c>
      <c r="N605" s="126">
        <f t="shared" si="244"/>
        <v>0</v>
      </c>
      <c r="O605" s="126">
        <f t="shared" ca="1" si="245"/>
        <v>10.908899999999999</v>
      </c>
      <c r="P605" s="134" t="str">
        <f t="shared" si="250"/>
        <v>J=</v>
      </c>
      <c r="Q605" s="131">
        <f t="shared" si="251"/>
        <v>43724</v>
      </c>
      <c r="R605" s="9"/>
      <c r="S605" s="9"/>
      <c r="T605" s="9"/>
      <c r="U605" s="9"/>
      <c r="V605" s="9"/>
      <c r="W605" s="9"/>
      <c r="X605" s="9"/>
      <c r="Y605" s="9"/>
      <c r="Z605" s="9"/>
      <c r="AA605" s="9"/>
      <c r="AB605" s="9"/>
      <c r="AC605" s="9"/>
      <c r="AD605" s="9"/>
      <c r="AE605" s="9"/>
      <c r="AF605" s="59">
        <f t="shared" si="258"/>
        <v>43458</v>
      </c>
      <c r="AG605" s="15">
        <f t="shared" ca="1" si="255"/>
        <v>1017.88426999</v>
      </c>
      <c r="AH605" s="15">
        <f t="shared" si="255"/>
        <v>1000</v>
      </c>
      <c r="AI605" s="4">
        <f t="shared" ca="1" si="255"/>
        <v>6.4000000000000001E-2</v>
      </c>
      <c r="AJ605" s="16">
        <f t="shared" ca="1" si="255"/>
        <v>2.4620000000000002E-4</v>
      </c>
      <c r="AK605" s="4">
        <f t="shared" si="255"/>
        <v>1.075</v>
      </c>
      <c r="AL605" s="59">
        <f t="shared" si="256"/>
        <v>43458</v>
      </c>
      <c r="AM605" s="16">
        <f t="shared" ca="1" si="257"/>
        <v>1.0178842699999999</v>
      </c>
      <c r="AN605" s="15">
        <f t="shared" ca="1" si="257"/>
        <v>17.88426999</v>
      </c>
      <c r="AO605" s="9">
        <f t="shared" si="257"/>
        <v>0</v>
      </c>
      <c r="AP605" s="17">
        <f t="shared" si="257"/>
        <v>0</v>
      </c>
      <c r="AQ605" s="15">
        <f t="shared" si="257"/>
        <v>0</v>
      </c>
      <c r="AR605" s="10" t="str">
        <f t="shared" si="257"/>
        <v>J=</v>
      </c>
      <c r="AS605" s="59">
        <f t="shared" si="257"/>
        <v>43539</v>
      </c>
      <c r="AT605" s="18"/>
      <c r="AU605" s="18"/>
      <c r="AV605" s="40"/>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row>
    <row r="606" spans="1:202" x14ac:dyDescent="0.2">
      <c r="A606" s="123">
        <f t="shared" si="246"/>
        <v>43601</v>
      </c>
      <c r="B606" s="124">
        <f t="shared" ca="1" si="252"/>
        <v>1011.17645</v>
      </c>
      <c r="C606" s="126">
        <f t="shared" si="247"/>
        <v>1000</v>
      </c>
      <c r="D606" s="125">
        <f ca="1">IF(A606&lt;$B$1,VLOOKUP(A606,[1]DI!$A$4:$B$15000,2,FALSE),0)</f>
        <v>6.4000000000000001E-2</v>
      </c>
      <c r="E606" s="126">
        <f t="shared" ca="1" si="253"/>
        <v>2.4620000000000002E-4</v>
      </c>
      <c r="F606" s="132">
        <f t="shared" si="248"/>
        <v>1.075</v>
      </c>
      <c r="G606" s="127">
        <f t="shared" ca="1" si="241"/>
        <v>1.000264665</v>
      </c>
      <c r="H606" s="126">
        <f ca="1">TRUNC(PRODUCT(G$10:G605),15)</f>
        <v>1.11738289867366</v>
      </c>
      <c r="I606" s="126">
        <f t="shared" ca="1" si="249"/>
        <v>1.1050325528132099</v>
      </c>
      <c r="J606" s="126">
        <f t="shared" ca="1" si="242"/>
        <v>1.01117645</v>
      </c>
      <c r="K606" s="126">
        <f t="shared" ca="1" si="243"/>
        <v>11.176450000000001</v>
      </c>
      <c r="L606" s="133">
        <f>IF(VLOOKUP(A606,$U$12:$AD$125,8)=VLOOKUP(A605,$U$12:$AD$125,8),0,VLOOKUP(A606,U$12:$AD$125,8))</f>
        <v>0</v>
      </c>
      <c r="M606" s="129">
        <f>IF(L606&gt;0,VLOOKUP(L606,T$12:$AC$125,7),0)</f>
        <v>0</v>
      </c>
      <c r="N606" s="126">
        <f t="shared" si="244"/>
        <v>0</v>
      </c>
      <c r="O606" s="126">
        <f t="shared" ca="1" si="245"/>
        <v>11.176450000000001</v>
      </c>
      <c r="P606" s="134" t="str">
        <f t="shared" si="250"/>
        <v>J=</v>
      </c>
      <c r="Q606" s="131">
        <f t="shared" si="251"/>
        <v>43724</v>
      </c>
      <c r="R606" s="9"/>
      <c r="S606" s="9"/>
      <c r="T606" s="9"/>
      <c r="U606" s="9"/>
      <c r="V606" s="9"/>
      <c r="W606" s="9"/>
      <c r="X606" s="9"/>
      <c r="Y606" s="9"/>
      <c r="Z606" s="9"/>
      <c r="AA606" s="9"/>
      <c r="AB606" s="9"/>
      <c r="AC606" s="9"/>
      <c r="AD606" s="9"/>
      <c r="AE606" s="9"/>
      <c r="AF606" s="59">
        <f t="shared" si="258"/>
        <v>43459</v>
      </c>
      <c r="AG606" s="15">
        <f t="shared" ca="1" si="255"/>
        <v>1018.15367</v>
      </c>
      <c r="AH606" s="15">
        <f t="shared" si="255"/>
        <v>1000</v>
      </c>
      <c r="AI606" s="4">
        <f t="shared" ca="1" si="255"/>
        <v>0</v>
      </c>
      <c r="AJ606" s="16">
        <f t="shared" ca="1" si="255"/>
        <v>0</v>
      </c>
      <c r="AK606" s="4">
        <f t="shared" si="255"/>
        <v>1.075</v>
      </c>
      <c r="AL606" s="59">
        <f t="shared" si="256"/>
        <v>43459</v>
      </c>
      <c r="AM606" s="16">
        <f t="shared" ca="1" si="257"/>
        <v>1.01815367</v>
      </c>
      <c r="AN606" s="15">
        <f t="shared" ca="1" si="257"/>
        <v>18.153670000000002</v>
      </c>
      <c r="AO606" s="9">
        <f t="shared" si="257"/>
        <v>0</v>
      </c>
      <c r="AP606" s="17">
        <f t="shared" si="257"/>
        <v>0</v>
      </c>
      <c r="AQ606" s="15">
        <f t="shared" si="257"/>
        <v>0</v>
      </c>
      <c r="AR606" s="10" t="str">
        <f t="shared" si="257"/>
        <v>J=</v>
      </c>
      <c r="AS606" s="59">
        <f t="shared" si="257"/>
        <v>43539</v>
      </c>
      <c r="AT606" s="18"/>
      <c r="AU606" s="18"/>
      <c r="AV606" s="40"/>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row>
    <row r="607" spans="1:202" x14ac:dyDescent="0.2">
      <c r="A607" s="123">
        <f t="shared" si="246"/>
        <v>43602</v>
      </c>
      <c r="B607" s="124">
        <f t="shared" ca="1" si="252"/>
        <v>1011.44408</v>
      </c>
      <c r="C607" s="126">
        <f t="shared" si="247"/>
        <v>1000</v>
      </c>
      <c r="D607" s="125">
        <f ca="1">IF(A607&lt;$B$1,VLOOKUP(A607,[1]DI!$A$4:$B$15000,2,FALSE),0)</f>
        <v>6.4000000000000001E-2</v>
      </c>
      <c r="E607" s="126">
        <f t="shared" ca="1" si="253"/>
        <v>2.4620000000000002E-4</v>
      </c>
      <c r="F607" s="132">
        <f t="shared" si="248"/>
        <v>1.075</v>
      </c>
      <c r="G607" s="127">
        <f t="shared" ca="1" si="241"/>
        <v>1.000264665</v>
      </c>
      <c r="H607" s="126">
        <f ca="1">TRUNC(PRODUCT(G$10:G606),15)</f>
        <v>1.11767863081853</v>
      </c>
      <c r="I607" s="126">
        <f t="shared" ca="1" si="249"/>
        <v>1.1050325528132099</v>
      </c>
      <c r="J607" s="126">
        <f t="shared" ca="1" si="242"/>
        <v>1.01144408</v>
      </c>
      <c r="K607" s="126">
        <f t="shared" ca="1" si="243"/>
        <v>11.44408</v>
      </c>
      <c r="L607" s="133">
        <f>IF(VLOOKUP(A607,$U$12:$AD$125,8)=VLOOKUP(A606,$U$12:$AD$125,8),0,VLOOKUP(A607,U$12:$AD$125,8))</f>
        <v>0</v>
      </c>
      <c r="M607" s="129">
        <f>IF(L607&gt;0,VLOOKUP(L607,T$12:$AC$125,7),0)</f>
        <v>0</v>
      </c>
      <c r="N607" s="126">
        <f t="shared" si="244"/>
        <v>0</v>
      </c>
      <c r="O607" s="126">
        <f t="shared" ca="1" si="245"/>
        <v>11.44408</v>
      </c>
      <c r="P607" s="134" t="str">
        <f t="shared" si="250"/>
        <v>J=</v>
      </c>
      <c r="Q607" s="131">
        <f t="shared" si="251"/>
        <v>43724</v>
      </c>
      <c r="R607" s="9"/>
      <c r="S607" s="9"/>
      <c r="T607" s="9"/>
      <c r="U607" s="9"/>
      <c r="V607" s="9"/>
      <c r="W607" s="9"/>
      <c r="X607" s="9"/>
      <c r="Y607" s="9"/>
      <c r="Z607" s="9"/>
      <c r="AA607" s="9"/>
      <c r="AB607" s="9"/>
      <c r="AC607" s="9"/>
      <c r="AD607" s="9"/>
      <c r="AE607" s="9"/>
      <c r="AF607" s="59">
        <f t="shared" si="258"/>
        <v>43460</v>
      </c>
      <c r="AG607" s="15">
        <f t="shared" ca="1" si="255"/>
        <v>1018.15367</v>
      </c>
      <c r="AH607" s="15">
        <f t="shared" si="255"/>
        <v>1000</v>
      </c>
      <c r="AI607" s="4">
        <f t="shared" ca="1" si="255"/>
        <v>6.4000000000000001E-2</v>
      </c>
      <c r="AJ607" s="16">
        <f t="shared" ca="1" si="255"/>
        <v>2.4620000000000002E-4</v>
      </c>
      <c r="AK607" s="4">
        <f t="shared" si="255"/>
        <v>1.075</v>
      </c>
      <c r="AL607" s="59">
        <f t="shared" si="256"/>
        <v>43460</v>
      </c>
      <c r="AM607" s="16">
        <f t="shared" ca="1" si="257"/>
        <v>1.01815367</v>
      </c>
      <c r="AN607" s="15">
        <f t="shared" ca="1" si="257"/>
        <v>18.153670000000002</v>
      </c>
      <c r="AO607" s="9">
        <f t="shared" si="257"/>
        <v>0</v>
      </c>
      <c r="AP607" s="17">
        <f t="shared" si="257"/>
        <v>0</v>
      </c>
      <c r="AQ607" s="15">
        <f t="shared" si="257"/>
        <v>0</v>
      </c>
      <c r="AR607" s="10" t="str">
        <f t="shared" si="257"/>
        <v>J=</v>
      </c>
      <c r="AS607" s="59">
        <f t="shared" si="257"/>
        <v>43539</v>
      </c>
      <c r="AT607" s="18"/>
      <c r="AU607" s="18"/>
      <c r="AV607" s="40"/>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row>
    <row r="608" spans="1:202" x14ac:dyDescent="0.2">
      <c r="A608" s="123">
        <f t="shared" si="246"/>
        <v>43603</v>
      </c>
      <c r="B608" s="124">
        <f t="shared" ca="1" si="252"/>
        <v>1011.71177</v>
      </c>
      <c r="C608" s="126">
        <f t="shared" si="247"/>
        <v>1000</v>
      </c>
      <c r="D608" s="125">
        <f ca="1">IF(A608&lt;$B$1,VLOOKUP(A608,[1]DI!$A$4:$B$15000,2,FALSE),0)</f>
        <v>0</v>
      </c>
      <c r="E608" s="126">
        <f t="shared" ca="1" si="253"/>
        <v>0</v>
      </c>
      <c r="F608" s="132">
        <f t="shared" si="248"/>
        <v>1.075</v>
      </c>
      <c r="G608" s="127">
        <f t="shared" ca="1" si="241"/>
        <v>1</v>
      </c>
      <c r="H608" s="126">
        <f ca="1">TRUNC(PRODUCT(G$10:G607),15)</f>
        <v>1.1179744412333601</v>
      </c>
      <c r="I608" s="126">
        <f t="shared" ca="1" si="249"/>
        <v>1.1050325528132099</v>
      </c>
      <c r="J608" s="126">
        <f t="shared" ca="1" si="242"/>
        <v>1.01171177</v>
      </c>
      <c r="K608" s="126">
        <f t="shared" ca="1" si="243"/>
        <v>11.71177</v>
      </c>
      <c r="L608" s="133">
        <f>IF(VLOOKUP(A608,$U$12:$AD$125,8)=VLOOKUP(A607,$U$12:$AD$125,8),0,VLOOKUP(A608,U$12:$AD$125,8))</f>
        <v>0</v>
      </c>
      <c r="M608" s="129">
        <f>IF(L608&gt;0,VLOOKUP(L608,T$12:$AC$125,7),0)</f>
        <v>0</v>
      </c>
      <c r="N608" s="126">
        <f t="shared" si="244"/>
        <v>0</v>
      </c>
      <c r="O608" s="126">
        <f t="shared" ca="1" si="245"/>
        <v>11.71177</v>
      </c>
      <c r="P608" s="134" t="str">
        <f t="shared" si="250"/>
        <v>J=</v>
      </c>
      <c r="Q608" s="131">
        <f t="shared" si="251"/>
        <v>43724</v>
      </c>
      <c r="R608" s="9"/>
      <c r="S608" s="9"/>
      <c r="T608" s="9"/>
      <c r="U608" s="9"/>
      <c r="V608" s="9"/>
      <c r="W608" s="9"/>
      <c r="X608" s="9"/>
      <c r="Y608" s="9"/>
      <c r="Z608" s="9"/>
      <c r="AA608" s="9"/>
      <c r="AB608" s="9"/>
      <c r="AC608" s="9"/>
      <c r="AD608" s="9"/>
      <c r="AE608" s="9"/>
      <c r="AF608" s="59">
        <f t="shared" si="258"/>
        <v>43461</v>
      </c>
      <c r="AG608" s="15">
        <f t="shared" ca="1" si="255"/>
        <v>1018.42313999</v>
      </c>
      <c r="AH608" s="15">
        <f t="shared" si="255"/>
        <v>1000</v>
      </c>
      <c r="AI608" s="4">
        <f t="shared" ca="1" si="255"/>
        <v>6.4000000000000001E-2</v>
      </c>
      <c r="AJ608" s="16">
        <f t="shared" ca="1" si="255"/>
        <v>2.4620000000000002E-4</v>
      </c>
      <c r="AK608" s="4">
        <f t="shared" si="255"/>
        <v>1.075</v>
      </c>
      <c r="AL608" s="59">
        <f t="shared" si="256"/>
        <v>43461</v>
      </c>
      <c r="AM608" s="16">
        <f t="shared" ca="1" si="257"/>
        <v>1.0184231399999999</v>
      </c>
      <c r="AN608" s="15">
        <f t="shared" ca="1" si="257"/>
        <v>18.423139989999999</v>
      </c>
      <c r="AO608" s="9">
        <f t="shared" si="257"/>
        <v>0</v>
      </c>
      <c r="AP608" s="17">
        <f t="shared" si="257"/>
        <v>0</v>
      </c>
      <c r="AQ608" s="15">
        <f t="shared" si="257"/>
        <v>0</v>
      </c>
      <c r="AR608" s="10" t="str">
        <f t="shared" si="257"/>
        <v>J=</v>
      </c>
      <c r="AS608" s="59">
        <f t="shared" si="257"/>
        <v>43539</v>
      </c>
      <c r="AT608" s="18"/>
      <c r="AU608" s="18"/>
      <c r="AV608" s="40"/>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row>
    <row r="609" spans="1:205" x14ac:dyDescent="0.2">
      <c r="A609" s="123">
        <f t="shared" si="246"/>
        <v>43604</v>
      </c>
      <c r="B609" s="124">
        <f t="shared" ca="1" si="252"/>
        <v>1011.71177</v>
      </c>
      <c r="C609" s="126">
        <f t="shared" si="247"/>
        <v>1000</v>
      </c>
      <c r="D609" s="125">
        <f ca="1">IF(A609&lt;$B$1,VLOOKUP(A609,[1]DI!$A$4:$B$15000,2,FALSE),0)</f>
        <v>0</v>
      </c>
      <c r="E609" s="126">
        <f t="shared" ca="1" si="253"/>
        <v>0</v>
      </c>
      <c r="F609" s="132">
        <f t="shared" si="248"/>
        <v>1.075</v>
      </c>
      <c r="G609" s="127">
        <f t="shared" ca="1" si="241"/>
        <v>1</v>
      </c>
      <c r="H609" s="126">
        <f ca="1">TRUNC(PRODUCT(G$10:G608),15)</f>
        <v>1.1179744412333601</v>
      </c>
      <c r="I609" s="126">
        <f t="shared" ca="1" si="249"/>
        <v>1.1050325528132099</v>
      </c>
      <c r="J609" s="126">
        <f t="shared" ca="1" si="242"/>
        <v>1.01171177</v>
      </c>
      <c r="K609" s="126">
        <f t="shared" ca="1" si="243"/>
        <v>11.71177</v>
      </c>
      <c r="L609" s="133">
        <f>IF(VLOOKUP(A609,$U$12:$AD$125,8)=VLOOKUP(A608,$U$12:$AD$125,8),0,VLOOKUP(A609,U$12:$AD$125,8))</f>
        <v>0</v>
      </c>
      <c r="M609" s="129">
        <f>IF(L609&gt;0,VLOOKUP(L609,T$12:$AC$125,7),0)</f>
        <v>0</v>
      </c>
      <c r="N609" s="126">
        <f t="shared" si="244"/>
        <v>0</v>
      </c>
      <c r="O609" s="126">
        <f t="shared" ca="1" si="245"/>
        <v>11.71177</v>
      </c>
      <c r="P609" s="134" t="str">
        <f t="shared" si="250"/>
        <v>J=</v>
      </c>
      <c r="Q609" s="131">
        <f t="shared" si="251"/>
        <v>43724</v>
      </c>
      <c r="R609" s="9"/>
      <c r="S609" s="9"/>
      <c r="T609" s="9"/>
      <c r="U609" s="9"/>
      <c r="V609" s="9"/>
      <c r="W609" s="9"/>
      <c r="X609" s="9"/>
      <c r="Y609" s="9"/>
      <c r="Z609" s="9"/>
      <c r="AA609" s="9"/>
      <c r="AB609" s="9"/>
      <c r="AC609" s="9"/>
      <c r="AD609" s="9"/>
      <c r="AE609" s="9"/>
      <c r="AF609" s="59">
        <f t="shared" si="258"/>
        <v>43462</v>
      </c>
      <c r="AG609" s="15">
        <f t="shared" ca="1" si="255"/>
        <v>1018.69268</v>
      </c>
      <c r="AH609" s="15">
        <f t="shared" si="255"/>
        <v>1000</v>
      </c>
      <c r="AI609" s="4">
        <f t="shared" ca="1" si="255"/>
        <v>6.4000000000000001E-2</v>
      </c>
      <c r="AJ609" s="16">
        <f t="shared" ca="1" si="255"/>
        <v>2.4620000000000002E-4</v>
      </c>
      <c r="AK609" s="4">
        <f t="shared" si="255"/>
        <v>1.075</v>
      </c>
      <c r="AL609" s="59">
        <f t="shared" si="256"/>
        <v>43462</v>
      </c>
      <c r="AM609" s="16">
        <f t="shared" ca="1" si="257"/>
        <v>1.01869268</v>
      </c>
      <c r="AN609" s="15">
        <f t="shared" ca="1" si="257"/>
        <v>18.692679999999999</v>
      </c>
      <c r="AO609" s="9">
        <f t="shared" si="257"/>
        <v>0</v>
      </c>
      <c r="AP609" s="17">
        <f t="shared" si="257"/>
        <v>0</v>
      </c>
      <c r="AQ609" s="15">
        <f t="shared" si="257"/>
        <v>0</v>
      </c>
      <c r="AR609" s="10" t="str">
        <f t="shared" si="257"/>
        <v>J=</v>
      </c>
      <c r="AS609" s="59">
        <f t="shared" si="257"/>
        <v>43539</v>
      </c>
      <c r="AT609" s="18"/>
      <c r="AU609" s="18"/>
      <c r="AV609" s="40"/>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row>
    <row r="610" spans="1:205" x14ac:dyDescent="0.2">
      <c r="A610" s="123">
        <f t="shared" si="246"/>
        <v>43605</v>
      </c>
      <c r="B610" s="124">
        <f t="shared" ca="1" si="252"/>
        <v>1011.71177</v>
      </c>
      <c r="C610" s="126">
        <f t="shared" si="247"/>
        <v>1000</v>
      </c>
      <c r="D610" s="125">
        <f ca="1">IF(A610&lt;$B$1,VLOOKUP(A610,[1]DI!$A$4:$B$15000,2,FALSE),0)</f>
        <v>6.4000000000000001E-2</v>
      </c>
      <c r="E610" s="126">
        <f t="shared" ca="1" si="253"/>
        <v>2.4620000000000002E-4</v>
      </c>
      <c r="F610" s="132">
        <f t="shared" si="248"/>
        <v>1.075</v>
      </c>
      <c r="G610" s="127">
        <f t="shared" ca="1" si="241"/>
        <v>1.000264665</v>
      </c>
      <c r="H610" s="126">
        <f ca="1">TRUNC(PRODUCT(G$10:G609),15)</f>
        <v>1.1179744412333601</v>
      </c>
      <c r="I610" s="126">
        <f t="shared" ca="1" si="249"/>
        <v>1.1050325528132099</v>
      </c>
      <c r="J610" s="126">
        <f t="shared" ca="1" si="242"/>
        <v>1.01171177</v>
      </c>
      <c r="K610" s="126">
        <f t="shared" ca="1" si="243"/>
        <v>11.71177</v>
      </c>
      <c r="L610" s="133">
        <f>IF(VLOOKUP(A610,$U$12:$AD$125,8)=VLOOKUP(A609,$U$12:$AD$125,8),0,VLOOKUP(A610,U$12:$AD$125,8))</f>
        <v>0</v>
      </c>
      <c r="M610" s="129">
        <f>IF(L610&gt;0,VLOOKUP(L610,T$12:$AC$125,7),0)</f>
        <v>0</v>
      </c>
      <c r="N610" s="126">
        <f t="shared" si="244"/>
        <v>0</v>
      </c>
      <c r="O610" s="126">
        <f t="shared" ca="1" si="245"/>
        <v>11.71177</v>
      </c>
      <c r="P610" s="134" t="str">
        <f t="shared" si="250"/>
        <v>J=</v>
      </c>
      <c r="Q610" s="131">
        <f t="shared" si="251"/>
        <v>43724</v>
      </c>
      <c r="R610" s="9"/>
      <c r="S610" s="9"/>
      <c r="T610" s="9"/>
      <c r="U610" s="9"/>
      <c r="V610" s="9"/>
      <c r="W610" s="9"/>
      <c r="X610" s="9"/>
      <c r="Y610" s="9"/>
      <c r="Z610" s="9"/>
      <c r="AA610" s="9"/>
      <c r="AB610" s="9"/>
      <c r="AC610" s="9"/>
      <c r="AD610" s="9"/>
      <c r="AE610" s="9"/>
      <c r="AF610" s="59">
        <f t="shared" si="258"/>
        <v>43463</v>
      </c>
      <c r="AG610" s="15">
        <f t="shared" ca="1" si="255"/>
        <v>1018.9623</v>
      </c>
      <c r="AH610" s="15">
        <f t="shared" si="255"/>
        <v>1000</v>
      </c>
      <c r="AI610" s="4">
        <f t="shared" ca="1" si="255"/>
        <v>0</v>
      </c>
      <c r="AJ610" s="16">
        <f t="shared" ca="1" si="255"/>
        <v>0</v>
      </c>
      <c r="AK610" s="4">
        <f t="shared" si="255"/>
        <v>1.075</v>
      </c>
      <c r="AL610" s="59">
        <f t="shared" si="256"/>
        <v>43463</v>
      </c>
      <c r="AM610" s="16">
        <f t="shared" ca="1" si="257"/>
        <v>1.0189623000000001</v>
      </c>
      <c r="AN610" s="15">
        <f t="shared" ca="1" si="257"/>
        <v>18.962299999999999</v>
      </c>
      <c r="AO610" s="9">
        <f t="shared" si="257"/>
        <v>0</v>
      </c>
      <c r="AP610" s="17">
        <f t="shared" si="257"/>
        <v>0</v>
      </c>
      <c r="AQ610" s="15">
        <f t="shared" si="257"/>
        <v>0</v>
      </c>
      <c r="AR610" s="10" t="str">
        <f t="shared" si="257"/>
        <v>J=</v>
      </c>
      <c r="AS610" s="59">
        <f t="shared" si="257"/>
        <v>43539</v>
      </c>
      <c r="AT610" s="18"/>
      <c r="AU610" s="18"/>
      <c r="AV610" s="40"/>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row>
    <row r="611" spans="1:205" x14ac:dyDescent="0.2">
      <c r="A611" s="123">
        <f t="shared" si="246"/>
        <v>43606</v>
      </c>
      <c r="B611" s="124">
        <f t="shared" ca="1" si="252"/>
        <v>1011.97954</v>
      </c>
      <c r="C611" s="126">
        <f t="shared" si="247"/>
        <v>1000</v>
      </c>
      <c r="D611" s="125">
        <f ca="1">IF(A611&lt;$B$1,VLOOKUP(A611,[1]DI!$A$4:$B$15000,2,FALSE),0)</f>
        <v>6.4000000000000001E-2</v>
      </c>
      <c r="E611" s="126">
        <f t="shared" ca="1" si="253"/>
        <v>2.4620000000000002E-4</v>
      </c>
      <c r="F611" s="132">
        <f t="shared" si="248"/>
        <v>1.075</v>
      </c>
      <c r="G611" s="127">
        <f t="shared" ca="1" si="241"/>
        <v>1.000264665</v>
      </c>
      <c r="H611" s="126">
        <f ca="1">TRUNC(PRODUCT(G$10:G610),15)</f>
        <v>1.1182703299388499</v>
      </c>
      <c r="I611" s="126">
        <f t="shared" ca="1" si="249"/>
        <v>1.1050325528132099</v>
      </c>
      <c r="J611" s="126">
        <f t="shared" ca="1" si="242"/>
        <v>1.01197954</v>
      </c>
      <c r="K611" s="126">
        <f t="shared" ca="1" si="243"/>
        <v>11.97954</v>
      </c>
      <c r="L611" s="133">
        <f>IF(VLOOKUP(A611,$U$12:$AD$125,8)=VLOOKUP(A610,$U$12:$AD$125,8),0,VLOOKUP(A611,U$12:$AD$125,8))</f>
        <v>0</v>
      </c>
      <c r="M611" s="129">
        <f>IF(L611&gt;0,VLOOKUP(L611,T$12:$AC$125,7),0)</f>
        <v>0</v>
      </c>
      <c r="N611" s="126">
        <f t="shared" si="244"/>
        <v>0</v>
      </c>
      <c r="O611" s="126">
        <f t="shared" ca="1" si="245"/>
        <v>11.97954</v>
      </c>
      <c r="P611" s="134" t="str">
        <f t="shared" si="250"/>
        <v>J=</v>
      </c>
      <c r="Q611" s="131">
        <f t="shared" si="251"/>
        <v>43724</v>
      </c>
      <c r="R611" s="9"/>
      <c r="S611" s="9"/>
      <c r="T611" s="9"/>
      <c r="U611" s="9"/>
      <c r="V611" s="9"/>
      <c r="W611" s="9"/>
      <c r="X611" s="9"/>
      <c r="Y611" s="9"/>
      <c r="Z611" s="9"/>
      <c r="AA611" s="9"/>
      <c r="AB611" s="9"/>
      <c r="AC611" s="9"/>
      <c r="AD611" s="9"/>
      <c r="AE611" s="9"/>
      <c r="AF611" s="59">
        <f t="shared" si="258"/>
        <v>43464</v>
      </c>
      <c r="AG611" s="15">
        <f t="shared" ca="1" si="255"/>
        <v>1018.9623</v>
      </c>
      <c r="AH611" s="15">
        <f t="shared" si="255"/>
        <v>1000</v>
      </c>
      <c r="AI611" s="4">
        <f t="shared" ca="1" si="255"/>
        <v>0</v>
      </c>
      <c r="AJ611" s="16">
        <f t="shared" ca="1" si="255"/>
        <v>0</v>
      </c>
      <c r="AK611" s="4">
        <f t="shared" si="255"/>
        <v>1.075</v>
      </c>
      <c r="AL611" s="59">
        <f t="shared" si="256"/>
        <v>43464</v>
      </c>
      <c r="AM611" s="16">
        <f t="shared" ca="1" si="257"/>
        <v>1.0189623000000001</v>
      </c>
      <c r="AN611" s="15">
        <f t="shared" ca="1" si="257"/>
        <v>18.962299999999999</v>
      </c>
      <c r="AO611" s="9">
        <f t="shared" si="257"/>
        <v>0</v>
      </c>
      <c r="AP611" s="17">
        <f t="shared" si="257"/>
        <v>0</v>
      </c>
      <c r="AQ611" s="15">
        <f t="shared" si="257"/>
        <v>0</v>
      </c>
      <c r="AR611" s="10" t="str">
        <f t="shared" si="257"/>
        <v>J=</v>
      </c>
      <c r="AS611" s="59">
        <f t="shared" si="257"/>
        <v>43539</v>
      </c>
      <c r="AT611" s="18"/>
      <c r="AU611" s="18"/>
      <c r="AV611" s="40"/>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row>
    <row r="612" spans="1:205" x14ac:dyDescent="0.2">
      <c r="A612" s="123">
        <f t="shared" si="246"/>
        <v>43607</v>
      </c>
      <c r="B612" s="124">
        <f t="shared" ca="1" si="252"/>
        <v>1012.24737</v>
      </c>
      <c r="C612" s="126">
        <f t="shared" si="247"/>
        <v>1000</v>
      </c>
      <c r="D612" s="125">
        <f ca="1">IF(A612&lt;$B$1,VLOOKUP(A612,[1]DI!$A$4:$B$15000,2,FALSE),0)</f>
        <v>6.4000000000000001E-2</v>
      </c>
      <c r="E612" s="126">
        <f t="shared" ca="1" si="253"/>
        <v>2.4620000000000002E-4</v>
      </c>
      <c r="F612" s="132">
        <f t="shared" si="248"/>
        <v>1.075</v>
      </c>
      <c r="G612" s="127">
        <f t="shared" ca="1" si="241"/>
        <v>1.000264665</v>
      </c>
      <c r="H612" s="126">
        <f ca="1">TRUNC(PRODUCT(G$10:G611),15)</f>
        <v>1.11856629695572</v>
      </c>
      <c r="I612" s="126">
        <f t="shared" ca="1" si="249"/>
        <v>1.1050325528132099</v>
      </c>
      <c r="J612" s="126">
        <f t="shared" ca="1" si="242"/>
        <v>1.0122473700000001</v>
      </c>
      <c r="K612" s="126">
        <f t="shared" ca="1" si="243"/>
        <v>12.24737</v>
      </c>
      <c r="L612" s="133">
        <f>IF(VLOOKUP(A612,$U$12:$AD$125,8)=VLOOKUP(A611,$U$12:$AD$125,8),0,VLOOKUP(A612,U$12:$AD$125,8))</f>
        <v>0</v>
      </c>
      <c r="M612" s="129">
        <f>IF(L612&gt;0,VLOOKUP(L612,T$12:$AC$125,7),0)</f>
        <v>0</v>
      </c>
      <c r="N612" s="126">
        <f t="shared" si="244"/>
        <v>0</v>
      </c>
      <c r="O612" s="126">
        <f t="shared" ca="1" si="245"/>
        <v>12.24737</v>
      </c>
      <c r="P612" s="134" t="str">
        <f t="shared" si="250"/>
        <v>J=</v>
      </c>
      <c r="Q612" s="131">
        <f t="shared" si="251"/>
        <v>43724</v>
      </c>
      <c r="R612" s="9"/>
      <c r="S612" s="9"/>
      <c r="T612" s="9"/>
      <c r="U612" s="9"/>
      <c r="V612" s="9"/>
      <c r="W612" s="9"/>
      <c r="X612" s="9"/>
      <c r="Y612" s="9"/>
      <c r="Z612" s="9"/>
      <c r="AA612" s="9"/>
      <c r="AB612" s="9"/>
      <c r="AC612" s="9"/>
      <c r="AD612" s="9"/>
      <c r="AE612" s="9"/>
      <c r="AF612" s="59">
        <f t="shared" si="258"/>
        <v>43465</v>
      </c>
      <c r="AG612" s="15">
        <f t="shared" ca="1" si="255"/>
        <v>1018.9623</v>
      </c>
      <c r="AH612" s="15">
        <f t="shared" si="255"/>
        <v>1000</v>
      </c>
      <c r="AI612" s="4">
        <f t="shared" ca="1" si="255"/>
        <v>6.4000000000000001E-2</v>
      </c>
      <c r="AJ612" s="16">
        <f t="shared" ca="1" si="255"/>
        <v>2.4620000000000002E-4</v>
      </c>
      <c r="AK612" s="4">
        <f t="shared" si="255"/>
        <v>1.075</v>
      </c>
      <c r="AL612" s="59">
        <f t="shared" si="256"/>
        <v>43465</v>
      </c>
      <c r="AM612" s="16">
        <f t="shared" ca="1" si="257"/>
        <v>1.0189623000000001</v>
      </c>
      <c r="AN612" s="15">
        <f t="shared" ca="1" si="257"/>
        <v>18.962299999999999</v>
      </c>
      <c r="AO612" s="9">
        <f t="shared" si="257"/>
        <v>0</v>
      </c>
      <c r="AP612" s="17">
        <f t="shared" si="257"/>
        <v>0</v>
      </c>
      <c r="AQ612" s="15">
        <f t="shared" si="257"/>
        <v>0</v>
      </c>
      <c r="AR612" s="10" t="str">
        <f t="shared" si="257"/>
        <v>J=</v>
      </c>
      <c r="AS612" s="59">
        <f t="shared" si="257"/>
        <v>43539</v>
      </c>
      <c r="AT612" s="18"/>
      <c r="AU612" s="18"/>
      <c r="AV612" s="40"/>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row>
    <row r="613" spans="1:205" x14ac:dyDescent="0.2">
      <c r="A613" s="123">
        <f t="shared" si="246"/>
        <v>43608</v>
      </c>
      <c r="B613" s="124">
        <f t="shared" ca="1" si="252"/>
        <v>1012.51527999</v>
      </c>
      <c r="C613" s="126">
        <f t="shared" si="247"/>
        <v>1000</v>
      </c>
      <c r="D613" s="125">
        <f ca="1">IF(A613&lt;$B$1,VLOOKUP(A613,[1]DI!$A$4:$B$15000,2,FALSE),0)</f>
        <v>6.4000000000000001E-2</v>
      </c>
      <c r="E613" s="126">
        <f t="shared" ca="1" si="253"/>
        <v>2.4620000000000002E-4</v>
      </c>
      <c r="F613" s="132">
        <f t="shared" si="248"/>
        <v>1.075</v>
      </c>
      <c r="G613" s="127">
        <f t="shared" ca="1" si="241"/>
        <v>1.000264665</v>
      </c>
      <c r="H613" s="126">
        <f ca="1">TRUNC(PRODUCT(G$10:G612),15)</f>
        <v>1.1188623423046999</v>
      </c>
      <c r="I613" s="126">
        <f t="shared" ca="1" si="249"/>
        <v>1.1050325528132099</v>
      </c>
      <c r="J613" s="126">
        <f t="shared" ca="1" si="242"/>
        <v>1.0125152799999999</v>
      </c>
      <c r="K613" s="126">
        <f t="shared" ca="1" si="243"/>
        <v>12.51527999</v>
      </c>
      <c r="L613" s="133">
        <f>IF(VLOOKUP(A613,$U$12:$AD$125,8)=VLOOKUP(A612,$U$12:$AD$125,8),0,VLOOKUP(A613,U$12:$AD$125,8))</f>
        <v>0</v>
      </c>
      <c r="M613" s="129">
        <f>IF(L613&gt;0,VLOOKUP(L613,T$12:$AC$125,7),0)</f>
        <v>0</v>
      </c>
      <c r="N613" s="126">
        <f t="shared" si="244"/>
        <v>0</v>
      </c>
      <c r="O613" s="126">
        <f t="shared" ca="1" si="245"/>
        <v>12.51527999</v>
      </c>
      <c r="P613" s="134" t="str">
        <f t="shared" si="250"/>
        <v>J=</v>
      </c>
      <c r="Q613" s="131">
        <f t="shared" si="251"/>
        <v>43724</v>
      </c>
      <c r="R613" s="9"/>
      <c r="S613" s="33"/>
      <c r="T613" s="33"/>
      <c r="U613" s="33"/>
      <c r="V613" s="33"/>
      <c r="W613" s="33"/>
      <c r="X613" s="33"/>
      <c r="Y613" s="33"/>
      <c r="Z613" s="33"/>
      <c r="AA613" s="33"/>
      <c r="AB613" s="33"/>
      <c r="AC613" s="33"/>
      <c r="AD613" s="33"/>
      <c r="AE613" s="33"/>
      <c r="AF613" s="59">
        <f t="shared" si="258"/>
        <v>43466</v>
      </c>
      <c r="AG613" s="15">
        <f t="shared" ca="1" si="255"/>
        <v>1019.23198</v>
      </c>
      <c r="AH613" s="15">
        <f t="shared" si="255"/>
        <v>1000</v>
      </c>
      <c r="AI613" s="4">
        <f t="shared" ca="1" si="255"/>
        <v>0</v>
      </c>
      <c r="AJ613" s="16">
        <f t="shared" ca="1" si="255"/>
        <v>0</v>
      </c>
      <c r="AK613" s="4">
        <f t="shared" si="255"/>
        <v>1.075</v>
      </c>
      <c r="AL613" s="59">
        <f t="shared" si="256"/>
        <v>43466</v>
      </c>
      <c r="AM613" s="16">
        <f t="shared" ca="1" si="257"/>
        <v>1.01923198</v>
      </c>
      <c r="AN613" s="15">
        <f t="shared" ca="1" si="257"/>
        <v>19.23198</v>
      </c>
      <c r="AO613" s="9">
        <f t="shared" si="257"/>
        <v>0</v>
      </c>
      <c r="AP613" s="17">
        <f t="shared" si="257"/>
        <v>0</v>
      </c>
      <c r="AQ613" s="15">
        <f t="shared" si="257"/>
        <v>0</v>
      </c>
      <c r="AR613" s="10" t="str">
        <f t="shared" si="257"/>
        <v>J=</v>
      </c>
      <c r="AS613" s="59">
        <f t="shared" si="257"/>
        <v>43539</v>
      </c>
      <c r="AT613" s="34"/>
      <c r="AU613" s="34"/>
      <c r="AV613" s="41"/>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c r="FI613" s="34"/>
      <c r="FJ613" s="34"/>
      <c r="FK613" s="34"/>
      <c r="FL613" s="34"/>
      <c r="FM613" s="34"/>
      <c r="FN613" s="34"/>
      <c r="FO613" s="34"/>
      <c r="FP613" s="34"/>
      <c r="FQ613" s="34"/>
      <c r="FR613" s="34"/>
      <c r="FS613" s="34"/>
      <c r="FT613" s="34"/>
      <c r="FU613" s="34"/>
      <c r="FV613" s="34"/>
      <c r="FW613" s="34"/>
      <c r="FX613" s="34"/>
      <c r="FY613" s="34"/>
      <c r="FZ613" s="34"/>
      <c r="GA613" s="34"/>
      <c r="GB613" s="34"/>
      <c r="GC613" s="34"/>
      <c r="GD613" s="34"/>
      <c r="GE613" s="34"/>
      <c r="GF613" s="34"/>
      <c r="GG613" s="34"/>
      <c r="GH613" s="34"/>
      <c r="GI613" s="34"/>
      <c r="GJ613" s="34"/>
      <c r="GK613" s="34"/>
      <c r="GL613" s="34"/>
      <c r="GM613" s="34"/>
      <c r="GN613" s="34"/>
      <c r="GO613" s="34"/>
      <c r="GP613" s="34"/>
      <c r="GQ613" s="34"/>
      <c r="GR613" s="34"/>
      <c r="GS613" s="34"/>
      <c r="GT613" s="34"/>
      <c r="GU613" s="34"/>
      <c r="GV613" s="34"/>
      <c r="GW613" s="34"/>
    </row>
    <row r="614" spans="1:205" x14ac:dyDescent="0.2">
      <c r="A614" s="123">
        <f t="shared" si="246"/>
        <v>43609</v>
      </c>
      <c r="B614" s="124">
        <f t="shared" ca="1" si="252"/>
        <v>1012.78326</v>
      </c>
      <c r="C614" s="126">
        <f t="shared" si="247"/>
        <v>1000</v>
      </c>
      <c r="D614" s="125">
        <f ca="1">IF(A614&lt;$B$1,VLOOKUP(A614,[1]DI!$A$4:$B$15000,2,FALSE),0)</f>
        <v>6.4000000000000001E-2</v>
      </c>
      <c r="E614" s="126">
        <f t="shared" ca="1" si="253"/>
        <v>2.4620000000000002E-4</v>
      </c>
      <c r="F614" s="132">
        <f t="shared" si="248"/>
        <v>1.075</v>
      </c>
      <c r="G614" s="127">
        <f t="shared" ca="1" si="241"/>
        <v>1.000264665</v>
      </c>
      <c r="H614" s="126">
        <f ca="1">TRUNC(PRODUCT(G$10:G613),15)</f>
        <v>1.1191584660065299</v>
      </c>
      <c r="I614" s="126">
        <f t="shared" ca="1" si="249"/>
        <v>1.1050325528132099</v>
      </c>
      <c r="J614" s="126">
        <f t="shared" ca="1" si="242"/>
        <v>1.01278326</v>
      </c>
      <c r="K614" s="126">
        <f t="shared" ca="1" si="243"/>
        <v>12.78326</v>
      </c>
      <c r="L614" s="133">
        <f>IF(VLOOKUP(A614,$U$12:$AD$125,8)=VLOOKUP(A613,$U$12:$AD$125,8),0,VLOOKUP(A614,U$12:$AD$125,8))</f>
        <v>0</v>
      </c>
      <c r="M614" s="129">
        <f>IF(L614&gt;0,VLOOKUP(L614,T$12:$AC$125,7),0)</f>
        <v>0</v>
      </c>
      <c r="N614" s="126">
        <f t="shared" si="244"/>
        <v>0</v>
      </c>
      <c r="O614" s="126">
        <f t="shared" ca="1" si="245"/>
        <v>12.78326</v>
      </c>
      <c r="P614" s="134" t="str">
        <f t="shared" si="250"/>
        <v>J=</v>
      </c>
      <c r="Q614" s="131">
        <f t="shared" si="251"/>
        <v>43724</v>
      </c>
      <c r="R614" s="9"/>
      <c r="S614" s="9"/>
      <c r="T614" s="9"/>
      <c r="U614" s="9"/>
      <c r="V614" s="9"/>
      <c r="W614" s="9"/>
      <c r="X614" s="9"/>
      <c r="Y614" s="9"/>
      <c r="Z614" s="9"/>
      <c r="AA614" s="9"/>
      <c r="AB614" s="9"/>
      <c r="AC614" s="9"/>
      <c r="AD614" s="9"/>
      <c r="AE614" s="9"/>
      <c r="AF614" s="59">
        <f t="shared" si="258"/>
        <v>43467</v>
      </c>
      <c r="AG614" s="15">
        <f t="shared" ca="1" si="255"/>
        <v>1019.23198</v>
      </c>
      <c r="AH614" s="15">
        <f t="shared" si="255"/>
        <v>1000</v>
      </c>
      <c r="AI614" s="4">
        <f t="shared" ca="1" si="255"/>
        <v>6.4000000000000001E-2</v>
      </c>
      <c r="AJ614" s="16">
        <f t="shared" ca="1" si="255"/>
        <v>2.4620000000000002E-4</v>
      </c>
      <c r="AK614" s="4">
        <f t="shared" si="255"/>
        <v>1.075</v>
      </c>
      <c r="AL614" s="59">
        <f t="shared" si="256"/>
        <v>43467</v>
      </c>
      <c r="AM614" s="16">
        <f t="shared" ca="1" si="257"/>
        <v>1.01923198</v>
      </c>
      <c r="AN614" s="15">
        <f t="shared" ca="1" si="257"/>
        <v>19.23198</v>
      </c>
      <c r="AO614" s="9">
        <f t="shared" si="257"/>
        <v>0</v>
      </c>
      <c r="AP614" s="17">
        <f t="shared" si="257"/>
        <v>0</v>
      </c>
      <c r="AQ614" s="15">
        <f t="shared" si="257"/>
        <v>0</v>
      </c>
      <c r="AR614" s="10" t="str">
        <f t="shared" si="257"/>
        <v>J=</v>
      </c>
      <c r="AS614" s="59">
        <f t="shared" si="257"/>
        <v>43539</v>
      </c>
      <c r="AT614" s="18"/>
      <c r="AU614" s="18"/>
      <c r="AV614" s="40"/>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row>
    <row r="615" spans="1:205" x14ac:dyDescent="0.2">
      <c r="A615" s="123">
        <f t="shared" si="246"/>
        <v>43610</v>
      </c>
      <c r="B615" s="124">
        <f t="shared" ca="1" si="252"/>
        <v>1013.0513</v>
      </c>
      <c r="C615" s="126">
        <f t="shared" si="247"/>
        <v>1000</v>
      </c>
      <c r="D615" s="125">
        <f ca="1">IF(A615&lt;$B$1,VLOOKUP(A615,[1]DI!$A$4:$B$15000,2,FALSE),0)</f>
        <v>0</v>
      </c>
      <c r="E615" s="126">
        <f t="shared" ca="1" si="253"/>
        <v>0</v>
      </c>
      <c r="F615" s="132">
        <f t="shared" si="248"/>
        <v>1.075</v>
      </c>
      <c r="G615" s="127">
        <f t="shared" ca="1" si="241"/>
        <v>1</v>
      </c>
      <c r="H615" s="126">
        <f ca="1">TRUNC(PRODUCT(G$10:G614),15)</f>
        <v>1.1194546680819399</v>
      </c>
      <c r="I615" s="126">
        <f t="shared" ca="1" si="249"/>
        <v>1.1050325528132099</v>
      </c>
      <c r="J615" s="126">
        <f t="shared" ca="1" si="242"/>
        <v>1.0130513000000001</v>
      </c>
      <c r="K615" s="126">
        <f t="shared" ca="1" si="243"/>
        <v>13.051299999999999</v>
      </c>
      <c r="L615" s="133">
        <f>IF(VLOOKUP(A615,$U$12:$AD$125,8)=VLOOKUP(A614,$U$12:$AD$125,8),0,VLOOKUP(A615,U$12:$AD$125,8))</f>
        <v>0</v>
      </c>
      <c r="M615" s="129">
        <f>IF(L615&gt;0,VLOOKUP(L615,T$12:$AC$125,7),0)</f>
        <v>0</v>
      </c>
      <c r="N615" s="126">
        <f t="shared" si="244"/>
        <v>0</v>
      </c>
      <c r="O615" s="126">
        <f t="shared" ca="1" si="245"/>
        <v>13.051299999999999</v>
      </c>
      <c r="P615" s="134" t="str">
        <f t="shared" si="250"/>
        <v>J=</v>
      </c>
      <c r="Q615" s="131">
        <f t="shared" si="251"/>
        <v>43724</v>
      </c>
      <c r="R615" s="9"/>
      <c r="S615" s="9"/>
      <c r="T615" s="9"/>
      <c r="U615" s="9"/>
      <c r="V615" s="9"/>
      <c r="W615" s="9"/>
      <c r="X615" s="9"/>
      <c r="Y615" s="9"/>
      <c r="Z615" s="9"/>
      <c r="AA615" s="9"/>
      <c r="AB615" s="9"/>
      <c r="AC615" s="9"/>
      <c r="AD615" s="9"/>
      <c r="AE615" s="9"/>
      <c r="AF615" s="59">
        <f t="shared" si="258"/>
        <v>43468</v>
      </c>
      <c r="AG615" s="15">
        <f t="shared" ca="1" si="255"/>
        <v>1019.50173</v>
      </c>
      <c r="AH615" s="15">
        <f t="shared" si="255"/>
        <v>1000</v>
      </c>
      <c r="AI615" s="4">
        <f t="shared" ca="1" si="255"/>
        <v>6.4000000000000001E-2</v>
      </c>
      <c r="AJ615" s="16">
        <f t="shared" ca="1" si="255"/>
        <v>2.4620000000000002E-4</v>
      </c>
      <c r="AK615" s="4">
        <f t="shared" si="255"/>
        <v>1.075</v>
      </c>
      <c r="AL615" s="59">
        <f t="shared" si="256"/>
        <v>43468</v>
      </c>
      <c r="AM615" s="16">
        <f t="shared" ca="1" si="257"/>
        <v>1.01950173</v>
      </c>
      <c r="AN615" s="15">
        <f t="shared" ca="1" si="257"/>
        <v>19.501729999999998</v>
      </c>
      <c r="AO615" s="9">
        <f t="shared" si="257"/>
        <v>0</v>
      </c>
      <c r="AP615" s="17">
        <f t="shared" si="257"/>
        <v>0</v>
      </c>
      <c r="AQ615" s="15">
        <f t="shared" si="257"/>
        <v>0</v>
      </c>
      <c r="AR615" s="10" t="str">
        <f t="shared" si="257"/>
        <v>J=</v>
      </c>
      <c r="AS615" s="59">
        <f t="shared" si="257"/>
        <v>43539</v>
      </c>
      <c r="AT615" s="18"/>
      <c r="AU615" s="18"/>
      <c r="AV615" s="40"/>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row>
    <row r="616" spans="1:205" x14ac:dyDescent="0.2">
      <c r="A616" s="123">
        <f t="shared" si="246"/>
        <v>43611</v>
      </c>
      <c r="B616" s="124">
        <f t="shared" ca="1" si="252"/>
        <v>1013.0513</v>
      </c>
      <c r="C616" s="126">
        <f t="shared" si="247"/>
        <v>1000</v>
      </c>
      <c r="D616" s="125">
        <f ca="1">IF(A616&lt;$B$1,VLOOKUP(A616,[1]DI!$A$4:$B$15000,2,FALSE),0)</f>
        <v>0</v>
      </c>
      <c r="E616" s="126">
        <f t="shared" ca="1" si="253"/>
        <v>0</v>
      </c>
      <c r="F616" s="132">
        <f t="shared" si="248"/>
        <v>1.075</v>
      </c>
      <c r="G616" s="127">
        <f t="shared" ca="1" si="241"/>
        <v>1</v>
      </c>
      <c r="H616" s="126">
        <f ca="1">TRUNC(PRODUCT(G$10:G615),15)</f>
        <v>1.1194546680819399</v>
      </c>
      <c r="I616" s="126">
        <f t="shared" ca="1" si="249"/>
        <v>1.1050325528132099</v>
      </c>
      <c r="J616" s="126">
        <f t="shared" ca="1" si="242"/>
        <v>1.0130513000000001</v>
      </c>
      <c r="K616" s="126">
        <f t="shared" ca="1" si="243"/>
        <v>13.051299999999999</v>
      </c>
      <c r="L616" s="133">
        <f>IF(VLOOKUP(A616,$U$12:$AD$125,8)=VLOOKUP(A615,$U$12:$AD$125,8),0,VLOOKUP(A616,U$12:$AD$125,8))</f>
        <v>0</v>
      </c>
      <c r="M616" s="129">
        <f>IF(L616&gt;0,VLOOKUP(L616,T$12:$AC$125,7),0)</f>
        <v>0</v>
      </c>
      <c r="N616" s="126">
        <f t="shared" si="244"/>
        <v>0</v>
      </c>
      <c r="O616" s="126">
        <f t="shared" ca="1" si="245"/>
        <v>13.051299999999999</v>
      </c>
      <c r="P616" s="134" t="str">
        <f t="shared" si="250"/>
        <v>J=</v>
      </c>
      <c r="Q616" s="131">
        <f t="shared" si="251"/>
        <v>43724</v>
      </c>
      <c r="R616" s="9"/>
      <c r="S616" s="9"/>
      <c r="T616" s="9"/>
      <c r="U616" s="9"/>
      <c r="V616" s="9"/>
      <c r="W616" s="9"/>
      <c r="X616" s="9"/>
      <c r="Y616" s="9"/>
      <c r="Z616" s="9"/>
      <c r="AA616" s="9"/>
      <c r="AB616" s="9"/>
      <c r="AC616" s="9"/>
      <c r="AD616" s="9"/>
      <c r="AE616" s="9"/>
      <c r="AF616" s="59">
        <f t="shared" si="258"/>
        <v>43469</v>
      </c>
      <c r="AG616" s="15">
        <f t="shared" ca="1" si="255"/>
        <v>1019.77155999</v>
      </c>
      <c r="AH616" s="15">
        <f t="shared" si="255"/>
        <v>1000</v>
      </c>
      <c r="AI616" s="4">
        <f t="shared" ca="1" si="255"/>
        <v>6.4000000000000001E-2</v>
      </c>
      <c r="AJ616" s="16">
        <f t="shared" ca="1" si="255"/>
        <v>2.4620000000000002E-4</v>
      </c>
      <c r="AK616" s="4">
        <f t="shared" si="255"/>
        <v>1.075</v>
      </c>
      <c r="AL616" s="59">
        <f t="shared" si="256"/>
        <v>43469</v>
      </c>
      <c r="AM616" s="16">
        <f t="shared" ca="1" si="257"/>
        <v>1.0197715599999999</v>
      </c>
      <c r="AN616" s="15">
        <f t="shared" ca="1" si="257"/>
        <v>19.77155999</v>
      </c>
      <c r="AO616" s="9">
        <f t="shared" si="257"/>
        <v>0</v>
      </c>
      <c r="AP616" s="17">
        <f t="shared" si="257"/>
        <v>0</v>
      </c>
      <c r="AQ616" s="15">
        <f t="shared" si="257"/>
        <v>0</v>
      </c>
      <c r="AR616" s="10" t="str">
        <f t="shared" si="257"/>
        <v>J=</v>
      </c>
      <c r="AS616" s="59">
        <f t="shared" si="257"/>
        <v>43539</v>
      </c>
      <c r="AT616" s="18"/>
      <c r="AU616" s="18"/>
      <c r="AV616" s="40"/>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row>
    <row r="617" spans="1:205" x14ac:dyDescent="0.2">
      <c r="A617" s="123">
        <f t="shared" si="246"/>
        <v>43612</v>
      </c>
      <c r="B617" s="124">
        <f t="shared" ca="1" si="252"/>
        <v>1013.0513</v>
      </c>
      <c r="C617" s="126">
        <f t="shared" si="247"/>
        <v>1000</v>
      </c>
      <c r="D617" s="125">
        <f ca="1">IF(A617&lt;$B$1,VLOOKUP(A617,[1]DI!$A$4:$B$15000,2,FALSE),0)</f>
        <v>6.4000000000000001E-2</v>
      </c>
      <c r="E617" s="126">
        <f t="shared" ca="1" si="253"/>
        <v>2.4620000000000002E-4</v>
      </c>
      <c r="F617" s="132">
        <f t="shared" si="248"/>
        <v>1.075</v>
      </c>
      <c r="G617" s="127">
        <f t="shared" ca="1" si="241"/>
        <v>1.000264665</v>
      </c>
      <c r="H617" s="126">
        <f ca="1">TRUNC(PRODUCT(G$10:G616),15)</f>
        <v>1.1194546680819399</v>
      </c>
      <c r="I617" s="126">
        <f t="shared" ca="1" si="249"/>
        <v>1.1050325528132099</v>
      </c>
      <c r="J617" s="126">
        <f t="shared" ca="1" si="242"/>
        <v>1.0130513000000001</v>
      </c>
      <c r="K617" s="126">
        <f t="shared" ca="1" si="243"/>
        <v>13.051299999999999</v>
      </c>
      <c r="L617" s="133">
        <f>IF(VLOOKUP(A617,$U$12:$AD$125,8)=VLOOKUP(A616,$U$12:$AD$125,8),0,VLOOKUP(A617,U$12:$AD$125,8))</f>
        <v>0</v>
      </c>
      <c r="M617" s="129">
        <f>IF(L617&gt;0,VLOOKUP(L617,T$12:$AC$125,7),0)</f>
        <v>0</v>
      </c>
      <c r="N617" s="126">
        <f t="shared" si="244"/>
        <v>0</v>
      </c>
      <c r="O617" s="126">
        <f t="shared" ca="1" si="245"/>
        <v>13.051299999999999</v>
      </c>
      <c r="P617" s="134" t="str">
        <f t="shared" si="250"/>
        <v>J=</v>
      </c>
      <c r="Q617" s="131">
        <f t="shared" si="251"/>
        <v>43724</v>
      </c>
      <c r="R617" s="9"/>
      <c r="S617" s="9"/>
      <c r="T617" s="9"/>
      <c r="U617" s="9"/>
      <c r="V617" s="9"/>
      <c r="W617" s="9"/>
      <c r="X617" s="9"/>
      <c r="Y617" s="9"/>
      <c r="Z617" s="9"/>
      <c r="AA617" s="9"/>
      <c r="AB617" s="9"/>
      <c r="AC617" s="9"/>
      <c r="AD617" s="9"/>
      <c r="AE617" s="9"/>
      <c r="AF617" s="59">
        <f t="shared" si="258"/>
        <v>43470</v>
      </c>
      <c r="AG617" s="15">
        <f t="shared" ca="1" si="255"/>
        <v>1020.04146</v>
      </c>
      <c r="AH617" s="15">
        <f t="shared" si="255"/>
        <v>1000</v>
      </c>
      <c r="AI617" s="4">
        <f t="shared" ca="1" si="255"/>
        <v>0</v>
      </c>
      <c r="AJ617" s="16">
        <f t="shared" ca="1" si="255"/>
        <v>0</v>
      </c>
      <c r="AK617" s="4">
        <f t="shared" si="255"/>
        <v>1.075</v>
      </c>
      <c r="AL617" s="59">
        <f t="shared" si="256"/>
        <v>43470</v>
      </c>
      <c r="AM617" s="16">
        <f t="shared" ca="1" si="257"/>
        <v>1.0200414600000001</v>
      </c>
      <c r="AN617" s="15">
        <f t="shared" ca="1" si="257"/>
        <v>20.041460000000001</v>
      </c>
      <c r="AO617" s="9">
        <f t="shared" si="257"/>
        <v>0</v>
      </c>
      <c r="AP617" s="17">
        <f t="shared" si="257"/>
        <v>0</v>
      </c>
      <c r="AQ617" s="15">
        <f t="shared" si="257"/>
        <v>0</v>
      </c>
      <c r="AR617" s="10" t="str">
        <f t="shared" si="257"/>
        <v>J=</v>
      </c>
      <c r="AS617" s="59">
        <f t="shared" si="257"/>
        <v>43539</v>
      </c>
      <c r="AT617" s="18"/>
      <c r="AU617" s="18"/>
      <c r="AV617" s="40"/>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row>
    <row r="618" spans="1:205" x14ac:dyDescent="0.2">
      <c r="A618" s="123">
        <f t="shared" si="246"/>
        <v>43613</v>
      </c>
      <c r="B618" s="124">
        <f t="shared" ca="1" si="252"/>
        <v>1013.31942</v>
      </c>
      <c r="C618" s="126">
        <f t="shared" si="247"/>
        <v>1000</v>
      </c>
      <c r="D618" s="125">
        <f ca="1">IF(A618&lt;$B$1,VLOOKUP(A618,[1]DI!$A$4:$B$15000,2,FALSE),0)</f>
        <v>6.4000000000000001E-2</v>
      </c>
      <c r="E618" s="126">
        <f t="shared" ca="1" si="253"/>
        <v>2.4620000000000002E-4</v>
      </c>
      <c r="F618" s="132">
        <f t="shared" si="248"/>
        <v>1.075</v>
      </c>
      <c r="G618" s="127">
        <f t="shared" ca="1" si="241"/>
        <v>1.000264665</v>
      </c>
      <c r="H618" s="126">
        <f ca="1">TRUNC(PRODUCT(G$10:G617),15)</f>
        <v>1.1197509485516599</v>
      </c>
      <c r="I618" s="126">
        <f t="shared" ca="1" si="249"/>
        <v>1.1050325528132099</v>
      </c>
      <c r="J618" s="126">
        <f t="shared" ca="1" si="242"/>
        <v>1.01331942</v>
      </c>
      <c r="K618" s="126">
        <f t="shared" ca="1" si="243"/>
        <v>13.319419999999999</v>
      </c>
      <c r="L618" s="133">
        <f>IF(VLOOKUP(A618,$U$12:$AD$125,8)=VLOOKUP(A617,$U$12:$AD$125,8),0,VLOOKUP(A618,U$12:$AD$125,8))</f>
        <v>0</v>
      </c>
      <c r="M618" s="129">
        <f>IF(L618&gt;0,VLOOKUP(L618,T$12:$AC$125,7),0)</f>
        <v>0</v>
      </c>
      <c r="N618" s="126">
        <f t="shared" si="244"/>
        <v>0</v>
      </c>
      <c r="O618" s="126">
        <f t="shared" ca="1" si="245"/>
        <v>13.319419999999999</v>
      </c>
      <c r="P618" s="134" t="str">
        <f t="shared" si="250"/>
        <v>J=</v>
      </c>
      <c r="Q618" s="131">
        <f t="shared" si="251"/>
        <v>43724</v>
      </c>
      <c r="R618" s="9"/>
      <c r="S618" s="9"/>
      <c r="T618" s="9"/>
      <c r="U618" s="9"/>
      <c r="V618" s="9"/>
      <c r="W618" s="9"/>
      <c r="X618" s="9"/>
      <c r="Y618" s="9"/>
      <c r="Z618" s="9"/>
      <c r="AA618" s="9"/>
      <c r="AB618" s="9"/>
      <c r="AC618" s="9"/>
      <c r="AD618" s="9"/>
      <c r="AE618" s="9"/>
      <c r="AF618" s="59">
        <f t="shared" si="258"/>
        <v>43471</v>
      </c>
      <c r="AG618" s="15">
        <f t="shared" ref="AG618:AK631" ca="1" si="259">VLOOKUP($AF618,$A$10:$Q$3625,(AG$1)+1)</f>
        <v>1020.04146</v>
      </c>
      <c r="AH618" s="15">
        <f t="shared" si="259"/>
        <v>1000</v>
      </c>
      <c r="AI618" s="4">
        <f t="shared" ca="1" si="259"/>
        <v>0</v>
      </c>
      <c r="AJ618" s="16">
        <f t="shared" ca="1" si="259"/>
        <v>0</v>
      </c>
      <c r="AK618" s="4">
        <f t="shared" si="259"/>
        <v>1.075</v>
      </c>
      <c r="AL618" s="59">
        <f t="shared" si="256"/>
        <v>43471</v>
      </c>
      <c r="AM618" s="16">
        <f t="shared" ref="AM618:AS631" ca="1" si="260">VLOOKUP($AF618,$A$10:$Q$3625,(AM$1)+1)</f>
        <v>1.0200414600000001</v>
      </c>
      <c r="AN618" s="15">
        <f t="shared" ca="1" si="260"/>
        <v>20.041460000000001</v>
      </c>
      <c r="AO618" s="9">
        <f t="shared" si="260"/>
        <v>0</v>
      </c>
      <c r="AP618" s="17">
        <f t="shared" si="260"/>
        <v>0</v>
      </c>
      <c r="AQ618" s="15">
        <f t="shared" si="260"/>
        <v>0</v>
      </c>
      <c r="AR618" s="10" t="str">
        <f t="shared" si="260"/>
        <v>J=</v>
      </c>
      <c r="AS618" s="59">
        <f t="shared" si="260"/>
        <v>43539</v>
      </c>
      <c r="AT618" s="18"/>
      <c r="AU618" s="18"/>
      <c r="AV618" s="40"/>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row>
    <row r="619" spans="1:205" x14ac:dyDescent="0.2">
      <c r="A619" s="123">
        <f t="shared" si="246"/>
        <v>43614</v>
      </c>
      <c r="B619" s="124">
        <f t="shared" ca="1" si="252"/>
        <v>1013.58761</v>
      </c>
      <c r="C619" s="126">
        <f t="shared" si="247"/>
        <v>1000</v>
      </c>
      <c r="D619" s="125">
        <f ca="1">IF(A619&lt;$B$1,VLOOKUP(A619,[1]DI!$A$4:$B$15000,2,FALSE),0)</f>
        <v>6.4000000000000001E-2</v>
      </c>
      <c r="E619" s="126">
        <f t="shared" ca="1" si="253"/>
        <v>2.4620000000000002E-4</v>
      </c>
      <c r="F619" s="132">
        <f t="shared" si="248"/>
        <v>1.075</v>
      </c>
      <c r="G619" s="127">
        <f t="shared" ca="1" si="241"/>
        <v>1.000264665</v>
      </c>
      <c r="H619" s="126">
        <f ca="1">TRUNC(PRODUCT(G$10:G618),15)</f>
        <v>1.1200473074364601</v>
      </c>
      <c r="I619" s="126">
        <f t="shared" ca="1" si="249"/>
        <v>1.1050325528132099</v>
      </c>
      <c r="J619" s="126">
        <f t="shared" ca="1" si="242"/>
        <v>1.0135876100000001</v>
      </c>
      <c r="K619" s="126">
        <f t="shared" ca="1" si="243"/>
        <v>13.58761</v>
      </c>
      <c r="L619" s="133">
        <f>IF(VLOOKUP(A619,$U$12:$AD$125,8)=VLOOKUP(A618,$U$12:$AD$125,8),0,VLOOKUP(A619,U$12:$AD$125,8))</f>
        <v>0</v>
      </c>
      <c r="M619" s="129">
        <f>IF(L619&gt;0,VLOOKUP(L619,T$12:$AC$125,7),0)</f>
        <v>0</v>
      </c>
      <c r="N619" s="126">
        <f t="shared" si="244"/>
        <v>0</v>
      </c>
      <c r="O619" s="126">
        <f t="shared" ca="1" si="245"/>
        <v>13.58761</v>
      </c>
      <c r="P619" s="134" t="str">
        <f t="shared" si="250"/>
        <v>J=</v>
      </c>
      <c r="Q619" s="131">
        <f t="shared" si="251"/>
        <v>43724</v>
      </c>
      <c r="R619" s="9"/>
      <c r="S619" s="9"/>
      <c r="T619" s="9"/>
      <c r="U619" s="9"/>
      <c r="V619" s="9"/>
      <c r="W619" s="9"/>
      <c r="X619" s="9"/>
      <c r="Y619" s="9"/>
      <c r="Z619" s="9"/>
      <c r="AA619" s="9"/>
      <c r="AB619" s="9"/>
      <c r="AC619" s="9"/>
      <c r="AD619" s="9"/>
      <c r="AE619" s="9"/>
      <c r="AF619" s="59">
        <f t="shared" si="258"/>
        <v>43472</v>
      </c>
      <c r="AG619" s="15">
        <f t="shared" ca="1" si="259"/>
        <v>1020.04146</v>
      </c>
      <c r="AH619" s="15">
        <f t="shared" si="259"/>
        <v>1000</v>
      </c>
      <c r="AI619" s="4">
        <f t="shared" ca="1" si="259"/>
        <v>6.4000000000000001E-2</v>
      </c>
      <c r="AJ619" s="16">
        <f t="shared" ca="1" si="259"/>
        <v>2.4620000000000002E-4</v>
      </c>
      <c r="AK619" s="4">
        <f t="shared" si="259"/>
        <v>1.075</v>
      </c>
      <c r="AL619" s="59">
        <f t="shared" si="256"/>
        <v>43472</v>
      </c>
      <c r="AM619" s="16">
        <f t="shared" ca="1" si="260"/>
        <v>1.0200414600000001</v>
      </c>
      <c r="AN619" s="15">
        <f t="shared" ca="1" si="260"/>
        <v>20.041460000000001</v>
      </c>
      <c r="AO619" s="9">
        <f t="shared" si="260"/>
        <v>0</v>
      </c>
      <c r="AP619" s="17">
        <f t="shared" si="260"/>
        <v>0</v>
      </c>
      <c r="AQ619" s="15">
        <f t="shared" si="260"/>
        <v>0</v>
      </c>
      <c r="AR619" s="10" t="str">
        <f t="shared" si="260"/>
        <v>J=</v>
      </c>
      <c r="AS619" s="59">
        <f t="shared" si="260"/>
        <v>43539</v>
      </c>
      <c r="AT619" s="18"/>
      <c r="AU619" s="18"/>
      <c r="AV619" s="40"/>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row>
    <row r="620" spans="1:205" x14ac:dyDescent="0.2">
      <c r="A620" s="123">
        <f t="shared" si="246"/>
        <v>43615</v>
      </c>
      <c r="B620" s="124">
        <f t="shared" ca="1" si="252"/>
        <v>1013.85587</v>
      </c>
      <c r="C620" s="126">
        <f t="shared" si="247"/>
        <v>1000</v>
      </c>
      <c r="D620" s="125">
        <f ca="1">IF(A620&lt;$B$1,VLOOKUP(A620,[1]DI!$A$4:$B$15000,2,FALSE),0)</f>
        <v>6.4000000000000001E-2</v>
      </c>
      <c r="E620" s="126">
        <f t="shared" ca="1" si="253"/>
        <v>2.4620000000000002E-4</v>
      </c>
      <c r="F620" s="132">
        <f t="shared" si="248"/>
        <v>1.075</v>
      </c>
      <c r="G620" s="127">
        <f t="shared" ca="1" si="241"/>
        <v>1.000264665</v>
      </c>
      <c r="H620" s="126">
        <f ca="1">TRUNC(PRODUCT(G$10:G619),15)</f>
        <v>1.1203437447570801</v>
      </c>
      <c r="I620" s="126">
        <f t="shared" ca="1" si="249"/>
        <v>1.1050325528132099</v>
      </c>
      <c r="J620" s="126">
        <f t="shared" ca="1" si="242"/>
        <v>1.01385587</v>
      </c>
      <c r="K620" s="126">
        <f t="shared" ca="1" si="243"/>
        <v>13.855869999999999</v>
      </c>
      <c r="L620" s="133">
        <f>IF(VLOOKUP(A620,$U$12:$AD$125,8)=VLOOKUP(A619,$U$12:$AD$125,8),0,VLOOKUP(A620,U$12:$AD$125,8))</f>
        <v>0</v>
      </c>
      <c r="M620" s="129">
        <f>IF(L620&gt;0,VLOOKUP(L620,T$12:$AC$125,7),0)</f>
        <v>0</v>
      </c>
      <c r="N620" s="126">
        <f t="shared" si="244"/>
        <v>0</v>
      </c>
      <c r="O620" s="126">
        <f t="shared" ca="1" si="245"/>
        <v>13.855869999999999</v>
      </c>
      <c r="P620" s="134" t="str">
        <f t="shared" si="250"/>
        <v>J=</v>
      </c>
      <c r="Q620" s="131">
        <f t="shared" si="251"/>
        <v>43724</v>
      </c>
      <c r="R620" s="9"/>
      <c r="S620" s="9"/>
      <c r="T620" s="9"/>
      <c r="U620" s="9"/>
      <c r="V620" s="9"/>
      <c r="W620" s="9"/>
      <c r="X620" s="9"/>
      <c r="Y620" s="9"/>
      <c r="Z620" s="9"/>
      <c r="AA620" s="9"/>
      <c r="AB620" s="9"/>
      <c r="AC620" s="9"/>
      <c r="AD620" s="9"/>
      <c r="AE620" s="9"/>
      <c r="AF620" s="59">
        <f t="shared" si="258"/>
        <v>43473</v>
      </c>
      <c r="AG620" s="15">
        <f t="shared" ca="1" si="259"/>
        <v>1020.31143</v>
      </c>
      <c r="AH620" s="15">
        <f t="shared" si="259"/>
        <v>1000</v>
      </c>
      <c r="AI620" s="4">
        <f t="shared" ca="1" si="259"/>
        <v>6.4000000000000001E-2</v>
      </c>
      <c r="AJ620" s="16">
        <f t="shared" ca="1" si="259"/>
        <v>2.4620000000000002E-4</v>
      </c>
      <c r="AK620" s="4">
        <f t="shared" si="259"/>
        <v>1.075</v>
      </c>
      <c r="AL620" s="59">
        <f t="shared" si="256"/>
        <v>43473</v>
      </c>
      <c r="AM620" s="16">
        <f t="shared" ca="1" si="260"/>
        <v>1.02031143</v>
      </c>
      <c r="AN620" s="15">
        <f t="shared" ca="1" si="260"/>
        <v>20.311430000000001</v>
      </c>
      <c r="AO620" s="9">
        <f t="shared" si="260"/>
        <v>0</v>
      </c>
      <c r="AP620" s="17">
        <f t="shared" si="260"/>
        <v>0</v>
      </c>
      <c r="AQ620" s="15">
        <f t="shared" si="260"/>
        <v>0</v>
      </c>
      <c r="AR620" s="10" t="str">
        <f t="shared" si="260"/>
        <v>J=</v>
      </c>
      <c r="AS620" s="59">
        <f t="shared" si="260"/>
        <v>43539</v>
      </c>
      <c r="AT620" s="18"/>
      <c r="AU620" s="18"/>
      <c r="AV620" s="40"/>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row>
    <row r="621" spans="1:205" x14ac:dyDescent="0.2">
      <c r="A621" s="123">
        <f t="shared" si="246"/>
        <v>43616</v>
      </c>
      <c r="B621" s="124">
        <f t="shared" ca="1" si="252"/>
        <v>1014.1242099999999</v>
      </c>
      <c r="C621" s="126">
        <f t="shared" si="247"/>
        <v>1000</v>
      </c>
      <c r="D621" s="125">
        <f ca="1">IF(A621&lt;$B$1,VLOOKUP(A621,[1]DI!$A$4:$B$15000,2,FALSE),0)</f>
        <v>6.4000000000000001E-2</v>
      </c>
      <c r="E621" s="126">
        <f t="shared" ca="1" si="253"/>
        <v>2.4620000000000002E-4</v>
      </c>
      <c r="F621" s="132">
        <f t="shared" si="248"/>
        <v>1.075</v>
      </c>
      <c r="G621" s="127">
        <f t="shared" ca="1" si="241"/>
        <v>1.000264665</v>
      </c>
      <c r="H621" s="126">
        <f ca="1">TRUNC(PRODUCT(G$10:G620),15)</f>
        <v>1.12064026053429</v>
      </c>
      <c r="I621" s="126">
        <f t="shared" ca="1" si="249"/>
        <v>1.1050325528132099</v>
      </c>
      <c r="J621" s="126">
        <f t="shared" ca="1" si="242"/>
        <v>1.0141242100000001</v>
      </c>
      <c r="K621" s="126">
        <f t="shared" ca="1" si="243"/>
        <v>14.12421</v>
      </c>
      <c r="L621" s="133">
        <f>IF(VLOOKUP(A621,$U$12:$AD$125,8)=VLOOKUP(A620,$U$12:$AD$125,8),0,VLOOKUP(A621,U$12:$AD$125,8))</f>
        <v>0</v>
      </c>
      <c r="M621" s="129">
        <f>IF(L621&gt;0,VLOOKUP(L621,T$12:$AC$125,7),0)</f>
        <v>0</v>
      </c>
      <c r="N621" s="126">
        <f t="shared" si="244"/>
        <v>0</v>
      </c>
      <c r="O621" s="126">
        <f t="shared" ca="1" si="245"/>
        <v>14.12421</v>
      </c>
      <c r="P621" s="134" t="str">
        <f t="shared" si="250"/>
        <v>J=</v>
      </c>
      <c r="Q621" s="131">
        <f t="shared" si="251"/>
        <v>43724</v>
      </c>
      <c r="R621" s="9"/>
      <c r="S621" s="9"/>
      <c r="T621" s="9"/>
      <c r="U621" s="9"/>
      <c r="V621" s="9"/>
      <c r="W621" s="9"/>
      <c r="X621" s="9"/>
      <c r="Y621" s="9"/>
      <c r="Z621" s="9"/>
      <c r="AA621" s="9"/>
      <c r="AB621" s="9"/>
      <c r="AC621" s="9"/>
      <c r="AD621" s="9"/>
      <c r="AE621" s="9"/>
      <c r="AF621" s="59">
        <f t="shared" si="258"/>
        <v>43474</v>
      </c>
      <c r="AG621" s="15">
        <f t="shared" ca="1" si="259"/>
        <v>1020.58147</v>
      </c>
      <c r="AH621" s="15">
        <f t="shared" si="259"/>
        <v>1000</v>
      </c>
      <c r="AI621" s="4">
        <f t="shared" ca="1" si="259"/>
        <v>6.4000000000000001E-2</v>
      </c>
      <c r="AJ621" s="16">
        <f t="shared" ca="1" si="259"/>
        <v>2.4620000000000002E-4</v>
      </c>
      <c r="AK621" s="4">
        <f t="shared" si="259"/>
        <v>1.075</v>
      </c>
      <c r="AL621" s="59">
        <f t="shared" si="256"/>
        <v>43474</v>
      </c>
      <c r="AM621" s="16">
        <f t="shared" ca="1" si="260"/>
        <v>1.02058147</v>
      </c>
      <c r="AN621" s="15">
        <f t="shared" ca="1" si="260"/>
        <v>20.581469999999999</v>
      </c>
      <c r="AO621" s="9">
        <f t="shared" si="260"/>
        <v>0</v>
      </c>
      <c r="AP621" s="17">
        <f t="shared" si="260"/>
        <v>0</v>
      </c>
      <c r="AQ621" s="15">
        <f t="shared" si="260"/>
        <v>0</v>
      </c>
      <c r="AR621" s="10" t="str">
        <f t="shared" si="260"/>
        <v>J=</v>
      </c>
      <c r="AS621" s="59">
        <f t="shared" si="260"/>
        <v>43539</v>
      </c>
      <c r="AT621" s="18"/>
      <c r="AU621" s="18"/>
      <c r="AV621" s="40"/>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row>
    <row r="622" spans="1:205" x14ac:dyDescent="0.2">
      <c r="A622" s="123">
        <f t="shared" si="246"/>
        <v>43617</v>
      </c>
      <c r="B622" s="124">
        <f t="shared" ca="1" si="252"/>
        <v>1014.39261</v>
      </c>
      <c r="C622" s="126">
        <f t="shared" si="247"/>
        <v>1000</v>
      </c>
      <c r="D622" s="125">
        <f ca="1">IF(A622&lt;$B$1,VLOOKUP(A622,[1]DI!$A$4:$B$15000,2,FALSE),0)</f>
        <v>0</v>
      </c>
      <c r="E622" s="126">
        <f t="shared" ca="1" si="253"/>
        <v>0</v>
      </c>
      <c r="F622" s="132">
        <f t="shared" si="248"/>
        <v>1.075</v>
      </c>
      <c r="G622" s="127">
        <f t="shared" ca="1" si="241"/>
        <v>1</v>
      </c>
      <c r="H622" s="126">
        <f ca="1">TRUNC(PRODUCT(G$10:G621),15)</f>
        <v>1.1209368547888501</v>
      </c>
      <c r="I622" s="126">
        <f t="shared" ca="1" si="249"/>
        <v>1.1050325528132099</v>
      </c>
      <c r="J622" s="126">
        <f t="shared" ca="1" si="242"/>
        <v>1.01439261</v>
      </c>
      <c r="K622" s="126">
        <f t="shared" ca="1" si="243"/>
        <v>14.392609999999999</v>
      </c>
      <c r="L622" s="133">
        <f>IF(VLOOKUP(A622,$U$12:$AD$125,8)=VLOOKUP(A621,$U$12:$AD$125,8),0,VLOOKUP(A622,U$12:$AD$125,8))</f>
        <v>0</v>
      </c>
      <c r="M622" s="129">
        <f>IF(L622&gt;0,VLOOKUP(L622,T$12:$AC$125,7),0)</f>
        <v>0</v>
      </c>
      <c r="N622" s="126">
        <f t="shared" si="244"/>
        <v>0</v>
      </c>
      <c r="O622" s="126">
        <f t="shared" ca="1" si="245"/>
        <v>14.392609999999999</v>
      </c>
      <c r="P622" s="134" t="str">
        <f t="shared" si="250"/>
        <v>J=</v>
      </c>
      <c r="Q622" s="131">
        <f t="shared" si="251"/>
        <v>43724</v>
      </c>
      <c r="R622" s="9"/>
      <c r="S622" s="9"/>
      <c r="T622" s="9"/>
      <c r="U622" s="9"/>
      <c r="V622" s="9"/>
      <c r="W622" s="9"/>
      <c r="X622" s="9"/>
      <c r="Y622" s="9"/>
      <c r="Z622" s="9"/>
      <c r="AA622" s="9"/>
      <c r="AB622" s="9"/>
      <c r="AC622" s="9"/>
      <c r="AD622" s="9"/>
      <c r="AE622" s="9"/>
      <c r="AF622" s="59">
        <f t="shared" si="258"/>
        <v>43475</v>
      </c>
      <c r="AG622" s="15">
        <f t="shared" ca="1" si="259"/>
        <v>1020.85158</v>
      </c>
      <c r="AH622" s="15">
        <f t="shared" si="259"/>
        <v>1000</v>
      </c>
      <c r="AI622" s="4">
        <f t="shared" ca="1" si="259"/>
        <v>6.4000000000000001E-2</v>
      </c>
      <c r="AJ622" s="16">
        <f t="shared" ca="1" si="259"/>
        <v>2.4620000000000002E-4</v>
      </c>
      <c r="AK622" s="4">
        <f t="shared" si="259"/>
        <v>1.075</v>
      </c>
      <c r="AL622" s="59">
        <f t="shared" si="256"/>
        <v>43475</v>
      </c>
      <c r="AM622" s="16">
        <f t="shared" ca="1" si="260"/>
        <v>1.02085158</v>
      </c>
      <c r="AN622" s="15">
        <f t="shared" ca="1" si="260"/>
        <v>20.851579999999998</v>
      </c>
      <c r="AO622" s="9">
        <f t="shared" si="260"/>
        <v>0</v>
      </c>
      <c r="AP622" s="17">
        <f t="shared" si="260"/>
        <v>0</v>
      </c>
      <c r="AQ622" s="15">
        <f t="shared" si="260"/>
        <v>0</v>
      </c>
      <c r="AR622" s="10" t="str">
        <f t="shared" si="260"/>
        <v>J=</v>
      </c>
      <c r="AS622" s="59">
        <f t="shared" si="260"/>
        <v>43539</v>
      </c>
      <c r="AT622" s="18"/>
      <c r="AU622" s="18"/>
      <c r="AV622" s="40"/>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row>
    <row r="623" spans="1:205" x14ac:dyDescent="0.2">
      <c r="A623" s="123">
        <f t="shared" si="246"/>
        <v>43618</v>
      </c>
      <c r="B623" s="124">
        <f t="shared" ca="1" si="252"/>
        <v>1014.39261</v>
      </c>
      <c r="C623" s="126">
        <f t="shared" si="247"/>
        <v>1000</v>
      </c>
      <c r="D623" s="125">
        <f ca="1">IF(A623&lt;$B$1,VLOOKUP(A623,[1]DI!$A$4:$B$15000,2,FALSE),0)</f>
        <v>0</v>
      </c>
      <c r="E623" s="126">
        <f t="shared" ca="1" si="253"/>
        <v>0</v>
      </c>
      <c r="F623" s="132">
        <f t="shared" si="248"/>
        <v>1.075</v>
      </c>
      <c r="G623" s="127">
        <f t="shared" ca="1" si="241"/>
        <v>1</v>
      </c>
      <c r="H623" s="126">
        <f ca="1">TRUNC(PRODUCT(G$10:G622),15)</f>
        <v>1.1209368547888501</v>
      </c>
      <c r="I623" s="126">
        <f t="shared" ca="1" si="249"/>
        <v>1.1050325528132099</v>
      </c>
      <c r="J623" s="126">
        <f t="shared" ca="1" si="242"/>
        <v>1.01439261</v>
      </c>
      <c r="K623" s="126">
        <f t="shared" ca="1" si="243"/>
        <v>14.392609999999999</v>
      </c>
      <c r="L623" s="133">
        <f>IF(VLOOKUP(A623,$U$12:$AD$125,8)=VLOOKUP(A622,$U$12:$AD$125,8),0,VLOOKUP(A623,U$12:$AD$125,8))</f>
        <v>0</v>
      </c>
      <c r="M623" s="129">
        <f>IF(L623&gt;0,VLOOKUP(L623,T$12:$AC$125,7),0)</f>
        <v>0</v>
      </c>
      <c r="N623" s="126">
        <f t="shared" si="244"/>
        <v>0</v>
      </c>
      <c r="O623" s="126">
        <f t="shared" ca="1" si="245"/>
        <v>14.392609999999999</v>
      </c>
      <c r="P623" s="134" t="str">
        <f t="shared" si="250"/>
        <v>J=</v>
      </c>
      <c r="Q623" s="131">
        <f t="shared" si="251"/>
        <v>43724</v>
      </c>
      <c r="R623" s="9"/>
      <c r="S623" s="9"/>
      <c r="T623" s="9"/>
      <c r="U623" s="9"/>
      <c r="V623" s="9"/>
      <c r="W623" s="9"/>
      <c r="X623" s="9"/>
      <c r="Y623" s="9"/>
      <c r="Z623" s="9"/>
      <c r="AA623" s="9"/>
      <c r="AB623" s="9"/>
      <c r="AC623" s="9"/>
      <c r="AD623" s="9"/>
      <c r="AE623" s="9"/>
      <c r="AF623" s="59">
        <f t="shared" si="258"/>
        <v>43476</v>
      </c>
      <c r="AG623" s="15">
        <f t="shared" ca="1" si="259"/>
        <v>1021.12176</v>
      </c>
      <c r="AH623" s="15">
        <f t="shared" si="259"/>
        <v>1000</v>
      </c>
      <c r="AI623" s="4">
        <f t="shared" ca="1" si="259"/>
        <v>6.4000000000000001E-2</v>
      </c>
      <c r="AJ623" s="16">
        <f t="shared" ca="1" si="259"/>
        <v>2.4620000000000002E-4</v>
      </c>
      <c r="AK623" s="4">
        <f t="shared" si="259"/>
        <v>1.075</v>
      </c>
      <c r="AL623" s="59">
        <f t="shared" si="256"/>
        <v>43476</v>
      </c>
      <c r="AM623" s="16">
        <f t="shared" ca="1" si="260"/>
        <v>1.02112176</v>
      </c>
      <c r="AN623" s="15">
        <f t="shared" ca="1" si="260"/>
        <v>21.121759999999998</v>
      </c>
      <c r="AO623" s="9">
        <f t="shared" si="260"/>
        <v>0</v>
      </c>
      <c r="AP623" s="17">
        <f t="shared" si="260"/>
        <v>0</v>
      </c>
      <c r="AQ623" s="15">
        <f t="shared" si="260"/>
        <v>0</v>
      </c>
      <c r="AR623" s="10" t="str">
        <f t="shared" si="260"/>
        <v>J=</v>
      </c>
      <c r="AS623" s="59">
        <f t="shared" si="260"/>
        <v>43539</v>
      </c>
      <c r="AT623" s="18"/>
      <c r="AU623" s="18"/>
      <c r="AV623" s="40"/>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row>
    <row r="624" spans="1:205" x14ac:dyDescent="0.2">
      <c r="A624" s="123">
        <f t="shared" si="246"/>
        <v>43619</v>
      </c>
      <c r="B624" s="124">
        <f t="shared" ca="1" si="252"/>
        <v>1014.39261</v>
      </c>
      <c r="C624" s="126">
        <f t="shared" si="247"/>
        <v>1000</v>
      </c>
      <c r="D624" s="125">
        <f ca="1">IF(A624&lt;$B$1,VLOOKUP(A624,[1]DI!$A$4:$B$15000,2,FALSE),0)</f>
        <v>6.4000000000000001E-2</v>
      </c>
      <c r="E624" s="126">
        <f t="shared" ca="1" si="253"/>
        <v>2.4620000000000002E-4</v>
      </c>
      <c r="F624" s="132">
        <f t="shared" si="248"/>
        <v>1.075</v>
      </c>
      <c r="G624" s="127">
        <f t="shared" ca="1" si="241"/>
        <v>1.000264665</v>
      </c>
      <c r="H624" s="126">
        <f ca="1">TRUNC(PRODUCT(G$10:G623),15)</f>
        <v>1.1209368547888501</v>
      </c>
      <c r="I624" s="126">
        <f t="shared" ca="1" si="249"/>
        <v>1.1050325528132099</v>
      </c>
      <c r="J624" s="126">
        <f t="shared" ca="1" si="242"/>
        <v>1.01439261</v>
      </c>
      <c r="K624" s="126">
        <f t="shared" ca="1" si="243"/>
        <v>14.392609999999999</v>
      </c>
      <c r="L624" s="133">
        <f>IF(VLOOKUP(A624,$U$12:$AD$125,8)=VLOOKUP(A623,$U$12:$AD$125,8),0,VLOOKUP(A624,U$12:$AD$125,8))</f>
        <v>0</v>
      </c>
      <c r="M624" s="129">
        <f>IF(L624&gt;0,VLOOKUP(L624,T$12:$AC$125,7),0)</f>
        <v>0</v>
      </c>
      <c r="N624" s="126">
        <f t="shared" si="244"/>
        <v>0</v>
      </c>
      <c r="O624" s="126">
        <f t="shared" ca="1" si="245"/>
        <v>14.392609999999999</v>
      </c>
      <c r="P624" s="134" t="str">
        <f t="shared" si="250"/>
        <v>J=</v>
      </c>
      <c r="Q624" s="131">
        <f t="shared" si="251"/>
        <v>43724</v>
      </c>
      <c r="R624" s="9"/>
      <c r="S624" s="9"/>
      <c r="T624" s="9"/>
      <c r="U624" s="9"/>
      <c r="V624" s="9"/>
      <c r="W624" s="9"/>
      <c r="X624" s="9"/>
      <c r="Y624" s="9"/>
      <c r="Z624" s="9"/>
      <c r="AA624" s="9"/>
      <c r="AB624" s="9"/>
      <c r="AC624" s="9"/>
      <c r="AD624" s="9"/>
      <c r="AE624" s="9"/>
      <c r="AF624" s="59">
        <f t="shared" si="258"/>
        <v>43477</v>
      </c>
      <c r="AG624" s="15">
        <f t="shared" ca="1" si="259"/>
        <v>1021.39202</v>
      </c>
      <c r="AH624" s="15">
        <f t="shared" si="259"/>
        <v>1000</v>
      </c>
      <c r="AI624" s="4">
        <f t="shared" ca="1" si="259"/>
        <v>0</v>
      </c>
      <c r="AJ624" s="16">
        <f t="shared" ca="1" si="259"/>
        <v>0</v>
      </c>
      <c r="AK624" s="4">
        <f t="shared" si="259"/>
        <v>1.075</v>
      </c>
      <c r="AL624" s="59">
        <f t="shared" si="256"/>
        <v>43477</v>
      </c>
      <c r="AM624" s="16">
        <f t="shared" ca="1" si="260"/>
        <v>1.02139202</v>
      </c>
      <c r="AN624" s="15">
        <f t="shared" ca="1" si="260"/>
        <v>21.392019999999999</v>
      </c>
      <c r="AO624" s="9">
        <f t="shared" si="260"/>
        <v>0</v>
      </c>
      <c r="AP624" s="17">
        <f t="shared" si="260"/>
        <v>0</v>
      </c>
      <c r="AQ624" s="15">
        <f t="shared" si="260"/>
        <v>0</v>
      </c>
      <c r="AR624" s="10" t="str">
        <f t="shared" si="260"/>
        <v>J=</v>
      </c>
      <c r="AS624" s="59">
        <f t="shared" si="260"/>
        <v>43539</v>
      </c>
      <c r="AT624" s="18"/>
      <c r="AU624" s="18"/>
      <c r="AV624" s="40"/>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row>
    <row r="625" spans="1:202" x14ac:dyDescent="0.2">
      <c r="A625" s="123">
        <f t="shared" si="246"/>
        <v>43620</v>
      </c>
      <c r="B625" s="124">
        <f t="shared" ca="1" si="252"/>
        <v>1014.66108</v>
      </c>
      <c r="C625" s="126">
        <f t="shared" si="247"/>
        <v>1000</v>
      </c>
      <c r="D625" s="125">
        <f ca="1">IF(A625&lt;$B$1,VLOOKUP(A625,[1]DI!$A$4:$B$15000,2,FALSE),0)</f>
        <v>6.4000000000000001E-2</v>
      </c>
      <c r="E625" s="126">
        <f t="shared" ca="1" si="253"/>
        <v>2.4620000000000002E-4</v>
      </c>
      <c r="F625" s="132">
        <f t="shared" si="248"/>
        <v>1.075</v>
      </c>
      <c r="G625" s="127">
        <f t="shared" ca="1" si="241"/>
        <v>1.000264665</v>
      </c>
      <c r="H625" s="126">
        <f ca="1">TRUNC(PRODUCT(G$10:G624),15)</f>
        <v>1.1212335275415199</v>
      </c>
      <c r="I625" s="126">
        <f t="shared" ca="1" si="249"/>
        <v>1.1050325528132099</v>
      </c>
      <c r="J625" s="126">
        <f t="shared" ca="1" si="242"/>
        <v>1.01466108</v>
      </c>
      <c r="K625" s="126">
        <f t="shared" ca="1" si="243"/>
        <v>14.66108</v>
      </c>
      <c r="L625" s="133">
        <f>IF(VLOOKUP(A625,$U$12:$AD$125,8)=VLOOKUP(A624,$U$12:$AD$125,8),0,VLOOKUP(A625,U$12:$AD$125,8))</f>
        <v>0</v>
      </c>
      <c r="M625" s="129">
        <f>IF(L625&gt;0,VLOOKUP(L625,T$12:$AC$125,7),0)</f>
        <v>0</v>
      </c>
      <c r="N625" s="126">
        <f t="shared" si="244"/>
        <v>0</v>
      </c>
      <c r="O625" s="126">
        <f t="shared" ca="1" si="245"/>
        <v>14.66108</v>
      </c>
      <c r="P625" s="134" t="str">
        <f t="shared" si="250"/>
        <v>J=</v>
      </c>
      <c r="Q625" s="131">
        <f t="shared" si="251"/>
        <v>43724</v>
      </c>
      <c r="R625" s="9"/>
      <c r="S625" s="9"/>
      <c r="T625" s="9"/>
      <c r="U625" s="9"/>
      <c r="V625" s="9"/>
      <c r="W625" s="9"/>
      <c r="X625" s="9"/>
      <c r="Y625" s="9"/>
      <c r="Z625" s="9"/>
      <c r="AA625" s="9"/>
      <c r="AB625" s="9"/>
      <c r="AC625" s="9"/>
      <c r="AD625" s="9"/>
      <c r="AE625" s="9"/>
      <c r="AF625" s="59">
        <f t="shared" si="258"/>
        <v>43478</v>
      </c>
      <c r="AG625" s="15">
        <f t="shared" ca="1" si="259"/>
        <v>1021.39202</v>
      </c>
      <c r="AH625" s="15">
        <f t="shared" si="259"/>
        <v>1000</v>
      </c>
      <c r="AI625" s="4">
        <f t="shared" ca="1" si="259"/>
        <v>0</v>
      </c>
      <c r="AJ625" s="16">
        <f t="shared" ca="1" si="259"/>
        <v>0</v>
      </c>
      <c r="AK625" s="4">
        <f t="shared" si="259"/>
        <v>1.075</v>
      </c>
      <c r="AL625" s="59">
        <f t="shared" si="256"/>
        <v>43478</v>
      </c>
      <c r="AM625" s="16">
        <f t="shared" ca="1" si="260"/>
        <v>1.02139202</v>
      </c>
      <c r="AN625" s="15">
        <f t="shared" ca="1" si="260"/>
        <v>21.392019999999999</v>
      </c>
      <c r="AO625" s="9">
        <f t="shared" si="260"/>
        <v>0</v>
      </c>
      <c r="AP625" s="17">
        <f t="shared" si="260"/>
        <v>0</v>
      </c>
      <c r="AQ625" s="15">
        <f t="shared" si="260"/>
        <v>0</v>
      </c>
      <c r="AR625" s="10" t="str">
        <f t="shared" si="260"/>
        <v>J=</v>
      </c>
      <c r="AS625" s="59">
        <f t="shared" si="260"/>
        <v>43539</v>
      </c>
      <c r="AT625" s="18"/>
      <c r="AU625" s="18"/>
      <c r="AV625" s="40"/>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row>
    <row r="626" spans="1:202" x14ac:dyDescent="0.2">
      <c r="A626" s="123">
        <f t="shared" si="246"/>
        <v>43621</v>
      </c>
      <c r="B626" s="124">
        <f t="shared" ca="1" si="252"/>
        <v>1014.92962999</v>
      </c>
      <c r="C626" s="126">
        <f t="shared" si="247"/>
        <v>1000</v>
      </c>
      <c r="D626" s="125">
        <f ca="1">IF(A626&lt;$B$1,VLOOKUP(A626,[1]DI!$A$4:$B$15000,2,FALSE),0)</f>
        <v>6.4000000000000001E-2</v>
      </c>
      <c r="E626" s="126">
        <f t="shared" ca="1" si="253"/>
        <v>2.4620000000000002E-4</v>
      </c>
      <c r="F626" s="132">
        <f t="shared" si="248"/>
        <v>1.075</v>
      </c>
      <c r="G626" s="127">
        <f t="shared" ca="1" si="241"/>
        <v>1.000264665</v>
      </c>
      <c r="H626" s="126">
        <f ca="1">TRUNC(PRODUCT(G$10:G625),15)</f>
        <v>1.1215302788130801</v>
      </c>
      <c r="I626" s="126">
        <f t="shared" ca="1" si="249"/>
        <v>1.1050325528132099</v>
      </c>
      <c r="J626" s="126">
        <f t="shared" ca="1" si="242"/>
        <v>1.0149296299999999</v>
      </c>
      <c r="K626" s="126">
        <f t="shared" ca="1" si="243"/>
        <v>14.92962999</v>
      </c>
      <c r="L626" s="133">
        <f>IF(VLOOKUP(A626,$U$12:$AD$125,8)=VLOOKUP(A625,$U$12:$AD$125,8),0,VLOOKUP(A626,U$12:$AD$125,8))</f>
        <v>0</v>
      </c>
      <c r="M626" s="129">
        <f>IF(L626&gt;0,VLOOKUP(L626,T$12:$AC$125,7),0)</f>
        <v>0</v>
      </c>
      <c r="N626" s="126">
        <f t="shared" si="244"/>
        <v>0</v>
      </c>
      <c r="O626" s="126">
        <f t="shared" ca="1" si="245"/>
        <v>14.92962999</v>
      </c>
      <c r="P626" s="134" t="str">
        <f t="shared" si="250"/>
        <v>J=</v>
      </c>
      <c r="Q626" s="131">
        <f t="shared" si="251"/>
        <v>43724</v>
      </c>
      <c r="R626" s="9"/>
      <c r="S626" s="9"/>
      <c r="T626" s="9"/>
      <c r="U626" s="9"/>
      <c r="V626" s="9"/>
      <c r="W626" s="9"/>
      <c r="X626" s="9"/>
      <c r="Y626" s="9"/>
      <c r="Z626" s="9"/>
      <c r="AA626" s="9"/>
      <c r="AB626" s="9"/>
      <c r="AC626" s="9"/>
      <c r="AD626" s="9"/>
      <c r="AE626" s="9"/>
      <c r="AF626" s="59">
        <f t="shared" si="258"/>
        <v>43479</v>
      </c>
      <c r="AG626" s="15">
        <f t="shared" ca="1" si="259"/>
        <v>1021.39202</v>
      </c>
      <c r="AH626" s="15">
        <f t="shared" si="259"/>
        <v>1000</v>
      </c>
      <c r="AI626" s="4">
        <f t="shared" ca="1" si="259"/>
        <v>6.4000000000000001E-2</v>
      </c>
      <c r="AJ626" s="16">
        <f t="shared" ca="1" si="259"/>
        <v>2.4620000000000002E-4</v>
      </c>
      <c r="AK626" s="4">
        <f t="shared" si="259"/>
        <v>1.075</v>
      </c>
      <c r="AL626" s="59">
        <f t="shared" si="256"/>
        <v>43479</v>
      </c>
      <c r="AM626" s="16">
        <f t="shared" ca="1" si="260"/>
        <v>1.02139202</v>
      </c>
      <c r="AN626" s="15">
        <f t="shared" ca="1" si="260"/>
        <v>21.392019999999999</v>
      </c>
      <c r="AO626" s="9">
        <f t="shared" si="260"/>
        <v>0</v>
      </c>
      <c r="AP626" s="17">
        <f t="shared" si="260"/>
        <v>0</v>
      </c>
      <c r="AQ626" s="15">
        <f t="shared" si="260"/>
        <v>0</v>
      </c>
      <c r="AR626" s="10" t="str">
        <f t="shared" si="260"/>
        <v>J=</v>
      </c>
      <c r="AS626" s="59">
        <f t="shared" si="260"/>
        <v>43539</v>
      </c>
      <c r="AT626" s="18"/>
      <c r="AU626" s="18"/>
      <c r="AV626" s="40"/>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row>
    <row r="627" spans="1:202" x14ac:dyDescent="0.2">
      <c r="A627" s="123">
        <f t="shared" si="246"/>
        <v>43622</v>
      </c>
      <c r="B627" s="124">
        <f t="shared" ca="1" si="252"/>
        <v>1015.19825</v>
      </c>
      <c r="C627" s="126">
        <f t="shared" si="247"/>
        <v>1000</v>
      </c>
      <c r="D627" s="125">
        <f ca="1">IF(A627&lt;$B$1,VLOOKUP(A627,[1]DI!$A$4:$B$15000,2,FALSE),0)</f>
        <v>6.4000000000000001E-2</v>
      </c>
      <c r="E627" s="126">
        <f t="shared" ca="1" si="253"/>
        <v>2.4620000000000002E-4</v>
      </c>
      <c r="F627" s="132">
        <f t="shared" si="248"/>
        <v>1.075</v>
      </c>
      <c r="G627" s="127">
        <f t="shared" ca="1" si="241"/>
        <v>1.000264665</v>
      </c>
      <c r="H627" s="126">
        <f ca="1">TRUNC(PRODUCT(G$10:G626),15)</f>
        <v>1.1218271086243301</v>
      </c>
      <c r="I627" s="126">
        <f t="shared" ca="1" si="249"/>
        <v>1.1050325528132099</v>
      </c>
      <c r="J627" s="126">
        <f t="shared" ca="1" si="242"/>
        <v>1.0151982500000001</v>
      </c>
      <c r="K627" s="126">
        <f t="shared" ca="1" si="243"/>
        <v>15.19825</v>
      </c>
      <c r="L627" s="133">
        <f>IF(VLOOKUP(A627,$U$12:$AD$125,8)=VLOOKUP(A626,$U$12:$AD$125,8),0,VLOOKUP(A627,U$12:$AD$125,8))</f>
        <v>0</v>
      </c>
      <c r="M627" s="129">
        <f>IF(L627&gt;0,VLOOKUP(L627,T$12:$AC$125,7),0)</f>
        <v>0</v>
      </c>
      <c r="N627" s="126">
        <f t="shared" si="244"/>
        <v>0</v>
      </c>
      <c r="O627" s="126">
        <f t="shared" ca="1" si="245"/>
        <v>15.19825</v>
      </c>
      <c r="P627" s="134" t="str">
        <f t="shared" si="250"/>
        <v>J=</v>
      </c>
      <c r="Q627" s="131">
        <f t="shared" si="251"/>
        <v>43724</v>
      </c>
      <c r="R627" s="9"/>
      <c r="S627" s="9"/>
      <c r="T627" s="9"/>
      <c r="U627" s="9"/>
      <c r="V627" s="9"/>
      <c r="W627" s="9"/>
      <c r="X627" s="9"/>
      <c r="Y627" s="9"/>
      <c r="Z627" s="9"/>
      <c r="AA627" s="9"/>
      <c r="AB627" s="9"/>
      <c r="AC627" s="9"/>
      <c r="AD627" s="9"/>
      <c r="AE627" s="9"/>
      <c r="AF627" s="59">
        <f t="shared" si="258"/>
        <v>43480</v>
      </c>
      <c r="AG627" s="15">
        <f t="shared" ca="1" si="259"/>
        <v>1021.6623499900001</v>
      </c>
      <c r="AH627" s="15">
        <f t="shared" si="259"/>
        <v>1000</v>
      </c>
      <c r="AI627" s="4">
        <f t="shared" ca="1" si="259"/>
        <v>6.4000000000000001E-2</v>
      </c>
      <c r="AJ627" s="16">
        <f t="shared" ca="1" si="259"/>
        <v>2.4620000000000002E-4</v>
      </c>
      <c r="AK627" s="4">
        <f t="shared" si="259"/>
        <v>1.075</v>
      </c>
      <c r="AL627" s="59">
        <f t="shared" si="256"/>
        <v>43480</v>
      </c>
      <c r="AM627" s="16">
        <f t="shared" ca="1" si="260"/>
        <v>1.0216623499999999</v>
      </c>
      <c r="AN627" s="15">
        <f t="shared" ca="1" si="260"/>
        <v>21.662349989999999</v>
      </c>
      <c r="AO627" s="9">
        <f t="shared" si="260"/>
        <v>0</v>
      </c>
      <c r="AP627" s="17">
        <f t="shared" si="260"/>
        <v>0</v>
      </c>
      <c r="AQ627" s="15">
        <f t="shared" si="260"/>
        <v>0</v>
      </c>
      <c r="AR627" s="10" t="str">
        <f t="shared" si="260"/>
        <v>J=</v>
      </c>
      <c r="AS627" s="59">
        <f t="shared" si="260"/>
        <v>43539</v>
      </c>
      <c r="AT627" s="18"/>
      <c r="AU627" s="18"/>
      <c r="AV627" s="40"/>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row>
    <row r="628" spans="1:202" x14ac:dyDescent="0.2">
      <c r="A628" s="123">
        <f t="shared" si="246"/>
        <v>43623</v>
      </c>
      <c r="B628" s="124">
        <f t="shared" ca="1" si="252"/>
        <v>1015.46693</v>
      </c>
      <c r="C628" s="126">
        <f t="shared" si="247"/>
        <v>1000</v>
      </c>
      <c r="D628" s="125">
        <f ca="1">IF(A628&lt;$B$1,VLOOKUP(A628,[1]DI!$A$4:$B$15000,2,FALSE),0)</f>
        <v>6.4000000000000001E-2</v>
      </c>
      <c r="E628" s="126">
        <f t="shared" ca="1" si="253"/>
        <v>2.4620000000000002E-4</v>
      </c>
      <c r="F628" s="132">
        <f t="shared" si="248"/>
        <v>1.075</v>
      </c>
      <c r="G628" s="127">
        <f t="shared" ca="1" si="241"/>
        <v>1.000264665</v>
      </c>
      <c r="H628" s="126">
        <f ca="1">TRUNC(PRODUCT(G$10:G627),15)</f>
        <v>1.12212401699603</v>
      </c>
      <c r="I628" s="126">
        <f t="shared" ca="1" si="249"/>
        <v>1.1050325528132099</v>
      </c>
      <c r="J628" s="126">
        <f t="shared" ca="1" si="242"/>
        <v>1.0154669300000001</v>
      </c>
      <c r="K628" s="126">
        <f t="shared" ca="1" si="243"/>
        <v>15.46693</v>
      </c>
      <c r="L628" s="133">
        <f>IF(VLOOKUP(A628,$U$12:$AD$125,8)=VLOOKUP(A627,$U$12:$AD$125,8),0,VLOOKUP(A628,U$12:$AD$125,8))</f>
        <v>0</v>
      </c>
      <c r="M628" s="129">
        <f>IF(L628&gt;0,VLOOKUP(L628,T$12:$AC$125,7),0)</f>
        <v>0</v>
      </c>
      <c r="N628" s="126">
        <f t="shared" si="244"/>
        <v>0</v>
      </c>
      <c r="O628" s="126">
        <f t="shared" ca="1" si="245"/>
        <v>15.46693</v>
      </c>
      <c r="P628" s="134" t="str">
        <f t="shared" si="250"/>
        <v>J=</v>
      </c>
      <c r="Q628" s="131">
        <f t="shared" si="251"/>
        <v>43724</v>
      </c>
      <c r="R628" s="9"/>
      <c r="S628" s="9"/>
      <c r="T628" s="9"/>
      <c r="U628" s="9"/>
      <c r="V628" s="9"/>
      <c r="W628" s="9"/>
      <c r="X628" s="9"/>
      <c r="Y628" s="9"/>
      <c r="Z628" s="9"/>
      <c r="AA628" s="9"/>
      <c r="AB628" s="9"/>
      <c r="AC628" s="9"/>
      <c r="AD628" s="9"/>
      <c r="AE628" s="9"/>
      <c r="AF628" s="59">
        <f t="shared" si="258"/>
        <v>43481</v>
      </c>
      <c r="AG628" s="15">
        <f t="shared" ca="1" si="259"/>
        <v>1021.93274</v>
      </c>
      <c r="AH628" s="15">
        <f t="shared" si="259"/>
        <v>1000</v>
      </c>
      <c r="AI628" s="4">
        <f t="shared" ca="1" si="259"/>
        <v>6.4000000000000001E-2</v>
      </c>
      <c r="AJ628" s="16">
        <f t="shared" ca="1" si="259"/>
        <v>2.4620000000000002E-4</v>
      </c>
      <c r="AK628" s="4">
        <f t="shared" si="259"/>
        <v>1.075</v>
      </c>
      <c r="AL628" s="59">
        <f t="shared" si="256"/>
        <v>43481</v>
      </c>
      <c r="AM628" s="16">
        <f t="shared" ca="1" si="260"/>
        <v>1.02193274</v>
      </c>
      <c r="AN628" s="15">
        <f t="shared" ca="1" si="260"/>
        <v>21.932739999999999</v>
      </c>
      <c r="AO628" s="9">
        <f t="shared" si="260"/>
        <v>0</v>
      </c>
      <c r="AP628" s="17">
        <f t="shared" si="260"/>
        <v>0</v>
      </c>
      <c r="AQ628" s="15">
        <f t="shared" si="260"/>
        <v>0</v>
      </c>
      <c r="AR628" s="10" t="str">
        <f t="shared" si="260"/>
        <v>J=</v>
      </c>
      <c r="AS628" s="59">
        <f t="shared" si="260"/>
        <v>43539</v>
      </c>
      <c r="AT628" s="18"/>
      <c r="AU628" s="18"/>
      <c r="AV628" s="40"/>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row>
    <row r="629" spans="1:202" x14ac:dyDescent="0.2">
      <c r="A629" s="123">
        <f t="shared" si="246"/>
        <v>43624</v>
      </c>
      <c r="B629" s="124">
        <f t="shared" ca="1" si="252"/>
        <v>1015.73569</v>
      </c>
      <c r="C629" s="126">
        <f t="shared" si="247"/>
        <v>1000</v>
      </c>
      <c r="D629" s="125">
        <f ca="1">IF(A629&lt;$B$1,VLOOKUP(A629,[1]DI!$A$4:$B$15000,2,FALSE),0)</f>
        <v>0</v>
      </c>
      <c r="E629" s="126">
        <f t="shared" ca="1" si="253"/>
        <v>0</v>
      </c>
      <c r="F629" s="132">
        <f t="shared" si="248"/>
        <v>1.075</v>
      </c>
      <c r="G629" s="127">
        <f t="shared" ca="1" si="241"/>
        <v>1</v>
      </c>
      <c r="H629" s="126">
        <f ca="1">TRUNC(PRODUCT(G$10:G628),15)</f>
        <v>1.1224210039489899</v>
      </c>
      <c r="I629" s="126">
        <f t="shared" ca="1" si="249"/>
        <v>1.1050325528132099</v>
      </c>
      <c r="J629" s="126">
        <f t="shared" ca="1" si="242"/>
        <v>1.0157356900000001</v>
      </c>
      <c r="K629" s="126">
        <f t="shared" ca="1" si="243"/>
        <v>15.73569</v>
      </c>
      <c r="L629" s="133">
        <f>IF(VLOOKUP(A629,$U$12:$AD$125,8)=VLOOKUP(A628,$U$12:$AD$125,8),0,VLOOKUP(A629,U$12:$AD$125,8))</f>
        <v>0</v>
      </c>
      <c r="M629" s="129">
        <f>IF(L629&gt;0,VLOOKUP(L629,T$12:$AC$125,7),0)</f>
        <v>0</v>
      </c>
      <c r="N629" s="126">
        <f t="shared" si="244"/>
        <v>0</v>
      </c>
      <c r="O629" s="126">
        <f t="shared" ca="1" si="245"/>
        <v>15.73569</v>
      </c>
      <c r="P629" s="134" t="str">
        <f t="shared" si="250"/>
        <v>J=</v>
      </c>
      <c r="Q629" s="131">
        <f t="shared" si="251"/>
        <v>43724</v>
      </c>
      <c r="R629" s="9"/>
      <c r="S629" s="9"/>
      <c r="T629" s="9"/>
      <c r="U629" s="9"/>
      <c r="V629" s="9"/>
      <c r="W629" s="9"/>
      <c r="X629" s="9"/>
      <c r="Y629" s="9"/>
      <c r="Z629" s="9"/>
      <c r="AA629" s="9"/>
      <c r="AB629" s="9"/>
      <c r="AC629" s="9"/>
      <c r="AD629" s="9"/>
      <c r="AE629" s="9"/>
      <c r="AF629" s="59">
        <f t="shared" si="258"/>
        <v>43482</v>
      </c>
      <c r="AG629" s="15">
        <f t="shared" ca="1" si="259"/>
        <v>1022.20321</v>
      </c>
      <c r="AH629" s="15">
        <f t="shared" si="259"/>
        <v>1000</v>
      </c>
      <c r="AI629" s="4">
        <f t="shared" ca="1" si="259"/>
        <v>6.4000000000000001E-2</v>
      </c>
      <c r="AJ629" s="16">
        <f t="shared" ca="1" si="259"/>
        <v>2.4620000000000002E-4</v>
      </c>
      <c r="AK629" s="4">
        <f t="shared" si="259"/>
        <v>1.075</v>
      </c>
      <c r="AL629" s="59">
        <f t="shared" si="256"/>
        <v>43482</v>
      </c>
      <c r="AM629" s="16">
        <f t="shared" ca="1" si="260"/>
        <v>1.02220321</v>
      </c>
      <c r="AN629" s="15">
        <f t="shared" ca="1" si="260"/>
        <v>22.203209999999999</v>
      </c>
      <c r="AO629" s="9">
        <f t="shared" si="260"/>
        <v>0</v>
      </c>
      <c r="AP629" s="17">
        <f t="shared" si="260"/>
        <v>0</v>
      </c>
      <c r="AQ629" s="15">
        <f t="shared" si="260"/>
        <v>0</v>
      </c>
      <c r="AR629" s="10" t="str">
        <f t="shared" si="260"/>
        <v>J=</v>
      </c>
      <c r="AS629" s="59">
        <f t="shared" si="260"/>
        <v>43539</v>
      </c>
      <c r="AT629" s="18"/>
      <c r="AU629" s="18"/>
      <c r="AV629" s="40"/>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row>
    <row r="630" spans="1:202" x14ac:dyDescent="0.2">
      <c r="A630" s="123">
        <f t="shared" si="246"/>
        <v>43625</v>
      </c>
      <c r="B630" s="124">
        <f t="shared" ca="1" si="252"/>
        <v>1015.73569</v>
      </c>
      <c r="C630" s="126">
        <f t="shared" si="247"/>
        <v>1000</v>
      </c>
      <c r="D630" s="125">
        <f ca="1">IF(A630&lt;$B$1,VLOOKUP(A630,[1]DI!$A$4:$B$15000,2,FALSE),0)</f>
        <v>0</v>
      </c>
      <c r="E630" s="126">
        <f t="shared" ca="1" si="253"/>
        <v>0</v>
      </c>
      <c r="F630" s="132">
        <f t="shared" si="248"/>
        <v>1.075</v>
      </c>
      <c r="G630" s="127">
        <f t="shared" ca="1" si="241"/>
        <v>1</v>
      </c>
      <c r="H630" s="126">
        <f ca="1">TRUNC(PRODUCT(G$10:G629),15)</f>
        <v>1.1224210039489899</v>
      </c>
      <c r="I630" s="126">
        <f t="shared" ca="1" si="249"/>
        <v>1.1050325528132099</v>
      </c>
      <c r="J630" s="126">
        <f t="shared" ca="1" si="242"/>
        <v>1.0157356900000001</v>
      </c>
      <c r="K630" s="126">
        <f t="shared" ca="1" si="243"/>
        <v>15.73569</v>
      </c>
      <c r="L630" s="133">
        <f>IF(VLOOKUP(A630,$U$12:$AD$125,8)=VLOOKUP(A629,$U$12:$AD$125,8),0,VLOOKUP(A630,U$12:$AD$125,8))</f>
        <v>0</v>
      </c>
      <c r="M630" s="129">
        <f>IF(L630&gt;0,VLOOKUP(L630,T$12:$AC$125,7),0)</f>
        <v>0</v>
      </c>
      <c r="N630" s="126">
        <f t="shared" si="244"/>
        <v>0</v>
      </c>
      <c r="O630" s="126">
        <f t="shared" ca="1" si="245"/>
        <v>15.73569</v>
      </c>
      <c r="P630" s="134" t="str">
        <f t="shared" si="250"/>
        <v>J=</v>
      </c>
      <c r="Q630" s="131">
        <f t="shared" si="251"/>
        <v>43724</v>
      </c>
      <c r="R630" s="9"/>
      <c r="S630" s="9"/>
      <c r="T630" s="9"/>
      <c r="U630" s="9"/>
      <c r="V630" s="9"/>
      <c r="W630" s="9"/>
      <c r="X630" s="9"/>
      <c r="Y630" s="9"/>
      <c r="Z630" s="9"/>
      <c r="AA630" s="9"/>
      <c r="AB630" s="9"/>
      <c r="AC630" s="9"/>
      <c r="AD630" s="9"/>
      <c r="AE630" s="9"/>
      <c r="AF630" s="59">
        <f t="shared" si="258"/>
        <v>43483</v>
      </c>
      <c r="AG630" s="15">
        <f t="shared" ca="1" si="259"/>
        <v>1022.47376</v>
      </c>
      <c r="AH630" s="15">
        <f t="shared" si="259"/>
        <v>1000</v>
      </c>
      <c r="AI630" s="4">
        <f t="shared" ca="1" si="259"/>
        <v>6.4000000000000001E-2</v>
      </c>
      <c r="AJ630" s="16">
        <f t="shared" ca="1" si="259"/>
        <v>2.4620000000000002E-4</v>
      </c>
      <c r="AK630" s="4">
        <f t="shared" si="259"/>
        <v>1.075</v>
      </c>
      <c r="AL630" s="59">
        <f t="shared" si="256"/>
        <v>43483</v>
      </c>
      <c r="AM630" s="16">
        <f t="shared" ca="1" si="260"/>
        <v>1.02247376</v>
      </c>
      <c r="AN630" s="15">
        <f t="shared" ca="1" si="260"/>
        <v>22.473759999999999</v>
      </c>
      <c r="AO630" s="9">
        <f t="shared" si="260"/>
        <v>0</v>
      </c>
      <c r="AP630" s="17">
        <f t="shared" si="260"/>
        <v>0</v>
      </c>
      <c r="AQ630" s="15">
        <f t="shared" si="260"/>
        <v>0</v>
      </c>
      <c r="AR630" s="10" t="str">
        <f t="shared" si="260"/>
        <v>J=</v>
      </c>
      <c r="AS630" s="59">
        <f t="shared" si="260"/>
        <v>43539</v>
      </c>
      <c r="AT630" s="18"/>
      <c r="AU630" s="18"/>
      <c r="AV630" s="40"/>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row>
    <row r="631" spans="1:202" x14ac:dyDescent="0.2">
      <c r="A631" s="123">
        <f t="shared" si="246"/>
        <v>43626</v>
      </c>
      <c r="B631" s="124">
        <f t="shared" ca="1" si="252"/>
        <v>1015.73569</v>
      </c>
      <c r="C631" s="126">
        <f t="shared" si="247"/>
        <v>1000</v>
      </c>
      <c r="D631" s="125">
        <f ca="1">IF(A631&lt;$B$1,VLOOKUP(A631,[1]DI!$A$4:$B$15000,2,FALSE),0)</f>
        <v>6.4000000000000001E-2</v>
      </c>
      <c r="E631" s="126">
        <f t="shared" ca="1" si="253"/>
        <v>2.4620000000000002E-4</v>
      </c>
      <c r="F631" s="132">
        <f t="shared" si="248"/>
        <v>1.075</v>
      </c>
      <c r="G631" s="127">
        <f t="shared" ca="1" si="241"/>
        <v>1.000264665</v>
      </c>
      <c r="H631" s="126">
        <f ca="1">TRUNC(PRODUCT(G$10:G630),15)</f>
        <v>1.1224210039489899</v>
      </c>
      <c r="I631" s="126">
        <f t="shared" ca="1" si="249"/>
        <v>1.1050325528132099</v>
      </c>
      <c r="J631" s="126">
        <f t="shared" ca="1" si="242"/>
        <v>1.0157356900000001</v>
      </c>
      <c r="K631" s="126">
        <f t="shared" ca="1" si="243"/>
        <v>15.73569</v>
      </c>
      <c r="L631" s="133">
        <f>IF(VLOOKUP(A631,$U$12:$AD$125,8)=VLOOKUP(A630,$U$12:$AD$125,8),0,VLOOKUP(A631,U$12:$AD$125,8))</f>
        <v>0</v>
      </c>
      <c r="M631" s="129">
        <f>IF(L631&gt;0,VLOOKUP(L631,T$12:$AC$125,7),0)</f>
        <v>0</v>
      </c>
      <c r="N631" s="126">
        <f t="shared" si="244"/>
        <v>0</v>
      </c>
      <c r="O631" s="126">
        <f t="shared" ca="1" si="245"/>
        <v>15.73569</v>
      </c>
      <c r="P631" s="134" t="str">
        <f t="shared" si="250"/>
        <v>J=</v>
      </c>
      <c r="Q631" s="131">
        <f t="shared" si="251"/>
        <v>43724</v>
      </c>
      <c r="R631" s="9"/>
      <c r="S631" s="9"/>
      <c r="T631" s="9"/>
      <c r="U631" s="9"/>
      <c r="V631" s="9"/>
      <c r="W631" s="9"/>
      <c r="X631" s="9"/>
      <c r="Y631" s="9"/>
      <c r="Z631" s="9"/>
      <c r="AA631" s="9"/>
      <c r="AB631" s="9"/>
      <c r="AC631" s="9"/>
      <c r="AD631" s="9"/>
      <c r="AE631" s="9"/>
      <c r="AF631" s="59">
        <f t="shared" si="258"/>
        <v>43484</v>
      </c>
      <c r="AG631" s="15">
        <f t="shared" ca="1" si="259"/>
        <v>1022.74437</v>
      </c>
      <c r="AH631" s="15">
        <f t="shared" si="259"/>
        <v>1000</v>
      </c>
      <c r="AI631" s="4">
        <f t="shared" ca="1" si="259"/>
        <v>0</v>
      </c>
      <c r="AJ631" s="16">
        <f t="shared" ca="1" si="259"/>
        <v>0</v>
      </c>
      <c r="AK631" s="4">
        <f t="shared" si="259"/>
        <v>1.075</v>
      </c>
      <c r="AL631" s="59">
        <f t="shared" si="256"/>
        <v>43484</v>
      </c>
      <c r="AM631" s="16">
        <f t="shared" ca="1" si="260"/>
        <v>1.0227443700000001</v>
      </c>
      <c r="AN631" s="15">
        <f t="shared" ca="1" si="260"/>
        <v>22.74437</v>
      </c>
      <c r="AO631" s="9">
        <f t="shared" si="260"/>
        <v>0</v>
      </c>
      <c r="AP631" s="17">
        <f t="shared" si="260"/>
        <v>0</v>
      </c>
      <c r="AQ631" s="15">
        <f t="shared" si="260"/>
        <v>0</v>
      </c>
      <c r="AR631" s="10" t="str">
        <f t="shared" si="260"/>
        <v>J=</v>
      </c>
      <c r="AS631" s="59">
        <f t="shared" si="260"/>
        <v>43539</v>
      </c>
      <c r="AT631" s="18"/>
      <c r="AU631" s="18"/>
      <c r="AV631" s="40"/>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row>
    <row r="632" spans="1:202" x14ac:dyDescent="0.2">
      <c r="A632" s="123">
        <f t="shared" si="246"/>
        <v>43627</v>
      </c>
      <c r="B632" s="124">
        <f t="shared" ca="1" si="252"/>
        <v>1016.00452</v>
      </c>
      <c r="C632" s="126">
        <f t="shared" si="247"/>
        <v>1000</v>
      </c>
      <c r="D632" s="125">
        <f ca="1">IF(A632&lt;$B$1,VLOOKUP(A632,[1]DI!$A$4:$B$15000,2,FALSE),0)</f>
        <v>6.4000000000000001E-2</v>
      </c>
      <c r="E632" s="126">
        <f t="shared" ca="1" si="253"/>
        <v>2.4620000000000002E-4</v>
      </c>
      <c r="F632" s="132">
        <f t="shared" si="248"/>
        <v>1.075</v>
      </c>
      <c r="G632" s="127">
        <f t="shared" ca="1" si="241"/>
        <v>1.000264665</v>
      </c>
      <c r="H632" s="126">
        <f ca="1">TRUNC(PRODUCT(G$10:G631),15)</f>
        <v>1.122718069504</v>
      </c>
      <c r="I632" s="126">
        <f t="shared" ca="1" si="249"/>
        <v>1.1050325528132099</v>
      </c>
      <c r="J632" s="126">
        <f t="shared" ca="1" si="242"/>
        <v>1.0160045200000001</v>
      </c>
      <c r="K632" s="126">
        <f t="shared" ca="1" si="243"/>
        <v>16.004519999999999</v>
      </c>
      <c r="L632" s="133">
        <f>IF(VLOOKUP(A632,$U$12:$AD$125,8)=VLOOKUP(A631,$U$12:$AD$125,8),0,VLOOKUP(A632,U$12:$AD$125,8))</f>
        <v>0</v>
      </c>
      <c r="M632" s="129">
        <f>IF(L632&gt;0,VLOOKUP(L632,T$12:$AC$125,7),0)</f>
        <v>0</v>
      </c>
      <c r="N632" s="126">
        <f t="shared" si="244"/>
        <v>0</v>
      </c>
      <c r="O632" s="126">
        <f t="shared" ca="1" si="245"/>
        <v>16.004519999999999</v>
      </c>
      <c r="P632" s="134" t="str">
        <f t="shared" si="250"/>
        <v>J=</v>
      </c>
      <c r="Q632" s="131">
        <f t="shared" si="251"/>
        <v>43724</v>
      </c>
      <c r="R632" s="9"/>
      <c r="S632" s="9"/>
      <c r="T632" s="9"/>
      <c r="U632" s="9"/>
      <c r="V632" s="9"/>
      <c r="W632" s="9"/>
      <c r="X632" s="9"/>
      <c r="Y632" s="9"/>
      <c r="Z632" s="9"/>
      <c r="AA632" s="9"/>
      <c r="AB632" s="9"/>
      <c r="AC632" s="9"/>
      <c r="AD632" s="9"/>
      <c r="AE632" s="9"/>
      <c r="AF632" s="59"/>
      <c r="AG632" s="15"/>
      <c r="AH632" s="15"/>
      <c r="AI632" s="4"/>
      <c r="AJ632" s="16"/>
      <c r="AK632" s="4"/>
      <c r="AL632" s="59"/>
      <c r="AM632" s="16"/>
      <c r="AN632" s="15"/>
      <c r="AO632" s="9"/>
      <c r="AP632" s="17"/>
      <c r="AQ632" s="15"/>
      <c r="AR632" s="10"/>
      <c r="AS632" s="59"/>
      <c r="AT632" s="18"/>
      <c r="AU632" s="18"/>
      <c r="AV632" s="40"/>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row>
    <row r="633" spans="1:202" x14ac:dyDescent="0.2">
      <c r="A633" s="123">
        <f t="shared" si="246"/>
        <v>43628</v>
      </c>
      <c r="B633" s="124">
        <f t="shared" ca="1" si="252"/>
        <v>1016.27342</v>
      </c>
      <c r="C633" s="126">
        <f t="shared" si="247"/>
        <v>1000</v>
      </c>
      <c r="D633" s="125">
        <f ca="1">IF(A633&lt;$B$1,VLOOKUP(A633,[1]DI!$A$4:$B$15000,2,FALSE),0)</f>
        <v>6.4000000000000001E-2</v>
      </c>
      <c r="E633" s="126">
        <f t="shared" ca="1" si="253"/>
        <v>2.4620000000000002E-4</v>
      </c>
      <c r="F633" s="132">
        <f t="shared" si="248"/>
        <v>1.075</v>
      </c>
      <c r="G633" s="127">
        <f t="shared" ca="1" si="241"/>
        <v>1.000264665</v>
      </c>
      <c r="H633" s="126">
        <f ca="1">TRUNC(PRODUCT(G$10:G632),15)</f>
        <v>1.1230152136818601</v>
      </c>
      <c r="I633" s="126">
        <f t="shared" ca="1" si="249"/>
        <v>1.1050325528132099</v>
      </c>
      <c r="J633" s="126">
        <f t="shared" ca="1" si="242"/>
        <v>1.0162734200000001</v>
      </c>
      <c r="K633" s="126">
        <f t="shared" ca="1" si="243"/>
        <v>16.273420000000002</v>
      </c>
      <c r="L633" s="133">
        <f>IF(VLOOKUP(A633,$U$12:$AD$125,8)=VLOOKUP(A632,$U$12:$AD$125,8),0,VLOOKUP(A633,U$12:$AD$125,8))</f>
        <v>0</v>
      </c>
      <c r="M633" s="129">
        <f>IF(L633&gt;0,VLOOKUP(L633,T$12:$AC$125,7),0)</f>
        <v>0</v>
      </c>
      <c r="N633" s="126">
        <f t="shared" si="244"/>
        <v>0</v>
      </c>
      <c r="O633" s="126">
        <f t="shared" ca="1" si="245"/>
        <v>16.273420000000002</v>
      </c>
      <c r="P633" s="134" t="str">
        <f t="shared" si="250"/>
        <v>J=</v>
      </c>
      <c r="Q633" s="131">
        <f t="shared" si="251"/>
        <v>43724</v>
      </c>
      <c r="R633" s="9"/>
      <c r="S633" s="9"/>
      <c r="T633" s="9"/>
      <c r="U633" s="9"/>
      <c r="V633" s="9"/>
      <c r="W633" s="9"/>
      <c r="X633" s="9"/>
      <c r="Y633" s="9"/>
      <c r="Z633" s="9"/>
      <c r="AA633" s="9"/>
      <c r="AB633" s="9"/>
      <c r="AC633" s="9"/>
      <c r="AD633" s="9"/>
      <c r="AE633" s="9"/>
      <c r="AF633" s="59" t="str">
        <f t="shared" ref="AF633:AS633" si="261">$B$6</f>
        <v>CNEN22</v>
      </c>
      <c r="AG633" s="9" t="str">
        <f t="shared" si="261"/>
        <v>CNEN22</v>
      </c>
      <c r="AH633" s="9" t="str">
        <f t="shared" si="261"/>
        <v>CNEN22</v>
      </c>
      <c r="AI633" s="9" t="str">
        <f t="shared" si="261"/>
        <v>CNEN22</v>
      </c>
      <c r="AJ633" s="9" t="str">
        <f t="shared" si="261"/>
        <v>CNEN22</v>
      </c>
      <c r="AK633" s="4" t="str">
        <f t="shared" si="261"/>
        <v>CNEN22</v>
      </c>
      <c r="AL633" s="59" t="str">
        <f t="shared" si="261"/>
        <v>CNEN22</v>
      </c>
      <c r="AM633" s="9" t="str">
        <f t="shared" si="261"/>
        <v>CNEN22</v>
      </c>
      <c r="AN633" s="9" t="str">
        <f t="shared" si="261"/>
        <v>CNEN22</v>
      </c>
      <c r="AO633" s="9" t="str">
        <f t="shared" si="261"/>
        <v>CNEN22</v>
      </c>
      <c r="AP633" s="17" t="str">
        <f t="shared" si="261"/>
        <v>CNEN22</v>
      </c>
      <c r="AQ633" s="9" t="str">
        <f t="shared" si="261"/>
        <v>CNEN22</v>
      </c>
      <c r="AR633" s="10" t="str">
        <f t="shared" si="261"/>
        <v>CNEN22</v>
      </c>
      <c r="AS633" s="59" t="str">
        <f t="shared" si="261"/>
        <v>CNEN22</v>
      </c>
      <c r="AT633" s="18"/>
      <c r="AU633" s="18"/>
      <c r="AV633" s="40"/>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row>
    <row r="634" spans="1:202" x14ac:dyDescent="0.2">
      <c r="A634" s="123">
        <f t="shared" si="246"/>
        <v>43629</v>
      </c>
      <c r="B634" s="124">
        <f t="shared" ca="1" si="252"/>
        <v>1016.5423899899999</v>
      </c>
      <c r="C634" s="126">
        <f t="shared" si="247"/>
        <v>1000</v>
      </c>
      <c r="D634" s="125">
        <f ca="1">IF(A634&lt;$B$1,VLOOKUP(A634,[1]DI!$A$4:$B$15000,2,FALSE),0)</f>
        <v>6.4000000000000001E-2</v>
      </c>
      <c r="E634" s="126">
        <f t="shared" ca="1" si="253"/>
        <v>2.4620000000000002E-4</v>
      </c>
      <c r="F634" s="132">
        <f t="shared" si="248"/>
        <v>1.075</v>
      </c>
      <c r="G634" s="127">
        <f t="shared" ca="1" si="241"/>
        <v>1.000264665</v>
      </c>
      <c r="H634" s="126">
        <f ca="1">TRUNC(PRODUCT(G$10:G633),15)</f>
        <v>1.12331243650339</v>
      </c>
      <c r="I634" s="126">
        <f t="shared" ca="1" si="249"/>
        <v>1.1050325528132099</v>
      </c>
      <c r="J634" s="126">
        <f t="shared" ca="1" si="242"/>
        <v>1.0165423899999999</v>
      </c>
      <c r="K634" s="126">
        <f t="shared" ca="1" si="243"/>
        <v>16.54238999</v>
      </c>
      <c r="L634" s="133">
        <f>IF(VLOOKUP(A634,$U$12:$AD$125,8)=VLOOKUP(A633,$U$12:$AD$125,8),0,VLOOKUP(A634,U$12:$AD$125,8))</f>
        <v>0</v>
      </c>
      <c r="M634" s="129">
        <f>IF(L634&gt;0,VLOOKUP(L634,T$12:$AC$125,7),0)</f>
        <v>0</v>
      </c>
      <c r="N634" s="126">
        <f t="shared" si="244"/>
        <v>0</v>
      </c>
      <c r="O634" s="126">
        <f t="shared" ca="1" si="245"/>
        <v>16.54238999</v>
      </c>
      <c r="P634" s="134" t="str">
        <f t="shared" si="250"/>
        <v>J=</v>
      </c>
      <c r="Q634" s="131">
        <f t="shared" si="251"/>
        <v>43724</v>
      </c>
      <c r="R634" s="9"/>
      <c r="S634" s="9"/>
      <c r="T634" s="9"/>
      <c r="U634" s="9"/>
      <c r="V634" s="9"/>
      <c r="W634" s="9"/>
      <c r="X634" s="9"/>
      <c r="Y634" s="9"/>
      <c r="Z634" s="9"/>
      <c r="AA634" s="9"/>
      <c r="AB634" s="9"/>
      <c r="AC634" s="9"/>
      <c r="AD634" s="9"/>
      <c r="AE634" s="9"/>
      <c r="AF634" s="57" t="s">
        <v>16</v>
      </c>
      <c r="AG634" s="3" t="s">
        <v>9</v>
      </c>
      <c r="AH634" s="3" t="s">
        <v>10</v>
      </c>
      <c r="AI634" s="36" t="s">
        <v>11</v>
      </c>
      <c r="AJ634" s="37" t="s">
        <v>11</v>
      </c>
      <c r="AK634" s="36" t="s">
        <v>11</v>
      </c>
      <c r="AL634" s="60" t="s">
        <v>16</v>
      </c>
      <c r="AM634" s="37" t="s">
        <v>11</v>
      </c>
      <c r="AN634" s="3" t="s">
        <v>12</v>
      </c>
      <c r="AO634" s="7" t="s">
        <v>13</v>
      </c>
      <c r="AP634" s="38" t="s">
        <v>14</v>
      </c>
      <c r="AQ634" s="3" t="s">
        <v>14</v>
      </c>
      <c r="AR634" s="39" t="s">
        <v>15</v>
      </c>
      <c r="AS634" s="57" t="s">
        <v>15</v>
      </c>
      <c r="AT634" s="18"/>
      <c r="AU634" s="18"/>
      <c r="AV634" s="40"/>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row>
    <row r="635" spans="1:202" x14ac:dyDescent="0.2">
      <c r="A635" s="123">
        <f t="shared" si="246"/>
        <v>43630</v>
      </c>
      <c r="B635" s="124">
        <f t="shared" ca="1" si="252"/>
        <v>1016.8114399900001</v>
      </c>
      <c r="C635" s="126">
        <f t="shared" si="247"/>
        <v>1000</v>
      </c>
      <c r="D635" s="125">
        <f ca="1">IF(A635&lt;$B$1,VLOOKUP(A635,[1]DI!$A$4:$B$15000,2,FALSE),0)</f>
        <v>6.4000000000000001E-2</v>
      </c>
      <c r="E635" s="126">
        <f t="shared" ca="1" si="253"/>
        <v>2.4620000000000002E-4</v>
      </c>
      <c r="F635" s="132">
        <f t="shared" si="248"/>
        <v>1.075</v>
      </c>
      <c r="G635" s="127">
        <f t="shared" ca="1" si="241"/>
        <v>1.000264665</v>
      </c>
      <c r="H635" s="126">
        <f ca="1">TRUNC(PRODUCT(G$10:G634),15)</f>
        <v>1.1236097379893999</v>
      </c>
      <c r="I635" s="126">
        <f t="shared" ca="1" si="249"/>
        <v>1.1050325528132099</v>
      </c>
      <c r="J635" s="126">
        <f t="shared" ca="1" si="242"/>
        <v>1.0168114399999999</v>
      </c>
      <c r="K635" s="126">
        <f t="shared" ca="1" si="243"/>
        <v>16.81143999</v>
      </c>
      <c r="L635" s="133">
        <f>IF(VLOOKUP(A635,$U$12:$AD$125,8)=VLOOKUP(A634,$U$12:$AD$125,8),0,VLOOKUP(A635,U$12:$AD$125,8))</f>
        <v>0</v>
      </c>
      <c r="M635" s="129">
        <f>IF(L635&gt;0,VLOOKUP(L635,T$12:$AC$125,7),0)</f>
        <v>0</v>
      </c>
      <c r="N635" s="126">
        <f t="shared" si="244"/>
        <v>0</v>
      </c>
      <c r="O635" s="126">
        <f t="shared" ca="1" si="245"/>
        <v>16.81143999</v>
      </c>
      <c r="P635" s="134" t="str">
        <f t="shared" si="250"/>
        <v>J=</v>
      </c>
      <c r="Q635" s="131">
        <f t="shared" si="251"/>
        <v>43724</v>
      </c>
      <c r="R635" s="9"/>
      <c r="S635" s="9"/>
      <c r="T635" s="9"/>
      <c r="U635" s="9"/>
      <c r="V635" s="9"/>
      <c r="W635" s="9"/>
      <c r="X635" s="9"/>
      <c r="Y635" s="9"/>
      <c r="Z635" s="9"/>
      <c r="AA635" s="9"/>
      <c r="AB635" s="9"/>
      <c r="AC635" s="9"/>
      <c r="AD635" s="9"/>
      <c r="AE635" s="9"/>
      <c r="AF635" s="57" t="s">
        <v>73</v>
      </c>
      <c r="AG635" s="15" t="str">
        <f>$B$6</f>
        <v>CNEN22</v>
      </c>
      <c r="AH635" s="3" t="s">
        <v>18</v>
      </c>
      <c r="AI635" s="19" t="s">
        <v>19</v>
      </c>
      <c r="AJ635" s="5"/>
      <c r="AK635" s="19" t="s">
        <v>20</v>
      </c>
      <c r="AL635" s="57"/>
      <c r="AM635" s="5"/>
      <c r="AN635" s="3"/>
      <c r="AO635" s="7"/>
      <c r="AP635" s="38"/>
      <c r="AQ635" s="3"/>
      <c r="AR635" s="39" t="s">
        <v>23</v>
      </c>
      <c r="AS635" s="57" t="s">
        <v>23</v>
      </c>
      <c r="AT635" s="18"/>
      <c r="AU635" s="18"/>
      <c r="AV635" s="40"/>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row>
    <row r="636" spans="1:202" x14ac:dyDescent="0.2">
      <c r="A636" s="123">
        <f t="shared" si="246"/>
        <v>43631</v>
      </c>
      <c r="B636" s="124">
        <f t="shared" ca="1" si="252"/>
        <v>1017.08055</v>
      </c>
      <c r="C636" s="126">
        <f t="shared" si="247"/>
        <v>1000</v>
      </c>
      <c r="D636" s="125">
        <f ca="1">IF(A636&lt;$B$1,VLOOKUP(A636,[1]DI!$A$4:$B$15000,2,FALSE),0)</f>
        <v>0</v>
      </c>
      <c r="E636" s="126">
        <f t="shared" ca="1" si="253"/>
        <v>0</v>
      </c>
      <c r="F636" s="132">
        <f t="shared" si="248"/>
        <v>1.075</v>
      </c>
      <c r="G636" s="127">
        <f t="shared" ca="1" si="241"/>
        <v>1</v>
      </c>
      <c r="H636" s="126">
        <f ca="1">TRUNC(PRODUCT(G$10:G635),15)</f>
        <v>1.1239071181607101</v>
      </c>
      <c r="I636" s="126">
        <f t="shared" ca="1" si="249"/>
        <v>1.1050325528132099</v>
      </c>
      <c r="J636" s="126">
        <f t="shared" ca="1" si="242"/>
        <v>1.01708055</v>
      </c>
      <c r="K636" s="126">
        <f t="shared" ca="1" si="243"/>
        <v>17.080549999999999</v>
      </c>
      <c r="L636" s="133">
        <f>IF(VLOOKUP(A636,$U$12:$AD$125,8)=VLOOKUP(A635,$U$12:$AD$125,8),0,VLOOKUP(A636,U$12:$AD$125,8))</f>
        <v>0</v>
      </c>
      <c r="M636" s="129">
        <f>IF(L636&gt;0,VLOOKUP(L636,T$12:$AC$125,7),0)</f>
        <v>0</v>
      </c>
      <c r="N636" s="126">
        <f t="shared" si="244"/>
        <v>0</v>
      </c>
      <c r="O636" s="126">
        <f t="shared" ca="1" si="245"/>
        <v>17.080549999999999</v>
      </c>
      <c r="P636" s="134" t="str">
        <f t="shared" si="250"/>
        <v>J=</v>
      </c>
      <c r="Q636" s="131">
        <f t="shared" si="251"/>
        <v>43724</v>
      </c>
      <c r="R636" s="9"/>
      <c r="S636" s="9"/>
      <c r="T636" s="9"/>
      <c r="U636" s="9"/>
      <c r="V636" s="9"/>
      <c r="W636" s="9"/>
      <c r="X636" s="9"/>
      <c r="Y636" s="9"/>
      <c r="Z636" s="9"/>
      <c r="AA636" s="9"/>
      <c r="AB636" s="9"/>
      <c r="AC636" s="9"/>
      <c r="AD636" s="9"/>
      <c r="AE636" s="9"/>
      <c r="AF636" s="57" t="s">
        <v>73</v>
      </c>
      <c r="AG636" s="15"/>
      <c r="AH636" s="3"/>
      <c r="AI636" s="19"/>
      <c r="AJ636" s="5"/>
      <c r="AK636" s="19"/>
      <c r="AL636" s="57"/>
      <c r="AM636" s="5"/>
      <c r="AN636" s="3"/>
      <c r="AO636" s="7"/>
      <c r="AP636" s="38"/>
      <c r="AQ636" s="3"/>
      <c r="AR636" s="39" t="s">
        <v>28</v>
      </c>
      <c r="AS636" s="57" t="s">
        <v>16</v>
      </c>
      <c r="AT636" s="18"/>
      <c r="AU636" s="18"/>
      <c r="AV636" s="40"/>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row>
    <row r="637" spans="1:202" x14ac:dyDescent="0.2">
      <c r="A637" s="123">
        <f t="shared" si="246"/>
        <v>43632</v>
      </c>
      <c r="B637" s="124">
        <f t="shared" ca="1" si="252"/>
        <v>1017.08055</v>
      </c>
      <c r="C637" s="126">
        <f t="shared" si="247"/>
        <v>1000</v>
      </c>
      <c r="D637" s="125">
        <f ca="1">IF(A637&lt;$B$1,VLOOKUP(A637,[1]DI!$A$4:$B$15000,2,FALSE),0)</f>
        <v>0</v>
      </c>
      <c r="E637" s="126">
        <f t="shared" ca="1" si="253"/>
        <v>0</v>
      </c>
      <c r="F637" s="132">
        <f t="shared" si="248"/>
        <v>1.075</v>
      </c>
      <c r="G637" s="127">
        <f t="shared" ca="1" si="241"/>
        <v>1</v>
      </c>
      <c r="H637" s="126">
        <f ca="1">TRUNC(PRODUCT(G$10:G636),15)</f>
        <v>1.1239071181607101</v>
      </c>
      <c r="I637" s="126">
        <f t="shared" ca="1" si="249"/>
        <v>1.1050325528132099</v>
      </c>
      <c r="J637" s="126">
        <f t="shared" ca="1" si="242"/>
        <v>1.01708055</v>
      </c>
      <c r="K637" s="126">
        <f t="shared" ca="1" si="243"/>
        <v>17.080549999999999</v>
      </c>
      <c r="L637" s="133">
        <f>IF(VLOOKUP(A637,$U$12:$AD$125,8)=VLOOKUP(A636,$U$12:$AD$125,8),0,VLOOKUP(A637,U$12:$AD$125,8))</f>
        <v>0</v>
      </c>
      <c r="M637" s="129">
        <f>IF(L637&gt;0,VLOOKUP(L637,T$12:$AC$125,7),0)</f>
        <v>0</v>
      </c>
      <c r="N637" s="126">
        <f t="shared" si="244"/>
        <v>0</v>
      </c>
      <c r="O637" s="126">
        <f t="shared" ca="1" si="245"/>
        <v>17.080549999999999</v>
      </c>
      <c r="P637" s="134" t="str">
        <f t="shared" si="250"/>
        <v>J=</v>
      </c>
      <c r="Q637" s="131">
        <f t="shared" si="251"/>
        <v>43724</v>
      </c>
      <c r="R637" s="9"/>
      <c r="S637" s="9"/>
      <c r="T637" s="9"/>
      <c r="U637" s="9"/>
      <c r="V637" s="9"/>
      <c r="W637" s="9"/>
      <c r="X637" s="9"/>
      <c r="Y637" s="9"/>
      <c r="Z637" s="9"/>
      <c r="AA637" s="9"/>
      <c r="AB637" s="9"/>
      <c r="AC637" s="9"/>
      <c r="AD637" s="9"/>
      <c r="AE637" s="9"/>
      <c r="AF637" s="57"/>
      <c r="AG637" s="3" t="s">
        <v>30</v>
      </c>
      <c r="AH637" s="3" t="s">
        <v>30</v>
      </c>
      <c r="AI637" s="19" t="s">
        <v>31</v>
      </c>
      <c r="AJ637" s="5" t="s">
        <v>32</v>
      </c>
      <c r="AK637" s="4" t="s">
        <v>33</v>
      </c>
      <c r="AL637" s="59"/>
      <c r="AM637" s="16" t="s">
        <v>36</v>
      </c>
      <c r="AN637" s="3" t="s">
        <v>30</v>
      </c>
      <c r="AO637" s="7"/>
      <c r="AP637" s="38" t="s">
        <v>37</v>
      </c>
      <c r="AQ637" s="3" t="s">
        <v>30</v>
      </c>
      <c r="AR637" s="39" t="s">
        <v>38</v>
      </c>
      <c r="AS637" s="59"/>
      <c r="AT637" s="18"/>
      <c r="AU637" s="18"/>
      <c r="AV637" s="40"/>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row>
    <row r="638" spans="1:202" x14ac:dyDescent="0.2">
      <c r="A638" s="123">
        <f t="shared" si="246"/>
        <v>43633</v>
      </c>
      <c r="B638" s="124">
        <f t="shared" ca="1" si="252"/>
        <v>1017.08055</v>
      </c>
      <c r="C638" s="126">
        <f t="shared" si="247"/>
        <v>1000</v>
      </c>
      <c r="D638" s="125">
        <f ca="1">IF(A638&lt;$B$1,VLOOKUP(A638,[1]DI!$A$4:$B$15000,2,FALSE),0)</f>
        <v>6.4000000000000001E-2</v>
      </c>
      <c r="E638" s="126">
        <f t="shared" ca="1" si="253"/>
        <v>2.4620000000000002E-4</v>
      </c>
      <c r="F638" s="132">
        <f t="shared" si="248"/>
        <v>1.075</v>
      </c>
      <c r="G638" s="127">
        <f t="shared" ca="1" si="241"/>
        <v>1.000264665</v>
      </c>
      <c r="H638" s="126">
        <f ca="1">TRUNC(PRODUCT(G$10:G637),15)</f>
        <v>1.1239071181607101</v>
      </c>
      <c r="I638" s="126">
        <f t="shared" ca="1" si="249"/>
        <v>1.1050325528132099</v>
      </c>
      <c r="J638" s="126">
        <f t="shared" ca="1" si="242"/>
        <v>1.01708055</v>
      </c>
      <c r="K638" s="126">
        <f t="shared" ca="1" si="243"/>
        <v>17.080549999999999</v>
      </c>
      <c r="L638" s="133">
        <f>IF(VLOOKUP(A638,$U$12:$AD$125,8)=VLOOKUP(A637,$U$12:$AD$125,8),0,VLOOKUP(A638,U$12:$AD$125,8))</f>
        <v>0</v>
      </c>
      <c r="M638" s="129">
        <f>IF(L638&gt;0,VLOOKUP(L638,T$12:$AC$125,7),0)</f>
        <v>0</v>
      </c>
      <c r="N638" s="126">
        <f t="shared" si="244"/>
        <v>0</v>
      </c>
      <c r="O638" s="126">
        <f t="shared" ca="1" si="245"/>
        <v>17.080549999999999</v>
      </c>
      <c r="P638" s="134" t="str">
        <f t="shared" si="250"/>
        <v>J=</v>
      </c>
      <c r="Q638" s="131">
        <f t="shared" si="251"/>
        <v>43724</v>
      </c>
      <c r="R638" s="9"/>
      <c r="S638" s="9"/>
      <c r="T638" s="9"/>
      <c r="U638" s="9"/>
      <c r="V638" s="9"/>
      <c r="W638" s="9"/>
      <c r="X638" s="9"/>
      <c r="Y638" s="9"/>
      <c r="Z638" s="9"/>
      <c r="AA638" s="9"/>
      <c r="AB638" s="9"/>
      <c r="AC638" s="9"/>
      <c r="AD638" s="9"/>
      <c r="AE638" s="9"/>
      <c r="AF638" s="59"/>
      <c r="AG638" s="15"/>
      <c r="AH638" s="15"/>
      <c r="AI638" s="4"/>
      <c r="AJ638" s="16"/>
      <c r="AK638" s="4"/>
      <c r="AL638" s="59"/>
      <c r="AM638" s="16"/>
      <c r="AN638" s="15"/>
      <c r="AO638" s="9"/>
      <c r="AP638" s="17"/>
      <c r="AQ638" s="15"/>
      <c r="AR638" s="10"/>
      <c r="AS638" s="61"/>
      <c r="AT638" s="18"/>
      <c r="AU638" s="18"/>
      <c r="AV638" s="40"/>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row>
    <row r="639" spans="1:202" x14ac:dyDescent="0.2">
      <c r="A639" s="123">
        <f t="shared" si="246"/>
        <v>43634</v>
      </c>
      <c r="B639" s="124">
        <f t="shared" ca="1" si="252"/>
        <v>1017.34974</v>
      </c>
      <c r="C639" s="126">
        <f t="shared" si="247"/>
        <v>1000</v>
      </c>
      <c r="D639" s="125">
        <f ca="1">IF(A639&lt;$B$1,VLOOKUP(A639,[1]DI!$A$4:$B$15000,2,FALSE),0)</f>
        <v>6.4000000000000001E-2</v>
      </c>
      <c r="E639" s="126">
        <f t="shared" ca="1" si="253"/>
        <v>2.4620000000000002E-4</v>
      </c>
      <c r="F639" s="132">
        <f t="shared" si="248"/>
        <v>1.075</v>
      </c>
      <c r="G639" s="127">
        <f t="shared" ca="1" si="241"/>
        <v>1.000264665</v>
      </c>
      <c r="H639" s="126">
        <f ca="1">TRUNC(PRODUCT(G$10:G638),15)</f>
        <v>1.1242045770381299</v>
      </c>
      <c r="I639" s="126">
        <f t="shared" ca="1" si="249"/>
        <v>1.1050325528132099</v>
      </c>
      <c r="J639" s="126">
        <f t="shared" ca="1" si="242"/>
        <v>1.01734974</v>
      </c>
      <c r="K639" s="126">
        <f t="shared" ca="1" si="243"/>
        <v>17.349740000000001</v>
      </c>
      <c r="L639" s="133">
        <f>IF(VLOOKUP(A639,$U$12:$AD$125,8)=VLOOKUP(A638,$U$12:$AD$125,8),0,VLOOKUP(A639,U$12:$AD$125,8))</f>
        <v>0</v>
      </c>
      <c r="M639" s="129">
        <f>IF(L639&gt;0,VLOOKUP(L639,T$12:$AC$125,7),0)</f>
        <v>0</v>
      </c>
      <c r="N639" s="126">
        <f t="shared" si="244"/>
        <v>0</v>
      </c>
      <c r="O639" s="126">
        <f t="shared" ca="1" si="245"/>
        <v>17.349740000000001</v>
      </c>
      <c r="P639" s="134" t="str">
        <f t="shared" si="250"/>
        <v>J=</v>
      </c>
      <c r="Q639" s="131">
        <f t="shared" si="251"/>
        <v>43724</v>
      </c>
      <c r="R639" s="9"/>
      <c r="S639" s="9"/>
      <c r="T639" s="9"/>
      <c r="U639" s="9"/>
      <c r="V639" s="9"/>
      <c r="W639" s="9"/>
      <c r="X639" s="9"/>
      <c r="Y639" s="9"/>
      <c r="Z639" s="9"/>
      <c r="AA639" s="9"/>
      <c r="AB639" s="9"/>
      <c r="AC639" s="9"/>
      <c r="AD639" s="9"/>
      <c r="AE639" s="9"/>
      <c r="AF639" s="59">
        <f>(AF631+1)</f>
        <v>43485</v>
      </c>
      <c r="AG639" s="15">
        <f t="shared" ref="AG639:AK654" ca="1" si="262">VLOOKUP($AF639,$A$10:$Q$3625,(AG$1)+1)</f>
        <v>1022.74437</v>
      </c>
      <c r="AH639" s="15">
        <f t="shared" si="262"/>
        <v>1000</v>
      </c>
      <c r="AI639" s="4">
        <f t="shared" ca="1" si="262"/>
        <v>0</v>
      </c>
      <c r="AJ639" s="16">
        <f t="shared" ca="1" si="262"/>
        <v>0</v>
      </c>
      <c r="AK639" s="4">
        <f t="shared" si="262"/>
        <v>1.075</v>
      </c>
      <c r="AL639" s="59">
        <f t="shared" ref="AL639:AL668" si="263">AF639</f>
        <v>43485</v>
      </c>
      <c r="AM639" s="16">
        <f t="shared" ref="AM639:AS654" ca="1" si="264">VLOOKUP($AF639,$A$10:$Q$3625,(AM$1)+1)</f>
        <v>1.0227443700000001</v>
      </c>
      <c r="AN639" s="15">
        <f t="shared" ca="1" si="264"/>
        <v>22.74437</v>
      </c>
      <c r="AO639" s="9">
        <f t="shared" si="264"/>
        <v>0</v>
      </c>
      <c r="AP639" s="17">
        <f t="shared" si="264"/>
        <v>0</v>
      </c>
      <c r="AQ639" s="15">
        <f t="shared" si="264"/>
        <v>0</v>
      </c>
      <c r="AR639" s="10" t="str">
        <f t="shared" si="264"/>
        <v>J=</v>
      </c>
      <c r="AS639" s="59">
        <f t="shared" si="264"/>
        <v>43539</v>
      </c>
      <c r="AT639" s="18"/>
      <c r="AU639" s="18"/>
      <c r="AV639" s="40"/>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row>
    <row r="640" spans="1:202" x14ac:dyDescent="0.2">
      <c r="A640" s="123">
        <f t="shared" si="246"/>
        <v>43635</v>
      </c>
      <c r="B640" s="124">
        <f t="shared" ca="1" si="252"/>
        <v>1017.61898999</v>
      </c>
      <c r="C640" s="126">
        <f t="shared" si="247"/>
        <v>1000</v>
      </c>
      <c r="D640" s="125">
        <f ca="1">IF(A640&lt;$B$1,VLOOKUP(A640,[1]DI!$A$4:$B$15000,2,FALSE),0)</f>
        <v>6.4000000000000001E-2</v>
      </c>
      <c r="E640" s="126">
        <f t="shared" ca="1" si="253"/>
        <v>2.4620000000000002E-4</v>
      </c>
      <c r="F640" s="132">
        <f t="shared" si="248"/>
        <v>1.075</v>
      </c>
      <c r="G640" s="127">
        <f t="shared" ca="1" si="241"/>
        <v>1.000264665</v>
      </c>
      <c r="H640" s="126">
        <f ca="1">TRUNC(PRODUCT(G$10:G639),15)</f>
        <v>1.12450211464252</v>
      </c>
      <c r="I640" s="126">
        <f t="shared" ca="1" si="249"/>
        <v>1.1050325528132099</v>
      </c>
      <c r="J640" s="126">
        <f t="shared" ca="1" si="242"/>
        <v>1.0176189899999999</v>
      </c>
      <c r="K640" s="126">
        <f t="shared" ca="1" si="243"/>
        <v>17.618989989999999</v>
      </c>
      <c r="L640" s="133">
        <f>IF(VLOOKUP(A640,$U$12:$AD$125,8)=VLOOKUP(A639,$U$12:$AD$125,8),0,VLOOKUP(A640,U$12:$AD$125,8))</f>
        <v>0</v>
      </c>
      <c r="M640" s="129">
        <f>IF(L640&gt;0,VLOOKUP(L640,T$12:$AC$125,7),0)</f>
        <v>0</v>
      </c>
      <c r="N640" s="126">
        <f t="shared" si="244"/>
        <v>0</v>
      </c>
      <c r="O640" s="126">
        <f t="shared" ca="1" si="245"/>
        <v>17.618989989999999</v>
      </c>
      <c r="P640" s="134" t="str">
        <f t="shared" si="250"/>
        <v>J=</v>
      </c>
      <c r="Q640" s="131">
        <f t="shared" si="251"/>
        <v>43724</v>
      </c>
      <c r="R640" s="9"/>
      <c r="S640" s="9"/>
      <c r="T640" s="9"/>
      <c r="U640" s="9"/>
      <c r="V640" s="9"/>
      <c r="W640" s="9"/>
      <c r="X640" s="9"/>
      <c r="Y640" s="9"/>
      <c r="Z640" s="9"/>
      <c r="AA640" s="9"/>
      <c r="AB640" s="9"/>
      <c r="AC640" s="9"/>
      <c r="AD640" s="9"/>
      <c r="AE640" s="9"/>
      <c r="AF640" s="59">
        <f t="shared" ref="AF640:AF668" si="265">(AF639+1)</f>
        <v>43486</v>
      </c>
      <c r="AG640" s="15">
        <f t="shared" ca="1" si="262"/>
        <v>1022.74437</v>
      </c>
      <c r="AH640" s="15">
        <f t="shared" si="262"/>
        <v>1000</v>
      </c>
      <c r="AI640" s="4">
        <f t="shared" ca="1" si="262"/>
        <v>6.4000000000000001E-2</v>
      </c>
      <c r="AJ640" s="16">
        <f t="shared" ca="1" si="262"/>
        <v>2.4620000000000002E-4</v>
      </c>
      <c r="AK640" s="4">
        <f t="shared" si="262"/>
        <v>1.075</v>
      </c>
      <c r="AL640" s="59">
        <f t="shared" si="263"/>
        <v>43486</v>
      </c>
      <c r="AM640" s="16">
        <f t="shared" ca="1" si="264"/>
        <v>1.0227443700000001</v>
      </c>
      <c r="AN640" s="15">
        <f t="shared" ca="1" si="264"/>
        <v>22.74437</v>
      </c>
      <c r="AO640" s="9">
        <f t="shared" si="264"/>
        <v>0</v>
      </c>
      <c r="AP640" s="17">
        <f t="shared" si="264"/>
        <v>0</v>
      </c>
      <c r="AQ640" s="15">
        <f t="shared" si="264"/>
        <v>0</v>
      </c>
      <c r="AR640" s="10" t="str">
        <f t="shared" si="264"/>
        <v>J=</v>
      </c>
      <c r="AS640" s="59">
        <f t="shared" si="264"/>
        <v>43539</v>
      </c>
      <c r="AT640" s="18"/>
      <c r="AU640" s="18"/>
      <c r="AV640" s="40"/>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row>
    <row r="641" spans="1:205" x14ac:dyDescent="0.2">
      <c r="A641" s="123">
        <f t="shared" si="246"/>
        <v>43636</v>
      </c>
      <c r="B641" s="124">
        <f t="shared" ca="1" si="252"/>
        <v>1017.88832</v>
      </c>
      <c r="C641" s="126">
        <f t="shared" si="247"/>
        <v>1000</v>
      </c>
      <c r="D641" s="125">
        <f ca="1">IF(A641&lt;$B$1,VLOOKUP(A641,[1]DI!$A$4:$B$15000,2,FALSE),0)</f>
        <v>0</v>
      </c>
      <c r="E641" s="126">
        <f t="shared" ca="1" si="253"/>
        <v>0</v>
      </c>
      <c r="F641" s="132">
        <f t="shared" si="248"/>
        <v>1.075</v>
      </c>
      <c r="G641" s="127">
        <f t="shared" ca="1" si="241"/>
        <v>1</v>
      </c>
      <c r="H641" s="126">
        <f ca="1">TRUNC(PRODUCT(G$10:G640),15)</f>
        <v>1.12479973099469</v>
      </c>
      <c r="I641" s="126">
        <f t="shared" ca="1" si="249"/>
        <v>1.1050325528132099</v>
      </c>
      <c r="J641" s="126">
        <f t="shared" ca="1" si="242"/>
        <v>1.01788832</v>
      </c>
      <c r="K641" s="126">
        <f t="shared" ca="1" si="243"/>
        <v>17.88832</v>
      </c>
      <c r="L641" s="133">
        <f>IF(VLOOKUP(A641,$U$12:$AD$125,8)=VLOOKUP(A640,$U$12:$AD$125,8),0,VLOOKUP(A641,U$12:$AD$125,8))</f>
        <v>0</v>
      </c>
      <c r="M641" s="129">
        <f>IF(L641&gt;0,VLOOKUP(L641,T$12:$AC$125,7),0)</f>
        <v>0</v>
      </c>
      <c r="N641" s="126">
        <f t="shared" si="244"/>
        <v>0</v>
      </c>
      <c r="O641" s="126">
        <f t="shared" ca="1" si="245"/>
        <v>17.88832</v>
      </c>
      <c r="P641" s="134" t="str">
        <f t="shared" si="250"/>
        <v>J=</v>
      </c>
      <c r="Q641" s="131">
        <f t="shared" si="251"/>
        <v>43724</v>
      </c>
      <c r="R641" s="9"/>
      <c r="S641" s="9"/>
      <c r="T641" s="9"/>
      <c r="U641" s="9"/>
      <c r="V641" s="9"/>
      <c r="W641" s="9"/>
      <c r="X641" s="9"/>
      <c r="Y641" s="9"/>
      <c r="Z641" s="9"/>
      <c r="AA641" s="9"/>
      <c r="AB641" s="9"/>
      <c r="AC641" s="9"/>
      <c r="AD641" s="9"/>
      <c r="AE641" s="9"/>
      <c r="AF641" s="59">
        <f t="shared" si="265"/>
        <v>43487</v>
      </c>
      <c r="AG641" s="15">
        <f t="shared" ca="1" si="262"/>
        <v>1023.01504999</v>
      </c>
      <c r="AH641" s="15">
        <f t="shared" si="262"/>
        <v>1000</v>
      </c>
      <c r="AI641" s="4">
        <f t="shared" ca="1" si="262"/>
        <v>6.4000000000000001E-2</v>
      </c>
      <c r="AJ641" s="16">
        <f t="shared" ca="1" si="262"/>
        <v>2.4620000000000002E-4</v>
      </c>
      <c r="AK641" s="4">
        <f t="shared" si="262"/>
        <v>1.075</v>
      </c>
      <c r="AL641" s="59">
        <f t="shared" si="263"/>
        <v>43487</v>
      </c>
      <c r="AM641" s="16">
        <f t="shared" ca="1" si="264"/>
        <v>1.0230150499999999</v>
      </c>
      <c r="AN641" s="15">
        <f t="shared" ca="1" si="264"/>
        <v>23.015049990000001</v>
      </c>
      <c r="AO641" s="9">
        <f t="shared" si="264"/>
        <v>0</v>
      </c>
      <c r="AP641" s="17">
        <f t="shared" si="264"/>
        <v>0</v>
      </c>
      <c r="AQ641" s="15">
        <f t="shared" si="264"/>
        <v>0</v>
      </c>
      <c r="AR641" s="10" t="str">
        <f t="shared" si="264"/>
        <v>J=</v>
      </c>
      <c r="AS641" s="59">
        <f t="shared" si="264"/>
        <v>43539</v>
      </c>
      <c r="AT641" s="18"/>
      <c r="AU641" s="18"/>
      <c r="AV641" s="40"/>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row>
    <row r="642" spans="1:205" x14ac:dyDescent="0.2">
      <c r="A642" s="123">
        <f t="shared" si="246"/>
        <v>43637</v>
      </c>
      <c r="B642" s="124">
        <f t="shared" ca="1" si="252"/>
        <v>1017.88832</v>
      </c>
      <c r="C642" s="126">
        <f t="shared" si="247"/>
        <v>1000</v>
      </c>
      <c r="D642" s="125">
        <f ca="1">IF(A642&lt;$B$1,VLOOKUP(A642,[1]DI!$A$4:$B$15000,2,FALSE),0)</f>
        <v>6.4000000000000001E-2</v>
      </c>
      <c r="E642" s="126">
        <f t="shared" ca="1" si="253"/>
        <v>2.4620000000000002E-4</v>
      </c>
      <c r="F642" s="132">
        <f t="shared" si="248"/>
        <v>1.075</v>
      </c>
      <c r="G642" s="127">
        <f t="shared" ca="1" si="241"/>
        <v>1.000264665</v>
      </c>
      <c r="H642" s="126">
        <f ca="1">TRUNC(PRODUCT(G$10:G641),15)</f>
        <v>1.12479973099469</v>
      </c>
      <c r="I642" s="126">
        <f t="shared" ca="1" si="249"/>
        <v>1.1050325528132099</v>
      </c>
      <c r="J642" s="126">
        <f t="shared" ca="1" si="242"/>
        <v>1.01788832</v>
      </c>
      <c r="K642" s="126">
        <f t="shared" ca="1" si="243"/>
        <v>17.88832</v>
      </c>
      <c r="L642" s="133">
        <f>IF(VLOOKUP(A642,$U$12:$AD$125,8)=VLOOKUP(A641,$U$12:$AD$125,8),0,VLOOKUP(A642,U$12:$AD$125,8))</f>
        <v>0</v>
      </c>
      <c r="M642" s="129">
        <f>IF(L642&gt;0,VLOOKUP(L642,T$12:$AC$125,7),0)</f>
        <v>0</v>
      </c>
      <c r="N642" s="126">
        <f t="shared" si="244"/>
        <v>0</v>
      </c>
      <c r="O642" s="126">
        <f t="shared" ca="1" si="245"/>
        <v>17.88832</v>
      </c>
      <c r="P642" s="134" t="str">
        <f t="shared" si="250"/>
        <v>J=</v>
      </c>
      <c r="Q642" s="131">
        <f t="shared" si="251"/>
        <v>43724</v>
      </c>
      <c r="R642" s="9"/>
      <c r="S642" s="9"/>
      <c r="T642" s="9"/>
      <c r="U642" s="9"/>
      <c r="V642" s="9"/>
      <c r="W642" s="9"/>
      <c r="X642" s="9"/>
      <c r="Y642" s="9"/>
      <c r="Z642" s="9"/>
      <c r="AA642" s="9"/>
      <c r="AB642" s="9"/>
      <c r="AC642" s="9"/>
      <c r="AD642" s="9"/>
      <c r="AE642" s="9"/>
      <c r="AF642" s="59">
        <f t="shared" si="265"/>
        <v>43488</v>
      </c>
      <c r="AG642" s="15">
        <f t="shared" ca="1" si="262"/>
        <v>1023.28581</v>
      </c>
      <c r="AH642" s="15">
        <f t="shared" si="262"/>
        <v>1000</v>
      </c>
      <c r="AI642" s="4">
        <f t="shared" ca="1" si="262"/>
        <v>6.4000000000000001E-2</v>
      </c>
      <c r="AJ642" s="16">
        <f t="shared" ca="1" si="262"/>
        <v>2.4620000000000002E-4</v>
      </c>
      <c r="AK642" s="4">
        <f t="shared" si="262"/>
        <v>1.075</v>
      </c>
      <c r="AL642" s="59">
        <f t="shared" si="263"/>
        <v>43488</v>
      </c>
      <c r="AM642" s="16">
        <f t="shared" ca="1" si="264"/>
        <v>1.02328581</v>
      </c>
      <c r="AN642" s="15">
        <f t="shared" ca="1" si="264"/>
        <v>23.285810000000001</v>
      </c>
      <c r="AO642" s="9">
        <f t="shared" si="264"/>
        <v>0</v>
      </c>
      <c r="AP642" s="17">
        <f t="shared" si="264"/>
        <v>0</v>
      </c>
      <c r="AQ642" s="15">
        <f t="shared" si="264"/>
        <v>0</v>
      </c>
      <c r="AR642" s="10" t="str">
        <f t="shared" si="264"/>
        <v>J=</v>
      </c>
      <c r="AS642" s="59">
        <f t="shared" si="264"/>
        <v>43539</v>
      </c>
      <c r="AT642" s="18"/>
      <c r="AU642" s="18"/>
      <c r="AV642" s="40"/>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row>
    <row r="643" spans="1:205" x14ac:dyDescent="0.2">
      <c r="A643" s="123">
        <f t="shared" si="246"/>
        <v>43638</v>
      </c>
      <c r="B643" s="124">
        <f t="shared" ca="1" si="252"/>
        <v>1018.15772</v>
      </c>
      <c r="C643" s="126">
        <f t="shared" si="247"/>
        <v>1000</v>
      </c>
      <c r="D643" s="125">
        <f ca="1">IF(A643&lt;$B$1,VLOOKUP(A643,[1]DI!$A$4:$B$15000,2,FALSE),0)</f>
        <v>0</v>
      </c>
      <c r="E643" s="126">
        <f t="shared" ca="1" si="253"/>
        <v>0</v>
      </c>
      <c r="F643" s="132">
        <f t="shared" si="248"/>
        <v>1.075</v>
      </c>
      <c r="G643" s="127">
        <f t="shared" ca="1" si="241"/>
        <v>1</v>
      </c>
      <c r="H643" s="126">
        <f ca="1">TRUNC(PRODUCT(G$10:G642),15)</f>
        <v>1.12509742611549</v>
      </c>
      <c r="I643" s="126">
        <f t="shared" ca="1" si="249"/>
        <v>1.1050325528132099</v>
      </c>
      <c r="J643" s="126">
        <f t="shared" ca="1" si="242"/>
        <v>1.01815772</v>
      </c>
      <c r="K643" s="126">
        <f t="shared" ca="1" si="243"/>
        <v>18.157720000000001</v>
      </c>
      <c r="L643" s="133">
        <f>IF(VLOOKUP(A643,$U$12:$AD$125,8)=VLOOKUP(A642,$U$12:$AD$125,8),0,VLOOKUP(A643,U$12:$AD$125,8))</f>
        <v>0</v>
      </c>
      <c r="M643" s="129">
        <f>IF(L643&gt;0,VLOOKUP(L643,T$12:$AC$125,7),0)</f>
        <v>0</v>
      </c>
      <c r="N643" s="126">
        <f t="shared" si="244"/>
        <v>0</v>
      </c>
      <c r="O643" s="126">
        <f t="shared" ca="1" si="245"/>
        <v>18.157720000000001</v>
      </c>
      <c r="P643" s="134" t="str">
        <f t="shared" si="250"/>
        <v>J=</v>
      </c>
      <c r="Q643" s="131">
        <f t="shared" si="251"/>
        <v>43724</v>
      </c>
      <c r="R643" s="9"/>
      <c r="S643" s="9"/>
      <c r="T643" s="9"/>
      <c r="U643" s="9"/>
      <c r="V643" s="9"/>
      <c r="W643" s="9"/>
      <c r="X643" s="9"/>
      <c r="Y643" s="9"/>
      <c r="Z643" s="9"/>
      <c r="AA643" s="9"/>
      <c r="AB643" s="9"/>
      <c r="AC643" s="9"/>
      <c r="AD643" s="9"/>
      <c r="AE643" s="9"/>
      <c r="AF643" s="59">
        <f t="shared" si="265"/>
        <v>43489</v>
      </c>
      <c r="AG643" s="15">
        <f t="shared" ca="1" si="262"/>
        <v>1023.55664</v>
      </c>
      <c r="AH643" s="15">
        <f t="shared" si="262"/>
        <v>1000</v>
      </c>
      <c r="AI643" s="4">
        <f t="shared" ca="1" si="262"/>
        <v>6.4000000000000001E-2</v>
      </c>
      <c r="AJ643" s="16">
        <f t="shared" ca="1" si="262"/>
        <v>2.4620000000000002E-4</v>
      </c>
      <c r="AK643" s="4">
        <f t="shared" si="262"/>
        <v>1.075</v>
      </c>
      <c r="AL643" s="59">
        <f t="shared" si="263"/>
        <v>43489</v>
      </c>
      <c r="AM643" s="16">
        <f t="shared" ca="1" si="264"/>
        <v>1.02355664</v>
      </c>
      <c r="AN643" s="15">
        <f t="shared" ca="1" si="264"/>
        <v>23.556640000000002</v>
      </c>
      <c r="AO643" s="9">
        <f t="shared" si="264"/>
        <v>0</v>
      </c>
      <c r="AP643" s="17">
        <f t="shared" si="264"/>
        <v>0</v>
      </c>
      <c r="AQ643" s="15">
        <f t="shared" si="264"/>
        <v>0</v>
      </c>
      <c r="AR643" s="10" t="str">
        <f t="shared" si="264"/>
        <v>J=</v>
      </c>
      <c r="AS643" s="59">
        <f t="shared" si="264"/>
        <v>43539</v>
      </c>
      <c r="AT643" s="18"/>
      <c r="AU643" s="18"/>
      <c r="AV643" s="40"/>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row>
    <row r="644" spans="1:205" x14ac:dyDescent="0.2">
      <c r="A644" s="123">
        <f t="shared" si="246"/>
        <v>43639</v>
      </c>
      <c r="B644" s="124">
        <f t="shared" ca="1" si="252"/>
        <v>1018.15772</v>
      </c>
      <c r="C644" s="126">
        <f t="shared" si="247"/>
        <v>1000</v>
      </c>
      <c r="D644" s="125">
        <f ca="1">IF(A644&lt;$B$1,VLOOKUP(A644,[1]DI!$A$4:$B$15000,2,FALSE),0)</f>
        <v>0</v>
      </c>
      <c r="E644" s="126">
        <f t="shared" ca="1" si="253"/>
        <v>0</v>
      </c>
      <c r="F644" s="132">
        <f t="shared" si="248"/>
        <v>1.075</v>
      </c>
      <c r="G644" s="127">
        <f t="shared" ca="1" si="241"/>
        <v>1</v>
      </c>
      <c r="H644" s="126">
        <f ca="1">TRUNC(PRODUCT(G$10:G643),15)</f>
        <v>1.12509742611549</v>
      </c>
      <c r="I644" s="126">
        <f t="shared" ca="1" si="249"/>
        <v>1.1050325528132099</v>
      </c>
      <c r="J644" s="126">
        <f t="shared" ca="1" si="242"/>
        <v>1.01815772</v>
      </c>
      <c r="K644" s="126">
        <f t="shared" ca="1" si="243"/>
        <v>18.157720000000001</v>
      </c>
      <c r="L644" s="133">
        <f>IF(VLOOKUP(A644,$U$12:$AD$125,8)=VLOOKUP(A643,$U$12:$AD$125,8),0,VLOOKUP(A644,U$12:$AD$125,8))</f>
        <v>0</v>
      </c>
      <c r="M644" s="129">
        <f>IF(L644&gt;0,VLOOKUP(L644,T$12:$AC$125,7),0)</f>
        <v>0</v>
      </c>
      <c r="N644" s="126">
        <f t="shared" si="244"/>
        <v>0</v>
      </c>
      <c r="O644" s="126">
        <f t="shared" ca="1" si="245"/>
        <v>18.157720000000001</v>
      </c>
      <c r="P644" s="134" t="str">
        <f t="shared" si="250"/>
        <v>J=</v>
      </c>
      <c r="Q644" s="131">
        <f t="shared" si="251"/>
        <v>43724</v>
      </c>
      <c r="R644" s="9"/>
      <c r="S644" s="9"/>
      <c r="T644" s="9"/>
      <c r="U644" s="9"/>
      <c r="V644" s="9"/>
      <c r="W644" s="9"/>
      <c r="X644" s="9"/>
      <c r="Y644" s="9"/>
      <c r="Z644" s="9"/>
      <c r="AA644" s="9"/>
      <c r="AB644" s="9"/>
      <c r="AC644" s="9"/>
      <c r="AD644" s="9"/>
      <c r="AE644" s="9"/>
      <c r="AF644" s="59">
        <f t="shared" si="265"/>
        <v>43490</v>
      </c>
      <c r="AG644" s="15">
        <f t="shared" ca="1" si="262"/>
        <v>1023.82754</v>
      </c>
      <c r="AH644" s="15">
        <f t="shared" si="262"/>
        <v>1000</v>
      </c>
      <c r="AI644" s="4">
        <f t="shared" ca="1" si="262"/>
        <v>6.4000000000000001E-2</v>
      </c>
      <c r="AJ644" s="16">
        <f t="shared" ca="1" si="262"/>
        <v>2.4620000000000002E-4</v>
      </c>
      <c r="AK644" s="4">
        <f t="shared" si="262"/>
        <v>1.075</v>
      </c>
      <c r="AL644" s="59">
        <f t="shared" si="263"/>
        <v>43490</v>
      </c>
      <c r="AM644" s="16">
        <f t="shared" ca="1" si="264"/>
        <v>1.0238275400000001</v>
      </c>
      <c r="AN644" s="15">
        <f t="shared" ca="1" si="264"/>
        <v>23.827539999999999</v>
      </c>
      <c r="AO644" s="9">
        <f t="shared" si="264"/>
        <v>0</v>
      </c>
      <c r="AP644" s="17">
        <f t="shared" si="264"/>
        <v>0</v>
      </c>
      <c r="AQ644" s="15">
        <f t="shared" si="264"/>
        <v>0</v>
      </c>
      <c r="AR644" s="10" t="str">
        <f t="shared" si="264"/>
        <v>J=</v>
      </c>
      <c r="AS644" s="59">
        <f t="shared" si="264"/>
        <v>43539</v>
      </c>
      <c r="AT644" s="18"/>
      <c r="AU644" s="18"/>
      <c r="AV644" s="40"/>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row>
    <row r="645" spans="1:205" x14ac:dyDescent="0.2">
      <c r="A645" s="123">
        <f t="shared" si="246"/>
        <v>43640</v>
      </c>
      <c r="B645" s="124">
        <f t="shared" ca="1" si="252"/>
        <v>1018.15772</v>
      </c>
      <c r="C645" s="126">
        <f t="shared" si="247"/>
        <v>1000</v>
      </c>
      <c r="D645" s="125">
        <f ca="1">IF(A645&lt;$B$1,VLOOKUP(A645,[1]DI!$A$4:$B$15000,2,FALSE),0)</f>
        <v>6.4000000000000001E-2</v>
      </c>
      <c r="E645" s="126">
        <f t="shared" ca="1" si="253"/>
        <v>2.4620000000000002E-4</v>
      </c>
      <c r="F645" s="132">
        <f t="shared" si="248"/>
        <v>1.075</v>
      </c>
      <c r="G645" s="127">
        <f t="shared" ca="1" si="241"/>
        <v>1.000264665</v>
      </c>
      <c r="H645" s="126">
        <f ca="1">TRUNC(PRODUCT(G$10:G644),15)</f>
        <v>1.12509742611549</v>
      </c>
      <c r="I645" s="126">
        <f t="shared" ca="1" si="249"/>
        <v>1.1050325528132099</v>
      </c>
      <c r="J645" s="126">
        <f t="shared" ca="1" si="242"/>
        <v>1.01815772</v>
      </c>
      <c r="K645" s="126">
        <f t="shared" ca="1" si="243"/>
        <v>18.157720000000001</v>
      </c>
      <c r="L645" s="133">
        <f>IF(VLOOKUP(A645,$U$12:$AD$125,8)=VLOOKUP(A644,$U$12:$AD$125,8),0,VLOOKUP(A645,U$12:$AD$125,8))</f>
        <v>0</v>
      </c>
      <c r="M645" s="129">
        <f>IF(L645&gt;0,VLOOKUP(L645,T$12:$AC$125,7),0)</f>
        <v>0</v>
      </c>
      <c r="N645" s="126">
        <f t="shared" si="244"/>
        <v>0</v>
      </c>
      <c r="O645" s="126">
        <f t="shared" ca="1" si="245"/>
        <v>18.157720000000001</v>
      </c>
      <c r="P645" s="134" t="str">
        <f t="shared" si="250"/>
        <v>J=</v>
      </c>
      <c r="Q645" s="131">
        <f t="shared" si="251"/>
        <v>43724</v>
      </c>
      <c r="R645" s="9"/>
      <c r="S645" s="9"/>
      <c r="T645" s="9"/>
      <c r="U645" s="9"/>
      <c r="V645" s="9"/>
      <c r="W645" s="9"/>
      <c r="X645" s="9"/>
      <c r="Y645" s="9"/>
      <c r="Z645" s="9"/>
      <c r="AA645" s="9"/>
      <c r="AB645" s="9"/>
      <c r="AC645" s="9"/>
      <c r="AD645" s="9"/>
      <c r="AE645" s="9"/>
      <c r="AF645" s="59">
        <f t="shared" si="265"/>
        <v>43491</v>
      </c>
      <c r="AG645" s="15">
        <f t="shared" ca="1" si="262"/>
        <v>1024.09851</v>
      </c>
      <c r="AH645" s="15">
        <f t="shared" si="262"/>
        <v>1000</v>
      </c>
      <c r="AI645" s="4">
        <f t="shared" ca="1" si="262"/>
        <v>0</v>
      </c>
      <c r="AJ645" s="16">
        <f t="shared" ca="1" si="262"/>
        <v>0</v>
      </c>
      <c r="AK645" s="4">
        <f t="shared" si="262"/>
        <v>1.075</v>
      </c>
      <c r="AL645" s="59">
        <f t="shared" si="263"/>
        <v>43491</v>
      </c>
      <c r="AM645" s="16">
        <f t="shared" ca="1" si="264"/>
        <v>1.02409851</v>
      </c>
      <c r="AN645" s="15">
        <f t="shared" ca="1" si="264"/>
        <v>24.098510000000001</v>
      </c>
      <c r="AO645" s="9">
        <f t="shared" si="264"/>
        <v>0</v>
      </c>
      <c r="AP645" s="17">
        <f t="shared" si="264"/>
        <v>0</v>
      </c>
      <c r="AQ645" s="15">
        <f t="shared" si="264"/>
        <v>0</v>
      </c>
      <c r="AR645" s="10" t="str">
        <f t="shared" si="264"/>
        <v>J=</v>
      </c>
      <c r="AS645" s="59">
        <f t="shared" si="264"/>
        <v>43539</v>
      </c>
      <c r="AT645" s="18"/>
      <c r="AU645" s="18"/>
      <c r="AV645" s="40"/>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row>
    <row r="646" spans="1:205" x14ac:dyDescent="0.2">
      <c r="A646" s="123">
        <f t="shared" si="246"/>
        <v>43641</v>
      </c>
      <c r="B646" s="124">
        <f t="shared" ca="1" si="252"/>
        <v>1018.42718999</v>
      </c>
      <c r="C646" s="126">
        <f t="shared" si="247"/>
        <v>1000</v>
      </c>
      <c r="D646" s="125">
        <f ca="1">IF(A646&lt;$B$1,VLOOKUP(A646,[1]DI!$A$4:$B$15000,2,FALSE),0)</f>
        <v>6.4000000000000001E-2</v>
      </c>
      <c r="E646" s="126">
        <f t="shared" ca="1" si="253"/>
        <v>2.4620000000000002E-4</v>
      </c>
      <c r="F646" s="132">
        <f t="shared" si="248"/>
        <v>1.075</v>
      </c>
      <c r="G646" s="127">
        <f t="shared" ca="1" si="241"/>
        <v>1.000264665</v>
      </c>
      <c r="H646" s="126">
        <f ca="1">TRUNC(PRODUCT(G$10:G645),15)</f>
        <v>1.1253952000257701</v>
      </c>
      <c r="I646" s="126">
        <f t="shared" ca="1" si="249"/>
        <v>1.1050325528132099</v>
      </c>
      <c r="J646" s="126">
        <f t="shared" ca="1" si="242"/>
        <v>1.0184271899999999</v>
      </c>
      <c r="K646" s="126">
        <f t="shared" ca="1" si="243"/>
        <v>18.427189989999999</v>
      </c>
      <c r="L646" s="133">
        <f>IF(VLOOKUP(A646,$U$12:$AD$125,8)=VLOOKUP(A645,$U$12:$AD$125,8),0,VLOOKUP(A646,U$12:$AD$125,8))</f>
        <v>0</v>
      </c>
      <c r="M646" s="129">
        <f>IF(L646&gt;0,VLOOKUP(L646,T$12:$AC$125,7),0)</f>
        <v>0</v>
      </c>
      <c r="N646" s="126">
        <f t="shared" si="244"/>
        <v>0</v>
      </c>
      <c r="O646" s="126">
        <f t="shared" ca="1" si="245"/>
        <v>18.427189989999999</v>
      </c>
      <c r="P646" s="134" t="str">
        <f t="shared" si="250"/>
        <v>J=</v>
      </c>
      <c r="Q646" s="131">
        <f t="shared" si="251"/>
        <v>43724</v>
      </c>
      <c r="R646" s="9"/>
      <c r="S646" s="9"/>
      <c r="T646" s="9"/>
      <c r="U646" s="9"/>
      <c r="V646" s="9"/>
      <c r="W646" s="9"/>
      <c r="X646" s="9"/>
      <c r="Y646" s="9"/>
      <c r="Z646" s="9"/>
      <c r="AA646" s="9"/>
      <c r="AB646" s="9"/>
      <c r="AC646" s="9"/>
      <c r="AD646" s="9"/>
      <c r="AE646" s="9"/>
      <c r="AF646" s="59">
        <f t="shared" si="265"/>
        <v>43492</v>
      </c>
      <c r="AG646" s="15">
        <f t="shared" ca="1" si="262"/>
        <v>1024.09851</v>
      </c>
      <c r="AH646" s="15">
        <f t="shared" si="262"/>
        <v>1000</v>
      </c>
      <c r="AI646" s="4">
        <f t="shared" ca="1" si="262"/>
        <v>0</v>
      </c>
      <c r="AJ646" s="16">
        <f t="shared" ca="1" si="262"/>
        <v>0</v>
      </c>
      <c r="AK646" s="4">
        <f t="shared" si="262"/>
        <v>1.075</v>
      </c>
      <c r="AL646" s="59">
        <f t="shared" si="263"/>
        <v>43492</v>
      </c>
      <c r="AM646" s="16">
        <f t="shared" ca="1" si="264"/>
        <v>1.02409851</v>
      </c>
      <c r="AN646" s="15">
        <f t="shared" ca="1" si="264"/>
        <v>24.098510000000001</v>
      </c>
      <c r="AO646" s="9">
        <f t="shared" si="264"/>
        <v>0</v>
      </c>
      <c r="AP646" s="17">
        <f t="shared" si="264"/>
        <v>0</v>
      </c>
      <c r="AQ646" s="15">
        <f t="shared" si="264"/>
        <v>0</v>
      </c>
      <c r="AR646" s="10" t="str">
        <f t="shared" si="264"/>
        <v>J=</v>
      </c>
      <c r="AS646" s="59">
        <f t="shared" si="264"/>
        <v>43539</v>
      </c>
      <c r="AT646" s="18"/>
      <c r="AU646" s="18"/>
      <c r="AV646" s="40"/>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row>
    <row r="647" spans="1:205" x14ac:dyDescent="0.2">
      <c r="A647" s="123">
        <f t="shared" si="246"/>
        <v>43642</v>
      </c>
      <c r="B647" s="124">
        <f t="shared" ca="1" si="252"/>
        <v>1018.69673</v>
      </c>
      <c r="C647" s="126">
        <f t="shared" si="247"/>
        <v>1000</v>
      </c>
      <c r="D647" s="125">
        <f ca="1">IF(A647&lt;$B$1,VLOOKUP(A647,[1]DI!$A$4:$B$15000,2,FALSE),0)</f>
        <v>6.4000000000000001E-2</v>
      </c>
      <c r="E647" s="126">
        <f t="shared" ca="1" si="253"/>
        <v>2.4620000000000002E-4</v>
      </c>
      <c r="F647" s="132">
        <f t="shared" si="248"/>
        <v>1.075</v>
      </c>
      <c r="G647" s="127">
        <f t="shared" ca="1" si="241"/>
        <v>1.000264665</v>
      </c>
      <c r="H647" s="126">
        <f ca="1">TRUNC(PRODUCT(G$10:G646),15)</f>
        <v>1.12569305274639</v>
      </c>
      <c r="I647" s="126">
        <f t="shared" ca="1" si="249"/>
        <v>1.1050325528132099</v>
      </c>
      <c r="J647" s="126">
        <f t="shared" ca="1" si="242"/>
        <v>1.0186967300000001</v>
      </c>
      <c r="K647" s="126">
        <f t="shared" ca="1" si="243"/>
        <v>18.696729999999999</v>
      </c>
      <c r="L647" s="133">
        <f>IF(VLOOKUP(A647,$U$12:$AD$125,8)=VLOOKUP(A646,$U$12:$AD$125,8),0,VLOOKUP(A647,U$12:$AD$125,8))</f>
        <v>0</v>
      </c>
      <c r="M647" s="129">
        <f>IF(L647&gt;0,VLOOKUP(L647,T$12:$AC$125,7),0)</f>
        <v>0</v>
      </c>
      <c r="N647" s="126">
        <f t="shared" si="244"/>
        <v>0</v>
      </c>
      <c r="O647" s="126">
        <f t="shared" ca="1" si="245"/>
        <v>18.696729999999999</v>
      </c>
      <c r="P647" s="134" t="str">
        <f t="shared" si="250"/>
        <v>J=</v>
      </c>
      <c r="Q647" s="131">
        <f t="shared" si="251"/>
        <v>43724</v>
      </c>
      <c r="R647" s="9"/>
      <c r="S647" s="9"/>
      <c r="T647" s="9"/>
      <c r="U647" s="9"/>
      <c r="V647" s="9"/>
      <c r="W647" s="9"/>
      <c r="X647" s="9"/>
      <c r="Y647" s="9"/>
      <c r="Z647" s="9"/>
      <c r="AA647" s="9"/>
      <c r="AB647" s="9"/>
      <c r="AC647" s="9"/>
      <c r="AD647" s="9"/>
      <c r="AE647" s="9"/>
      <c r="AF647" s="59">
        <f t="shared" si="265"/>
        <v>43493</v>
      </c>
      <c r="AG647" s="15">
        <f t="shared" ca="1" si="262"/>
        <v>1024.09851</v>
      </c>
      <c r="AH647" s="15">
        <f t="shared" si="262"/>
        <v>1000</v>
      </c>
      <c r="AI647" s="4">
        <f t="shared" ca="1" si="262"/>
        <v>6.4000000000000001E-2</v>
      </c>
      <c r="AJ647" s="16">
        <f t="shared" ca="1" si="262"/>
        <v>2.4620000000000002E-4</v>
      </c>
      <c r="AK647" s="4">
        <f t="shared" si="262"/>
        <v>1.075</v>
      </c>
      <c r="AL647" s="59">
        <f t="shared" si="263"/>
        <v>43493</v>
      </c>
      <c r="AM647" s="16">
        <f t="shared" ca="1" si="264"/>
        <v>1.02409851</v>
      </c>
      <c r="AN647" s="15">
        <f t="shared" ca="1" si="264"/>
        <v>24.098510000000001</v>
      </c>
      <c r="AO647" s="9">
        <f t="shared" si="264"/>
        <v>0</v>
      </c>
      <c r="AP647" s="17">
        <f t="shared" si="264"/>
        <v>0</v>
      </c>
      <c r="AQ647" s="15">
        <f t="shared" si="264"/>
        <v>0</v>
      </c>
      <c r="AR647" s="10" t="str">
        <f t="shared" si="264"/>
        <v>J=</v>
      </c>
      <c r="AS647" s="59">
        <f t="shared" si="264"/>
        <v>43539</v>
      </c>
      <c r="AT647" s="18"/>
      <c r="AU647" s="18"/>
      <c r="AV647" s="40"/>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row>
    <row r="648" spans="1:205" x14ac:dyDescent="0.2">
      <c r="A648" s="123">
        <f t="shared" si="246"/>
        <v>43643</v>
      </c>
      <c r="B648" s="124">
        <f t="shared" ca="1" si="252"/>
        <v>1018.96634999</v>
      </c>
      <c r="C648" s="126">
        <f t="shared" si="247"/>
        <v>1000</v>
      </c>
      <c r="D648" s="125">
        <f ca="1">IF(A648&lt;$B$1,VLOOKUP(A648,[1]DI!$A$4:$B$15000,2,FALSE),0)</f>
        <v>6.4000000000000001E-2</v>
      </c>
      <c r="E648" s="126">
        <f t="shared" ca="1" si="253"/>
        <v>2.4620000000000002E-4</v>
      </c>
      <c r="F648" s="132">
        <f t="shared" si="248"/>
        <v>1.075</v>
      </c>
      <c r="G648" s="127">
        <f t="shared" ca="1" si="241"/>
        <v>1.000264665</v>
      </c>
      <c r="H648" s="126">
        <f ca="1">TRUNC(PRODUCT(G$10:G647),15)</f>
        <v>1.1259909842981899</v>
      </c>
      <c r="I648" s="126">
        <f t="shared" ca="1" si="249"/>
        <v>1.1050325528132099</v>
      </c>
      <c r="J648" s="126">
        <f t="shared" ca="1" si="242"/>
        <v>1.0189663499999999</v>
      </c>
      <c r="K648" s="126">
        <f t="shared" ca="1" si="243"/>
        <v>18.966349990000001</v>
      </c>
      <c r="L648" s="133">
        <f>IF(VLOOKUP(A648,$U$12:$AD$125,8)=VLOOKUP(A647,$U$12:$AD$125,8),0,VLOOKUP(A648,U$12:$AD$125,8))</f>
        <v>0</v>
      </c>
      <c r="M648" s="129">
        <f>IF(L648&gt;0,VLOOKUP(L648,T$12:$AC$125,7),0)</f>
        <v>0</v>
      </c>
      <c r="N648" s="126">
        <f t="shared" si="244"/>
        <v>0</v>
      </c>
      <c r="O648" s="126">
        <f t="shared" ca="1" si="245"/>
        <v>18.966349990000001</v>
      </c>
      <c r="P648" s="134" t="str">
        <f t="shared" si="250"/>
        <v>J=</v>
      </c>
      <c r="Q648" s="131">
        <f t="shared" si="251"/>
        <v>43724</v>
      </c>
      <c r="R648" s="9"/>
      <c r="S648" s="9"/>
      <c r="T648" s="9"/>
      <c r="U648" s="9"/>
      <c r="V648" s="9"/>
      <c r="W648" s="9"/>
      <c r="X648" s="9"/>
      <c r="Y648" s="9"/>
      <c r="Z648" s="9"/>
      <c r="AA648" s="9"/>
      <c r="AB648" s="9"/>
      <c r="AC648" s="9"/>
      <c r="AD648" s="9"/>
      <c r="AE648" s="9"/>
      <c r="AF648" s="59">
        <f t="shared" si="265"/>
        <v>43494</v>
      </c>
      <c r="AG648" s="15">
        <f t="shared" ca="1" si="262"/>
        <v>1024.3695499999999</v>
      </c>
      <c r="AH648" s="15">
        <f t="shared" si="262"/>
        <v>1000</v>
      </c>
      <c r="AI648" s="4">
        <f t="shared" ca="1" si="262"/>
        <v>6.4000000000000001E-2</v>
      </c>
      <c r="AJ648" s="16">
        <f t="shared" ca="1" si="262"/>
        <v>2.4620000000000002E-4</v>
      </c>
      <c r="AK648" s="4">
        <f t="shared" si="262"/>
        <v>1.075</v>
      </c>
      <c r="AL648" s="59">
        <f t="shared" si="263"/>
        <v>43494</v>
      </c>
      <c r="AM648" s="16">
        <f t="shared" ca="1" si="264"/>
        <v>1.0243695500000001</v>
      </c>
      <c r="AN648" s="15">
        <f t="shared" ca="1" si="264"/>
        <v>24.36955</v>
      </c>
      <c r="AO648" s="9">
        <f t="shared" si="264"/>
        <v>0</v>
      </c>
      <c r="AP648" s="17">
        <f t="shared" si="264"/>
        <v>0</v>
      </c>
      <c r="AQ648" s="15">
        <f t="shared" si="264"/>
        <v>0</v>
      </c>
      <c r="AR648" s="10" t="str">
        <f t="shared" si="264"/>
        <v>J=</v>
      </c>
      <c r="AS648" s="59">
        <f t="shared" si="264"/>
        <v>43539</v>
      </c>
      <c r="AT648" s="18"/>
      <c r="AU648" s="18"/>
      <c r="AV648" s="40"/>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row>
    <row r="649" spans="1:205" x14ac:dyDescent="0.2">
      <c r="A649" s="123">
        <f t="shared" si="246"/>
        <v>43644</v>
      </c>
      <c r="B649" s="124">
        <f t="shared" ca="1" si="252"/>
        <v>1019.23603</v>
      </c>
      <c r="C649" s="126">
        <f t="shared" si="247"/>
        <v>1000</v>
      </c>
      <c r="D649" s="125">
        <f ca="1">IF(A649&lt;$B$1,VLOOKUP(A649,[1]DI!$A$4:$B$15000,2,FALSE),0)</f>
        <v>6.4000000000000001E-2</v>
      </c>
      <c r="E649" s="126">
        <f t="shared" ca="1" si="253"/>
        <v>2.4620000000000002E-4</v>
      </c>
      <c r="F649" s="132">
        <f t="shared" si="248"/>
        <v>1.075</v>
      </c>
      <c r="G649" s="127">
        <f t="shared" ca="1" si="241"/>
        <v>1.000264665</v>
      </c>
      <c r="H649" s="126">
        <f ca="1">TRUNC(PRODUCT(G$10:G648),15)</f>
        <v>1.12628899470205</v>
      </c>
      <c r="I649" s="126">
        <f t="shared" ca="1" si="249"/>
        <v>1.1050325528132099</v>
      </c>
      <c r="J649" s="126">
        <f t="shared" ca="1" si="242"/>
        <v>1.0192360300000001</v>
      </c>
      <c r="K649" s="126">
        <f t="shared" ca="1" si="243"/>
        <v>19.23603</v>
      </c>
      <c r="L649" s="133">
        <f>IF(VLOOKUP(A649,$U$12:$AD$125,8)=VLOOKUP(A648,$U$12:$AD$125,8),0,VLOOKUP(A649,U$12:$AD$125,8))</f>
        <v>0</v>
      </c>
      <c r="M649" s="129">
        <f>IF(L649&gt;0,VLOOKUP(L649,T$12:$AC$125,7),0)</f>
        <v>0</v>
      </c>
      <c r="N649" s="126">
        <f t="shared" si="244"/>
        <v>0</v>
      </c>
      <c r="O649" s="126">
        <f t="shared" ca="1" si="245"/>
        <v>19.23603</v>
      </c>
      <c r="P649" s="134" t="str">
        <f t="shared" si="250"/>
        <v>J=</v>
      </c>
      <c r="Q649" s="131">
        <f t="shared" si="251"/>
        <v>43724</v>
      </c>
      <c r="R649" s="9"/>
      <c r="S649" s="9"/>
      <c r="T649" s="9"/>
      <c r="U649" s="9"/>
      <c r="V649" s="9"/>
      <c r="W649" s="9"/>
      <c r="X649" s="9"/>
      <c r="Y649" s="9"/>
      <c r="Z649" s="9"/>
      <c r="AA649" s="9"/>
      <c r="AB649" s="9"/>
      <c r="AC649" s="9"/>
      <c r="AD649" s="9"/>
      <c r="AE649" s="9"/>
      <c r="AF649" s="59">
        <f t="shared" si="265"/>
        <v>43495</v>
      </c>
      <c r="AG649" s="15">
        <f t="shared" ca="1" si="262"/>
        <v>1024.6406699900001</v>
      </c>
      <c r="AH649" s="15">
        <f t="shared" si="262"/>
        <v>1000</v>
      </c>
      <c r="AI649" s="4">
        <f t="shared" ca="1" si="262"/>
        <v>6.4000000000000001E-2</v>
      </c>
      <c r="AJ649" s="16">
        <f t="shared" ca="1" si="262"/>
        <v>2.4620000000000002E-4</v>
      </c>
      <c r="AK649" s="4">
        <f t="shared" si="262"/>
        <v>1.075</v>
      </c>
      <c r="AL649" s="59">
        <f t="shared" si="263"/>
        <v>43495</v>
      </c>
      <c r="AM649" s="16">
        <f t="shared" ca="1" si="264"/>
        <v>1.0246406699999999</v>
      </c>
      <c r="AN649" s="15">
        <f t="shared" ca="1" si="264"/>
        <v>24.640669989999999</v>
      </c>
      <c r="AO649" s="9">
        <f t="shared" si="264"/>
        <v>0</v>
      </c>
      <c r="AP649" s="17">
        <f t="shared" si="264"/>
        <v>0</v>
      </c>
      <c r="AQ649" s="15">
        <f t="shared" si="264"/>
        <v>0</v>
      </c>
      <c r="AR649" s="10" t="str">
        <f t="shared" si="264"/>
        <v>J=</v>
      </c>
      <c r="AS649" s="59">
        <f t="shared" si="264"/>
        <v>43539</v>
      </c>
      <c r="AT649" s="18"/>
      <c r="AU649" s="18"/>
      <c r="AV649" s="40"/>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row>
    <row r="650" spans="1:205" x14ac:dyDescent="0.2">
      <c r="A650" s="123">
        <f t="shared" si="246"/>
        <v>43645</v>
      </c>
      <c r="B650" s="124">
        <f t="shared" ca="1" si="252"/>
        <v>1019.50579</v>
      </c>
      <c r="C650" s="126">
        <f t="shared" si="247"/>
        <v>1000</v>
      </c>
      <c r="D650" s="125">
        <f ca="1">IF(A650&lt;$B$1,VLOOKUP(A650,[1]DI!$A$4:$B$15000,2,FALSE),0)</f>
        <v>0</v>
      </c>
      <c r="E650" s="126">
        <f t="shared" ca="1" si="253"/>
        <v>0</v>
      </c>
      <c r="F650" s="132">
        <f t="shared" si="248"/>
        <v>1.075</v>
      </c>
      <c r="G650" s="127">
        <f t="shared" ref="G650:G713" ca="1" si="266">TRUNC((1+(E650*F650)),15)</f>
        <v>1</v>
      </c>
      <c r="H650" s="126">
        <f ca="1">TRUNC(PRODUCT(G$10:G649),15)</f>
        <v>1.1265870839788401</v>
      </c>
      <c r="I650" s="126">
        <f t="shared" ca="1" si="249"/>
        <v>1.1050325528132099</v>
      </c>
      <c r="J650" s="126">
        <f t="shared" ref="J650:J713" ca="1" si="267">ROUND(TRUNC(H650/I650,15),8)</f>
        <v>1.01950579</v>
      </c>
      <c r="K650" s="126">
        <f t="shared" ref="K650:K713" ca="1" si="268">TRUNC((C650*(J650-1)),8)</f>
        <v>19.505790000000001</v>
      </c>
      <c r="L650" s="133">
        <f>IF(VLOOKUP(A650,$U$12:$AD$125,8)=VLOOKUP(A649,$U$12:$AD$125,8),0,VLOOKUP(A650,U$12:$AD$125,8))</f>
        <v>0</v>
      </c>
      <c r="M650" s="129">
        <f>IF(L650&gt;0,VLOOKUP(L650,T$12:$AC$125,7),0)</f>
        <v>0</v>
      </c>
      <c r="N650" s="126">
        <f t="shared" ref="N650:N713" si="269">IF(M650&gt;0,(C$10*M650),0)</f>
        <v>0</v>
      </c>
      <c r="O650" s="126">
        <f t="shared" ref="O650:O713" ca="1" si="270">(K650+N650)</f>
        <v>19.505790000000001</v>
      </c>
      <c r="P650" s="134" t="str">
        <f t="shared" si="250"/>
        <v>J=</v>
      </c>
      <c r="Q650" s="131">
        <f t="shared" si="251"/>
        <v>43724</v>
      </c>
      <c r="R650" s="9"/>
      <c r="S650" s="9"/>
      <c r="T650" s="9"/>
      <c r="U650" s="9"/>
      <c r="V650" s="9"/>
      <c r="W650" s="9"/>
      <c r="X650" s="9"/>
      <c r="Y650" s="9"/>
      <c r="Z650" s="9"/>
      <c r="AA650" s="9"/>
      <c r="AB650" s="9"/>
      <c r="AC650" s="9"/>
      <c r="AD650" s="9"/>
      <c r="AE650" s="9"/>
      <c r="AF650" s="59">
        <f t="shared" si="265"/>
        <v>43496</v>
      </c>
      <c r="AG650" s="15">
        <f t="shared" ca="1" si="262"/>
        <v>1024.91185</v>
      </c>
      <c r="AH650" s="15">
        <f t="shared" si="262"/>
        <v>1000</v>
      </c>
      <c r="AI650" s="4">
        <f t="shared" ca="1" si="262"/>
        <v>6.4000000000000001E-2</v>
      </c>
      <c r="AJ650" s="16">
        <f t="shared" ca="1" si="262"/>
        <v>2.4620000000000002E-4</v>
      </c>
      <c r="AK650" s="4">
        <f t="shared" si="262"/>
        <v>1.075</v>
      </c>
      <c r="AL650" s="59">
        <f t="shared" si="263"/>
        <v>43496</v>
      </c>
      <c r="AM650" s="16">
        <f t="shared" ca="1" si="264"/>
        <v>1.0249118500000001</v>
      </c>
      <c r="AN650" s="15">
        <f t="shared" ca="1" si="264"/>
        <v>24.911850000000001</v>
      </c>
      <c r="AO650" s="9">
        <f t="shared" si="264"/>
        <v>0</v>
      </c>
      <c r="AP650" s="17">
        <f t="shared" si="264"/>
        <v>0</v>
      </c>
      <c r="AQ650" s="15">
        <f t="shared" si="264"/>
        <v>0</v>
      </c>
      <c r="AR650" s="10" t="str">
        <f t="shared" si="264"/>
        <v>J=</v>
      </c>
      <c r="AS650" s="59">
        <f t="shared" si="264"/>
        <v>43539</v>
      </c>
      <c r="AT650" s="18"/>
      <c r="AU650" s="18"/>
      <c r="AV650" s="40"/>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row>
    <row r="651" spans="1:205" x14ac:dyDescent="0.2">
      <c r="A651" s="123">
        <f t="shared" ref="A651:A714" si="271">(A650+1)</f>
        <v>43646</v>
      </c>
      <c r="B651" s="124">
        <f t="shared" ca="1" si="252"/>
        <v>1019.50579</v>
      </c>
      <c r="C651" s="126">
        <f t="shared" ref="C651:C714" si="272">TRUNC(C650-N650,8)</f>
        <v>1000</v>
      </c>
      <c r="D651" s="125">
        <f ca="1">IF(A651&lt;$B$1,VLOOKUP(A651,[1]DI!$A$4:$B$15000,2,FALSE),0)</f>
        <v>0</v>
      </c>
      <c r="E651" s="126">
        <f t="shared" ca="1" si="253"/>
        <v>0</v>
      </c>
      <c r="F651" s="132">
        <f t="shared" ref="F651:F714" si="273">F650</f>
        <v>1.075</v>
      </c>
      <c r="G651" s="127">
        <f t="shared" ca="1" si="266"/>
        <v>1</v>
      </c>
      <c r="H651" s="126">
        <f ca="1">TRUNC(PRODUCT(G$10:G650),15)</f>
        <v>1.1265870839788401</v>
      </c>
      <c r="I651" s="126">
        <f t="shared" ref="I651:I714" ca="1" si="274">IF(OR(L650&gt;0,L650="E"),H650,I650)</f>
        <v>1.1050325528132099</v>
      </c>
      <c r="J651" s="126">
        <f t="shared" ca="1" si="267"/>
        <v>1.01950579</v>
      </c>
      <c r="K651" s="126">
        <f t="shared" ca="1" si="268"/>
        <v>19.505790000000001</v>
      </c>
      <c r="L651" s="133">
        <f>IF(VLOOKUP(A651,$U$12:$AD$125,8)=VLOOKUP(A650,$U$12:$AD$125,8),0,VLOOKUP(A651,U$12:$AD$125,8))</f>
        <v>0</v>
      </c>
      <c r="M651" s="129">
        <f>IF(L651&gt;0,VLOOKUP(L651,T$12:$AC$125,7),0)</f>
        <v>0</v>
      </c>
      <c r="N651" s="126">
        <f t="shared" si="269"/>
        <v>0</v>
      </c>
      <c r="O651" s="126">
        <f t="shared" ca="1" si="270"/>
        <v>19.505790000000001</v>
      </c>
      <c r="P651" s="134" t="str">
        <f t="shared" ref="P651:P714" si="275">IF(L650&gt;0,VLOOKUP(A650,$U$12:$AD$125,9),P650)</f>
        <v>J=</v>
      </c>
      <c r="Q651" s="131">
        <f t="shared" ref="Q651:Q714" si="276">IF(L650&gt;0,VLOOKUP(A650,$U$12:$AD$125,10),Q650)</f>
        <v>43724</v>
      </c>
      <c r="R651" s="9"/>
      <c r="S651" s="9"/>
      <c r="T651" s="9"/>
      <c r="U651" s="9"/>
      <c r="V651" s="9"/>
      <c r="W651" s="9"/>
      <c r="X651" s="9"/>
      <c r="Y651" s="9"/>
      <c r="Z651" s="9"/>
      <c r="AA651" s="9"/>
      <c r="AB651" s="9"/>
      <c r="AC651" s="9"/>
      <c r="AD651" s="9"/>
      <c r="AE651" s="9"/>
      <c r="AF651" s="59">
        <f t="shared" si="265"/>
        <v>43497</v>
      </c>
      <c r="AG651" s="15">
        <f t="shared" ca="1" si="262"/>
        <v>1025.1831099999999</v>
      </c>
      <c r="AH651" s="15">
        <f t="shared" si="262"/>
        <v>1000</v>
      </c>
      <c r="AI651" s="4">
        <f t="shared" ca="1" si="262"/>
        <v>6.4000000000000001E-2</v>
      </c>
      <c r="AJ651" s="16">
        <f t="shared" ca="1" si="262"/>
        <v>2.4620000000000002E-4</v>
      </c>
      <c r="AK651" s="4">
        <f t="shared" si="262"/>
        <v>1.075</v>
      </c>
      <c r="AL651" s="59">
        <f t="shared" si="263"/>
        <v>43497</v>
      </c>
      <c r="AM651" s="16">
        <f t="shared" ca="1" si="264"/>
        <v>1.02518311</v>
      </c>
      <c r="AN651" s="15">
        <f t="shared" ca="1" si="264"/>
        <v>25.183109999999999</v>
      </c>
      <c r="AO651" s="9">
        <f t="shared" si="264"/>
        <v>0</v>
      </c>
      <c r="AP651" s="17">
        <f t="shared" si="264"/>
        <v>0</v>
      </c>
      <c r="AQ651" s="15">
        <f t="shared" si="264"/>
        <v>0</v>
      </c>
      <c r="AR651" s="10" t="str">
        <f t="shared" si="264"/>
        <v>J=</v>
      </c>
      <c r="AS651" s="59">
        <f t="shared" si="264"/>
        <v>43539</v>
      </c>
      <c r="AT651" s="18"/>
      <c r="AU651" s="18"/>
      <c r="AV651" s="40"/>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row>
    <row r="652" spans="1:205" x14ac:dyDescent="0.2">
      <c r="A652" s="123">
        <f t="shared" si="271"/>
        <v>43647</v>
      </c>
      <c r="B652" s="124">
        <f t="shared" ref="B652:B715" ca="1" si="277">IF(A652&lt;=TODAY(),C652+K652,IF(AND(A652&gt;TODAY(),A652&lt;=$B$1),IF(VLOOKUP(TODAY(),$A$10:$D$5000,4,FALSE)=0,"n.d",C652+K652),"n.d"))</f>
        <v>1019.50579</v>
      </c>
      <c r="C652" s="126">
        <f t="shared" si="272"/>
        <v>1000</v>
      </c>
      <c r="D652" s="125">
        <f ca="1">IF(A652&lt;$B$1,VLOOKUP(A652,[1]DI!$A$4:$B$15000,2,FALSE),0)</f>
        <v>6.4000000000000001E-2</v>
      </c>
      <c r="E652" s="126">
        <f t="shared" ca="1" si="253"/>
        <v>2.4620000000000002E-4</v>
      </c>
      <c r="F652" s="132">
        <f t="shared" si="273"/>
        <v>1.075</v>
      </c>
      <c r="G652" s="127">
        <f t="shared" ca="1" si="266"/>
        <v>1.000264665</v>
      </c>
      <c r="H652" s="126">
        <f ca="1">TRUNC(PRODUCT(G$10:G651),15)</f>
        <v>1.1265870839788401</v>
      </c>
      <c r="I652" s="126">
        <f t="shared" ca="1" si="274"/>
        <v>1.1050325528132099</v>
      </c>
      <c r="J652" s="126">
        <f t="shared" ca="1" si="267"/>
        <v>1.01950579</v>
      </c>
      <c r="K652" s="126">
        <f t="shared" ca="1" si="268"/>
        <v>19.505790000000001</v>
      </c>
      <c r="L652" s="133">
        <f>IF(VLOOKUP(A652,$U$12:$AD$125,8)=VLOOKUP(A651,$U$12:$AD$125,8),0,VLOOKUP(A652,U$12:$AD$125,8))</f>
        <v>0</v>
      </c>
      <c r="M652" s="129">
        <f>IF(L652&gt;0,VLOOKUP(L652,T$12:$AC$125,7),0)</f>
        <v>0</v>
      </c>
      <c r="N652" s="126">
        <f t="shared" si="269"/>
        <v>0</v>
      </c>
      <c r="O652" s="126">
        <f t="shared" ca="1" si="270"/>
        <v>19.505790000000001</v>
      </c>
      <c r="P652" s="134" t="str">
        <f t="shared" si="275"/>
        <v>J=</v>
      </c>
      <c r="Q652" s="131">
        <f t="shared" si="276"/>
        <v>43724</v>
      </c>
      <c r="R652" s="9"/>
      <c r="S652" s="33"/>
      <c r="T652" s="33"/>
      <c r="U652" s="33"/>
      <c r="V652" s="33"/>
      <c r="W652" s="33"/>
      <c r="X652" s="33"/>
      <c r="Y652" s="33"/>
      <c r="Z652" s="33"/>
      <c r="AA652" s="33"/>
      <c r="AB652" s="33"/>
      <c r="AC652" s="33"/>
      <c r="AD652" s="33"/>
      <c r="AE652" s="33"/>
      <c r="AF652" s="59">
        <f t="shared" si="265"/>
        <v>43498</v>
      </c>
      <c r="AG652" s="15">
        <f t="shared" ca="1" si="262"/>
        <v>1025.45444</v>
      </c>
      <c r="AH652" s="15">
        <f t="shared" si="262"/>
        <v>1000</v>
      </c>
      <c r="AI652" s="4">
        <f t="shared" ca="1" si="262"/>
        <v>0</v>
      </c>
      <c r="AJ652" s="16">
        <f t="shared" ca="1" si="262"/>
        <v>0</v>
      </c>
      <c r="AK652" s="4">
        <f t="shared" si="262"/>
        <v>1.075</v>
      </c>
      <c r="AL652" s="59">
        <f t="shared" si="263"/>
        <v>43498</v>
      </c>
      <c r="AM652" s="16">
        <f t="shared" ca="1" si="264"/>
        <v>1.0254544400000001</v>
      </c>
      <c r="AN652" s="15">
        <f t="shared" ca="1" si="264"/>
        <v>25.454440000000002</v>
      </c>
      <c r="AO652" s="9">
        <f t="shared" si="264"/>
        <v>0</v>
      </c>
      <c r="AP652" s="17">
        <f t="shared" si="264"/>
        <v>0</v>
      </c>
      <c r="AQ652" s="15">
        <f t="shared" si="264"/>
        <v>0</v>
      </c>
      <c r="AR652" s="10" t="str">
        <f t="shared" si="264"/>
        <v>J=</v>
      </c>
      <c r="AS652" s="59">
        <f t="shared" si="264"/>
        <v>43539</v>
      </c>
      <c r="AT652" s="34"/>
      <c r="AU652" s="34"/>
      <c r="AV652" s="41"/>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c r="GI652" s="34"/>
      <c r="GJ652" s="34"/>
      <c r="GK652" s="34"/>
      <c r="GL652" s="34"/>
      <c r="GM652" s="34"/>
      <c r="GN652" s="34"/>
      <c r="GO652" s="34"/>
      <c r="GP652" s="34"/>
      <c r="GQ652" s="34"/>
      <c r="GR652" s="34"/>
      <c r="GS652" s="34"/>
      <c r="GT652" s="34"/>
      <c r="GU652" s="34"/>
      <c r="GV652" s="34"/>
      <c r="GW652" s="34"/>
    </row>
    <row r="653" spans="1:205" x14ac:dyDescent="0.2">
      <c r="A653" s="123">
        <f t="shared" si="271"/>
        <v>43648</v>
      </c>
      <c r="B653" s="124">
        <f t="shared" ca="1" si="277"/>
        <v>1019.77562</v>
      </c>
      <c r="C653" s="126">
        <f t="shared" si="272"/>
        <v>1000</v>
      </c>
      <c r="D653" s="125">
        <f ca="1">IF(A653&lt;$B$1,VLOOKUP(A653,[1]DI!$A$4:$B$15000,2,FALSE),0)</f>
        <v>6.4000000000000001E-2</v>
      </c>
      <c r="E653" s="126">
        <f t="shared" ref="E653:E716" ca="1" si="278">ROUND((((1+D653)^(1/252)-1)),8)</f>
        <v>2.4620000000000002E-4</v>
      </c>
      <c r="F653" s="132">
        <f t="shared" si="273"/>
        <v>1.075</v>
      </c>
      <c r="G653" s="127">
        <f t="shared" ca="1" si="266"/>
        <v>1.000264665</v>
      </c>
      <c r="H653" s="126">
        <f ca="1">TRUNC(PRODUCT(G$10:G652),15)</f>
        <v>1.1268852521494199</v>
      </c>
      <c r="I653" s="126">
        <f t="shared" ca="1" si="274"/>
        <v>1.1050325528132099</v>
      </c>
      <c r="J653" s="126">
        <f t="shared" ca="1" si="267"/>
        <v>1.0197756200000001</v>
      </c>
      <c r="K653" s="126">
        <f t="shared" ca="1" si="268"/>
        <v>19.77562</v>
      </c>
      <c r="L653" s="133">
        <f>IF(VLOOKUP(A653,$U$12:$AD$125,8)=VLOOKUP(A652,$U$12:$AD$125,8),0,VLOOKUP(A653,U$12:$AD$125,8))</f>
        <v>0</v>
      </c>
      <c r="M653" s="129">
        <f>IF(L653&gt;0,VLOOKUP(L653,T$12:$AC$125,7),0)</f>
        <v>0</v>
      </c>
      <c r="N653" s="126">
        <f t="shared" si="269"/>
        <v>0</v>
      </c>
      <c r="O653" s="126">
        <f t="shared" ca="1" si="270"/>
        <v>19.77562</v>
      </c>
      <c r="P653" s="134" t="str">
        <f t="shared" si="275"/>
        <v>J=</v>
      </c>
      <c r="Q653" s="131">
        <f t="shared" si="276"/>
        <v>43724</v>
      </c>
      <c r="R653" s="9"/>
      <c r="S653" s="9"/>
      <c r="T653" s="9"/>
      <c r="U653" s="9"/>
      <c r="V653" s="9"/>
      <c r="W653" s="9"/>
      <c r="X653" s="9"/>
      <c r="Y653" s="9"/>
      <c r="Z653" s="9"/>
      <c r="AA653" s="9"/>
      <c r="AB653" s="9"/>
      <c r="AC653" s="9"/>
      <c r="AD653" s="9"/>
      <c r="AE653" s="9"/>
      <c r="AF653" s="59">
        <f t="shared" si="265"/>
        <v>43499</v>
      </c>
      <c r="AG653" s="15">
        <f t="shared" ca="1" si="262"/>
        <v>1025.45444</v>
      </c>
      <c r="AH653" s="15">
        <f t="shared" si="262"/>
        <v>1000</v>
      </c>
      <c r="AI653" s="4">
        <f t="shared" ca="1" si="262"/>
        <v>0</v>
      </c>
      <c r="AJ653" s="16">
        <f t="shared" ca="1" si="262"/>
        <v>0</v>
      </c>
      <c r="AK653" s="4">
        <f t="shared" si="262"/>
        <v>1.075</v>
      </c>
      <c r="AL653" s="59">
        <f t="shared" si="263"/>
        <v>43499</v>
      </c>
      <c r="AM653" s="16">
        <f t="shared" ca="1" si="264"/>
        <v>1.0254544400000001</v>
      </c>
      <c r="AN653" s="15">
        <f t="shared" ca="1" si="264"/>
        <v>25.454440000000002</v>
      </c>
      <c r="AO653" s="9">
        <f t="shared" si="264"/>
        <v>0</v>
      </c>
      <c r="AP653" s="17">
        <f t="shared" si="264"/>
        <v>0</v>
      </c>
      <c r="AQ653" s="15">
        <f t="shared" si="264"/>
        <v>0</v>
      </c>
      <c r="AR653" s="10" t="str">
        <f t="shared" si="264"/>
        <v>J=</v>
      </c>
      <c r="AS653" s="59">
        <f t="shared" si="264"/>
        <v>43539</v>
      </c>
      <c r="AT653" s="18"/>
      <c r="AU653" s="18"/>
      <c r="AV653" s="40"/>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row>
    <row r="654" spans="1:205" x14ac:dyDescent="0.2">
      <c r="A654" s="123">
        <f t="shared" si="271"/>
        <v>43649</v>
      </c>
      <c r="B654" s="124">
        <f t="shared" ca="1" si="277"/>
        <v>1020.04551</v>
      </c>
      <c r="C654" s="126">
        <f t="shared" si="272"/>
        <v>1000</v>
      </c>
      <c r="D654" s="125">
        <f ca="1">IF(A654&lt;$B$1,VLOOKUP(A654,[1]DI!$A$4:$B$15000,2,FALSE),0)</f>
        <v>6.4000000000000001E-2</v>
      </c>
      <c r="E654" s="126">
        <f t="shared" ca="1" si="278"/>
        <v>2.4620000000000002E-4</v>
      </c>
      <c r="F654" s="132">
        <f t="shared" si="273"/>
        <v>1.075</v>
      </c>
      <c r="G654" s="127">
        <f t="shared" ca="1" si="266"/>
        <v>1.000264665</v>
      </c>
      <c r="H654" s="126">
        <f ca="1">TRUNC(PRODUCT(G$10:G653),15)</f>
        <v>1.1271834992346801</v>
      </c>
      <c r="I654" s="126">
        <f t="shared" ca="1" si="274"/>
        <v>1.1050325528132099</v>
      </c>
      <c r="J654" s="126">
        <f t="shared" ca="1" si="267"/>
        <v>1.0200455100000001</v>
      </c>
      <c r="K654" s="126">
        <f t="shared" ca="1" si="268"/>
        <v>20.04551</v>
      </c>
      <c r="L654" s="133">
        <f>IF(VLOOKUP(A654,$U$12:$AD$125,8)=VLOOKUP(A653,$U$12:$AD$125,8),0,VLOOKUP(A654,U$12:$AD$125,8))</f>
        <v>0</v>
      </c>
      <c r="M654" s="129">
        <f>IF(L654&gt;0,VLOOKUP(L654,T$12:$AC$125,7),0)</f>
        <v>0</v>
      </c>
      <c r="N654" s="126">
        <f t="shared" si="269"/>
        <v>0</v>
      </c>
      <c r="O654" s="126">
        <f t="shared" ca="1" si="270"/>
        <v>20.04551</v>
      </c>
      <c r="P654" s="134" t="str">
        <f t="shared" si="275"/>
        <v>J=</v>
      </c>
      <c r="Q654" s="131">
        <f t="shared" si="276"/>
        <v>43724</v>
      </c>
      <c r="R654" s="9"/>
      <c r="S654" s="9"/>
      <c r="T654" s="9"/>
      <c r="U654" s="9"/>
      <c r="V654" s="9"/>
      <c r="W654" s="9"/>
      <c r="X654" s="9"/>
      <c r="Y654" s="9"/>
      <c r="Z654" s="9"/>
      <c r="AA654" s="9"/>
      <c r="AB654" s="9"/>
      <c r="AC654" s="9"/>
      <c r="AD654" s="9"/>
      <c r="AE654" s="9"/>
      <c r="AF654" s="59">
        <f t="shared" si="265"/>
        <v>43500</v>
      </c>
      <c r="AG654" s="15">
        <f t="shared" ca="1" si="262"/>
        <v>1025.45444</v>
      </c>
      <c r="AH654" s="15">
        <f t="shared" si="262"/>
        <v>1000</v>
      </c>
      <c r="AI654" s="4">
        <f t="shared" ca="1" si="262"/>
        <v>6.4000000000000001E-2</v>
      </c>
      <c r="AJ654" s="16">
        <f t="shared" ca="1" si="262"/>
        <v>2.4620000000000002E-4</v>
      </c>
      <c r="AK654" s="4">
        <f t="shared" si="262"/>
        <v>1.075</v>
      </c>
      <c r="AL654" s="59">
        <f t="shared" si="263"/>
        <v>43500</v>
      </c>
      <c r="AM654" s="16">
        <f t="shared" ca="1" si="264"/>
        <v>1.0254544400000001</v>
      </c>
      <c r="AN654" s="15">
        <f t="shared" ca="1" si="264"/>
        <v>25.454440000000002</v>
      </c>
      <c r="AO654" s="9">
        <f t="shared" si="264"/>
        <v>0</v>
      </c>
      <c r="AP654" s="17">
        <f t="shared" si="264"/>
        <v>0</v>
      </c>
      <c r="AQ654" s="15">
        <f t="shared" si="264"/>
        <v>0</v>
      </c>
      <c r="AR654" s="10" t="str">
        <f t="shared" si="264"/>
        <v>J=</v>
      </c>
      <c r="AS654" s="59">
        <f t="shared" si="264"/>
        <v>43539</v>
      </c>
      <c r="AT654" s="18"/>
      <c r="AU654" s="18"/>
      <c r="AV654" s="40"/>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row>
    <row r="655" spans="1:205" x14ac:dyDescent="0.2">
      <c r="A655" s="123">
        <f t="shared" si="271"/>
        <v>43650</v>
      </c>
      <c r="B655" s="124">
        <f t="shared" ca="1" si="277"/>
        <v>1020.31549</v>
      </c>
      <c r="C655" s="126">
        <f t="shared" si="272"/>
        <v>1000</v>
      </c>
      <c r="D655" s="125">
        <f ca="1">IF(A655&lt;$B$1,VLOOKUP(A655,[1]DI!$A$4:$B$15000,2,FALSE),0)</f>
        <v>6.4000000000000001E-2</v>
      </c>
      <c r="E655" s="126">
        <f t="shared" ca="1" si="278"/>
        <v>2.4620000000000002E-4</v>
      </c>
      <c r="F655" s="132">
        <f t="shared" si="273"/>
        <v>1.075</v>
      </c>
      <c r="G655" s="127">
        <f t="shared" ca="1" si="266"/>
        <v>1.000264665</v>
      </c>
      <c r="H655" s="126">
        <f ca="1">TRUNC(PRODUCT(G$10:G654),15)</f>
        <v>1.1274818252554999</v>
      </c>
      <c r="I655" s="126">
        <f t="shared" ca="1" si="274"/>
        <v>1.1050325528132099</v>
      </c>
      <c r="J655" s="126">
        <f t="shared" ca="1" si="267"/>
        <v>1.02031549</v>
      </c>
      <c r="K655" s="126">
        <f t="shared" ca="1" si="268"/>
        <v>20.31549</v>
      </c>
      <c r="L655" s="133">
        <f>IF(VLOOKUP(A655,$U$12:$AD$125,8)=VLOOKUP(A654,$U$12:$AD$125,8),0,VLOOKUP(A655,U$12:$AD$125,8))</f>
        <v>0</v>
      </c>
      <c r="M655" s="129">
        <f>IF(L655&gt;0,VLOOKUP(L655,T$12:$AC$125,7),0)</f>
        <v>0</v>
      </c>
      <c r="N655" s="126">
        <f t="shared" si="269"/>
        <v>0</v>
      </c>
      <c r="O655" s="126">
        <f t="shared" ca="1" si="270"/>
        <v>20.31549</v>
      </c>
      <c r="P655" s="134" t="str">
        <f t="shared" si="275"/>
        <v>J=</v>
      </c>
      <c r="Q655" s="131">
        <f t="shared" si="276"/>
        <v>43724</v>
      </c>
      <c r="R655" s="9"/>
      <c r="S655" s="9"/>
      <c r="T655" s="9"/>
      <c r="U655" s="9"/>
      <c r="V655" s="9"/>
      <c r="W655" s="9"/>
      <c r="X655" s="9"/>
      <c r="Y655" s="9"/>
      <c r="Z655" s="9"/>
      <c r="AA655" s="9"/>
      <c r="AB655" s="9"/>
      <c r="AC655" s="9"/>
      <c r="AD655" s="9"/>
      <c r="AE655" s="9"/>
      <c r="AF655" s="59">
        <f t="shared" si="265"/>
        <v>43501</v>
      </c>
      <c r="AG655" s="15">
        <f t="shared" ref="AG655:AK668" ca="1" si="279">VLOOKUP($AF655,$A$10:$Q$3625,(AG$1)+1)</f>
        <v>1025.7258400000001</v>
      </c>
      <c r="AH655" s="15">
        <f t="shared" si="279"/>
        <v>1000</v>
      </c>
      <c r="AI655" s="4">
        <f t="shared" ca="1" si="279"/>
        <v>6.4000000000000001E-2</v>
      </c>
      <c r="AJ655" s="16">
        <f t="shared" ca="1" si="279"/>
        <v>2.4620000000000002E-4</v>
      </c>
      <c r="AK655" s="4">
        <f t="shared" si="279"/>
        <v>1.075</v>
      </c>
      <c r="AL655" s="59">
        <f t="shared" si="263"/>
        <v>43501</v>
      </c>
      <c r="AM655" s="16">
        <f t="shared" ref="AM655:AS668" ca="1" si="280">VLOOKUP($AF655,$A$10:$Q$3625,(AM$1)+1)</f>
        <v>1.02572584</v>
      </c>
      <c r="AN655" s="15">
        <f t="shared" ca="1" si="280"/>
        <v>25.725840000000002</v>
      </c>
      <c r="AO655" s="9">
        <f t="shared" si="280"/>
        <v>0</v>
      </c>
      <c r="AP655" s="17">
        <f t="shared" si="280"/>
        <v>0</v>
      </c>
      <c r="AQ655" s="15">
        <f t="shared" si="280"/>
        <v>0</v>
      </c>
      <c r="AR655" s="10" t="str">
        <f t="shared" si="280"/>
        <v>J=</v>
      </c>
      <c r="AS655" s="59">
        <f t="shared" si="280"/>
        <v>43539</v>
      </c>
      <c r="AT655" s="18"/>
      <c r="AU655" s="18"/>
      <c r="AV655" s="40"/>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row>
    <row r="656" spans="1:205" x14ac:dyDescent="0.2">
      <c r="A656" s="123">
        <f t="shared" si="271"/>
        <v>43651</v>
      </c>
      <c r="B656" s="124">
        <f t="shared" ca="1" si="277"/>
        <v>1020.5855299999999</v>
      </c>
      <c r="C656" s="126">
        <f t="shared" si="272"/>
        <v>1000</v>
      </c>
      <c r="D656" s="125">
        <f ca="1">IF(A656&lt;$B$1,VLOOKUP(A656,[1]DI!$A$4:$B$15000,2,FALSE),0)</f>
        <v>6.4000000000000001E-2</v>
      </c>
      <c r="E656" s="126">
        <f t="shared" ca="1" si="278"/>
        <v>2.4620000000000002E-4</v>
      </c>
      <c r="F656" s="132">
        <f t="shared" si="273"/>
        <v>1.075</v>
      </c>
      <c r="G656" s="127">
        <f t="shared" ca="1" si="266"/>
        <v>1.000264665</v>
      </c>
      <c r="H656" s="126">
        <f ca="1">TRUNC(PRODUCT(G$10:G655),15)</f>
        <v>1.12778023023278</v>
      </c>
      <c r="I656" s="126">
        <f t="shared" ca="1" si="274"/>
        <v>1.1050325528132099</v>
      </c>
      <c r="J656" s="126">
        <f t="shared" ca="1" si="267"/>
        <v>1.02058553</v>
      </c>
      <c r="K656" s="126">
        <f t="shared" ca="1" si="268"/>
        <v>20.585529999999999</v>
      </c>
      <c r="L656" s="133">
        <f>IF(VLOOKUP(A656,$U$12:$AD$125,8)=VLOOKUP(A655,$U$12:$AD$125,8),0,VLOOKUP(A656,U$12:$AD$125,8))</f>
        <v>0</v>
      </c>
      <c r="M656" s="129">
        <f>IF(L656&gt;0,VLOOKUP(L656,T$12:$AC$125,7),0)</f>
        <v>0</v>
      </c>
      <c r="N656" s="126">
        <f t="shared" si="269"/>
        <v>0</v>
      </c>
      <c r="O656" s="126">
        <f t="shared" ca="1" si="270"/>
        <v>20.585529999999999</v>
      </c>
      <c r="P656" s="134" t="str">
        <f t="shared" si="275"/>
        <v>J=</v>
      </c>
      <c r="Q656" s="131">
        <f t="shared" si="276"/>
        <v>43724</v>
      </c>
      <c r="R656" s="9"/>
      <c r="S656" s="9"/>
      <c r="T656" s="9"/>
      <c r="U656" s="9"/>
      <c r="V656" s="9"/>
      <c r="W656" s="9"/>
      <c r="X656" s="9"/>
      <c r="Y656" s="9"/>
      <c r="Z656" s="9"/>
      <c r="AA656" s="9"/>
      <c r="AB656" s="9"/>
      <c r="AC656" s="9"/>
      <c r="AD656" s="9"/>
      <c r="AE656" s="9"/>
      <c r="AF656" s="59">
        <f t="shared" si="265"/>
        <v>43502</v>
      </c>
      <c r="AG656" s="15">
        <f t="shared" ca="1" si="279"/>
        <v>1025.9973199999999</v>
      </c>
      <c r="AH656" s="15">
        <f t="shared" si="279"/>
        <v>1000</v>
      </c>
      <c r="AI656" s="4">
        <f t="shared" ca="1" si="279"/>
        <v>6.4000000000000001E-2</v>
      </c>
      <c r="AJ656" s="16">
        <f t="shared" ca="1" si="279"/>
        <v>2.4620000000000002E-4</v>
      </c>
      <c r="AK656" s="4">
        <f t="shared" si="279"/>
        <v>1.075</v>
      </c>
      <c r="AL656" s="59">
        <f t="shared" si="263"/>
        <v>43502</v>
      </c>
      <c r="AM656" s="16">
        <f t="shared" ca="1" si="280"/>
        <v>1.0259973200000001</v>
      </c>
      <c r="AN656" s="15">
        <f t="shared" ca="1" si="280"/>
        <v>25.997319999999998</v>
      </c>
      <c r="AO656" s="9">
        <f t="shared" si="280"/>
        <v>0</v>
      </c>
      <c r="AP656" s="17">
        <f t="shared" si="280"/>
        <v>0</v>
      </c>
      <c r="AQ656" s="15">
        <f t="shared" si="280"/>
        <v>0</v>
      </c>
      <c r="AR656" s="10" t="str">
        <f t="shared" si="280"/>
        <v>J=</v>
      </c>
      <c r="AS656" s="59">
        <f t="shared" si="280"/>
        <v>43539</v>
      </c>
      <c r="AT656" s="18"/>
      <c r="AU656" s="18"/>
      <c r="AV656" s="40"/>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row>
    <row r="657" spans="1:202" x14ac:dyDescent="0.2">
      <c r="A657" s="123">
        <f t="shared" si="271"/>
        <v>43652</v>
      </c>
      <c r="B657" s="124">
        <f t="shared" ca="1" si="277"/>
        <v>1020.85564</v>
      </c>
      <c r="C657" s="126">
        <f t="shared" si="272"/>
        <v>1000</v>
      </c>
      <c r="D657" s="125">
        <f ca="1">IF(A657&lt;$B$1,VLOOKUP(A657,[1]DI!$A$4:$B$15000,2,FALSE),0)</f>
        <v>0</v>
      </c>
      <c r="E657" s="126">
        <f t="shared" ca="1" si="278"/>
        <v>0</v>
      </c>
      <c r="F657" s="132">
        <f t="shared" si="273"/>
        <v>1.075</v>
      </c>
      <c r="G657" s="127">
        <f t="shared" ca="1" si="266"/>
        <v>1</v>
      </c>
      <c r="H657" s="126">
        <f ca="1">TRUNC(PRODUCT(G$10:G656),15)</f>
        <v>1.12807871418742</v>
      </c>
      <c r="I657" s="126">
        <f t="shared" ca="1" si="274"/>
        <v>1.1050325528132099</v>
      </c>
      <c r="J657" s="126">
        <f t="shared" ca="1" si="267"/>
        <v>1.02085564</v>
      </c>
      <c r="K657" s="126">
        <f t="shared" ca="1" si="268"/>
        <v>20.855640000000001</v>
      </c>
      <c r="L657" s="133">
        <f>IF(VLOOKUP(A657,$U$12:$AD$125,8)=VLOOKUP(A656,$U$12:$AD$125,8),0,VLOOKUP(A657,U$12:$AD$125,8))</f>
        <v>0</v>
      </c>
      <c r="M657" s="129">
        <f>IF(L657&gt;0,VLOOKUP(L657,T$12:$AC$125,7),0)</f>
        <v>0</v>
      </c>
      <c r="N657" s="126">
        <f t="shared" si="269"/>
        <v>0</v>
      </c>
      <c r="O657" s="126">
        <f t="shared" ca="1" si="270"/>
        <v>20.855640000000001</v>
      </c>
      <c r="P657" s="134" t="str">
        <f t="shared" si="275"/>
        <v>J=</v>
      </c>
      <c r="Q657" s="131">
        <f t="shared" si="276"/>
        <v>43724</v>
      </c>
      <c r="R657" s="9"/>
      <c r="S657" s="9"/>
      <c r="T657" s="9"/>
      <c r="U657" s="9"/>
      <c r="V657" s="9"/>
      <c r="W657" s="9"/>
      <c r="X657" s="9"/>
      <c r="Y657" s="9"/>
      <c r="Z657" s="9"/>
      <c r="AA657" s="9"/>
      <c r="AB657" s="9"/>
      <c r="AC657" s="9"/>
      <c r="AD657" s="9"/>
      <c r="AE657" s="9"/>
      <c r="AF657" s="59">
        <f t="shared" si="265"/>
        <v>43503</v>
      </c>
      <c r="AG657" s="15">
        <f t="shared" ca="1" si="279"/>
        <v>1026.2688599999999</v>
      </c>
      <c r="AH657" s="15">
        <f t="shared" si="279"/>
        <v>1000</v>
      </c>
      <c r="AI657" s="4">
        <f t="shared" ca="1" si="279"/>
        <v>6.4000000000000001E-2</v>
      </c>
      <c r="AJ657" s="16">
        <f t="shared" ca="1" si="279"/>
        <v>2.4620000000000002E-4</v>
      </c>
      <c r="AK657" s="4">
        <f t="shared" si="279"/>
        <v>1.075</v>
      </c>
      <c r="AL657" s="59">
        <f t="shared" si="263"/>
        <v>43503</v>
      </c>
      <c r="AM657" s="16">
        <f t="shared" ca="1" si="280"/>
        <v>1.0262688600000001</v>
      </c>
      <c r="AN657" s="15">
        <f t="shared" ca="1" si="280"/>
        <v>26.26886</v>
      </c>
      <c r="AO657" s="9">
        <f t="shared" si="280"/>
        <v>0</v>
      </c>
      <c r="AP657" s="17">
        <f t="shared" si="280"/>
        <v>0</v>
      </c>
      <c r="AQ657" s="15">
        <f t="shared" si="280"/>
        <v>0</v>
      </c>
      <c r="AR657" s="10" t="str">
        <f t="shared" si="280"/>
        <v>J=</v>
      </c>
      <c r="AS657" s="59">
        <f t="shared" si="280"/>
        <v>43539</v>
      </c>
      <c r="AT657" s="18"/>
      <c r="AU657" s="18"/>
      <c r="AV657" s="40"/>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row>
    <row r="658" spans="1:202" x14ac:dyDescent="0.2">
      <c r="A658" s="123">
        <f t="shared" si="271"/>
        <v>43653</v>
      </c>
      <c r="B658" s="124">
        <f t="shared" ca="1" si="277"/>
        <v>1020.85564</v>
      </c>
      <c r="C658" s="126">
        <f t="shared" si="272"/>
        <v>1000</v>
      </c>
      <c r="D658" s="125">
        <f ca="1">IF(A658&lt;$B$1,VLOOKUP(A658,[1]DI!$A$4:$B$15000,2,FALSE),0)</f>
        <v>0</v>
      </c>
      <c r="E658" s="126">
        <f t="shared" ca="1" si="278"/>
        <v>0</v>
      </c>
      <c r="F658" s="132">
        <f t="shared" si="273"/>
        <v>1.075</v>
      </c>
      <c r="G658" s="127">
        <f t="shared" ca="1" si="266"/>
        <v>1</v>
      </c>
      <c r="H658" s="126">
        <f ca="1">TRUNC(PRODUCT(G$10:G657),15)</f>
        <v>1.12807871418742</v>
      </c>
      <c r="I658" s="126">
        <f t="shared" ca="1" si="274"/>
        <v>1.1050325528132099</v>
      </c>
      <c r="J658" s="126">
        <f t="shared" ca="1" si="267"/>
        <v>1.02085564</v>
      </c>
      <c r="K658" s="126">
        <f t="shared" ca="1" si="268"/>
        <v>20.855640000000001</v>
      </c>
      <c r="L658" s="133">
        <f>IF(VLOOKUP(A658,$U$12:$AD$125,8)=VLOOKUP(A657,$U$12:$AD$125,8),0,VLOOKUP(A658,U$12:$AD$125,8))</f>
        <v>0</v>
      </c>
      <c r="M658" s="129">
        <f>IF(L658&gt;0,VLOOKUP(L658,T$12:$AC$125,7),0)</f>
        <v>0</v>
      </c>
      <c r="N658" s="126">
        <f t="shared" si="269"/>
        <v>0</v>
      </c>
      <c r="O658" s="126">
        <f t="shared" ca="1" si="270"/>
        <v>20.855640000000001</v>
      </c>
      <c r="P658" s="134" t="str">
        <f t="shared" si="275"/>
        <v>J=</v>
      </c>
      <c r="Q658" s="131">
        <f t="shared" si="276"/>
        <v>43724</v>
      </c>
      <c r="R658" s="9"/>
      <c r="S658" s="9"/>
      <c r="T658" s="9"/>
      <c r="U658" s="9"/>
      <c r="V658" s="9"/>
      <c r="W658" s="9"/>
      <c r="X658" s="9"/>
      <c r="Y658" s="9"/>
      <c r="Z658" s="9"/>
      <c r="AA658" s="9"/>
      <c r="AB658" s="9"/>
      <c r="AC658" s="9"/>
      <c r="AD658" s="9"/>
      <c r="AE658" s="9"/>
      <c r="AF658" s="59">
        <f t="shared" si="265"/>
        <v>43504</v>
      </c>
      <c r="AG658" s="15">
        <f t="shared" ca="1" si="279"/>
        <v>1026.5404799999999</v>
      </c>
      <c r="AH658" s="15">
        <f t="shared" si="279"/>
        <v>1000</v>
      </c>
      <c r="AI658" s="4">
        <f t="shared" ca="1" si="279"/>
        <v>6.4000000000000001E-2</v>
      </c>
      <c r="AJ658" s="16">
        <f t="shared" ca="1" si="279"/>
        <v>2.4620000000000002E-4</v>
      </c>
      <c r="AK658" s="4">
        <f t="shared" si="279"/>
        <v>1.075</v>
      </c>
      <c r="AL658" s="59">
        <f t="shared" si="263"/>
        <v>43504</v>
      </c>
      <c r="AM658" s="16">
        <f t="shared" ca="1" si="280"/>
        <v>1.02654048</v>
      </c>
      <c r="AN658" s="15">
        <f t="shared" ca="1" si="280"/>
        <v>26.540479999999999</v>
      </c>
      <c r="AO658" s="9">
        <f t="shared" si="280"/>
        <v>0</v>
      </c>
      <c r="AP658" s="17">
        <f t="shared" si="280"/>
        <v>0</v>
      </c>
      <c r="AQ658" s="15">
        <f t="shared" si="280"/>
        <v>0</v>
      </c>
      <c r="AR658" s="10" t="str">
        <f t="shared" si="280"/>
        <v>J=</v>
      </c>
      <c r="AS658" s="59">
        <f t="shared" si="280"/>
        <v>43539</v>
      </c>
      <c r="AT658" s="18"/>
      <c r="AU658" s="18"/>
      <c r="AV658" s="40"/>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row>
    <row r="659" spans="1:202" x14ac:dyDescent="0.2">
      <c r="A659" s="123">
        <f t="shared" si="271"/>
        <v>43654</v>
      </c>
      <c r="B659" s="124">
        <f t="shared" ca="1" si="277"/>
        <v>1020.85564</v>
      </c>
      <c r="C659" s="126">
        <f t="shared" si="272"/>
        <v>1000</v>
      </c>
      <c r="D659" s="125">
        <f ca="1">IF(A659&lt;$B$1,VLOOKUP(A659,[1]DI!$A$4:$B$15000,2,FALSE),0)</f>
        <v>6.4000000000000001E-2</v>
      </c>
      <c r="E659" s="126">
        <f t="shared" ca="1" si="278"/>
        <v>2.4620000000000002E-4</v>
      </c>
      <c r="F659" s="132">
        <f t="shared" si="273"/>
        <v>1.075</v>
      </c>
      <c r="G659" s="127">
        <f t="shared" ca="1" si="266"/>
        <v>1.000264665</v>
      </c>
      <c r="H659" s="126">
        <f ca="1">TRUNC(PRODUCT(G$10:G658),15)</f>
        <v>1.12807871418742</v>
      </c>
      <c r="I659" s="126">
        <f t="shared" ca="1" si="274"/>
        <v>1.1050325528132099</v>
      </c>
      <c r="J659" s="126">
        <f t="shared" ca="1" si="267"/>
        <v>1.02085564</v>
      </c>
      <c r="K659" s="126">
        <f t="shared" ca="1" si="268"/>
        <v>20.855640000000001</v>
      </c>
      <c r="L659" s="133">
        <f>IF(VLOOKUP(A659,$U$12:$AD$125,8)=VLOOKUP(A658,$U$12:$AD$125,8),0,VLOOKUP(A659,U$12:$AD$125,8))</f>
        <v>0</v>
      </c>
      <c r="M659" s="129">
        <f>IF(L659&gt;0,VLOOKUP(L659,T$12:$AC$125,7),0)</f>
        <v>0</v>
      </c>
      <c r="N659" s="126">
        <f t="shared" si="269"/>
        <v>0</v>
      </c>
      <c r="O659" s="126">
        <f t="shared" ca="1" si="270"/>
        <v>20.855640000000001</v>
      </c>
      <c r="P659" s="134" t="str">
        <f t="shared" si="275"/>
        <v>J=</v>
      </c>
      <c r="Q659" s="131">
        <f t="shared" si="276"/>
        <v>43724</v>
      </c>
      <c r="R659" s="9"/>
      <c r="S659" s="9"/>
      <c r="T659" s="9"/>
      <c r="U659" s="9"/>
      <c r="V659" s="9"/>
      <c r="W659" s="9"/>
      <c r="X659" s="9"/>
      <c r="Y659" s="9"/>
      <c r="Z659" s="9"/>
      <c r="AA659" s="9"/>
      <c r="AB659" s="9"/>
      <c r="AC659" s="9"/>
      <c r="AD659" s="9"/>
      <c r="AE659" s="9"/>
      <c r="AF659" s="59">
        <f t="shared" si="265"/>
        <v>43505</v>
      </c>
      <c r="AG659" s="15">
        <f t="shared" ca="1" si="279"/>
        <v>1026.81216999</v>
      </c>
      <c r="AH659" s="15">
        <f t="shared" si="279"/>
        <v>1000</v>
      </c>
      <c r="AI659" s="4">
        <f t="shared" ca="1" si="279"/>
        <v>0</v>
      </c>
      <c r="AJ659" s="16">
        <f t="shared" ca="1" si="279"/>
        <v>0</v>
      </c>
      <c r="AK659" s="4">
        <f t="shared" si="279"/>
        <v>1.075</v>
      </c>
      <c r="AL659" s="59">
        <f t="shared" si="263"/>
        <v>43505</v>
      </c>
      <c r="AM659" s="16">
        <f t="shared" ca="1" si="280"/>
        <v>1.0268121699999999</v>
      </c>
      <c r="AN659" s="15">
        <f t="shared" ca="1" si="280"/>
        <v>26.812169990000001</v>
      </c>
      <c r="AO659" s="9">
        <f t="shared" si="280"/>
        <v>0</v>
      </c>
      <c r="AP659" s="17">
        <f t="shared" si="280"/>
        <v>0</v>
      </c>
      <c r="AQ659" s="15">
        <f t="shared" si="280"/>
        <v>0</v>
      </c>
      <c r="AR659" s="10" t="str">
        <f t="shared" si="280"/>
        <v>J=</v>
      </c>
      <c r="AS659" s="59">
        <f t="shared" si="280"/>
        <v>43539</v>
      </c>
      <c r="AT659" s="18"/>
      <c r="AU659" s="18"/>
      <c r="AV659" s="40"/>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row>
    <row r="660" spans="1:202" x14ac:dyDescent="0.2">
      <c r="A660" s="123">
        <f t="shared" si="271"/>
        <v>43655</v>
      </c>
      <c r="B660" s="124">
        <f t="shared" ca="1" si="277"/>
        <v>1021.12582</v>
      </c>
      <c r="C660" s="126">
        <f t="shared" si="272"/>
        <v>1000</v>
      </c>
      <c r="D660" s="125">
        <f ca="1">IF(A660&lt;$B$1,VLOOKUP(A660,[1]DI!$A$4:$B$15000,2,FALSE),0)</f>
        <v>6.4000000000000001E-2</v>
      </c>
      <c r="E660" s="126">
        <f t="shared" ca="1" si="278"/>
        <v>2.4620000000000002E-4</v>
      </c>
      <c r="F660" s="132">
        <f t="shared" si="273"/>
        <v>1.075</v>
      </c>
      <c r="G660" s="127">
        <f t="shared" ca="1" si="266"/>
        <v>1.000264665</v>
      </c>
      <c r="H660" s="126">
        <f ca="1">TRUNC(PRODUCT(G$10:G659),15)</f>
        <v>1.12837727714031</v>
      </c>
      <c r="I660" s="126">
        <f t="shared" ca="1" si="274"/>
        <v>1.1050325528132099</v>
      </c>
      <c r="J660" s="126">
        <f t="shared" ca="1" si="267"/>
        <v>1.02112582</v>
      </c>
      <c r="K660" s="126">
        <f t="shared" ca="1" si="268"/>
        <v>21.125820000000001</v>
      </c>
      <c r="L660" s="133">
        <f>IF(VLOOKUP(A660,$U$12:$AD$125,8)=VLOOKUP(A659,$U$12:$AD$125,8),0,VLOOKUP(A660,U$12:$AD$125,8))</f>
        <v>0</v>
      </c>
      <c r="M660" s="129">
        <f>IF(L660&gt;0,VLOOKUP(L660,T$12:$AC$125,7),0)</f>
        <v>0</v>
      </c>
      <c r="N660" s="126">
        <f t="shared" si="269"/>
        <v>0</v>
      </c>
      <c r="O660" s="126">
        <f t="shared" ca="1" si="270"/>
        <v>21.125820000000001</v>
      </c>
      <c r="P660" s="134" t="str">
        <f t="shared" si="275"/>
        <v>J=</v>
      </c>
      <c r="Q660" s="131">
        <f t="shared" si="276"/>
        <v>43724</v>
      </c>
      <c r="R660" s="9"/>
      <c r="S660" s="9"/>
      <c r="T660" s="9"/>
      <c r="U660" s="9"/>
      <c r="V660" s="9"/>
      <c r="W660" s="9"/>
      <c r="X660" s="9"/>
      <c r="Y660" s="9"/>
      <c r="Z660" s="9"/>
      <c r="AA660" s="9"/>
      <c r="AB660" s="9"/>
      <c r="AC660" s="9"/>
      <c r="AD660" s="9"/>
      <c r="AE660" s="9"/>
      <c r="AF660" s="59">
        <f t="shared" si="265"/>
        <v>43506</v>
      </c>
      <c r="AG660" s="15">
        <f t="shared" ca="1" si="279"/>
        <v>1026.81216999</v>
      </c>
      <c r="AH660" s="15">
        <f t="shared" si="279"/>
        <v>1000</v>
      </c>
      <c r="AI660" s="4">
        <f t="shared" ca="1" si="279"/>
        <v>0</v>
      </c>
      <c r="AJ660" s="16">
        <f t="shared" ca="1" si="279"/>
        <v>0</v>
      </c>
      <c r="AK660" s="4">
        <f t="shared" si="279"/>
        <v>1.075</v>
      </c>
      <c r="AL660" s="59">
        <f t="shared" si="263"/>
        <v>43506</v>
      </c>
      <c r="AM660" s="16">
        <f t="shared" ca="1" si="280"/>
        <v>1.0268121699999999</v>
      </c>
      <c r="AN660" s="15">
        <f t="shared" ca="1" si="280"/>
        <v>26.812169990000001</v>
      </c>
      <c r="AO660" s="9">
        <f t="shared" si="280"/>
        <v>0</v>
      </c>
      <c r="AP660" s="17">
        <f t="shared" si="280"/>
        <v>0</v>
      </c>
      <c r="AQ660" s="15">
        <f t="shared" si="280"/>
        <v>0</v>
      </c>
      <c r="AR660" s="10" t="str">
        <f t="shared" si="280"/>
        <v>J=</v>
      </c>
      <c r="AS660" s="59">
        <f t="shared" si="280"/>
        <v>43539</v>
      </c>
      <c r="AT660" s="18"/>
      <c r="AU660" s="18"/>
      <c r="AV660" s="40"/>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row>
    <row r="661" spans="1:202" x14ac:dyDescent="0.2">
      <c r="A661" s="123">
        <f t="shared" si="271"/>
        <v>43656</v>
      </c>
      <c r="B661" s="124">
        <f t="shared" ca="1" si="277"/>
        <v>1021.39607999</v>
      </c>
      <c r="C661" s="126">
        <f t="shared" si="272"/>
        <v>1000</v>
      </c>
      <c r="D661" s="125">
        <f ca="1">IF(A661&lt;$B$1,VLOOKUP(A661,[1]DI!$A$4:$B$15000,2,FALSE),0)</f>
        <v>6.4000000000000001E-2</v>
      </c>
      <c r="E661" s="126">
        <f t="shared" ca="1" si="278"/>
        <v>2.4620000000000002E-4</v>
      </c>
      <c r="F661" s="132">
        <f t="shared" si="273"/>
        <v>1.075</v>
      </c>
      <c r="G661" s="127">
        <f t="shared" ca="1" si="266"/>
        <v>1.000264665</v>
      </c>
      <c r="H661" s="126">
        <f ca="1">TRUNC(PRODUCT(G$10:G660),15)</f>
        <v>1.1286759191123601</v>
      </c>
      <c r="I661" s="126">
        <f t="shared" ca="1" si="274"/>
        <v>1.1050325528132099</v>
      </c>
      <c r="J661" s="126">
        <f t="shared" ca="1" si="267"/>
        <v>1.0213960799999999</v>
      </c>
      <c r="K661" s="126">
        <f t="shared" ca="1" si="268"/>
        <v>21.39607999</v>
      </c>
      <c r="L661" s="133">
        <f>IF(VLOOKUP(A661,$U$12:$AD$125,8)=VLOOKUP(A660,$U$12:$AD$125,8),0,VLOOKUP(A661,U$12:$AD$125,8))</f>
        <v>0</v>
      </c>
      <c r="M661" s="129">
        <f>IF(L661&gt;0,VLOOKUP(L661,T$12:$AC$125,7),0)</f>
        <v>0</v>
      </c>
      <c r="N661" s="126">
        <f t="shared" si="269"/>
        <v>0</v>
      </c>
      <c r="O661" s="126">
        <f t="shared" ca="1" si="270"/>
        <v>21.39607999</v>
      </c>
      <c r="P661" s="134" t="str">
        <f t="shared" si="275"/>
        <v>J=</v>
      </c>
      <c r="Q661" s="131">
        <f t="shared" si="276"/>
        <v>43724</v>
      </c>
      <c r="R661" s="9"/>
      <c r="S661" s="9"/>
      <c r="T661" s="9"/>
      <c r="U661" s="9"/>
      <c r="V661" s="9"/>
      <c r="W661" s="9"/>
      <c r="X661" s="9"/>
      <c r="Y661" s="9"/>
      <c r="Z661" s="9"/>
      <c r="AA661" s="9"/>
      <c r="AB661" s="9"/>
      <c r="AC661" s="9"/>
      <c r="AD661" s="9"/>
      <c r="AE661" s="9"/>
      <c r="AF661" s="59">
        <f t="shared" si="265"/>
        <v>43507</v>
      </c>
      <c r="AG661" s="15">
        <f t="shared" ca="1" si="279"/>
        <v>1026.81216999</v>
      </c>
      <c r="AH661" s="15">
        <f t="shared" si="279"/>
        <v>1000</v>
      </c>
      <c r="AI661" s="4">
        <f t="shared" ca="1" si="279"/>
        <v>6.4000000000000001E-2</v>
      </c>
      <c r="AJ661" s="16">
        <f t="shared" ca="1" si="279"/>
        <v>2.4620000000000002E-4</v>
      </c>
      <c r="AK661" s="4">
        <f t="shared" si="279"/>
        <v>1.075</v>
      </c>
      <c r="AL661" s="59">
        <f t="shared" si="263"/>
        <v>43507</v>
      </c>
      <c r="AM661" s="16">
        <f t="shared" ca="1" si="280"/>
        <v>1.0268121699999999</v>
      </c>
      <c r="AN661" s="15">
        <f t="shared" ca="1" si="280"/>
        <v>26.812169990000001</v>
      </c>
      <c r="AO661" s="9">
        <f t="shared" si="280"/>
        <v>0</v>
      </c>
      <c r="AP661" s="17">
        <f t="shared" si="280"/>
        <v>0</v>
      </c>
      <c r="AQ661" s="15">
        <f t="shared" si="280"/>
        <v>0</v>
      </c>
      <c r="AR661" s="10" t="str">
        <f t="shared" si="280"/>
        <v>J=</v>
      </c>
      <c r="AS661" s="59">
        <f t="shared" si="280"/>
        <v>43539</v>
      </c>
      <c r="AT661" s="18"/>
      <c r="AU661" s="18"/>
      <c r="AV661" s="40"/>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row>
    <row r="662" spans="1:202" x14ac:dyDescent="0.2">
      <c r="A662" s="123">
        <f t="shared" si="271"/>
        <v>43657</v>
      </c>
      <c r="B662" s="124">
        <f t="shared" ca="1" si="277"/>
        <v>1021.66640999</v>
      </c>
      <c r="C662" s="126">
        <f t="shared" si="272"/>
        <v>1000</v>
      </c>
      <c r="D662" s="125">
        <f ca="1">IF(A662&lt;$B$1,VLOOKUP(A662,[1]DI!$A$4:$B$15000,2,FALSE),0)</f>
        <v>6.4000000000000001E-2</v>
      </c>
      <c r="E662" s="126">
        <f t="shared" ca="1" si="278"/>
        <v>2.4620000000000002E-4</v>
      </c>
      <c r="F662" s="132">
        <f t="shared" si="273"/>
        <v>1.075</v>
      </c>
      <c r="G662" s="127">
        <f t="shared" ca="1" si="266"/>
        <v>1.000264665</v>
      </c>
      <c r="H662" s="126">
        <f ca="1">TRUNC(PRODUCT(G$10:G661),15)</f>
        <v>1.12897464012449</v>
      </c>
      <c r="I662" s="126">
        <f t="shared" ca="1" si="274"/>
        <v>1.1050325528132099</v>
      </c>
      <c r="J662" s="126">
        <f t="shared" ca="1" si="267"/>
        <v>1.0216664099999999</v>
      </c>
      <c r="K662" s="126">
        <f t="shared" ca="1" si="268"/>
        <v>21.666409989999998</v>
      </c>
      <c r="L662" s="133">
        <f>IF(VLOOKUP(A662,$U$12:$AD$125,8)=VLOOKUP(A661,$U$12:$AD$125,8),0,VLOOKUP(A662,U$12:$AD$125,8))</f>
        <v>0</v>
      </c>
      <c r="M662" s="129">
        <f>IF(L662&gt;0,VLOOKUP(L662,T$12:$AC$125,7),0)</f>
        <v>0</v>
      </c>
      <c r="N662" s="126">
        <f t="shared" si="269"/>
        <v>0</v>
      </c>
      <c r="O662" s="126">
        <f t="shared" ca="1" si="270"/>
        <v>21.666409989999998</v>
      </c>
      <c r="P662" s="134" t="str">
        <f t="shared" si="275"/>
        <v>J=</v>
      </c>
      <c r="Q662" s="131">
        <f t="shared" si="276"/>
        <v>43724</v>
      </c>
      <c r="R662" s="9"/>
      <c r="S662" s="9"/>
      <c r="T662" s="9"/>
      <c r="U662" s="9"/>
      <c r="V662" s="9"/>
      <c r="W662" s="9"/>
      <c r="X662" s="9"/>
      <c r="Y662" s="9"/>
      <c r="Z662" s="9"/>
      <c r="AA662" s="9"/>
      <c r="AB662" s="9"/>
      <c r="AC662" s="9"/>
      <c r="AD662" s="9"/>
      <c r="AE662" s="9"/>
      <c r="AF662" s="59">
        <f t="shared" si="265"/>
        <v>43508</v>
      </c>
      <c r="AG662" s="15">
        <f t="shared" ca="1" si="279"/>
        <v>1027.08393</v>
      </c>
      <c r="AH662" s="15">
        <f t="shared" si="279"/>
        <v>1000</v>
      </c>
      <c r="AI662" s="4">
        <f t="shared" ca="1" si="279"/>
        <v>6.4000000000000001E-2</v>
      </c>
      <c r="AJ662" s="16">
        <f t="shared" ca="1" si="279"/>
        <v>2.4620000000000002E-4</v>
      </c>
      <c r="AK662" s="4">
        <f t="shared" si="279"/>
        <v>1.075</v>
      </c>
      <c r="AL662" s="59">
        <f t="shared" si="263"/>
        <v>43508</v>
      </c>
      <c r="AM662" s="16">
        <f t="shared" ca="1" si="280"/>
        <v>1.0270839300000001</v>
      </c>
      <c r="AN662" s="15">
        <f t="shared" ca="1" si="280"/>
        <v>27.083929999999999</v>
      </c>
      <c r="AO662" s="9">
        <f t="shared" si="280"/>
        <v>0</v>
      </c>
      <c r="AP662" s="17">
        <f t="shared" si="280"/>
        <v>0</v>
      </c>
      <c r="AQ662" s="15">
        <f t="shared" si="280"/>
        <v>0</v>
      </c>
      <c r="AR662" s="10" t="str">
        <f t="shared" si="280"/>
        <v>J=</v>
      </c>
      <c r="AS662" s="59">
        <f t="shared" si="280"/>
        <v>43539</v>
      </c>
      <c r="AT662" s="18"/>
      <c r="AU662" s="18"/>
      <c r="AV662" s="40"/>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row>
    <row r="663" spans="1:202" x14ac:dyDescent="0.2">
      <c r="A663" s="123">
        <f t="shared" si="271"/>
        <v>43658</v>
      </c>
      <c r="B663" s="124">
        <f t="shared" ca="1" si="277"/>
        <v>1021.93680999</v>
      </c>
      <c r="C663" s="126">
        <f t="shared" si="272"/>
        <v>1000</v>
      </c>
      <c r="D663" s="125">
        <f ca="1">IF(A663&lt;$B$1,VLOOKUP(A663,[1]DI!$A$4:$B$15000,2,FALSE),0)</f>
        <v>6.4000000000000001E-2</v>
      </c>
      <c r="E663" s="126">
        <f t="shared" ca="1" si="278"/>
        <v>2.4620000000000002E-4</v>
      </c>
      <c r="F663" s="132">
        <f t="shared" si="273"/>
        <v>1.075</v>
      </c>
      <c r="G663" s="127">
        <f t="shared" ca="1" si="266"/>
        <v>1.000264665</v>
      </c>
      <c r="H663" s="126">
        <f ca="1">TRUNC(PRODUCT(G$10:G662),15)</f>
        <v>1.1292734401976201</v>
      </c>
      <c r="I663" s="126">
        <f t="shared" ca="1" si="274"/>
        <v>1.1050325528132099</v>
      </c>
      <c r="J663" s="126">
        <f t="shared" ca="1" si="267"/>
        <v>1.0219368099999999</v>
      </c>
      <c r="K663" s="126">
        <f t="shared" ca="1" si="268"/>
        <v>21.93680999</v>
      </c>
      <c r="L663" s="133">
        <f>IF(VLOOKUP(A663,$U$12:$AD$125,8)=VLOOKUP(A662,$U$12:$AD$125,8),0,VLOOKUP(A663,U$12:$AD$125,8))</f>
        <v>0</v>
      </c>
      <c r="M663" s="129">
        <f>IF(L663&gt;0,VLOOKUP(L663,T$12:$AC$125,7),0)</f>
        <v>0</v>
      </c>
      <c r="N663" s="126">
        <f t="shared" si="269"/>
        <v>0</v>
      </c>
      <c r="O663" s="126">
        <f t="shared" ca="1" si="270"/>
        <v>21.93680999</v>
      </c>
      <c r="P663" s="134" t="str">
        <f t="shared" si="275"/>
        <v>J=</v>
      </c>
      <c r="Q663" s="131">
        <f t="shared" si="276"/>
        <v>43724</v>
      </c>
      <c r="R663" s="9"/>
      <c r="S663" s="9"/>
      <c r="T663" s="9"/>
      <c r="U663" s="9"/>
      <c r="V663" s="9"/>
      <c r="W663" s="9"/>
      <c r="X663" s="9"/>
      <c r="Y663" s="9"/>
      <c r="Z663" s="9"/>
      <c r="AA663" s="9"/>
      <c r="AB663" s="9"/>
      <c r="AC663" s="9"/>
      <c r="AD663" s="9"/>
      <c r="AE663" s="9"/>
      <c r="AF663" s="59">
        <f t="shared" si="265"/>
        <v>43509</v>
      </c>
      <c r="AG663" s="15">
        <f t="shared" ca="1" si="279"/>
        <v>1027.3557599999999</v>
      </c>
      <c r="AH663" s="15">
        <f t="shared" si="279"/>
        <v>1000</v>
      </c>
      <c r="AI663" s="4">
        <f t="shared" ca="1" si="279"/>
        <v>6.4000000000000001E-2</v>
      </c>
      <c r="AJ663" s="16">
        <f t="shared" ca="1" si="279"/>
        <v>2.4620000000000002E-4</v>
      </c>
      <c r="AK663" s="4">
        <f t="shared" si="279"/>
        <v>1.075</v>
      </c>
      <c r="AL663" s="59">
        <f t="shared" si="263"/>
        <v>43509</v>
      </c>
      <c r="AM663" s="16">
        <f t="shared" ca="1" si="280"/>
        <v>1.0273557600000001</v>
      </c>
      <c r="AN663" s="15">
        <f t="shared" ca="1" si="280"/>
        <v>27.35576</v>
      </c>
      <c r="AO663" s="9">
        <f t="shared" si="280"/>
        <v>0</v>
      </c>
      <c r="AP663" s="17">
        <f t="shared" si="280"/>
        <v>0</v>
      </c>
      <c r="AQ663" s="15">
        <f t="shared" si="280"/>
        <v>0</v>
      </c>
      <c r="AR663" s="10" t="str">
        <f t="shared" si="280"/>
        <v>J=</v>
      </c>
      <c r="AS663" s="59">
        <f t="shared" si="280"/>
        <v>43539</v>
      </c>
      <c r="AT663" s="18"/>
      <c r="AU663" s="18"/>
      <c r="AV663" s="40"/>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row>
    <row r="664" spans="1:202" x14ac:dyDescent="0.2">
      <c r="A664" s="123">
        <f t="shared" si="271"/>
        <v>43659</v>
      </c>
      <c r="B664" s="124">
        <f t="shared" ca="1" si="277"/>
        <v>1022.20727999</v>
      </c>
      <c r="C664" s="126">
        <f t="shared" si="272"/>
        <v>1000</v>
      </c>
      <c r="D664" s="125">
        <f ca="1">IF(A664&lt;$B$1,VLOOKUP(A664,[1]DI!$A$4:$B$15000,2,FALSE),0)</f>
        <v>0</v>
      </c>
      <c r="E664" s="126">
        <f t="shared" ca="1" si="278"/>
        <v>0</v>
      </c>
      <c r="F664" s="132">
        <f t="shared" si="273"/>
        <v>1.075</v>
      </c>
      <c r="G664" s="127">
        <f t="shared" ca="1" si="266"/>
        <v>1</v>
      </c>
      <c r="H664" s="126">
        <f ca="1">TRUNC(PRODUCT(G$10:G663),15)</f>
        <v>1.1295723193526701</v>
      </c>
      <c r="I664" s="126">
        <f t="shared" ca="1" si="274"/>
        <v>1.1050325528132099</v>
      </c>
      <c r="J664" s="126">
        <f t="shared" ca="1" si="267"/>
        <v>1.0222072799999999</v>
      </c>
      <c r="K664" s="126">
        <f t="shared" ca="1" si="268"/>
        <v>22.20727999</v>
      </c>
      <c r="L664" s="133">
        <f>IF(VLOOKUP(A664,$U$12:$AD$125,8)=VLOOKUP(A663,$U$12:$AD$125,8),0,VLOOKUP(A664,U$12:$AD$125,8))</f>
        <v>0</v>
      </c>
      <c r="M664" s="129">
        <f>IF(L664&gt;0,VLOOKUP(L664,T$12:$AC$125,7),0)</f>
        <v>0</v>
      </c>
      <c r="N664" s="126">
        <f t="shared" si="269"/>
        <v>0</v>
      </c>
      <c r="O664" s="126">
        <f t="shared" ca="1" si="270"/>
        <v>22.20727999</v>
      </c>
      <c r="P664" s="134" t="str">
        <f t="shared" si="275"/>
        <v>J=</v>
      </c>
      <c r="Q664" s="131">
        <f t="shared" si="276"/>
        <v>43724</v>
      </c>
      <c r="R664" s="9"/>
      <c r="S664" s="9"/>
      <c r="T664" s="9"/>
      <c r="U664" s="9"/>
      <c r="V664" s="9"/>
      <c r="W664" s="9"/>
      <c r="X664" s="9"/>
      <c r="Y664" s="9"/>
      <c r="Z664" s="9"/>
      <c r="AA664" s="9"/>
      <c r="AB664" s="9"/>
      <c r="AC664" s="9"/>
      <c r="AD664" s="9"/>
      <c r="AE664" s="9"/>
      <c r="AF664" s="59">
        <f t="shared" si="265"/>
        <v>43510</v>
      </c>
      <c r="AG664" s="15">
        <f t="shared" ca="1" si="279"/>
        <v>1027.6276700000001</v>
      </c>
      <c r="AH664" s="15">
        <f t="shared" si="279"/>
        <v>1000</v>
      </c>
      <c r="AI664" s="4">
        <f t="shared" ca="1" si="279"/>
        <v>6.4000000000000001E-2</v>
      </c>
      <c r="AJ664" s="16">
        <f t="shared" ca="1" si="279"/>
        <v>2.4620000000000002E-4</v>
      </c>
      <c r="AK664" s="4">
        <f t="shared" si="279"/>
        <v>1.075</v>
      </c>
      <c r="AL664" s="59">
        <f t="shared" si="263"/>
        <v>43510</v>
      </c>
      <c r="AM664" s="16">
        <f t="shared" ca="1" si="280"/>
        <v>1.02762767</v>
      </c>
      <c r="AN664" s="15">
        <f t="shared" ca="1" si="280"/>
        <v>27.627669999999998</v>
      </c>
      <c r="AO664" s="9">
        <f t="shared" si="280"/>
        <v>0</v>
      </c>
      <c r="AP664" s="17">
        <f t="shared" si="280"/>
        <v>0</v>
      </c>
      <c r="AQ664" s="15">
        <f t="shared" si="280"/>
        <v>0</v>
      </c>
      <c r="AR664" s="10" t="str">
        <f t="shared" si="280"/>
        <v>J=</v>
      </c>
      <c r="AS664" s="59">
        <f t="shared" si="280"/>
        <v>43539</v>
      </c>
      <c r="AT664" s="18"/>
      <c r="AU664" s="18"/>
      <c r="AV664" s="40"/>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row>
    <row r="665" spans="1:202" x14ac:dyDescent="0.2">
      <c r="A665" s="123">
        <f t="shared" si="271"/>
        <v>43660</v>
      </c>
      <c r="B665" s="124">
        <f t="shared" ca="1" si="277"/>
        <v>1022.20727999</v>
      </c>
      <c r="C665" s="126">
        <f t="shared" si="272"/>
        <v>1000</v>
      </c>
      <c r="D665" s="125">
        <f ca="1">IF(A665&lt;$B$1,VLOOKUP(A665,[1]DI!$A$4:$B$15000,2,FALSE),0)</f>
        <v>0</v>
      </c>
      <c r="E665" s="126">
        <f t="shared" ca="1" si="278"/>
        <v>0</v>
      </c>
      <c r="F665" s="132">
        <f t="shared" si="273"/>
        <v>1.075</v>
      </c>
      <c r="G665" s="127">
        <f t="shared" ca="1" si="266"/>
        <v>1</v>
      </c>
      <c r="H665" s="126">
        <f ca="1">TRUNC(PRODUCT(G$10:G664),15)</f>
        <v>1.1295723193526701</v>
      </c>
      <c r="I665" s="126">
        <f t="shared" ca="1" si="274"/>
        <v>1.1050325528132099</v>
      </c>
      <c r="J665" s="126">
        <f t="shared" ca="1" si="267"/>
        <v>1.0222072799999999</v>
      </c>
      <c r="K665" s="126">
        <f t="shared" ca="1" si="268"/>
        <v>22.20727999</v>
      </c>
      <c r="L665" s="133">
        <f>IF(VLOOKUP(A665,$U$12:$AD$125,8)=VLOOKUP(A664,$U$12:$AD$125,8),0,VLOOKUP(A665,U$12:$AD$125,8))</f>
        <v>0</v>
      </c>
      <c r="M665" s="129">
        <f>IF(L665&gt;0,VLOOKUP(L665,T$12:$AC$125,7),0)</f>
        <v>0</v>
      </c>
      <c r="N665" s="126">
        <f t="shared" si="269"/>
        <v>0</v>
      </c>
      <c r="O665" s="126">
        <f t="shared" ca="1" si="270"/>
        <v>22.20727999</v>
      </c>
      <c r="P665" s="134" t="str">
        <f t="shared" si="275"/>
        <v>J=</v>
      </c>
      <c r="Q665" s="131">
        <f t="shared" si="276"/>
        <v>43724</v>
      </c>
      <c r="R665" s="9"/>
      <c r="S665" s="9"/>
      <c r="T665" s="9"/>
      <c r="U665" s="9"/>
      <c r="V665" s="9"/>
      <c r="W665" s="9"/>
      <c r="X665" s="9"/>
      <c r="Y665" s="9"/>
      <c r="Z665" s="9"/>
      <c r="AA665" s="9"/>
      <c r="AB665" s="9"/>
      <c r="AC665" s="9"/>
      <c r="AD665" s="9"/>
      <c r="AE665" s="9"/>
      <c r="AF665" s="59">
        <f t="shared" si="265"/>
        <v>43511</v>
      </c>
      <c r="AG665" s="15">
        <f t="shared" ca="1" si="279"/>
        <v>1027.8996499899999</v>
      </c>
      <c r="AH665" s="15">
        <f t="shared" si="279"/>
        <v>1000</v>
      </c>
      <c r="AI665" s="4">
        <f t="shared" ca="1" si="279"/>
        <v>6.4000000000000001E-2</v>
      </c>
      <c r="AJ665" s="16">
        <f t="shared" ca="1" si="279"/>
        <v>2.4620000000000002E-4</v>
      </c>
      <c r="AK665" s="4">
        <f t="shared" si="279"/>
        <v>1.075</v>
      </c>
      <c r="AL665" s="59">
        <f t="shared" si="263"/>
        <v>43511</v>
      </c>
      <c r="AM665" s="16">
        <f t="shared" ca="1" si="280"/>
        <v>1.0278996499999999</v>
      </c>
      <c r="AN665" s="15">
        <f t="shared" ca="1" si="280"/>
        <v>27.89964999</v>
      </c>
      <c r="AO665" s="9">
        <f t="shared" si="280"/>
        <v>0</v>
      </c>
      <c r="AP665" s="17">
        <f t="shared" si="280"/>
        <v>0</v>
      </c>
      <c r="AQ665" s="15">
        <f t="shared" si="280"/>
        <v>0</v>
      </c>
      <c r="AR665" s="10" t="str">
        <f t="shared" si="280"/>
        <v>J=</v>
      </c>
      <c r="AS665" s="59">
        <f t="shared" si="280"/>
        <v>43539</v>
      </c>
      <c r="AT665" s="18"/>
      <c r="AU665" s="18"/>
      <c r="AV665" s="40"/>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row>
    <row r="666" spans="1:202" x14ac:dyDescent="0.2">
      <c r="A666" s="123">
        <f t="shared" si="271"/>
        <v>43661</v>
      </c>
      <c r="B666" s="124">
        <f t="shared" ca="1" si="277"/>
        <v>1022.20727999</v>
      </c>
      <c r="C666" s="126">
        <f t="shared" si="272"/>
        <v>1000</v>
      </c>
      <c r="D666" s="125">
        <f ca="1">IF(A666&lt;$B$1,VLOOKUP(A666,[1]DI!$A$4:$B$15000,2,FALSE),0)</f>
        <v>6.4000000000000001E-2</v>
      </c>
      <c r="E666" s="126">
        <f t="shared" ca="1" si="278"/>
        <v>2.4620000000000002E-4</v>
      </c>
      <c r="F666" s="132">
        <f t="shared" si="273"/>
        <v>1.075</v>
      </c>
      <c r="G666" s="127">
        <f t="shared" ca="1" si="266"/>
        <v>1.000264665</v>
      </c>
      <c r="H666" s="126">
        <f ca="1">TRUNC(PRODUCT(G$10:G665),15)</f>
        <v>1.1295723193526701</v>
      </c>
      <c r="I666" s="126">
        <f t="shared" ca="1" si="274"/>
        <v>1.1050325528132099</v>
      </c>
      <c r="J666" s="126">
        <f t="shared" ca="1" si="267"/>
        <v>1.0222072799999999</v>
      </c>
      <c r="K666" s="126">
        <f t="shared" ca="1" si="268"/>
        <v>22.20727999</v>
      </c>
      <c r="L666" s="133">
        <f>IF(VLOOKUP(A666,$U$12:$AD$125,8)=VLOOKUP(A665,$U$12:$AD$125,8),0,VLOOKUP(A666,U$12:$AD$125,8))</f>
        <v>0</v>
      </c>
      <c r="M666" s="129">
        <f>IF(L666&gt;0,VLOOKUP(L666,T$12:$AC$125,7),0)</f>
        <v>0</v>
      </c>
      <c r="N666" s="126">
        <f t="shared" si="269"/>
        <v>0</v>
      </c>
      <c r="O666" s="126">
        <f t="shared" ca="1" si="270"/>
        <v>22.20727999</v>
      </c>
      <c r="P666" s="134" t="str">
        <f t="shared" si="275"/>
        <v>J=</v>
      </c>
      <c r="Q666" s="131">
        <f t="shared" si="276"/>
        <v>43724</v>
      </c>
      <c r="R666" s="9"/>
      <c r="S666" s="9"/>
      <c r="T666" s="9"/>
      <c r="U666" s="9"/>
      <c r="V666" s="9"/>
      <c r="W666" s="9"/>
      <c r="X666" s="9"/>
      <c r="Y666" s="9"/>
      <c r="Z666" s="9"/>
      <c r="AA666" s="9"/>
      <c r="AB666" s="9"/>
      <c r="AC666" s="9"/>
      <c r="AD666" s="9"/>
      <c r="AE666" s="9"/>
      <c r="AF666" s="59">
        <f t="shared" si="265"/>
        <v>43512</v>
      </c>
      <c r="AG666" s="15">
        <f t="shared" ca="1" si="279"/>
        <v>1028.17169999</v>
      </c>
      <c r="AH666" s="15">
        <f t="shared" si="279"/>
        <v>1000</v>
      </c>
      <c r="AI666" s="4">
        <f t="shared" ca="1" si="279"/>
        <v>0</v>
      </c>
      <c r="AJ666" s="16">
        <f t="shared" ca="1" si="279"/>
        <v>0</v>
      </c>
      <c r="AK666" s="4">
        <f t="shared" si="279"/>
        <v>1.075</v>
      </c>
      <c r="AL666" s="59">
        <f t="shared" si="263"/>
        <v>43512</v>
      </c>
      <c r="AM666" s="16">
        <f t="shared" ca="1" si="280"/>
        <v>1.0281716999999999</v>
      </c>
      <c r="AN666" s="15">
        <f t="shared" ca="1" si="280"/>
        <v>28.17169999</v>
      </c>
      <c r="AO666" s="9">
        <f t="shared" si="280"/>
        <v>0</v>
      </c>
      <c r="AP666" s="17">
        <f t="shared" si="280"/>
        <v>0</v>
      </c>
      <c r="AQ666" s="15">
        <f t="shared" si="280"/>
        <v>0</v>
      </c>
      <c r="AR666" s="10" t="str">
        <f t="shared" si="280"/>
        <v>J=</v>
      </c>
      <c r="AS666" s="59">
        <f t="shared" si="280"/>
        <v>43539</v>
      </c>
      <c r="AT666" s="18"/>
      <c r="AU666" s="18"/>
      <c r="AV666" s="40"/>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row>
    <row r="667" spans="1:202" x14ac:dyDescent="0.2">
      <c r="A667" s="123">
        <f t="shared" si="271"/>
        <v>43662</v>
      </c>
      <c r="B667" s="124">
        <f t="shared" ca="1" si="277"/>
        <v>1022.47782</v>
      </c>
      <c r="C667" s="126">
        <f t="shared" si="272"/>
        <v>1000</v>
      </c>
      <c r="D667" s="125">
        <f ca="1">IF(A667&lt;$B$1,VLOOKUP(A667,[1]DI!$A$4:$B$15000,2,FALSE),0)</f>
        <v>6.4000000000000001E-2</v>
      </c>
      <c r="E667" s="126">
        <f t="shared" ca="1" si="278"/>
        <v>2.4620000000000002E-4</v>
      </c>
      <c r="F667" s="132">
        <f t="shared" si="273"/>
        <v>1.075</v>
      </c>
      <c r="G667" s="127">
        <f t="shared" ca="1" si="266"/>
        <v>1.000264665</v>
      </c>
      <c r="H667" s="126">
        <f ca="1">TRUNC(PRODUCT(G$10:G666),15)</f>
        <v>1.1298712776105699</v>
      </c>
      <c r="I667" s="126">
        <f t="shared" ca="1" si="274"/>
        <v>1.1050325528132099</v>
      </c>
      <c r="J667" s="126">
        <f t="shared" ca="1" si="267"/>
        <v>1.02247782</v>
      </c>
      <c r="K667" s="126">
        <f t="shared" ca="1" si="268"/>
        <v>22.477820000000001</v>
      </c>
      <c r="L667" s="133">
        <f>IF(VLOOKUP(A667,$U$12:$AD$125,8)=VLOOKUP(A666,$U$12:$AD$125,8),0,VLOOKUP(A667,U$12:$AD$125,8))</f>
        <v>0</v>
      </c>
      <c r="M667" s="129">
        <f>IF(L667&gt;0,VLOOKUP(L667,T$12:$AC$125,7),0)</f>
        <v>0</v>
      </c>
      <c r="N667" s="126">
        <f t="shared" si="269"/>
        <v>0</v>
      </c>
      <c r="O667" s="126">
        <f t="shared" ca="1" si="270"/>
        <v>22.477820000000001</v>
      </c>
      <c r="P667" s="134" t="str">
        <f t="shared" si="275"/>
        <v>J=</v>
      </c>
      <c r="Q667" s="131">
        <f t="shared" si="276"/>
        <v>43724</v>
      </c>
      <c r="R667" s="9"/>
      <c r="S667" s="9"/>
      <c r="T667" s="9"/>
      <c r="U667" s="9"/>
      <c r="V667" s="9"/>
      <c r="W667" s="9"/>
      <c r="X667" s="9"/>
      <c r="Y667" s="9"/>
      <c r="Z667" s="9"/>
      <c r="AA667" s="9"/>
      <c r="AB667" s="9"/>
      <c r="AC667" s="9"/>
      <c r="AD667" s="9"/>
      <c r="AE667" s="9"/>
      <c r="AF667" s="59">
        <f t="shared" si="265"/>
        <v>43513</v>
      </c>
      <c r="AG667" s="15">
        <f t="shared" ca="1" si="279"/>
        <v>1028.17169999</v>
      </c>
      <c r="AH667" s="15">
        <f t="shared" si="279"/>
        <v>1000</v>
      </c>
      <c r="AI667" s="4">
        <f t="shared" ca="1" si="279"/>
        <v>0</v>
      </c>
      <c r="AJ667" s="16">
        <f t="shared" ca="1" si="279"/>
        <v>0</v>
      </c>
      <c r="AK667" s="4">
        <f t="shared" si="279"/>
        <v>1.075</v>
      </c>
      <c r="AL667" s="59">
        <f t="shared" si="263"/>
        <v>43513</v>
      </c>
      <c r="AM667" s="16">
        <f t="shared" ca="1" si="280"/>
        <v>1.0281716999999999</v>
      </c>
      <c r="AN667" s="15">
        <f t="shared" ca="1" si="280"/>
        <v>28.17169999</v>
      </c>
      <c r="AO667" s="9">
        <f t="shared" si="280"/>
        <v>0</v>
      </c>
      <c r="AP667" s="17">
        <f t="shared" si="280"/>
        <v>0</v>
      </c>
      <c r="AQ667" s="15">
        <f t="shared" si="280"/>
        <v>0</v>
      </c>
      <c r="AR667" s="10" t="str">
        <f t="shared" si="280"/>
        <v>J=</v>
      </c>
      <c r="AS667" s="59">
        <f t="shared" si="280"/>
        <v>43539</v>
      </c>
      <c r="AT667" s="18"/>
      <c r="AU667" s="18"/>
      <c r="AV667" s="40"/>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row>
    <row r="668" spans="1:202" x14ac:dyDescent="0.2">
      <c r="A668" s="123">
        <f t="shared" si="271"/>
        <v>43663</v>
      </c>
      <c r="B668" s="124">
        <f t="shared" ca="1" si="277"/>
        <v>1022.74844</v>
      </c>
      <c r="C668" s="126">
        <f t="shared" si="272"/>
        <v>1000</v>
      </c>
      <c r="D668" s="125">
        <f ca="1">IF(A668&lt;$B$1,VLOOKUP(A668,[1]DI!$A$4:$B$15000,2,FALSE),0)</f>
        <v>6.4000000000000001E-2</v>
      </c>
      <c r="E668" s="126">
        <f t="shared" ca="1" si="278"/>
        <v>2.4620000000000002E-4</v>
      </c>
      <c r="F668" s="132">
        <f t="shared" si="273"/>
        <v>1.075</v>
      </c>
      <c r="G668" s="127">
        <f t="shared" ca="1" si="266"/>
        <v>1.000264665</v>
      </c>
      <c r="H668" s="126">
        <f ca="1">TRUNC(PRODUCT(G$10:G667),15)</f>
        <v>1.13017031499226</v>
      </c>
      <c r="I668" s="126">
        <f t="shared" ca="1" si="274"/>
        <v>1.1050325528132099</v>
      </c>
      <c r="J668" s="126">
        <f t="shared" ca="1" si="267"/>
        <v>1.02274844</v>
      </c>
      <c r="K668" s="126">
        <f t="shared" ca="1" si="268"/>
        <v>22.748439999999999</v>
      </c>
      <c r="L668" s="133">
        <f>IF(VLOOKUP(A668,$U$12:$AD$125,8)=VLOOKUP(A667,$U$12:$AD$125,8),0,VLOOKUP(A668,U$12:$AD$125,8))</f>
        <v>0</v>
      </c>
      <c r="M668" s="129">
        <f>IF(L668&gt;0,VLOOKUP(L668,T$12:$AC$125,7),0)</f>
        <v>0</v>
      </c>
      <c r="N668" s="126">
        <f t="shared" si="269"/>
        <v>0</v>
      </c>
      <c r="O668" s="126">
        <f t="shared" ca="1" si="270"/>
        <v>22.748439999999999</v>
      </c>
      <c r="P668" s="134" t="str">
        <f t="shared" si="275"/>
        <v>J=</v>
      </c>
      <c r="Q668" s="131">
        <f t="shared" si="276"/>
        <v>43724</v>
      </c>
      <c r="R668" s="9"/>
      <c r="S668" s="9"/>
      <c r="T668" s="9"/>
      <c r="U668" s="9"/>
      <c r="V668" s="9"/>
      <c r="W668" s="9"/>
      <c r="X668" s="9"/>
      <c r="Y668" s="9"/>
      <c r="Z668" s="9"/>
      <c r="AA668" s="9"/>
      <c r="AB668" s="9"/>
      <c r="AC668" s="9"/>
      <c r="AD668" s="9"/>
      <c r="AE668" s="9"/>
      <c r="AF668" s="59">
        <f t="shared" si="265"/>
        <v>43514</v>
      </c>
      <c r="AG668" s="15">
        <f t="shared" ca="1" si="279"/>
        <v>1028.17169999</v>
      </c>
      <c r="AH668" s="15">
        <f t="shared" si="279"/>
        <v>1000</v>
      </c>
      <c r="AI668" s="4">
        <f t="shared" ca="1" si="279"/>
        <v>6.4000000000000001E-2</v>
      </c>
      <c r="AJ668" s="16">
        <f t="shared" ca="1" si="279"/>
        <v>2.4620000000000002E-4</v>
      </c>
      <c r="AK668" s="4">
        <f t="shared" si="279"/>
        <v>1.075</v>
      </c>
      <c r="AL668" s="59">
        <f t="shared" si="263"/>
        <v>43514</v>
      </c>
      <c r="AM668" s="16">
        <f t="shared" ca="1" si="280"/>
        <v>1.0281716999999999</v>
      </c>
      <c r="AN668" s="15">
        <f t="shared" ca="1" si="280"/>
        <v>28.17169999</v>
      </c>
      <c r="AO668" s="9">
        <f t="shared" si="280"/>
        <v>0</v>
      </c>
      <c r="AP668" s="17">
        <f t="shared" si="280"/>
        <v>0</v>
      </c>
      <c r="AQ668" s="15">
        <f t="shared" si="280"/>
        <v>0</v>
      </c>
      <c r="AR668" s="10" t="str">
        <f t="shared" si="280"/>
        <v>J=</v>
      </c>
      <c r="AS668" s="59">
        <f t="shared" si="280"/>
        <v>43539</v>
      </c>
      <c r="AT668" s="18"/>
      <c r="AU668" s="18"/>
      <c r="AV668" s="40"/>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row>
    <row r="669" spans="1:202" x14ac:dyDescent="0.2">
      <c r="A669" s="123">
        <f t="shared" si="271"/>
        <v>43664</v>
      </c>
      <c r="B669" s="124">
        <f t="shared" ca="1" si="277"/>
        <v>1023.01912</v>
      </c>
      <c r="C669" s="126">
        <f t="shared" si="272"/>
        <v>1000</v>
      </c>
      <c r="D669" s="125">
        <f ca="1">IF(A669&lt;$B$1,VLOOKUP(A669,[1]DI!$A$4:$B$15000,2,FALSE),0)</f>
        <v>6.4000000000000001E-2</v>
      </c>
      <c r="E669" s="126">
        <f t="shared" ca="1" si="278"/>
        <v>2.4620000000000002E-4</v>
      </c>
      <c r="F669" s="132">
        <f t="shared" si="273"/>
        <v>1.075</v>
      </c>
      <c r="G669" s="127">
        <f t="shared" ca="1" si="266"/>
        <v>1.000264665</v>
      </c>
      <c r="H669" s="126">
        <f ca="1">TRUNC(PRODUCT(G$10:G668),15)</f>
        <v>1.1304694315186801</v>
      </c>
      <c r="I669" s="126">
        <f t="shared" ca="1" si="274"/>
        <v>1.1050325528132099</v>
      </c>
      <c r="J669" s="126">
        <f t="shared" ca="1" si="267"/>
        <v>1.0230191200000001</v>
      </c>
      <c r="K669" s="126">
        <f t="shared" ca="1" si="268"/>
        <v>23.019120000000001</v>
      </c>
      <c r="L669" s="133">
        <f>IF(VLOOKUP(A669,$U$12:$AD$125,8)=VLOOKUP(A668,$U$12:$AD$125,8),0,VLOOKUP(A669,U$12:$AD$125,8))</f>
        <v>0</v>
      </c>
      <c r="M669" s="129">
        <f>IF(L669&gt;0,VLOOKUP(L669,T$12:$AC$125,7),0)</f>
        <v>0</v>
      </c>
      <c r="N669" s="126">
        <f t="shared" si="269"/>
        <v>0</v>
      </c>
      <c r="O669" s="126">
        <f t="shared" ca="1" si="270"/>
        <v>23.019120000000001</v>
      </c>
      <c r="P669" s="134" t="str">
        <f t="shared" si="275"/>
        <v>J=</v>
      </c>
      <c r="Q669" s="131">
        <f t="shared" si="276"/>
        <v>43724</v>
      </c>
      <c r="R669" s="9"/>
      <c r="S669" s="9"/>
      <c r="T669" s="9"/>
      <c r="U669" s="9"/>
      <c r="V669" s="9"/>
      <c r="W669" s="9"/>
      <c r="X669" s="9"/>
      <c r="Y669" s="9"/>
      <c r="Z669" s="9"/>
      <c r="AA669" s="9"/>
      <c r="AB669" s="9"/>
      <c r="AC669" s="9"/>
      <c r="AD669" s="9"/>
      <c r="AE669" s="9"/>
      <c r="AF669" s="59"/>
      <c r="AG669" s="15"/>
      <c r="AH669" s="15"/>
      <c r="AI669" s="4"/>
      <c r="AJ669" s="16"/>
      <c r="AK669" s="4"/>
      <c r="AL669" s="59"/>
      <c r="AM669" s="16"/>
      <c r="AN669" s="15"/>
      <c r="AO669" s="9"/>
      <c r="AP669" s="17"/>
      <c r="AQ669" s="15"/>
      <c r="AR669" s="42"/>
      <c r="AS669" s="59"/>
      <c r="AT669" s="18"/>
      <c r="AU669" s="18"/>
      <c r="AV669" s="40"/>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row>
    <row r="670" spans="1:202" x14ac:dyDescent="0.2">
      <c r="A670" s="123">
        <f t="shared" si="271"/>
        <v>43665</v>
      </c>
      <c r="B670" s="124">
        <f t="shared" ca="1" si="277"/>
        <v>1023.28988</v>
      </c>
      <c r="C670" s="126">
        <f t="shared" si="272"/>
        <v>1000</v>
      </c>
      <c r="D670" s="125">
        <f ca="1">IF(A670&lt;$B$1,VLOOKUP(A670,[1]DI!$A$4:$B$15000,2,FALSE),0)</f>
        <v>6.4000000000000001E-2</v>
      </c>
      <c r="E670" s="126">
        <f t="shared" ca="1" si="278"/>
        <v>2.4620000000000002E-4</v>
      </c>
      <c r="F670" s="132">
        <f t="shared" si="273"/>
        <v>1.075</v>
      </c>
      <c r="G670" s="127">
        <f t="shared" ca="1" si="266"/>
        <v>1.000264665</v>
      </c>
      <c r="H670" s="126">
        <f ca="1">TRUNC(PRODUCT(G$10:G669),15)</f>
        <v>1.13076862721077</v>
      </c>
      <c r="I670" s="126">
        <f t="shared" ca="1" si="274"/>
        <v>1.1050325528132099</v>
      </c>
      <c r="J670" s="126">
        <f t="shared" ca="1" si="267"/>
        <v>1.0232898800000001</v>
      </c>
      <c r="K670" s="126">
        <f t="shared" ca="1" si="268"/>
        <v>23.28988</v>
      </c>
      <c r="L670" s="133">
        <f>IF(VLOOKUP(A670,$U$12:$AD$125,8)=VLOOKUP(A669,$U$12:$AD$125,8),0,VLOOKUP(A670,U$12:$AD$125,8))</f>
        <v>0</v>
      </c>
      <c r="M670" s="129">
        <f>IF(L670&gt;0,VLOOKUP(L670,T$12:$AC$125,7),0)</f>
        <v>0</v>
      </c>
      <c r="N670" s="126">
        <f t="shared" si="269"/>
        <v>0</v>
      </c>
      <c r="O670" s="126">
        <f t="shared" ca="1" si="270"/>
        <v>23.28988</v>
      </c>
      <c r="P670" s="134" t="str">
        <f t="shared" si="275"/>
        <v>J=</v>
      </c>
      <c r="Q670" s="131">
        <f t="shared" si="276"/>
        <v>43724</v>
      </c>
      <c r="R670" s="9"/>
      <c r="S670" s="9"/>
      <c r="T670" s="9"/>
      <c r="U670" s="9"/>
      <c r="V670" s="9"/>
      <c r="W670" s="9"/>
      <c r="X670" s="9"/>
      <c r="Y670" s="9"/>
      <c r="Z670" s="9"/>
      <c r="AA670" s="9"/>
      <c r="AB670" s="9"/>
      <c r="AC670" s="9"/>
      <c r="AD670" s="9"/>
      <c r="AE670" s="9"/>
      <c r="AF670" s="59" t="str">
        <f t="shared" ref="AF670:AS670" si="281">$B$6</f>
        <v>CNEN22</v>
      </c>
      <c r="AG670" s="9" t="str">
        <f t="shared" si="281"/>
        <v>CNEN22</v>
      </c>
      <c r="AH670" s="9" t="str">
        <f t="shared" si="281"/>
        <v>CNEN22</v>
      </c>
      <c r="AI670" s="9" t="str">
        <f t="shared" si="281"/>
        <v>CNEN22</v>
      </c>
      <c r="AJ670" s="9" t="str">
        <f t="shared" si="281"/>
        <v>CNEN22</v>
      </c>
      <c r="AK670" s="4" t="str">
        <f t="shared" si="281"/>
        <v>CNEN22</v>
      </c>
      <c r="AL670" s="59" t="str">
        <f t="shared" si="281"/>
        <v>CNEN22</v>
      </c>
      <c r="AM670" s="9" t="str">
        <f t="shared" si="281"/>
        <v>CNEN22</v>
      </c>
      <c r="AN670" s="9" t="str">
        <f t="shared" si="281"/>
        <v>CNEN22</v>
      </c>
      <c r="AO670" s="9" t="str">
        <f t="shared" si="281"/>
        <v>CNEN22</v>
      </c>
      <c r="AP670" s="17" t="str">
        <f t="shared" si="281"/>
        <v>CNEN22</v>
      </c>
      <c r="AQ670" s="9" t="str">
        <f t="shared" si="281"/>
        <v>CNEN22</v>
      </c>
      <c r="AR670" s="10" t="str">
        <f t="shared" si="281"/>
        <v>CNEN22</v>
      </c>
      <c r="AS670" s="59" t="str">
        <f t="shared" si="281"/>
        <v>CNEN22</v>
      </c>
      <c r="AT670" s="18"/>
      <c r="AU670" s="18"/>
      <c r="AV670" s="40"/>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row>
    <row r="671" spans="1:202" x14ac:dyDescent="0.2">
      <c r="A671" s="123">
        <f t="shared" si="271"/>
        <v>43666</v>
      </c>
      <c r="B671" s="124">
        <f t="shared" ca="1" si="277"/>
        <v>1023.56070999</v>
      </c>
      <c r="C671" s="126">
        <f t="shared" si="272"/>
        <v>1000</v>
      </c>
      <c r="D671" s="125">
        <f ca="1">IF(A671&lt;$B$1,VLOOKUP(A671,[1]DI!$A$4:$B$15000,2,FALSE),0)</f>
        <v>0</v>
      </c>
      <c r="E671" s="126">
        <f t="shared" ca="1" si="278"/>
        <v>0</v>
      </c>
      <c r="F671" s="132">
        <f t="shared" si="273"/>
        <v>1.075</v>
      </c>
      <c r="G671" s="127">
        <f t="shared" ca="1" si="266"/>
        <v>1</v>
      </c>
      <c r="H671" s="126">
        <f ca="1">TRUNC(PRODUCT(G$10:G670),15)</f>
        <v>1.13106790208949</v>
      </c>
      <c r="I671" s="126">
        <f t="shared" ca="1" si="274"/>
        <v>1.1050325528132099</v>
      </c>
      <c r="J671" s="126">
        <f t="shared" ca="1" si="267"/>
        <v>1.0235607099999999</v>
      </c>
      <c r="K671" s="126">
        <f t="shared" ca="1" si="268"/>
        <v>23.560709989999999</v>
      </c>
      <c r="L671" s="133">
        <f>IF(VLOOKUP(A671,$U$12:$AD$125,8)=VLOOKUP(A670,$U$12:$AD$125,8),0,VLOOKUP(A671,U$12:$AD$125,8))</f>
        <v>0</v>
      </c>
      <c r="M671" s="129">
        <f>IF(L671&gt;0,VLOOKUP(L671,T$12:$AC$125,7),0)</f>
        <v>0</v>
      </c>
      <c r="N671" s="126">
        <f t="shared" si="269"/>
        <v>0</v>
      </c>
      <c r="O671" s="126">
        <f t="shared" ca="1" si="270"/>
        <v>23.560709989999999</v>
      </c>
      <c r="P671" s="134" t="str">
        <f t="shared" si="275"/>
        <v>J=</v>
      </c>
      <c r="Q671" s="131">
        <f t="shared" si="276"/>
        <v>43724</v>
      </c>
      <c r="R671" s="9"/>
      <c r="S671" s="9"/>
      <c r="T671" s="9"/>
      <c r="U671" s="9"/>
      <c r="V671" s="9"/>
      <c r="W671" s="9"/>
      <c r="X671" s="9"/>
      <c r="Y671" s="9"/>
      <c r="Z671" s="9"/>
      <c r="AA671" s="9"/>
      <c r="AB671" s="9"/>
      <c r="AC671" s="9"/>
      <c r="AD671" s="9"/>
      <c r="AE671" s="9"/>
      <c r="AF671" s="57" t="s">
        <v>16</v>
      </c>
      <c r="AG671" s="3" t="s">
        <v>9</v>
      </c>
      <c r="AH671" s="3" t="s">
        <v>10</v>
      </c>
      <c r="AI671" s="36" t="s">
        <v>11</v>
      </c>
      <c r="AJ671" s="37" t="s">
        <v>11</v>
      </c>
      <c r="AK671" s="36" t="s">
        <v>11</v>
      </c>
      <c r="AL671" s="60" t="s">
        <v>16</v>
      </c>
      <c r="AM671" s="37" t="s">
        <v>11</v>
      </c>
      <c r="AN671" s="3" t="s">
        <v>12</v>
      </c>
      <c r="AO671" s="7" t="s">
        <v>13</v>
      </c>
      <c r="AP671" s="38" t="s">
        <v>14</v>
      </c>
      <c r="AQ671" s="3" t="s">
        <v>14</v>
      </c>
      <c r="AR671" s="39" t="s">
        <v>15</v>
      </c>
      <c r="AS671" s="57" t="s">
        <v>15</v>
      </c>
      <c r="AT671" s="18"/>
      <c r="AU671" s="18"/>
      <c r="AV671" s="40"/>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row>
    <row r="672" spans="1:202" x14ac:dyDescent="0.2">
      <c r="A672" s="123">
        <f t="shared" si="271"/>
        <v>43667</v>
      </c>
      <c r="B672" s="124">
        <f t="shared" ca="1" si="277"/>
        <v>1023.56070999</v>
      </c>
      <c r="C672" s="126">
        <f t="shared" si="272"/>
        <v>1000</v>
      </c>
      <c r="D672" s="125">
        <f ca="1">IF(A672&lt;$B$1,VLOOKUP(A672,[1]DI!$A$4:$B$15000,2,FALSE),0)</f>
        <v>0</v>
      </c>
      <c r="E672" s="126">
        <f t="shared" ca="1" si="278"/>
        <v>0</v>
      </c>
      <c r="F672" s="132">
        <f t="shared" si="273"/>
        <v>1.075</v>
      </c>
      <c r="G672" s="127">
        <f t="shared" ca="1" si="266"/>
        <v>1</v>
      </c>
      <c r="H672" s="126">
        <f ca="1">TRUNC(PRODUCT(G$10:G671),15)</f>
        <v>1.13106790208949</v>
      </c>
      <c r="I672" s="126">
        <f t="shared" ca="1" si="274"/>
        <v>1.1050325528132099</v>
      </c>
      <c r="J672" s="126">
        <f t="shared" ca="1" si="267"/>
        <v>1.0235607099999999</v>
      </c>
      <c r="K672" s="126">
        <f t="shared" ca="1" si="268"/>
        <v>23.560709989999999</v>
      </c>
      <c r="L672" s="133">
        <f>IF(VLOOKUP(A672,$U$12:$AD$125,8)=VLOOKUP(A671,$U$12:$AD$125,8),0,VLOOKUP(A672,U$12:$AD$125,8))</f>
        <v>0</v>
      </c>
      <c r="M672" s="129">
        <f>IF(L672&gt;0,VLOOKUP(L672,T$12:$AC$125,7),0)</f>
        <v>0</v>
      </c>
      <c r="N672" s="126">
        <f t="shared" si="269"/>
        <v>0</v>
      </c>
      <c r="O672" s="126">
        <f t="shared" ca="1" si="270"/>
        <v>23.560709989999999</v>
      </c>
      <c r="P672" s="134" t="str">
        <f t="shared" si="275"/>
        <v>J=</v>
      </c>
      <c r="Q672" s="131">
        <f t="shared" si="276"/>
        <v>43724</v>
      </c>
      <c r="R672" s="9"/>
      <c r="S672" s="9"/>
      <c r="T672" s="9"/>
      <c r="U672" s="9"/>
      <c r="V672" s="9"/>
      <c r="W672" s="9"/>
      <c r="X672" s="9"/>
      <c r="Y672" s="9"/>
      <c r="Z672" s="9"/>
      <c r="AA672" s="9"/>
      <c r="AB672" s="9"/>
      <c r="AC672" s="9"/>
      <c r="AD672" s="9"/>
      <c r="AE672" s="9"/>
      <c r="AF672" s="57" t="s">
        <v>73</v>
      </c>
      <c r="AG672" s="15" t="str">
        <f>$B$6</f>
        <v>CNEN22</v>
      </c>
      <c r="AH672" s="3" t="s">
        <v>18</v>
      </c>
      <c r="AI672" s="19" t="s">
        <v>19</v>
      </c>
      <c r="AJ672" s="5"/>
      <c r="AK672" s="19" t="s">
        <v>20</v>
      </c>
      <c r="AL672" s="57"/>
      <c r="AM672" s="5"/>
      <c r="AN672" s="3"/>
      <c r="AO672" s="7"/>
      <c r="AP672" s="38"/>
      <c r="AQ672" s="3"/>
      <c r="AR672" s="39" t="s">
        <v>23</v>
      </c>
      <c r="AS672" s="57" t="s">
        <v>23</v>
      </c>
      <c r="AT672" s="18"/>
      <c r="AU672" s="18"/>
      <c r="AV672" s="40"/>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row>
    <row r="673" spans="1:202" x14ac:dyDescent="0.2">
      <c r="A673" s="123">
        <f t="shared" si="271"/>
        <v>43668</v>
      </c>
      <c r="B673" s="124">
        <f t="shared" ca="1" si="277"/>
        <v>1023.56070999</v>
      </c>
      <c r="C673" s="126">
        <f t="shared" si="272"/>
        <v>1000</v>
      </c>
      <c r="D673" s="125">
        <f ca="1">IF(A673&lt;$B$1,VLOOKUP(A673,[1]DI!$A$4:$B$15000,2,FALSE),0)</f>
        <v>6.4000000000000001E-2</v>
      </c>
      <c r="E673" s="126">
        <f t="shared" ca="1" si="278"/>
        <v>2.4620000000000002E-4</v>
      </c>
      <c r="F673" s="132">
        <f t="shared" si="273"/>
        <v>1.075</v>
      </c>
      <c r="G673" s="127">
        <f t="shared" ca="1" si="266"/>
        <v>1.000264665</v>
      </c>
      <c r="H673" s="126">
        <f ca="1">TRUNC(PRODUCT(G$10:G672),15)</f>
        <v>1.13106790208949</v>
      </c>
      <c r="I673" s="126">
        <f t="shared" ca="1" si="274"/>
        <v>1.1050325528132099</v>
      </c>
      <c r="J673" s="126">
        <f t="shared" ca="1" si="267"/>
        <v>1.0235607099999999</v>
      </c>
      <c r="K673" s="126">
        <f t="shared" ca="1" si="268"/>
        <v>23.560709989999999</v>
      </c>
      <c r="L673" s="133">
        <f>IF(VLOOKUP(A673,$U$12:$AD$125,8)=VLOOKUP(A672,$U$12:$AD$125,8),0,VLOOKUP(A673,U$12:$AD$125,8))</f>
        <v>0</v>
      </c>
      <c r="M673" s="129">
        <f>IF(L673&gt;0,VLOOKUP(L673,T$12:$AC$125,7),0)</f>
        <v>0</v>
      </c>
      <c r="N673" s="126">
        <f t="shared" si="269"/>
        <v>0</v>
      </c>
      <c r="O673" s="126">
        <f t="shared" ca="1" si="270"/>
        <v>23.560709989999999</v>
      </c>
      <c r="P673" s="134" t="str">
        <f t="shared" si="275"/>
        <v>J=</v>
      </c>
      <c r="Q673" s="131">
        <f t="shared" si="276"/>
        <v>43724</v>
      </c>
      <c r="R673" s="9"/>
      <c r="S673" s="9"/>
      <c r="T673" s="9"/>
      <c r="U673" s="9"/>
      <c r="V673" s="9"/>
      <c r="W673" s="9"/>
      <c r="X673" s="9"/>
      <c r="Y673" s="9"/>
      <c r="Z673" s="9"/>
      <c r="AA673" s="9"/>
      <c r="AB673" s="9"/>
      <c r="AC673" s="9"/>
      <c r="AD673" s="9"/>
      <c r="AE673" s="9"/>
      <c r="AF673" s="57" t="s">
        <v>73</v>
      </c>
      <c r="AG673" s="15"/>
      <c r="AH673" s="3"/>
      <c r="AI673" s="19"/>
      <c r="AJ673" s="5"/>
      <c r="AK673" s="19"/>
      <c r="AL673" s="57"/>
      <c r="AM673" s="5"/>
      <c r="AN673" s="3"/>
      <c r="AO673" s="7"/>
      <c r="AP673" s="38"/>
      <c r="AQ673" s="3"/>
      <c r="AR673" s="39" t="s">
        <v>28</v>
      </c>
      <c r="AS673" s="57" t="s">
        <v>16</v>
      </c>
      <c r="AT673" s="18"/>
      <c r="AU673" s="18"/>
      <c r="AV673" s="40"/>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row>
    <row r="674" spans="1:202" x14ac:dyDescent="0.2">
      <c r="A674" s="123">
        <f t="shared" si="271"/>
        <v>43669</v>
      </c>
      <c r="B674" s="124">
        <f t="shared" ca="1" si="277"/>
        <v>1023.83161</v>
      </c>
      <c r="C674" s="126">
        <f t="shared" si="272"/>
        <v>1000</v>
      </c>
      <c r="D674" s="125">
        <f ca="1">IF(A674&lt;$B$1,VLOOKUP(A674,[1]DI!$A$4:$B$15000,2,FALSE),0)</f>
        <v>6.4000000000000001E-2</v>
      </c>
      <c r="E674" s="126">
        <f t="shared" ca="1" si="278"/>
        <v>2.4620000000000002E-4</v>
      </c>
      <c r="F674" s="132">
        <f t="shared" si="273"/>
        <v>1.075</v>
      </c>
      <c r="G674" s="127">
        <f t="shared" ca="1" si="266"/>
        <v>1.000264665</v>
      </c>
      <c r="H674" s="126">
        <f ca="1">TRUNC(PRODUCT(G$10:G673),15)</f>
        <v>1.1313672561757999</v>
      </c>
      <c r="I674" s="126">
        <f t="shared" ca="1" si="274"/>
        <v>1.1050325528132099</v>
      </c>
      <c r="J674" s="126">
        <f t="shared" ca="1" si="267"/>
        <v>1.02383161</v>
      </c>
      <c r="K674" s="126">
        <f t="shared" ca="1" si="268"/>
        <v>23.831610000000001</v>
      </c>
      <c r="L674" s="133">
        <f>IF(VLOOKUP(A674,$U$12:$AD$125,8)=VLOOKUP(A673,$U$12:$AD$125,8),0,VLOOKUP(A674,U$12:$AD$125,8))</f>
        <v>0</v>
      </c>
      <c r="M674" s="129">
        <f>IF(L674&gt;0,VLOOKUP(L674,T$12:$AC$125,7),0)</f>
        <v>0</v>
      </c>
      <c r="N674" s="126">
        <f t="shared" si="269"/>
        <v>0</v>
      </c>
      <c r="O674" s="126">
        <f t="shared" ca="1" si="270"/>
        <v>23.831610000000001</v>
      </c>
      <c r="P674" s="134" t="str">
        <f t="shared" si="275"/>
        <v>J=</v>
      </c>
      <c r="Q674" s="131">
        <f t="shared" si="276"/>
        <v>43724</v>
      </c>
      <c r="R674" s="9"/>
      <c r="S674" s="9"/>
      <c r="T674" s="9"/>
      <c r="U674" s="9"/>
      <c r="V674" s="9"/>
      <c r="W674" s="9"/>
      <c r="X674" s="9"/>
      <c r="Y674" s="9"/>
      <c r="Z674" s="9"/>
      <c r="AA674" s="9"/>
      <c r="AB674" s="9"/>
      <c r="AC674" s="9"/>
      <c r="AD674" s="9"/>
      <c r="AE674" s="9"/>
      <c r="AF674" s="57"/>
      <c r="AG674" s="3" t="s">
        <v>30</v>
      </c>
      <c r="AH674" s="3" t="s">
        <v>30</v>
      </c>
      <c r="AI674" s="19" t="s">
        <v>31</v>
      </c>
      <c r="AJ674" s="5" t="s">
        <v>32</v>
      </c>
      <c r="AK674" s="4" t="s">
        <v>33</v>
      </c>
      <c r="AL674" s="59"/>
      <c r="AM674" s="16" t="s">
        <v>36</v>
      </c>
      <c r="AN674" s="3" t="s">
        <v>30</v>
      </c>
      <c r="AO674" s="7"/>
      <c r="AP674" s="38" t="s">
        <v>37</v>
      </c>
      <c r="AQ674" s="3" t="s">
        <v>30</v>
      </c>
      <c r="AR674" s="39" t="s">
        <v>38</v>
      </c>
      <c r="AS674" s="59"/>
      <c r="AT674" s="18"/>
      <c r="AU674" s="18"/>
      <c r="AV674" s="40"/>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row>
    <row r="675" spans="1:202" x14ac:dyDescent="0.2">
      <c r="A675" s="123">
        <f t="shared" si="271"/>
        <v>43670</v>
      </c>
      <c r="B675" s="124">
        <f t="shared" ca="1" si="277"/>
        <v>1024.10258</v>
      </c>
      <c r="C675" s="126">
        <f t="shared" si="272"/>
        <v>1000</v>
      </c>
      <c r="D675" s="125">
        <f ca="1">IF(A675&lt;$B$1,VLOOKUP(A675,[1]DI!$A$4:$B$15000,2,FALSE),0)</f>
        <v>6.4000000000000001E-2</v>
      </c>
      <c r="E675" s="126">
        <f t="shared" ca="1" si="278"/>
        <v>2.4620000000000002E-4</v>
      </c>
      <c r="F675" s="132">
        <f t="shared" si="273"/>
        <v>1.075</v>
      </c>
      <c r="G675" s="127">
        <f t="shared" ca="1" si="266"/>
        <v>1.000264665</v>
      </c>
      <c r="H675" s="126">
        <f ca="1">TRUNC(PRODUCT(G$10:G674),15)</f>
        <v>1.13166668949066</v>
      </c>
      <c r="I675" s="126">
        <f t="shared" ca="1" si="274"/>
        <v>1.1050325528132099</v>
      </c>
      <c r="J675" s="126">
        <f t="shared" ca="1" si="267"/>
        <v>1.0241025800000001</v>
      </c>
      <c r="K675" s="126">
        <f t="shared" ca="1" si="268"/>
        <v>24.10258</v>
      </c>
      <c r="L675" s="133">
        <f>IF(VLOOKUP(A675,$U$12:$AD$125,8)=VLOOKUP(A674,$U$12:$AD$125,8),0,VLOOKUP(A675,U$12:$AD$125,8))</f>
        <v>0</v>
      </c>
      <c r="M675" s="129">
        <f>IF(L675&gt;0,VLOOKUP(L675,T$12:$AC$125,7),0)</f>
        <v>0</v>
      </c>
      <c r="N675" s="126">
        <f t="shared" si="269"/>
        <v>0</v>
      </c>
      <c r="O675" s="126">
        <f t="shared" ca="1" si="270"/>
        <v>24.10258</v>
      </c>
      <c r="P675" s="134" t="str">
        <f t="shared" si="275"/>
        <v>J=</v>
      </c>
      <c r="Q675" s="131">
        <f t="shared" si="276"/>
        <v>43724</v>
      </c>
      <c r="R675" s="9"/>
      <c r="S675" s="9"/>
      <c r="T675" s="9"/>
      <c r="U675" s="9"/>
      <c r="V675" s="9"/>
      <c r="W675" s="9"/>
      <c r="X675" s="9"/>
      <c r="Y675" s="9"/>
      <c r="Z675" s="9"/>
      <c r="AA675" s="9"/>
      <c r="AB675" s="9"/>
      <c r="AC675" s="9"/>
      <c r="AD675" s="9"/>
      <c r="AE675" s="9"/>
      <c r="AF675" s="59"/>
      <c r="AG675" s="15"/>
      <c r="AH675" s="15"/>
      <c r="AI675" s="4"/>
      <c r="AJ675" s="16"/>
      <c r="AK675" s="4"/>
      <c r="AL675" s="59"/>
      <c r="AM675" s="16"/>
      <c r="AN675" s="15"/>
      <c r="AO675" s="9"/>
      <c r="AP675" s="17"/>
      <c r="AQ675" s="15"/>
      <c r="AR675" s="10"/>
      <c r="AS675" s="61"/>
      <c r="AT675" s="18"/>
      <c r="AU675" s="18"/>
      <c r="AV675" s="40"/>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row>
    <row r="676" spans="1:202" x14ac:dyDescent="0.2">
      <c r="A676" s="123">
        <f t="shared" si="271"/>
        <v>43671</v>
      </c>
      <c r="B676" s="124">
        <f t="shared" ca="1" si="277"/>
        <v>1024.3736299899999</v>
      </c>
      <c r="C676" s="126">
        <f t="shared" si="272"/>
        <v>1000</v>
      </c>
      <c r="D676" s="125">
        <f ca="1">IF(A676&lt;$B$1,VLOOKUP(A676,[1]DI!$A$4:$B$15000,2,FALSE),0)</f>
        <v>6.4000000000000001E-2</v>
      </c>
      <c r="E676" s="126">
        <f t="shared" ca="1" si="278"/>
        <v>2.4620000000000002E-4</v>
      </c>
      <c r="F676" s="132">
        <f t="shared" si="273"/>
        <v>1.075</v>
      </c>
      <c r="G676" s="127">
        <f t="shared" ca="1" si="266"/>
        <v>1.000264665</v>
      </c>
      <c r="H676" s="126">
        <f ca="1">TRUNC(PRODUCT(G$10:G675),15)</f>
        <v>1.1319662020550301</v>
      </c>
      <c r="I676" s="126">
        <f t="shared" ca="1" si="274"/>
        <v>1.1050325528132099</v>
      </c>
      <c r="J676" s="126">
        <f t="shared" ca="1" si="267"/>
        <v>1.0243736299999999</v>
      </c>
      <c r="K676" s="126">
        <f t="shared" ca="1" si="268"/>
        <v>24.373629990000001</v>
      </c>
      <c r="L676" s="133">
        <f>IF(VLOOKUP(A676,$U$12:$AD$125,8)=VLOOKUP(A675,$U$12:$AD$125,8),0,VLOOKUP(A676,U$12:$AD$125,8))</f>
        <v>0</v>
      </c>
      <c r="M676" s="129">
        <f>IF(L676&gt;0,VLOOKUP(L676,T$12:$AC$125,7),0)</f>
        <v>0</v>
      </c>
      <c r="N676" s="126">
        <f t="shared" si="269"/>
        <v>0</v>
      </c>
      <c r="O676" s="126">
        <f t="shared" ca="1" si="270"/>
        <v>24.373629990000001</v>
      </c>
      <c r="P676" s="134" t="str">
        <f t="shared" si="275"/>
        <v>J=</v>
      </c>
      <c r="Q676" s="131">
        <f t="shared" si="276"/>
        <v>43724</v>
      </c>
      <c r="R676" s="9"/>
      <c r="S676" s="9"/>
      <c r="T676" s="9"/>
      <c r="U676" s="9"/>
      <c r="V676" s="9"/>
      <c r="W676" s="9"/>
      <c r="X676" s="9"/>
      <c r="Y676" s="9"/>
      <c r="Z676" s="9"/>
      <c r="AA676" s="9"/>
      <c r="AB676" s="9"/>
      <c r="AC676" s="9"/>
      <c r="AD676" s="9"/>
      <c r="AE676" s="9"/>
      <c r="AF676" s="59">
        <f>(AF668+1)</f>
        <v>43515</v>
      </c>
      <c r="AG676" s="15">
        <f t="shared" ref="AG676:AK691" ca="1" si="282">VLOOKUP($AF676,$A$10:$Q$3625,(AG$1)+1)</f>
        <v>1028.4438199900001</v>
      </c>
      <c r="AH676" s="15">
        <f t="shared" si="282"/>
        <v>1000</v>
      </c>
      <c r="AI676" s="4">
        <f t="shared" ca="1" si="282"/>
        <v>6.4000000000000001E-2</v>
      </c>
      <c r="AJ676" s="16">
        <f t="shared" ca="1" si="282"/>
        <v>2.4620000000000002E-4</v>
      </c>
      <c r="AK676" s="4">
        <f t="shared" si="282"/>
        <v>1.075</v>
      </c>
      <c r="AL676" s="59">
        <f t="shared" ref="AL676:AL705" si="283">AF676</f>
        <v>43515</v>
      </c>
      <c r="AM676" s="16">
        <f t="shared" ref="AM676:AS691" ca="1" si="284">VLOOKUP($AF676,$A$10:$Q$3625,(AM$1)+1)</f>
        <v>1.0284438199999999</v>
      </c>
      <c r="AN676" s="15">
        <f t="shared" ca="1" si="284"/>
        <v>28.443819990000001</v>
      </c>
      <c r="AO676" s="9">
        <f t="shared" si="284"/>
        <v>0</v>
      </c>
      <c r="AP676" s="17">
        <f t="shared" si="284"/>
        <v>0</v>
      </c>
      <c r="AQ676" s="15">
        <f t="shared" si="284"/>
        <v>0</v>
      </c>
      <c r="AR676" s="10" t="str">
        <f t="shared" si="284"/>
        <v>J=</v>
      </c>
      <c r="AS676" s="59">
        <f t="shared" si="284"/>
        <v>43539</v>
      </c>
      <c r="AT676" s="18"/>
      <c r="AU676" s="18"/>
      <c r="AV676" s="40"/>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row>
    <row r="677" spans="1:202" x14ac:dyDescent="0.2">
      <c r="A677" s="123">
        <f t="shared" si="271"/>
        <v>43672</v>
      </c>
      <c r="B677" s="124">
        <f t="shared" ca="1" si="277"/>
        <v>1024.64474</v>
      </c>
      <c r="C677" s="126">
        <f t="shared" si="272"/>
        <v>1000</v>
      </c>
      <c r="D677" s="125">
        <f ca="1">IF(A677&lt;$B$1,VLOOKUP(A677,[1]DI!$A$4:$B$15000,2,FALSE),0)</f>
        <v>6.4000000000000001E-2</v>
      </c>
      <c r="E677" s="126">
        <f t="shared" ca="1" si="278"/>
        <v>2.4620000000000002E-4</v>
      </c>
      <c r="F677" s="132">
        <f t="shared" si="273"/>
        <v>1.075</v>
      </c>
      <c r="G677" s="127">
        <f t="shared" ca="1" si="266"/>
        <v>1.000264665</v>
      </c>
      <c r="H677" s="126">
        <f ca="1">TRUNC(PRODUCT(G$10:G676),15)</f>
        <v>1.1322657938898999</v>
      </c>
      <c r="I677" s="126">
        <f t="shared" ca="1" si="274"/>
        <v>1.1050325528132099</v>
      </c>
      <c r="J677" s="126">
        <f t="shared" ca="1" si="267"/>
        <v>1.0246447400000001</v>
      </c>
      <c r="K677" s="126">
        <f t="shared" ca="1" si="268"/>
        <v>24.644739999999999</v>
      </c>
      <c r="L677" s="133">
        <f>IF(VLOOKUP(A677,$U$12:$AD$125,8)=VLOOKUP(A676,$U$12:$AD$125,8),0,VLOOKUP(A677,U$12:$AD$125,8))</f>
        <v>0</v>
      </c>
      <c r="M677" s="129">
        <f>IF(L677&gt;0,VLOOKUP(L677,T$12:$AC$125,7),0)</f>
        <v>0</v>
      </c>
      <c r="N677" s="126">
        <f t="shared" si="269"/>
        <v>0</v>
      </c>
      <c r="O677" s="126">
        <f t="shared" ca="1" si="270"/>
        <v>24.644739999999999</v>
      </c>
      <c r="P677" s="134" t="str">
        <f t="shared" si="275"/>
        <v>J=</v>
      </c>
      <c r="Q677" s="131">
        <f t="shared" si="276"/>
        <v>43724</v>
      </c>
      <c r="R677" s="9"/>
      <c r="S677" s="9"/>
      <c r="T677" s="9"/>
      <c r="U677" s="9"/>
      <c r="V677" s="9"/>
      <c r="W677" s="9"/>
      <c r="X677" s="9"/>
      <c r="Y677" s="9"/>
      <c r="Z677" s="9"/>
      <c r="AA677" s="9"/>
      <c r="AB677" s="9"/>
      <c r="AC677" s="9"/>
      <c r="AD677" s="9"/>
      <c r="AE677" s="9"/>
      <c r="AF677" s="59">
        <f t="shared" ref="AF677:AF705" si="285">(AF676+1)</f>
        <v>43516</v>
      </c>
      <c r="AG677" s="15">
        <f t="shared" ca="1" si="282"/>
        <v>1028.71600999</v>
      </c>
      <c r="AH677" s="15">
        <f t="shared" si="282"/>
        <v>1000</v>
      </c>
      <c r="AI677" s="4">
        <f t="shared" ca="1" si="282"/>
        <v>6.4000000000000001E-2</v>
      </c>
      <c r="AJ677" s="16">
        <f t="shared" ca="1" si="282"/>
        <v>2.4620000000000002E-4</v>
      </c>
      <c r="AK677" s="4">
        <f t="shared" si="282"/>
        <v>1.075</v>
      </c>
      <c r="AL677" s="59">
        <f t="shared" si="283"/>
        <v>43516</v>
      </c>
      <c r="AM677" s="16">
        <f t="shared" ca="1" si="284"/>
        <v>1.0287160099999999</v>
      </c>
      <c r="AN677" s="15">
        <f t="shared" ca="1" si="284"/>
        <v>28.71600999</v>
      </c>
      <c r="AO677" s="9">
        <f t="shared" si="284"/>
        <v>0</v>
      </c>
      <c r="AP677" s="17">
        <f t="shared" si="284"/>
        <v>0</v>
      </c>
      <c r="AQ677" s="15">
        <f t="shared" si="284"/>
        <v>0</v>
      </c>
      <c r="AR677" s="10" t="str">
        <f t="shared" si="284"/>
        <v>J=</v>
      </c>
      <c r="AS677" s="59">
        <f t="shared" si="284"/>
        <v>43539</v>
      </c>
      <c r="AT677" s="18"/>
      <c r="AU677" s="18"/>
      <c r="AV677" s="40"/>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row>
    <row r="678" spans="1:202" x14ac:dyDescent="0.2">
      <c r="A678" s="123">
        <f t="shared" si="271"/>
        <v>43673</v>
      </c>
      <c r="B678" s="124">
        <f t="shared" ca="1" si="277"/>
        <v>1024.91592999</v>
      </c>
      <c r="C678" s="126">
        <f t="shared" si="272"/>
        <v>1000</v>
      </c>
      <c r="D678" s="125">
        <f ca="1">IF(A678&lt;$B$1,VLOOKUP(A678,[1]DI!$A$4:$B$15000,2,FALSE),0)</f>
        <v>0</v>
      </c>
      <c r="E678" s="126">
        <f t="shared" ca="1" si="278"/>
        <v>0</v>
      </c>
      <c r="F678" s="132">
        <f t="shared" si="273"/>
        <v>1.075</v>
      </c>
      <c r="G678" s="127">
        <f t="shared" ca="1" si="266"/>
        <v>1</v>
      </c>
      <c r="H678" s="126">
        <f ca="1">TRUNC(PRODUCT(G$10:G677),15)</f>
        <v>1.13256546501624</v>
      </c>
      <c r="I678" s="126">
        <f t="shared" ca="1" si="274"/>
        <v>1.1050325528132099</v>
      </c>
      <c r="J678" s="126">
        <f t="shared" ca="1" si="267"/>
        <v>1.0249159299999999</v>
      </c>
      <c r="K678" s="126">
        <f t="shared" ca="1" si="268"/>
        <v>24.915929989999999</v>
      </c>
      <c r="L678" s="133">
        <f>IF(VLOOKUP(A678,$U$12:$AD$125,8)=VLOOKUP(A677,$U$12:$AD$125,8),0,VLOOKUP(A678,U$12:$AD$125,8))</f>
        <v>0</v>
      </c>
      <c r="M678" s="129">
        <f>IF(L678&gt;0,VLOOKUP(L678,T$12:$AC$125,7),0)</f>
        <v>0</v>
      </c>
      <c r="N678" s="126">
        <f t="shared" si="269"/>
        <v>0</v>
      </c>
      <c r="O678" s="126">
        <f t="shared" ca="1" si="270"/>
        <v>24.915929989999999</v>
      </c>
      <c r="P678" s="134" t="str">
        <f t="shared" si="275"/>
        <v>J=</v>
      </c>
      <c r="Q678" s="131">
        <f t="shared" si="276"/>
        <v>43724</v>
      </c>
      <c r="R678" s="9"/>
      <c r="S678" s="9"/>
      <c r="T678" s="9"/>
      <c r="U678" s="9"/>
      <c r="V678" s="9"/>
      <c r="W678" s="9"/>
      <c r="X678" s="9"/>
      <c r="Y678" s="9"/>
      <c r="Z678" s="9"/>
      <c r="AA678" s="9"/>
      <c r="AB678" s="9"/>
      <c r="AC678" s="9"/>
      <c r="AD678" s="9"/>
      <c r="AE678" s="9"/>
      <c r="AF678" s="59">
        <f t="shared" si="285"/>
        <v>43517</v>
      </c>
      <c r="AG678" s="15">
        <f t="shared" ca="1" si="282"/>
        <v>1028.9882699899999</v>
      </c>
      <c r="AH678" s="15">
        <f t="shared" si="282"/>
        <v>1000</v>
      </c>
      <c r="AI678" s="4">
        <f t="shared" ca="1" si="282"/>
        <v>6.4000000000000001E-2</v>
      </c>
      <c r="AJ678" s="16">
        <f t="shared" ca="1" si="282"/>
        <v>2.4620000000000002E-4</v>
      </c>
      <c r="AK678" s="4">
        <f t="shared" si="282"/>
        <v>1.075</v>
      </c>
      <c r="AL678" s="59">
        <f t="shared" si="283"/>
        <v>43517</v>
      </c>
      <c r="AM678" s="16">
        <f t="shared" ca="1" si="284"/>
        <v>1.0289882699999999</v>
      </c>
      <c r="AN678" s="15">
        <f t="shared" ca="1" si="284"/>
        <v>28.988269989999999</v>
      </c>
      <c r="AO678" s="9">
        <f t="shared" si="284"/>
        <v>0</v>
      </c>
      <c r="AP678" s="17">
        <f t="shared" si="284"/>
        <v>0</v>
      </c>
      <c r="AQ678" s="15">
        <f t="shared" si="284"/>
        <v>0</v>
      </c>
      <c r="AR678" s="10" t="str">
        <f t="shared" si="284"/>
        <v>J=</v>
      </c>
      <c r="AS678" s="59">
        <f t="shared" si="284"/>
        <v>43539</v>
      </c>
      <c r="AT678" s="18"/>
      <c r="AU678" s="18"/>
      <c r="AV678" s="40"/>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row>
    <row r="679" spans="1:202" x14ac:dyDescent="0.2">
      <c r="A679" s="123">
        <f t="shared" si="271"/>
        <v>43674</v>
      </c>
      <c r="B679" s="124">
        <f t="shared" ca="1" si="277"/>
        <v>1024.91592999</v>
      </c>
      <c r="C679" s="126">
        <f t="shared" si="272"/>
        <v>1000</v>
      </c>
      <c r="D679" s="125">
        <f ca="1">IF(A679&lt;$B$1,VLOOKUP(A679,[1]DI!$A$4:$B$15000,2,FALSE),0)</f>
        <v>0</v>
      </c>
      <c r="E679" s="126">
        <f t="shared" ca="1" si="278"/>
        <v>0</v>
      </c>
      <c r="F679" s="132">
        <f t="shared" si="273"/>
        <v>1.075</v>
      </c>
      <c r="G679" s="127">
        <f t="shared" ca="1" si="266"/>
        <v>1</v>
      </c>
      <c r="H679" s="126">
        <f ca="1">TRUNC(PRODUCT(G$10:G678),15)</f>
        <v>1.13256546501624</v>
      </c>
      <c r="I679" s="126">
        <f t="shared" ca="1" si="274"/>
        <v>1.1050325528132099</v>
      </c>
      <c r="J679" s="126">
        <f t="shared" ca="1" si="267"/>
        <v>1.0249159299999999</v>
      </c>
      <c r="K679" s="126">
        <f t="shared" ca="1" si="268"/>
        <v>24.915929989999999</v>
      </c>
      <c r="L679" s="133">
        <f>IF(VLOOKUP(A679,$U$12:$AD$125,8)=VLOOKUP(A678,$U$12:$AD$125,8),0,VLOOKUP(A679,U$12:$AD$125,8))</f>
        <v>0</v>
      </c>
      <c r="M679" s="129">
        <f>IF(L679&gt;0,VLOOKUP(L679,T$12:$AC$125,7),0)</f>
        <v>0</v>
      </c>
      <c r="N679" s="126">
        <f t="shared" si="269"/>
        <v>0</v>
      </c>
      <c r="O679" s="126">
        <f t="shared" ca="1" si="270"/>
        <v>24.915929989999999</v>
      </c>
      <c r="P679" s="134" t="str">
        <f t="shared" si="275"/>
        <v>J=</v>
      </c>
      <c r="Q679" s="131">
        <f t="shared" si="276"/>
        <v>43724</v>
      </c>
      <c r="R679" s="9"/>
      <c r="S679" s="9"/>
      <c r="T679" s="9"/>
      <c r="U679" s="9"/>
      <c r="V679" s="9"/>
      <c r="W679" s="9"/>
      <c r="X679" s="9"/>
      <c r="Y679" s="9"/>
      <c r="Z679" s="9"/>
      <c r="AA679" s="9"/>
      <c r="AB679" s="9"/>
      <c r="AC679" s="9"/>
      <c r="AD679" s="9"/>
      <c r="AE679" s="9"/>
      <c r="AF679" s="59">
        <f t="shared" si="285"/>
        <v>43518</v>
      </c>
      <c r="AG679" s="15">
        <f t="shared" ca="1" si="282"/>
        <v>1029.2606099899999</v>
      </c>
      <c r="AH679" s="15">
        <f t="shared" si="282"/>
        <v>1000</v>
      </c>
      <c r="AI679" s="4">
        <f t="shared" ca="1" si="282"/>
        <v>6.4000000000000001E-2</v>
      </c>
      <c r="AJ679" s="16">
        <f t="shared" ca="1" si="282"/>
        <v>2.4620000000000002E-4</v>
      </c>
      <c r="AK679" s="4">
        <f t="shared" si="282"/>
        <v>1.075</v>
      </c>
      <c r="AL679" s="59">
        <f t="shared" si="283"/>
        <v>43518</v>
      </c>
      <c r="AM679" s="16">
        <f t="shared" ca="1" si="284"/>
        <v>1.0292606099999999</v>
      </c>
      <c r="AN679" s="15">
        <f t="shared" ca="1" si="284"/>
        <v>29.260609989999999</v>
      </c>
      <c r="AO679" s="9">
        <f t="shared" si="284"/>
        <v>0</v>
      </c>
      <c r="AP679" s="17">
        <f t="shared" si="284"/>
        <v>0</v>
      </c>
      <c r="AQ679" s="15">
        <f t="shared" si="284"/>
        <v>0</v>
      </c>
      <c r="AR679" s="10" t="str">
        <f t="shared" si="284"/>
        <v>J=</v>
      </c>
      <c r="AS679" s="59">
        <f t="shared" si="284"/>
        <v>43539</v>
      </c>
      <c r="AT679" s="18"/>
      <c r="AU679" s="18"/>
      <c r="AV679" s="40"/>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row>
    <row r="680" spans="1:202" x14ac:dyDescent="0.2">
      <c r="A680" s="123">
        <f t="shared" si="271"/>
        <v>43675</v>
      </c>
      <c r="B680" s="124">
        <f t="shared" ca="1" si="277"/>
        <v>1024.91592999</v>
      </c>
      <c r="C680" s="126">
        <f t="shared" si="272"/>
        <v>1000</v>
      </c>
      <c r="D680" s="125">
        <f ca="1">IF(A680&lt;$B$1,VLOOKUP(A680,[1]DI!$A$4:$B$15000,2,FALSE),0)</f>
        <v>6.4000000000000001E-2</v>
      </c>
      <c r="E680" s="126">
        <f t="shared" ca="1" si="278"/>
        <v>2.4620000000000002E-4</v>
      </c>
      <c r="F680" s="132">
        <f t="shared" si="273"/>
        <v>1.075</v>
      </c>
      <c r="G680" s="127">
        <f t="shared" ca="1" si="266"/>
        <v>1.000264665</v>
      </c>
      <c r="H680" s="126">
        <f ca="1">TRUNC(PRODUCT(G$10:G679),15)</f>
        <v>1.13256546501624</v>
      </c>
      <c r="I680" s="126">
        <f t="shared" ca="1" si="274"/>
        <v>1.1050325528132099</v>
      </c>
      <c r="J680" s="126">
        <f t="shared" ca="1" si="267"/>
        <v>1.0249159299999999</v>
      </c>
      <c r="K680" s="126">
        <f t="shared" ca="1" si="268"/>
        <v>24.915929989999999</v>
      </c>
      <c r="L680" s="133">
        <f>IF(VLOOKUP(A680,$U$12:$AD$125,8)=VLOOKUP(A679,$U$12:$AD$125,8),0,VLOOKUP(A680,U$12:$AD$125,8))</f>
        <v>0</v>
      </c>
      <c r="M680" s="129">
        <f>IF(L680&gt;0,VLOOKUP(L680,T$12:$AC$125,7),0)</f>
        <v>0</v>
      </c>
      <c r="N680" s="126">
        <f t="shared" si="269"/>
        <v>0</v>
      </c>
      <c r="O680" s="126">
        <f t="shared" ca="1" si="270"/>
        <v>24.915929989999999</v>
      </c>
      <c r="P680" s="134" t="str">
        <f t="shared" si="275"/>
        <v>J=</v>
      </c>
      <c r="Q680" s="131">
        <f t="shared" si="276"/>
        <v>43724</v>
      </c>
      <c r="R680" s="9"/>
      <c r="S680" s="9"/>
      <c r="T680" s="9"/>
      <c r="U680" s="9"/>
      <c r="V680" s="9"/>
      <c r="W680" s="9"/>
      <c r="X680" s="9"/>
      <c r="Y680" s="9"/>
      <c r="Z680" s="9"/>
      <c r="AA680" s="9"/>
      <c r="AB680" s="9"/>
      <c r="AC680" s="9"/>
      <c r="AD680" s="9"/>
      <c r="AE680" s="9"/>
      <c r="AF680" s="59">
        <f t="shared" si="285"/>
        <v>43519</v>
      </c>
      <c r="AG680" s="15">
        <f t="shared" ca="1" si="282"/>
        <v>1029.53301999</v>
      </c>
      <c r="AH680" s="15">
        <f t="shared" si="282"/>
        <v>1000</v>
      </c>
      <c r="AI680" s="4">
        <f t="shared" ca="1" si="282"/>
        <v>0</v>
      </c>
      <c r="AJ680" s="16">
        <f t="shared" ca="1" si="282"/>
        <v>0</v>
      </c>
      <c r="AK680" s="4">
        <f t="shared" si="282"/>
        <v>1.075</v>
      </c>
      <c r="AL680" s="59">
        <f t="shared" si="283"/>
        <v>43519</v>
      </c>
      <c r="AM680" s="16">
        <f t="shared" ca="1" si="284"/>
        <v>1.0295330199999999</v>
      </c>
      <c r="AN680" s="15">
        <f t="shared" ca="1" si="284"/>
        <v>29.53301999</v>
      </c>
      <c r="AO680" s="9">
        <f t="shared" si="284"/>
        <v>0</v>
      </c>
      <c r="AP680" s="17">
        <f t="shared" si="284"/>
        <v>0</v>
      </c>
      <c r="AQ680" s="15">
        <f t="shared" si="284"/>
        <v>0</v>
      </c>
      <c r="AR680" s="10" t="str">
        <f t="shared" si="284"/>
        <v>J=</v>
      </c>
      <c r="AS680" s="59">
        <f t="shared" si="284"/>
        <v>43539</v>
      </c>
      <c r="AT680" s="18"/>
      <c r="AU680" s="18"/>
      <c r="AV680" s="40"/>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row>
    <row r="681" spans="1:202" x14ac:dyDescent="0.2">
      <c r="A681" s="123">
        <f t="shared" si="271"/>
        <v>43676</v>
      </c>
      <c r="B681" s="124">
        <f t="shared" ca="1" si="277"/>
        <v>1025.1871900000001</v>
      </c>
      <c r="C681" s="126">
        <f t="shared" si="272"/>
        <v>1000</v>
      </c>
      <c r="D681" s="125">
        <f ca="1">IF(A681&lt;$B$1,VLOOKUP(A681,[1]DI!$A$4:$B$15000,2,FALSE),0)</f>
        <v>6.4000000000000001E-2</v>
      </c>
      <c r="E681" s="126">
        <f t="shared" ca="1" si="278"/>
        <v>2.4620000000000002E-4</v>
      </c>
      <c r="F681" s="132">
        <f t="shared" si="273"/>
        <v>1.075</v>
      </c>
      <c r="G681" s="127">
        <f t="shared" ca="1" si="266"/>
        <v>1.000264665</v>
      </c>
      <c r="H681" s="126">
        <f ca="1">TRUNC(PRODUCT(G$10:G680),15)</f>
        <v>1.13286521545504</v>
      </c>
      <c r="I681" s="126">
        <f t="shared" ca="1" si="274"/>
        <v>1.1050325528132099</v>
      </c>
      <c r="J681" s="126">
        <f t="shared" ca="1" si="267"/>
        <v>1.02518719</v>
      </c>
      <c r="K681" s="126">
        <f t="shared" ca="1" si="268"/>
        <v>25.187190000000001</v>
      </c>
      <c r="L681" s="133">
        <f>IF(VLOOKUP(A681,$U$12:$AD$125,8)=VLOOKUP(A680,$U$12:$AD$125,8),0,VLOOKUP(A681,U$12:$AD$125,8))</f>
        <v>0</v>
      </c>
      <c r="M681" s="129">
        <f>IF(L681&gt;0,VLOOKUP(L681,T$12:$AC$125,7),0)</f>
        <v>0</v>
      </c>
      <c r="N681" s="126">
        <f t="shared" si="269"/>
        <v>0</v>
      </c>
      <c r="O681" s="126">
        <f t="shared" ca="1" si="270"/>
        <v>25.187190000000001</v>
      </c>
      <c r="P681" s="134" t="str">
        <f t="shared" si="275"/>
        <v>J=</v>
      </c>
      <c r="Q681" s="131">
        <f t="shared" si="276"/>
        <v>43724</v>
      </c>
      <c r="R681" s="9"/>
      <c r="S681" s="9"/>
      <c r="T681" s="9"/>
      <c r="U681" s="9"/>
      <c r="V681" s="9"/>
      <c r="W681" s="9"/>
      <c r="X681" s="9"/>
      <c r="Y681" s="9"/>
      <c r="Z681" s="9"/>
      <c r="AA681" s="9"/>
      <c r="AB681" s="9"/>
      <c r="AC681" s="9"/>
      <c r="AD681" s="9"/>
      <c r="AE681" s="9"/>
      <c r="AF681" s="59">
        <f t="shared" si="285"/>
        <v>43520</v>
      </c>
      <c r="AG681" s="15">
        <f t="shared" ca="1" si="282"/>
        <v>1029.53301999</v>
      </c>
      <c r="AH681" s="15">
        <f t="shared" si="282"/>
        <v>1000</v>
      </c>
      <c r="AI681" s="4">
        <f t="shared" ca="1" si="282"/>
        <v>0</v>
      </c>
      <c r="AJ681" s="16">
        <f t="shared" ca="1" si="282"/>
        <v>0</v>
      </c>
      <c r="AK681" s="4">
        <f t="shared" si="282"/>
        <v>1.075</v>
      </c>
      <c r="AL681" s="59">
        <f t="shared" si="283"/>
        <v>43520</v>
      </c>
      <c r="AM681" s="16">
        <f t="shared" ca="1" si="284"/>
        <v>1.0295330199999999</v>
      </c>
      <c r="AN681" s="15">
        <f t="shared" ca="1" si="284"/>
        <v>29.53301999</v>
      </c>
      <c r="AO681" s="9">
        <f t="shared" si="284"/>
        <v>0</v>
      </c>
      <c r="AP681" s="17">
        <f t="shared" si="284"/>
        <v>0</v>
      </c>
      <c r="AQ681" s="15">
        <f t="shared" si="284"/>
        <v>0</v>
      </c>
      <c r="AR681" s="10" t="str">
        <f t="shared" si="284"/>
        <v>J=</v>
      </c>
      <c r="AS681" s="59">
        <f t="shared" si="284"/>
        <v>43539</v>
      </c>
      <c r="AT681" s="18"/>
      <c r="AU681" s="18"/>
      <c r="AV681" s="40"/>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row>
    <row r="682" spans="1:202" x14ac:dyDescent="0.2">
      <c r="A682" s="123">
        <f t="shared" si="271"/>
        <v>43677</v>
      </c>
      <c r="B682" s="124">
        <f t="shared" ca="1" si="277"/>
        <v>1025.45851999</v>
      </c>
      <c r="C682" s="126">
        <f t="shared" si="272"/>
        <v>1000</v>
      </c>
      <c r="D682" s="125">
        <f ca="1">IF(A682&lt;$B$1,VLOOKUP(A682,[1]DI!$A$4:$B$15000,2,FALSE),0)</f>
        <v>6.4000000000000001E-2</v>
      </c>
      <c r="E682" s="126">
        <f t="shared" ca="1" si="278"/>
        <v>2.4620000000000002E-4</v>
      </c>
      <c r="F682" s="132">
        <f t="shared" si="273"/>
        <v>1.075</v>
      </c>
      <c r="G682" s="127">
        <f t="shared" ca="1" si="266"/>
        <v>1.000264665</v>
      </c>
      <c r="H682" s="126">
        <f ca="1">TRUNC(PRODUCT(G$10:G681),15)</f>
        <v>1.1331650452272799</v>
      </c>
      <c r="I682" s="126">
        <f t="shared" ca="1" si="274"/>
        <v>1.1050325528132099</v>
      </c>
      <c r="J682" s="126">
        <f t="shared" ca="1" si="267"/>
        <v>1.0254585199999999</v>
      </c>
      <c r="K682" s="126">
        <f t="shared" ca="1" si="268"/>
        <v>25.458519989999999</v>
      </c>
      <c r="L682" s="133">
        <f>IF(VLOOKUP(A682,$U$12:$AD$125,8)=VLOOKUP(A681,$U$12:$AD$125,8),0,VLOOKUP(A682,U$12:$AD$125,8))</f>
        <v>0</v>
      </c>
      <c r="M682" s="129">
        <f>IF(L682&gt;0,VLOOKUP(L682,T$12:$AC$125,7),0)</f>
        <v>0</v>
      </c>
      <c r="N682" s="126">
        <f t="shared" si="269"/>
        <v>0</v>
      </c>
      <c r="O682" s="126">
        <f t="shared" ca="1" si="270"/>
        <v>25.458519989999999</v>
      </c>
      <c r="P682" s="134" t="str">
        <f t="shared" si="275"/>
        <v>J=</v>
      </c>
      <c r="Q682" s="131">
        <f t="shared" si="276"/>
        <v>43724</v>
      </c>
      <c r="R682" s="9"/>
      <c r="S682" s="9"/>
      <c r="T682" s="9"/>
      <c r="U682" s="9"/>
      <c r="V682" s="9"/>
      <c r="W682" s="9"/>
      <c r="X682" s="9"/>
      <c r="Y682" s="9"/>
      <c r="Z682" s="9"/>
      <c r="AA682" s="9"/>
      <c r="AB682" s="9"/>
      <c r="AC682" s="9"/>
      <c r="AD682" s="9"/>
      <c r="AE682" s="9"/>
      <c r="AF682" s="59">
        <f t="shared" si="285"/>
        <v>43521</v>
      </c>
      <c r="AG682" s="15">
        <f t="shared" ca="1" si="282"/>
        <v>1029.53301999</v>
      </c>
      <c r="AH682" s="15">
        <f t="shared" si="282"/>
        <v>1000</v>
      </c>
      <c r="AI682" s="4">
        <f t="shared" ca="1" si="282"/>
        <v>6.4000000000000001E-2</v>
      </c>
      <c r="AJ682" s="16">
        <f t="shared" ca="1" si="282"/>
        <v>2.4620000000000002E-4</v>
      </c>
      <c r="AK682" s="4">
        <f t="shared" si="282"/>
        <v>1.075</v>
      </c>
      <c r="AL682" s="59">
        <f t="shared" si="283"/>
        <v>43521</v>
      </c>
      <c r="AM682" s="16">
        <f t="shared" ca="1" si="284"/>
        <v>1.0295330199999999</v>
      </c>
      <c r="AN682" s="15">
        <f t="shared" ca="1" si="284"/>
        <v>29.53301999</v>
      </c>
      <c r="AO682" s="9">
        <f t="shared" si="284"/>
        <v>0</v>
      </c>
      <c r="AP682" s="17">
        <f t="shared" si="284"/>
        <v>0</v>
      </c>
      <c r="AQ682" s="15">
        <f t="shared" si="284"/>
        <v>0</v>
      </c>
      <c r="AR682" s="10" t="str">
        <f t="shared" si="284"/>
        <v>J=</v>
      </c>
      <c r="AS682" s="59">
        <f t="shared" si="284"/>
        <v>43539</v>
      </c>
      <c r="AT682" s="18"/>
      <c r="AU682" s="18"/>
      <c r="AV682" s="40"/>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row>
    <row r="683" spans="1:202" x14ac:dyDescent="0.2">
      <c r="A683" s="123">
        <f t="shared" si="271"/>
        <v>43678</v>
      </c>
      <c r="B683" s="124">
        <f t="shared" ca="1" si="277"/>
        <v>1025.72992</v>
      </c>
      <c r="C683" s="126">
        <f t="shared" si="272"/>
        <v>1000</v>
      </c>
      <c r="D683" s="125">
        <f ca="1">IF(A683&lt;$B$1,VLOOKUP(A683,[1]DI!$A$4:$B$15000,2,FALSE),0)</f>
        <v>5.8999999999999997E-2</v>
      </c>
      <c r="E683" s="126">
        <f t="shared" ca="1" si="278"/>
        <v>2.2751E-4</v>
      </c>
      <c r="F683" s="132">
        <f t="shared" si="273"/>
        <v>1.075</v>
      </c>
      <c r="G683" s="127">
        <f t="shared" ca="1" si="266"/>
        <v>1.00024457325</v>
      </c>
      <c r="H683" s="126">
        <f ca="1">TRUNC(PRODUCT(G$10:G682),15)</f>
        <v>1.1334649543539801</v>
      </c>
      <c r="I683" s="126">
        <f t="shared" ca="1" si="274"/>
        <v>1.1050325528132099</v>
      </c>
      <c r="J683" s="126">
        <f t="shared" ca="1" si="267"/>
        <v>1.0257299200000001</v>
      </c>
      <c r="K683" s="126">
        <f t="shared" ca="1" si="268"/>
        <v>25.72992</v>
      </c>
      <c r="L683" s="133">
        <f>IF(VLOOKUP(A683,$U$12:$AD$125,8)=VLOOKUP(A682,$U$12:$AD$125,8),0,VLOOKUP(A683,U$12:$AD$125,8))</f>
        <v>0</v>
      </c>
      <c r="M683" s="129">
        <f>IF(L683&gt;0,VLOOKUP(L683,T$12:$AC$125,7),0)</f>
        <v>0</v>
      </c>
      <c r="N683" s="126">
        <f t="shared" si="269"/>
        <v>0</v>
      </c>
      <c r="O683" s="126">
        <f t="shared" ca="1" si="270"/>
        <v>25.72992</v>
      </c>
      <c r="P683" s="134" t="str">
        <f t="shared" si="275"/>
        <v>J=</v>
      </c>
      <c r="Q683" s="131">
        <f t="shared" si="276"/>
        <v>43724</v>
      </c>
      <c r="R683" s="9"/>
      <c r="S683" s="9"/>
      <c r="T683" s="9"/>
      <c r="U683" s="9"/>
      <c r="V683" s="9"/>
      <c r="W683" s="9"/>
      <c r="X683" s="9"/>
      <c r="Y683" s="9"/>
      <c r="Z683" s="9"/>
      <c r="AA683" s="9"/>
      <c r="AB683" s="9"/>
      <c r="AC683" s="9"/>
      <c r="AD683" s="9"/>
      <c r="AE683" s="9"/>
      <c r="AF683" s="59">
        <f t="shared" si="285"/>
        <v>43522</v>
      </c>
      <c r="AG683" s="15">
        <f t="shared" ca="1" si="282"/>
        <v>1029.80549999</v>
      </c>
      <c r="AH683" s="15">
        <f t="shared" si="282"/>
        <v>1000</v>
      </c>
      <c r="AI683" s="4">
        <f t="shared" ca="1" si="282"/>
        <v>6.4000000000000001E-2</v>
      </c>
      <c r="AJ683" s="16">
        <f t="shared" ca="1" si="282"/>
        <v>2.4620000000000002E-4</v>
      </c>
      <c r="AK683" s="4">
        <f t="shared" si="282"/>
        <v>1.075</v>
      </c>
      <c r="AL683" s="59">
        <f t="shared" si="283"/>
        <v>43522</v>
      </c>
      <c r="AM683" s="16">
        <f t="shared" ca="1" si="284"/>
        <v>1.0298054999999999</v>
      </c>
      <c r="AN683" s="15">
        <f t="shared" ca="1" si="284"/>
        <v>29.805499990000001</v>
      </c>
      <c r="AO683" s="9">
        <f t="shared" si="284"/>
        <v>0</v>
      </c>
      <c r="AP683" s="17">
        <f t="shared" si="284"/>
        <v>0</v>
      </c>
      <c r="AQ683" s="15">
        <f t="shared" si="284"/>
        <v>0</v>
      </c>
      <c r="AR683" s="10" t="str">
        <f t="shared" si="284"/>
        <v>J=</v>
      </c>
      <c r="AS683" s="59">
        <f t="shared" si="284"/>
        <v>43539</v>
      </c>
      <c r="AT683" s="18"/>
      <c r="AU683" s="18"/>
      <c r="AV683" s="40"/>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row>
    <row r="684" spans="1:202" x14ac:dyDescent="0.2">
      <c r="A684" s="123">
        <f t="shared" si="271"/>
        <v>43679</v>
      </c>
      <c r="B684" s="124">
        <f t="shared" ca="1" si="277"/>
        <v>1025.9807900000001</v>
      </c>
      <c r="C684" s="126">
        <f t="shared" si="272"/>
        <v>1000</v>
      </c>
      <c r="D684" s="125">
        <f ca="1">IF(A684&lt;$B$1,VLOOKUP(A684,[1]DI!$A$4:$B$15000,2,FALSE),0)</f>
        <v>5.8999999999999997E-2</v>
      </c>
      <c r="E684" s="126">
        <f t="shared" ca="1" si="278"/>
        <v>2.2751E-4</v>
      </c>
      <c r="F684" s="132">
        <f t="shared" si="273"/>
        <v>1.075</v>
      </c>
      <c r="G684" s="127">
        <f t="shared" ca="1" si="266"/>
        <v>1.00024457325</v>
      </c>
      <c r="H684" s="126">
        <f ca="1">TRUNC(PRODUCT(G$10:G683),15)</f>
        <v>1.1337421695616301</v>
      </c>
      <c r="I684" s="126">
        <f t="shared" ca="1" si="274"/>
        <v>1.1050325528132099</v>
      </c>
      <c r="J684" s="126">
        <f t="shared" ca="1" si="267"/>
        <v>1.02598079</v>
      </c>
      <c r="K684" s="126">
        <f t="shared" ca="1" si="268"/>
        <v>25.980789999999999</v>
      </c>
      <c r="L684" s="133">
        <f>IF(VLOOKUP(A684,$U$12:$AD$125,8)=VLOOKUP(A683,$U$12:$AD$125,8),0,VLOOKUP(A684,U$12:$AD$125,8))</f>
        <v>0</v>
      </c>
      <c r="M684" s="129">
        <f>IF(L684&gt;0,VLOOKUP(L684,T$12:$AC$125,7),0)</f>
        <v>0</v>
      </c>
      <c r="N684" s="126">
        <f t="shared" si="269"/>
        <v>0</v>
      </c>
      <c r="O684" s="126">
        <f t="shared" ca="1" si="270"/>
        <v>25.980789999999999</v>
      </c>
      <c r="P684" s="134" t="str">
        <f t="shared" si="275"/>
        <v>J=</v>
      </c>
      <c r="Q684" s="131">
        <f t="shared" si="276"/>
        <v>43724</v>
      </c>
      <c r="R684" s="9"/>
      <c r="S684" s="9"/>
      <c r="T684" s="9"/>
      <c r="U684" s="9"/>
      <c r="V684" s="9"/>
      <c r="W684" s="9"/>
      <c r="X684" s="9"/>
      <c r="Y684" s="9"/>
      <c r="Z684" s="9"/>
      <c r="AA684" s="9"/>
      <c r="AB684" s="9"/>
      <c r="AC684" s="9"/>
      <c r="AD684" s="9"/>
      <c r="AE684" s="9"/>
      <c r="AF684" s="59">
        <f t="shared" si="285"/>
        <v>43523</v>
      </c>
      <c r="AG684" s="15">
        <f t="shared" ca="1" si="282"/>
        <v>1030.0780599899999</v>
      </c>
      <c r="AH684" s="15">
        <f t="shared" si="282"/>
        <v>1000</v>
      </c>
      <c r="AI684" s="4">
        <f t="shared" ca="1" si="282"/>
        <v>6.4000000000000001E-2</v>
      </c>
      <c r="AJ684" s="16">
        <f t="shared" ca="1" si="282"/>
        <v>2.4620000000000002E-4</v>
      </c>
      <c r="AK684" s="4">
        <f t="shared" si="282"/>
        <v>1.075</v>
      </c>
      <c r="AL684" s="59">
        <f t="shared" si="283"/>
        <v>43523</v>
      </c>
      <c r="AM684" s="16">
        <f t="shared" ca="1" si="284"/>
        <v>1.0300780599999999</v>
      </c>
      <c r="AN684" s="15">
        <f t="shared" ca="1" si="284"/>
        <v>30.07805999</v>
      </c>
      <c r="AO684" s="9">
        <f t="shared" si="284"/>
        <v>0</v>
      </c>
      <c r="AP684" s="17">
        <f t="shared" si="284"/>
        <v>0</v>
      </c>
      <c r="AQ684" s="15">
        <f t="shared" si="284"/>
        <v>0</v>
      </c>
      <c r="AR684" s="10" t="str">
        <f t="shared" si="284"/>
        <v>J=</v>
      </c>
      <c r="AS684" s="59">
        <f t="shared" si="284"/>
        <v>43539</v>
      </c>
      <c r="AT684" s="18"/>
      <c r="AU684" s="18"/>
      <c r="AV684" s="40"/>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row>
    <row r="685" spans="1:202" x14ac:dyDescent="0.2">
      <c r="A685" s="123">
        <f t="shared" si="271"/>
        <v>43680</v>
      </c>
      <c r="B685" s="124">
        <f t="shared" ca="1" si="277"/>
        <v>1026.23172</v>
      </c>
      <c r="C685" s="126">
        <f t="shared" si="272"/>
        <v>1000</v>
      </c>
      <c r="D685" s="125">
        <f ca="1">IF(A685&lt;$B$1,VLOOKUP(A685,[1]DI!$A$4:$B$15000,2,FALSE),0)</f>
        <v>0</v>
      </c>
      <c r="E685" s="126">
        <f t="shared" ca="1" si="278"/>
        <v>0</v>
      </c>
      <c r="F685" s="132">
        <f t="shared" si="273"/>
        <v>1.075</v>
      </c>
      <c r="G685" s="127">
        <f t="shared" ca="1" si="266"/>
        <v>1</v>
      </c>
      <c r="H685" s="126">
        <f ca="1">TRUNC(PRODUCT(G$10:G684),15)</f>
        <v>1.1340194525687</v>
      </c>
      <c r="I685" s="126">
        <f t="shared" ca="1" si="274"/>
        <v>1.1050325528132099</v>
      </c>
      <c r="J685" s="126">
        <f t="shared" ca="1" si="267"/>
        <v>1.02623172</v>
      </c>
      <c r="K685" s="126">
        <f t="shared" ca="1" si="268"/>
        <v>26.231719999999999</v>
      </c>
      <c r="L685" s="133">
        <f>IF(VLOOKUP(A685,$U$12:$AD$125,8)=VLOOKUP(A684,$U$12:$AD$125,8),0,VLOOKUP(A685,U$12:$AD$125,8))</f>
        <v>0</v>
      </c>
      <c r="M685" s="129">
        <f>IF(L685&gt;0,VLOOKUP(L685,T$12:$AC$125,7),0)</f>
        <v>0</v>
      </c>
      <c r="N685" s="126">
        <f t="shared" si="269"/>
        <v>0</v>
      </c>
      <c r="O685" s="126">
        <f t="shared" ca="1" si="270"/>
        <v>26.231719999999999</v>
      </c>
      <c r="P685" s="134" t="str">
        <f t="shared" si="275"/>
        <v>J=</v>
      </c>
      <c r="Q685" s="131">
        <f t="shared" si="276"/>
        <v>43724</v>
      </c>
      <c r="R685" s="9"/>
      <c r="S685" s="9"/>
      <c r="T685" s="9"/>
      <c r="U685" s="9"/>
      <c r="V685" s="9"/>
      <c r="W685" s="9"/>
      <c r="X685" s="9"/>
      <c r="Y685" s="9"/>
      <c r="Z685" s="9"/>
      <c r="AA685" s="9"/>
      <c r="AB685" s="9"/>
      <c r="AC685" s="9"/>
      <c r="AD685" s="9"/>
      <c r="AE685" s="9"/>
      <c r="AF685" s="59">
        <f t="shared" si="285"/>
        <v>43524</v>
      </c>
      <c r="AG685" s="15">
        <f t="shared" ca="1" si="282"/>
        <v>1030.35068</v>
      </c>
      <c r="AH685" s="15">
        <f t="shared" si="282"/>
        <v>1000</v>
      </c>
      <c r="AI685" s="4">
        <f t="shared" ca="1" si="282"/>
        <v>6.4000000000000001E-2</v>
      </c>
      <c r="AJ685" s="16">
        <f t="shared" ca="1" si="282"/>
        <v>2.4620000000000002E-4</v>
      </c>
      <c r="AK685" s="4">
        <f t="shared" si="282"/>
        <v>1.075</v>
      </c>
      <c r="AL685" s="59">
        <f t="shared" si="283"/>
        <v>43524</v>
      </c>
      <c r="AM685" s="16">
        <f t="shared" ca="1" si="284"/>
        <v>1.03035068</v>
      </c>
      <c r="AN685" s="15">
        <f t="shared" ca="1" si="284"/>
        <v>30.350680000000001</v>
      </c>
      <c r="AO685" s="9">
        <f t="shared" si="284"/>
        <v>0</v>
      </c>
      <c r="AP685" s="17">
        <f t="shared" si="284"/>
        <v>0</v>
      </c>
      <c r="AQ685" s="15">
        <f t="shared" si="284"/>
        <v>0</v>
      </c>
      <c r="AR685" s="10" t="str">
        <f t="shared" si="284"/>
        <v>J=</v>
      </c>
      <c r="AS685" s="59">
        <f t="shared" si="284"/>
        <v>43539</v>
      </c>
      <c r="AT685" s="18"/>
      <c r="AU685" s="18"/>
      <c r="AV685" s="40"/>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row>
    <row r="686" spans="1:202" x14ac:dyDescent="0.2">
      <c r="A686" s="123">
        <f t="shared" si="271"/>
        <v>43681</v>
      </c>
      <c r="B686" s="124">
        <f t="shared" ca="1" si="277"/>
        <v>1026.23172</v>
      </c>
      <c r="C686" s="126">
        <f t="shared" si="272"/>
        <v>1000</v>
      </c>
      <c r="D686" s="125">
        <f ca="1">IF(A686&lt;$B$1,VLOOKUP(A686,[1]DI!$A$4:$B$15000,2,FALSE),0)</f>
        <v>0</v>
      </c>
      <c r="E686" s="126">
        <f t="shared" ca="1" si="278"/>
        <v>0</v>
      </c>
      <c r="F686" s="132">
        <f t="shared" si="273"/>
        <v>1.075</v>
      </c>
      <c r="G686" s="127">
        <f t="shared" ca="1" si="266"/>
        <v>1</v>
      </c>
      <c r="H686" s="126">
        <f ca="1">TRUNC(PRODUCT(G$10:G685),15)</f>
        <v>1.1340194525687</v>
      </c>
      <c r="I686" s="126">
        <f t="shared" ca="1" si="274"/>
        <v>1.1050325528132099</v>
      </c>
      <c r="J686" s="126">
        <f t="shared" ca="1" si="267"/>
        <v>1.02623172</v>
      </c>
      <c r="K686" s="126">
        <f t="shared" ca="1" si="268"/>
        <v>26.231719999999999</v>
      </c>
      <c r="L686" s="133">
        <f>IF(VLOOKUP(A686,$U$12:$AD$125,8)=VLOOKUP(A685,$U$12:$AD$125,8),0,VLOOKUP(A686,U$12:$AD$125,8))</f>
        <v>0</v>
      </c>
      <c r="M686" s="129">
        <f>IF(L686&gt;0,VLOOKUP(L686,T$12:$AC$125,7),0)</f>
        <v>0</v>
      </c>
      <c r="N686" s="126">
        <f t="shared" si="269"/>
        <v>0</v>
      </c>
      <c r="O686" s="126">
        <f t="shared" ca="1" si="270"/>
        <v>26.231719999999999</v>
      </c>
      <c r="P686" s="134" t="str">
        <f t="shared" si="275"/>
        <v>J=</v>
      </c>
      <c r="Q686" s="131">
        <f t="shared" si="276"/>
        <v>43724</v>
      </c>
      <c r="R686" s="9"/>
      <c r="S686" s="9"/>
      <c r="T686" s="9"/>
      <c r="U686" s="9"/>
      <c r="V686" s="9"/>
      <c r="W686" s="9"/>
      <c r="X686" s="9"/>
      <c r="Y686" s="9"/>
      <c r="Z686" s="9"/>
      <c r="AA686" s="9"/>
      <c r="AB686" s="9"/>
      <c r="AC686" s="9"/>
      <c r="AD686" s="9"/>
      <c r="AE686" s="9"/>
      <c r="AF686" s="59">
        <f t="shared" si="285"/>
        <v>43525</v>
      </c>
      <c r="AG686" s="15">
        <f t="shared" ca="1" si="282"/>
        <v>1030.62338</v>
      </c>
      <c r="AH686" s="15">
        <f t="shared" si="282"/>
        <v>1000</v>
      </c>
      <c r="AI686" s="4">
        <f t="shared" ca="1" si="282"/>
        <v>6.4000000000000001E-2</v>
      </c>
      <c r="AJ686" s="16">
        <f t="shared" ca="1" si="282"/>
        <v>2.4620000000000002E-4</v>
      </c>
      <c r="AK686" s="4">
        <f t="shared" si="282"/>
        <v>1.075</v>
      </c>
      <c r="AL686" s="59">
        <f t="shared" si="283"/>
        <v>43525</v>
      </c>
      <c r="AM686" s="16">
        <f t="shared" ca="1" si="284"/>
        <v>1.03062338</v>
      </c>
      <c r="AN686" s="15">
        <f t="shared" ca="1" si="284"/>
        <v>30.623380000000001</v>
      </c>
      <c r="AO686" s="9">
        <f t="shared" si="284"/>
        <v>0</v>
      </c>
      <c r="AP686" s="17">
        <f t="shared" si="284"/>
        <v>0</v>
      </c>
      <c r="AQ686" s="15">
        <f t="shared" si="284"/>
        <v>0</v>
      </c>
      <c r="AR686" s="10" t="str">
        <f t="shared" si="284"/>
        <v>J=</v>
      </c>
      <c r="AS686" s="59">
        <f t="shared" si="284"/>
        <v>43539</v>
      </c>
      <c r="AT686" s="18"/>
      <c r="AU686" s="18"/>
      <c r="AV686" s="40"/>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row>
    <row r="687" spans="1:202" x14ac:dyDescent="0.2">
      <c r="A687" s="123">
        <f t="shared" si="271"/>
        <v>43682</v>
      </c>
      <c r="B687" s="124">
        <f t="shared" ca="1" si="277"/>
        <v>1026.23172</v>
      </c>
      <c r="C687" s="126">
        <f t="shared" si="272"/>
        <v>1000</v>
      </c>
      <c r="D687" s="125">
        <f ca="1">IF(A687&lt;$B$1,VLOOKUP(A687,[1]DI!$A$4:$B$15000,2,FALSE),0)</f>
        <v>5.8999999999999997E-2</v>
      </c>
      <c r="E687" s="126">
        <f t="shared" ca="1" si="278"/>
        <v>2.2751E-4</v>
      </c>
      <c r="F687" s="132">
        <f t="shared" si="273"/>
        <v>1.075</v>
      </c>
      <c r="G687" s="127">
        <f t="shared" ca="1" si="266"/>
        <v>1.00024457325</v>
      </c>
      <c r="H687" s="126">
        <f ca="1">TRUNC(PRODUCT(G$10:G686),15)</f>
        <v>1.1340194525687</v>
      </c>
      <c r="I687" s="126">
        <f t="shared" ca="1" si="274"/>
        <v>1.1050325528132099</v>
      </c>
      <c r="J687" s="126">
        <f t="shared" ca="1" si="267"/>
        <v>1.02623172</v>
      </c>
      <c r="K687" s="126">
        <f t="shared" ca="1" si="268"/>
        <v>26.231719999999999</v>
      </c>
      <c r="L687" s="133">
        <f>IF(VLOOKUP(A687,$U$12:$AD$125,8)=VLOOKUP(A686,$U$12:$AD$125,8),0,VLOOKUP(A687,U$12:$AD$125,8))</f>
        <v>0</v>
      </c>
      <c r="M687" s="129">
        <f>IF(L687&gt;0,VLOOKUP(L687,T$12:$AC$125,7),0)</f>
        <v>0</v>
      </c>
      <c r="N687" s="126">
        <f t="shared" si="269"/>
        <v>0</v>
      </c>
      <c r="O687" s="126">
        <f t="shared" ca="1" si="270"/>
        <v>26.231719999999999</v>
      </c>
      <c r="P687" s="134" t="str">
        <f t="shared" si="275"/>
        <v>J=</v>
      </c>
      <c r="Q687" s="131">
        <f t="shared" si="276"/>
        <v>43724</v>
      </c>
      <c r="R687" s="9"/>
      <c r="S687" s="9"/>
      <c r="T687" s="9"/>
      <c r="U687" s="9"/>
      <c r="V687" s="9"/>
      <c r="W687" s="9"/>
      <c r="X687" s="9"/>
      <c r="Y687" s="9"/>
      <c r="Z687" s="9"/>
      <c r="AA687" s="9"/>
      <c r="AB687" s="9"/>
      <c r="AC687" s="9"/>
      <c r="AD687" s="9"/>
      <c r="AE687" s="9"/>
      <c r="AF687" s="59">
        <f t="shared" si="285"/>
        <v>43526</v>
      </c>
      <c r="AG687" s="15">
        <f t="shared" ca="1" si="282"/>
        <v>1030.89615</v>
      </c>
      <c r="AH687" s="15">
        <f t="shared" si="282"/>
        <v>1000</v>
      </c>
      <c r="AI687" s="4">
        <f t="shared" ca="1" si="282"/>
        <v>0</v>
      </c>
      <c r="AJ687" s="16">
        <f t="shared" ca="1" si="282"/>
        <v>0</v>
      </c>
      <c r="AK687" s="4">
        <f t="shared" si="282"/>
        <v>1.075</v>
      </c>
      <c r="AL687" s="59">
        <f t="shared" si="283"/>
        <v>43526</v>
      </c>
      <c r="AM687" s="16">
        <f t="shared" ca="1" si="284"/>
        <v>1.03089615</v>
      </c>
      <c r="AN687" s="15">
        <f t="shared" ca="1" si="284"/>
        <v>30.896149999999999</v>
      </c>
      <c r="AO687" s="9">
        <f t="shared" si="284"/>
        <v>0</v>
      </c>
      <c r="AP687" s="17">
        <f t="shared" si="284"/>
        <v>0</v>
      </c>
      <c r="AQ687" s="15">
        <f t="shared" si="284"/>
        <v>0</v>
      </c>
      <c r="AR687" s="10" t="str">
        <f t="shared" si="284"/>
        <v>J=</v>
      </c>
      <c r="AS687" s="59">
        <f t="shared" si="284"/>
        <v>43539</v>
      </c>
      <c r="AT687" s="18"/>
      <c r="AU687" s="18"/>
      <c r="AV687" s="40"/>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row>
    <row r="688" spans="1:202" x14ac:dyDescent="0.2">
      <c r="A688" s="123">
        <f t="shared" si="271"/>
        <v>43683</v>
      </c>
      <c r="B688" s="124">
        <f t="shared" ca="1" si="277"/>
        <v>1026.4827</v>
      </c>
      <c r="C688" s="126">
        <f t="shared" si="272"/>
        <v>1000</v>
      </c>
      <c r="D688" s="125">
        <f ca="1">IF(A688&lt;$B$1,VLOOKUP(A688,[1]DI!$A$4:$B$15000,2,FALSE),0)</f>
        <v>5.8999999999999997E-2</v>
      </c>
      <c r="E688" s="126">
        <f t="shared" ca="1" si="278"/>
        <v>2.2751E-4</v>
      </c>
      <c r="F688" s="132">
        <f t="shared" si="273"/>
        <v>1.075</v>
      </c>
      <c r="G688" s="127">
        <f t="shared" ca="1" si="266"/>
        <v>1.00024457325</v>
      </c>
      <c r="H688" s="126">
        <f ca="1">TRUNC(PRODUCT(G$10:G687),15)</f>
        <v>1.13429680339178</v>
      </c>
      <c r="I688" s="126">
        <f t="shared" ca="1" si="274"/>
        <v>1.1050325528132099</v>
      </c>
      <c r="J688" s="126">
        <f t="shared" ca="1" si="267"/>
        <v>1.0264827000000001</v>
      </c>
      <c r="K688" s="126">
        <f t="shared" ca="1" si="268"/>
        <v>26.482700000000001</v>
      </c>
      <c r="L688" s="133">
        <f>IF(VLOOKUP(A688,$U$12:$AD$125,8)=VLOOKUP(A687,$U$12:$AD$125,8),0,VLOOKUP(A688,U$12:$AD$125,8))</f>
        <v>0</v>
      </c>
      <c r="M688" s="129">
        <f>IF(L688&gt;0,VLOOKUP(L688,T$12:$AC$125,7),0)</f>
        <v>0</v>
      </c>
      <c r="N688" s="126">
        <f t="shared" si="269"/>
        <v>0</v>
      </c>
      <c r="O688" s="126">
        <f t="shared" ca="1" si="270"/>
        <v>26.482700000000001</v>
      </c>
      <c r="P688" s="134" t="str">
        <f t="shared" si="275"/>
        <v>J=</v>
      </c>
      <c r="Q688" s="131">
        <f t="shared" si="276"/>
        <v>43724</v>
      </c>
      <c r="R688" s="9"/>
      <c r="S688" s="9"/>
      <c r="T688" s="9"/>
      <c r="U688" s="9"/>
      <c r="V688" s="9"/>
      <c r="W688" s="9"/>
      <c r="X688" s="9"/>
      <c r="Y688" s="9"/>
      <c r="Z688" s="9"/>
      <c r="AA688" s="9"/>
      <c r="AB688" s="9"/>
      <c r="AC688" s="9"/>
      <c r="AD688" s="9"/>
      <c r="AE688" s="9"/>
      <c r="AF688" s="59">
        <f t="shared" si="285"/>
        <v>43527</v>
      </c>
      <c r="AG688" s="15">
        <f t="shared" ca="1" si="282"/>
        <v>1030.89615</v>
      </c>
      <c r="AH688" s="15">
        <f t="shared" si="282"/>
        <v>1000</v>
      </c>
      <c r="AI688" s="4">
        <f t="shared" ca="1" si="282"/>
        <v>0</v>
      </c>
      <c r="AJ688" s="16">
        <f t="shared" ca="1" si="282"/>
        <v>0</v>
      </c>
      <c r="AK688" s="4">
        <f t="shared" si="282"/>
        <v>1.075</v>
      </c>
      <c r="AL688" s="59">
        <f t="shared" si="283"/>
        <v>43527</v>
      </c>
      <c r="AM688" s="16">
        <f t="shared" ca="1" si="284"/>
        <v>1.03089615</v>
      </c>
      <c r="AN688" s="15">
        <f t="shared" ca="1" si="284"/>
        <v>30.896149999999999</v>
      </c>
      <c r="AO688" s="9">
        <f t="shared" si="284"/>
        <v>0</v>
      </c>
      <c r="AP688" s="17">
        <f t="shared" si="284"/>
        <v>0</v>
      </c>
      <c r="AQ688" s="15">
        <f t="shared" si="284"/>
        <v>0</v>
      </c>
      <c r="AR688" s="10" t="str">
        <f t="shared" si="284"/>
        <v>J=</v>
      </c>
      <c r="AS688" s="59">
        <f t="shared" si="284"/>
        <v>43539</v>
      </c>
      <c r="AT688" s="18"/>
      <c r="AU688" s="18"/>
      <c r="AV688" s="40"/>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row>
    <row r="689" spans="1:205" x14ac:dyDescent="0.2">
      <c r="A689" s="123">
        <f t="shared" si="271"/>
        <v>43684</v>
      </c>
      <c r="B689" s="124">
        <f t="shared" ca="1" si="277"/>
        <v>1026.7337500000001</v>
      </c>
      <c r="C689" s="126">
        <f t="shared" si="272"/>
        <v>1000</v>
      </c>
      <c r="D689" s="125">
        <f ca="1">IF(A689&lt;$B$1,VLOOKUP(A689,[1]DI!$A$4:$B$15000,2,FALSE),0)</f>
        <v>5.8999999999999997E-2</v>
      </c>
      <c r="E689" s="126">
        <f t="shared" ca="1" si="278"/>
        <v>2.2751E-4</v>
      </c>
      <c r="F689" s="132">
        <f t="shared" si="273"/>
        <v>1.075</v>
      </c>
      <c r="G689" s="127">
        <f t="shared" ca="1" si="266"/>
        <v>1.00024457325</v>
      </c>
      <c r="H689" s="126">
        <f ca="1">TRUNC(PRODUCT(G$10:G688),15)</f>
        <v>1.13457422204745</v>
      </c>
      <c r="I689" s="126">
        <f t="shared" ca="1" si="274"/>
        <v>1.1050325528132099</v>
      </c>
      <c r="J689" s="126">
        <f t="shared" ca="1" si="267"/>
        <v>1.02673375</v>
      </c>
      <c r="K689" s="126">
        <f t="shared" ca="1" si="268"/>
        <v>26.733750000000001</v>
      </c>
      <c r="L689" s="133">
        <f>IF(VLOOKUP(A689,$U$12:$AD$125,8)=VLOOKUP(A688,$U$12:$AD$125,8),0,VLOOKUP(A689,U$12:$AD$125,8))</f>
        <v>0</v>
      </c>
      <c r="M689" s="129">
        <f>IF(L689&gt;0,VLOOKUP(L689,T$12:$AC$125,7),0)</f>
        <v>0</v>
      </c>
      <c r="N689" s="126">
        <f t="shared" si="269"/>
        <v>0</v>
      </c>
      <c r="O689" s="126">
        <f t="shared" ca="1" si="270"/>
        <v>26.733750000000001</v>
      </c>
      <c r="P689" s="134" t="str">
        <f t="shared" si="275"/>
        <v>J=</v>
      </c>
      <c r="Q689" s="131">
        <f t="shared" si="276"/>
        <v>43724</v>
      </c>
      <c r="R689" s="9"/>
      <c r="S689" s="9"/>
      <c r="T689" s="9"/>
      <c r="U689" s="9"/>
      <c r="V689" s="9"/>
      <c r="W689" s="9"/>
      <c r="X689" s="9"/>
      <c r="Y689" s="9"/>
      <c r="Z689" s="9"/>
      <c r="AA689" s="9"/>
      <c r="AB689" s="9"/>
      <c r="AC689" s="9"/>
      <c r="AD689" s="9"/>
      <c r="AE689" s="9"/>
      <c r="AF689" s="59">
        <f t="shared" si="285"/>
        <v>43528</v>
      </c>
      <c r="AG689" s="15">
        <f t="shared" ca="1" si="282"/>
        <v>1030.89615</v>
      </c>
      <c r="AH689" s="15">
        <f t="shared" si="282"/>
        <v>1000</v>
      </c>
      <c r="AI689" s="4">
        <f t="shared" ca="1" si="282"/>
        <v>0</v>
      </c>
      <c r="AJ689" s="16">
        <f t="shared" ca="1" si="282"/>
        <v>0</v>
      </c>
      <c r="AK689" s="4">
        <f t="shared" si="282"/>
        <v>1.075</v>
      </c>
      <c r="AL689" s="59">
        <f t="shared" si="283"/>
        <v>43528</v>
      </c>
      <c r="AM689" s="16">
        <f t="shared" ca="1" si="284"/>
        <v>1.03089615</v>
      </c>
      <c r="AN689" s="15">
        <f t="shared" ca="1" si="284"/>
        <v>30.896149999999999</v>
      </c>
      <c r="AO689" s="9">
        <f t="shared" si="284"/>
        <v>0</v>
      </c>
      <c r="AP689" s="17">
        <f t="shared" si="284"/>
        <v>0</v>
      </c>
      <c r="AQ689" s="15">
        <f t="shared" si="284"/>
        <v>0</v>
      </c>
      <c r="AR689" s="10" t="str">
        <f t="shared" si="284"/>
        <v>J=</v>
      </c>
      <c r="AS689" s="59">
        <f t="shared" si="284"/>
        <v>43539</v>
      </c>
      <c r="AT689" s="18"/>
      <c r="AU689" s="18"/>
      <c r="AV689" s="40"/>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row>
    <row r="690" spans="1:205" x14ac:dyDescent="0.2">
      <c r="A690" s="123">
        <f t="shared" si="271"/>
        <v>43685</v>
      </c>
      <c r="B690" s="124">
        <f t="shared" ca="1" si="277"/>
        <v>1026.9848699900001</v>
      </c>
      <c r="C690" s="126">
        <f t="shared" si="272"/>
        <v>1000</v>
      </c>
      <c r="D690" s="125">
        <f ca="1">IF(A690&lt;$B$1,VLOOKUP(A690,[1]DI!$A$4:$B$15000,2,FALSE),0)</f>
        <v>5.8999999999999997E-2</v>
      </c>
      <c r="E690" s="126">
        <f t="shared" ca="1" si="278"/>
        <v>2.2751E-4</v>
      </c>
      <c r="F690" s="132">
        <f t="shared" si="273"/>
        <v>1.075</v>
      </c>
      <c r="G690" s="127">
        <f t="shared" ca="1" si="266"/>
        <v>1.00024457325</v>
      </c>
      <c r="H690" s="126">
        <f ca="1">TRUNC(PRODUCT(G$10:G689),15)</f>
        <v>1.1348517085523</v>
      </c>
      <c r="I690" s="126">
        <f t="shared" ca="1" si="274"/>
        <v>1.1050325528132099</v>
      </c>
      <c r="J690" s="126">
        <f t="shared" ca="1" si="267"/>
        <v>1.0269848699999999</v>
      </c>
      <c r="K690" s="126">
        <f t="shared" ca="1" si="268"/>
        <v>26.98486999</v>
      </c>
      <c r="L690" s="133">
        <f>IF(VLOOKUP(A690,$U$12:$AD$125,8)=VLOOKUP(A689,$U$12:$AD$125,8),0,VLOOKUP(A690,U$12:$AD$125,8))</f>
        <v>0</v>
      </c>
      <c r="M690" s="129">
        <f>IF(L690&gt;0,VLOOKUP(L690,T$12:$AC$125,7),0)</f>
        <v>0</v>
      </c>
      <c r="N690" s="126">
        <f t="shared" si="269"/>
        <v>0</v>
      </c>
      <c r="O690" s="126">
        <f t="shared" ca="1" si="270"/>
        <v>26.98486999</v>
      </c>
      <c r="P690" s="134" t="str">
        <f t="shared" si="275"/>
        <v>J=</v>
      </c>
      <c r="Q690" s="131">
        <f t="shared" si="276"/>
        <v>43724</v>
      </c>
      <c r="R690" s="9"/>
      <c r="S690" s="9"/>
      <c r="T690" s="9"/>
      <c r="U690" s="9"/>
      <c r="V690" s="9"/>
      <c r="W690" s="9"/>
      <c r="X690" s="9"/>
      <c r="Y690" s="9"/>
      <c r="Z690" s="9"/>
      <c r="AA690" s="9"/>
      <c r="AB690" s="9"/>
      <c r="AC690" s="9"/>
      <c r="AD690" s="9"/>
      <c r="AE690" s="9"/>
      <c r="AF690" s="59">
        <f t="shared" si="285"/>
        <v>43529</v>
      </c>
      <c r="AG690" s="15">
        <f t="shared" ca="1" si="282"/>
        <v>1030.89615</v>
      </c>
      <c r="AH690" s="15">
        <f t="shared" si="282"/>
        <v>1000</v>
      </c>
      <c r="AI690" s="4">
        <f t="shared" ca="1" si="282"/>
        <v>0</v>
      </c>
      <c r="AJ690" s="16">
        <f t="shared" ca="1" si="282"/>
        <v>0</v>
      </c>
      <c r="AK690" s="4">
        <f t="shared" si="282"/>
        <v>1.075</v>
      </c>
      <c r="AL690" s="59">
        <f t="shared" si="283"/>
        <v>43529</v>
      </c>
      <c r="AM690" s="16">
        <f t="shared" ca="1" si="284"/>
        <v>1.03089615</v>
      </c>
      <c r="AN690" s="15">
        <f t="shared" ca="1" si="284"/>
        <v>30.896149999999999</v>
      </c>
      <c r="AO690" s="9">
        <f t="shared" si="284"/>
        <v>0</v>
      </c>
      <c r="AP690" s="17">
        <f t="shared" si="284"/>
        <v>0</v>
      </c>
      <c r="AQ690" s="15">
        <f t="shared" si="284"/>
        <v>0</v>
      </c>
      <c r="AR690" s="10" t="str">
        <f t="shared" si="284"/>
        <v>J=</v>
      </c>
      <c r="AS690" s="59">
        <f t="shared" si="284"/>
        <v>43539</v>
      </c>
      <c r="AT690" s="18"/>
      <c r="AU690" s="18"/>
      <c r="AV690" s="40"/>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row>
    <row r="691" spans="1:205" x14ac:dyDescent="0.2">
      <c r="A691" s="123">
        <f t="shared" si="271"/>
        <v>43686</v>
      </c>
      <c r="B691" s="124">
        <f t="shared" ca="1" si="277"/>
        <v>1027.23604</v>
      </c>
      <c r="C691" s="126">
        <f t="shared" si="272"/>
        <v>1000</v>
      </c>
      <c r="D691" s="125">
        <f ca="1">IF(A691&lt;$B$1,VLOOKUP(A691,[1]DI!$A$4:$B$15000,2,FALSE),0)</f>
        <v>5.8999999999999997E-2</v>
      </c>
      <c r="E691" s="126">
        <f t="shared" ca="1" si="278"/>
        <v>2.2751E-4</v>
      </c>
      <c r="F691" s="132">
        <f t="shared" si="273"/>
        <v>1.075</v>
      </c>
      <c r="G691" s="127">
        <f t="shared" ca="1" si="266"/>
        <v>1.00024457325</v>
      </c>
      <c r="H691" s="126">
        <f ca="1">TRUNC(PRODUCT(G$10:G690),15)</f>
        <v>1.1351292629229299</v>
      </c>
      <c r="I691" s="126">
        <f t="shared" ca="1" si="274"/>
        <v>1.1050325528132099</v>
      </c>
      <c r="J691" s="126">
        <f t="shared" ca="1" si="267"/>
        <v>1.02723604</v>
      </c>
      <c r="K691" s="126">
        <f t="shared" ca="1" si="268"/>
        <v>27.236039999999999</v>
      </c>
      <c r="L691" s="133">
        <f>IF(VLOOKUP(A691,$U$12:$AD$125,8)=VLOOKUP(A690,$U$12:$AD$125,8),0,VLOOKUP(A691,U$12:$AD$125,8))</f>
        <v>0</v>
      </c>
      <c r="M691" s="129">
        <f>IF(L691&gt;0,VLOOKUP(L691,T$12:$AC$125,7),0)</f>
        <v>0</v>
      </c>
      <c r="N691" s="126">
        <f t="shared" si="269"/>
        <v>0</v>
      </c>
      <c r="O691" s="126">
        <f t="shared" ca="1" si="270"/>
        <v>27.236039999999999</v>
      </c>
      <c r="P691" s="134" t="str">
        <f t="shared" si="275"/>
        <v>J=</v>
      </c>
      <c r="Q691" s="131">
        <f t="shared" si="276"/>
        <v>43724</v>
      </c>
      <c r="R691" s="9"/>
      <c r="S691" s="9"/>
      <c r="T691" s="9"/>
      <c r="U691" s="9"/>
      <c r="V691" s="9"/>
      <c r="W691" s="9"/>
      <c r="X691" s="9"/>
      <c r="Y691" s="9"/>
      <c r="Z691" s="9"/>
      <c r="AA691" s="9"/>
      <c r="AB691" s="9"/>
      <c r="AC691" s="9"/>
      <c r="AD691" s="9"/>
      <c r="AE691" s="9"/>
      <c r="AF691" s="59">
        <f t="shared" si="285"/>
        <v>43530</v>
      </c>
      <c r="AG691" s="15">
        <f t="shared" ca="1" si="282"/>
        <v>1030.89615</v>
      </c>
      <c r="AH691" s="15">
        <f t="shared" si="282"/>
        <v>1000</v>
      </c>
      <c r="AI691" s="4">
        <f t="shared" ca="1" si="282"/>
        <v>6.4000000000000001E-2</v>
      </c>
      <c r="AJ691" s="16">
        <f t="shared" ca="1" si="282"/>
        <v>2.4620000000000002E-4</v>
      </c>
      <c r="AK691" s="4">
        <f t="shared" si="282"/>
        <v>1.075</v>
      </c>
      <c r="AL691" s="59">
        <f t="shared" si="283"/>
        <v>43530</v>
      </c>
      <c r="AM691" s="16">
        <f t="shared" ca="1" si="284"/>
        <v>1.03089615</v>
      </c>
      <c r="AN691" s="15">
        <f t="shared" ca="1" si="284"/>
        <v>30.896149999999999</v>
      </c>
      <c r="AO691" s="9">
        <f t="shared" si="284"/>
        <v>0</v>
      </c>
      <c r="AP691" s="17">
        <f t="shared" si="284"/>
        <v>0</v>
      </c>
      <c r="AQ691" s="15">
        <f t="shared" si="284"/>
        <v>0</v>
      </c>
      <c r="AR691" s="10" t="str">
        <f t="shared" si="284"/>
        <v>J=</v>
      </c>
      <c r="AS691" s="59">
        <f t="shared" si="284"/>
        <v>43539</v>
      </c>
      <c r="AT691" s="18"/>
      <c r="AU691" s="18"/>
      <c r="AV691" s="40"/>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row>
    <row r="692" spans="1:205" x14ac:dyDescent="0.2">
      <c r="A692" s="123">
        <f t="shared" si="271"/>
        <v>43687</v>
      </c>
      <c r="B692" s="124">
        <f t="shared" ca="1" si="277"/>
        <v>1027.4872700000001</v>
      </c>
      <c r="C692" s="126">
        <f t="shared" si="272"/>
        <v>1000</v>
      </c>
      <c r="D692" s="125">
        <f ca="1">IF(A692&lt;$B$1,VLOOKUP(A692,[1]DI!$A$4:$B$15000,2,FALSE),0)</f>
        <v>0</v>
      </c>
      <c r="E692" s="126">
        <f t="shared" ca="1" si="278"/>
        <v>0</v>
      </c>
      <c r="F692" s="132">
        <f t="shared" si="273"/>
        <v>1.075</v>
      </c>
      <c r="G692" s="127">
        <f t="shared" ca="1" si="266"/>
        <v>1</v>
      </c>
      <c r="H692" s="126">
        <f ca="1">TRUNC(PRODUCT(G$10:G691),15)</f>
        <v>1.13540688517593</v>
      </c>
      <c r="I692" s="126">
        <f t="shared" ca="1" si="274"/>
        <v>1.1050325528132099</v>
      </c>
      <c r="J692" s="126">
        <f t="shared" ca="1" si="267"/>
        <v>1.02748727</v>
      </c>
      <c r="K692" s="126">
        <f t="shared" ca="1" si="268"/>
        <v>27.487269999999999</v>
      </c>
      <c r="L692" s="133">
        <f>IF(VLOOKUP(A692,$U$12:$AD$125,8)=VLOOKUP(A691,$U$12:$AD$125,8),0,VLOOKUP(A692,U$12:$AD$125,8))</f>
        <v>0</v>
      </c>
      <c r="M692" s="129">
        <f>IF(L692&gt;0,VLOOKUP(L692,T$12:$AC$125,7),0)</f>
        <v>0</v>
      </c>
      <c r="N692" s="126">
        <f t="shared" si="269"/>
        <v>0</v>
      </c>
      <c r="O692" s="126">
        <f t="shared" ca="1" si="270"/>
        <v>27.487269999999999</v>
      </c>
      <c r="P692" s="134" t="str">
        <f t="shared" si="275"/>
        <v>J=</v>
      </c>
      <c r="Q692" s="131">
        <f t="shared" si="276"/>
        <v>43724</v>
      </c>
      <c r="R692" s="9"/>
      <c r="S692" s="9"/>
      <c r="T692" s="9"/>
      <c r="U692" s="9"/>
      <c r="V692" s="9"/>
      <c r="W692" s="9"/>
      <c r="X692" s="9"/>
      <c r="Y692" s="9"/>
      <c r="Z692" s="9"/>
      <c r="AA692" s="9"/>
      <c r="AB692" s="9"/>
      <c r="AC692" s="9"/>
      <c r="AD692" s="9"/>
      <c r="AE692" s="9"/>
      <c r="AF692" s="59">
        <f t="shared" si="285"/>
        <v>43531</v>
      </c>
      <c r="AG692" s="15">
        <f t="shared" ref="AG692:AK705" ca="1" si="286">VLOOKUP($AF692,$A$10:$Q$3625,(AG$1)+1)</f>
        <v>1031.1689899999999</v>
      </c>
      <c r="AH692" s="15">
        <f t="shared" si="286"/>
        <v>1000</v>
      </c>
      <c r="AI692" s="4">
        <f t="shared" ca="1" si="286"/>
        <v>6.4000000000000001E-2</v>
      </c>
      <c r="AJ692" s="16">
        <f t="shared" ca="1" si="286"/>
        <v>2.4620000000000002E-4</v>
      </c>
      <c r="AK692" s="4">
        <f t="shared" si="286"/>
        <v>1.075</v>
      </c>
      <c r="AL692" s="59">
        <f t="shared" si="283"/>
        <v>43531</v>
      </c>
      <c r="AM692" s="16">
        <f t="shared" ref="AM692:AS705" ca="1" si="287">VLOOKUP($AF692,$A$10:$Q$3625,(AM$1)+1)</f>
        <v>1.0311689900000001</v>
      </c>
      <c r="AN692" s="15">
        <f t="shared" ca="1" si="287"/>
        <v>31.168990000000001</v>
      </c>
      <c r="AO692" s="9">
        <f t="shared" si="287"/>
        <v>0</v>
      </c>
      <c r="AP692" s="17">
        <f t="shared" si="287"/>
        <v>0</v>
      </c>
      <c r="AQ692" s="15">
        <f t="shared" si="287"/>
        <v>0</v>
      </c>
      <c r="AR692" s="10" t="str">
        <f t="shared" si="287"/>
        <v>J=</v>
      </c>
      <c r="AS692" s="59">
        <f t="shared" si="287"/>
        <v>43539</v>
      </c>
      <c r="AT692" s="18"/>
      <c r="AU692" s="18"/>
      <c r="AV692" s="40"/>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row>
    <row r="693" spans="1:205" x14ac:dyDescent="0.2">
      <c r="A693" s="123">
        <f t="shared" si="271"/>
        <v>43688</v>
      </c>
      <c r="B693" s="124">
        <f t="shared" ca="1" si="277"/>
        <v>1027.4872700000001</v>
      </c>
      <c r="C693" s="126">
        <f t="shared" si="272"/>
        <v>1000</v>
      </c>
      <c r="D693" s="125">
        <f ca="1">IF(A693&lt;$B$1,VLOOKUP(A693,[1]DI!$A$4:$B$15000,2,FALSE),0)</f>
        <v>0</v>
      </c>
      <c r="E693" s="126">
        <f t="shared" ca="1" si="278"/>
        <v>0</v>
      </c>
      <c r="F693" s="132">
        <f t="shared" si="273"/>
        <v>1.075</v>
      </c>
      <c r="G693" s="127">
        <f t="shared" ca="1" si="266"/>
        <v>1</v>
      </c>
      <c r="H693" s="126">
        <f ca="1">TRUNC(PRODUCT(G$10:G692),15)</f>
        <v>1.13540688517593</v>
      </c>
      <c r="I693" s="126">
        <f t="shared" ca="1" si="274"/>
        <v>1.1050325528132099</v>
      </c>
      <c r="J693" s="126">
        <f t="shared" ca="1" si="267"/>
        <v>1.02748727</v>
      </c>
      <c r="K693" s="126">
        <f t="shared" ca="1" si="268"/>
        <v>27.487269999999999</v>
      </c>
      <c r="L693" s="133">
        <f>IF(VLOOKUP(A693,$U$12:$AD$125,8)=VLOOKUP(A692,$U$12:$AD$125,8),0,VLOOKUP(A693,U$12:$AD$125,8))</f>
        <v>0</v>
      </c>
      <c r="M693" s="129">
        <f>IF(L693&gt;0,VLOOKUP(L693,T$12:$AC$125,7),0)</f>
        <v>0</v>
      </c>
      <c r="N693" s="126">
        <f t="shared" si="269"/>
        <v>0</v>
      </c>
      <c r="O693" s="126">
        <f t="shared" ca="1" si="270"/>
        <v>27.487269999999999</v>
      </c>
      <c r="P693" s="134" t="str">
        <f t="shared" si="275"/>
        <v>J=</v>
      </c>
      <c r="Q693" s="131">
        <f t="shared" si="276"/>
        <v>43724</v>
      </c>
      <c r="R693" s="9"/>
      <c r="S693" s="9"/>
      <c r="T693" s="9"/>
      <c r="U693" s="9"/>
      <c r="V693" s="9"/>
      <c r="W693" s="9"/>
      <c r="X693" s="9"/>
      <c r="Y693" s="9"/>
      <c r="Z693" s="9"/>
      <c r="AA693" s="9"/>
      <c r="AB693" s="9"/>
      <c r="AC693" s="9"/>
      <c r="AD693" s="9"/>
      <c r="AE693" s="9"/>
      <c r="AF693" s="59">
        <f t="shared" si="285"/>
        <v>43532</v>
      </c>
      <c r="AG693" s="15">
        <f t="shared" ca="1" si="286"/>
        <v>1031.44191</v>
      </c>
      <c r="AH693" s="15">
        <f t="shared" si="286"/>
        <v>1000</v>
      </c>
      <c r="AI693" s="4">
        <f t="shared" ca="1" si="286"/>
        <v>6.4000000000000001E-2</v>
      </c>
      <c r="AJ693" s="16">
        <f t="shared" ca="1" si="286"/>
        <v>2.4620000000000002E-4</v>
      </c>
      <c r="AK693" s="4">
        <f t="shared" si="286"/>
        <v>1.075</v>
      </c>
      <c r="AL693" s="59">
        <f t="shared" si="283"/>
        <v>43532</v>
      </c>
      <c r="AM693" s="16">
        <f t="shared" ca="1" si="287"/>
        <v>1.0314419100000001</v>
      </c>
      <c r="AN693" s="15">
        <f t="shared" ca="1" si="287"/>
        <v>31.44191</v>
      </c>
      <c r="AO693" s="9">
        <f t="shared" si="287"/>
        <v>0</v>
      </c>
      <c r="AP693" s="17">
        <f t="shared" si="287"/>
        <v>0</v>
      </c>
      <c r="AQ693" s="15">
        <f t="shared" si="287"/>
        <v>0</v>
      </c>
      <c r="AR693" s="10" t="str">
        <f t="shared" si="287"/>
        <v>J=</v>
      </c>
      <c r="AS693" s="59">
        <f t="shared" si="287"/>
        <v>43539</v>
      </c>
      <c r="AT693" s="18"/>
      <c r="AU693" s="18"/>
      <c r="AV693" s="40"/>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row>
    <row r="694" spans="1:205" x14ac:dyDescent="0.2">
      <c r="A694" s="123">
        <f t="shared" si="271"/>
        <v>43689</v>
      </c>
      <c r="B694" s="124">
        <f t="shared" ca="1" si="277"/>
        <v>1027.4872700000001</v>
      </c>
      <c r="C694" s="126">
        <f t="shared" si="272"/>
        <v>1000</v>
      </c>
      <c r="D694" s="125">
        <f ca="1">IF(A694&lt;$B$1,VLOOKUP(A694,[1]DI!$A$4:$B$15000,2,FALSE),0)</f>
        <v>5.8999999999999997E-2</v>
      </c>
      <c r="E694" s="126">
        <f t="shared" ca="1" si="278"/>
        <v>2.2751E-4</v>
      </c>
      <c r="F694" s="132">
        <f t="shared" si="273"/>
        <v>1.075</v>
      </c>
      <c r="G694" s="127">
        <f t="shared" ca="1" si="266"/>
        <v>1.00024457325</v>
      </c>
      <c r="H694" s="126">
        <f ca="1">TRUNC(PRODUCT(G$10:G693),15)</f>
        <v>1.13540688517593</v>
      </c>
      <c r="I694" s="126">
        <f t="shared" ca="1" si="274"/>
        <v>1.1050325528132099</v>
      </c>
      <c r="J694" s="126">
        <f t="shared" ca="1" si="267"/>
        <v>1.02748727</v>
      </c>
      <c r="K694" s="126">
        <f t="shared" ca="1" si="268"/>
        <v>27.487269999999999</v>
      </c>
      <c r="L694" s="133">
        <f>IF(VLOOKUP(A694,$U$12:$AD$125,8)=VLOOKUP(A693,$U$12:$AD$125,8),0,VLOOKUP(A694,U$12:$AD$125,8))</f>
        <v>0</v>
      </c>
      <c r="M694" s="129">
        <f>IF(L694&gt;0,VLOOKUP(L694,T$12:$AC$125,7),0)</f>
        <v>0</v>
      </c>
      <c r="N694" s="126">
        <f t="shared" si="269"/>
        <v>0</v>
      </c>
      <c r="O694" s="126">
        <f t="shared" ca="1" si="270"/>
        <v>27.487269999999999</v>
      </c>
      <c r="P694" s="134" t="str">
        <f t="shared" si="275"/>
        <v>J=</v>
      </c>
      <c r="Q694" s="131">
        <f t="shared" si="276"/>
        <v>43724</v>
      </c>
      <c r="R694" s="9"/>
      <c r="S694" s="9"/>
      <c r="T694" s="9"/>
      <c r="U694" s="9"/>
      <c r="V694" s="9"/>
      <c r="W694" s="9"/>
      <c r="X694" s="9"/>
      <c r="Y694" s="9"/>
      <c r="Z694" s="9"/>
      <c r="AA694" s="9"/>
      <c r="AB694" s="9"/>
      <c r="AC694" s="9"/>
      <c r="AD694" s="9"/>
      <c r="AE694" s="9"/>
      <c r="AF694" s="59">
        <f t="shared" si="285"/>
        <v>43533</v>
      </c>
      <c r="AG694" s="15">
        <f t="shared" ca="1" si="286"/>
        <v>1031.7148899900001</v>
      </c>
      <c r="AH694" s="15">
        <f t="shared" si="286"/>
        <v>1000</v>
      </c>
      <c r="AI694" s="4">
        <f t="shared" ca="1" si="286"/>
        <v>0</v>
      </c>
      <c r="AJ694" s="16">
        <f t="shared" ca="1" si="286"/>
        <v>0</v>
      </c>
      <c r="AK694" s="4">
        <f t="shared" si="286"/>
        <v>1.075</v>
      </c>
      <c r="AL694" s="59">
        <f t="shared" si="283"/>
        <v>43533</v>
      </c>
      <c r="AM694" s="16">
        <f t="shared" ca="1" si="287"/>
        <v>1.0317148899999999</v>
      </c>
      <c r="AN694" s="15">
        <f t="shared" ca="1" si="287"/>
        <v>31.71488999</v>
      </c>
      <c r="AO694" s="9">
        <f t="shared" si="287"/>
        <v>0</v>
      </c>
      <c r="AP694" s="17">
        <f t="shared" si="287"/>
        <v>0</v>
      </c>
      <c r="AQ694" s="15">
        <f t="shared" si="287"/>
        <v>0</v>
      </c>
      <c r="AR694" s="10" t="str">
        <f t="shared" si="287"/>
        <v>J=</v>
      </c>
      <c r="AS694" s="59">
        <f t="shared" si="287"/>
        <v>43539</v>
      </c>
      <c r="AT694" s="18"/>
      <c r="AU694" s="18"/>
      <c r="AV694" s="40"/>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row>
    <row r="695" spans="1:205" x14ac:dyDescent="0.2">
      <c r="A695" s="123">
        <f t="shared" si="271"/>
        <v>43690</v>
      </c>
      <c r="B695" s="124">
        <f t="shared" ca="1" si="277"/>
        <v>1027.7385699900001</v>
      </c>
      <c r="C695" s="126">
        <f t="shared" si="272"/>
        <v>1000</v>
      </c>
      <c r="D695" s="125">
        <f ca="1">IF(A695&lt;$B$1,VLOOKUP(A695,[1]DI!$A$4:$B$15000,2,FALSE),0)</f>
        <v>5.8999999999999997E-2</v>
      </c>
      <c r="E695" s="126">
        <f t="shared" ca="1" si="278"/>
        <v>2.2751E-4</v>
      </c>
      <c r="F695" s="132">
        <f t="shared" si="273"/>
        <v>1.075</v>
      </c>
      <c r="G695" s="127">
        <f t="shared" ca="1" si="266"/>
        <v>1.00024457325</v>
      </c>
      <c r="H695" s="126">
        <f ca="1">TRUNC(PRODUCT(G$10:G694),15)</f>
        <v>1.1356845753279099</v>
      </c>
      <c r="I695" s="126">
        <f t="shared" ca="1" si="274"/>
        <v>1.1050325528132099</v>
      </c>
      <c r="J695" s="126">
        <f t="shared" ca="1" si="267"/>
        <v>1.0277385699999999</v>
      </c>
      <c r="K695" s="126">
        <f t="shared" ca="1" si="268"/>
        <v>27.738569989999998</v>
      </c>
      <c r="L695" s="133">
        <f>IF(VLOOKUP(A695,$U$12:$AD$125,8)=VLOOKUP(A694,$U$12:$AD$125,8),0,VLOOKUP(A695,U$12:$AD$125,8))</f>
        <v>0</v>
      </c>
      <c r="M695" s="129">
        <f>IF(L695&gt;0,VLOOKUP(L695,T$12:$AC$125,7),0)</f>
        <v>0</v>
      </c>
      <c r="N695" s="126">
        <f t="shared" si="269"/>
        <v>0</v>
      </c>
      <c r="O695" s="126">
        <f t="shared" ca="1" si="270"/>
        <v>27.738569989999998</v>
      </c>
      <c r="P695" s="134" t="str">
        <f t="shared" si="275"/>
        <v>J=</v>
      </c>
      <c r="Q695" s="131">
        <f t="shared" si="276"/>
        <v>43724</v>
      </c>
      <c r="R695" s="9"/>
      <c r="S695" s="9"/>
      <c r="T695" s="9"/>
      <c r="U695" s="9"/>
      <c r="V695" s="9"/>
      <c r="W695" s="9"/>
      <c r="X695" s="9"/>
      <c r="Y695" s="9"/>
      <c r="Z695" s="9"/>
      <c r="AA695" s="9"/>
      <c r="AB695" s="9"/>
      <c r="AC695" s="9"/>
      <c r="AD695" s="9"/>
      <c r="AE695" s="9"/>
      <c r="AF695" s="59">
        <f t="shared" si="285"/>
        <v>43534</v>
      </c>
      <c r="AG695" s="15">
        <f t="shared" ca="1" si="286"/>
        <v>1031.7148899900001</v>
      </c>
      <c r="AH695" s="15">
        <f t="shared" si="286"/>
        <v>1000</v>
      </c>
      <c r="AI695" s="4">
        <f t="shared" ca="1" si="286"/>
        <v>0</v>
      </c>
      <c r="AJ695" s="16">
        <f t="shared" ca="1" si="286"/>
        <v>0</v>
      </c>
      <c r="AK695" s="4">
        <f t="shared" si="286"/>
        <v>1.075</v>
      </c>
      <c r="AL695" s="59">
        <f t="shared" si="283"/>
        <v>43534</v>
      </c>
      <c r="AM695" s="16">
        <f t="shared" ca="1" si="287"/>
        <v>1.0317148899999999</v>
      </c>
      <c r="AN695" s="15">
        <f t="shared" ca="1" si="287"/>
        <v>31.71488999</v>
      </c>
      <c r="AO695" s="9">
        <f t="shared" si="287"/>
        <v>0</v>
      </c>
      <c r="AP695" s="17">
        <f t="shared" si="287"/>
        <v>0</v>
      </c>
      <c r="AQ695" s="15">
        <f t="shared" si="287"/>
        <v>0</v>
      </c>
      <c r="AR695" s="10" t="str">
        <f t="shared" si="287"/>
        <v>J=</v>
      </c>
      <c r="AS695" s="59">
        <f t="shared" si="287"/>
        <v>43539</v>
      </c>
      <c r="AT695" s="18"/>
      <c r="AU695" s="18"/>
      <c r="AV695" s="40"/>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row>
    <row r="696" spans="1:205" x14ac:dyDescent="0.2">
      <c r="A696" s="123">
        <f t="shared" si="271"/>
        <v>43691</v>
      </c>
      <c r="B696" s="124">
        <f t="shared" ca="1" si="277"/>
        <v>1027.9899299900001</v>
      </c>
      <c r="C696" s="126">
        <f t="shared" si="272"/>
        <v>1000</v>
      </c>
      <c r="D696" s="125">
        <f ca="1">IF(A696&lt;$B$1,VLOOKUP(A696,[1]DI!$A$4:$B$15000,2,FALSE),0)</f>
        <v>5.8999999999999997E-2</v>
      </c>
      <c r="E696" s="126">
        <f t="shared" ca="1" si="278"/>
        <v>2.2751E-4</v>
      </c>
      <c r="F696" s="132">
        <f t="shared" si="273"/>
        <v>1.075</v>
      </c>
      <c r="G696" s="127">
        <f t="shared" ca="1" si="266"/>
        <v>1.00024457325</v>
      </c>
      <c r="H696" s="126">
        <f ca="1">TRUNC(PRODUCT(G$10:G695),15)</f>
        <v>1.13596233339547</v>
      </c>
      <c r="I696" s="126">
        <f t="shared" ca="1" si="274"/>
        <v>1.1050325528132099</v>
      </c>
      <c r="J696" s="126">
        <f t="shared" ca="1" si="267"/>
        <v>1.0279899299999999</v>
      </c>
      <c r="K696" s="126">
        <f t="shared" ca="1" si="268"/>
        <v>27.98992999</v>
      </c>
      <c r="L696" s="133">
        <f>IF(VLOOKUP(A696,$U$12:$AD$125,8)=VLOOKUP(A695,$U$12:$AD$125,8),0,VLOOKUP(A696,U$12:$AD$125,8))</f>
        <v>0</v>
      </c>
      <c r="M696" s="129">
        <f>IF(L696&gt;0,VLOOKUP(L696,T$12:$AC$125,7),0)</f>
        <v>0</v>
      </c>
      <c r="N696" s="126">
        <f t="shared" si="269"/>
        <v>0</v>
      </c>
      <c r="O696" s="126">
        <f t="shared" ca="1" si="270"/>
        <v>27.98992999</v>
      </c>
      <c r="P696" s="134" t="str">
        <f t="shared" si="275"/>
        <v>J=</v>
      </c>
      <c r="Q696" s="131">
        <f t="shared" si="276"/>
        <v>43724</v>
      </c>
      <c r="R696" s="9"/>
      <c r="S696" s="9"/>
      <c r="T696" s="9"/>
      <c r="U696" s="9"/>
      <c r="V696" s="9"/>
      <c r="W696" s="9"/>
      <c r="X696" s="9"/>
      <c r="Y696" s="9"/>
      <c r="Z696" s="9"/>
      <c r="AA696" s="9"/>
      <c r="AB696" s="9"/>
      <c r="AC696" s="9"/>
      <c r="AD696" s="9"/>
      <c r="AE696" s="9"/>
      <c r="AF696" s="59">
        <f t="shared" si="285"/>
        <v>43535</v>
      </c>
      <c r="AG696" s="15">
        <f t="shared" ca="1" si="286"/>
        <v>1031.7148899900001</v>
      </c>
      <c r="AH696" s="15">
        <f t="shared" si="286"/>
        <v>1000</v>
      </c>
      <c r="AI696" s="4">
        <f t="shared" ca="1" si="286"/>
        <v>6.4000000000000001E-2</v>
      </c>
      <c r="AJ696" s="16">
        <f t="shared" ca="1" si="286"/>
        <v>2.4620000000000002E-4</v>
      </c>
      <c r="AK696" s="4">
        <f t="shared" si="286"/>
        <v>1.075</v>
      </c>
      <c r="AL696" s="59">
        <f t="shared" si="283"/>
        <v>43535</v>
      </c>
      <c r="AM696" s="16">
        <f t="shared" ca="1" si="287"/>
        <v>1.0317148899999999</v>
      </c>
      <c r="AN696" s="15">
        <f t="shared" ca="1" si="287"/>
        <v>31.71488999</v>
      </c>
      <c r="AO696" s="9">
        <f t="shared" si="287"/>
        <v>0</v>
      </c>
      <c r="AP696" s="17">
        <f t="shared" si="287"/>
        <v>0</v>
      </c>
      <c r="AQ696" s="15">
        <f t="shared" si="287"/>
        <v>0</v>
      </c>
      <c r="AR696" s="10" t="str">
        <f t="shared" si="287"/>
        <v>J=</v>
      </c>
      <c r="AS696" s="59">
        <f t="shared" si="287"/>
        <v>43539</v>
      </c>
      <c r="AT696" s="18"/>
      <c r="AU696" s="18"/>
      <c r="AV696" s="40"/>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row>
    <row r="697" spans="1:205" x14ac:dyDescent="0.2">
      <c r="A697" s="123">
        <f t="shared" si="271"/>
        <v>43692</v>
      </c>
      <c r="B697" s="124">
        <f t="shared" ca="1" si="277"/>
        <v>1028.24135</v>
      </c>
      <c r="C697" s="126">
        <f t="shared" si="272"/>
        <v>1000</v>
      </c>
      <c r="D697" s="125">
        <f ca="1">IF(A697&lt;$B$1,VLOOKUP(A697,[1]DI!$A$4:$B$15000,2,FALSE),0)</f>
        <v>5.8999999999999997E-2</v>
      </c>
      <c r="E697" s="126">
        <f t="shared" ca="1" si="278"/>
        <v>2.2751E-4</v>
      </c>
      <c r="F697" s="132">
        <f t="shared" si="273"/>
        <v>1.075</v>
      </c>
      <c r="G697" s="127">
        <f t="shared" ca="1" si="266"/>
        <v>1.00024457325</v>
      </c>
      <c r="H697" s="126">
        <f ca="1">TRUNC(PRODUCT(G$10:G696),15)</f>
        <v>1.13624015939523</v>
      </c>
      <c r="I697" s="126">
        <f t="shared" ca="1" si="274"/>
        <v>1.1050325528132099</v>
      </c>
      <c r="J697" s="126">
        <f t="shared" ca="1" si="267"/>
        <v>1.0282413500000001</v>
      </c>
      <c r="K697" s="126">
        <f t="shared" ca="1" si="268"/>
        <v>28.241350000000001</v>
      </c>
      <c r="L697" s="133">
        <f>IF(VLOOKUP(A697,$U$12:$AD$125,8)=VLOOKUP(A696,$U$12:$AD$125,8),0,VLOOKUP(A697,U$12:$AD$125,8))</f>
        <v>0</v>
      </c>
      <c r="M697" s="129">
        <f>IF(L697&gt;0,VLOOKUP(L697,T$12:$AC$125,7),0)</f>
        <v>0</v>
      </c>
      <c r="N697" s="126">
        <f t="shared" si="269"/>
        <v>0</v>
      </c>
      <c r="O697" s="126">
        <f t="shared" ca="1" si="270"/>
        <v>28.241350000000001</v>
      </c>
      <c r="P697" s="134" t="str">
        <f t="shared" si="275"/>
        <v>J=</v>
      </c>
      <c r="Q697" s="131">
        <f t="shared" si="276"/>
        <v>43724</v>
      </c>
      <c r="R697" s="9"/>
      <c r="S697" s="9"/>
      <c r="T697" s="9"/>
      <c r="U697" s="9"/>
      <c r="V697" s="9"/>
      <c r="W697" s="9"/>
      <c r="X697" s="9"/>
      <c r="Y697" s="9"/>
      <c r="Z697" s="9"/>
      <c r="AA697" s="9"/>
      <c r="AB697" s="9"/>
      <c r="AC697" s="9"/>
      <c r="AD697" s="9"/>
      <c r="AE697" s="9"/>
      <c r="AF697" s="59">
        <f t="shared" si="285"/>
        <v>43536</v>
      </c>
      <c r="AG697" s="15">
        <f t="shared" ca="1" si="286"/>
        <v>1031.98795</v>
      </c>
      <c r="AH697" s="15">
        <f t="shared" si="286"/>
        <v>1000</v>
      </c>
      <c r="AI697" s="4">
        <f t="shared" ca="1" si="286"/>
        <v>6.4000000000000001E-2</v>
      </c>
      <c r="AJ697" s="16">
        <f t="shared" ca="1" si="286"/>
        <v>2.4620000000000002E-4</v>
      </c>
      <c r="AK697" s="4">
        <f t="shared" si="286"/>
        <v>1.075</v>
      </c>
      <c r="AL697" s="59">
        <f t="shared" si="283"/>
        <v>43536</v>
      </c>
      <c r="AM697" s="16">
        <f t="shared" ca="1" si="287"/>
        <v>1.03198795</v>
      </c>
      <c r="AN697" s="15">
        <f t="shared" ca="1" si="287"/>
        <v>31.987950000000001</v>
      </c>
      <c r="AO697" s="9">
        <f t="shared" si="287"/>
        <v>0</v>
      </c>
      <c r="AP697" s="17">
        <f t="shared" si="287"/>
        <v>0</v>
      </c>
      <c r="AQ697" s="15">
        <f t="shared" si="287"/>
        <v>0</v>
      </c>
      <c r="AR697" s="10" t="str">
        <f t="shared" si="287"/>
        <v>J=</v>
      </c>
      <c r="AS697" s="59">
        <f t="shared" si="287"/>
        <v>43539</v>
      </c>
      <c r="AT697" s="18"/>
      <c r="AU697" s="18"/>
      <c r="AV697" s="40"/>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row>
    <row r="698" spans="1:205" x14ac:dyDescent="0.2">
      <c r="A698" s="123">
        <f t="shared" si="271"/>
        <v>43693</v>
      </c>
      <c r="B698" s="124">
        <f t="shared" ca="1" si="277"/>
        <v>1028.4928299999999</v>
      </c>
      <c r="C698" s="126">
        <f t="shared" si="272"/>
        <v>1000</v>
      </c>
      <c r="D698" s="125">
        <f ca="1">IF(A698&lt;$B$1,VLOOKUP(A698,[1]DI!$A$4:$B$15000,2,FALSE),0)</f>
        <v>5.8999999999999997E-2</v>
      </c>
      <c r="E698" s="126">
        <f t="shared" ca="1" si="278"/>
        <v>2.2751E-4</v>
      </c>
      <c r="F698" s="132">
        <f t="shared" si="273"/>
        <v>1.075</v>
      </c>
      <c r="G698" s="127">
        <f t="shared" ca="1" si="266"/>
        <v>1.00024457325</v>
      </c>
      <c r="H698" s="126">
        <f ca="1">TRUNC(PRODUCT(G$10:G697),15)</f>
        <v>1.13651805334379</v>
      </c>
      <c r="I698" s="126">
        <f t="shared" ca="1" si="274"/>
        <v>1.1050325528132099</v>
      </c>
      <c r="J698" s="126">
        <f t="shared" ca="1" si="267"/>
        <v>1.02849283</v>
      </c>
      <c r="K698" s="126">
        <f t="shared" ca="1" si="268"/>
        <v>28.492830000000001</v>
      </c>
      <c r="L698" s="133">
        <f>IF(VLOOKUP(A698,$U$12:$AD$125,8)=VLOOKUP(A697,$U$12:$AD$125,8),0,VLOOKUP(A698,U$12:$AD$125,8))</f>
        <v>0</v>
      </c>
      <c r="M698" s="129">
        <f>IF(L698&gt;0,VLOOKUP(L698,T$12:$AC$125,7),0)</f>
        <v>0</v>
      </c>
      <c r="N698" s="126">
        <f t="shared" si="269"/>
        <v>0</v>
      </c>
      <c r="O698" s="126">
        <f t="shared" ca="1" si="270"/>
        <v>28.492830000000001</v>
      </c>
      <c r="P698" s="134" t="str">
        <f t="shared" si="275"/>
        <v>J=</v>
      </c>
      <c r="Q698" s="131">
        <f t="shared" si="276"/>
        <v>43724</v>
      </c>
      <c r="R698" s="9"/>
      <c r="S698" s="9"/>
      <c r="T698" s="9"/>
      <c r="U698" s="9"/>
      <c r="V698" s="9"/>
      <c r="W698" s="9"/>
      <c r="X698" s="9"/>
      <c r="Y698" s="9"/>
      <c r="Z698" s="9"/>
      <c r="AA698" s="9"/>
      <c r="AB698" s="9"/>
      <c r="AC698" s="9"/>
      <c r="AD698" s="9"/>
      <c r="AE698" s="9"/>
      <c r="AF698" s="59">
        <f t="shared" si="285"/>
        <v>43537</v>
      </c>
      <c r="AG698" s="15">
        <f t="shared" ca="1" si="286"/>
        <v>1032.26108</v>
      </c>
      <c r="AH698" s="15">
        <f t="shared" si="286"/>
        <v>1000</v>
      </c>
      <c r="AI698" s="4">
        <f t="shared" ca="1" si="286"/>
        <v>6.4000000000000001E-2</v>
      </c>
      <c r="AJ698" s="16">
        <f t="shared" ca="1" si="286"/>
        <v>2.4620000000000002E-4</v>
      </c>
      <c r="AK698" s="4">
        <f t="shared" si="286"/>
        <v>1.075</v>
      </c>
      <c r="AL698" s="59">
        <f t="shared" si="283"/>
        <v>43537</v>
      </c>
      <c r="AM698" s="16">
        <f t="shared" ca="1" si="287"/>
        <v>1.0322610800000001</v>
      </c>
      <c r="AN698" s="15">
        <f t="shared" ca="1" si="287"/>
        <v>32.26108</v>
      </c>
      <c r="AO698" s="9">
        <f t="shared" si="287"/>
        <v>0</v>
      </c>
      <c r="AP698" s="17">
        <f t="shared" si="287"/>
        <v>0</v>
      </c>
      <c r="AQ698" s="15">
        <f t="shared" si="287"/>
        <v>0</v>
      </c>
      <c r="AR698" s="10" t="str">
        <f t="shared" si="287"/>
        <v>J=</v>
      </c>
      <c r="AS698" s="59">
        <f t="shared" si="287"/>
        <v>43539</v>
      </c>
      <c r="AT698" s="18"/>
      <c r="AU698" s="18"/>
      <c r="AV698" s="40"/>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row>
    <row r="699" spans="1:205" x14ac:dyDescent="0.2">
      <c r="A699" s="123">
        <f t="shared" si="271"/>
        <v>43694</v>
      </c>
      <c r="B699" s="124">
        <f t="shared" ca="1" si="277"/>
        <v>1028.7443699999999</v>
      </c>
      <c r="C699" s="126">
        <f t="shared" si="272"/>
        <v>1000</v>
      </c>
      <c r="D699" s="125">
        <f ca="1">IF(A699&lt;$B$1,VLOOKUP(A699,[1]DI!$A$4:$B$15000,2,FALSE),0)</f>
        <v>0</v>
      </c>
      <c r="E699" s="126">
        <f t="shared" ca="1" si="278"/>
        <v>0</v>
      </c>
      <c r="F699" s="132">
        <f t="shared" si="273"/>
        <v>1.075</v>
      </c>
      <c r="G699" s="127">
        <f t="shared" ca="1" si="266"/>
        <v>1</v>
      </c>
      <c r="H699" s="126">
        <f ca="1">TRUNC(PRODUCT(G$10:G698),15)</f>
        <v>1.1367960152577801</v>
      </c>
      <c r="I699" s="126">
        <f t="shared" ca="1" si="274"/>
        <v>1.1050325528132099</v>
      </c>
      <c r="J699" s="126">
        <f t="shared" ca="1" si="267"/>
        <v>1.0287443700000001</v>
      </c>
      <c r="K699" s="126">
        <f t="shared" ca="1" si="268"/>
        <v>28.74437</v>
      </c>
      <c r="L699" s="133">
        <f>IF(VLOOKUP(A699,$U$12:$AD$125,8)=VLOOKUP(A698,$U$12:$AD$125,8),0,VLOOKUP(A699,U$12:$AD$125,8))</f>
        <v>0</v>
      </c>
      <c r="M699" s="129">
        <f>IF(L699&gt;0,VLOOKUP(L699,T$12:$AC$125,7),0)</f>
        <v>0</v>
      </c>
      <c r="N699" s="126">
        <f t="shared" si="269"/>
        <v>0</v>
      </c>
      <c r="O699" s="126">
        <f t="shared" ca="1" si="270"/>
        <v>28.74437</v>
      </c>
      <c r="P699" s="134" t="str">
        <f t="shared" si="275"/>
        <v>J=</v>
      </c>
      <c r="Q699" s="131">
        <f t="shared" si="276"/>
        <v>43724</v>
      </c>
      <c r="R699" s="9"/>
      <c r="S699" s="9"/>
      <c r="T699" s="9"/>
      <c r="U699" s="9"/>
      <c r="V699" s="9"/>
      <c r="W699" s="9"/>
      <c r="X699" s="9"/>
      <c r="Y699" s="9"/>
      <c r="Z699" s="9"/>
      <c r="AA699" s="9"/>
      <c r="AB699" s="9"/>
      <c r="AC699" s="9"/>
      <c r="AD699" s="9"/>
      <c r="AE699" s="9"/>
      <c r="AF699" s="59">
        <f t="shared" si="285"/>
        <v>43538</v>
      </c>
      <c r="AG699" s="15">
        <f t="shared" ca="1" si="286"/>
        <v>1032.5342900000001</v>
      </c>
      <c r="AH699" s="15">
        <f t="shared" si="286"/>
        <v>1000</v>
      </c>
      <c r="AI699" s="4">
        <f t="shared" ca="1" si="286"/>
        <v>6.4000000000000001E-2</v>
      </c>
      <c r="AJ699" s="16">
        <f t="shared" ca="1" si="286"/>
        <v>2.4620000000000002E-4</v>
      </c>
      <c r="AK699" s="4">
        <f t="shared" si="286"/>
        <v>1.075</v>
      </c>
      <c r="AL699" s="59">
        <f t="shared" si="283"/>
        <v>43538</v>
      </c>
      <c r="AM699" s="16">
        <f t="shared" ca="1" si="287"/>
        <v>1.0325342900000001</v>
      </c>
      <c r="AN699" s="15">
        <f t="shared" ca="1" si="287"/>
        <v>32.534289999999999</v>
      </c>
      <c r="AO699" s="9">
        <f t="shared" si="287"/>
        <v>0</v>
      </c>
      <c r="AP699" s="17">
        <f t="shared" si="287"/>
        <v>0</v>
      </c>
      <c r="AQ699" s="15">
        <f t="shared" si="287"/>
        <v>0</v>
      </c>
      <c r="AR699" s="10" t="str">
        <f t="shared" si="287"/>
        <v>J=</v>
      </c>
      <c r="AS699" s="59">
        <f t="shared" si="287"/>
        <v>43539</v>
      </c>
      <c r="AT699" s="18"/>
      <c r="AU699" s="18"/>
      <c r="AV699" s="40"/>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row>
    <row r="700" spans="1:205" x14ac:dyDescent="0.2">
      <c r="A700" s="123">
        <f t="shared" si="271"/>
        <v>43695</v>
      </c>
      <c r="B700" s="124">
        <f t="shared" ca="1" si="277"/>
        <v>1028.7443699999999</v>
      </c>
      <c r="C700" s="126">
        <f t="shared" si="272"/>
        <v>1000</v>
      </c>
      <c r="D700" s="125">
        <f ca="1">IF(A700&lt;$B$1,VLOOKUP(A700,[1]DI!$A$4:$B$15000,2,FALSE),0)</f>
        <v>0</v>
      </c>
      <c r="E700" s="126">
        <f t="shared" ca="1" si="278"/>
        <v>0</v>
      </c>
      <c r="F700" s="132">
        <f t="shared" si="273"/>
        <v>1.075</v>
      </c>
      <c r="G700" s="127">
        <f t="shared" ca="1" si="266"/>
        <v>1</v>
      </c>
      <c r="H700" s="126">
        <f ca="1">TRUNC(PRODUCT(G$10:G699),15)</f>
        <v>1.1367960152577801</v>
      </c>
      <c r="I700" s="126">
        <f t="shared" ca="1" si="274"/>
        <v>1.1050325528132099</v>
      </c>
      <c r="J700" s="126">
        <f t="shared" ca="1" si="267"/>
        <v>1.0287443700000001</v>
      </c>
      <c r="K700" s="126">
        <f t="shared" ca="1" si="268"/>
        <v>28.74437</v>
      </c>
      <c r="L700" s="133">
        <f>IF(VLOOKUP(A700,$U$12:$AD$125,8)=VLOOKUP(A699,$U$12:$AD$125,8),0,VLOOKUP(A700,U$12:$AD$125,8))</f>
        <v>0</v>
      </c>
      <c r="M700" s="129">
        <f>IF(L700&gt;0,VLOOKUP(L700,T$12:$AC$125,7),0)</f>
        <v>0</v>
      </c>
      <c r="N700" s="126">
        <f t="shared" si="269"/>
        <v>0</v>
      </c>
      <c r="O700" s="126">
        <f t="shared" ca="1" si="270"/>
        <v>28.74437</v>
      </c>
      <c r="P700" s="134" t="str">
        <f t="shared" si="275"/>
        <v>J=</v>
      </c>
      <c r="Q700" s="131">
        <f t="shared" si="276"/>
        <v>43724</v>
      </c>
      <c r="R700" s="9"/>
      <c r="S700" s="9"/>
      <c r="T700" s="9"/>
      <c r="U700" s="9"/>
      <c r="V700" s="9"/>
      <c r="W700" s="9"/>
      <c r="X700" s="9"/>
      <c r="Y700" s="9"/>
      <c r="Z700" s="9"/>
      <c r="AA700" s="9"/>
      <c r="AB700" s="9"/>
      <c r="AC700" s="9"/>
      <c r="AD700" s="9"/>
      <c r="AE700" s="9"/>
      <c r="AF700" s="59">
        <f t="shared" si="285"/>
        <v>43539</v>
      </c>
      <c r="AG700" s="15">
        <f t="shared" ca="1" si="286"/>
        <v>1032.80756</v>
      </c>
      <c r="AH700" s="15">
        <f t="shared" si="286"/>
        <v>1000</v>
      </c>
      <c r="AI700" s="4">
        <f t="shared" ca="1" si="286"/>
        <v>6.4000000000000001E-2</v>
      </c>
      <c r="AJ700" s="16">
        <f t="shared" ca="1" si="286"/>
        <v>2.4620000000000002E-4</v>
      </c>
      <c r="AK700" s="4">
        <f t="shared" si="286"/>
        <v>1.075</v>
      </c>
      <c r="AL700" s="59">
        <f t="shared" si="283"/>
        <v>43539</v>
      </c>
      <c r="AM700" s="16">
        <f t="shared" ca="1" si="287"/>
        <v>1.03280756</v>
      </c>
      <c r="AN700" s="15">
        <f t="shared" ca="1" si="287"/>
        <v>32.807560000000002</v>
      </c>
      <c r="AO700" s="9">
        <f t="shared" si="287"/>
        <v>3</v>
      </c>
      <c r="AP700" s="17">
        <f t="shared" si="287"/>
        <v>0</v>
      </c>
      <c r="AQ700" s="15">
        <f t="shared" si="287"/>
        <v>0</v>
      </c>
      <c r="AR700" s="10" t="str">
        <f t="shared" si="287"/>
        <v>J=</v>
      </c>
      <c r="AS700" s="59">
        <f t="shared" si="287"/>
        <v>43539</v>
      </c>
      <c r="AT700" s="18"/>
      <c r="AU700" s="18"/>
      <c r="AV700" s="40"/>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row>
    <row r="701" spans="1:205" x14ac:dyDescent="0.2">
      <c r="A701" s="123">
        <f t="shared" si="271"/>
        <v>43696</v>
      </c>
      <c r="B701" s="124">
        <f t="shared" ca="1" si="277"/>
        <v>1028.7443699999999</v>
      </c>
      <c r="C701" s="126">
        <f t="shared" si="272"/>
        <v>1000</v>
      </c>
      <c r="D701" s="125">
        <f ca="1">IF(A701&lt;$B$1,VLOOKUP(A701,[1]DI!$A$4:$B$15000,2,FALSE),0)</f>
        <v>5.8999999999999997E-2</v>
      </c>
      <c r="E701" s="126">
        <f t="shared" ca="1" si="278"/>
        <v>2.2751E-4</v>
      </c>
      <c r="F701" s="132">
        <f t="shared" si="273"/>
        <v>1.075</v>
      </c>
      <c r="G701" s="127">
        <f t="shared" ca="1" si="266"/>
        <v>1.00024457325</v>
      </c>
      <c r="H701" s="126">
        <f ca="1">TRUNC(PRODUCT(G$10:G700),15)</f>
        <v>1.1367960152577801</v>
      </c>
      <c r="I701" s="126">
        <f t="shared" ca="1" si="274"/>
        <v>1.1050325528132099</v>
      </c>
      <c r="J701" s="126">
        <f t="shared" ca="1" si="267"/>
        <v>1.0287443700000001</v>
      </c>
      <c r="K701" s="126">
        <f t="shared" ca="1" si="268"/>
        <v>28.74437</v>
      </c>
      <c r="L701" s="133">
        <f>IF(VLOOKUP(A701,$U$12:$AD$125,8)=VLOOKUP(A700,$U$12:$AD$125,8),0,VLOOKUP(A701,U$12:$AD$125,8))</f>
        <v>0</v>
      </c>
      <c r="M701" s="129">
        <f>IF(L701&gt;0,VLOOKUP(L701,T$12:$AC$125,7),0)</f>
        <v>0</v>
      </c>
      <c r="N701" s="126">
        <f t="shared" si="269"/>
        <v>0</v>
      </c>
      <c r="O701" s="126">
        <f t="shared" ca="1" si="270"/>
        <v>28.74437</v>
      </c>
      <c r="P701" s="134" t="str">
        <f t="shared" si="275"/>
        <v>J=</v>
      </c>
      <c r="Q701" s="131">
        <f t="shared" si="276"/>
        <v>43724</v>
      </c>
      <c r="R701" s="9"/>
      <c r="S701" s="9"/>
      <c r="T701" s="9"/>
      <c r="U701" s="9"/>
      <c r="V701" s="9"/>
      <c r="W701" s="9"/>
      <c r="X701" s="9"/>
      <c r="Y701" s="9"/>
      <c r="Z701" s="9"/>
      <c r="AA701" s="9"/>
      <c r="AB701" s="9"/>
      <c r="AC701" s="9"/>
      <c r="AD701" s="9"/>
      <c r="AE701" s="9"/>
      <c r="AF701" s="59">
        <f t="shared" si="285"/>
        <v>43540</v>
      </c>
      <c r="AG701" s="15">
        <f t="shared" ca="1" si="286"/>
        <v>1000.26466999</v>
      </c>
      <c r="AH701" s="15">
        <f t="shared" si="286"/>
        <v>1000</v>
      </c>
      <c r="AI701" s="4">
        <f t="shared" ca="1" si="286"/>
        <v>0</v>
      </c>
      <c r="AJ701" s="16">
        <f t="shared" ca="1" si="286"/>
        <v>0</v>
      </c>
      <c r="AK701" s="4">
        <f t="shared" si="286"/>
        <v>1.075</v>
      </c>
      <c r="AL701" s="59">
        <f t="shared" si="283"/>
        <v>43540</v>
      </c>
      <c r="AM701" s="16">
        <f t="shared" ca="1" si="287"/>
        <v>1.00026467</v>
      </c>
      <c r="AN701" s="15">
        <f t="shared" ca="1" si="287"/>
        <v>0.26466999000000002</v>
      </c>
      <c r="AO701" s="9">
        <f t="shared" si="287"/>
        <v>0</v>
      </c>
      <c r="AP701" s="17">
        <f t="shared" si="287"/>
        <v>0</v>
      </c>
      <c r="AQ701" s="15">
        <f t="shared" si="287"/>
        <v>0</v>
      </c>
      <c r="AR701" s="10" t="str">
        <f t="shared" si="287"/>
        <v>J=</v>
      </c>
      <c r="AS701" s="59">
        <f t="shared" si="287"/>
        <v>43724</v>
      </c>
      <c r="AT701" s="18"/>
      <c r="AU701" s="18"/>
      <c r="AV701" s="40"/>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row>
    <row r="702" spans="1:205" x14ac:dyDescent="0.2">
      <c r="A702" s="123">
        <f t="shared" si="271"/>
        <v>43697</v>
      </c>
      <c r="B702" s="124">
        <f t="shared" ca="1" si="277"/>
        <v>1028.9959699999999</v>
      </c>
      <c r="C702" s="126">
        <f t="shared" si="272"/>
        <v>1000</v>
      </c>
      <c r="D702" s="125">
        <f ca="1">IF(A702&lt;$B$1,VLOOKUP(A702,[1]DI!$A$4:$B$15000,2,FALSE),0)</f>
        <v>5.8999999999999997E-2</v>
      </c>
      <c r="E702" s="126">
        <f t="shared" ca="1" si="278"/>
        <v>2.2751E-4</v>
      </c>
      <c r="F702" s="132">
        <f t="shared" si="273"/>
        <v>1.075</v>
      </c>
      <c r="G702" s="127">
        <f t="shared" ca="1" si="266"/>
        <v>1.00024457325</v>
      </c>
      <c r="H702" s="126">
        <f ca="1">TRUNC(PRODUCT(G$10:G701),15)</f>
        <v>1.1370740451538199</v>
      </c>
      <c r="I702" s="126">
        <f t="shared" ca="1" si="274"/>
        <v>1.1050325528132099</v>
      </c>
      <c r="J702" s="126">
        <f t="shared" ca="1" si="267"/>
        <v>1.02899597</v>
      </c>
      <c r="K702" s="126">
        <f t="shared" ca="1" si="268"/>
        <v>28.99597</v>
      </c>
      <c r="L702" s="133">
        <f>IF(VLOOKUP(A702,$U$12:$AD$125,8)=VLOOKUP(A701,$U$12:$AD$125,8),0,VLOOKUP(A702,U$12:$AD$125,8))</f>
        <v>0</v>
      </c>
      <c r="M702" s="129">
        <f>IF(L702&gt;0,VLOOKUP(L702,T$12:$AC$125,7),0)</f>
        <v>0</v>
      </c>
      <c r="N702" s="126">
        <f t="shared" si="269"/>
        <v>0</v>
      </c>
      <c r="O702" s="126">
        <f t="shared" ca="1" si="270"/>
        <v>28.99597</v>
      </c>
      <c r="P702" s="134" t="str">
        <f t="shared" si="275"/>
        <v>J=</v>
      </c>
      <c r="Q702" s="131">
        <f t="shared" si="276"/>
        <v>43724</v>
      </c>
      <c r="R702" s="9"/>
      <c r="S702" s="33"/>
      <c r="T702" s="33"/>
      <c r="U702" s="33"/>
      <c r="V702" s="33"/>
      <c r="W702" s="33"/>
      <c r="X702" s="33"/>
      <c r="Y702" s="33"/>
      <c r="Z702" s="33"/>
      <c r="AA702" s="33"/>
      <c r="AB702" s="33"/>
      <c r="AC702" s="33"/>
      <c r="AD702" s="33"/>
      <c r="AE702" s="33"/>
      <c r="AF702" s="59">
        <f t="shared" si="285"/>
        <v>43541</v>
      </c>
      <c r="AG702" s="15">
        <f t="shared" ca="1" si="286"/>
        <v>1000.26466999</v>
      </c>
      <c r="AH702" s="15">
        <f t="shared" si="286"/>
        <v>1000</v>
      </c>
      <c r="AI702" s="4">
        <f t="shared" ca="1" si="286"/>
        <v>0</v>
      </c>
      <c r="AJ702" s="16">
        <f t="shared" ca="1" si="286"/>
        <v>0</v>
      </c>
      <c r="AK702" s="4">
        <f t="shared" si="286"/>
        <v>1.075</v>
      </c>
      <c r="AL702" s="59">
        <f t="shared" si="283"/>
        <v>43541</v>
      </c>
      <c r="AM702" s="16">
        <f t="shared" ca="1" si="287"/>
        <v>1.00026467</v>
      </c>
      <c r="AN702" s="15">
        <f t="shared" ca="1" si="287"/>
        <v>0.26466999000000002</v>
      </c>
      <c r="AO702" s="9">
        <f t="shared" si="287"/>
        <v>0</v>
      </c>
      <c r="AP702" s="17">
        <f t="shared" si="287"/>
        <v>0</v>
      </c>
      <c r="AQ702" s="15">
        <f t="shared" si="287"/>
        <v>0</v>
      </c>
      <c r="AR702" s="10" t="str">
        <f t="shared" si="287"/>
        <v>J=</v>
      </c>
      <c r="AS702" s="59">
        <f t="shared" si="287"/>
        <v>43724</v>
      </c>
      <c r="AT702" s="34"/>
      <c r="AU702" s="34"/>
      <c r="AV702" s="41"/>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c r="FI702" s="34"/>
      <c r="FJ702" s="34"/>
      <c r="FK702" s="34"/>
      <c r="FL702" s="34"/>
      <c r="FM702" s="34"/>
      <c r="FN702" s="34"/>
      <c r="FO702" s="34"/>
      <c r="FP702" s="34"/>
      <c r="FQ702" s="34"/>
      <c r="FR702" s="34"/>
      <c r="FS702" s="34"/>
      <c r="FT702" s="34"/>
      <c r="FU702" s="34"/>
      <c r="FV702" s="34"/>
      <c r="FW702" s="34"/>
      <c r="FX702" s="34"/>
      <c r="FY702" s="34"/>
      <c r="FZ702" s="34"/>
      <c r="GA702" s="34"/>
      <c r="GB702" s="34"/>
      <c r="GC702" s="34"/>
      <c r="GD702" s="34"/>
      <c r="GE702" s="34"/>
      <c r="GF702" s="34"/>
      <c r="GG702" s="34"/>
      <c r="GH702" s="34"/>
      <c r="GI702" s="34"/>
      <c r="GJ702" s="34"/>
      <c r="GK702" s="34"/>
      <c r="GL702" s="34"/>
      <c r="GM702" s="34"/>
      <c r="GN702" s="34"/>
      <c r="GO702" s="34"/>
      <c r="GP702" s="34"/>
      <c r="GQ702" s="34"/>
      <c r="GR702" s="34"/>
      <c r="GS702" s="34"/>
      <c r="GT702" s="34"/>
      <c r="GU702" s="34"/>
      <c r="GV702" s="34"/>
      <c r="GW702" s="34"/>
    </row>
    <row r="703" spans="1:205" x14ac:dyDescent="0.2">
      <c r="A703" s="123">
        <f t="shared" si="271"/>
        <v>43698</v>
      </c>
      <c r="B703" s="124">
        <f t="shared" ca="1" si="277"/>
        <v>1029.2476399899999</v>
      </c>
      <c r="C703" s="126">
        <f t="shared" si="272"/>
        <v>1000</v>
      </c>
      <c r="D703" s="125">
        <f ca="1">IF(A703&lt;$B$1,VLOOKUP(A703,[1]DI!$A$4:$B$15000,2,FALSE),0)</f>
        <v>5.8999999999999997E-2</v>
      </c>
      <c r="E703" s="126">
        <f t="shared" ca="1" si="278"/>
        <v>2.2751E-4</v>
      </c>
      <c r="F703" s="132">
        <f t="shared" si="273"/>
        <v>1.075</v>
      </c>
      <c r="G703" s="127">
        <f t="shared" ca="1" si="266"/>
        <v>1.00024457325</v>
      </c>
      <c r="H703" s="126">
        <f ca="1">TRUNC(PRODUCT(G$10:G702),15)</f>
        <v>1.13735214304854</v>
      </c>
      <c r="I703" s="126">
        <f t="shared" ca="1" si="274"/>
        <v>1.1050325528132099</v>
      </c>
      <c r="J703" s="126">
        <f t="shared" ca="1" si="267"/>
        <v>1.0292476399999999</v>
      </c>
      <c r="K703" s="126">
        <f t="shared" ca="1" si="268"/>
        <v>29.24763999</v>
      </c>
      <c r="L703" s="133">
        <f>IF(VLOOKUP(A703,$U$12:$AD$125,8)=VLOOKUP(A702,$U$12:$AD$125,8),0,VLOOKUP(A703,U$12:$AD$125,8))</f>
        <v>0</v>
      </c>
      <c r="M703" s="129">
        <f>IF(L703&gt;0,VLOOKUP(L703,T$12:$AC$125,7),0)</f>
        <v>0</v>
      </c>
      <c r="N703" s="126">
        <f t="shared" si="269"/>
        <v>0</v>
      </c>
      <c r="O703" s="126">
        <f t="shared" ca="1" si="270"/>
        <v>29.24763999</v>
      </c>
      <c r="P703" s="134" t="str">
        <f t="shared" si="275"/>
        <v>J=</v>
      </c>
      <c r="Q703" s="131">
        <f t="shared" si="276"/>
        <v>43724</v>
      </c>
      <c r="R703" s="9"/>
      <c r="S703" s="9"/>
      <c r="T703" s="9"/>
      <c r="U703" s="9"/>
      <c r="V703" s="9"/>
      <c r="W703" s="9"/>
      <c r="X703" s="9"/>
      <c r="Y703" s="9"/>
      <c r="Z703" s="9"/>
      <c r="AA703" s="9"/>
      <c r="AB703" s="9"/>
      <c r="AC703" s="9"/>
      <c r="AD703" s="9"/>
      <c r="AE703" s="9"/>
      <c r="AF703" s="59">
        <f t="shared" si="285"/>
        <v>43542</v>
      </c>
      <c r="AG703" s="15">
        <f t="shared" ca="1" si="286"/>
        <v>1000.26466999</v>
      </c>
      <c r="AH703" s="15">
        <f t="shared" si="286"/>
        <v>1000</v>
      </c>
      <c r="AI703" s="4">
        <f t="shared" ca="1" si="286"/>
        <v>6.4000000000000001E-2</v>
      </c>
      <c r="AJ703" s="16">
        <f t="shared" ca="1" si="286"/>
        <v>2.4620000000000002E-4</v>
      </c>
      <c r="AK703" s="4">
        <f t="shared" si="286"/>
        <v>1.075</v>
      </c>
      <c r="AL703" s="59">
        <f t="shared" si="283"/>
        <v>43542</v>
      </c>
      <c r="AM703" s="16">
        <f t="shared" ca="1" si="287"/>
        <v>1.00026467</v>
      </c>
      <c r="AN703" s="15">
        <f t="shared" ca="1" si="287"/>
        <v>0.26466999000000002</v>
      </c>
      <c r="AO703" s="9">
        <f t="shared" si="287"/>
        <v>0</v>
      </c>
      <c r="AP703" s="17">
        <f t="shared" si="287"/>
        <v>0</v>
      </c>
      <c r="AQ703" s="15">
        <f t="shared" si="287"/>
        <v>0</v>
      </c>
      <c r="AR703" s="10" t="str">
        <f t="shared" si="287"/>
        <v>J=</v>
      </c>
      <c r="AS703" s="59">
        <f t="shared" si="287"/>
        <v>43724</v>
      </c>
      <c r="AT703" s="18"/>
      <c r="AU703" s="18"/>
      <c r="AV703" s="40"/>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row>
    <row r="704" spans="1:205" x14ac:dyDescent="0.2">
      <c r="A704" s="123">
        <f t="shared" si="271"/>
        <v>43699</v>
      </c>
      <c r="B704" s="124">
        <f t="shared" ca="1" si="277"/>
        <v>1029.49936</v>
      </c>
      <c r="C704" s="126">
        <f t="shared" si="272"/>
        <v>1000</v>
      </c>
      <c r="D704" s="125">
        <f ca="1">IF(A704&lt;$B$1,VLOOKUP(A704,[1]DI!$A$4:$B$15000,2,FALSE),0)</f>
        <v>5.8999999999999997E-2</v>
      </c>
      <c r="E704" s="126">
        <f t="shared" ca="1" si="278"/>
        <v>2.2751E-4</v>
      </c>
      <c r="F704" s="132">
        <f t="shared" si="273"/>
        <v>1.075</v>
      </c>
      <c r="G704" s="127">
        <f t="shared" ca="1" si="266"/>
        <v>1.00024457325</v>
      </c>
      <c r="H704" s="126">
        <f ca="1">TRUNC(PRODUCT(G$10:G703),15)</f>
        <v>1.13763030895856</v>
      </c>
      <c r="I704" s="126">
        <f t="shared" ca="1" si="274"/>
        <v>1.1050325528132099</v>
      </c>
      <c r="J704" s="126">
        <f t="shared" ca="1" si="267"/>
        <v>1.02949936</v>
      </c>
      <c r="K704" s="126">
        <f t="shared" ca="1" si="268"/>
        <v>29.499359999999999</v>
      </c>
      <c r="L704" s="133">
        <f>IF(VLOOKUP(A704,$U$12:$AD$125,8)=VLOOKUP(A703,$U$12:$AD$125,8),0,VLOOKUP(A704,U$12:$AD$125,8))</f>
        <v>0</v>
      </c>
      <c r="M704" s="129">
        <f>IF(L704&gt;0,VLOOKUP(L704,T$12:$AC$125,7),0)</f>
        <v>0</v>
      </c>
      <c r="N704" s="126">
        <f t="shared" si="269"/>
        <v>0</v>
      </c>
      <c r="O704" s="126">
        <f t="shared" ca="1" si="270"/>
        <v>29.499359999999999</v>
      </c>
      <c r="P704" s="134" t="str">
        <f t="shared" si="275"/>
        <v>J=</v>
      </c>
      <c r="Q704" s="131">
        <f t="shared" si="276"/>
        <v>43724</v>
      </c>
      <c r="R704" s="9"/>
      <c r="S704" s="9"/>
      <c r="T704" s="9"/>
      <c r="U704" s="9"/>
      <c r="V704" s="9"/>
      <c r="W704" s="9"/>
      <c r="X704" s="9"/>
      <c r="Y704" s="9"/>
      <c r="Z704" s="9"/>
      <c r="AA704" s="9"/>
      <c r="AB704" s="9"/>
      <c r="AC704" s="9"/>
      <c r="AD704" s="9"/>
      <c r="AE704" s="9"/>
      <c r="AF704" s="59">
        <f t="shared" si="285"/>
        <v>43543</v>
      </c>
      <c r="AG704" s="15">
        <f t="shared" ca="1" si="286"/>
        <v>1000.5294</v>
      </c>
      <c r="AH704" s="15">
        <f t="shared" si="286"/>
        <v>1000</v>
      </c>
      <c r="AI704" s="4">
        <f t="shared" ca="1" si="286"/>
        <v>6.4000000000000001E-2</v>
      </c>
      <c r="AJ704" s="16">
        <f t="shared" ca="1" si="286"/>
        <v>2.4620000000000002E-4</v>
      </c>
      <c r="AK704" s="4">
        <f t="shared" si="286"/>
        <v>1.075</v>
      </c>
      <c r="AL704" s="59">
        <f t="shared" si="283"/>
        <v>43543</v>
      </c>
      <c r="AM704" s="16">
        <f t="shared" ca="1" si="287"/>
        <v>1.0005294</v>
      </c>
      <c r="AN704" s="15">
        <f t="shared" ca="1" si="287"/>
        <v>0.52939999999999998</v>
      </c>
      <c r="AO704" s="9">
        <f t="shared" si="287"/>
        <v>0</v>
      </c>
      <c r="AP704" s="17">
        <f t="shared" si="287"/>
        <v>0</v>
      </c>
      <c r="AQ704" s="15">
        <f t="shared" si="287"/>
        <v>0</v>
      </c>
      <c r="AR704" s="10" t="str">
        <f t="shared" si="287"/>
        <v>J=</v>
      </c>
      <c r="AS704" s="59">
        <f t="shared" si="287"/>
        <v>43724</v>
      </c>
      <c r="AT704" s="18"/>
      <c r="AU704" s="18"/>
      <c r="AV704" s="40"/>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row>
    <row r="705" spans="1:202" x14ac:dyDescent="0.2">
      <c r="A705" s="123">
        <f t="shared" si="271"/>
        <v>43700</v>
      </c>
      <c r="B705" s="124">
        <f t="shared" ca="1" si="277"/>
        <v>1029.7511500000001</v>
      </c>
      <c r="C705" s="126">
        <f t="shared" si="272"/>
        <v>1000</v>
      </c>
      <c r="D705" s="125">
        <f ca="1">IF(A705&lt;$B$1,VLOOKUP(A705,[1]DI!$A$4:$B$15000,2,FALSE),0)</f>
        <v>5.8999999999999997E-2</v>
      </c>
      <c r="E705" s="126">
        <f t="shared" ca="1" si="278"/>
        <v>2.2751E-4</v>
      </c>
      <c r="F705" s="132">
        <f t="shared" si="273"/>
        <v>1.075</v>
      </c>
      <c r="G705" s="127">
        <f t="shared" ca="1" si="266"/>
        <v>1.00024457325</v>
      </c>
      <c r="H705" s="126">
        <f ca="1">TRUNC(PRODUCT(G$10:G704),15)</f>
        <v>1.13790854290052</v>
      </c>
      <c r="I705" s="126">
        <f t="shared" ca="1" si="274"/>
        <v>1.1050325528132099</v>
      </c>
      <c r="J705" s="126">
        <f t="shared" ca="1" si="267"/>
        <v>1.0297511500000001</v>
      </c>
      <c r="K705" s="126">
        <f t="shared" ca="1" si="268"/>
        <v>29.751149999999999</v>
      </c>
      <c r="L705" s="133">
        <f>IF(VLOOKUP(A705,$U$12:$AD$125,8)=VLOOKUP(A704,$U$12:$AD$125,8),0,VLOOKUP(A705,U$12:$AD$125,8))</f>
        <v>0</v>
      </c>
      <c r="M705" s="129">
        <f>IF(L705&gt;0,VLOOKUP(L705,T$12:$AC$125,7),0)</f>
        <v>0</v>
      </c>
      <c r="N705" s="126">
        <f t="shared" si="269"/>
        <v>0</v>
      </c>
      <c r="O705" s="126">
        <f t="shared" ca="1" si="270"/>
        <v>29.751149999999999</v>
      </c>
      <c r="P705" s="134" t="str">
        <f t="shared" si="275"/>
        <v>J=</v>
      </c>
      <c r="Q705" s="131">
        <f t="shared" si="276"/>
        <v>43724</v>
      </c>
      <c r="R705" s="9"/>
      <c r="S705" s="9"/>
      <c r="T705" s="9"/>
      <c r="U705" s="9"/>
      <c r="V705" s="9"/>
      <c r="W705" s="9"/>
      <c r="X705" s="9"/>
      <c r="Y705" s="9"/>
      <c r="Z705" s="9"/>
      <c r="AA705" s="9"/>
      <c r="AB705" s="9"/>
      <c r="AC705" s="9"/>
      <c r="AD705" s="9"/>
      <c r="AE705" s="9"/>
      <c r="AF705" s="59">
        <f t="shared" si="285"/>
        <v>43544</v>
      </c>
      <c r="AG705" s="15">
        <f t="shared" ca="1" si="286"/>
        <v>1000.79421</v>
      </c>
      <c r="AH705" s="15">
        <f t="shared" si="286"/>
        <v>1000</v>
      </c>
      <c r="AI705" s="4">
        <f t="shared" ca="1" si="286"/>
        <v>6.4000000000000001E-2</v>
      </c>
      <c r="AJ705" s="16">
        <f t="shared" ca="1" si="286"/>
        <v>2.4620000000000002E-4</v>
      </c>
      <c r="AK705" s="4">
        <f t="shared" si="286"/>
        <v>1.075</v>
      </c>
      <c r="AL705" s="59">
        <f t="shared" si="283"/>
        <v>43544</v>
      </c>
      <c r="AM705" s="16">
        <f t="shared" ca="1" si="287"/>
        <v>1.00079421</v>
      </c>
      <c r="AN705" s="15">
        <f t="shared" ca="1" si="287"/>
        <v>0.79420999999999997</v>
      </c>
      <c r="AO705" s="9">
        <f t="shared" si="287"/>
        <v>0</v>
      </c>
      <c r="AP705" s="17">
        <f t="shared" si="287"/>
        <v>0</v>
      </c>
      <c r="AQ705" s="15">
        <f t="shared" si="287"/>
        <v>0</v>
      </c>
      <c r="AR705" s="10" t="str">
        <f t="shared" si="287"/>
        <v>J=</v>
      </c>
      <c r="AS705" s="59">
        <f t="shared" si="287"/>
        <v>43724</v>
      </c>
      <c r="AT705" s="18"/>
      <c r="AU705" s="18"/>
      <c r="AV705" s="40"/>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row>
    <row r="706" spans="1:202" x14ac:dyDescent="0.2">
      <c r="A706" s="123">
        <f t="shared" si="271"/>
        <v>43701</v>
      </c>
      <c r="B706" s="124">
        <f t="shared" ca="1" si="277"/>
        <v>1030.0029999999999</v>
      </c>
      <c r="C706" s="126">
        <f t="shared" si="272"/>
        <v>1000</v>
      </c>
      <c r="D706" s="125">
        <f ca="1">IF(A706&lt;$B$1,VLOOKUP(A706,[1]DI!$A$4:$B$15000,2,FALSE),0)</f>
        <v>0</v>
      </c>
      <c r="E706" s="126">
        <f t="shared" ca="1" si="278"/>
        <v>0</v>
      </c>
      <c r="F706" s="132">
        <f t="shared" si="273"/>
        <v>1.075</v>
      </c>
      <c r="G706" s="127">
        <f t="shared" ca="1" si="266"/>
        <v>1</v>
      </c>
      <c r="H706" s="126">
        <f ca="1">TRUNC(PRODUCT(G$10:G705),15)</f>
        <v>1.1381868448910599</v>
      </c>
      <c r="I706" s="126">
        <f t="shared" ca="1" si="274"/>
        <v>1.1050325528132099</v>
      </c>
      <c r="J706" s="126">
        <f t="shared" ca="1" si="267"/>
        <v>1.030003</v>
      </c>
      <c r="K706" s="126">
        <f t="shared" ca="1" si="268"/>
        <v>30.003</v>
      </c>
      <c r="L706" s="133">
        <f>IF(VLOOKUP(A706,$U$12:$AD$125,8)=VLOOKUP(A705,$U$12:$AD$125,8),0,VLOOKUP(A706,U$12:$AD$125,8))</f>
        <v>0</v>
      </c>
      <c r="M706" s="129">
        <f>IF(L706&gt;0,VLOOKUP(L706,T$12:$AC$125,7),0)</f>
        <v>0</v>
      </c>
      <c r="N706" s="126">
        <f t="shared" si="269"/>
        <v>0</v>
      </c>
      <c r="O706" s="126">
        <f t="shared" ca="1" si="270"/>
        <v>30.003</v>
      </c>
      <c r="P706" s="134" t="str">
        <f t="shared" si="275"/>
        <v>J=</v>
      </c>
      <c r="Q706" s="131">
        <f t="shared" si="276"/>
        <v>43724</v>
      </c>
      <c r="R706" s="9"/>
      <c r="S706" s="9"/>
      <c r="T706" s="9"/>
      <c r="U706" s="9"/>
      <c r="V706" s="9"/>
      <c r="W706" s="9"/>
      <c r="X706" s="9"/>
      <c r="Y706" s="9"/>
      <c r="Z706" s="9"/>
      <c r="AA706" s="9"/>
      <c r="AB706" s="9"/>
      <c r="AC706" s="9"/>
      <c r="AD706" s="9"/>
      <c r="AE706" s="9"/>
      <c r="AF706" s="59"/>
      <c r="AG706" s="15"/>
      <c r="AH706" s="15"/>
      <c r="AI706" s="4"/>
      <c r="AJ706" s="16"/>
      <c r="AK706" s="4"/>
      <c r="AL706" s="59"/>
      <c r="AM706" s="16"/>
      <c r="AN706" s="15"/>
      <c r="AO706" s="9"/>
      <c r="AP706" s="17"/>
      <c r="AQ706" s="15"/>
      <c r="AR706" s="10"/>
      <c r="AS706" s="59"/>
      <c r="AT706" s="18"/>
      <c r="AU706" s="18"/>
      <c r="AV706" s="40"/>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row>
    <row r="707" spans="1:202" x14ac:dyDescent="0.2">
      <c r="A707" s="123">
        <f t="shared" si="271"/>
        <v>43702</v>
      </c>
      <c r="B707" s="124">
        <f t="shared" ca="1" si="277"/>
        <v>1030.0029999999999</v>
      </c>
      <c r="C707" s="126">
        <f t="shared" si="272"/>
        <v>1000</v>
      </c>
      <c r="D707" s="125">
        <f ca="1">IF(A707&lt;$B$1,VLOOKUP(A707,[1]DI!$A$4:$B$15000,2,FALSE),0)</f>
        <v>0</v>
      </c>
      <c r="E707" s="126">
        <f t="shared" ca="1" si="278"/>
        <v>0</v>
      </c>
      <c r="F707" s="132">
        <f t="shared" si="273"/>
        <v>1.075</v>
      </c>
      <c r="G707" s="127">
        <f t="shared" ca="1" si="266"/>
        <v>1</v>
      </c>
      <c r="H707" s="126">
        <f ca="1">TRUNC(PRODUCT(G$10:G706),15)</f>
        <v>1.1381868448910599</v>
      </c>
      <c r="I707" s="126">
        <f t="shared" ca="1" si="274"/>
        <v>1.1050325528132099</v>
      </c>
      <c r="J707" s="126">
        <f t="shared" ca="1" si="267"/>
        <v>1.030003</v>
      </c>
      <c r="K707" s="126">
        <f t="shared" ca="1" si="268"/>
        <v>30.003</v>
      </c>
      <c r="L707" s="133">
        <f>IF(VLOOKUP(A707,$U$12:$AD$125,8)=VLOOKUP(A706,$U$12:$AD$125,8),0,VLOOKUP(A707,U$12:$AD$125,8))</f>
        <v>0</v>
      </c>
      <c r="M707" s="129">
        <f>IF(L707&gt;0,VLOOKUP(L707,T$12:$AC$125,7),0)</f>
        <v>0</v>
      </c>
      <c r="N707" s="126">
        <f t="shared" si="269"/>
        <v>0</v>
      </c>
      <c r="O707" s="126">
        <f t="shared" ca="1" si="270"/>
        <v>30.003</v>
      </c>
      <c r="P707" s="134" t="str">
        <f t="shared" si="275"/>
        <v>J=</v>
      </c>
      <c r="Q707" s="131">
        <f t="shared" si="276"/>
        <v>43724</v>
      </c>
      <c r="R707" s="9"/>
      <c r="S707" s="9"/>
      <c r="T707" s="9"/>
      <c r="U707" s="9"/>
      <c r="V707" s="9"/>
      <c r="W707" s="9"/>
      <c r="X707" s="9"/>
      <c r="Y707" s="9"/>
      <c r="Z707" s="9"/>
      <c r="AA707" s="9"/>
      <c r="AB707" s="9"/>
      <c r="AC707" s="9"/>
      <c r="AD707" s="9"/>
      <c r="AE707" s="9"/>
      <c r="AF707" s="59" t="str">
        <f t="shared" ref="AF707:AS707" si="288">$B$6</f>
        <v>CNEN22</v>
      </c>
      <c r="AG707" s="9" t="str">
        <f t="shared" si="288"/>
        <v>CNEN22</v>
      </c>
      <c r="AH707" s="9" t="str">
        <f t="shared" si="288"/>
        <v>CNEN22</v>
      </c>
      <c r="AI707" s="9" t="str">
        <f t="shared" si="288"/>
        <v>CNEN22</v>
      </c>
      <c r="AJ707" s="9" t="str">
        <f t="shared" si="288"/>
        <v>CNEN22</v>
      </c>
      <c r="AK707" s="4" t="str">
        <f t="shared" si="288"/>
        <v>CNEN22</v>
      </c>
      <c r="AL707" s="59" t="str">
        <f t="shared" si="288"/>
        <v>CNEN22</v>
      </c>
      <c r="AM707" s="9" t="str">
        <f t="shared" si="288"/>
        <v>CNEN22</v>
      </c>
      <c r="AN707" s="9" t="str">
        <f t="shared" si="288"/>
        <v>CNEN22</v>
      </c>
      <c r="AO707" s="9" t="str">
        <f t="shared" si="288"/>
        <v>CNEN22</v>
      </c>
      <c r="AP707" s="17" t="str">
        <f t="shared" si="288"/>
        <v>CNEN22</v>
      </c>
      <c r="AQ707" s="9" t="str">
        <f t="shared" si="288"/>
        <v>CNEN22</v>
      </c>
      <c r="AR707" s="10" t="str">
        <f t="shared" si="288"/>
        <v>CNEN22</v>
      </c>
      <c r="AS707" s="59" t="str">
        <f t="shared" si="288"/>
        <v>CNEN22</v>
      </c>
      <c r="AT707" s="18"/>
      <c r="AU707" s="18"/>
      <c r="AV707" s="40"/>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row>
    <row r="708" spans="1:202" x14ac:dyDescent="0.2">
      <c r="A708" s="123">
        <f t="shared" si="271"/>
        <v>43703</v>
      </c>
      <c r="B708" s="124">
        <f t="shared" ca="1" si="277"/>
        <v>1030.0029999999999</v>
      </c>
      <c r="C708" s="126">
        <f t="shared" si="272"/>
        <v>1000</v>
      </c>
      <c r="D708" s="125">
        <f ca="1">IF(A708&lt;$B$1,VLOOKUP(A708,[1]DI!$A$4:$B$15000,2,FALSE),0)</f>
        <v>5.8999999999999997E-2</v>
      </c>
      <c r="E708" s="126">
        <f t="shared" ca="1" si="278"/>
        <v>2.2751E-4</v>
      </c>
      <c r="F708" s="132">
        <f t="shared" si="273"/>
        <v>1.075</v>
      </c>
      <c r="G708" s="127">
        <f t="shared" ca="1" si="266"/>
        <v>1.00024457325</v>
      </c>
      <c r="H708" s="126">
        <f ca="1">TRUNC(PRODUCT(G$10:G707),15)</f>
        <v>1.1381868448910599</v>
      </c>
      <c r="I708" s="126">
        <f t="shared" ca="1" si="274"/>
        <v>1.1050325528132099</v>
      </c>
      <c r="J708" s="126">
        <f t="shared" ca="1" si="267"/>
        <v>1.030003</v>
      </c>
      <c r="K708" s="126">
        <f t="shared" ca="1" si="268"/>
        <v>30.003</v>
      </c>
      <c r="L708" s="133">
        <f>IF(VLOOKUP(A708,$U$12:$AD$125,8)=VLOOKUP(A707,$U$12:$AD$125,8),0,VLOOKUP(A708,U$12:$AD$125,8))</f>
        <v>0</v>
      </c>
      <c r="M708" s="129">
        <f>IF(L708&gt;0,VLOOKUP(L708,T$12:$AC$125,7),0)</f>
        <v>0</v>
      </c>
      <c r="N708" s="126">
        <f t="shared" si="269"/>
        <v>0</v>
      </c>
      <c r="O708" s="126">
        <f t="shared" ca="1" si="270"/>
        <v>30.003</v>
      </c>
      <c r="P708" s="134" t="str">
        <f t="shared" si="275"/>
        <v>J=</v>
      </c>
      <c r="Q708" s="131">
        <f t="shared" si="276"/>
        <v>43724</v>
      </c>
      <c r="R708" s="9"/>
      <c r="S708" s="9"/>
      <c r="T708" s="9"/>
      <c r="U708" s="9"/>
      <c r="V708" s="9"/>
      <c r="W708" s="9"/>
      <c r="X708" s="9"/>
      <c r="Y708" s="9"/>
      <c r="Z708" s="9"/>
      <c r="AA708" s="9"/>
      <c r="AB708" s="9"/>
      <c r="AC708" s="9"/>
      <c r="AD708" s="9"/>
      <c r="AE708" s="9"/>
      <c r="AF708" s="57" t="s">
        <v>16</v>
      </c>
      <c r="AG708" s="3" t="s">
        <v>9</v>
      </c>
      <c r="AH708" s="3" t="s">
        <v>10</v>
      </c>
      <c r="AI708" s="36" t="s">
        <v>11</v>
      </c>
      <c r="AJ708" s="37" t="s">
        <v>11</v>
      </c>
      <c r="AK708" s="36" t="s">
        <v>11</v>
      </c>
      <c r="AL708" s="60" t="s">
        <v>16</v>
      </c>
      <c r="AM708" s="37" t="s">
        <v>11</v>
      </c>
      <c r="AN708" s="3" t="s">
        <v>12</v>
      </c>
      <c r="AO708" s="7" t="s">
        <v>13</v>
      </c>
      <c r="AP708" s="38" t="s">
        <v>14</v>
      </c>
      <c r="AQ708" s="3" t="s">
        <v>14</v>
      </c>
      <c r="AR708" s="39" t="s">
        <v>15</v>
      </c>
      <c r="AS708" s="57" t="s">
        <v>15</v>
      </c>
      <c r="AT708" s="18"/>
      <c r="AU708" s="18"/>
      <c r="AV708" s="40"/>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row>
    <row r="709" spans="1:202" x14ac:dyDescent="0.2">
      <c r="A709" s="123">
        <f t="shared" si="271"/>
        <v>43704</v>
      </c>
      <c r="B709" s="124">
        <f t="shared" ca="1" si="277"/>
        <v>1030.2549100000001</v>
      </c>
      <c r="C709" s="126">
        <f t="shared" si="272"/>
        <v>1000</v>
      </c>
      <c r="D709" s="125">
        <f ca="1">IF(A709&lt;$B$1,VLOOKUP(A709,[1]DI!$A$4:$B$15000,2,FALSE),0)</f>
        <v>5.8999999999999997E-2</v>
      </c>
      <c r="E709" s="126">
        <f t="shared" ca="1" si="278"/>
        <v>2.2751E-4</v>
      </c>
      <c r="F709" s="132">
        <f t="shared" si="273"/>
        <v>1.075</v>
      </c>
      <c r="G709" s="127">
        <f t="shared" ca="1" si="266"/>
        <v>1.00024457325</v>
      </c>
      <c r="H709" s="126">
        <f ca="1">TRUNC(PRODUCT(G$10:G708),15)</f>
        <v>1.13846521494682</v>
      </c>
      <c r="I709" s="126">
        <f t="shared" ca="1" si="274"/>
        <v>1.1050325528132099</v>
      </c>
      <c r="J709" s="126">
        <f t="shared" ca="1" si="267"/>
        <v>1.03025491</v>
      </c>
      <c r="K709" s="126">
        <f t="shared" ca="1" si="268"/>
        <v>30.254909999999999</v>
      </c>
      <c r="L709" s="133">
        <f>IF(VLOOKUP(A709,$U$12:$AD$125,8)=VLOOKUP(A708,$U$12:$AD$125,8),0,VLOOKUP(A709,U$12:$AD$125,8))</f>
        <v>0</v>
      </c>
      <c r="M709" s="129">
        <f>IF(L709&gt;0,VLOOKUP(L709,T$12:$AC$125,7),0)</f>
        <v>0</v>
      </c>
      <c r="N709" s="126">
        <f t="shared" si="269"/>
        <v>0</v>
      </c>
      <c r="O709" s="126">
        <f t="shared" ca="1" si="270"/>
        <v>30.254909999999999</v>
      </c>
      <c r="P709" s="134" t="str">
        <f t="shared" si="275"/>
        <v>J=</v>
      </c>
      <c r="Q709" s="131">
        <f t="shared" si="276"/>
        <v>43724</v>
      </c>
      <c r="R709" s="9"/>
      <c r="S709" s="9"/>
      <c r="T709" s="9"/>
      <c r="U709" s="9"/>
      <c r="V709" s="9"/>
      <c r="W709" s="9"/>
      <c r="X709" s="9"/>
      <c r="Y709" s="9"/>
      <c r="Z709" s="9"/>
      <c r="AA709" s="9"/>
      <c r="AB709" s="9"/>
      <c r="AC709" s="9"/>
      <c r="AD709" s="9"/>
      <c r="AE709" s="9"/>
      <c r="AF709" s="57" t="s">
        <v>73</v>
      </c>
      <c r="AG709" s="15" t="str">
        <f>$B$6</f>
        <v>CNEN22</v>
      </c>
      <c r="AH709" s="3" t="s">
        <v>18</v>
      </c>
      <c r="AI709" s="19" t="s">
        <v>19</v>
      </c>
      <c r="AJ709" s="5"/>
      <c r="AK709" s="19" t="s">
        <v>20</v>
      </c>
      <c r="AL709" s="57"/>
      <c r="AM709" s="5"/>
      <c r="AN709" s="3"/>
      <c r="AO709" s="7"/>
      <c r="AP709" s="38"/>
      <c r="AQ709" s="3"/>
      <c r="AR709" s="39" t="s">
        <v>23</v>
      </c>
      <c r="AS709" s="57" t="s">
        <v>23</v>
      </c>
      <c r="AT709" s="18"/>
      <c r="AU709" s="18"/>
      <c r="AV709" s="40"/>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row>
    <row r="710" spans="1:202" x14ac:dyDescent="0.2">
      <c r="A710" s="123">
        <f t="shared" si="271"/>
        <v>43705</v>
      </c>
      <c r="B710" s="124">
        <f t="shared" ca="1" si="277"/>
        <v>1030.50687999</v>
      </c>
      <c r="C710" s="126">
        <f t="shared" si="272"/>
        <v>1000</v>
      </c>
      <c r="D710" s="125">
        <f ca="1">IF(A710&lt;$B$1,VLOOKUP(A710,[1]DI!$A$4:$B$15000,2,FALSE),0)</f>
        <v>5.8999999999999997E-2</v>
      </c>
      <c r="E710" s="126">
        <f t="shared" ca="1" si="278"/>
        <v>2.2751E-4</v>
      </c>
      <c r="F710" s="132">
        <f t="shared" si="273"/>
        <v>1.075</v>
      </c>
      <c r="G710" s="127">
        <f t="shared" ca="1" si="266"/>
        <v>1.00024457325</v>
      </c>
      <c r="H710" s="126">
        <f ca="1">TRUNC(PRODUCT(G$10:G709),15)</f>
        <v>1.1387436530844499</v>
      </c>
      <c r="I710" s="126">
        <f t="shared" ca="1" si="274"/>
        <v>1.1050325528132099</v>
      </c>
      <c r="J710" s="126">
        <f t="shared" ca="1" si="267"/>
        <v>1.0305068799999999</v>
      </c>
      <c r="K710" s="126">
        <f t="shared" ca="1" si="268"/>
        <v>30.506879990000002</v>
      </c>
      <c r="L710" s="133">
        <f>IF(VLOOKUP(A710,$U$12:$AD$125,8)=VLOOKUP(A709,$U$12:$AD$125,8),0,VLOOKUP(A710,U$12:$AD$125,8))</f>
        <v>0</v>
      </c>
      <c r="M710" s="129">
        <f>IF(L710&gt;0,VLOOKUP(L710,T$12:$AC$125,7),0)</f>
        <v>0</v>
      </c>
      <c r="N710" s="126">
        <f t="shared" si="269"/>
        <v>0</v>
      </c>
      <c r="O710" s="126">
        <f t="shared" ca="1" si="270"/>
        <v>30.506879990000002</v>
      </c>
      <c r="P710" s="134" t="str">
        <f t="shared" si="275"/>
        <v>J=</v>
      </c>
      <c r="Q710" s="131">
        <f t="shared" si="276"/>
        <v>43724</v>
      </c>
      <c r="R710" s="9"/>
      <c r="S710" s="9"/>
      <c r="T710" s="9"/>
      <c r="U710" s="9"/>
      <c r="V710" s="9"/>
      <c r="W710" s="9"/>
      <c r="X710" s="9"/>
      <c r="Y710" s="9"/>
      <c r="Z710" s="9"/>
      <c r="AA710" s="9"/>
      <c r="AB710" s="9"/>
      <c r="AC710" s="9"/>
      <c r="AD710" s="9"/>
      <c r="AE710" s="9"/>
      <c r="AF710" s="57" t="s">
        <v>73</v>
      </c>
      <c r="AG710" s="15"/>
      <c r="AH710" s="3"/>
      <c r="AI710" s="19"/>
      <c r="AJ710" s="5"/>
      <c r="AK710" s="19"/>
      <c r="AL710" s="57"/>
      <c r="AM710" s="5"/>
      <c r="AN710" s="3"/>
      <c r="AO710" s="7"/>
      <c r="AP710" s="38"/>
      <c r="AQ710" s="3"/>
      <c r="AR710" s="39" t="s">
        <v>28</v>
      </c>
      <c r="AS710" s="57" t="s">
        <v>16</v>
      </c>
      <c r="AT710" s="18"/>
      <c r="AU710" s="18"/>
      <c r="AV710" s="40"/>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row>
    <row r="711" spans="1:202" x14ac:dyDescent="0.2">
      <c r="A711" s="123">
        <f t="shared" si="271"/>
        <v>43706</v>
      </c>
      <c r="B711" s="124">
        <f t="shared" ca="1" si="277"/>
        <v>1030.75892</v>
      </c>
      <c r="C711" s="126">
        <f t="shared" si="272"/>
        <v>1000</v>
      </c>
      <c r="D711" s="125">
        <f ca="1">IF(A711&lt;$B$1,VLOOKUP(A711,[1]DI!$A$4:$B$15000,2,FALSE),0)</f>
        <v>5.8999999999999997E-2</v>
      </c>
      <c r="E711" s="126">
        <f t="shared" ca="1" si="278"/>
        <v>2.2751E-4</v>
      </c>
      <c r="F711" s="132">
        <f t="shared" si="273"/>
        <v>1.075</v>
      </c>
      <c r="G711" s="127">
        <f t="shared" ca="1" si="266"/>
        <v>1.00024457325</v>
      </c>
      <c r="H711" s="126">
        <f ca="1">TRUNC(PRODUCT(G$10:G710),15)</f>
        <v>1.1390221593206</v>
      </c>
      <c r="I711" s="126">
        <f t="shared" ca="1" si="274"/>
        <v>1.1050325528132099</v>
      </c>
      <c r="J711" s="126">
        <f t="shared" ca="1" si="267"/>
        <v>1.03075892</v>
      </c>
      <c r="K711" s="126">
        <f t="shared" ca="1" si="268"/>
        <v>30.75892</v>
      </c>
      <c r="L711" s="133">
        <f>IF(VLOOKUP(A711,$U$12:$AD$125,8)=VLOOKUP(A710,$U$12:$AD$125,8),0,VLOOKUP(A711,U$12:$AD$125,8))</f>
        <v>0</v>
      </c>
      <c r="M711" s="129">
        <f>IF(L711&gt;0,VLOOKUP(L711,T$12:$AC$125,7),0)</f>
        <v>0</v>
      </c>
      <c r="N711" s="126">
        <f t="shared" si="269"/>
        <v>0</v>
      </c>
      <c r="O711" s="126">
        <f t="shared" ca="1" si="270"/>
        <v>30.75892</v>
      </c>
      <c r="P711" s="134" t="str">
        <f t="shared" si="275"/>
        <v>J=</v>
      </c>
      <c r="Q711" s="131">
        <f t="shared" si="276"/>
        <v>43724</v>
      </c>
      <c r="R711" s="9"/>
      <c r="S711" s="9"/>
      <c r="T711" s="9"/>
      <c r="U711" s="9"/>
      <c r="V711" s="9"/>
      <c r="W711" s="9"/>
      <c r="X711" s="9"/>
      <c r="Y711" s="9"/>
      <c r="Z711" s="9"/>
      <c r="AA711" s="9"/>
      <c r="AB711" s="9"/>
      <c r="AC711" s="9"/>
      <c r="AD711" s="9"/>
      <c r="AE711" s="9"/>
      <c r="AF711" s="57"/>
      <c r="AG711" s="3" t="s">
        <v>30</v>
      </c>
      <c r="AH711" s="3" t="s">
        <v>30</v>
      </c>
      <c r="AI711" s="19" t="s">
        <v>31</v>
      </c>
      <c r="AJ711" s="5" t="s">
        <v>32</v>
      </c>
      <c r="AK711" s="4" t="s">
        <v>33</v>
      </c>
      <c r="AL711" s="59"/>
      <c r="AM711" s="16" t="s">
        <v>36</v>
      </c>
      <c r="AN711" s="3" t="s">
        <v>30</v>
      </c>
      <c r="AO711" s="7"/>
      <c r="AP711" s="38" t="s">
        <v>37</v>
      </c>
      <c r="AQ711" s="3" t="s">
        <v>30</v>
      </c>
      <c r="AR711" s="39" t="s">
        <v>38</v>
      </c>
      <c r="AS711" s="59"/>
      <c r="AT711" s="18"/>
      <c r="AU711" s="18"/>
      <c r="AV711" s="40"/>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row>
    <row r="712" spans="1:202" x14ac:dyDescent="0.2">
      <c r="A712" s="123">
        <f t="shared" si="271"/>
        <v>43707</v>
      </c>
      <c r="B712" s="124">
        <f t="shared" ca="1" si="277"/>
        <v>1031.0110099999999</v>
      </c>
      <c r="C712" s="126">
        <f t="shared" si="272"/>
        <v>1000</v>
      </c>
      <c r="D712" s="125">
        <f ca="1">IF(A712&lt;$B$1,VLOOKUP(A712,[1]DI!$A$4:$B$15000,2,FALSE),0)</f>
        <v>5.8999999999999997E-2</v>
      </c>
      <c r="E712" s="126">
        <f t="shared" ca="1" si="278"/>
        <v>2.2751E-4</v>
      </c>
      <c r="F712" s="132">
        <f t="shared" si="273"/>
        <v>1.075</v>
      </c>
      <c r="G712" s="127">
        <f t="shared" ca="1" si="266"/>
        <v>1.00024457325</v>
      </c>
      <c r="H712" s="126">
        <f ca="1">TRUNC(PRODUCT(G$10:G711),15)</f>
        <v>1.1393007336719301</v>
      </c>
      <c r="I712" s="126">
        <f t="shared" ca="1" si="274"/>
        <v>1.1050325528132099</v>
      </c>
      <c r="J712" s="126">
        <f t="shared" ca="1" si="267"/>
        <v>1.0310110100000001</v>
      </c>
      <c r="K712" s="126">
        <f t="shared" ca="1" si="268"/>
        <v>31.011009999999999</v>
      </c>
      <c r="L712" s="133">
        <f>IF(VLOOKUP(A712,$U$12:$AD$125,8)=VLOOKUP(A711,$U$12:$AD$125,8),0,VLOOKUP(A712,U$12:$AD$125,8))</f>
        <v>0</v>
      </c>
      <c r="M712" s="129">
        <f>IF(L712&gt;0,VLOOKUP(L712,T$12:$AC$125,7),0)</f>
        <v>0</v>
      </c>
      <c r="N712" s="126">
        <f t="shared" si="269"/>
        <v>0</v>
      </c>
      <c r="O712" s="126">
        <f t="shared" ca="1" si="270"/>
        <v>31.011009999999999</v>
      </c>
      <c r="P712" s="134" t="str">
        <f t="shared" si="275"/>
        <v>J=</v>
      </c>
      <c r="Q712" s="131">
        <f t="shared" si="276"/>
        <v>43724</v>
      </c>
      <c r="R712" s="9"/>
      <c r="S712" s="9"/>
      <c r="T712" s="9"/>
      <c r="U712" s="9"/>
      <c r="V712" s="9"/>
      <c r="W712" s="9"/>
      <c r="X712" s="9"/>
      <c r="Y712" s="9"/>
      <c r="Z712" s="9"/>
      <c r="AA712" s="9"/>
      <c r="AB712" s="9"/>
      <c r="AC712" s="9"/>
      <c r="AD712" s="9"/>
      <c r="AE712" s="9"/>
      <c r="AF712" s="59"/>
      <c r="AG712" s="15"/>
      <c r="AH712" s="15"/>
      <c r="AI712" s="4"/>
      <c r="AJ712" s="16"/>
      <c r="AK712" s="4"/>
      <c r="AL712" s="59"/>
      <c r="AM712" s="16"/>
      <c r="AN712" s="15"/>
      <c r="AO712" s="9"/>
      <c r="AP712" s="17"/>
      <c r="AQ712" s="15"/>
      <c r="AR712" s="10"/>
      <c r="AS712" s="61"/>
      <c r="AT712" s="18"/>
      <c r="AU712" s="18"/>
      <c r="AV712" s="40"/>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row>
    <row r="713" spans="1:202" x14ac:dyDescent="0.2">
      <c r="A713" s="123">
        <f t="shared" si="271"/>
        <v>43708</v>
      </c>
      <c r="B713" s="124">
        <f t="shared" ca="1" si="277"/>
        <v>1031.2631699900001</v>
      </c>
      <c r="C713" s="126">
        <f t="shared" si="272"/>
        <v>1000</v>
      </c>
      <c r="D713" s="125">
        <f ca="1">IF(A713&lt;$B$1,VLOOKUP(A713,[1]DI!$A$4:$B$15000,2,FALSE),0)</f>
        <v>0</v>
      </c>
      <c r="E713" s="126">
        <f t="shared" ca="1" si="278"/>
        <v>0</v>
      </c>
      <c r="F713" s="132">
        <f t="shared" si="273"/>
        <v>1.075</v>
      </c>
      <c r="G713" s="127">
        <f t="shared" ca="1" si="266"/>
        <v>1</v>
      </c>
      <c r="H713" s="126">
        <f ca="1">TRUNC(PRODUCT(G$10:G712),15)</f>
        <v>1.1395793761550901</v>
      </c>
      <c r="I713" s="126">
        <f t="shared" ca="1" si="274"/>
        <v>1.1050325528132099</v>
      </c>
      <c r="J713" s="126">
        <f t="shared" ca="1" si="267"/>
        <v>1.0312631699999999</v>
      </c>
      <c r="K713" s="126">
        <f t="shared" ca="1" si="268"/>
        <v>31.263169990000002</v>
      </c>
      <c r="L713" s="133">
        <f>IF(VLOOKUP(A713,$U$12:$AD$125,8)=VLOOKUP(A712,$U$12:$AD$125,8),0,VLOOKUP(A713,U$12:$AD$125,8))</f>
        <v>0</v>
      </c>
      <c r="M713" s="129">
        <f>IF(L713&gt;0,VLOOKUP(L713,T$12:$AC$125,7),0)</f>
        <v>0</v>
      </c>
      <c r="N713" s="126">
        <f t="shared" si="269"/>
        <v>0</v>
      </c>
      <c r="O713" s="126">
        <f t="shared" ca="1" si="270"/>
        <v>31.263169990000002</v>
      </c>
      <c r="P713" s="134" t="str">
        <f t="shared" si="275"/>
        <v>J=</v>
      </c>
      <c r="Q713" s="131">
        <f t="shared" si="276"/>
        <v>43724</v>
      </c>
      <c r="R713" s="9"/>
      <c r="S713" s="9"/>
      <c r="T713" s="9"/>
      <c r="U713" s="9"/>
      <c r="V713" s="9"/>
      <c r="W713" s="9"/>
      <c r="X713" s="9"/>
      <c r="Y713" s="9"/>
      <c r="Z713" s="9"/>
      <c r="AA713" s="9"/>
      <c r="AB713" s="9"/>
      <c r="AC713" s="9"/>
      <c r="AD713" s="9"/>
      <c r="AE713" s="9"/>
      <c r="AF713" s="59">
        <f>(AF705+1)</f>
        <v>43545</v>
      </c>
      <c r="AG713" s="15">
        <f t="shared" ref="AG713:AK728" ca="1" si="289">VLOOKUP($AF713,$A$10:$Q$3625,(AG$1)+1)</f>
        <v>1001.05908</v>
      </c>
      <c r="AH713" s="15">
        <f t="shared" si="289"/>
        <v>1000</v>
      </c>
      <c r="AI713" s="4">
        <f t="shared" ca="1" si="289"/>
        <v>6.4000000000000001E-2</v>
      </c>
      <c r="AJ713" s="16">
        <f t="shared" ca="1" si="289"/>
        <v>2.4620000000000002E-4</v>
      </c>
      <c r="AK713" s="4">
        <f t="shared" si="289"/>
        <v>1.075</v>
      </c>
      <c r="AL713" s="59">
        <f t="shared" ref="AL713:AL742" si="290">AF713</f>
        <v>43545</v>
      </c>
      <c r="AM713" s="16">
        <f t="shared" ref="AM713:AS728" ca="1" si="291">VLOOKUP($AF713,$A$10:$Q$3625,(AM$1)+1)</f>
        <v>1.0010590800000001</v>
      </c>
      <c r="AN713" s="15">
        <f t="shared" ca="1" si="291"/>
        <v>1.05908</v>
      </c>
      <c r="AO713" s="9">
        <f t="shared" si="291"/>
        <v>0</v>
      </c>
      <c r="AP713" s="17">
        <f t="shared" si="291"/>
        <v>0</v>
      </c>
      <c r="AQ713" s="15">
        <f t="shared" si="291"/>
        <v>0</v>
      </c>
      <c r="AR713" s="10" t="str">
        <f t="shared" si="291"/>
        <v>J=</v>
      </c>
      <c r="AS713" s="59">
        <f t="shared" si="291"/>
        <v>43724</v>
      </c>
      <c r="AT713" s="18"/>
      <c r="AU713" s="18"/>
      <c r="AV713" s="40"/>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row>
    <row r="714" spans="1:202" x14ac:dyDescent="0.2">
      <c r="A714" s="123">
        <f t="shared" si="271"/>
        <v>43709</v>
      </c>
      <c r="B714" s="124">
        <f t="shared" ca="1" si="277"/>
        <v>1031.2631699900001</v>
      </c>
      <c r="C714" s="126">
        <f t="shared" si="272"/>
        <v>1000</v>
      </c>
      <c r="D714" s="125">
        <f ca="1">IF(A714&lt;$B$1,VLOOKUP(A714,[1]DI!$A$4:$B$15000,2,FALSE),0)</f>
        <v>0</v>
      </c>
      <c r="E714" s="126">
        <f t="shared" ca="1" si="278"/>
        <v>0</v>
      </c>
      <c r="F714" s="132">
        <f t="shared" si="273"/>
        <v>1.075</v>
      </c>
      <c r="G714" s="127">
        <f t="shared" ref="G714:G777" ca="1" si="292">TRUNC((1+(E714*F714)),15)</f>
        <v>1</v>
      </c>
      <c r="H714" s="126">
        <f ca="1">TRUNC(PRODUCT(G$10:G713),15)</f>
        <v>1.1395793761550901</v>
      </c>
      <c r="I714" s="126">
        <f t="shared" ca="1" si="274"/>
        <v>1.1050325528132099</v>
      </c>
      <c r="J714" s="126">
        <f t="shared" ref="J714:J777" ca="1" si="293">ROUND(TRUNC(H714/I714,15),8)</f>
        <v>1.0312631699999999</v>
      </c>
      <c r="K714" s="126">
        <f t="shared" ref="K714:K777" ca="1" si="294">TRUNC((C714*(J714-1)),8)</f>
        <v>31.263169990000002</v>
      </c>
      <c r="L714" s="133">
        <f>IF(VLOOKUP(A714,$U$12:$AD$125,8)=VLOOKUP(A713,$U$12:$AD$125,8),0,VLOOKUP(A714,U$12:$AD$125,8))</f>
        <v>0</v>
      </c>
      <c r="M714" s="129">
        <f>IF(L714&gt;0,VLOOKUP(L714,T$12:$AC$125,7),0)</f>
        <v>0</v>
      </c>
      <c r="N714" s="126">
        <f t="shared" ref="N714:N777" si="295">IF(M714&gt;0,(C$10*M714),0)</f>
        <v>0</v>
      </c>
      <c r="O714" s="126">
        <f t="shared" ref="O714:O777" ca="1" si="296">(K714+N714)</f>
        <v>31.263169990000002</v>
      </c>
      <c r="P714" s="134" t="str">
        <f t="shared" si="275"/>
        <v>J=</v>
      </c>
      <c r="Q714" s="131">
        <f t="shared" si="276"/>
        <v>43724</v>
      </c>
      <c r="R714" s="9"/>
      <c r="S714" s="9"/>
      <c r="T714" s="9"/>
      <c r="U714" s="9"/>
      <c r="V714" s="9"/>
      <c r="W714" s="9"/>
      <c r="X714" s="9"/>
      <c r="Y714" s="9"/>
      <c r="Z714" s="9"/>
      <c r="AA714" s="9"/>
      <c r="AB714" s="9"/>
      <c r="AC714" s="9"/>
      <c r="AD714" s="9"/>
      <c r="AE714" s="9"/>
      <c r="AF714" s="59">
        <f t="shared" ref="AF714:AF742" si="297">(AF713+1)</f>
        <v>43546</v>
      </c>
      <c r="AG714" s="15">
        <f t="shared" ca="1" si="289"/>
        <v>1001.32402999</v>
      </c>
      <c r="AH714" s="15">
        <f t="shared" si="289"/>
        <v>1000</v>
      </c>
      <c r="AI714" s="4">
        <f t="shared" ca="1" si="289"/>
        <v>6.4000000000000001E-2</v>
      </c>
      <c r="AJ714" s="16">
        <f t="shared" ca="1" si="289"/>
        <v>2.4620000000000002E-4</v>
      </c>
      <c r="AK714" s="4">
        <f t="shared" si="289"/>
        <v>1.075</v>
      </c>
      <c r="AL714" s="59">
        <f t="shared" si="290"/>
        <v>43546</v>
      </c>
      <c r="AM714" s="16">
        <f t="shared" ca="1" si="291"/>
        <v>1.0013240299999999</v>
      </c>
      <c r="AN714" s="15">
        <f t="shared" ca="1" si="291"/>
        <v>1.3240299900000001</v>
      </c>
      <c r="AO714" s="9">
        <f t="shared" si="291"/>
        <v>0</v>
      </c>
      <c r="AP714" s="17">
        <f t="shared" si="291"/>
        <v>0</v>
      </c>
      <c r="AQ714" s="15">
        <f t="shared" si="291"/>
        <v>0</v>
      </c>
      <c r="AR714" s="10" t="str">
        <f t="shared" si="291"/>
        <v>J=</v>
      </c>
      <c r="AS714" s="59">
        <f t="shared" si="291"/>
        <v>43724</v>
      </c>
      <c r="AT714" s="18"/>
      <c r="AU714" s="18"/>
      <c r="AV714" s="40"/>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row>
    <row r="715" spans="1:202" x14ac:dyDescent="0.2">
      <c r="A715" s="123">
        <f t="shared" ref="A715:A778" si="298">(A714+1)</f>
        <v>43710</v>
      </c>
      <c r="B715" s="124">
        <f t="shared" ca="1" si="277"/>
        <v>1031.2631699900001</v>
      </c>
      <c r="C715" s="126">
        <f t="shared" ref="C715:C778" si="299">TRUNC(C714-N714,8)</f>
        <v>1000</v>
      </c>
      <c r="D715" s="125">
        <f ca="1">IF(A715&lt;$B$1,VLOOKUP(A715,[1]DI!$A$4:$B$15000,2,FALSE),0)</f>
        <v>5.8999999999999997E-2</v>
      </c>
      <c r="E715" s="126">
        <f t="shared" ca="1" si="278"/>
        <v>2.2751E-4</v>
      </c>
      <c r="F715" s="132">
        <f t="shared" ref="F715:F778" si="300">F714</f>
        <v>1.075</v>
      </c>
      <c r="G715" s="127">
        <f t="shared" ca="1" si="292"/>
        <v>1.00024457325</v>
      </c>
      <c r="H715" s="126">
        <f ca="1">TRUNC(PRODUCT(G$10:G714),15)</f>
        <v>1.1395793761550901</v>
      </c>
      <c r="I715" s="126">
        <f t="shared" ref="I715:I778" ca="1" si="301">IF(OR(L714&gt;0,L714="E"),H714,I714)</f>
        <v>1.1050325528132099</v>
      </c>
      <c r="J715" s="126">
        <f t="shared" ca="1" si="293"/>
        <v>1.0312631699999999</v>
      </c>
      <c r="K715" s="126">
        <f t="shared" ca="1" si="294"/>
        <v>31.263169990000002</v>
      </c>
      <c r="L715" s="133">
        <f>IF(VLOOKUP(A715,$U$12:$AD$125,8)=VLOOKUP(A714,$U$12:$AD$125,8),0,VLOOKUP(A715,U$12:$AD$125,8))</f>
        <v>0</v>
      </c>
      <c r="M715" s="129">
        <f>IF(L715&gt;0,VLOOKUP(L715,T$12:$AC$125,7),0)</f>
        <v>0</v>
      </c>
      <c r="N715" s="126">
        <f t="shared" si="295"/>
        <v>0</v>
      </c>
      <c r="O715" s="126">
        <f t="shared" ca="1" si="296"/>
        <v>31.263169990000002</v>
      </c>
      <c r="P715" s="134" t="str">
        <f t="shared" ref="P715:P778" si="302">IF(L714&gt;0,VLOOKUP(A714,$U$12:$AD$125,9),P714)</f>
        <v>J=</v>
      </c>
      <c r="Q715" s="131">
        <f t="shared" ref="Q715:Q778" si="303">IF(L714&gt;0,VLOOKUP(A714,$U$12:$AD$125,10),Q714)</f>
        <v>43724</v>
      </c>
      <c r="R715" s="9"/>
      <c r="S715" s="9"/>
      <c r="T715" s="9"/>
      <c r="U715" s="9"/>
      <c r="V715" s="9"/>
      <c r="W715" s="9"/>
      <c r="X715" s="9"/>
      <c r="Y715" s="9"/>
      <c r="Z715" s="9"/>
      <c r="AA715" s="9"/>
      <c r="AB715" s="9"/>
      <c r="AC715" s="9"/>
      <c r="AD715" s="9"/>
      <c r="AE715" s="9"/>
      <c r="AF715" s="59">
        <f t="shared" si="297"/>
        <v>43547</v>
      </c>
      <c r="AG715" s="15">
        <f t="shared" ca="1" si="289"/>
        <v>1001.58904</v>
      </c>
      <c r="AH715" s="15">
        <f t="shared" si="289"/>
        <v>1000</v>
      </c>
      <c r="AI715" s="4">
        <f t="shared" ca="1" si="289"/>
        <v>0</v>
      </c>
      <c r="AJ715" s="16">
        <f t="shared" ca="1" si="289"/>
        <v>0</v>
      </c>
      <c r="AK715" s="4">
        <f t="shared" si="289"/>
        <v>1.075</v>
      </c>
      <c r="AL715" s="59">
        <f t="shared" si="290"/>
        <v>43547</v>
      </c>
      <c r="AM715" s="16">
        <f t="shared" ca="1" si="291"/>
        <v>1.00158904</v>
      </c>
      <c r="AN715" s="15">
        <f t="shared" ca="1" si="291"/>
        <v>1.58904</v>
      </c>
      <c r="AO715" s="9">
        <f t="shared" si="291"/>
        <v>0</v>
      </c>
      <c r="AP715" s="17">
        <f t="shared" si="291"/>
        <v>0</v>
      </c>
      <c r="AQ715" s="15">
        <f t="shared" si="291"/>
        <v>0</v>
      </c>
      <c r="AR715" s="10" t="str">
        <f t="shared" si="291"/>
        <v>J=</v>
      </c>
      <c r="AS715" s="59">
        <f t="shared" si="291"/>
        <v>43724</v>
      </c>
      <c r="AT715" s="18"/>
      <c r="AU715" s="18"/>
      <c r="AV715" s="40"/>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row>
    <row r="716" spans="1:202" x14ac:dyDescent="0.2">
      <c r="A716" s="123">
        <f t="shared" si="298"/>
        <v>43711</v>
      </c>
      <c r="B716" s="124">
        <f t="shared" ref="B716:B779" ca="1" si="304">IF(A716&lt;=TODAY(),C716+K716,IF(AND(A716&gt;TODAY(),A716&lt;=$B$1),IF(VLOOKUP(TODAY(),$A$10:$D$5000,4,FALSE)=0,"n.d",C716+K716),"n.d"))</f>
        <v>1031.51539</v>
      </c>
      <c r="C716" s="126">
        <f t="shared" si="299"/>
        <v>1000</v>
      </c>
      <c r="D716" s="125">
        <f ca="1">IF(A716&lt;$B$1,VLOOKUP(A716,[1]DI!$A$4:$B$15000,2,FALSE),0)</f>
        <v>5.8999999999999997E-2</v>
      </c>
      <c r="E716" s="126">
        <f t="shared" ca="1" si="278"/>
        <v>2.2751E-4</v>
      </c>
      <c r="F716" s="132">
        <f t="shared" si="300"/>
        <v>1.075</v>
      </c>
      <c r="G716" s="127">
        <f t="shared" ca="1" si="292"/>
        <v>1.00024457325</v>
      </c>
      <c r="H716" s="126">
        <f ca="1">TRUNC(PRODUCT(G$10:G715),15)</f>
        <v>1.13985808678675</v>
      </c>
      <c r="I716" s="126">
        <f t="shared" ca="1" si="301"/>
        <v>1.1050325528132099</v>
      </c>
      <c r="J716" s="126">
        <f t="shared" ca="1" si="293"/>
        <v>1.03151539</v>
      </c>
      <c r="K716" s="126">
        <f t="shared" ca="1" si="294"/>
        <v>31.51539</v>
      </c>
      <c r="L716" s="133">
        <f>IF(VLOOKUP(A716,$U$12:$AD$125,8)=VLOOKUP(A715,$U$12:$AD$125,8),0,VLOOKUP(A716,U$12:$AD$125,8))</f>
        <v>0</v>
      </c>
      <c r="M716" s="129">
        <f>IF(L716&gt;0,VLOOKUP(L716,T$12:$AC$125,7),0)</f>
        <v>0</v>
      </c>
      <c r="N716" s="126">
        <f t="shared" si="295"/>
        <v>0</v>
      </c>
      <c r="O716" s="126">
        <f t="shared" ca="1" si="296"/>
        <v>31.51539</v>
      </c>
      <c r="P716" s="134" t="str">
        <f t="shared" si="302"/>
        <v>J=</v>
      </c>
      <c r="Q716" s="131">
        <f t="shared" si="303"/>
        <v>43724</v>
      </c>
      <c r="R716" s="9"/>
      <c r="S716" s="9"/>
      <c r="T716" s="9"/>
      <c r="U716" s="9"/>
      <c r="V716" s="9"/>
      <c r="W716" s="9"/>
      <c r="X716" s="9"/>
      <c r="Y716" s="9"/>
      <c r="Z716" s="9"/>
      <c r="AA716" s="9"/>
      <c r="AB716" s="9"/>
      <c r="AC716" s="9"/>
      <c r="AD716" s="9"/>
      <c r="AE716" s="9"/>
      <c r="AF716" s="59">
        <f t="shared" si="297"/>
        <v>43548</v>
      </c>
      <c r="AG716" s="15">
        <f t="shared" ca="1" si="289"/>
        <v>1001.58904</v>
      </c>
      <c r="AH716" s="15">
        <f t="shared" si="289"/>
        <v>1000</v>
      </c>
      <c r="AI716" s="4">
        <f t="shared" ca="1" si="289"/>
        <v>0</v>
      </c>
      <c r="AJ716" s="16">
        <f t="shared" ca="1" si="289"/>
        <v>0</v>
      </c>
      <c r="AK716" s="4">
        <f t="shared" si="289"/>
        <v>1.075</v>
      </c>
      <c r="AL716" s="59">
        <f t="shared" si="290"/>
        <v>43548</v>
      </c>
      <c r="AM716" s="16">
        <f t="shared" ca="1" si="291"/>
        <v>1.00158904</v>
      </c>
      <c r="AN716" s="15">
        <f t="shared" ca="1" si="291"/>
        <v>1.58904</v>
      </c>
      <c r="AO716" s="9">
        <f t="shared" si="291"/>
        <v>0</v>
      </c>
      <c r="AP716" s="17">
        <f t="shared" si="291"/>
        <v>0</v>
      </c>
      <c r="AQ716" s="15">
        <f t="shared" si="291"/>
        <v>0</v>
      </c>
      <c r="AR716" s="10" t="str">
        <f t="shared" si="291"/>
        <v>J=</v>
      </c>
      <c r="AS716" s="59">
        <f t="shared" si="291"/>
        <v>43724</v>
      </c>
      <c r="AT716" s="18"/>
      <c r="AU716" s="18"/>
      <c r="AV716" s="40"/>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row>
    <row r="717" spans="1:202" x14ac:dyDescent="0.2">
      <c r="A717" s="123">
        <f t="shared" si="298"/>
        <v>43712</v>
      </c>
      <c r="B717" s="124">
        <f t="shared" ca="1" si="304"/>
        <v>1031.76767</v>
      </c>
      <c r="C717" s="126">
        <f t="shared" si="299"/>
        <v>1000</v>
      </c>
      <c r="D717" s="125">
        <f ca="1">IF(A717&lt;$B$1,VLOOKUP(A717,[1]DI!$A$4:$B$15000,2,FALSE),0)</f>
        <v>5.8999999999999997E-2</v>
      </c>
      <c r="E717" s="126">
        <f t="shared" ref="E717:E780" ca="1" si="305">ROUND((((1+D717)^(1/252)-1)),8)</f>
        <v>2.2751E-4</v>
      </c>
      <c r="F717" s="132">
        <f t="shared" si="300"/>
        <v>1.075</v>
      </c>
      <c r="G717" s="127">
        <f t="shared" ca="1" si="292"/>
        <v>1.00024457325</v>
      </c>
      <c r="H717" s="126">
        <f ca="1">TRUNC(PRODUCT(G$10:G716),15)</f>
        <v>1.14013686558358</v>
      </c>
      <c r="I717" s="126">
        <f t="shared" ca="1" si="301"/>
        <v>1.1050325528132099</v>
      </c>
      <c r="J717" s="126">
        <f t="shared" ca="1" si="293"/>
        <v>1.03176767</v>
      </c>
      <c r="K717" s="126">
        <f t="shared" ca="1" si="294"/>
        <v>31.767669999999999</v>
      </c>
      <c r="L717" s="133">
        <f>IF(VLOOKUP(A717,$U$12:$AD$125,8)=VLOOKUP(A716,$U$12:$AD$125,8),0,VLOOKUP(A717,U$12:$AD$125,8))</f>
        <v>0</v>
      </c>
      <c r="M717" s="129">
        <f>IF(L717&gt;0,VLOOKUP(L717,T$12:$AC$125,7),0)</f>
        <v>0</v>
      </c>
      <c r="N717" s="126">
        <f t="shared" si="295"/>
        <v>0</v>
      </c>
      <c r="O717" s="126">
        <f t="shared" ca="1" si="296"/>
        <v>31.767669999999999</v>
      </c>
      <c r="P717" s="134" t="str">
        <f t="shared" si="302"/>
        <v>J=</v>
      </c>
      <c r="Q717" s="131">
        <f t="shared" si="303"/>
        <v>43724</v>
      </c>
      <c r="R717" s="9"/>
      <c r="S717" s="9"/>
      <c r="T717" s="9"/>
      <c r="U717" s="9"/>
      <c r="V717" s="9"/>
      <c r="W717" s="9"/>
      <c r="X717" s="9"/>
      <c r="Y717" s="9"/>
      <c r="Z717" s="9"/>
      <c r="AA717" s="9"/>
      <c r="AB717" s="9"/>
      <c r="AC717" s="9"/>
      <c r="AD717" s="9"/>
      <c r="AE717" s="9"/>
      <c r="AF717" s="59">
        <f t="shared" si="297"/>
        <v>43549</v>
      </c>
      <c r="AG717" s="15">
        <f t="shared" ca="1" si="289"/>
        <v>1001.58904</v>
      </c>
      <c r="AH717" s="15">
        <f t="shared" si="289"/>
        <v>1000</v>
      </c>
      <c r="AI717" s="4">
        <f t="shared" ca="1" si="289"/>
        <v>6.4000000000000001E-2</v>
      </c>
      <c r="AJ717" s="16">
        <f t="shared" ca="1" si="289"/>
        <v>2.4620000000000002E-4</v>
      </c>
      <c r="AK717" s="4">
        <f t="shared" si="289"/>
        <v>1.075</v>
      </c>
      <c r="AL717" s="59">
        <f t="shared" si="290"/>
        <v>43549</v>
      </c>
      <c r="AM717" s="16">
        <f t="shared" ca="1" si="291"/>
        <v>1.00158904</v>
      </c>
      <c r="AN717" s="15">
        <f t="shared" ca="1" si="291"/>
        <v>1.58904</v>
      </c>
      <c r="AO717" s="9">
        <f t="shared" si="291"/>
        <v>0</v>
      </c>
      <c r="AP717" s="17">
        <f t="shared" si="291"/>
        <v>0</v>
      </c>
      <c r="AQ717" s="15">
        <f t="shared" si="291"/>
        <v>0</v>
      </c>
      <c r="AR717" s="10" t="str">
        <f t="shared" si="291"/>
        <v>J=</v>
      </c>
      <c r="AS717" s="59">
        <f t="shared" si="291"/>
        <v>43724</v>
      </c>
      <c r="AT717" s="18"/>
      <c r="AU717" s="18"/>
      <c r="AV717" s="40"/>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row>
    <row r="718" spans="1:202" x14ac:dyDescent="0.2">
      <c r="A718" s="123">
        <f t="shared" si="298"/>
        <v>43713</v>
      </c>
      <c r="B718" s="124">
        <f t="shared" ca="1" si="304"/>
        <v>1032.0200199999999</v>
      </c>
      <c r="C718" s="126">
        <f t="shared" si="299"/>
        <v>1000</v>
      </c>
      <c r="D718" s="125">
        <f ca="1">IF(A718&lt;$B$1,VLOOKUP(A718,[1]DI!$A$4:$B$15000,2,FALSE),0)</f>
        <v>5.8999999999999997E-2</v>
      </c>
      <c r="E718" s="126">
        <f t="shared" ca="1" si="305"/>
        <v>2.2751E-4</v>
      </c>
      <c r="F718" s="132">
        <f t="shared" si="300"/>
        <v>1.075</v>
      </c>
      <c r="G718" s="127">
        <f t="shared" ca="1" si="292"/>
        <v>1.00024457325</v>
      </c>
      <c r="H718" s="126">
        <f ca="1">TRUNC(PRODUCT(G$10:G717),15)</f>
        <v>1.1404157125622401</v>
      </c>
      <c r="I718" s="126">
        <f t="shared" ca="1" si="301"/>
        <v>1.1050325528132099</v>
      </c>
      <c r="J718" s="126">
        <f t="shared" ca="1" si="293"/>
        <v>1.03202002</v>
      </c>
      <c r="K718" s="126">
        <f t="shared" ca="1" si="294"/>
        <v>32.020020000000002</v>
      </c>
      <c r="L718" s="133">
        <f>IF(VLOOKUP(A718,$U$12:$AD$125,8)=VLOOKUP(A717,$U$12:$AD$125,8),0,VLOOKUP(A718,U$12:$AD$125,8))</f>
        <v>0</v>
      </c>
      <c r="M718" s="129">
        <f>IF(L718&gt;0,VLOOKUP(L718,T$12:$AC$125,7),0)</f>
        <v>0</v>
      </c>
      <c r="N718" s="126">
        <f t="shared" si="295"/>
        <v>0</v>
      </c>
      <c r="O718" s="126">
        <f t="shared" ca="1" si="296"/>
        <v>32.020020000000002</v>
      </c>
      <c r="P718" s="134" t="str">
        <f t="shared" si="302"/>
        <v>J=</v>
      </c>
      <c r="Q718" s="131">
        <f t="shared" si="303"/>
        <v>43724</v>
      </c>
      <c r="R718" s="9"/>
      <c r="S718" s="9"/>
      <c r="T718" s="9"/>
      <c r="U718" s="9"/>
      <c r="V718" s="9"/>
      <c r="W718" s="9"/>
      <c r="X718" s="9"/>
      <c r="Y718" s="9"/>
      <c r="Z718" s="9"/>
      <c r="AA718" s="9"/>
      <c r="AB718" s="9"/>
      <c r="AC718" s="9"/>
      <c r="AD718" s="9"/>
      <c r="AE718" s="9"/>
      <c r="AF718" s="59">
        <f t="shared" si="297"/>
        <v>43550</v>
      </c>
      <c r="AG718" s="15">
        <f t="shared" ca="1" si="289"/>
        <v>1001.85412999</v>
      </c>
      <c r="AH718" s="15">
        <f t="shared" si="289"/>
        <v>1000</v>
      </c>
      <c r="AI718" s="4">
        <f t="shared" ca="1" si="289"/>
        <v>6.4000000000000001E-2</v>
      </c>
      <c r="AJ718" s="16">
        <f t="shared" ca="1" si="289"/>
        <v>2.4620000000000002E-4</v>
      </c>
      <c r="AK718" s="4">
        <f t="shared" si="289"/>
        <v>1.075</v>
      </c>
      <c r="AL718" s="59">
        <f t="shared" si="290"/>
        <v>43550</v>
      </c>
      <c r="AM718" s="16">
        <f t="shared" ca="1" si="291"/>
        <v>1.0018541299999999</v>
      </c>
      <c r="AN718" s="15">
        <f t="shared" ca="1" si="291"/>
        <v>1.8541299899999999</v>
      </c>
      <c r="AO718" s="9">
        <f t="shared" si="291"/>
        <v>0</v>
      </c>
      <c r="AP718" s="17">
        <f t="shared" si="291"/>
        <v>0</v>
      </c>
      <c r="AQ718" s="15">
        <f t="shared" si="291"/>
        <v>0</v>
      </c>
      <c r="AR718" s="10" t="str">
        <f t="shared" si="291"/>
        <v>J=</v>
      </c>
      <c r="AS718" s="59">
        <f t="shared" si="291"/>
        <v>43724</v>
      </c>
      <c r="AT718" s="18"/>
      <c r="AU718" s="18"/>
      <c r="AV718" s="40"/>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row>
    <row r="719" spans="1:202" x14ac:dyDescent="0.2">
      <c r="A719" s="123">
        <f t="shared" si="298"/>
        <v>43714</v>
      </c>
      <c r="B719" s="124">
        <f t="shared" ca="1" si="304"/>
        <v>1032.27242</v>
      </c>
      <c r="C719" s="126">
        <f t="shared" si="299"/>
        <v>1000</v>
      </c>
      <c r="D719" s="125">
        <f ca="1">IF(A719&lt;$B$1,VLOOKUP(A719,[1]DI!$A$4:$B$15000,2,FALSE),0)</f>
        <v>5.8999999999999997E-2</v>
      </c>
      <c r="E719" s="126">
        <f t="shared" ca="1" si="305"/>
        <v>2.2751E-4</v>
      </c>
      <c r="F719" s="132">
        <f t="shared" si="300"/>
        <v>1.075</v>
      </c>
      <c r="G719" s="127">
        <f t="shared" ca="1" si="292"/>
        <v>1.00024457325</v>
      </c>
      <c r="H719" s="126">
        <f ca="1">TRUNC(PRODUCT(G$10:G718),15)</f>
        <v>1.1406946277394101</v>
      </c>
      <c r="I719" s="126">
        <f t="shared" ca="1" si="301"/>
        <v>1.1050325528132099</v>
      </c>
      <c r="J719" s="126">
        <f t="shared" ca="1" si="293"/>
        <v>1.03227242</v>
      </c>
      <c r="K719" s="126">
        <f t="shared" ca="1" si="294"/>
        <v>32.272419999999997</v>
      </c>
      <c r="L719" s="133">
        <f>IF(VLOOKUP(A719,$U$12:$AD$125,8)=VLOOKUP(A718,$U$12:$AD$125,8),0,VLOOKUP(A719,U$12:$AD$125,8))</f>
        <v>0</v>
      </c>
      <c r="M719" s="129">
        <f>IF(L719&gt;0,VLOOKUP(L719,T$12:$AC$125,7),0)</f>
        <v>0</v>
      </c>
      <c r="N719" s="126">
        <f t="shared" si="295"/>
        <v>0</v>
      </c>
      <c r="O719" s="126">
        <f t="shared" ca="1" si="296"/>
        <v>32.272419999999997</v>
      </c>
      <c r="P719" s="134" t="str">
        <f t="shared" si="302"/>
        <v>J=</v>
      </c>
      <c r="Q719" s="131">
        <f t="shared" si="303"/>
        <v>43724</v>
      </c>
      <c r="R719" s="9"/>
      <c r="S719" s="9"/>
      <c r="T719" s="9"/>
      <c r="U719" s="9"/>
      <c r="V719" s="9"/>
      <c r="W719" s="9"/>
      <c r="X719" s="9"/>
      <c r="Y719" s="9"/>
      <c r="Z719" s="9"/>
      <c r="AA719" s="9"/>
      <c r="AB719" s="9"/>
      <c r="AC719" s="9"/>
      <c r="AD719" s="9"/>
      <c r="AE719" s="9"/>
      <c r="AF719" s="59">
        <f t="shared" si="297"/>
        <v>43551</v>
      </c>
      <c r="AG719" s="15">
        <f t="shared" ca="1" si="289"/>
        <v>1002.11928</v>
      </c>
      <c r="AH719" s="15">
        <f t="shared" si="289"/>
        <v>1000</v>
      </c>
      <c r="AI719" s="4">
        <f t="shared" ca="1" si="289"/>
        <v>6.4000000000000001E-2</v>
      </c>
      <c r="AJ719" s="16">
        <f t="shared" ca="1" si="289"/>
        <v>2.4620000000000002E-4</v>
      </c>
      <c r="AK719" s="4">
        <f t="shared" si="289"/>
        <v>1.075</v>
      </c>
      <c r="AL719" s="59">
        <f t="shared" si="290"/>
        <v>43551</v>
      </c>
      <c r="AM719" s="16">
        <f t="shared" ca="1" si="291"/>
        <v>1.0021192800000001</v>
      </c>
      <c r="AN719" s="15">
        <f t="shared" ca="1" si="291"/>
        <v>2.1192799999999998</v>
      </c>
      <c r="AO719" s="9">
        <f t="shared" si="291"/>
        <v>0</v>
      </c>
      <c r="AP719" s="17">
        <f t="shared" si="291"/>
        <v>0</v>
      </c>
      <c r="AQ719" s="15">
        <f t="shared" si="291"/>
        <v>0</v>
      </c>
      <c r="AR719" s="10" t="str">
        <f t="shared" si="291"/>
        <v>J=</v>
      </c>
      <c r="AS719" s="59">
        <f t="shared" si="291"/>
        <v>43724</v>
      </c>
      <c r="AT719" s="18"/>
      <c r="AU719" s="18"/>
      <c r="AV719" s="40"/>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row>
    <row r="720" spans="1:202" x14ac:dyDescent="0.2">
      <c r="A720" s="123">
        <f t="shared" si="298"/>
        <v>43715</v>
      </c>
      <c r="B720" s="124">
        <f t="shared" ca="1" si="304"/>
        <v>1032.52488999</v>
      </c>
      <c r="C720" s="126">
        <f t="shared" si="299"/>
        <v>1000</v>
      </c>
      <c r="D720" s="125">
        <f ca="1">IF(A720&lt;$B$1,VLOOKUP(A720,[1]DI!$A$4:$B$15000,2,FALSE),0)</f>
        <v>0</v>
      </c>
      <c r="E720" s="126">
        <f t="shared" ca="1" si="305"/>
        <v>0</v>
      </c>
      <c r="F720" s="132">
        <f t="shared" si="300"/>
        <v>1.075</v>
      </c>
      <c r="G720" s="127">
        <f t="shared" ca="1" si="292"/>
        <v>1</v>
      </c>
      <c r="H720" s="126">
        <f ca="1">TRUNC(PRODUCT(G$10:G719),15)</f>
        <v>1.1409736111317701</v>
      </c>
      <c r="I720" s="126">
        <f t="shared" ca="1" si="301"/>
        <v>1.1050325528132099</v>
      </c>
      <c r="J720" s="126">
        <f t="shared" ca="1" si="293"/>
        <v>1.0325248899999999</v>
      </c>
      <c r="K720" s="126">
        <f t="shared" ca="1" si="294"/>
        <v>32.524889989999998</v>
      </c>
      <c r="L720" s="133">
        <f>IF(VLOOKUP(A720,$U$12:$AD$125,8)=VLOOKUP(A719,$U$12:$AD$125,8),0,VLOOKUP(A720,U$12:$AD$125,8))</f>
        <v>0</v>
      </c>
      <c r="M720" s="129">
        <f>IF(L720&gt;0,VLOOKUP(L720,T$12:$AC$125,7),0)</f>
        <v>0</v>
      </c>
      <c r="N720" s="126">
        <f t="shared" si="295"/>
        <v>0</v>
      </c>
      <c r="O720" s="126">
        <f t="shared" ca="1" si="296"/>
        <v>32.524889989999998</v>
      </c>
      <c r="P720" s="134" t="str">
        <f t="shared" si="302"/>
        <v>J=</v>
      </c>
      <c r="Q720" s="131">
        <f t="shared" si="303"/>
        <v>43724</v>
      </c>
      <c r="R720" s="9"/>
      <c r="S720" s="9"/>
      <c r="T720" s="9"/>
      <c r="U720" s="9"/>
      <c r="V720" s="9"/>
      <c r="W720" s="9"/>
      <c r="X720" s="9"/>
      <c r="Y720" s="9"/>
      <c r="Z720" s="9"/>
      <c r="AA720" s="9"/>
      <c r="AB720" s="9"/>
      <c r="AC720" s="9"/>
      <c r="AD720" s="9"/>
      <c r="AE720" s="9"/>
      <c r="AF720" s="59">
        <f t="shared" si="297"/>
        <v>43552</v>
      </c>
      <c r="AG720" s="15">
        <f t="shared" ca="1" si="289"/>
        <v>1002.38450999</v>
      </c>
      <c r="AH720" s="15">
        <f t="shared" si="289"/>
        <v>1000</v>
      </c>
      <c r="AI720" s="4">
        <f t="shared" ca="1" si="289"/>
        <v>6.4000000000000001E-2</v>
      </c>
      <c r="AJ720" s="16">
        <f t="shared" ca="1" si="289"/>
        <v>2.4620000000000002E-4</v>
      </c>
      <c r="AK720" s="4">
        <f t="shared" si="289"/>
        <v>1.075</v>
      </c>
      <c r="AL720" s="59">
        <f t="shared" si="290"/>
        <v>43552</v>
      </c>
      <c r="AM720" s="16">
        <f t="shared" ca="1" si="291"/>
        <v>1.00238451</v>
      </c>
      <c r="AN720" s="15">
        <f t="shared" ca="1" si="291"/>
        <v>2.3845099900000002</v>
      </c>
      <c r="AO720" s="9">
        <f t="shared" si="291"/>
        <v>0</v>
      </c>
      <c r="AP720" s="17">
        <f t="shared" si="291"/>
        <v>0</v>
      </c>
      <c r="AQ720" s="15">
        <f t="shared" si="291"/>
        <v>0</v>
      </c>
      <c r="AR720" s="10" t="str">
        <f t="shared" si="291"/>
        <v>J=</v>
      </c>
      <c r="AS720" s="59">
        <f t="shared" si="291"/>
        <v>43724</v>
      </c>
      <c r="AT720" s="18"/>
      <c r="AU720" s="18"/>
      <c r="AV720" s="40"/>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row>
    <row r="721" spans="1:205" x14ac:dyDescent="0.2">
      <c r="A721" s="123">
        <f t="shared" si="298"/>
        <v>43716</v>
      </c>
      <c r="B721" s="124">
        <f t="shared" ca="1" si="304"/>
        <v>1032.52488999</v>
      </c>
      <c r="C721" s="126">
        <f t="shared" si="299"/>
        <v>1000</v>
      </c>
      <c r="D721" s="125">
        <f ca="1">IF(A721&lt;$B$1,VLOOKUP(A721,[1]DI!$A$4:$B$15000,2,FALSE),0)</f>
        <v>0</v>
      </c>
      <c r="E721" s="126">
        <f t="shared" ca="1" si="305"/>
        <v>0</v>
      </c>
      <c r="F721" s="132">
        <f t="shared" si="300"/>
        <v>1.075</v>
      </c>
      <c r="G721" s="127">
        <f t="shared" ca="1" si="292"/>
        <v>1</v>
      </c>
      <c r="H721" s="126">
        <f ca="1">TRUNC(PRODUCT(G$10:G720),15)</f>
        <v>1.1409736111317701</v>
      </c>
      <c r="I721" s="126">
        <f t="shared" ca="1" si="301"/>
        <v>1.1050325528132099</v>
      </c>
      <c r="J721" s="126">
        <f t="shared" ca="1" si="293"/>
        <v>1.0325248899999999</v>
      </c>
      <c r="K721" s="126">
        <f t="shared" ca="1" si="294"/>
        <v>32.524889989999998</v>
      </c>
      <c r="L721" s="133">
        <f>IF(VLOOKUP(A721,$U$12:$AD$125,8)=VLOOKUP(A720,$U$12:$AD$125,8),0,VLOOKUP(A721,U$12:$AD$125,8))</f>
        <v>0</v>
      </c>
      <c r="M721" s="129">
        <f>IF(L721&gt;0,VLOOKUP(L721,T$12:$AC$125,7),0)</f>
        <v>0</v>
      </c>
      <c r="N721" s="126">
        <f t="shared" si="295"/>
        <v>0</v>
      </c>
      <c r="O721" s="126">
        <f t="shared" ca="1" si="296"/>
        <v>32.524889989999998</v>
      </c>
      <c r="P721" s="134" t="str">
        <f t="shared" si="302"/>
        <v>J=</v>
      </c>
      <c r="Q721" s="131">
        <f t="shared" si="303"/>
        <v>43724</v>
      </c>
      <c r="R721" s="9"/>
      <c r="S721" s="9"/>
      <c r="T721" s="9"/>
      <c r="U721" s="9"/>
      <c r="V721" s="9"/>
      <c r="W721" s="9"/>
      <c r="X721" s="9"/>
      <c r="Y721" s="9"/>
      <c r="Z721" s="9"/>
      <c r="AA721" s="9"/>
      <c r="AB721" s="9"/>
      <c r="AC721" s="9"/>
      <c r="AD721" s="9"/>
      <c r="AE721" s="9"/>
      <c r="AF721" s="59">
        <f t="shared" si="297"/>
        <v>43553</v>
      </c>
      <c r="AG721" s="15">
        <f t="shared" ca="1" si="289"/>
        <v>1002.64979999</v>
      </c>
      <c r="AH721" s="15">
        <f t="shared" si="289"/>
        <v>1000</v>
      </c>
      <c r="AI721" s="4">
        <f t="shared" ca="1" si="289"/>
        <v>6.4000000000000001E-2</v>
      </c>
      <c r="AJ721" s="16">
        <f t="shared" ca="1" si="289"/>
        <v>2.4620000000000002E-4</v>
      </c>
      <c r="AK721" s="4">
        <f t="shared" si="289"/>
        <v>1.075</v>
      </c>
      <c r="AL721" s="59">
        <f t="shared" si="290"/>
        <v>43553</v>
      </c>
      <c r="AM721" s="16">
        <f t="shared" ca="1" si="291"/>
        <v>1.0026497999999999</v>
      </c>
      <c r="AN721" s="15">
        <f t="shared" ca="1" si="291"/>
        <v>2.64979999</v>
      </c>
      <c r="AO721" s="9">
        <f t="shared" si="291"/>
        <v>0</v>
      </c>
      <c r="AP721" s="17">
        <f t="shared" si="291"/>
        <v>0</v>
      </c>
      <c r="AQ721" s="15">
        <f t="shared" si="291"/>
        <v>0</v>
      </c>
      <c r="AR721" s="10" t="str">
        <f t="shared" si="291"/>
        <v>J=</v>
      </c>
      <c r="AS721" s="59">
        <f t="shared" si="291"/>
        <v>43724</v>
      </c>
      <c r="AT721" s="18"/>
      <c r="AU721" s="18"/>
      <c r="AV721" s="40"/>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row>
    <row r="722" spans="1:205" x14ac:dyDescent="0.2">
      <c r="A722" s="123">
        <f t="shared" si="298"/>
        <v>43717</v>
      </c>
      <c r="B722" s="124">
        <f t="shared" ca="1" si="304"/>
        <v>1032.52488999</v>
      </c>
      <c r="C722" s="126">
        <f t="shared" si="299"/>
        <v>1000</v>
      </c>
      <c r="D722" s="125">
        <f ca="1">IF(A722&lt;$B$1,VLOOKUP(A722,[1]DI!$A$4:$B$15000,2,FALSE),0)</f>
        <v>5.8999999999999997E-2</v>
      </c>
      <c r="E722" s="126">
        <f t="shared" ca="1" si="305"/>
        <v>2.2751E-4</v>
      </c>
      <c r="F722" s="132">
        <f t="shared" si="300"/>
        <v>1.075</v>
      </c>
      <c r="G722" s="127">
        <f t="shared" ca="1" si="292"/>
        <v>1.00024457325</v>
      </c>
      <c r="H722" s="126">
        <f ca="1">TRUNC(PRODUCT(G$10:G721),15)</f>
        <v>1.1409736111317701</v>
      </c>
      <c r="I722" s="126">
        <f t="shared" ca="1" si="301"/>
        <v>1.1050325528132099</v>
      </c>
      <c r="J722" s="126">
        <f t="shared" ca="1" si="293"/>
        <v>1.0325248899999999</v>
      </c>
      <c r="K722" s="126">
        <f t="shared" ca="1" si="294"/>
        <v>32.524889989999998</v>
      </c>
      <c r="L722" s="133">
        <f>IF(VLOOKUP(A722,$U$12:$AD$125,8)=VLOOKUP(A721,$U$12:$AD$125,8),0,VLOOKUP(A722,U$12:$AD$125,8))</f>
        <v>0</v>
      </c>
      <c r="M722" s="129">
        <f>IF(L722&gt;0,VLOOKUP(L722,T$12:$AC$125,7),0)</f>
        <v>0</v>
      </c>
      <c r="N722" s="126">
        <f t="shared" si="295"/>
        <v>0</v>
      </c>
      <c r="O722" s="126">
        <f t="shared" ca="1" si="296"/>
        <v>32.524889989999998</v>
      </c>
      <c r="P722" s="134" t="str">
        <f t="shared" si="302"/>
        <v>J=</v>
      </c>
      <c r="Q722" s="131">
        <f t="shared" si="303"/>
        <v>43724</v>
      </c>
      <c r="R722" s="9"/>
      <c r="S722" s="9"/>
      <c r="T722" s="9"/>
      <c r="U722" s="9"/>
      <c r="V722" s="9"/>
      <c r="W722" s="9"/>
      <c r="X722" s="9"/>
      <c r="Y722" s="9"/>
      <c r="Z722" s="9"/>
      <c r="AA722" s="9"/>
      <c r="AB722" s="9"/>
      <c r="AC722" s="9"/>
      <c r="AD722" s="9"/>
      <c r="AE722" s="9"/>
      <c r="AF722" s="59">
        <f t="shared" si="297"/>
        <v>43554</v>
      </c>
      <c r="AG722" s="15">
        <f t="shared" ca="1" si="289"/>
        <v>1002.91517</v>
      </c>
      <c r="AH722" s="15">
        <f t="shared" si="289"/>
        <v>1000</v>
      </c>
      <c r="AI722" s="4">
        <f t="shared" ca="1" si="289"/>
        <v>0</v>
      </c>
      <c r="AJ722" s="16">
        <f t="shared" ca="1" si="289"/>
        <v>0</v>
      </c>
      <c r="AK722" s="4">
        <f t="shared" si="289"/>
        <v>1.075</v>
      </c>
      <c r="AL722" s="59">
        <f t="shared" si="290"/>
        <v>43554</v>
      </c>
      <c r="AM722" s="16">
        <f t="shared" ca="1" si="291"/>
        <v>1.0029151700000001</v>
      </c>
      <c r="AN722" s="15">
        <f t="shared" ca="1" si="291"/>
        <v>2.9151699999999998</v>
      </c>
      <c r="AO722" s="9">
        <f t="shared" si="291"/>
        <v>0</v>
      </c>
      <c r="AP722" s="17">
        <f t="shared" si="291"/>
        <v>0</v>
      </c>
      <c r="AQ722" s="15">
        <f t="shared" si="291"/>
        <v>0</v>
      </c>
      <c r="AR722" s="10" t="str">
        <f t="shared" si="291"/>
        <v>J=</v>
      </c>
      <c r="AS722" s="59">
        <f t="shared" si="291"/>
        <v>43724</v>
      </c>
      <c r="AT722" s="18"/>
      <c r="AU722" s="18"/>
      <c r="AV722" s="40"/>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row>
    <row r="723" spans="1:205" x14ac:dyDescent="0.2">
      <c r="A723" s="123">
        <f t="shared" si="298"/>
        <v>43718</v>
      </c>
      <c r="B723" s="124">
        <f t="shared" ca="1" si="304"/>
        <v>1032.7774099999999</v>
      </c>
      <c r="C723" s="126">
        <f t="shared" si="299"/>
        <v>1000</v>
      </c>
      <c r="D723" s="125">
        <f ca="1">IF(A723&lt;$B$1,VLOOKUP(A723,[1]DI!$A$4:$B$15000,2,FALSE),0)</f>
        <v>5.8999999999999997E-2</v>
      </c>
      <c r="E723" s="126">
        <f t="shared" ca="1" si="305"/>
        <v>2.2751E-4</v>
      </c>
      <c r="F723" s="132">
        <f t="shared" si="300"/>
        <v>1.075</v>
      </c>
      <c r="G723" s="127">
        <f t="shared" ca="1" si="292"/>
        <v>1.00024457325</v>
      </c>
      <c r="H723" s="126">
        <f ca="1">TRUNC(PRODUCT(G$10:G722),15)</f>
        <v>1.14125266275601</v>
      </c>
      <c r="I723" s="126">
        <f t="shared" ca="1" si="301"/>
        <v>1.1050325528132099</v>
      </c>
      <c r="J723" s="126">
        <f t="shared" ca="1" si="293"/>
        <v>1.03277741</v>
      </c>
      <c r="K723" s="126">
        <f t="shared" ca="1" si="294"/>
        <v>32.777410000000003</v>
      </c>
      <c r="L723" s="133">
        <f>IF(VLOOKUP(A723,$U$12:$AD$125,8)=VLOOKUP(A722,$U$12:$AD$125,8),0,VLOOKUP(A723,U$12:$AD$125,8))</f>
        <v>0</v>
      </c>
      <c r="M723" s="129">
        <f>IF(L723&gt;0,VLOOKUP(L723,T$12:$AC$125,7),0)</f>
        <v>0</v>
      </c>
      <c r="N723" s="126">
        <f t="shared" si="295"/>
        <v>0</v>
      </c>
      <c r="O723" s="126">
        <f t="shared" ca="1" si="296"/>
        <v>32.777410000000003</v>
      </c>
      <c r="P723" s="134" t="str">
        <f t="shared" si="302"/>
        <v>J=</v>
      </c>
      <c r="Q723" s="131">
        <f t="shared" si="303"/>
        <v>43724</v>
      </c>
      <c r="R723" s="9"/>
      <c r="S723" s="9"/>
      <c r="T723" s="9"/>
      <c r="U723" s="9"/>
      <c r="V723" s="9"/>
      <c r="W723" s="9"/>
      <c r="X723" s="9"/>
      <c r="Y723" s="9"/>
      <c r="Z723" s="9"/>
      <c r="AA723" s="9"/>
      <c r="AB723" s="9"/>
      <c r="AC723" s="9"/>
      <c r="AD723" s="9"/>
      <c r="AE723" s="9"/>
      <c r="AF723" s="59">
        <f t="shared" si="297"/>
        <v>43555</v>
      </c>
      <c r="AG723" s="15">
        <f t="shared" ca="1" si="289"/>
        <v>1002.91517</v>
      </c>
      <c r="AH723" s="15">
        <f t="shared" si="289"/>
        <v>1000</v>
      </c>
      <c r="AI723" s="4">
        <f t="shared" ca="1" si="289"/>
        <v>0</v>
      </c>
      <c r="AJ723" s="16">
        <f t="shared" ca="1" si="289"/>
        <v>0</v>
      </c>
      <c r="AK723" s="4">
        <f t="shared" si="289"/>
        <v>1.075</v>
      </c>
      <c r="AL723" s="59">
        <f t="shared" si="290"/>
        <v>43555</v>
      </c>
      <c r="AM723" s="16">
        <f t="shared" ca="1" si="291"/>
        <v>1.0029151700000001</v>
      </c>
      <c r="AN723" s="15">
        <f t="shared" ca="1" si="291"/>
        <v>2.9151699999999998</v>
      </c>
      <c r="AO723" s="9">
        <f t="shared" si="291"/>
        <v>0</v>
      </c>
      <c r="AP723" s="17">
        <f t="shared" si="291"/>
        <v>0</v>
      </c>
      <c r="AQ723" s="15">
        <f t="shared" si="291"/>
        <v>0</v>
      </c>
      <c r="AR723" s="10" t="str">
        <f t="shared" si="291"/>
        <v>J=</v>
      </c>
      <c r="AS723" s="59">
        <f t="shared" si="291"/>
        <v>43724</v>
      </c>
      <c r="AT723" s="18"/>
      <c r="AU723" s="18"/>
      <c r="AV723" s="40"/>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row>
    <row r="724" spans="1:205" x14ac:dyDescent="0.2">
      <c r="A724" s="123">
        <f t="shared" si="298"/>
        <v>43719</v>
      </c>
      <c r="B724" s="124">
        <f t="shared" ca="1" si="304"/>
        <v>1033.0299999900001</v>
      </c>
      <c r="C724" s="126">
        <f t="shared" si="299"/>
        <v>1000</v>
      </c>
      <c r="D724" s="125">
        <f ca="1">IF(A724&lt;$B$1,VLOOKUP(A724,[1]DI!$A$4:$B$15000,2,FALSE),0)</f>
        <v>5.8999999999999997E-2</v>
      </c>
      <c r="E724" s="126">
        <f t="shared" ca="1" si="305"/>
        <v>2.2751E-4</v>
      </c>
      <c r="F724" s="132">
        <f t="shared" si="300"/>
        <v>1.075</v>
      </c>
      <c r="G724" s="127">
        <f t="shared" ca="1" si="292"/>
        <v>1.00024457325</v>
      </c>
      <c r="H724" s="126">
        <f ca="1">TRUNC(PRODUCT(G$10:G723),15)</f>
        <v>1.1415317826288101</v>
      </c>
      <c r="I724" s="126">
        <f t="shared" ca="1" si="301"/>
        <v>1.1050325528132099</v>
      </c>
      <c r="J724" s="126">
        <f t="shared" ca="1" si="293"/>
        <v>1.0330299999999999</v>
      </c>
      <c r="K724" s="126">
        <f t="shared" ca="1" si="294"/>
        <v>33.02999999</v>
      </c>
      <c r="L724" s="133">
        <f>IF(VLOOKUP(A724,$U$12:$AD$125,8)=VLOOKUP(A723,$U$12:$AD$125,8),0,VLOOKUP(A724,U$12:$AD$125,8))</f>
        <v>0</v>
      </c>
      <c r="M724" s="129">
        <f>IF(L724&gt;0,VLOOKUP(L724,T$12:$AC$125,7),0)</f>
        <v>0</v>
      </c>
      <c r="N724" s="126">
        <f t="shared" si="295"/>
        <v>0</v>
      </c>
      <c r="O724" s="126">
        <f t="shared" ca="1" si="296"/>
        <v>33.02999999</v>
      </c>
      <c r="P724" s="134" t="str">
        <f t="shared" si="302"/>
        <v>J=</v>
      </c>
      <c r="Q724" s="131">
        <f t="shared" si="303"/>
        <v>43724</v>
      </c>
      <c r="R724" s="9"/>
      <c r="S724" s="9"/>
      <c r="T724" s="9"/>
      <c r="U724" s="9"/>
      <c r="V724" s="9"/>
      <c r="W724" s="9"/>
      <c r="X724" s="9"/>
      <c r="Y724" s="9"/>
      <c r="Z724" s="9"/>
      <c r="AA724" s="9"/>
      <c r="AB724" s="9"/>
      <c r="AC724" s="9"/>
      <c r="AD724" s="9"/>
      <c r="AE724" s="9"/>
      <c r="AF724" s="59">
        <f t="shared" si="297"/>
        <v>43556</v>
      </c>
      <c r="AG724" s="15">
        <f t="shared" ca="1" si="289"/>
        <v>1002.91517</v>
      </c>
      <c r="AH724" s="15">
        <f t="shared" si="289"/>
        <v>1000</v>
      </c>
      <c r="AI724" s="4">
        <f t="shared" ca="1" si="289"/>
        <v>6.4000000000000001E-2</v>
      </c>
      <c r="AJ724" s="16">
        <f t="shared" ca="1" si="289"/>
        <v>2.4620000000000002E-4</v>
      </c>
      <c r="AK724" s="4">
        <f t="shared" si="289"/>
        <v>1.075</v>
      </c>
      <c r="AL724" s="59">
        <f t="shared" si="290"/>
        <v>43556</v>
      </c>
      <c r="AM724" s="16">
        <f t="shared" ca="1" si="291"/>
        <v>1.0029151700000001</v>
      </c>
      <c r="AN724" s="15">
        <f t="shared" ca="1" si="291"/>
        <v>2.9151699999999998</v>
      </c>
      <c r="AO724" s="9">
        <f t="shared" si="291"/>
        <v>0</v>
      </c>
      <c r="AP724" s="17">
        <f t="shared" si="291"/>
        <v>0</v>
      </c>
      <c r="AQ724" s="15">
        <f t="shared" si="291"/>
        <v>0</v>
      </c>
      <c r="AR724" s="10" t="str">
        <f t="shared" si="291"/>
        <v>J=</v>
      </c>
      <c r="AS724" s="59">
        <f t="shared" si="291"/>
        <v>43724</v>
      </c>
      <c r="AT724" s="18"/>
      <c r="AU724" s="18"/>
      <c r="AV724" s="40"/>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row>
    <row r="725" spans="1:205" x14ac:dyDescent="0.2">
      <c r="A725" s="123">
        <f t="shared" si="298"/>
        <v>43720</v>
      </c>
      <c r="B725" s="124">
        <f t="shared" ca="1" si="304"/>
        <v>1033.2826600000001</v>
      </c>
      <c r="C725" s="126">
        <f t="shared" si="299"/>
        <v>1000</v>
      </c>
      <c r="D725" s="125">
        <f ca="1">IF(A725&lt;$B$1,VLOOKUP(A725,[1]DI!$A$4:$B$15000,2,FALSE),0)</f>
        <v>5.8999999999999997E-2</v>
      </c>
      <c r="E725" s="126">
        <f t="shared" ca="1" si="305"/>
        <v>2.2751E-4</v>
      </c>
      <c r="F725" s="132">
        <f t="shared" si="300"/>
        <v>1.075</v>
      </c>
      <c r="G725" s="127">
        <f t="shared" ca="1" si="292"/>
        <v>1.00024457325</v>
      </c>
      <c r="H725" s="126">
        <f ca="1">TRUNC(PRODUCT(G$10:G724),15)</f>
        <v>1.14181097076687</v>
      </c>
      <c r="I725" s="126">
        <f t="shared" ca="1" si="301"/>
        <v>1.1050325528132099</v>
      </c>
      <c r="J725" s="126">
        <f t="shared" ca="1" si="293"/>
        <v>1.03328266</v>
      </c>
      <c r="K725" s="126">
        <f t="shared" ca="1" si="294"/>
        <v>33.28266</v>
      </c>
      <c r="L725" s="133">
        <f>IF(VLOOKUP(A725,$U$12:$AD$125,8)=VLOOKUP(A724,$U$12:$AD$125,8),0,VLOOKUP(A725,U$12:$AD$125,8))</f>
        <v>0</v>
      </c>
      <c r="M725" s="129">
        <f>IF(L725&gt;0,VLOOKUP(L725,T$12:$AC$125,7),0)</f>
        <v>0</v>
      </c>
      <c r="N725" s="126">
        <f t="shared" si="295"/>
        <v>0</v>
      </c>
      <c r="O725" s="126">
        <f t="shared" ca="1" si="296"/>
        <v>33.28266</v>
      </c>
      <c r="P725" s="134" t="str">
        <f t="shared" si="302"/>
        <v>J=</v>
      </c>
      <c r="Q725" s="131">
        <f t="shared" si="303"/>
        <v>43724</v>
      </c>
      <c r="R725" s="9"/>
      <c r="S725" s="9"/>
      <c r="T725" s="9"/>
      <c r="U725" s="9"/>
      <c r="V725" s="9"/>
      <c r="W725" s="9"/>
      <c r="X725" s="9"/>
      <c r="Y725" s="9"/>
      <c r="Z725" s="9"/>
      <c r="AA725" s="9"/>
      <c r="AB725" s="9"/>
      <c r="AC725" s="9"/>
      <c r="AD725" s="9"/>
      <c r="AE725" s="9"/>
      <c r="AF725" s="59">
        <f t="shared" si="297"/>
        <v>43557</v>
      </c>
      <c r="AG725" s="15">
        <f t="shared" ca="1" si="289"/>
        <v>1003.18061</v>
      </c>
      <c r="AH725" s="15">
        <f t="shared" si="289"/>
        <v>1000</v>
      </c>
      <c r="AI725" s="4">
        <f t="shared" ca="1" si="289"/>
        <v>6.4000000000000001E-2</v>
      </c>
      <c r="AJ725" s="16">
        <f t="shared" ca="1" si="289"/>
        <v>2.4620000000000002E-4</v>
      </c>
      <c r="AK725" s="4">
        <f t="shared" si="289"/>
        <v>1.075</v>
      </c>
      <c r="AL725" s="59">
        <f t="shared" si="290"/>
        <v>43557</v>
      </c>
      <c r="AM725" s="16">
        <f t="shared" ca="1" si="291"/>
        <v>1.00318061</v>
      </c>
      <c r="AN725" s="15">
        <f t="shared" ca="1" si="291"/>
        <v>3.1806100000000002</v>
      </c>
      <c r="AO725" s="9">
        <f t="shared" si="291"/>
        <v>0</v>
      </c>
      <c r="AP725" s="17">
        <f t="shared" si="291"/>
        <v>0</v>
      </c>
      <c r="AQ725" s="15">
        <f t="shared" si="291"/>
        <v>0</v>
      </c>
      <c r="AR725" s="10" t="str">
        <f t="shared" si="291"/>
        <v>J=</v>
      </c>
      <c r="AS725" s="59">
        <f t="shared" si="291"/>
        <v>43724</v>
      </c>
      <c r="AT725" s="18"/>
      <c r="AU725" s="18"/>
      <c r="AV725" s="40"/>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row>
    <row r="726" spans="1:205" x14ac:dyDescent="0.2">
      <c r="A726" s="123">
        <f t="shared" si="298"/>
        <v>43721</v>
      </c>
      <c r="B726" s="124">
        <f t="shared" ca="1" si="304"/>
        <v>1033.5353700000001</v>
      </c>
      <c r="C726" s="126">
        <f t="shared" si="299"/>
        <v>1000</v>
      </c>
      <c r="D726" s="125">
        <f ca="1">IF(A726&lt;$B$1,VLOOKUP(A726,[1]DI!$A$4:$B$15000,2,FALSE),0)</f>
        <v>5.8999999999999997E-2</v>
      </c>
      <c r="E726" s="126">
        <f t="shared" ca="1" si="305"/>
        <v>2.2751E-4</v>
      </c>
      <c r="F726" s="132">
        <f t="shared" si="300"/>
        <v>1.075</v>
      </c>
      <c r="G726" s="127">
        <f t="shared" ca="1" si="292"/>
        <v>1.00024457325</v>
      </c>
      <c r="H726" s="126">
        <f ca="1">TRUNC(PRODUCT(G$10:G725),15)</f>
        <v>1.14209022718688</v>
      </c>
      <c r="I726" s="126">
        <f t="shared" ca="1" si="301"/>
        <v>1.1050325528132099</v>
      </c>
      <c r="J726" s="126">
        <f t="shared" ca="1" si="293"/>
        <v>1.0335353700000001</v>
      </c>
      <c r="K726" s="126">
        <f t="shared" ca="1" si="294"/>
        <v>33.53537</v>
      </c>
      <c r="L726" s="133">
        <f>IF(VLOOKUP(A726,$U$12:$AD$125,8)=VLOOKUP(A725,$U$12:$AD$125,8),0,VLOOKUP(A726,U$12:$AD$125,8))</f>
        <v>0</v>
      </c>
      <c r="M726" s="129">
        <f>IF(L726&gt;0,VLOOKUP(L726,T$12:$AC$125,7),0)</f>
        <v>0</v>
      </c>
      <c r="N726" s="126">
        <f t="shared" si="295"/>
        <v>0</v>
      </c>
      <c r="O726" s="126">
        <f t="shared" ca="1" si="296"/>
        <v>33.53537</v>
      </c>
      <c r="P726" s="134" t="str">
        <f t="shared" si="302"/>
        <v>J=</v>
      </c>
      <c r="Q726" s="131">
        <f t="shared" si="303"/>
        <v>43724</v>
      </c>
      <c r="R726" s="9"/>
      <c r="S726" s="9"/>
      <c r="T726" s="9"/>
      <c r="U726" s="9"/>
      <c r="V726" s="9"/>
      <c r="W726" s="9"/>
      <c r="X726" s="9"/>
      <c r="Y726" s="9"/>
      <c r="Z726" s="9"/>
      <c r="AA726" s="9"/>
      <c r="AB726" s="9"/>
      <c r="AC726" s="9"/>
      <c r="AD726" s="9"/>
      <c r="AE726" s="9"/>
      <c r="AF726" s="59">
        <f t="shared" si="297"/>
        <v>43558</v>
      </c>
      <c r="AG726" s="15">
        <f t="shared" ca="1" si="289"/>
        <v>1003.44611</v>
      </c>
      <c r="AH726" s="15">
        <f t="shared" si="289"/>
        <v>1000</v>
      </c>
      <c r="AI726" s="4">
        <f t="shared" ca="1" si="289"/>
        <v>6.4000000000000001E-2</v>
      </c>
      <c r="AJ726" s="16">
        <f t="shared" ca="1" si="289"/>
        <v>2.4620000000000002E-4</v>
      </c>
      <c r="AK726" s="4">
        <f t="shared" si="289"/>
        <v>1.075</v>
      </c>
      <c r="AL726" s="59">
        <f t="shared" si="290"/>
        <v>43558</v>
      </c>
      <c r="AM726" s="16">
        <f t="shared" ca="1" si="291"/>
        <v>1.0034461100000001</v>
      </c>
      <c r="AN726" s="15">
        <f t="shared" ca="1" si="291"/>
        <v>3.44611</v>
      </c>
      <c r="AO726" s="9">
        <f t="shared" si="291"/>
        <v>0</v>
      </c>
      <c r="AP726" s="17">
        <f t="shared" si="291"/>
        <v>0</v>
      </c>
      <c r="AQ726" s="15">
        <f t="shared" si="291"/>
        <v>0</v>
      </c>
      <c r="AR726" s="10" t="str">
        <f t="shared" si="291"/>
        <v>J=</v>
      </c>
      <c r="AS726" s="59">
        <f t="shared" si="291"/>
        <v>43724</v>
      </c>
      <c r="AT726" s="18"/>
      <c r="AU726" s="18"/>
      <c r="AV726" s="40"/>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row>
    <row r="727" spans="1:205" x14ac:dyDescent="0.2">
      <c r="A727" s="123">
        <f t="shared" si="298"/>
        <v>43722</v>
      </c>
      <c r="B727" s="124">
        <f t="shared" ca="1" si="304"/>
        <v>1033.7881400000001</v>
      </c>
      <c r="C727" s="126">
        <f t="shared" si="299"/>
        <v>1000</v>
      </c>
      <c r="D727" s="125">
        <f ca="1">IF(A727&lt;$B$1,VLOOKUP(A727,[1]DI!$A$4:$B$15000,2,FALSE),0)</f>
        <v>0</v>
      </c>
      <c r="E727" s="126">
        <f t="shared" ca="1" si="305"/>
        <v>0</v>
      </c>
      <c r="F727" s="132">
        <f t="shared" si="300"/>
        <v>1.075</v>
      </c>
      <c r="G727" s="127">
        <f t="shared" ca="1" si="292"/>
        <v>1</v>
      </c>
      <c r="H727" s="126">
        <f ca="1">TRUNC(PRODUCT(G$10:G726),15)</f>
        <v>1.1423695519055299</v>
      </c>
      <c r="I727" s="126">
        <f t="shared" ca="1" si="301"/>
        <v>1.1050325528132099</v>
      </c>
      <c r="J727" s="126">
        <f t="shared" ca="1" si="293"/>
        <v>1.03378814</v>
      </c>
      <c r="K727" s="126">
        <f t="shared" ca="1" si="294"/>
        <v>33.788139999999999</v>
      </c>
      <c r="L727" s="133">
        <f>IF(VLOOKUP(A727,$U$12:$AD$125,8)=VLOOKUP(A726,$U$12:$AD$125,8),0,VLOOKUP(A727,U$12:$AD$125,8))</f>
        <v>0</v>
      </c>
      <c r="M727" s="129">
        <f>IF(L727&gt;0,VLOOKUP(L727,T$12:$AC$125,7),0)</f>
        <v>0</v>
      </c>
      <c r="N727" s="126">
        <f t="shared" si="295"/>
        <v>0</v>
      </c>
      <c r="O727" s="126">
        <f t="shared" ca="1" si="296"/>
        <v>33.788139999999999</v>
      </c>
      <c r="P727" s="134" t="str">
        <f t="shared" si="302"/>
        <v>J=</v>
      </c>
      <c r="Q727" s="131">
        <f t="shared" si="303"/>
        <v>43724</v>
      </c>
      <c r="R727" s="9"/>
      <c r="S727" s="9"/>
      <c r="T727" s="9"/>
      <c r="U727" s="9"/>
      <c r="V727" s="9"/>
      <c r="W727" s="9"/>
      <c r="X727" s="9"/>
      <c r="Y727" s="9"/>
      <c r="Z727" s="9"/>
      <c r="AA727" s="9"/>
      <c r="AB727" s="9"/>
      <c r="AC727" s="9"/>
      <c r="AD727" s="9"/>
      <c r="AE727" s="9"/>
      <c r="AF727" s="59">
        <f t="shared" si="297"/>
        <v>43559</v>
      </c>
      <c r="AG727" s="15">
        <f t="shared" ca="1" si="289"/>
        <v>1003.71169</v>
      </c>
      <c r="AH727" s="15">
        <f t="shared" si="289"/>
        <v>1000</v>
      </c>
      <c r="AI727" s="4">
        <f t="shared" ca="1" si="289"/>
        <v>6.4000000000000001E-2</v>
      </c>
      <c r="AJ727" s="16">
        <f t="shared" ca="1" si="289"/>
        <v>2.4620000000000002E-4</v>
      </c>
      <c r="AK727" s="4">
        <f t="shared" si="289"/>
        <v>1.075</v>
      </c>
      <c r="AL727" s="59">
        <f t="shared" si="290"/>
        <v>43559</v>
      </c>
      <c r="AM727" s="16">
        <f t="shared" ca="1" si="291"/>
        <v>1.00371169</v>
      </c>
      <c r="AN727" s="15">
        <f t="shared" ca="1" si="291"/>
        <v>3.7116899999999999</v>
      </c>
      <c r="AO727" s="9">
        <f t="shared" si="291"/>
        <v>0</v>
      </c>
      <c r="AP727" s="17">
        <f t="shared" si="291"/>
        <v>0</v>
      </c>
      <c r="AQ727" s="15">
        <f t="shared" si="291"/>
        <v>0</v>
      </c>
      <c r="AR727" s="10" t="str">
        <f t="shared" si="291"/>
        <v>J=</v>
      </c>
      <c r="AS727" s="59">
        <f t="shared" si="291"/>
        <v>43724</v>
      </c>
      <c r="AT727" s="18"/>
      <c r="AU727" s="18"/>
      <c r="AV727" s="40"/>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row>
    <row r="728" spans="1:205" x14ac:dyDescent="0.2">
      <c r="A728" s="123">
        <f t="shared" si="298"/>
        <v>43723</v>
      </c>
      <c r="B728" s="124">
        <f t="shared" ca="1" si="304"/>
        <v>1033.7881400000001</v>
      </c>
      <c r="C728" s="126">
        <f t="shared" si="299"/>
        <v>1000</v>
      </c>
      <c r="D728" s="125">
        <f ca="1">IF(A728&lt;$B$1,VLOOKUP(A728,[1]DI!$A$4:$B$15000,2,FALSE),0)</f>
        <v>0</v>
      </c>
      <c r="E728" s="126">
        <f t="shared" ca="1" si="305"/>
        <v>0</v>
      </c>
      <c r="F728" s="132">
        <f t="shared" si="300"/>
        <v>1.075</v>
      </c>
      <c r="G728" s="127">
        <f t="shared" ca="1" si="292"/>
        <v>1</v>
      </c>
      <c r="H728" s="126">
        <f ca="1">TRUNC(PRODUCT(G$10:G727),15)</f>
        <v>1.1423695519055299</v>
      </c>
      <c r="I728" s="126">
        <f t="shared" ca="1" si="301"/>
        <v>1.1050325528132099</v>
      </c>
      <c r="J728" s="126">
        <f t="shared" ca="1" si="293"/>
        <v>1.03378814</v>
      </c>
      <c r="K728" s="126">
        <f t="shared" ca="1" si="294"/>
        <v>33.788139999999999</v>
      </c>
      <c r="L728" s="133">
        <f>IF(VLOOKUP(A728,$U$12:$AD$125,8)=VLOOKUP(A727,$U$12:$AD$125,8),0,VLOOKUP(A728,U$12:$AD$125,8))</f>
        <v>0</v>
      </c>
      <c r="M728" s="129">
        <f>IF(L728&gt;0,VLOOKUP(L728,T$12:$AC$125,7),0)</f>
        <v>0</v>
      </c>
      <c r="N728" s="126">
        <f t="shared" si="295"/>
        <v>0</v>
      </c>
      <c r="O728" s="126">
        <f t="shared" ca="1" si="296"/>
        <v>33.788139999999999</v>
      </c>
      <c r="P728" s="134" t="str">
        <f t="shared" si="302"/>
        <v>J=</v>
      </c>
      <c r="Q728" s="131">
        <f t="shared" si="303"/>
        <v>43724</v>
      </c>
      <c r="R728" s="9"/>
      <c r="S728" s="9"/>
      <c r="T728" s="9"/>
      <c r="U728" s="9"/>
      <c r="V728" s="9"/>
      <c r="W728" s="9"/>
      <c r="X728" s="9"/>
      <c r="Y728" s="9"/>
      <c r="Z728" s="9"/>
      <c r="AA728" s="9"/>
      <c r="AB728" s="9"/>
      <c r="AC728" s="9"/>
      <c r="AD728" s="9"/>
      <c r="AE728" s="9"/>
      <c r="AF728" s="59">
        <f t="shared" si="297"/>
        <v>43560</v>
      </c>
      <c r="AG728" s="15">
        <f t="shared" ca="1" si="289"/>
        <v>1003.97734</v>
      </c>
      <c r="AH728" s="15">
        <f t="shared" si="289"/>
        <v>1000</v>
      </c>
      <c r="AI728" s="4">
        <f t="shared" ca="1" si="289"/>
        <v>6.4000000000000001E-2</v>
      </c>
      <c r="AJ728" s="16">
        <f t="shared" ca="1" si="289"/>
        <v>2.4620000000000002E-4</v>
      </c>
      <c r="AK728" s="4">
        <f t="shared" si="289"/>
        <v>1.075</v>
      </c>
      <c r="AL728" s="59">
        <f t="shared" si="290"/>
        <v>43560</v>
      </c>
      <c r="AM728" s="16">
        <f t="shared" ca="1" si="291"/>
        <v>1.0039773400000001</v>
      </c>
      <c r="AN728" s="15">
        <f t="shared" ca="1" si="291"/>
        <v>3.9773399999999999</v>
      </c>
      <c r="AO728" s="9">
        <f t="shared" si="291"/>
        <v>0</v>
      </c>
      <c r="AP728" s="17">
        <f t="shared" si="291"/>
        <v>0</v>
      </c>
      <c r="AQ728" s="15">
        <f t="shared" si="291"/>
        <v>0</v>
      </c>
      <c r="AR728" s="10" t="str">
        <f t="shared" si="291"/>
        <v>J=</v>
      </c>
      <c r="AS728" s="59">
        <f t="shared" si="291"/>
        <v>43724</v>
      </c>
      <c r="AT728" s="18"/>
      <c r="AU728" s="18"/>
      <c r="AV728" s="40"/>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row>
    <row r="729" spans="1:205" x14ac:dyDescent="0.2">
      <c r="A729" s="123">
        <f t="shared" si="298"/>
        <v>43724</v>
      </c>
      <c r="B729" s="124">
        <f t="shared" ca="1" si="304"/>
        <v>1033.7881400000001</v>
      </c>
      <c r="C729" s="126">
        <f t="shared" si="299"/>
        <v>1000</v>
      </c>
      <c r="D729" s="125">
        <f ca="1">IF(A729&lt;$B$1,VLOOKUP(A729,[1]DI!$A$4:$B$15000,2,FALSE),0)</f>
        <v>5.8999999999999997E-2</v>
      </c>
      <c r="E729" s="126">
        <f t="shared" ca="1" si="305"/>
        <v>2.2751E-4</v>
      </c>
      <c r="F729" s="132">
        <f t="shared" si="300"/>
        <v>1.075</v>
      </c>
      <c r="G729" s="127">
        <f t="shared" ca="1" si="292"/>
        <v>1.00024457325</v>
      </c>
      <c r="H729" s="126">
        <f ca="1">TRUNC(PRODUCT(G$10:G728),15)</f>
        <v>1.1423695519055299</v>
      </c>
      <c r="I729" s="126">
        <f t="shared" ca="1" si="301"/>
        <v>1.1050325528132099</v>
      </c>
      <c r="J729" s="126">
        <f t="shared" ca="1" si="293"/>
        <v>1.03378814</v>
      </c>
      <c r="K729" s="126">
        <f t="shared" ca="1" si="294"/>
        <v>33.788139999999999</v>
      </c>
      <c r="L729" s="133">
        <f>IF(VLOOKUP(A729,$U$12:$AD$125,8)=VLOOKUP(A728,$U$12:$AD$125,8),0,VLOOKUP(A729,U$12:$AD$125,8))</f>
        <v>4</v>
      </c>
      <c r="M729" s="129">
        <f>IF(L729&gt;0,VLOOKUP(L729,T$12:$AC$125,7),0)</f>
        <v>0</v>
      </c>
      <c r="N729" s="126">
        <f t="shared" si="295"/>
        <v>0</v>
      </c>
      <c r="O729" s="126">
        <f t="shared" ca="1" si="296"/>
        <v>33.788139999999999</v>
      </c>
      <c r="P729" s="134" t="str">
        <f t="shared" si="302"/>
        <v>J=</v>
      </c>
      <c r="Q729" s="131">
        <f t="shared" si="303"/>
        <v>43724</v>
      </c>
      <c r="R729" s="9"/>
      <c r="S729" s="9"/>
      <c r="T729" s="9"/>
      <c r="U729" s="9"/>
      <c r="V729" s="9"/>
      <c r="W729" s="9"/>
      <c r="X729" s="9"/>
      <c r="Y729" s="9"/>
      <c r="Z729" s="9"/>
      <c r="AA729" s="9"/>
      <c r="AB729" s="9"/>
      <c r="AC729" s="9"/>
      <c r="AD729" s="9"/>
      <c r="AE729" s="9"/>
      <c r="AF729" s="59">
        <f t="shared" si="297"/>
        <v>43561</v>
      </c>
      <c r="AG729" s="15">
        <f t="shared" ref="AG729:AK742" ca="1" si="306">VLOOKUP($AF729,$A$10:$Q$3625,(AG$1)+1)</f>
        <v>1004.24306</v>
      </c>
      <c r="AH729" s="15">
        <f t="shared" si="306"/>
        <v>1000</v>
      </c>
      <c r="AI729" s="4">
        <f t="shared" ca="1" si="306"/>
        <v>0</v>
      </c>
      <c r="AJ729" s="16">
        <f t="shared" ca="1" si="306"/>
        <v>0</v>
      </c>
      <c r="AK729" s="4">
        <f t="shared" si="306"/>
        <v>1.075</v>
      </c>
      <c r="AL729" s="59">
        <f t="shared" si="290"/>
        <v>43561</v>
      </c>
      <c r="AM729" s="16">
        <f t="shared" ref="AM729:AS742" ca="1" si="307">VLOOKUP($AF729,$A$10:$Q$3625,(AM$1)+1)</f>
        <v>1.0042430600000001</v>
      </c>
      <c r="AN729" s="15">
        <f t="shared" ca="1" si="307"/>
        <v>4.2430599999999998</v>
      </c>
      <c r="AO729" s="9">
        <f t="shared" si="307"/>
        <v>0</v>
      </c>
      <c r="AP729" s="17">
        <f t="shared" si="307"/>
        <v>0</v>
      </c>
      <c r="AQ729" s="15">
        <f t="shared" si="307"/>
        <v>0</v>
      </c>
      <c r="AR729" s="10" t="str">
        <f t="shared" si="307"/>
        <v>J=</v>
      </c>
      <c r="AS729" s="59">
        <f t="shared" si="307"/>
        <v>43724</v>
      </c>
      <c r="AT729" s="18"/>
      <c r="AU729" s="18"/>
      <c r="AV729" s="40"/>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row>
    <row r="730" spans="1:205" x14ac:dyDescent="0.2">
      <c r="A730" s="123">
        <f t="shared" si="298"/>
        <v>43725</v>
      </c>
      <c r="B730" s="124">
        <f t="shared" ca="1" si="304"/>
        <v>1000.24457</v>
      </c>
      <c r="C730" s="126">
        <f t="shared" si="299"/>
        <v>1000</v>
      </c>
      <c r="D730" s="125">
        <f ca="1">IF(A730&lt;$B$1,VLOOKUP(A730,[1]DI!$A$4:$B$15000,2,FALSE),0)</f>
        <v>5.8999999999999997E-2</v>
      </c>
      <c r="E730" s="126">
        <f t="shared" ca="1" si="305"/>
        <v>2.2751E-4</v>
      </c>
      <c r="F730" s="132">
        <f t="shared" si="300"/>
        <v>1.075</v>
      </c>
      <c r="G730" s="127">
        <f t="shared" ca="1" si="292"/>
        <v>1.00024457325</v>
      </c>
      <c r="H730" s="126">
        <f ca="1">TRUNC(PRODUCT(G$10:G729),15)</f>
        <v>1.1426489449395401</v>
      </c>
      <c r="I730" s="126">
        <f t="shared" ca="1" si="301"/>
        <v>1.1423695519055299</v>
      </c>
      <c r="J730" s="126">
        <f t="shared" ca="1" si="293"/>
        <v>1.00024457</v>
      </c>
      <c r="K730" s="126">
        <f t="shared" ca="1" si="294"/>
        <v>0.24457000000000001</v>
      </c>
      <c r="L730" s="133">
        <f>IF(VLOOKUP(A730,$U$12:$AD$125,8)=VLOOKUP(A729,$U$12:$AD$125,8),0,VLOOKUP(A730,U$12:$AD$125,8))</f>
        <v>0</v>
      </c>
      <c r="M730" s="129">
        <f>IF(L730&gt;0,VLOOKUP(L730,T$12:$AC$125,7),0)</f>
        <v>0</v>
      </c>
      <c r="N730" s="126">
        <f t="shared" si="295"/>
        <v>0</v>
      </c>
      <c r="O730" s="126">
        <f t="shared" ca="1" si="296"/>
        <v>0.24457000000000001</v>
      </c>
      <c r="P730" s="134" t="str">
        <f t="shared" si="302"/>
        <v>J=</v>
      </c>
      <c r="Q730" s="131">
        <f t="shared" si="303"/>
        <v>43906</v>
      </c>
      <c r="R730" s="9"/>
      <c r="S730" s="9"/>
      <c r="T730" s="9"/>
      <c r="U730" s="9"/>
      <c r="V730" s="9"/>
      <c r="W730" s="9"/>
      <c r="X730" s="9"/>
      <c r="Y730" s="9"/>
      <c r="Z730" s="9"/>
      <c r="AA730" s="9"/>
      <c r="AB730" s="9"/>
      <c r="AC730" s="9"/>
      <c r="AD730" s="9"/>
      <c r="AE730" s="9"/>
      <c r="AF730" s="59">
        <f t="shared" si="297"/>
        <v>43562</v>
      </c>
      <c r="AG730" s="15">
        <f t="shared" ca="1" si="306"/>
        <v>1004.24306</v>
      </c>
      <c r="AH730" s="15">
        <f t="shared" si="306"/>
        <v>1000</v>
      </c>
      <c r="AI730" s="4">
        <f t="shared" ca="1" si="306"/>
        <v>0</v>
      </c>
      <c r="AJ730" s="16">
        <f t="shared" ca="1" si="306"/>
        <v>0</v>
      </c>
      <c r="AK730" s="4">
        <f t="shared" si="306"/>
        <v>1.075</v>
      </c>
      <c r="AL730" s="59">
        <f t="shared" si="290"/>
        <v>43562</v>
      </c>
      <c r="AM730" s="16">
        <f t="shared" ca="1" si="307"/>
        <v>1.0042430600000001</v>
      </c>
      <c r="AN730" s="15">
        <f t="shared" ca="1" si="307"/>
        <v>4.2430599999999998</v>
      </c>
      <c r="AO730" s="9">
        <f t="shared" si="307"/>
        <v>0</v>
      </c>
      <c r="AP730" s="17">
        <f t="shared" si="307"/>
        <v>0</v>
      </c>
      <c r="AQ730" s="15">
        <f t="shared" si="307"/>
        <v>0</v>
      </c>
      <c r="AR730" s="10" t="str">
        <f t="shared" si="307"/>
        <v>J=</v>
      </c>
      <c r="AS730" s="59">
        <f t="shared" si="307"/>
        <v>43724</v>
      </c>
      <c r="AT730" s="18"/>
      <c r="AU730" s="18"/>
      <c r="AV730" s="40"/>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row>
    <row r="731" spans="1:205" x14ac:dyDescent="0.2">
      <c r="A731" s="123">
        <f t="shared" si="298"/>
        <v>43726</v>
      </c>
      <c r="B731" s="124">
        <f t="shared" ca="1" si="304"/>
        <v>1000.48921</v>
      </c>
      <c r="C731" s="126">
        <f t="shared" si="299"/>
        <v>1000</v>
      </c>
      <c r="D731" s="125">
        <f ca="1">IF(A731&lt;$B$1,VLOOKUP(A731,[1]DI!$A$4:$B$15000,2,FALSE),0)</f>
        <v>5.8999999999999997E-2</v>
      </c>
      <c r="E731" s="126">
        <f t="shared" ca="1" si="305"/>
        <v>2.2751E-4</v>
      </c>
      <c r="F731" s="132">
        <f t="shared" si="300"/>
        <v>1.075</v>
      </c>
      <c r="G731" s="127">
        <f t="shared" ca="1" si="292"/>
        <v>1.00024457325</v>
      </c>
      <c r="H731" s="126">
        <f ca="1">TRUNC(PRODUCT(G$10:G730),15)</f>
        <v>1.14292840630562</v>
      </c>
      <c r="I731" s="126">
        <f t="shared" ca="1" si="301"/>
        <v>1.1423695519055299</v>
      </c>
      <c r="J731" s="126">
        <f t="shared" ca="1" si="293"/>
        <v>1.00048921</v>
      </c>
      <c r="K731" s="126">
        <f t="shared" ca="1" si="294"/>
        <v>0.48920999999999998</v>
      </c>
      <c r="L731" s="133">
        <f>IF(VLOOKUP(A731,$U$12:$AD$125,8)=VLOOKUP(A730,$U$12:$AD$125,8),0,VLOOKUP(A731,U$12:$AD$125,8))</f>
        <v>0</v>
      </c>
      <c r="M731" s="129">
        <f>IF(L731&gt;0,VLOOKUP(L731,T$12:$AC$125,7),0)</f>
        <v>0</v>
      </c>
      <c r="N731" s="126">
        <f t="shared" si="295"/>
        <v>0</v>
      </c>
      <c r="O731" s="126">
        <f t="shared" ca="1" si="296"/>
        <v>0.48920999999999998</v>
      </c>
      <c r="P731" s="134" t="str">
        <f t="shared" si="302"/>
        <v>J=</v>
      </c>
      <c r="Q731" s="131">
        <f t="shared" si="303"/>
        <v>43906</v>
      </c>
      <c r="R731" s="9"/>
      <c r="S731" s="33"/>
      <c r="T731" s="33"/>
      <c r="U731" s="33"/>
      <c r="V731" s="33"/>
      <c r="W731" s="33"/>
      <c r="X731" s="33"/>
      <c r="Y731" s="33"/>
      <c r="Z731" s="33"/>
      <c r="AA731" s="33"/>
      <c r="AB731" s="33"/>
      <c r="AC731" s="33"/>
      <c r="AD731" s="33"/>
      <c r="AE731" s="33"/>
      <c r="AF731" s="59">
        <f t="shared" si="297"/>
        <v>43563</v>
      </c>
      <c r="AG731" s="15">
        <f t="shared" ca="1" si="306"/>
        <v>1004.24306</v>
      </c>
      <c r="AH731" s="15">
        <f t="shared" si="306"/>
        <v>1000</v>
      </c>
      <c r="AI731" s="4">
        <f t="shared" ca="1" si="306"/>
        <v>6.4000000000000001E-2</v>
      </c>
      <c r="AJ731" s="16">
        <f t="shared" ca="1" si="306"/>
        <v>2.4620000000000002E-4</v>
      </c>
      <c r="AK731" s="4">
        <f t="shared" si="306"/>
        <v>1.075</v>
      </c>
      <c r="AL731" s="59">
        <f t="shared" si="290"/>
        <v>43563</v>
      </c>
      <c r="AM731" s="16">
        <f t="shared" ca="1" si="307"/>
        <v>1.0042430600000001</v>
      </c>
      <c r="AN731" s="15">
        <f t="shared" ca="1" si="307"/>
        <v>4.2430599999999998</v>
      </c>
      <c r="AO731" s="9">
        <f t="shared" si="307"/>
        <v>0</v>
      </c>
      <c r="AP731" s="17">
        <f t="shared" si="307"/>
        <v>0</v>
      </c>
      <c r="AQ731" s="15">
        <f t="shared" si="307"/>
        <v>0</v>
      </c>
      <c r="AR731" s="10" t="str">
        <f t="shared" si="307"/>
        <v>J=</v>
      </c>
      <c r="AS731" s="59">
        <f t="shared" si="307"/>
        <v>43724</v>
      </c>
      <c r="AT731" s="34"/>
      <c r="AU731" s="34"/>
      <c r="AV731" s="41"/>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c r="GI731" s="34"/>
      <c r="GJ731" s="34"/>
      <c r="GK731" s="34"/>
      <c r="GL731" s="34"/>
      <c r="GM731" s="34"/>
      <c r="GN731" s="34"/>
      <c r="GO731" s="34"/>
      <c r="GP731" s="34"/>
      <c r="GQ731" s="34"/>
      <c r="GR731" s="34"/>
      <c r="GS731" s="34"/>
      <c r="GT731" s="34"/>
      <c r="GU731" s="34"/>
      <c r="GV731" s="34"/>
      <c r="GW731" s="34"/>
    </row>
    <row r="732" spans="1:205" x14ac:dyDescent="0.2">
      <c r="A732" s="123">
        <f t="shared" si="298"/>
        <v>43727</v>
      </c>
      <c r="B732" s="124">
        <f t="shared" ca="1" si="304"/>
        <v>1000.7338999900001</v>
      </c>
      <c r="C732" s="126">
        <f t="shared" si="299"/>
        <v>1000</v>
      </c>
      <c r="D732" s="125">
        <f ca="1">IF(A732&lt;$B$1,VLOOKUP(A732,[1]DI!$A$4:$B$15000,2,FALSE),0)</f>
        <v>5.3999999999999999E-2</v>
      </c>
      <c r="E732" s="126">
        <f t="shared" ca="1" si="305"/>
        <v>2.0871999999999999E-4</v>
      </c>
      <c r="F732" s="132">
        <f t="shared" si="300"/>
        <v>1.075</v>
      </c>
      <c r="G732" s="127">
        <f t="shared" ca="1" si="292"/>
        <v>1.0002243740000001</v>
      </c>
      <c r="H732" s="126">
        <f ca="1">TRUNC(PRODUCT(G$10:G731),15)</f>
        <v>1.1432079360204599</v>
      </c>
      <c r="I732" s="126">
        <f t="shared" ca="1" si="301"/>
        <v>1.1423695519055299</v>
      </c>
      <c r="J732" s="126">
        <f t="shared" ca="1" si="293"/>
        <v>1.0007339</v>
      </c>
      <c r="K732" s="126">
        <f t="shared" ca="1" si="294"/>
        <v>0.73389998999999995</v>
      </c>
      <c r="L732" s="133">
        <f>IF(VLOOKUP(A732,$U$12:$AD$125,8)=VLOOKUP(A731,$U$12:$AD$125,8),0,VLOOKUP(A732,U$12:$AD$125,8))</f>
        <v>0</v>
      </c>
      <c r="M732" s="129">
        <f>IF(L732&gt;0,VLOOKUP(L732,T$12:$AC$125,7),0)</f>
        <v>0</v>
      </c>
      <c r="N732" s="126">
        <f t="shared" si="295"/>
        <v>0</v>
      </c>
      <c r="O732" s="126">
        <f t="shared" ca="1" si="296"/>
        <v>0.73389998999999995</v>
      </c>
      <c r="P732" s="134" t="str">
        <f t="shared" si="302"/>
        <v>J=</v>
      </c>
      <c r="Q732" s="131">
        <f t="shared" si="303"/>
        <v>43906</v>
      </c>
      <c r="R732" s="9"/>
      <c r="S732" s="9"/>
      <c r="T732" s="9"/>
      <c r="U732" s="9"/>
      <c r="V732" s="9"/>
      <c r="W732" s="9"/>
      <c r="X732" s="9"/>
      <c r="Y732" s="9"/>
      <c r="Z732" s="9"/>
      <c r="AA732" s="9"/>
      <c r="AB732" s="9"/>
      <c r="AC732" s="9"/>
      <c r="AD732" s="9"/>
      <c r="AE732" s="9"/>
      <c r="AF732" s="59">
        <f t="shared" si="297"/>
        <v>43564</v>
      </c>
      <c r="AG732" s="15">
        <f t="shared" ca="1" si="306"/>
        <v>1004.50883999</v>
      </c>
      <c r="AH732" s="15">
        <f t="shared" si="306"/>
        <v>1000</v>
      </c>
      <c r="AI732" s="4">
        <f t="shared" ca="1" si="306"/>
        <v>6.4000000000000001E-2</v>
      </c>
      <c r="AJ732" s="16">
        <f t="shared" ca="1" si="306"/>
        <v>2.4620000000000002E-4</v>
      </c>
      <c r="AK732" s="4">
        <f t="shared" si="306"/>
        <v>1.075</v>
      </c>
      <c r="AL732" s="59">
        <f t="shared" si="290"/>
        <v>43564</v>
      </c>
      <c r="AM732" s="16">
        <f t="shared" ca="1" si="307"/>
        <v>1.00450884</v>
      </c>
      <c r="AN732" s="15">
        <f t="shared" ca="1" si="307"/>
        <v>4.5088399900000002</v>
      </c>
      <c r="AO732" s="9">
        <f t="shared" si="307"/>
        <v>0</v>
      </c>
      <c r="AP732" s="17">
        <f t="shared" si="307"/>
        <v>0</v>
      </c>
      <c r="AQ732" s="15">
        <f t="shared" si="307"/>
        <v>0</v>
      </c>
      <c r="AR732" s="10" t="str">
        <f t="shared" si="307"/>
        <v>J=</v>
      </c>
      <c r="AS732" s="59">
        <f t="shared" si="307"/>
        <v>43724</v>
      </c>
      <c r="AT732" s="18"/>
      <c r="AU732" s="18"/>
      <c r="AV732" s="40"/>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row>
    <row r="733" spans="1:205" x14ac:dyDescent="0.2">
      <c r="A733" s="123">
        <f t="shared" si="298"/>
        <v>43728</v>
      </c>
      <c r="B733" s="124">
        <f t="shared" ca="1" si="304"/>
        <v>1000.95844</v>
      </c>
      <c r="C733" s="126">
        <f t="shared" si="299"/>
        <v>1000</v>
      </c>
      <c r="D733" s="125">
        <f ca="1">IF(A733&lt;$B$1,VLOOKUP(A733,[1]DI!$A$4:$B$15000,2,FALSE),0)</f>
        <v>5.3999999999999999E-2</v>
      </c>
      <c r="E733" s="126">
        <f t="shared" ca="1" si="305"/>
        <v>2.0871999999999999E-4</v>
      </c>
      <c r="F733" s="132">
        <f t="shared" si="300"/>
        <v>1.075</v>
      </c>
      <c r="G733" s="127">
        <f t="shared" ca="1" si="292"/>
        <v>1.0002243740000001</v>
      </c>
      <c r="H733" s="126">
        <f ca="1">TRUNC(PRODUCT(G$10:G732),15)</f>
        <v>1.1434644421579001</v>
      </c>
      <c r="I733" s="126">
        <f t="shared" ca="1" si="301"/>
        <v>1.1423695519055299</v>
      </c>
      <c r="J733" s="126">
        <f t="shared" ca="1" si="293"/>
        <v>1.00095844</v>
      </c>
      <c r="K733" s="126">
        <f t="shared" ca="1" si="294"/>
        <v>0.95843999999999996</v>
      </c>
      <c r="L733" s="133">
        <f>IF(VLOOKUP(A733,$U$12:$AD$125,8)=VLOOKUP(A732,$U$12:$AD$125,8),0,VLOOKUP(A733,U$12:$AD$125,8))</f>
        <v>0</v>
      </c>
      <c r="M733" s="129">
        <f>IF(L733&gt;0,VLOOKUP(L733,T$12:$AC$125,7),0)</f>
        <v>0</v>
      </c>
      <c r="N733" s="126">
        <f t="shared" si="295"/>
        <v>0</v>
      </c>
      <c r="O733" s="126">
        <f t="shared" ca="1" si="296"/>
        <v>0.95843999999999996</v>
      </c>
      <c r="P733" s="134" t="str">
        <f t="shared" si="302"/>
        <v>J=</v>
      </c>
      <c r="Q733" s="131">
        <f t="shared" si="303"/>
        <v>43906</v>
      </c>
      <c r="R733" s="9"/>
      <c r="S733" s="9"/>
      <c r="T733" s="9"/>
      <c r="U733" s="9"/>
      <c r="V733" s="9"/>
      <c r="W733" s="9"/>
      <c r="X733" s="9"/>
      <c r="Y733" s="9"/>
      <c r="Z733" s="9"/>
      <c r="AA733" s="9"/>
      <c r="AB733" s="9"/>
      <c r="AC733" s="9"/>
      <c r="AD733" s="9"/>
      <c r="AE733" s="9"/>
      <c r="AF733" s="59">
        <f t="shared" si="297"/>
        <v>43565</v>
      </c>
      <c r="AG733" s="15">
        <f t="shared" ca="1" si="306"/>
        <v>1004.7747000000001</v>
      </c>
      <c r="AH733" s="15">
        <f t="shared" si="306"/>
        <v>1000</v>
      </c>
      <c r="AI733" s="4">
        <f t="shared" ca="1" si="306"/>
        <v>6.4000000000000001E-2</v>
      </c>
      <c r="AJ733" s="16">
        <f t="shared" ca="1" si="306"/>
        <v>2.4620000000000002E-4</v>
      </c>
      <c r="AK733" s="4">
        <f t="shared" si="306"/>
        <v>1.075</v>
      </c>
      <c r="AL733" s="59">
        <f t="shared" si="290"/>
        <v>43565</v>
      </c>
      <c r="AM733" s="16">
        <f t="shared" ca="1" si="307"/>
        <v>1.0047747</v>
      </c>
      <c r="AN733" s="15">
        <f t="shared" ca="1" si="307"/>
        <v>4.7747000000000002</v>
      </c>
      <c r="AO733" s="9">
        <f t="shared" si="307"/>
        <v>0</v>
      </c>
      <c r="AP733" s="17">
        <f t="shared" si="307"/>
        <v>0</v>
      </c>
      <c r="AQ733" s="15">
        <f t="shared" si="307"/>
        <v>0</v>
      </c>
      <c r="AR733" s="10" t="str">
        <f t="shared" si="307"/>
        <v>J=</v>
      </c>
      <c r="AS733" s="59">
        <f t="shared" si="307"/>
        <v>43724</v>
      </c>
      <c r="AT733" s="18"/>
      <c r="AU733" s="18"/>
      <c r="AV733" s="40"/>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row>
    <row r="734" spans="1:205" x14ac:dyDescent="0.2">
      <c r="A734" s="123">
        <f t="shared" si="298"/>
        <v>43729</v>
      </c>
      <c r="B734" s="124">
        <f t="shared" ca="1" si="304"/>
        <v>1001.18302999</v>
      </c>
      <c r="C734" s="126">
        <f t="shared" si="299"/>
        <v>1000</v>
      </c>
      <c r="D734" s="125">
        <f ca="1">IF(A734&lt;$B$1,VLOOKUP(A734,[1]DI!$A$4:$B$15000,2,FALSE),0)</f>
        <v>0</v>
      </c>
      <c r="E734" s="126">
        <f t="shared" ca="1" si="305"/>
        <v>0</v>
      </c>
      <c r="F734" s="132">
        <f t="shared" si="300"/>
        <v>1.075</v>
      </c>
      <c r="G734" s="127">
        <f t="shared" ca="1" si="292"/>
        <v>1</v>
      </c>
      <c r="H734" s="126">
        <f ca="1">TRUNC(PRODUCT(G$10:G733),15)</f>
        <v>1.14372100584864</v>
      </c>
      <c r="I734" s="126">
        <f t="shared" ca="1" si="301"/>
        <v>1.1423695519055299</v>
      </c>
      <c r="J734" s="126">
        <f t="shared" ca="1" si="293"/>
        <v>1.00118303</v>
      </c>
      <c r="K734" s="126">
        <f t="shared" ca="1" si="294"/>
        <v>1.1830299900000001</v>
      </c>
      <c r="L734" s="133">
        <f>IF(VLOOKUP(A734,$U$12:$AD$125,8)=VLOOKUP(A733,$U$12:$AD$125,8),0,VLOOKUP(A734,U$12:$AD$125,8))</f>
        <v>0</v>
      </c>
      <c r="M734" s="129">
        <f>IF(L734&gt;0,VLOOKUP(L734,T$12:$AC$125,7),0)</f>
        <v>0</v>
      </c>
      <c r="N734" s="126">
        <f t="shared" si="295"/>
        <v>0</v>
      </c>
      <c r="O734" s="126">
        <f t="shared" ca="1" si="296"/>
        <v>1.1830299900000001</v>
      </c>
      <c r="P734" s="134" t="str">
        <f t="shared" si="302"/>
        <v>J=</v>
      </c>
      <c r="Q734" s="131">
        <f t="shared" si="303"/>
        <v>43906</v>
      </c>
      <c r="R734" s="9"/>
      <c r="S734" s="9"/>
      <c r="T734" s="9"/>
      <c r="U734" s="9"/>
      <c r="V734" s="9"/>
      <c r="W734" s="9"/>
      <c r="X734" s="9"/>
      <c r="Y734" s="9"/>
      <c r="Z734" s="9"/>
      <c r="AA734" s="9"/>
      <c r="AB734" s="9"/>
      <c r="AC734" s="9"/>
      <c r="AD734" s="9"/>
      <c r="AE734" s="9"/>
      <c r="AF734" s="59">
        <f t="shared" si="297"/>
        <v>43566</v>
      </c>
      <c r="AG734" s="15">
        <f t="shared" ca="1" si="306"/>
        <v>1005.04063</v>
      </c>
      <c r="AH734" s="15">
        <f t="shared" si="306"/>
        <v>1000</v>
      </c>
      <c r="AI734" s="4">
        <f t="shared" ca="1" si="306"/>
        <v>6.4000000000000001E-2</v>
      </c>
      <c r="AJ734" s="16">
        <f t="shared" ca="1" si="306"/>
        <v>2.4620000000000002E-4</v>
      </c>
      <c r="AK734" s="4">
        <f t="shared" si="306"/>
        <v>1.075</v>
      </c>
      <c r="AL734" s="59">
        <f t="shared" si="290"/>
        <v>43566</v>
      </c>
      <c r="AM734" s="16">
        <f t="shared" ca="1" si="307"/>
        <v>1.0050406300000001</v>
      </c>
      <c r="AN734" s="15">
        <f t="shared" ca="1" si="307"/>
        <v>5.0406300000000002</v>
      </c>
      <c r="AO734" s="9">
        <f t="shared" si="307"/>
        <v>0</v>
      </c>
      <c r="AP734" s="17">
        <f t="shared" si="307"/>
        <v>0</v>
      </c>
      <c r="AQ734" s="15">
        <f t="shared" si="307"/>
        <v>0</v>
      </c>
      <c r="AR734" s="10" t="str">
        <f t="shared" si="307"/>
        <v>J=</v>
      </c>
      <c r="AS734" s="59">
        <f t="shared" si="307"/>
        <v>43724</v>
      </c>
      <c r="AT734" s="18"/>
      <c r="AU734" s="18"/>
      <c r="AV734" s="40"/>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row>
    <row r="735" spans="1:205" x14ac:dyDescent="0.2">
      <c r="A735" s="123">
        <f t="shared" si="298"/>
        <v>43730</v>
      </c>
      <c r="B735" s="124">
        <f t="shared" ca="1" si="304"/>
        <v>1001.18302999</v>
      </c>
      <c r="C735" s="126">
        <f t="shared" si="299"/>
        <v>1000</v>
      </c>
      <c r="D735" s="125">
        <f ca="1">IF(A735&lt;$B$1,VLOOKUP(A735,[1]DI!$A$4:$B$15000,2,FALSE),0)</f>
        <v>0</v>
      </c>
      <c r="E735" s="126">
        <f t="shared" ca="1" si="305"/>
        <v>0</v>
      </c>
      <c r="F735" s="132">
        <f t="shared" si="300"/>
        <v>1.075</v>
      </c>
      <c r="G735" s="127">
        <f t="shared" ca="1" si="292"/>
        <v>1</v>
      </c>
      <c r="H735" s="126">
        <f ca="1">TRUNC(PRODUCT(G$10:G734),15)</f>
        <v>1.14372100584864</v>
      </c>
      <c r="I735" s="126">
        <f t="shared" ca="1" si="301"/>
        <v>1.1423695519055299</v>
      </c>
      <c r="J735" s="126">
        <f t="shared" ca="1" si="293"/>
        <v>1.00118303</v>
      </c>
      <c r="K735" s="126">
        <f t="shared" ca="1" si="294"/>
        <v>1.1830299900000001</v>
      </c>
      <c r="L735" s="133">
        <f>IF(VLOOKUP(A735,$U$12:$AD$125,8)=VLOOKUP(A734,$U$12:$AD$125,8),0,VLOOKUP(A735,U$12:$AD$125,8))</f>
        <v>0</v>
      </c>
      <c r="M735" s="129">
        <f>IF(L735&gt;0,VLOOKUP(L735,T$12:$AC$125,7),0)</f>
        <v>0</v>
      </c>
      <c r="N735" s="126">
        <f t="shared" si="295"/>
        <v>0</v>
      </c>
      <c r="O735" s="126">
        <f t="shared" ca="1" si="296"/>
        <v>1.1830299900000001</v>
      </c>
      <c r="P735" s="134" t="str">
        <f t="shared" si="302"/>
        <v>J=</v>
      </c>
      <c r="Q735" s="131">
        <f t="shared" si="303"/>
        <v>43906</v>
      </c>
      <c r="R735" s="9"/>
      <c r="S735" s="9"/>
      <c r="T735" s="9"/>
      <c r="U735" s="9"/>
      <c r="V735" s="9"/>
      <c r="W735" s="9"/>
      <c r="X735" s="9"/>
      <c r="Y735" s="9"/>
      <c r="Z735" s="9"/>
      <c r="AA735" s="9"/>
      <c r="AB735" s="9"/>
      <c r="AC735" s="9"/>
      <c r="AD735" s="9"/>
      <c r="AE735" s="9"/>
      <c r="AF735" s="59">
        <f t="shared" si="297"/>
        <v>43567</v>
      </c>
      <c r="AG735" s="15">
        <f t="shared" ca="1" si="306"/>
        <v>1005.30662999</v>
      </c>
      <c r="AH735" s="15">
        <f t="shared" si="306"/>
        <v>1000</v>
      </c>
      <c r="AI735" s="4">
        <f t="shared" ca="1" si="306"/>
        <v>6.4000000000000001E-2</v>
      </c>
      <c r="AJ735" s="16">
        <f t="shared" ca="1" si="306"/>
        <v>2.4620000000000002E-4</v>
      </c>
      <c r="AK735" s="4">
        <f t="shared" si="306"/>
        <v>1.075</v>
      </c>
      <c r="AL735" s="59">
        <f t="shared" si="290"/>
        <v>43567</v>
      </c>
      <c r="AM735" s="16">
        <f t="shared" ca="1" si="307"/>
        <v>1.00530663</v>
      </c>
      <c r="AN735" s="15">
        <f t="shared" ca="1" si="307"/>
        <v>5.3066299900000002</v>
      </c>
      <c r="AO735" s="9">
        <f t="shared" si="307"/>
        <v>0</v>
      </c>
      <c r="AP735" s="17">
        <f t="shared" si="307"/>
        <v>0</v>
      </c>
      <c r="AQ735" s="15">
        <f t="shared" si="307"/>
        <v>0</v>
      </c>
      <c r="AR735" s="10" t="str">
        <f t="shared" si="307"/>
        <v>J=</v>
      </c>
      <c r="AS735" s="59">
        <f t="shared" si="307"/>
        <v>43724</v>
      </c>
      <c r="AT735" s="18"/>
      <c r="AU735" s="18"/>
      <c r="AV735" s="40"/>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row>
    <row r="736" spans="1:205" x14ac:dyDescent="0.2">
      <c r="A736" s="123">
        <f t="shared" si="298"/>
        <v>43731</v>
      </c>
      <c r="B736" s="124">
        <f t="shared" ca="1" si="304"/>
        <v>1001.18302999</v>
      </c>
      <c r="C736" s="126">
        <f t="shared" si="299"/>
        <v>1000</v>
      </c>
      <c r="D736" s="125">
        <f ca="1">IF(A736&lt;$B$1,VLOOKUP(A736,[1]DI!$A$4:$B$15000,2,FALSE),0)</f>
        <v>5.3999999999999999E-2</v>
      </c>
      <c r="E736" s="126">
        <f t="shared" ca="1" si="305"/>
        <v>2.0871999999999999E-4</v>
      </c>
      <c r="F736" s="132">
        <f t="shared" si="300"/>
        <v>1.075</v>
      </c>
      <c r="G736" s="127">
        <f t="shared" ca="1" si="292"/>
        <v>1.0002243740000001</v>
      </c>
      <c r="H736" s="126">
        <f ca="1">TRUNC(PRODUCT(G$10:G735),15)</f>
        <v>1.14372100584864</v>
      </c>
      <c r="I736" s="126">
        <f t="shared" ca="1" si="301"/>
        <v>1.1423695519055299</v>
      </c>
      <c r="J736" s="126">
        <f t="shared" ca="1" si="293"/>
        <v>1.00118303</v>
      </c>
      <c r="K736" s="126">
        <f t="shared" ca="1" si="294"/>
        <v>1.1830299900000001</v>
      </c>
      <c r="L736" s="133">
        <f>IF(VLOOKUP(A736,$U$12:$AD$125,8)=VLOOKUP(A735,$U$12:$AD$125,8),0,VLOOKUP(A736,U$12:$AD$125,8))</f>
        <v>0</v>
      </c>
      <c r="M736" s="129">
        <f>IF(L736&gt;0,VLOOKUP(L736,T$12:$AC$125,7),0)</f>
        <v>0</v>
      </c>
      <c r="N736" s="126">
        <f t="shared" si="295"/>
        <v>0</v>
      </c>
      <c r="O736" s="126">
        <f t="shared" ca="1" si="296"/>
        <v>1.1830299900000001</v>
      </c>
      <c r="P736" s="134" t="str">
        <f t="shared" si="302"/>
        <v>J=</v>
      </c>
      <c r="Q736" s="131">
        <f t="shared" si="303"/>
        <v>43906</v>
      </c>
      <c r="R736" s="9"/>
      <c r="S736" s="9"/>
      <c r="T736" s="9"/>
      <c r="U736" s="9"/>
      <c r="V736" s="9"/>
      <c r="W736" s="9"/>
      <c r="X736" s="9"/>
      <c r="Y736" s="9"/>
      <c r="Z736" s="9"/>
      <c r="AA736" s="9"/>
      <c r="AB736" s="9"/>
      <c r="AC736" s="9"/>
      <c r="AD736" s="9"/>
      <c r="AE736" s="9"/>
      <c r="AF736" s="59">
        <f t="shared" si="297"/>
        <v>43568</v>
      </c>
      <c r="AG736" s="15">
        <f t="shared" ca="1" si="306"/>
        <v>1005.5727000000001</v>
      </c>
      <c r="AH736" s="15">
        <f t="shared" si="306"/>
        <v>1000</v>
      </c>
      <c r="AI736" s="4">
        <f t="shared" ca="1" si="306"/>
        <v>0</v>
      </c>
      <c r="AJ736" s="16">
        <f t="shared" ca="1" si="306"/>
        <v>0</v>
      </c>
      <c r="AK736" s="4">
        <f t="shared" si="306"/>
        <v>1.075</v>
      </c>
      <c r="AL736" s="59">
        <f t="shared" si="290"/>
        <v>43568</v>
      </c>
      <c r="AM736" s="16">
        <f t="shared" ca="1" si="307"/>
        <v>1.0055727000000001</v>
      </c>
      <c r="AN736" s="15">
        <f t="shared" ca="1" si="307"/>
        <v>5.5727000000000002</v>
      </c>
      <c r="AO736" s="9">
        <f t="shared" si="307"/>
        <v>0</v>
      </c>
      <c r="AP736" s="17">
        <f t="shared" si="307"/>
        <v>0</v>
      </c>
      <c r="AQ736" s="15">
        <f t="shared" si="307"/>
        <v>0</v>
      </c>
      <c r="AR736" s="10" t="str">
        <f t="shared" si="307"/>
        <v>J=</v>
      </c>
      <c r="AS736" s="59">
        <f t="shared" si="307"/>
        <v>43724</v>
      </c>
      <c r="AT736" s="18"/>
      <c r="AU736" s="18"/>
      <c r="AV736" s="40"/>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row>
    <row r="737" spans="1:205" x14ac:dyDescent="0.2">
      <c r="A737" s="123">
        <f t="shared" si="298"/>
        <v>43732</v>
      </c>
      <c r="B737" s="124">
        <f t="shared" ca="1" si="304"/>
        <v>1001.4076700000001</v>
      </c>
      <c r="C737" s="126">
        <f t="shared" si="299"/>
        <v>1000</v>
      </c>
      <c r="D737" s="125">
        <f ca="1">IF(A737&lt;$B$1,VLOOKUP(A737,[1]DI!$A$4:$B$15000,2,FALSE),0)</f>
        <v>5.3999999999999999E-2</v>
      </c>
      <c r="E737" s="126">
        <f t="shared" ca="1" si="305"/>
        <v>2.0871999999999999E-4</v>
      </c>
      <c r="F737" s="132">
        <f t="shared" si="300"/>
        <v>1.075</v>
      </c>
      <c r="G737" s="127">
        <f t="shared" ca="1" si="292"/>
        <v>1.0002243740000001</v>
      </c>
      <c r="H737" s="126">
        <f ca="1">TRUNC(PRODUCT(G$10:G736),15)</f>
        <v>1.1439776271056099</v>
      </c>
      <c r="I737" s="126">
        <f t="shared" ca="1" si="301"/>
        <v>1.1423695519055299</v>
      </c>
      <c r="J737" s="126">
        <f t="shared" ca="1" si="293"/>
        <v>1.0014076700000001</v>
      </c>
      <c r="K737" s="126">
        <f t="shared" ca="1" si="294"/>
        <v>1.40767</v>
      </c>
      <c r="L737" s="133">
        <f>IF(VLOOKUP(A737,$U$12:$AD$125,8)=VLOOKUP(A736,$U$12:$AD$125,8),0,VLOOKUP(A737,U$12:$AD$125,8))</f>
        <v>0</v>
      </c>
      <c r="M737" s="129">
        <f>IF(L737&gt;0,VLOOKUP(L737,T$12:$AC$125,7),0)</f>
        <v>0</v>
      </c>
      <c r="N737" s="126">
        <f t="shared" si="295"/>
        <v>0</v>
      </c>
      <c r="O737" s="126">
        <f t="shared" ca="1" si="296"/>
        <v>1.40767</v>
      </c>
      <c r="P737" s="134" t="str">
        <f t="shared" si="302"/>
        <v>J=</v>
      </c>
      <c r="Q737" s="131">
        <f t="shared" si="303"/>
        <v>43906</v>
      </c>
      <c r="R737" s="50"/>
      <c r="S737" s="33" t="s">
        <v>78</v>
      </c>
      <c r="T737" s="33" t="s">
        <v>14</v>
      </c>
      <c r="U737" s="33" t="s">
        <v>14</v>
      </c>
      <c r="V737" s="9"/>
      <c r="W737" s="9"/>
      <c r="X737" s="9"/>
      <c r="Y737" s="9"/>
      <c r="Z737" s="9"/>
      <c r="AA737" s="9"/>
      <c r="AB737" s="9"/>
      <c r="AC737" s="9"/>
      <c r="AD737" s="9"/>
      <c r="AE737" s="9"/>
      <c r="AF737" s="59">
        <f t="shared" si="297"/>
        <v>43569</v>
      </c>
      <c r="AG737" s="15">
        <f t="shared" ca="1" si="306"/>
        <v>1005.5727000000001</v>
      </c>
      <c r="AH737" s="15">
        <f t="shared" si="306"/>
        <v>1000</v>
      </c>
      <c r="AI737" s="4">
        <f t="shared" ca="1" si="306"/>
        <v>0</v>
      </c>
      <c r="AJ737" s="16">
        <f t="shared" ca="1" si="306"/>
        <v>0</v>
      </c>
      <c r="AK737" s="4">
        <f t="shared" si="306"/>
        <v>1.075</v>
      </c>
      <c r="AL737" s="59">
        <f t="shared" si="290"/>
        <v>43569</v>
      </c>
      <c r="AM737" s="16">
        <f t="shared" ca="1" si="307"/>
        <v>1.0055727000000001</v>
      </c>
      <c r="AN737" s="15">
        <f t="shared" ca="1" si="307"/>
        <v>5.5727000000000002</v>
      </c>
      <c r="AO737" s="9">
        <f t="shared" si="307"/>
        <v>0</v>
      </c>
      <c r="AP737" s="17">
        <f t="shared" si="307"/>
        <v>0</v>
      </c>
      <c r="AQ737" s="15">
        <f t="shared" si="307"/>
        <v>0</v>
      </c>
      <c r="AR737" s="10" t="str">
        <f t="shared" si="307"/>
        <v>J=</v>
      </c>
      <c r="AS737" s="59">
        <f t="shared" si="307"/>
        <v>43724</v>
      </c>
      <c r="AT737" s="18"/>
      <c r="AU737" s="18"/>
      <c r="AV737" s="40"/>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row>
    <row r="738" spans="1:205" x14ac:dyDescent="0.2">
      <c r="A738" s="123">
        <f t="shared" si="298"/>
        <v>43733</v>
      </c>
      <c r="B738" s="124">
        <f t="shared" ca="1" si="304"/>
        <v>1001.6323599999999</v>
      </c>
      <c r="C738" s="126">
        <f t="shared" si="299"/>
        <v>1000</v>
      </c>
      <c r="D738" s="125">
        <f ca="1">IF(A738&lt;$B$1,VLOOKUP(A738,[1]DI!$A$4:$B$15000,2,FALSE),0)</f>
        <v>5.3999999999999999E-2</v>
      </c>
      <c r="E738" s="126">
        <f t="shared" ca="1" si="305"/>
        <v>2.0871999999999999E-4</v>
      </c>
      <c r="F738" s="132">
        <f t="shared" si="300"/>
        <v>1.075</v>
      </c>
      <c r="G738" s="127">
        <f t="shared" ca="1" si="292"/>
        <v>1.0002243740000001</v>
      </c>
      <c r="H738" s="126">
        <f ca="1">TRUNC(PRODUCT(G$10:G737),15)</f>
        <v>1.1442343059417099</v>
      </c>
      <c r="I738" s="126">
        <f t="shared" ca="1" si="301"/>
        <v>1.1423695519055299</v>
      </c>
      <c r="J738" s="126">
        <f t="shared" ca="1" si="293"/>
        <v>1.0016323600000001</v>
      </c>
      <c r="K738" s="126">
        <f t="shared" ca="1" si="294"/>
        <v>1.63236</v>
      </c>
      <c r="L738" s="133">
        <f>IF(VLOOKUP(A738,$U$12:$AD$125,8)=VLOOKUP(A737,$U$12:$AD$125,8),0,VLOOKUP(A738,U$12:$AD$125,8))</f>
        <v>0</v>
      </c>
      <c r="M738" s="129">
        <f>IF(L738&gt;0,VLOOKUP(L738,T$12:$AC$125,7),0)</f>
        <v>0</v>
      </c>
      <c r="N738" s="126">
        <f t="shared" si="295"/>
        <v>0</v>
      </c>
      <c r="O738" s="126">
        <f t="shared" ca="1" si="296"/>
        <v>1.63236</v>
      </c>
      <c r="P738" s="134" t="str">
        <f t="shared" si="302"/>
        <v>J=</v>
      </c>
      <c r="Q738" s="131">
        <f t="shared" si="303"/>
        <v>43906</v>
      </c>
      <c r="R738" s="47"/>
      <c r="S738" s="51">
        <v>778027000</v>
      </c>
      <c r="T738" s="51">
        <f>(S738-R738)</f>
        <v>778027000</v>
      </c>
      <c r="U738" s="48">
        <f>TRUNC(T738/181900,6)</f>
        <v>4277.2237489999998</v>
      </c>
      <c r="V738" s="9"/>
      <c r="W738" s="9"/>
      <c r="X738" s="9"/>
      <c r="Y738" s="9"/>
      <c r="Z738" s="9"/>
      <c r="AA738" s="9"/>
      <c r="AB738" s="9"/>
      <c r="AC738" s="9"/>
      <c r="AD738" s="9"/>
      <c r="AE738" s="9"/>
      <c r="AF738" s="59">
        <f t="shared" si="297"/>
        <v>43570</v>
      </c>
      <c r="AG738" s="15">
        <f t="shared" ca="1" si="306"/>
        <v>1005.5727000000001</v>
      </c>
      <c r="AH738" s="15">
        <f t="shared" si="306"/>
        <v>1000</v>
      </c>
      <c r="AI738" s="4">
        <f t="shared" ca="1" si="306"/>
        <v>6.4000000000000001E-2</v>
      </c>
      <c r="AJ738" s="16">
        <f t="shared" ca="1" si="306"/>
        <v>2.4620000000000002E-4</v>
      </c>
      <c r="AK738" s="4">
        <f t="shared" si="306"/>
        <v>1.075</v>
      </c>
      <c r="AL738" s="59">
        <f t="shared" si="290"/>
        <v>43570</v>
      </c>
      <c r="AM738" s="16">
        <f t="shared" ca="1" si="307"/>
        <v>1.0055727000000001</v>
      </c>
      <c r="AN738" s="15">
        <f t="shared" ca="1" si="307"/>
        <v>5.5727000000000002</v>
      </c>
      <c r="AO738" s="9">
        <f t="shared" si="307"/>
        <v>0</v>
      </c>
      <c r="AP738" s="17">
        <f t="shared" si="307"/>
        <v>0</v>
      </c>
      <c r="AQ738" s="15">
        <f t="shared" si="307"/>
        <v>0</v>
      </c>
      <c r="AR738" s="10" t="str">
        <f t="shared" si="307"/>
        <v>J=</v>
      </c>
      <c r="AS738" s="59">
        <f t="shared" si="307"/>
        <v>43724</v>
      </c>
      <c r="AT738" s="18"/>
      <c r="AU738" s="18"/>
      <c r="AV738" s="40"/>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row>
    <row r="739" spans="1:205" x14ac:dyDescent="0.2">
      <c r="A739" s="123">
        <f t="shared" si="298"/>
        <v>43734</v>
      </c>
      <c r="B739" s="124">
        <f t="shared" ca="1" si="304"/>
        <v>1001.8570999999999</v>
      </c>
      <c r="C739" s="126">
        <f t="shared" si="299"/>
        <v>1000</v>
      </c>
      <c r="D739" s="125">
        <f ca="1">IF(A739&lt;$B$1,VLOOKUP(A739,[1]DI!$A$4:$B$15000,2,FALSE),0)</f>
        <v>5.3999999999999999E-2</v>
      </c>
      <c r="E739" s="126">
        <f t="shared" ca="1" si="305"/>
        <v>2.0871999999999999E-4</v>
      </c>
      <c r="F739" s="132">
        <f t="shared" si="300"/>
        <v>1.075</v>
      </c>
      <c r="G739" s="127">
        <f t="shared" ca="1" si="292"/>
        <v>1.0002243740000001</v>
      </c>
      <c r="H739" s="126">
        <f ca="1">TRUNC(PRODUCT(G$10:G738),15)</f>
        <v>1.14449104236988</v>
      </c>
      <c r="I739" s="126">
        <f t="shared" ca="1" si="301"/>
        <v>1.1423695519055299</v>
      </c>
      <c r="J739" s="126">
        <f t="shared" ca="1" si="293"/>
        <v>1.0018571000000001</v>
      </c>
      <c r="K739" s="126">
        <f t="shared" ca="1" si="294"/>
        <v>1.8571</v>
      </c>
      <c r="L739" s="133">
        <f>IF(VLOOKUP(A739,$U$12:$AD$125,8)=VLOOKUP(A738,$U$12:$AD$125,8),0,VLOOKUP(A739,U$12:$AD$125,8))</f>
        <v>0</v>
      </c>
      <c r="M739" s="129">
        <f>IF(L739&gt;0,VLOOKUP(L739,T$12:$AC$125,7),0)</f>
        <v>0</v>
      </c>
      <c r="N739" s="126">
        <f t="shared" si="295"/>
        <v>0</v>
      </c>
      <c r="O739" s="126">
        <f t="shared" ca="1" si="296"/>
        <v>1.8571</v>
      </c>
      <c r="P739" s="134" t="str">
        <f t="shared" si="302"/>
        <v>J=</v>
      </c>
      <c r="Q739" s="131">
        <f t="shared" si="303"/>
        <v>43906</v>
      </c>
      <c r="R739" s="9"/>
      <c r="S739" s="9"/>
      <c r="T739" s="9"/>
      <c r="U739" s="9"/>
      <c r="V739" s="9"/>
      <c r="W739" s="9"/>
      <c r="X739" s="9"/>
      <c r="Y739" s="9"/>
      <c r="Z739" s="9"/>
      <c r="AA739" s="9"/>
      <c r="AB739" s="9"/>
      <c r="AC739" s="9"/>
      <c r="AD739" s="9"/>
      <c r="AE739" s="9"/>
      <c r="AF739" s="59">
        <f t="shared" si="297"/>
        <v>43571</v>
      </c>
      <c r="AG739" s="15">
        <f t="shared" ca="1" si="306"/>
        <v>1005.83884</v>
      </c>
      <c r="AH739" s="15">
        <f t="shared" si="306"/>
        <v>1000</v>
      </c>
      <c r="AI739" s="4">
        <f t="shared" ca="1" si="306"/>
        <v>6.4000000000000001E-2</v>
      </c>
      <c r="AJ739" s="16">
        <f t="shared" ca="1" si="306"/>
        <v>2.4620000000000002E-4</v>
      </c>
      <c r="AK739" s="4">
        <f t="shared" si="306"/>
        <v>1.075</v>
      </c>
      <c r="AL739" s="59">
        <f t="shared" si="290"/>
        <v>43571</v>
      </c>
      <c r="AM739" s="16">
        <f t="shared" ca="1" si="307"/>
        <v>1.00583884</v>
      </c>
      <c r="AN739" s="15">
        <f t="shared" ca="1" si="307"/>
        <v>5.8388400000000003</v>
      </c>
      <c r="AO739" s="9">
        <f t="shared" si="307"/>
        <v>0</v>
      </c>
      <c r="AP739" s="17">
        <f t="shared" si="307"/>
        <v>0</v>
      </c>
      <c r="AQ739" s="15">
        <f t="shared" si="307"/>
        <v>0</v>
      </c>
      <c r="AR739" s="10" t="str">
        <f t="shared" si="307"/>
        <v>J=</v>
      </c>
      <c r="AS739" s="59">
        <f t="shared" si="307"/>
        <v>43724</v>
      </c>
      <c r="AT739" s="18"/>
      <c r="AU739" s="18"/>
      <c r="AV739" s="40"/>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row>
    <row r="740" spans="1:205" x14ac:dyDescent="0.2">
      <c r="A740" s="123">
        <f t="shared" si="298"/>
        <v>43735</v>
      </c>
      <c r="B740" s="124">
        <f t="shared" ca="1" si="304"/>
        <v>1002.08188999</v>
      </c>
      <c r="C740" s="126">
        <f t="shared" si="299"/>
        <v>1000</v>
      </c>
      <c r="D740" s="125">
        <f ca="1">IF(A740&lt;$B$1,VLOOKUP(A740,[1]DI!$A$4:$B$15000,2,FALSE),0)</f>
        <v>5.3999999999999999E-2</v>
      </c>
      <c r="E740" s="126">
        <f t="shared" ca="1" si="305"/>
        <v>2.0871999999999999E-4</v>
      </c>
      <c r="F740" s="132">
        <f t="shared" si="300"/>
        <v>1.075</v>
      </c>
      <c r="G740" s="127">
        <f t="shared" ca="1" si="292"/>
        <v>1.0002243740000001</v>
      </c>
      <c r="H740" s="126">
        <f ca="1">TRUNC(PRODUCT(G$10:G739),15)</f>
        <v>1.1447478364030199</v>
      </c>
      <c r="I740" s="126">
        <f t="shared" ca="1" si="301"/>
        <v>1.1423695519055299</v>
      </c>
      <c r="J740" s="126">
        <f t="shared" ca="1" si="293"/>
        <v>1.0020818899999999</v>
      </c>
      <c r="K740" s="126">
        <f t="shared" ca="1" si="294"/>
        <v>2.0818899900000001</v>
      </c>
      <c r="L740" s="133">
        <f>IF(VLOOKUP(A740,$U$12:$AD$125,8)=VLOOKUP(A739,$U$12:$AD$125,8),0,VLOOKUP(A740,U$12:$AD$125,8))</f>
        <v>0</v>
      </c>
      <c r="M740" s="129">
        <f>IF(L740&gt;0,VLOOKUP(L740,T$12:$AC$125,7),0)</f>
        <v>0</v>
      </c>
      <c r="N740" s="126">
        <f t="shared" si="295"/>
        <v>0</v>
      </c>
      <c r="O740" s="126">
        <f t="shared" ca="1" si="296"/>
        <v>2.0818899900000001</v>
      </c>
      <c r="P740" s="134" t="str">
        <f t="shared" si="302"/>
        <v>J=</v>
      </c>
      <c r="Q740" s="131">
        <f t="shared" si="303"/>
        <v>43906</v>
      </c>
      <c r="R740" s="9"/>
      <c r="S740" s="33"/>
      <c r="T740" s="33"/>
      <c r="U740" s="33"/>
      <c r="V740" s="33"/>
      <c r="W740" s="33"/>
      <c r="X740" s="33"/>
      <c r="Y740" s="33"/>
      <c r="Z740" s="33"/>
      <c r="AA740" s="33"/>
      <c r="AB740" s="33"/>
      <c r="AC740" s="33"/>
      <c r="AD740" s="33"/>
      <c r="AE740" s="33"/>
      <c r="AF740" s="59">
        <f t="shared" si="297"/>
        <v>43572</v>
      </c>
      <c r="AG740" s="15">
        <f t="shared" ca="1" si="306"/>
        <v>1006.10504999</v>
      </c>
      <c r="AH740" s="15">
        <f t="shared" si="306"/>
        <v>1000</v>
      </c>
      <c r="AI740" s="4">
        <f t="shared" ca="1" si="306"/>
        <v>6.4000000000000001E-2</v>
      </c>
      <c r="AJ740" s="16">
        <f t="shared" ca="1" si="306"/>
        <v>2.4620000000000002E-4</v>
      </c>
      <c r="AK740" s="4">
        <f t="shared" si="306"/>
        <v>1.075</v>
      </c>
      <c r="AL740" s="59">
        <f t="shared" si="290"/>
        <v>43572</v>
      </c>
      <c r="AM740" s="16">
        <f t="shared" ca="1" si="307"/>
        <v>1.0061050499999999</v>
      </c>
      <c r="AN740" s="15">
        <f t="shared" ca="1" si="307"/>
        <v>6.1050499900000004</v>
      </c>
      <c r="AO740" s="9">
        <f t="shared" si="307"/>
        <v>0</v>
      </c>
      <c r="AP740" s="17">
        <f t="shared" si="307"/>
        <v>0</v>
      </c>
      <c r="AQ740" s="15">
        <f t="shared" si="307"/>
        <v>0</v>
      </c>
      <c r="AR740" s="10" t="str">
        <f t="shared" si="307"/>
        <v>J=</v>
      </c>
      <c r="AS740" s="59">
        <f t="shared" si="307"/>
        <v>43724</v>
      </c>
      <c r="AT740" s="34"/>
      <c r="AU740" s="34"/>
      <c r="AV740" s="41"/>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c r="GI740" s="34"/>
      <c r="GJ740" s="34"/>
      <c r="GK740" s="34"/>
      <c r="GL740" s="34"/>
      <c r="GM740" s="34"/>
      <c r="GN740" s="34"/>
      <c r="GO740" s="34"/>
      <c r="GP740" s="34"/>
      <c r="GQ740" s="34"/>
      <c r="GR740" s="34"/>
      <c r="GS740" s="34"/>
      <c r="GT740" s="34"/>
      <c r="GU740" s="34"/>
      <c r="GV740" s="34"/>
      <c r="GW740" s="34"/>
    </row>
    <row r="741" spans="1:205" x14ac:dyDescent="0.2">
      <c r="A741" s="123">
        <f t="shared" si="298"/>
        <v>43736</v>
      </c>
      <c r="B741" s="124">
        <f t="shared" ca="1" si="304"/>
        <v>1002.30672999</v>
      </c>
      <c r="C741" s="126">
        <f t="shared" si="299"/>
        <v>1000</v>
      </c>
      <c r="D741" s="125">
        <f ca="1">IF(A741&lt;$B$1,VLOOKUP(A741,[1]DI!$A$4:$B$15000,2,FALSE),0)</f>
        <v>0</v>
      </c>
      <c r="E741" s="126">
        <f t="shared" ca="1" si="305"/>
        <v>0</v>
      </c>
      <c r="F741" s="132">
        <f t="shared" si="300"/>
        <v>1.075</v>
      </c>
      <c r="G741" s="127">
        <f t="shared" ca="1" si="292"/>
        <v>1</v>
      </c>
      <c r="H741" s="126">
        <f ca="1">TRUNC(PRODUCT(G$10:G740),15)</f>
        <v>1.1450046880540601</v>
      </c>
      <c r="I741" s="126">
        <f t="shared" ca="1" si="301"/>
        <v>1.1423695519055299</v>
      </c>
      <c r="J741" s="126">
        <f t="shared" ca="1" si="293"/>
        <v>1.0023067299999999</v>
      </c>
      <c r="K741" s="126">
        <f t="shared" ca="1" si="294"/>
        <v>2.30672999</v>
      </c>
      <c r="L741" s="133">
        <f>IF(VLOOKUP(A741,$U$12:$AD$125,8)=VLOOKUP(A740,$U$12:$AD$125,8),0,VLOOKUP(A741,U$12:$AD$125,8))</f>
        <v>0</v>
      </c>
      <c r="M741" s="129">
        <f>IF(L741&gt;0,VLOOKUP(L741,T$12:$AC$125,7),0)</f>
        <v>0</v>
      </c>
      <c r="N741" s="126">
        <f t="shared" si="295"/>
        <v>0</v>
      </c>
      <c r="O741" s="126">
        <f t="shared" ca="1" si="296"/>
        <v>2.30672999</v>
      </c>
      <c r="P741" s="134" t="str">
        <f t="shared" si="302"/>
        <v>J=</v>
      </c>
      <c r="Q741" s="131">
        <f t="shared" si="303"/>
        <v>43906</v>
      </c>
      <c r="R741" s="9"/>
      <c r="S741" s="33"/>
      <c r="T741" s="33"/>
      <c r="U741" s="33"/>
      <c r="V741" s="33"/>
      <c r="W741" s="33"/>
      <c r="X741" s="33"/>
      <c r="Y741" s="33"/>
      <c r="Z741" s="33"/>
      <c r="AA741" s="33"/>
      <c r="AB741" s="33"/>
      <c r="AC741" s="33"/>
      <c r="AD741" s="33"/>
      <c r="AE741" s="33"/>
      <c r="AF741" s="59">
        <f t="shared" si="297"/>
        <v>43573</v>
      </c>
      <c r="AG741" s="15">
        <f t="shared" ca="1" si="306"/>
        <v>1006.37132999</v>
      </c>
      <c r="AH741" s="15">
        <f t="shared" si="306"/>
        <v>1000</v>
      </c>
      <c r="AI741" s="4">
        <f t="shared" ca="1" si="306"/>
        <v>6.4000000000000001E-2</v>
      </c>
      <c r="AJ741" s="16">
        <f t="shared" ca="1" si="306"/>
        <v>2.4620000000000002E-4</v>
      </c>
      <c r="AK741" s="4">
        <f t="shared" si="306"/>
        <v>1.075</v>
      </c>
      <c r="AL741" s="59">
        <f t="shared" si="290"/>
        <v>43573</v>
      </c>
      <c r="AM741" s="16">
        <f t="shared" ca="1" si="307"/>
        <v>1.0063713299999999</v>
      </c>
      <c r="AN741" s="15">
        <f t="shared" ca="1" si="307"/>
        <v>6.3713299900000004</v>
      </c>
      <c r="AO741" s="9">
        <f t="shared" si="307"/>
        <v>0</v>
      </c>
      <c r="AP741" s="17">
        <f t="shared" si="307"/>
        <v>0</v>
      </c>
      <c r="AQ741" s="15">
        <f t="shared" si="307"/>
        <v>0</v>
      </c>
      <c r="AR741" s="10" t="str">
        <f t="shared" si="307"/>
        <v>J=</v>
      </c>
      <c r="AS741" s="59">
        <f t="shared" si="307"/>
        <v>43724</v>
      </c>
      <c r="AT741" s="34"/>
      <c r="AU741" s="34"/>
      <c r="AV741" s="41"/>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c r="GI741" s="34"/>
      <c r="GJ741" s="34"/>
      <c r="GK741" s="34"/>
      <c r="GL741" s="34"/>
      <c r="GM741" s="34"/>
      <c r="GN741" s="34"/>
      <c r="GO741" s="34"/>
      <c r="GP741" s="34"/>
      <c r="GQ741" s="34"/>
      <c r="GR741" s="34"/>
      <c r="GS741" s="34"/>
      <c r="GT741" s="34"/>
      <c r="GU741" s="34"/>
      <c r="GV741" s="34"/>
      <c r="GW741" s="34"/>
    </row>
    <row r="742" spans="1:205" x14ac:dyDescent="0.2">
      <c r="A742" s="123">
        <f t="shared" si="298"/>
        <v>43737</v>
      </c>
      <c r="B742" s="124">
        <f t="shared" ca="1" si="304"/>
        <v>1002.30672999</v>
      </c>
      <c r="C742" s="126">
        <f t="shared" si="299"/>
        <v>1000</v>
      </c>
      <c r="D742" s="125">
        <f ca="1">IF(A742&lt;$B$1,VLOOKUP(A742,[1]DI!$A$4:$B$15000,2,FALSE),0)</f>
        <v>0</v>
      </c>
      <c r="E742" s="126">
        <f t="shared" ca="1" si="305"/>
        <v>0</v>
      </c>
      <c r="F742" s="132">
        <f t="shared" si="300"/>
        <v>1.075</v>
      </c>
      <c r="G742" s="127">
        <f t="shared" ca="1" si="292"/>
        <v>1</v>
      </c>
      <c r="H742" s="126">
        <f ca="1">TRUNC(PRODUCT(G$10:G741),15)</f>
        <v>1.1450046880540601</v>
      </c>
      <c r="I742" s="126">
        <f t="shared" ca="1" si="301"/>
        <v>1.1423695519055299</v>
      </c>
      <c r="J742" s="126">
        <f t="shared" ca="1" si="293"/>
        <v>1.0023067299999999</v>
      </c>
      <c r="K742" s="126">
        <f t="shared" ca="1" si="294"/>
        <v>2.30672999</v>
      </c>
      <c r="L742" s="133">
        <f>IF(VLOOKUP(A742,$U$12:$AD$125,8)=VLOOKUP(A741,$U$12:$AD$125,8),0,VLOOKUP(A742,U$12:$AD$125,8))</f>
        <v>0</v>
      </c>
      <c r="M742" s="129">
        <f>IF(L742&gt;0,VLOOKUP(L742,T$12:$AC$125,7),0)</f>
        <v>0</v>
      </c>
      <c r="N742" s="126">
        <f t="shared" si="295"/>
        <v>0</v>
      </c>
      <c r="O742" s="126">
        <f t="shared" ca="1" si="296"/>
        <v>2.30672999</v>
      </c>
      <c r="P742" s="134" t="str">
        <f t="shared" si="302"/>
        <v>J=</v>
      </c>
      <c r="Q742" s="131">
        <f t="shared" si="303"/>
        <v>43906</v>
      </c>
      <c r="R742" s="9"/>
      <c r="S742" s="9"/>
      <c r="T742" s="9"/>
      <c r="U742" s="9"/>
      <c r="V742" s="9"/>
      <c r="W742" s="9"/>
      <c r="X742" s="9"/>
      <c r="Y742" s="9"/>
      <c r="Z742" s="9"/>
      <c r="AA742" s="9"/>
      <c r="AB742" s="9"/>
      <c r="AC742" s="9"/>
      <c r="AD742" s="9"/>
      <c r="AE742" s="9"/>
      <c r="AF742" s="59">
        <f t="shared" si="297"/>
        <v>43574</v>
      </c>
      <c r="AG742" s="15">
        <f t="shared" ca="1" si="306"/>
        <v>1006.63768</v>
      </c>
      <c r="AH742" s="15">
        <f t="shared" si="306"/>
        <v>1000</v>
      </c>
      <c r="AI742" s="4">
        <f t="shared" ca="1" si="306"/>
        <v>0</v>
      </c>
      <c r="AJ742" s="16">
        <f t="shared" ca="1" si="306"/>
        <v>0</v>
      </c>
      <c r="AK742" s="4">
        <f t="shared" si="306"/>
        <v>1.075</v>
      </c>
      <c r="AL742" s="59">
        <f t="shared" si="290"/>
        <v>43574</v>
      </c>
      <c r="AM742" s="16">
        <f t="shared" ca="1" si="307"/>
        <v>1.0066376800000001</v>
      </c>
      <c r="AN742" s="15">
        <f t="shared" ca="1" si="307"/>
        <v>6.6376799999999996</v>
      </c>
      <c r="AO742" s="9">
        <f t="shared" si="307"/>
        <v>0</v>
      </c>
      <c r="AP742" s="17">
        <f t="shared" si="307"/>
        <v>0</v>
      </c>
      <c r="AQ742" s="15">
        <f t="shared" si="307"/>
        <v>0</v>
      </c>
      <c r="AR742" s="10" t="str">
        <f t="shared" si="307"/>
        <v>J=</v>
      </c>
      <c r="AS742" s="59">
        <f t="shared" si="307"/>
        <v>43724</v>
      </c>
      <c r="AT742" s="18"/>
      <c r="AU742" s="18"/>
      <c r="AV742" s="40"/>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row>
    <row r="743" spans="1:205" x14ac:dyDescent="0.2">
      <c r="A743" s="123">
        <f t="shared" si="298"/>
        <v>43738</v>
      </c>
      <c r="B743" s="124">
        <f t="shared" ca="1" si="304"/>
        <v>1002.30672999</v>
      </c>
      <c r="C743" s="126">
        <f t="shared" si="299"/>
        <v>1000</v>
      </c>
      <c r="D743" s="125">
        <f ca="1">IF(A743&lt;$B$1,VLOOKUP(A743,[1]DI!$A$4:$B$15000,2,FALSE),0)</f>
        <v>5.3999999999999999E-2</v>
      </c>
      <c r="E743" s="126">
        <f t="shared" ca="1" si="305"/>
        <v>2.0871999999999999E-4</v>
      </c>
      <c r="F743" s="132">
        <f t="shared" si="300"/>
        <v>1.075</v>
      </c>
      <c r="G743" s="127">
        <f t="shared" ca="1" si="292"/>
        <v>1.0002243740000001</v>
      </c>
      <c r="H743" s="126">
        <f ca="1">TRUNC(PRODUCT(G$10:G742),15)</f>
        <v>1.1450046880540601</v>
      </c>
      <c r="I743" s="126">
        <f t="shared" ca="1" si="301"/>
        <v>1.1423695519055299</v>
      </c>
      <c r="J743" s="126">
        <f t="shared" ca="1" si="293"/>
        <v>1.0023067299999999</v>
      </c>
      <c r="K743" s="126">
        <f t="shared" ca="1" si="294"/>
        <v>2.30672999</v>
      </c>
      <c r="L743" s="133">
        <f>IF(VLOOKUP(A743,$U$12:$AD$125,8)=VLOOKUP(A742,$U$12:$AD$125,8),0,VLOOKUP(A743,U$12:$AD$125,8))</f>
        <v>0</v>
      </c>
      <c r="M743" s="129">
        <f>IF(L743&gt;0,VLOOKUP(L743,T$12:$AC$125,7),0)</f>
        <v>0</v>
      </c>
      <c r="N743" s="126">
        <f t="shared" si="295"/>
        <v>0</v>
      </c>
      <c r="O743" s="126">
        <f t="shared" ca="1" si="296"/>
        <v>2.30672999</v>
      </c>
      <c r="P743" s="134" t="str">
        <f t="shared" si="302"/>
        <v>J=</v>
      </c>
      <c r="Q743" s="131">
        <f t="shared" si="303"/>
        <v>43906</v>
      </c>
      <c r="R743" s="9"/>
      <c r="S743" s="9"/>
      <c r="T743" s="9"/>
      <c r="U743" s="9"/>
      <c r="V743" s="9"/>
      <c r="W743" s="9"/>
      <c r="X743" s="9"/>
      <c r="Y743" s="9"/>
      <c r="Z743" s="9"/>
      <c r="AA743" s="9"/>
      <c r="AB743" s="9"/>
      <c r="AC743" s="9"/>
      <c r="AD743" s="9"/>
      <c r="AE743" s="9"/>
      <c r="AF743" s="59"/>
      <c r="AG743" s="15"/>
      <c r="AH743" s="15"/>
      <c r="AI743" s="4"/>
      <c r="AJ743" s="16"/>
      <c r="AK743" s="4"/>
      <c r="AL743" s="59"/>
      <c r="AM743" s="16"/>
      <c r="AN743" s="15"/>
      <c r="AO743" s="9"/>
      <c r="AP743" s="17"/>
      <c r="AQ743" s="15"/>
      <c r="AR743" s="10"/>
      <c r="AS743" s="59"/>
      <c r="AT743" s="18"/>
      <c r="AU743" s="18"/>
      <c r="AV743" s="40"/>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row>
    <row r="744" spans="1:205" x14ac:dyDescent="0.2">
      <c r="A744" s="123">
        <f t="shared" si="298"/>
        <v>43739</v>
      </c>
      <c r="B744" s="124">
        <f t="shared" ca="1" si="304"/>
        <v>1002.53162</v>
      </c>
      <c r="C744" s="126">
        <f t="shared" si="299"/>
        <v>1000</v>
      </c>
      <c r="D744" s="125">
        <f ca="1">IF(A744&lt;$B$1,VLOOKUP(A744,[1]DI!$A$4:$B$15000,2,FALSE),0)</f>
        <v>5.3999999999999999E-2</v>
      </c>
      <c r="E744" s="126">
        <f t="shared" ca="1" si="305"/>
        <v>2.0871999999999999E-4</v>
      </c>
      <c r="F744" s="132">
        <f t="shared" si="300"/>
        <v>1.075</v>
      </c>
      <c r="G744" s="127">
        <f t="shared" ca="1" si="292"/>
        <v>1.0002243740000001</v>
      </c>
      <c r="H744" s="126">
        <f ca="1">TRUNC(PRODUCT(G$10:G743),15)</f>
        <v>1.1452615973359399</v>
      </c>
      <c r="I744" s="126">
        <f t="shared" ca="1" si="301"/>
        <v>1.1423695519055299</v>
      </c>
      <c r="J744" s="126">
        <f t="shared" ca="1" si="293"/>
        <v>1.0025316200000001</v>
      </c>
      <c r="K744" s="126">
        <f t="shared" ca="1" si="294"/>
        <v>2.5316200000000002</v>
      </c>
      <c r="L744" s="133">
        <f>IF(VLOOKUP(A744,$U$12:$AD$125,8)=VLOOKUP(A743,$U$12:$AD$125,8),0,VLOOKUP(A744,U$12:$AD$125,8))</f>
        <v>0</v>
      </c>
      <c r="M744" s="129">
        <f>IF(L744&gt;0,VLOOKUP(L744,T$12:$AC$125,7),0)</f>
        <v>0</v>
      </c>
      <c r="N744" s="126">
        <f t="shared" si="295"/>
        <v>0</v>
      </c>
      <c r="O744" s="126">
        <f t="shared" ca="1" si="296"/>
        <v>2.5316200000000002</v>
      </c>
      <c r="P744" s="134" t="str">
        <f t="shared" si="302"/>
        <v>J=</v>
      </c>
      <c r="Q744" s="131">
        <f t="shared" si="303"/>
        <v>43906</v>
      </c>
      <c r="R744" s="9"/>
      <c r="S744" s="9"/>
      <c r="T744" s="9"/>
      <c r="U744" s="9"/>
      <c r="V744" s="9"/>
      <c r="W744" s="9"/>
      <c r="X744" s="9"/>
      <c r="Y744" s="9"/>
      <c r="Z744" s="9"/>
      <c r="AA744" s="9"/>
      <c r="AB744" s="9"/>
      <c r="AC744" s="9"/>
      <c r="AD744" s="9"/>
      <c r="AE744" s="9"/>
      <c r="AF744" s="59" t="str">
        <f t="shared" ref="AF744:AS744" si="308">$B$6</f>
        <v>CNEN22</v>
      </c>
      <c r="AG744" s="9" t="str">
        <f t="shared" si="308"/>
        <v>CNEN22</v>
      </c>
      <c r="AH744" s="9" t="str">
        <f t="shared" si="308"/>
        <v>CNEN22</v>
      </c>
      <c r="AI744" s="9" t="str">
        <f t="shared" si="308"/>
        <v>CNEN22</v>
      </c>
      <c r="AJ744" s="9" t="str">
        <f t="shared" si="308"/>
        <v>CNEN22</v>
      </c>
      <c r="AK744" s="4" t="str">
        <f t="shared" si="308"/>
        <v>CNEN22</v>
      </c>
      <c r="AL744" s="59" t="str">
        <f t="shared" si="308"/>
        <v>CNEN22</v>
      </c>
      <c r="AM744" s="9" t="str">
        <f t="shared" si="308"/>
        <v>CNEN22</v>
      </c>
      <c r="AN744" s="9" t="str">
        <f t="shared" si="308"/>
        <v>CNEN22</v>
      </c>
      <c r="AO744" s="9" t="str">
        <f t="shared" si="308"/>
        <v>CNEN22</v>
      </c>
      <c r="AP744" s="17" t="str">
        <f t="shared" si="308"/>
        <v>CNEN22</v>
      </c>
      <c r="AQ744" s="9" t="str">
        <f t="shared" si="308"/>
        <v>CNEN22</v>
      </c>
      <c r="AR744" s="10" t="str">
        <f t="shared" si="308"/>
        <v>CNEN22</v>
      </c>
      <c r="AS744" s="59" t="str">
        <f t="shared" si="308"/>
        <v>CNEN22</v>
      </c>
      <c r="AT744" s="18"/>
      <c r="AU744" s="18"/>
      <c r="AV744" s="40"/>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row>
    <row r="745" spans="1:205" x14ac:dyDescent="0.2">
      <c r="A745" s="123">
        <f t="shared" si="298"/>
        <v>43740</v>
      </c>
      <c r="B745" s="124">
        <f t="shared" ca="1" si="304"/>
        <v>1002.75655999</v>
      </c>
      <c r="C745" s="126">
        <f t="shared" si="299"/>
        <v>1000</v>
      </c>
      <c r="D745" s="125">
        <f ca="1">IF(A745&lt;$B$1,VLOOKUP(A745,[1]DI!$A$4:$B$15000,2,FALSE),0)</f>
        <v>5.3999999999999999E-2</v>
      </c>
      <c r="E745" s="126">
        <f t="shared" ca="1" si="305"/>
        <v>2.0871999999999999E-4</v>
      </c>
      <c r="F745" s="132">
        <f t="shared" si="300"/>
        <v>1.075</v>
      </c>
      <c r="G745" s="127">
        <f t="shared" ca="1" si="292"/>
        <v>1.0002243740000001</v>
      </c>
      <c r="H745" s="126">
        <f ca="1">TRUNC(PRODUCT(G$10:G744),15)</f>
        <v>1.1455185642615799</v>
      </c>
      <c r="I745" s="126">
        <f t="shared" ca="1" si="301"/>
        <v>1.1423695519055299</v>
      </c>
      <c r="J745" s="126">
        <f t="shared" ca="1" si="293"/>
        <v>1.0027565599999999</v>
      </c>
      <c r="K745" s="126">
        <f t="shared" ca="1" si="294"/>
        <v>2.75655999</v>
      </c>
      <c r="L745" s="133">
        <f>IF(VLOOKUP(A745,$U$12:$AD$125,8)=VLOOKUP(A744,$U$12:$AD$125,8),0,VLOOKUP(A745,U$12:$AD$125,8))</f>
        <v>0</v>
      </c>
      <c r="M745" s="129">
        <f>IF(L745&gt;0,VLOOKUP(L745,T$12:$AC$125,7),0)</f>
        <v>0</v>
      </c>
      <c r="N745" s="126">
        <f t="shared" si="295"/>
        <v>0</v>
      </c>
      <c r="O745" s="126">
        <f t="shared" ca="1" si="296"/>
        <v>2.75655999</v>
      </c>
      <c r="P745" s="134" t="str">
        <f t="shared" si="302"/>
        <v>J=</v>
      </c>
      <c r="Q745" s="131">
        <f t="shared" si="303"/>
        <v>43906</v>
      </c>
      <c r="R745" s="9"/>
      <c r="S745" s="9"/>
      <c r="T745" s="9"/>
      <c r="U745" s="9"/>
      <c r="V745" s="9"/>
      <c r="W745" s="9"/>
      <c r="X745" s="9"/>
      <c r="Y745" s="9"/>
      <c r="Z745" s="9"/>
      <c r="AA745" s="9"/>
      <c r="AB745" s="9"/>
      <c r="AC745" s="9"/>
      <c r="AD745" s="9"/>
      <c r="AE745" s="9"/>
      <c r="AF745" s="57" t="s">
        <v>16</v>
      </c>
      <c r="AG745" s="3" t="s">
        <v>9</v>
      </c>
      <c r="AH745" s="3" t="s">
        <v>10</v>
      </c>
      <c r="AI745" s="36" t="s">
        <v>11</v>
      </c>
      <c r="AJ745" s="37" t="s">
        <v>11</v>
      </c>
      <c r="AK745" s="36" t="s">
        <v>11</v>
      </c>
      <c r="AL745" s="60" t="s">
        <v>16</v>
      </c>
      <c r="AM745" s="37" t="s">
        <v>11</v>
      </c>
      <c r="AN745" s="3" t="s">
        <v>12</v>
      </c>
      <c r="AO745" s="7" t="s">
        <v>13</v>
      </c>
      <c r="AP745" s="38" t="s">
        <v>14</v>
      </c>
      <c r="AQ745" s="3" t="s">
        <v>14</v>
      </c>
      <c r="AR745" s="39" t="s">
        <v>15</v>
      </c>
      <c r="AS745" s="57" t="s">
        <v>15</v>
      </c>
      <c r="AT745" s="18"/>
      <c r="AU745" s="18"/>
      <c r="AV745" s="40"/>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row>
    <row r="746" spans="1:205" x14ac:dyDescent="0.2">
      <c r="A746" s="123">
        <f t="shared" si="298"/>
        <v>43741</v>
      </c>
      <c r="B746" s="124">
        <f t="shared" ca="1" si="304"/>
        <v>1002.98155</v>
      </c>
      <c r="C746" s="126">
        <f t="shared" si="299"/>
        <v>1000</v>
      </c>
      <c r="D746" s="125">
        <f ca="1">IF(A746&lt;$B$1,VLOOKUP(A746,[1]DI!$A$4:$B$15000,2,FALSE),0)</f>
        <v>5.3999999999999999E-2</v>
      </c>
      <c r="E746" s="126">
        <f t="shared" ca="1" si="305"/>
        <v>2.0871999999999999E-4</v>
      </c>
      <c r="F746" s="132">
        <f t="shared" si="300"/>
        <v>1.075</v>
      </c>
      <c r="G746" s="127">
        <f t="shared" ca="1" si="292"/>
        <v>1.0002243740000001</v>
      </c>
      <c r="H746" s="126">
        <f ca="1">TRUNC(PRODUCT(G$10:G745),15)</f>
        <v>1.1457755888439201</v>
      </c>
      <c r="I746" s="126">
        <f t="shared" ca="1" si="301"/>
        <v>1.1423695519055299</v>
      </c>
      <c r="J746" s="126">
        <f t="shared" ca="1" si="293"/>
        <v>1.0029815500000001</v>
      </c>
      <c r="K746" s="126">
        <f t="shared" ca="1" si="294"/>
        <v>2.9815499999999999</v>
      </c>
      <c r="L746" s="133">
        <f>IF(VLOOKUP(A746,$U$12:$AD$125,8)=VLOOKUP(A745,$U$12:$AD$125,8),0,VLOOKUP(A746,U$12:$AD$125,8))</f>
        <v>0</v>
      </c>
      <c r="M746" s="129">
        <f>IF(L746&gt;0,VLOOKUP(L746,T$12:$AC$125,7),0)</f>
        <v>0</v>
      </c>
      <c r="N746" s="126">
        <f t="shared" si="295"/>
        <v>0</v>
      </c>
      <c r="O746" s="126">
        <f t="shared" ca="1" si="296"/>
        <v>2.9815499999999999</v>
      </c>
      <c r="P746" s="134" t="str">
        <f t="shared" si="302"/>
        <v>J=</v>
      </c>
      <c r="Q746" s="131">
        <f t="shared" si="303"/>
        <v>43906</v>
      </c>
      <c r="R746" s="9"/>
      <c r="S746" s="9"/>
      <c r="T746" s="9"/>
      <c r="U746" s="9"/>
      <c r="V746" s="9"/>
      <c r="W746" s="9"/>
      <c r="X746" s="9"/>
      <c r="Y746" s="9"/>
      <c r="Z746" s="9"/>
      <c r="AA746" s="9"/>
      <c r="AB746" s="9"/>
      <c r="AC746" s="9"/>
      <c r="AD746" s="9"/>
      <c r="AE746" s="9"/>
      <c r="AF746" s="57" t="s">
        <v>73</v>
      </c>
      <c r="AG746" s="15" t="str">
        <f>$B$6</f>
        <v>CNEN22</v>
      </c>
      <c r="AH746" s="3" t="s">
        <v>18</v>
      </c>
      <c r="AI746" s="19" t="s">
        <v>19</v>
      </c>
      <c r="AJ746" s="5"/>
      <c r="AK746" s="19" t="s">
        <v>20</v>
      </c>
      <c r="AL746" s="57"/>
      <c r="AM746" s="5"/>
      <c r="AN746" s="3"/>
      <c r="AO746" s="7"/>
      <c r="AP746" s="38"/>
      <c r="AQ746" s="3"/>
      <c r="AR746" s="39" t="s">
        <v>23</v>
      </c>
      <c r="AS746" s="57" t="s">
        <v>23</v>
      </c>
      <c r="AT746" s="18"/>
      <c r="AU746" s="18"/>
      <c r="AV746" s="40"/>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row>
    <row r="747" spans="1:205" x14ac:dyDescent="0.2">
      <c r="A747" s="123">
        <f t="shared" si="298"/>
        <v>43742</v>
      </c>
      <c r="B747" s="124">
        <f t="shared" ca="1" si="304"/>
        <v>1003.20659999</v>
      </c>
      <c r="C747" s="126">
        <f t="shared" si="299"/>
        <v>1000</v>
      </c>
      <c r="D747" s="125">
        <f ca="1">IF(A747&lt;$B$1,VLOOKUP(A747,[1]DI!$A$4:$B$15000,2,FALSE),0)</f>
        <v>5.3999999999999999E-2</v>
      </c>
      <c r="E747" s="126">
        <f t="shared" ca="1" si="305"/>
        <v>2.0871999999999999E-4</v>
      </c>
      <c r="F747" s="132">
        <f t="shared" si="300"/>
        <v>1.075</v>
      </c>
      <c r="G747" s="127">
        <f t="shared" ca="1" si="292"/>
        <v>1.0002243740000001</v>
      </c>
      <c r="H747" s="126">
        <f ca="1">TRUNC(PRODUCT(G$10:G746),15)</f>
        <v>1.1460326710958899</v>
      </c>
      <c r="I747" s="126">
        <f t="shared" ca="1" si="301"/>
        <v>1.1423695519055299</v>
      </c>
      <c r="J747" s="126">
        <f t="shared" ca="1" si="293"/>
        <v>1.0032065999999999</v>
      </c>
      <c r="K747" s="126">
        <f t="shared" ca="1" si="294"/>
        <v>3.20659999</v>
      </c>
      <c r="L747" s="133">
        <f>IF(VLOOKUP(A747,$U$12:$AD$125,8)=VLOOKUP(A746,$U$12:$AD$125,8),0,VLOOKUP(A747,U$12:$AD$125,8))</f>
        <v>0</v>
      </c>
      <c r="M747" s="129">
        <f>IF(L747&gt;0,VLOOKUP(L747,T$12:$AC$125,7),0)</f>
        <v>0</v>
      </c>
      <c r="N747" s="126">
        <f t="shared" si="295"/>
        <v>0</v>
      </c>
      <c r="O747" s="126">
        <f t="shared" ca="1" si="296"/>
        <v>3.20659999</v>
      </c>
      <c r="P747" s="134" t="str">
        <f t="shared" si="302"/>
        <v>J=</v>
      </c>
      <c r="Q747" s="131">
        <f t="shared" si="303"/>
        <v>43906</v>
      </c>
      <c r="R747" s="9"/>
      <c r="S747" s="9"/>
      <c r="T747" s="9"/>
      <c r="U747" s="9"/>
      <c r="V747" s="9"/>
      <c r="W747" s="9"/>
      <c r="X747" s="9"/>
      <c r="Y747" s="9"/>
      <c r="Z747" s="9"/>
      <c r="AA747" s="9"/>
      <c r="AB747" s="9"/>
      <c r="AC747" s="9"/>
      <c r="AD747" s="9"/>
      <c r="AE747" s="9"/>
      <c r="AF747" s="57" t="s">
        <v>73</v>
      </c>
      <c r="AG747" s="15"/>
      <c r="AH747" s="3"/>
      <c r="AI747" s="19"/>
      <c r="AJ747" s="5"/>
      <c r="AK747" s="19"/>
      <c r="AL747" s="57"/>
      <c r="AM747" s="5"/>
      <c r="AN747" s="3"/>
      <c r="AO747" s="7"/>
      <c r="AP747" s="38"/>
      <c r="AQ747" s="3"/>
      <c r="AR747" s="39" t="s">
        <v>28</v>
      </c>
      <c r="AS747" s="57" t="s">
        <v>16</v>
      </c>
      <c r="AT747" s="18"/>
      <c r="AU747" s="18"/>
      <c r="AV747" s="40"/>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row>
    <row r="748" spans="1:205" x14ac:dyDescent="0.2">
      <c r="A748" s="123">
        <f t="shared" si="298"/>
        <v>43743</v>
      </c>
      <c r="B748" s="124">
        <f t="shared" ca="1" si="304"/>
        <v>1003.43168999</v>
      </c>
      <c r="C748" s="126">
        <f t="shared" si="299"/>
        <v>1000</v>
      </c>
      <c r="D748" s="125">
        <f ca="1">IF(A748&lt;$B$1,VLOOKUP(A748,[1]DI!$A$4:$B$15000,2,FALSE),0)</f>
        <v>0</v>
      </c>
      <c r="E748" s="126">
        <f t="shared" ca="1" si="305"/>
        <v>0</v>
      </c>
      <c r="F748" s="132">
        <f t="shared" si="300"/>
        <v>1.075</v>
      </c>
      <c r="G748" s="127">
        <f t="shared" ca="1" si="292"/>
        <v>1</v>
      </c>
      <c r="H748" s="126">
        <f ca="1">TRUNC(PRODUCT(G$10:G747),15)</f>
        <v>1.14628981103043</v>
      </c>
      <c r="I748" s="126">
        <f t="shared" ca="1" si="301"/>
        <v>1.1423695519055299</v>
      </c>
      <c r="J748" s="126">
        <f t="shared" ca="1" si="293"/>
        <v>1.00343169</v>
      </c>
      <c r="K748" s="126">
        <f t="shared" ca="1" si="294"/>
        <v>3.4316899900000002</v>
      </c>
      <c r="L748" s="133">
        <f>IF(VLOOKUP(A748,$U$12:$AD$125,8)=VLOOKUP(A747,$U$12:$AD$125,8),0,VLOOKUP(A748,U$12:$AD$125,8))</f>
        <v>0</v>
      </c>
      <c r="M748" s="129">
        <f>IF(L748&gt;0,VLOOKUP(L748,T$12:$AC$125,7),0)</f>
        <v>0</v>
      </c>
      <c r="N748" s="126">
        <f t="shared" si="295"/>
        <v>0</v>
      </c>
      <c r="O748" s="126">
        <f t="shared" ca="1" si="296"/>
        <v>3.4316899900000002</v>
      </c>
      <c r="P748" s="134" t="str">
        <f t="shared" si="302"/>
        <v>J=</v>
      </c>
      <c r="Q748" s="131">
        <f t="shared" si="303"/>
        <v>43906</v>
      </c>
      <c r="R748" s="9"/>
      <c r="S748" s="9"/>
      <c r="T748" s="9"/>
      <c r="U748" s="9"/>
      <c r="V748" s="9"/>
      <c r="W748" s="9"/>
      <c r="X748" s="9"/>
      <c r="Y748" s="9"/>
      <c r="Z748" s="9"/>
      <c r="AA748" s="9"/>
      <c r="AB748" s="9"/>
      <c r="AC748" s="9"/>
      <c r="AD748" s="9"/>
      <c r="AE748" s="9"/>
      <c r="AF748" s="57"/>
      <c r="AG748" s="3" t="s">
        <v>30</v>
      </c>
      <c r="AH748" s="3" t="s">
        <v>30</v>
      </c>
      <c r="AI748" s="19" t="s">
        <v>31</v>
      </c>
      <c r="AJ748" s="5" t="s">
        <v>32</v>
      </c>
      <c r="AK748" s="4" t="s">
        <v>33</v>
      </c>
      <c r="AL748" s="59"/>
      <c r="AM748" s="16" t="s">
        <v>36</v>
      </c>
      <c r="AN748" s="3" t="s">
        <v>30</v>
      </c>
      <c r="AO748" s="7"/>
      <c r="AP748" s="38" t="s">
        <v>37</v>
      </c>
      <c r="AQ748" s="3" t="s">
        <v>30</v>
      </c>
      <c r="AR748" s="39" t="s">
        <v>38</v>
      </c>
      <c r="AS748" s="59"/>
      <c r="AT748" s="18"/>
      <c r="AU748" s="18"/>
      <c r="AV748" s="40"/>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row>
    <row r="749" spans="1:205" x14ac:dyDescent="0.2">
      <c r="A749" s="123">
        <f t="shared" si="298"/>
        <v>43744</v>
      </c>
      <c r="B749" s="124">
        <f t="shared" ca="1" si="304"/>
        <v>1003.43168999</v>
      </c>
      <c r="C749" s="126">
        <f t="shared" si="299"/>
        <v>1000</v>
      </c>
      <c r="D749" s="125">
        <f ca="1">IF(A749&lt;$B$1,VLOOKUP(A749,[1]DI!$A$4:$B$15000,2,FALSE),0)</f>
        <v>0</v>
      </c>
      <c r="E749" s="126">
        <f t="shared" ca="1" si="305"/>
        <v>0</v>
      </c>
      <c r="F749" s="132">
        <f t="shared" si="300"/>
        <v>1.075</v>
      </c>
      <c r="G749" s="127">
        <f t="shared" ca="1" si="292"/>
        <v>1</v>
      </c>
      <c r="H749" s="126">
        <f ca="1">TRUNC(PRODUCT(G$10:G748),15)</f>
        <v>1.14628981103043</v>
      </c>
      <c r="I749" s="126">
        <f t="shared" ca="1" si="301"/>
        <v>1.1423695519055299</v>
      </c>
      <c r="J749" s="126">
        <f t="shared" ca="1" si="293"/>
        <v>1.00343169</v>
      </c>
      <c r="K749" s="126">
        <f t="shared" ca="1" si="294"/>
        <v>3.4316899900000002</v>
      </c>
      <c r="L749" s="133">
        <f>IF(VLOOKUP(A749,$U$12:$AD$125,8)=VLOOKUP(A748,$U$12:$AD$125,8),0,VLOOKUP(A749,U$12:$AD$125,8))</f>
        <v>0</v>
      </c>
      <c r="M749" s="129">
        <f>IF(L749&gt;0,VLOOKUP(L749,T$12:$AC$125,7),0)</f>
        <v>0</v>
      </c>
      <c r="N749" s="126">
        <f t="shared" si="295"/>
        <v>0</v>
      </c>
      <c r="O749" s="126">
        <f t="shared" ca="1" si="296"/>
        <v>3.4316899900000002</v>
      </c>
      <c r="P749" s="134" t="str">
        <f t="shared" si="302"/>
        <v>J=</v>
      </c>
      <c r="Q749" s="131">
        <f t="shared" si="303"/>
        <v>43906</v>
      </c>
      <c r="R749" s="9"/>
      <c r="S749" s="9"/>
      <c r="T749" s="9"/>
      <c r="U749" s="9"/>
      <c r="V749" s="9"/>
      <c r="W749" s="9"/>
      <c r="X749" s="9"/>
      <c r="Y749" s="9"/>
      <c r="Z749" s="9"/>
      <c r="AA749" s="9"/>
      <c r="AB749" s="9"/>
      <c r="AC749" s="9"/>
      <c r="AD749" s="9"/>
      <c r="AE749" s="9"/>
      <c r="AF749" s="59"/>
      <c r="AG749" s="15"/>
      <c r="AH749" s="15"/>
      <c r="AI749" s="4"/>
      <c r="AJ749" s="16"/>
      <c r="AK749" s="4"/>
      <c r="AL749" s="59"/>
      <c r="AM749" s="16"/>
      <c r="AN749" s="15"/>
      <c r="AO749" s="9"/>
      <c r="AP749" s="17"/>
      <c r="AQ749" s="15"/>
      <c r="AR749" s="10"/>
      <c r="AS749" s="61"/>
      <c r="AT749" s="18"/>
      <c r="AU749" s="18"/>
      <c r="AV749" s="40"/>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row>
    <row r="750" spans="1:205" x14ac:dyDescent="0.2">
      <c r="A750" s="123">
        <f t="shared" si="298"/>
        <v>43745</v>
      </c>
      <c r="B750" s="124">
        <f t="shared" ca="1" si="304"/>
        <v>1003.43168999</v>
      </c>
      <c r="C750" s="126">
        <f t="shared" si="299"/>
        <v>1000</v>
      </c>
      <c r="D750" s="125">
        <f ca="1">IF(A750&lt;$B$1,VLOOKUP(A750,[1]DI!$A$4:$B$15000,2,FALSE),0)</f>
        <v>5.3999999999999999E-2</v>
      </c>
      <c r="E750" s="126">
        <f t="shared" ca="1" si="305"/>
        <v>2.0871999999999999E-4</v>
      </c>
      <c r="F750" s="132">
        <f t="shared" si="300"/>
        <v>1.075</v>
      </c>
      <c r="G750" s="127">
        <f t="shared" ca="1" si="292"/>
        <v>1.0002243740000001</v>
      </c>
      <c r="H750" s="126">
        <f ca="1">TRUNC(PRODUCT(G$10:G749),15)</f>
        <v>1.14628981103043</v>
      </c>
      <c r="I750" s="126">
        <f t="shared" ca="1" si="301"/>
        <v>1.1423695519055299</v>
      </c>
      <c r="J750" s="126">
        <f t="shared" ca="1" si="293"/>
        <v>1.00343169</v>
      </c>
      <c r="K750" s="126">
        <f t="shared" ca="1" si="294"/>
        <v>3.4316899900000002</v>
      </c>
      <c r="L750" s="133">
        <f>IF(VLOOKUP(A750,$U$12:$AD$125,8)=VLOOKUP(A749,$U$12:$AD$125,8),0,VLOOKUP(A750,U$12:$AD$125,8))</f>
        <v>0</v>
      </c>
      <c r="M750" s="129">
        <f>IF(L750&gt;0,VLOOKUP(L750,T$12:$AC$125,7),0)</f>
        <v>0</v>
      </c>
      <c r="N750" s="126">
        <f t="shared" si="295"/>
        <v>0</v>
      </c>
      <c r="O750" s="126">
        <f t="shared" ca="1" si="296"/>
        <v>3.4316899900000002</v>
      </c>
      <c r="P750" s="134" t="str">
        <f t="shared" si="302"/>
        <v>J=</v>
      </c>
      <c r="Q750" s="131">
        <f t="shared" si="303"/>
        <v>43906</v>
      </c>
      <c r="R750" s="9"/>
      <c r="S750" s="9"/>
      <c r="T750" s="9"/>
      <c r="U750" s="9"/>
      <c r="V750" s="9"/>
      <c r="W750" s="9"/>
      <c r="X750" s="9"/>
      <c r="Y750" s="9"/>
      <c r="Z750" s="9"/>
      <c r="AA750" s="9"/>
      <c r="AB750" s="9"/>
      <c r="AC750" s="9"/>
      <c r="AD750" s="9"/>
      <c r="AE750" s="9"/>
      <c r="AF750" s="59">
        <f>(AF742+1)</f>
        <v>43575</v>
      </c>
      <c r="AG750" s="15">
        <f t="shared" ref="AG750:AK765" ca="1" si="309">VLOOKUP($AF750,$A$10:$Q$3625,(AG$1)+1)</f>
        <v>1006.63768</v>
      </c>
      <c r="AH750" s="15">
        <f t="shared" si="309"/>
        <v>1000</v>
      </c>
      <c r="AI750" s="4">
        <f t="shared" ca="1" si="309"/>
        <v>0</v>
      </c>
      <c r="AJ750" s="16">
        <f t="shared" ca="1" si="309"/>
        <v>0</v>
      </c>
      <c r="AK750" s="4">
        <f t="shared" si="309"/>
        <v>1.075</v>
      </c>
      <c r="AL750" s="59">
        <f t="shared" ref="AL750:AL779" si="310">AF750</f>
        <v>43575</v>
      </c>
      <c r="AM750" s="16">
        <f t="shared" ref="AM750:AS765" ca="1" si="311">VLOOKUP($AF750,$A$10:$Q$3625,(AM$1)+1)</f>
        <v>1.0066376800000001</v>
      </c>
      <c r="AN750" s="15">
        <f t="shared" ca="1" si="311"/>
        <v>6.6376799999999996</v>
      </c>
      <c r="AO750" s="9">
        <f t="shared" si="311"/>
        <v>0</v>
      </c>
      <c r="AP750" s="17">
        <f t="shared" si="311"/>
        <v>0</v>
      </c>
      <c r="AQ750" s="15">
        <f t="shared" si="311"/>
        <v>0</v>
      </c>
      <c r="AR750" s="10" t="str">
        <f t="shared" si="311"/>
        <v>J=</v>
      </c>
      <c r="AS750" s="59">
        <f t="shared" si="311"/>
        <v>43724</v>
      </c>
      <c r="AT750" s="18"/>
      <c r="AU750" s="18"/>
      <c r="AV750" s="40"/>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row>
    <row r="751" spans="1:205" x14ac:dyDescent="0.2">
      <c r="A751" s="123">
        <f t="shared" si="298"/>
        <v>43746</v>
      </c>
      <c r="B751" s="124">
        <f t="shared" ca="1" si="304"/>
        <v>1003.65682999</v>
      </c>
      <c r="C751" s="126">
        <f t="shared" si="299"/>
        <v>1000</v>
      </c>
      <c r="D751" s="125">
        <f ca="1">IF(A751&lt;$B$1,VLOOKUP(A751,[1]DI!$A$4:$B$15000,2,FALSE),0)</f>
        <v>5.3999999999999999E-2</v>
      </c>
      <c r="E751" s="126">
        <f t="shared" ca="1" si="305"/>
        <v>2.0871999999999999E-4</v>
      </c>
      <c r="F751" s="132">
        <f t="shared" si="300"/>
        <v>1.075</v>
      </c>
      <c r="G751" s="127">
        <f t="shared" ca="1" si="292"/>
        <v>1.0002243740000001</v>
      </c>
      <c r="H751" s="126">
        <f ca="1">TRUNC(PRODUCT(G$10:G750),15)</f>
        <v>1.1465470086604901</v>
      </c>
      <c r="I751" s="126">
        <f t="shared" ca="1" si="301"/>
        <v>1.1423695519055299</v>
      </c>
      <c r="J751" s="126">
        <f t="shared" ca="1" si="293"/>
        <v>1.0036568299999999</v>
      </c>
      <c r="K751" s="126">
        <f t="shared" ca="1" si="294"/>
        <v>3.6568299899999999</v>
      </c>
      <c r="L751" s="133">
        <f>IF(VLOOKUP(A751,$U$12:$AD$125,8)=VLOOKUP(A750,$U$12:$AD$125,8),0,VLOOKUP(A751,U$12:$AD$125,8))</f>
        <v>0</v>
      </c>
      <c r="M751" s="129">
        <f>IF(L751&gt;0,VLOOKUP(L751,T$12:$AC$125,7),0)</f>
        <v>0</v>
      </c>
      <c r="N751" s="126">
        <f t="shared" si="295"/>
        <v>0</v>
      </c>
      <c r="O751" s="126">
        <f t="shared" ca="1" si="296"/>
        <v>3.6568299899999999</v>
      </c>
      <c r="P751" s="134" t="str">
        <f t="shared" si="302"/>
        <v>J=</v>
      </c>
      <c r="Q751" s="131">
        <f t="shared" si="303"/>
        <v>43906</v>
      </c>
      <c r="R751" s="9"/>
      <c r="S751" s="9"/>
      <c r="T751" s="9"/>
      <c r="U751" s="9"/>
      <c r="V751" s="9"/>
      <c r="W751" s="9"/>
      <c r="X751" s="9"/>
      <c r="Y751" s="9"/>
      <c r="Z751" s="9"/>
      <c r="AA751" s="9"/>
      <c r="AB751" s="9"/>
      <c r="AC751" s="9"/>
      <c r="AD751" s="9"/>
      <c r="AE751" s="9"/>
      <c r="AF751" s="59">
        <f t="shared" ref="AF751:AF779" si="312">(AF750+1)</f>
        <v>43576</v>
      </c>
      <c r="AG751" s="15">
        <f t="shared" ca="1" si="309"/>
        <v>1006.63768</v>
      </c>
      <c r="AH751" s="15">
        <f t="shared" si="309"/>
        <v>1000</v>
      </c>
      <c r="AI751" s="4">
        <f t="shared" ca="1" si="309"/>
        <v>0</v>
      </c>
      <c r="AJ751" s="16">
        <f t="shared" ca="1" si="309"/>
        <v>0</v>
      </c>
      <c r="AK751" s="4">
        <f t="shared" si="309"/>
        <v>1.075</v>
      </c>
      <c r="AL751" s="59">
        <f t="shared" si="310"/>
        <v>43576</v>
      </c>
      <c r="AM751" s="16">
        <f t="shared" ca="1" si="311"/>
        <v>1.0066376800000001</v>
      </c>
      <c r="AN751" s="15">
        <f t="shared" ca="1" si="311"/>
        <v>6.6376799999999996</v>
      </c>
      <c r="AO751" s="9">
        <f t="shared" si="311"/>
        <v>0</v>
      </c>
      <c r="AP751" s="17">
        <f t="shared" si="311"/>
        <v>0</v>
      </c>
      <c r="AQ751" s="15">
        <f t="shared" si="311"/>
        <v>0</v>
      </c>
      <c r="AR751" s="10" t="str">
        <f t="shared" si="311"/>
        <v>J=</v>
      </c>
      <c r="AS751" s="59">
        <f t="shared" si="311"/>
        <v>43724</v>
      </c>
      <c r="AT751" s="18"/>
      <c r="AU751" s="18"/>
      <c r="AV751" s="40"/>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row>
    <row r="752" spans="1:205" x14ac:dyDescent="0.2">
      <c r="A752" s="123">
        <f t="shared" si="298"/>
        <v>43747</v>
      </c>
      <c r="B752" s="124">
        <f t="shared" ca="1" si="304"/>
        <v>1003.88202999</v>
      </c>
      <c r="C752" s="126">
        <f t="shared" si="299"/>
        <v>1000</v>
      </c>
      <c r="D752" s="125">
        <f ca="1">IF(A752&lt;$B$1,VLOOKUP(A752,[1]DI!$A$4:$B$15000,2,FALSE),0)</f>
        <v>5.3999999999999999E-2</v>
      </c>
      <c r="E752" s="126">
        <f t="shared" ca="1" si="305"/>
        <v>2.0871999999999999E-4</v>
      </c>
      <c r="F752" s="132">
        <f t="shared" si="300"/>
        <v>1.075</v>
      </c>
      <c r="G752" s="127">
        <f t="shared" ca="1" si="292"/>
        <v>1.0002243740000001</v>
      </c>
      <c r="H752" s="126">
        <f ca="1">TRUNC(PRODUCT(G$10:G751),15)</f>
        <v>1.1468042639990199</v>
      </c>
      <c r="I752" s="126">
        <f t="shared" ca="1" si="301"/>
        <v>1.1423695519055299</v>
      </c>
      <c r="J752" s="126">
        <f t="shared" ca="1" si="293"/>
        <v>1.00388203</v>
      </c>
      <c r="K752" s="126">
        <f t="shared" ca="1" si="294"/>
        <v>3.8820299899999999</v>
      </c>
      <c r="L752" s="133">
        <f>IF(VLOOKUP(A752,$U$12:$AD$125,8)=VLOOKUP(A751,$U$12:$AD$125,8),0,VLOOKUP(A752,U$12:$AD$125,8))</f>
        <v>0</v>
      </c>
      <c r="M752" s="129">
        <f>IF(L752&gt;0,VLOOKUP(L752,T$12:$AC$125,7),0)</f>
        <v>0</v>
      </c>
      <c r="N752" s="126">
        <f t="shared" si="295"/>
        <v>0</v>
      </c>
      <c r="O752" s="126">
        <f t="shared" ca="1" si="296"/>
        <v>3.8820299899999999</v>
      </c>
      <c r="P752" s="134" t="str">
        <f t="shared" si="302"/>
        <v>J=</v>
      </c>
      <c r="Q752" s="131">
        <f t="shared" si="303"/>
        <v>43906</v>
      </c>
      <c r="R752" s="9"/>
      <c r="S752" s="9"/>
      <c r="T752" s="9"/>
      <c r="U752" s="9"/>
      <c r="V752" s="9"/>
      <c r="W752" s="9"/>
      <c r="X752" s="9"/>
      <c r="Y752" s="9"/>
      <c r="Z752" s="9"/>
      <c r="AA752" s="9"/>
      <c r="AB752" s="9"/>
      <c r="AC752" s="9"/>
      <c r="AD752" s="9"/>
      <c r="AE752" s="9"/>
      <c r="AF752" s="59">
        <f t="shared" si="312"/>
        <v>43577</v>
      </c>
      <c r="AG752" s="15">
        <f t="shared" ca="1" si="309"/>
        <v>1006.63768</v>
      </c>
      <c r="AH752" s="15">
        <f t="shared" si="309"/>
        <v>1000</v>
      </c>
      <c r="AI752" s="4">
        <f t="shared" ca="1" si="309"/>
        <v>6.4000000000000001E-2</v>
      </c>
      <c r="AJ752" s="16">
        <f t="shared" ca="1" si="309"/>
        <v>2.4620000000000002E-4</v>
      </c>
      <c r="AK752" s="4">
        <f t="shared" si="309"/>
        <v>1.075</v>
      </c>
      <c r="AL752" s="59">
        <f t="shared" si="310"/>
        <v>43577</v>
      </c>
      <c r="AM752" s="16">
        <f t="shared" ca="1" si="311"/>
        <v>1.0066376800000001</v>
      </c>
      <c r="AN752" s="15">
        <f t="shared" ca="1" si="311"/>
        <v>6.6376799999999996</v>
      </c>
      <c r="AO752" s="9">
        <f t="shared" si="311"/>
        <v>0</v>
      </c>
      <c r="AP752" s="17">
        <f t="shared" si="311"/>
        <v>0</v>
      </c>
      <c r="AQ752" s="15">
        <f t="shared" si="311"/>
        <v>0</v>
      </c>
      <c r="AR752" s="10" t="str">
        <f t="shared" si="311"/>
        <v>J=</v>
      </c>
      <c r="AS752" s="59">
        <f t="shared" si="311"/>
        <v>43724</v>
      </c>
      <c r="AT752" s="18"/>
      <c r="AU752" s="18"/>
      <c r="AV752" s="40"/>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row>
    <row r="753" spans="1:202" x14ac:dyDescent="0.2">
      <c r="A753" s="123">
        <f t="shared" si="298"/>
        <v>43748</v>
      </c>
      <c r="B753" s="124">
        <f t="shared" ca="1" si="304"/>
        <v>1004.10727</v>
      </c>
      <c r="C753" s="126">
        <f t="shared" si="299"/>
        <v>1000</v>
      </c>
      <c r="D753" s="125">
        <f ca="1">IF(A753&lt;$B$1,VLOOKUP(A753,[1]DI!$A$4:$B$15000,2,FALSE),0)</f>
        <v>5.3999999999999999E-2</v>
      </c>
      <c r="E753" s="126">
        <f t="shared" ca="1" si="305"/>
        <v>2.0871999999999999E-4</v>
      </c>
      <c r="F753" s="132">
        <f t="shared" si="300"/>
        <v>1.075</v>
      </c>
      <c r="G753" s="127">
        <f t="shared" ca="1" si="292"/>
        <v>1.0002243740000001</v>
      </c>
      <c r="H753" s="126">
        <f ca="1">TRUNC(PRODUCT(G$10:G752),15)</f>
        <v>1.1470615770589501</v>
      </c>
      <c r="I753" s="126">
        <f t="shared" ca="1" si="301"/>
        <v>1.1423695519055299</v>
      </c>
      <c r="J753" s="126">
        <f t="shared" ca="1" si="293"/>
        <v>1.00410727</v>
      </c>
      <c r="K753" s="126">
        <f t="shared" ca="1" si="294"/>
        <v>4.1072699999999998</v>
      </c>
      <c r="L753" s="133">
        <f>IF(VLOOKUP(A753,$U$12:$AD$125,8)=VLOOKUP(A752,$U$12:$AD$125,8),0,VLOOKUP(A753,U$12:$AD$125,8))</f>
        <v>0</v>
      </c>
      <c r="M753" s="129">
        <f>IF(L753&gt;0,VLOOKUP(L753,T$12:$AC$125,7),0)</f>
        <v>0</v>
      </c>
      <c r="N753" s="126">
        <f t="shared" si="295"/>
        <v>0</v>
      </c>
      <c r="O753" s="126">
        <f t="shared" ca="1" si="296"/>
        <v>4.1072699999999998</v>
      </c>
      <c r="P753" s="134" t="str">
        <f t="shared" si="302"/>
        <v>J=</v>
      </c>
      <c r="Q753" s="131">
        <f t="shared" si="303"/>
        <v>43906</v>
      </c>
      <c r="R753" s="9"/>
      <c r="S753" s="9"/>
      <c r="T753" s="9"/>
      <c r="U753" s="9"/>
      <c r="V753" s="9"/>
      <c r="W753" s="9"/>
      <c r="X753" s="9"/>
      <c r="Y753" s="9"/>
      <c r="Z753" s="9"/>
      <c r="AA753" s="9"/>
      <c r="AB753" s="9"/>
      <c r="AC753" s="9"/>
      <c r="AD753" s="9"/>
      <c r="AE753" s="9"/>
      <c r="AF753" s="59">
        <f t="shared" si="312"/>
        <v>43578</v>
      </c>
      <c r="AG753" s="15">
        <f t="shared" ca="1" si="309"/>
        <v>1006.9041</v>
      </c>
      <c r="AH753" s="15">
        <f t="shared" si="309"/>
        <v>1000</v>
      </c>
      <c r="AI753" s="4">
        <f t="shared" ca="1" si="309"/>
        <v>6.4000000000000001E-2</v>
      </c>
      <c r="AJ753" s="16">
        <f t="shared" ca="1" si="309"/>
        <v>2.4620000000000002E-4</v>
      </c>
      <c r="AK753" s="4">
        <f t="shared" si="309"/>
        <v>1.075</v>
      </c>
      <c r="AL753" s="59">
        <f t="shared" si="310"/>
        <v>43578</v>
      </c>
      <c r="AM753" s="16">
        <f t="shared" ca="1" si="311"/>
        <v>1.0069041000000001</v>
      </c>
      <c r="AN753" s="15">
        <f t="shared" ca="1" si="311"/>
        <v>6.9040999999999997</v>
      </c>
      <c r="AO753" s="9">
        <f t="shared" si="311"/>
        <v>0</v>
      </c>
      <c r="AP753" s="17">
        <f t="shared" si="311"/>
        <v>0</v>
      </c>
      <c r="AQ753" s="15">
        <f t="shared" si="311"/>
        <v>0</v>
      </c>
      <c r="AR753" s="10" t="str">
        <f t="shared" si="311"/>
        <v>J=</v>
      </c>
      <c r="AS753" s="59">
        <f t="shared" si="311"/>
        <v>43724</v>
      </c>
      <c r="AT753" s="18"/>
      <c r="AU753" s="18"/>
      <c r="AV753" s="40"/>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row>
    <row r="754" spans="1:202" x14ac:dyDescent="0.2">
      <c r="A754" s="123">
        <f t="shared" si="298"/>
        <v>43749</v>
      </c>
      <c r="B754" s="124">
        <f t="shared" ca="1" si="304"/>
        <v>1004.33257</v>
      </c>
      <c r="C754" s="126">
        <f t="shared" si="299"/>
        <v>1000</v>
      </c>
      <c r="D754" s="125">
        <f ca="1">IF(A754&lt;$B$1,VLOOKUP(A754,[1]DI!$A$4:$B$15000,2,FALSE),0)</f>
        <v>5.3999999999999999E-2</v>
      </c>
      <c r="E754" s="126">
        <f t="shared" ca="1" si="305"/>
        <v>2.0871999999999999E-4</v>
      </c>
      <c r="F754" s="132">
        <f t="shared" si="300"/>
        <v>1.075</v>
      </c>
      <c r="G754" s="127">
        <f t="shared" ca="1" si="292"/>
        <v>1.0002243740000001</v>
      </c>
      <c r="H754" s="126">
        <f ca="1">TRUNC(PRODUCT(G$10:G753),15)</f>
        <v>1.14731894785324</v>
      </c>
      <c r="I754" s="126">
        <f t="shared" ca="1" si="301"/>
        <v>1.1423695519055299</v>
      </c>
      <c r="J754" s="126">
        <f t="shared" ca="1" si="293"/>
        <v>1.0043325700000001</v>
      </c>
      <c r="K754" s="126">
        <f t="shared" ca="1" si="294"/>
        <v>4.3325699999999996</v>
      </c>
      <c r="L754" s="133">
        <f>IF(VLOOKUP(A754,$U$12:$AD$125,8)=VLOOKUP(A753,$U$12:$AD$125,8),0,VLOOKUP(A754,U$12:$AD$125,8))</f>
        <v>0</v>
      </c>
      <c r="M754" s="129">
        <f>IF(L754&gt;0,VLOOKUP(L754,T$12:$AC$125,7),0)</f>
        <v>0</v>
      </c>
      <c r="N754" s="126">
        <f t="shared" si="295"/>
        <v>0</v>
      </c>
      <c r="O754" s="126">
        <f t="shared" ca="1" si="296"/>
        <v>4.3325699999999996</v>
      </c>
      <c r="P754" s="134" t="str">
        <f t="shared" si="302"/>
        <v>J=</v>
      </c>
      <c r="Q754" s="131">
        <f t="shared" si="303"/>
        <v>43906</v>
      </c>
      <c r="R754" s="9"/>
      <c r="S754" s="9"/>
      <c r="T754" s="9"/>
      <c r="U754" s="9"/>
      <c r="V754" s="9"/>
      <c r="W754" s="9"/>
      <c r="X754" s="9"/>
      <c r="Y754" s="9"/>
      <c r="Z754" s="9"/>
      <c r="AA754" s="9"/>
      <c r="AB754" s="9"/>
      <c r="AC754" s="9"/>
      <c r="AD754" s="9"/>
      <c r="AE754" s="9"/>
      <c r="AF754" s="59">
        <f t="shared" si="312"/>
        <v>43579</v>
      </c>
      <c r="AG754" s="15">
        <f t="shared" ca="1" si="309"/>
        <v>1007.1706</v>
      </c>
      <c r="AH754" s="15">
        <f t="shared" si="309"/>
        <v>1000</v>
      </c>
      <c r="AI754" s="4">
        <f t="shared" ca="1" si="309"/>
        <v>6.4000000000000001E-2</v>
      </c>
      <c r="AJ754" s="16">
        <f t="shared" ca="1" si="309"/>
        <v>2.4620000000000002E-4</v>
      </c>
      <c r="AK754" s="4">
        <f t="shared" si="309"/>
        <v>1.075</v>
      </c>
      <c r="AL754" s="59">
        <f t="shared" si="310"/>
        <v>43579</v>
      </c>
      <c r="AM754" s="16">
        <f t="shared" ca="1" si="311"/>
        <v>1.0071706</v>
      </c>
      <c r="AN754" s="15">
        <f t="shared" ca="1" si="311"/>
        <v>7.1706000000000003</v>
      </c>
      <c r="AO754" s="9">
        <f t="shared" si="311"/>
        <v>0</v>
      </c>
      <c r="AP754" s="17">
        <f t="shared" si="311"/>
        <v>0</v>
      </c>
      <c r="AQ754" s="15">
        <f t="shared" si="311"/>
        <v>0</v>
      </c>
      <c r="AR754" s="10" t="str">
        <f t="shared" si="311"/>
        <v>J=</v>
      </c>
      <c r="AS754" s="59">
        <f t="shared" si="311"/>
        <v>43724</v>
      </c>
      <c r="AT754" s="18"/>
      <c r="AU754" s="18"/>
      <c r="AV754" s="40"/>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row>
    <row r="755" spans="1:202" x14ac:dyDescent="0.2">
      <c r="A755" s="123">
        <f t="shared" si="298"/>
        <v>43750</v>
      </c>
      <c r="B755" s="124">
        <f t="shared" ca="1" si="304"/>
        <v>1004.55792</v>
      </c>
      <c r="C755" s="126">
        <f t="shared" si="299"/>
        <v>1000</v>
      </c>
      <c r="D755" s="125">
        <f ca="1">IF(A755&lt;$B$1,VLOOKUP(A755,[1]DI!$A$4:$B$15000,2,FALSE),0)</f>
        <v>0</v>
      </c>
      <c r="E755" s="126">
        <f t="shared" ca="1" si="305"/>
        <v>0</v>
      </c>
      <c r="F755" s="132">
        <f t="shared" si="300"/>
        <v>1.075</v>
      </c>
      <c r="G755" s="127">
        <f t="shared" ca="1" si="292"/>
        <v>1</v>
      </c>
      <c r="H755" s="126">
        <f ca="1">TRUNC(PRODUCT(G$10:G754),15)</f>
        <v>1.1475763763948399</v>
      </c>
      <c r="I755" s="126">
        <f t="shared" ca="1" si="301"/>
        <v>1.1423695519055299</v>
      </c>
      <c r="J755" s="126">
        <f t="shared" ca="1" si="293"/>
        <v>1.0045579200000001</v>
      </c>
      <c r="K755" s="126">
        <f t="shared" ca="1" si="294"/>
        <v>4.5579200000000002</v>
      </c>
      <c r="L755" s="133">
        <f>IF(VLOOKUP(A755,$U$12:$AD$125,8)=VLOOKUP(A754,$U$12:$AD$125,8),0,VLOOKUP(A755,U$12:$AD$125,8))</f>
        <v>0</v>
      </c>
      <c r="M755" s="129">
        <f>IF(L755&gt;0,VLOOKUP(L755,T$12:$AC$125,7),0)</f>
        <v>0</v>
      </c>
      <c r="N755" s="126">
        <f t="shared" si="295"/>
        <v>0</v>
      </c>
      <c r="O755" s="126">
        <f t="shared" ca="1" si="296"/>
        <v>4.5579200000000002</v>
      </c>
      <c r="P755" s="134" t="str">
        <f t="shared" si="302"/>
        <v>J=</v>
      </c>
      <c r="Q755" s="131">
        <f t="shared" si="303"/>
        <v>43906</v>
      </c>
      <c r="R755" s="9"/>
      <c r="S755" s="9"/>
      <c r="T755" s="9"/>
      <c r="U755" s="9"/>
      <c r="V755" s="9"/>
      <c r="W755" s="9"/>
      <c r="X755" s="9"/>
      <c r="Y755" s="9"/>
      <c r="Z755" s="9"/>
      <c r="AA755" s="9"/>
      <c r="AB755" s="9"/>
      <c r="AC755" s="9"/>
      <c r="AD755" s="9"/>
      <c r="AE755" s="9"/>
      <c r="AF755" s="59">
        <f t="shared" si="312"/>
        <v>43580</v>
      </c>
      <c r="AG755" s="15">
        <f t="shared" ca="1" si="309"/>
        <v>1007.4371599999999</v>
      </c>
      <c r="AH755" s="15">
        <f t="shared" si="309"/>
        <v>1000</v>
      </c>
      <c r="AI755" s="4">
        <f t="shared" ca="1" si="309"/>
        <v>6.4000000000000001E-2</v>
      </c>
      <c r="AJ755" s="16">
        <f t="shared" ca="1" si="309"/>
        <v>2.4620000000000002E-4</v>
      </c>
      <c r="AK755" s="4">
        <f t="shared" si="309"/>
        <v>1.075</v>
      </c>
      <c r="AL755" s="59">
        <f t="shared" si="310"/>
        <v>43580</v>
      </c>
      <c r="AM755" s="16">
        <f t="shared" ca="1" si="311"/>
        <v>1.0074371600000001</v>
      </c>
      <c r="AN755" s="15">
        <f t="shared" ca="1" si="311"/>
        <v>7.4371600000000004</v>
      </c>
      <c r="AO755" s="9">
        <f t="shared" si="311"/>
        <v>0</v>
      </c>
      <c r="AP755" s="17">
        <f t="shared" si="311"/>
        <v>0</v>
      </c>
      <c r="AQ755" s="15">
        <f t="shared" si="311"/>
        <v>0</v>
      </c>
      <c r="AR755" s="10" t="str">
        <f t="shared" si="311"/>
        <v>J=</v>
      </c>
      <c r="AS755" s="59">
        <f t="shared" si="311"/>
        <v>43724</v>
      </c>
      <c r="AT755" s="18"/>
      <c r="AU755" s="18"/>
      <c r="AV755" s="40"/>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row>
    <row r="756" spans="1:202" x14ac:dyDescent="0.2">
      <c r="A756" s="123">
        <f t="shared" si="298"/>
        <v>43751</v>
      </c>
      <c r="B756" s="124">
        <f t="shared" ca="1" si="304"/>
        <v>1004.55792</v>
      </c>
      <c r="C756" s="126">
        <f t="shared" si="299"/>
        <v>1000</v>
      </c>
      <c r="D756" s="125">
        <f ca="1">IF(A756&lt;$B$1,VLOOKUP(A756,[1]DI!$A$4:$B$15000,2,FALSE),0)</f>
        <v>0</v>
      </c>
      <c r="E756" s="126">
        <f t="shared" ca="1" si="305"/>
        <v>0</v>
      </c>
      <c r="F756" s="132">
        <f t="shared" si="300"/>
        <v>1.075</v>
      </c>
      <c r="G756" s="127">
        <f t="shared" ca="1" si="292"/>
        <v>1</v>
      </c>
      <c r="H756" s="126">
        <f ca="1">TRUNC(PRODUCT(G$10:G755),15)</f>
        <v>1.1475763763948399</v>
      </c>
      <c r="I756" s="126">
        <f t="shared" ca="1" si="301"/>
        <v>1.1423695519055299</v>
      </c>
      <c r="J756" s="126">
        <f t="shared" ca="1" si="293"/>
        <v>1.0045579200000001</v>
      </c>
      <c r="K756" s="126">
        <f t="shared" ca="1" si="294"/>
        <v>4.5579200000000002</v>
      </c>
      <c r="L756" s="133">
        <f>IF(VLOOKUP(A756,$U$12:$AD$125,8)=VLOOKUP(A755,$U$12:$AD$125,8),0,VLOOKUP(A756,U$12:$AD$125,8))</f>
        <v>0</v>
      </c>
      <c r="M756" s="129">
        <f>IF(L756&gt;0,VLOOKUP(L756,T$12:$AC$125,7),0)</f>
        <v>0</v>
      </c>
      <c r="N756" s="126">
        <f t="shared" si="295"/>
        <v>0</v>
      </c>
      <c r="O756" s="126">
        <f t="shared" ca="1" si="296"/>
        <v>4.5579200000000002</v>
      </c>
      <c r="P756" s="134" t="str">
        <f t="shared" si="302"/>
        <v>J=</v>
      </c>
      <c r="Q756" s="131">
        <f t="shared" si="303"/>
        <v>43906</v>
      </c>
      <c r="R756" s="9"/>
      <c r="S756" s="9"/>
      <c r="T756" s="9"/>
      <c r="U756" s="9"/>
      <c r="V756" s="9"/>
      <c r="W756" s="9"/>
      <c r="X756" s="9"/>
      <c r="Y756" s="9"/>
      <c r="Z756" s="9"/>
      <c r="AA756" s="9"/>
      <c r="AB756" s="9"/>
      <c r="AC756" s="9"/>
      <c r="AD756" s="9"/>
      <c r="AE756" s="9"/>
      <c r="AF756" s="59">
        <f t="shared" si="312"/>
        <v>43581</v>
      </c>
      <c r="AG756" s="15">
        <f t="shared" ca="1" si="309"/>
        <v>1007.70379</v>
      </c>
      <c r="AH756" s="15">
        <f t="shared" si="309"/>
        <v>1000</v>
      </c>
      <c r="AI756" s="4">
        <f t="shared" ca="1" si="309"/>
        <v>6.4000000000000001E-2</v>
      </c>
      <c r="AJ756" s="16">
        <f t="shared" ca="1" si="309"/>
        <v>2.4620000000000002E-4</v>
      </c>
      <c r="AK756" s="4">
        <f t="shared" si="309"/>
        <v>1.075</v>
      </c>
      <c r="AL756" s="59">
        <f t="shared" si="310"/>
        <v>43581</v>
      </c>
      <c r="AM756" s="16">
        <f t="shared" ca="1" si="311"/>
        <v>1.0077037900000001</v>
      </c>
      <c r="AN756" s="15">
        <f t="shared" ca="1" si="311"/>
        <v>7.7037899999999997</v>
      </c>
      <c r="AO756" s="9">
        <f t="shared" si="311"/>
        <v>0</v>
      </c>
      <c r="AP756" s="17">
        <f t="shared" si="311"/>
        <v>0</v>
      </c>
      <c r="AQ756" s="15">
        <f t="shared" si="311"/>
        <v>0</v>
      </c>
      <c r="AR756" s="10" t="str">
        <f t="shared" si="311"/>
        <v>J=</v>
      </c>
      <c r="AS756" s="59">
        <f t="shared" si="311"/>
        <v>43724</v>
      </c>
      <c r="AT756" s="18"/>
      <c r="AU756" s="18"/>
      <c r="AV756" s="40"/>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row>
    <row r="757" spans="1:202" x14ac:dyDescent="0.2">
      <c r="A757" s="123">
        <f t="shared" si="298"/>
        <v>43752</v>
      </c>
      <c r="B757" s="124">
        <f t="shared" ca="1" si="304"/>
        <v>1004.55792</v>
      </c>
      <c r="C757" s="126">
        <f t="shared" si="299"/>
        <v>1000</v>
      </c>
      <c r="D757" s="125">
        <f ca="1">IF(A757&lt;$B$1,VLOOKUP(A757,[1]DI!$A$4:$B$15000,2,FALSE),0)</f>
        <v>5.3999999999999999E-2</v>
      </c>
      <c r="E757" s="126">
        <f t="shared" ca="1" si="305"/>
        <v>2.0871999999999999E-4</v>
      </c>
      <c r="F757" s="132">
        <f t="shared" si="300"/>
        <v>1.075</v>
      </c>
      <c r="G757" s="127">
        <f t="shared" ca="1" si="292"/>
        <v>1.0002243740000001</v>
      </c>
      <c r="H757" s="126">
        <f ca="1">TRUNC(PRODUCT(G$10:G756),15)</f>
        <v>1.1475763763948399</v>
      </c>
      <c r="I757" s="126">
        <f t="shared" ca="1" si="301"/>
        <v>1.1423695519055299</v>
      </c>
      <c r="J757" s="126">
        <f t="shared" ca="1" si="293"/>
        <v>1.0045579200000001</v>
      </c>
      <c r="K757" s="126">
        <f t="shared" ca="1" si="294"/>
        <v>4.5579200000000002</v>
      </c>
      <c r="L757" s="133">
        <f>IF(VLOOKUP(A757,$U$12:$AD$125,8)=VLOOKUP(A756,$U$12:$AD$125,8),0,VLOOKUP(A757,U$12:$AD$125,8))</f>
        <v>0</v>
      </c>
      <c r="M757" s="129">
        <f>IF(L757&gt;0,VLOOKUP(L757,T$12:$AC$125,7),0)</f>
        <v>0</v>
      </c>
      <c r="N757" s="126">
        <f t="shared" si="295"/>
        <v>0</v>
      </c>
      <c r="O757" s="126">
        <f t="shared" ca="1" si="296"/>
        <v>4.5579200000000002</v>
      </c>
      <c r="P757" s="134" t="str">
        <f t="shared" si="302"/>
        <v>J=</v>
      </c>
      <c r="Q757" s="131">
        <f t="shared" si="303"/>
        <v>43906</v>
      </c>
      <c r="R757" s="9"/>
      <c r="S757" s="9"/>
      <c r="T757" s="9"/>
      <c r="U757" s="9"/>
      <c r="V757" s="9"/>
      <c r="W757" s="9"/>
      <c r="X757" s="9"/>
      <c r="Y757" s="9"/>
      <c r="Z757" s="9"/>
      <c r="AA757" s="9"/>
      <c r="AB757" s="9"/>
      <c r="AC757" s="9"/>
      <c r="AD757" s="9"/>
      <c r="AE757" s="9"/>
      <c r="AF757" s="59">
        <f t="shared" si="312"/>
        <v>43582</v>
      </c>
      <c r="AG757" s="15">
        <f t="shared" ca="1" si="309"/>
        <v>1007.9705</v>
      </c>
      <c r="AH757" s="15">
        <f t="shared" si="309"/>
        <v>1000</v>
      </c>
      <c r="AI757" s="4">
        <f t="shared" ca="1" si="309"/>
        <v>0</v>
      </c>
      <c r="AJ757" s="16">
        <f t="shared" ca="1" si="309"/>
        <v>0</v>
      </c>
      <c r="AK757" s="4">
        <f t="shared" si="309"/>
        <v>1.075</v>
      </c>
      <c r="AL757" s="59">
        <f t="shared" si="310"/>
        <v>43582</v>
      </c>
      <c r="AM757" s="16">
        <f t="shared" ca="1" si="311"/>
        <v>1.0079705000000001</v>
      </c>
      <c r="AN757" s="15">
        <f t="shared" ca="1" si="311"/>
        <v>7.9705000000000004</v>
      </c>
      <c r="AO757" s="9">
        <f t="shared" si="311"/>
        <v>0</v>
      </c>
      <c r="AP757" s="17">
        <f t="shared" si="311"/>
        <v>0</v>
      </c>
      <c r="AQ757" s="15">
        <f t="shared" si="311"/>
        <v>0</v>
      </c>
      <c r="AR757" s="10" t="str">
        <f t="shared" si="311"/>
        <v>J=</v>
      </c>
      <c r="AS757" s="59">
        <f t="shared" si="311"/>
        <v>43724</v>
      </c>
      <c r="AT757" s="18"/>
      <c r="AU757" s="18"/>
      <c r="AV757" s="40"/>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row>
    <row r="758" spans="1:202" x14ac:dyDescent="0.2">
      <c r="A758" s="123">
        <f t="shared" si="298"/>
        <v>43753</v>
      </c>
      <c r="B758" s="124">
        <f t="shared" ca="1" si="304"/>
        <v>1004.78331</v>
      </c>
      <c r="C758" s="126">
        <f t="shared" si="299"/>
        <v>1000</v>
      </c>
      <c r="D758" s="125">
        <f ca="1">IF(A758&lt;$B$1,VLOOKUP(A758,[1]DI!$A$4:$B$15000,2,FALSE),0)</f>
        <v>5.3999999999999999E-2</v>
      </c>
      <c r="E758" s="126">
        <f t="shared" ca="1" si="305"/>
        <v>2.0871999999999999E-4</v>
      </c>
      <c r="F758" s="132">
        <f t="shared" si="300"/>
        <v>1.075</v>
      </c>
      <c r="G758" s="127">
        <f t="shared" ca="1" si="292"/>
        <v>1.0002243740000001</v>
      </c>
      <c r="H758" s="126">
        <f ca="1">TRUNC(PRODUCT(G$10:G757),15)</f>
        <v>1.1478338626967199</v>
      </c>
      <c r="I758" s="126">
        <f t="shared" ca="1" si="301"/>
        <v>1.1423695519055299</v>
      </c>
      <c r="J758" s="126">
        <f t="shared" ca="1" si="293"/>
        <v>1.0047833100000001</v>
      </c>
      <c r="K758" s="126">
        <f t="shared" ca="1" si="294"/>
        <v>4.7833100000000002</v>
      </c>
      <c r="L758" s="133">
        <f>IF(VLOOKUP(A758,$U$12:$AD$125,8)=VLOOKUP(A757,$U$12:$AD$125,8),0,VLOOKUP(A758,U$12:$AD$125,8))</f>
        <v>0</v>
      </c>
      <c r="M758" s="129">
        <f>IF(L758&gt;0,VLOOKUP(L758,T$12:$AC$125,7),0)</f>
        <v>0</v>
      </c>
      <c r="N758" s="126">
        <f t="shared" si="295"/>
        <v>0</v>
      </c>
      <c r="O758" s="126">
        <f t="shared" ca="1" si="296"/>
        <v>4.7833100000000002</v>
      </c>
      <c r="P758" s="134" t="str">
        <f t="shared" si="302"/>
        <v>J=</v>
      </c>
      <c r="Q758" s="131">
        <f t="shared" si="303"/>
        <v>43906</v>
      </c>
      <c r="R758" s="9"/>
      <c r="S758" s="9"/>
      <c r="T758" s="9"/>
      <c r="U758" s="9"/>
      <c r="V758" s="9"/>
      <c r="W758" s="9"/>
      <c r="X758" s="9"/>
      <c r="Y758" s="9"/>
      <c r="Z758" s="9"/>
      <c r="AA758" s="9"/>
      <c r="AB758" s="9"/>
      <c r="AC758" s="9"/>
      <c r="AD758" s="9"/>
      <c r="AE758" s="9"/>
      <c r="AF758" s="59">
        <f t="shared" si="312"/>
        <v>43583</v>
      </c>
      <c r="AG758" s="15">
        <f t="shared" ca="1" si="309"/>
        <v>1007.9705</v>
      </c>
      <c r="AH758" s="15">
        <f t="shared" si="309"/>
        <v>1000</v>
      </c>
      <c r="AI758" s="4">
        <f t="shared" ca="1" si="309"/>
        <v>0</v>
      </c>
      <c r="AJ758" s="16">
        <f t="shared" ca="1" si="309"/>
        <v>0</v>
      </c>
      <c r="AK758" s="4">
        <f t="shared" si="309"/>
        <v>1.075</v>
      </c>
      <c r="AL758" s="59">
        <f t="shared" si="310"/>
        <v>43583</v>
      </c>
      <c r="AM758" s="16">
        <f t="shared" ca="1" si="311"/>
        <v>1.0079705000000001</v>
      </c>
      <c r="AN758" s="15">
        <f t="shared" ca="1" si="311"/>
        <v>7.9705000000000004</v>
      </c>
      <c r="AO758" s="9">
        <f t="shared" si="311"/>
        <v>0</v>
      </c>
      <c r="AP758" s="17">
        <f t="shared" si="311"/>
        <v>0</v>
      </c>
      <c r="AQ758" s="15">
        <f t="shared" si="311"/>
        <v>0</v>
      </c>
      <c r="AR758" s="10" t="str">
        <f t="shared" si="311"/>
        <v>J=</v>
      </c>
      <c r="AS758" s="59">
        <f t="shared" si="311"/>
        <v>43724</v>
      </c>
      <c r="AT758" s="18"/>
      <c r="AU758" s="18"/>
      <c r="AV758" s="40"/>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row>
    <row r="759" spans="1:202" x14ac:dyDescent="0.2">
      <c r="A759" s="123">
        <f t="shared" si="298"/>
        <v>43754</v>
      </c>
      <c r="B759" s="124">
        <f t="shared" ca="1" si="304"/>
        <v>1005.00875999</v>
      </c>
      <c r="C759" s="126">
        <f t="shared" si="299"/>
        <v>1000</v>
      </c>
      <c r="D759" s="125">
        <f ca="1">IF(A759&lt;$B$1,VLOOKUP(A759,[1]DI!$A$4:$B$15000,2,FALSE),0)</f>
        <v>5.3999999999999999E-2</v>
      </c>
      <c r="E759" s="126">
        <f t="shared" ca="1" si="305"/>
        <v>2.0871999999999999E-4</v>
      </c>
      <c r="F759" s="132">
        <f t="shared" si="300"/>
        <v>1.075</v>
      </c>
      <c r="G759" s="127">
        <f t="shared" ca="1" si="292"/>
        <v>1.0002243740000001</v>
      </c>
      <c r="H759" s="126">
        <f ca="1">TRUNC(PRODUCT(G$10:G758),15)</f>
        <v>1.14809140677183</v>
      </c>
      <c r="I759" s="126">
        <f t="shared" ca="1" si="301"/>
        <v>1.1423695519055299</v>
      </c>
      <c r="J759" s="126">
        <f t="shared" ca="1" si="293"/>
        <v>1.0050087599999999</v>
      </c>
      <c r="K759" s="126">
        <f t="shared" ca="1" si="294"/>
        <v>5.0087599899999997</v>
      </c>
      <c r="L759" s="133">
        <f>IF(VLOOKUP(A759,$U$12:$AD$125,8)=VLOOKUP(A758,$U$12:$AD$125,8),0,VLOOKUP(A759,U$12:$AD$125,8))</f>
        <v>0</v>
      </c>
      <c r="M759" s="129">
        <f>IF(L759&gt;0,VLOOKUP(L759,T$12:$AC$125,7),0)</f>
        <v>0</v>
      </c>
      <c r="N759" s="126">
        <f t="shared" si="295"/>
        <v>0</v>
      </c>
      <c r="O759" s="126">
        <f t="shared" ca="1" si="296"/>
        <v>5.0087599899999997</v>
      </c>
      <c r="P759" s="134" t="str">
        <f t="shared" si="302"/>
        <v>J=</v>
      </c>
      <c r="Q759" s="131">
        <f t="shared" si="303"/>
        <v>43906</v>
      </c>
      <c r="R759" s="9"/>
      <c r="S759" s="9"/>
      <c r="T759" s="9"/>
      <c r="U759" s="9"/>
      <c r="V759" s="9"/>
      <c r="W759" s="9"/>
      <c r="X759" s="9"/>
      <c r="Y759" s="9"/>
      <c r="Z759" s="9"/>
      <c r="AA759" s="9"/>
      <c r="AB759" s="9"/>
      <c r="AC759" s="9"/>
      <c r="AD759" s="9"/>
      <c r="AE759" s="9"/>
      <c r="AF759" s="59">
        <f t="shared" si="312"/>
        <v>43584</v>
      </c>
      <c r="AG759" s="15">
        <f t="shared" ca="1" si="309"/>
        <v>1007.9705</v>
      </c>
      <c r="AH759" s="15">
        <f t="shared" si="309"/>
        <v>1000</v>
      </c>
      <c r="AI759" s="4">
        <f t="shared" ca="1" si="309"/>
        <v>6.4000000000000001E-2</v>
      </c>
      <c r="AJ759" s="16">
        <f t="shared" ca="1" si="309"/>
        <v>2.4620000000000002E-4</v>
      </c>
      <c r="AK759" s="4">
        <f t="shared" si="309"/>
        <v>1.075</v>
      </c>
      <c r="AL759" s="59">
        <f t="shared" si="310"/>
        <v>43584</v>
      </c>
      <c r="AM759" s="16">
        <f t="shared" ca="1" si="311"/>
        <v>1.0079705000000001</v>
      </c>
      <c r="AN759" s="15">
        <f t="shared" ca="1" si="311"/>
        <v>7.9705000000000004</v>
      </c>
      <c r="AO759" s="9">
        <f t="shared" si="311"/>
        <v>0</v>
      </c>
      <c r="AP759" s="17">
        <f t="shared" si="311"/>
        <v>0</v>
      </c>
      <c r="AQ759" s="15">
        <f t="shared" si="311"/>
        <v>0</v>
      </c>
      <c r="AR759" s="10" t="str">
        <f t="shared" si="311"/>
        <v>J=</v>
      </c>
      <c r="AS759" s="59">
        <f t="shared" si="311"/>
        <v>43724</v>
      </c>
      <c r="AT759" s="18"/>
      <c r="AU759" s="18"/>
      <c r="AV759" s="40"/>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row>
    <row r="760" spans="1:202" x14ac:dyDescent="0.2">
      <c r="A760" s="123">
        <f t="shared" si="298"/>
        <v>43755</v>
      </c>
      <c r="B760" s="124">
        <f t="shared" ca="1" si="304"/>
        <v>1005.2342599900001</v>
      </c>
      <c r="C760" s="126">
        <f t="shared" si="299"/>
        <v>1000</v>
      </c>
      <c r="D760" s="125">
        <f ca="1">IF(A760&lt;$B$1,VLOOKUP(A760,[1]DI!$A$4:$B$15000,2,FALSE),0)</f>
        <v>5.3999999999999999E-2</v>
      </c>
      <c r="E760" s="126">
        <f t="shared" ca="1" si="305"/>
        <v>2.0871999999999999E-4</v>
      </c>
      <c r="F760" s="132">
        <f t="shared" si="300"/>
        <v>1.075</v>
      </c>
      <c r="G760" s="127">
        <f t="shared" ca="1" si="292"/>
        <v>1.0002243740000001</v>
      </c>
      <c r="H760" s="126">
        <f ca="1">TRUNC(PRODUCT(G$10:G759),15)</f>
        <v>1.1483490086331301</v>
      </c>
      <c r="I760" s="126">
        <f t="shared" ca="1" si="301"/>
        <v>1.1423695519055299</v>
      </c>
      <c r="J760" s="126">
        <f t="shared" ca="1" si="293"/>
        <v>1.0052342599999999</v>
      </c>
      <c r="K760" s="126">
        <f t="shared" ca="1" si="294"/>
        <v>5.23425999</v>
      </c>
      <c r="L760" s="133">
        <f>IF(VLOOKUP(A760,$U$12:$AD$125,8)=VLOOKUP(A759,$U$12:$AD$125,8),0,VLOOKUP(A760,U$12:$AD$125,8))</f>
        <v>0</v>
      </c>
      <c r="M760" s="129">
        <f>IF(L760&gt;0,VLOOKUP(L760,T$12:$AC$125,7),0)</f>
        <v>0</v>
      </c>
      <c r="N760" s="126">
        <f t="shared" si="295"/>
        <v>0</v>
      </c>
      <c r="O760" s="126">
        <f t="shared" ca="1" si="296"/>
        <v>5.23425999</v>
      </c>
      <c r="P760" s="134" t="str">
        <f t="shared" si="302"/>
        <v>J=</v>
      </c>
      <c r="Q760" s="131">
        <f t="shared" si="303"/>
        <v>43906</v>
      </c>
      <c r="R760" s="9"/>
      <c r="S760" s="9"/>
      <c r="T760" s="9"/>
      <c r="U760" s="9"/>
      <c r="V760" s="9"/>
      <c r="W760" s="9"/>
      <c r="X760" s="9"/>
      <c r="Y760" s="9"/>
      <c r="Z760" s="9"/>
      <c r="AA760" s="9"/>
      <c r="AB760" s="9"/>
      <c r="AC760" s="9"/>
      <c r="AD760" s="9"/>
      <c r="AE760" s="9"/>
      <c r="AF760" s="59">
        <f t="shared" si="312"/>
        <v>43585</v>
      </c>
      <c r="AG760" s="15">
        <f t="shared" ca="1" si="309"/>
        <v>1008.23726999</v>
      </c>
      <c r="AH760" s="15">
        <f t="shared" si="309"/>
        <v>1000</v>
      </c>
      <c r="AI760" s="4">
        <f t="shared" ca="1" si="309"/>
        <v>6.4000000000000001E-2</v>
      </c>
      <c r="AJ760" s="16">
        <f t="shared" ca="1" si="309"/>
        <v>2.4620000000000002E-4</v>
      </c>
      <c r="AK760" s="4">
        <f t="shared" si="309"/>
        <v>1.075</v>
      </c>
      <c r="AL760" s="59">
        <f t="shared" si="310"/>
        <v>43585</v>
      </c>
      <c r="AM760" s="16">
        <f t="shared" ca="1" si="311"/>
        <v>1.00823727</v>
      </c>
      <c r="AN760" s="15">
        <f t="shared" ca="1" si="311"/>
        <v>8.2372699899999997</v>
      </c>
      <c r="AO760" s="9">
        <f t="shared" si="311"/>
        <v>0</v>
      </c>
      <c r="AP760" s="17">
        <f t="shared" si="311"/>
        <v>0</v>
      </c>
      <c r="AQ760" s="15">
        <f t="shared" si="311"/>
        <v>0</v>
      </c>
      <c r="AR760" s="10" t="str">
        <f t="shared" si="311"/>
        <v>J=</v>
      </c>
      <c r="AS760" s="59">
        <f t="shared" si="311"/>
        <v>43724</v>
      </c>
      <c r="AT760" s="18"/>
      <c r="AU760" s="18"/>
      <c r="AV760" s="40"/>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row>
    <row r="761" spans="1:202" x14ac:dyDescent="0.2">
      <c r="A761" s="123">
        <f t="shared" si="298"/>
        <v>43756</v>
      </c>
      <c r="B761" s="124">
        <f t="shared" ca="1" si="304"/>
        <v>1005.4598099999999</v>
      </c>
      <c r="C761" s="126">
        <f t="shared" si="299"/>
        <v>1000</v>
      </c>
      <c r="D761" s="125">
        <f ca="1">IF(A761&lt;$B$1,VLOOKUP(A761,[1]DI!$A$4:$B$15000,2,FALSE),0)</f>
        <v>5.3999999999999999E-2</v>
      </c>
      <c r="E761" s="126">
        <f t="shared" ca="1" si="305"/>
        <v>2.0871999999999999E-4</v>
      </c>
      <c r="F761" s="132">
        <f t="shared" si="300"/>
        <v>1.075</v>
      </c>
      <c r="G761" s="127">
        <f t="shared" ca="1" si="292"/>
        <v>1.0002243740000001</v>
      </c>
      <c r="H761" s="126">
        <f ca="1">TRUNC(PRODUCT(G$10:G760),15)</f>
        <v>1.1486066682936</v>
      </c>
      <c r="I761" s="126">
        <f t="shared" ca="1" si="301"/>
        <v>1.1423695519055299</v>
      </c>
      <c r="J761" s="126">
        <f t="shared" ca="1" si="293"/>
        <v>1.0054598100000001</v>
      </c>
      <c r="K761" s="126">
        <f t="shared" ca="1" si="294"/>
        <v>5.4598100000000001</v>
      </c>
      <c r="L761" s="133">
        <f>IF(VLOOKUP(A761,$U$12:$AD$125,8)=VLOOKUP(A760,$U$12:$AD$125,8),0,VLOOKUP(A761,U$12:$AD$125,8))</f>
        <v>0</v>
      </c>
      <c r="M761" s="129">
        <f>IF(L761&gt;0,VLOOKUP(L761,T$12:$AC$125,7),0)</f>
        <v>0</v>
      </c>
      <c r="N761" s="126">
        <f t="shared" si="295"/>
        <v>0</v>
      </c>
      <c r="O761" s="126">
        <f t="shared" ca="1" si="296"/>
        <v>5.4598100000000001</v>
      </c>
      <c r="P761" s="134" t="str">
        <f t="shared" si="302"/>
        <v>J=</v>
      </c>
      <c r="Q761" s="131">
        <f t="shared" si="303"/>
        <v>43906</v>
      </c>
      <c r="R761" s="9"/>
      <c r="S761" s="9"/>
      <c r="T761" s="9"/>
      <c r="U761" s="9"/>
      <c r="V761" s="9"/>
      <c r="W761" s="9"/>
      <c r="X761" s="9"/>
      <c r="Y761" s="9"/>
      <c r="Z761" s="9"/>
      <c r="AA761" s="9"/>
      <c r="AB761" s="9"/>
      <c r="AC761" s="9"/>
      <c r="AD761" s="9"/>
      <c r="AE761" s="9"/>
      <c r="AF761" s="59">
        <f t="shared" si="312"/>
        <v>43586</v>
      </c>
      <c r="AG761" s="15">
        <f t="shared" ca="1" si="309"/>
        <v>1008.5041200000001</v>
      </c>
      <c r="AH761" s="15">
        <f t="shared" si="309"/>
        <v>1000</v>
      </c>
      <c r="AI761" s="4">
        <f t="shared" ca="1" si="309"/>
        <v>0</v>
      </c>
      <c r="AJ761" s="16">
        <f t="shared" ca="1" si="309"/>
        <v>0</v>
      </c>
      <c r="AK761" s="4">
        <f t="shared" si="309"/>
        <v>1.075</v>
      </c>
      <c r="AL761" s="59">
        <f t="shared" si="310"/>
        <v>43586</v>
      </c>
      <c r="AM761" s="16">
        <f t="shared" ca="1" si="311"/>
        <v>1.00850412</v>
      </c>
      <c r="AN761" s="15">
        <f t="shared" ca="1" si="311"/>
        <v>8.5041200000000003</v>
      </c>
      <c r="AO761" s="9">
        <f t="shared" si="311"/>
        <v>0</v>
      </c>
      <c r="AP761" s="17">
        <f t="shared" si="311"/>
        <v>0</v>
      </c>
      <c r="AQ761" s="15">
        <f t="shared" si="311"/>
        <v>0</v>
      </c>
      <c r="AR761" s="10" t="str">
        <f t="shared" si="311"/>
        <v>J=</v>
      </c>
      <c r="AS761" s="59">
        <f t="shared" si="311"/>
        <v>43724</v>
      </c>
      <c r="AT761" s="18"/>
      <c r="AU761" s="18"/>
      <c r="AV761" s="40"/>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row>
    <row r="762" spans="1:202" x14ac:dyDescent="0.2">
      <c r="A762" s="123">
        <f t="shared" si="298"/>
        <v>43757</v>
      </c>
      <c r="B762" s="124">
        <f t="shared" ca="1" si="304"/>
        <v>1005.68540999</v>
      </c>
      <c r="C762" s="126">
        <f t="shared" si="299"/>
        <v>1000</v>
      </c>
      <c r="D762" s="125">
        <f ca="1">IF(A762&lt;$B$1,VLOOKUP(A762,[1]DI!$A$4:$B$15000,2,FALSE),0)</f>
        <v>0</v>
      </c>
      <c r="E762" s="126">
        <f t="shared" ca="1" si="305"/>
        <v>0</v>
      </c>
      <c r="F762" s="132">
        <f t="shared" si="300"/>
        <v>1.075</v>
      </c>
      <c r="G762" s="127">
        <f t="shared" ca="1" si="292"/>
        <v>1</v>
      </c>
      <c r="H762" s="126">
        <f ca="1">TRUNC(PRODUCT(G$10:G761),15)</f>
        <v>1.14886438576619</v>
      </c>
      <c r="I762" s="126">
        <f t="shared" ca="1" si="301"/>
        <v>1.1423695519055299</v>
      </c>
      <c r="J762" s="126">
        <f t="shared" ca="1" si="293"/>
        <v>1.0056854099999999</v>
      </c>
      <c r="K762" s="126">
        <f t="shared" ca="1" si="294"/>
        <v>5.6854099900000001</v>
      </c>
      <c r="L762" s="133">
        <f>IF(VLOOKUP(A762,$U$12:$AD$125,8)=VLOOKUP(A761,$U$12:$AD$125,8),0,VLOOKUP(A762,U$12:$AD$125,8))</f>
        <v>0</v>
      </c>
      <c r="M762" s="129">
        <f>IF(L762&gt;0,VLOOKUP(L762,T$12:$AC$125,7),0)</f>
        <v>0</v>
      </c>
      <c r="N762" s="126">
        <f t="shared" si="295"/>
        <v>0</v>
      </c>
      <c r="O762" s="126">
        <f t="shared" ca="1" si="296"/>
        <v>5.6854099900000001</v>
      </c>
      <c r="P762" s="134" t="str">
        <f t="shared" si="302"/>
        <v>J=</v>
      </c>
      <c r="Q762" s="131">
        <f t="shared" si="303"/>
        <v>43906</v>
      </c>
      <c r="R762" s="9"/>
      <c r="S762" s="9"/>
      <c r="T762" s="9"/>
      <c r="U762" s="9"/>
      <c r="V762" s="9"/>
      <c r="W762" s="9"/>
      <c r="X762" s="9"/>
      <c r="Y762" s="9"/>
      <c r="Z762" s="9"/>
      <c r="AA762" s="9"/>
      <c r="AB762" s="9"/>
      <c r="AC762" s="9"/>
      <c r="AD762" s="9"/>
      <c r="AE762" s="9"/>
      <c r="AF762" s="59">
        <f t="shared" si="312"/>
        <v>43587</v>
      </c>
      <c r="AG762" s="15">
        <f t="shared" ca="1" si="309"/>
        <v>1008.5041200000001</v>
      </c>
      <c r="AH762" s="15">
        <f t="shared" si="309"/>
        <v>1000</v>
      </c>
      <c r="AI762" s="4">
        <f t="shared" ca="1" si="309"/>
        <v>6.4000000000000001E-2</v>
      </c>
      <c r="AJ762" s="16">
        <f t="shared" ca="1" si="309"/>
        <v>2.4620000000000002E-4</v>
      </c>
      <c r="AK762" s="4">
        <f t="shared" si="309"/>
        <v>1.075</v>
      </c>
      <c r="AL762" s="59">
        <f t="shared" si="310"/>
        <v>43587</v>
      </c>
      <c r="AM762" s="16">
        <f t="shared" ca="1" si="311"/>
        <v>1.00850412</v>
      </c>
      <c r="AN762" s="15">
        <f t="shared" ca="1" si="311"/>
        <v>8.5041200000000003</v>
      </c>
      <c r="AO762" s="9">
        <f t="shared" si="311"/>
        <v>0</v>
      </c>
      <c r="AP762" s="17">
        <f t="shared" si="311"/>
        <v>0</v>
      </c>
      <c r="AQ762" s="15">
        <f t="shared" si="311"/>
        <v>0</v>
      </c>
      <c r="AR762" s="10" t="str">
        <f t="shared" si="311"/>
        <v>J=</v>
      </c>
      <c r="AS762" s="59">
        <f t="shared" si="311"/>
        <v>43724</v>
      </c>
      <c r="AT762" s="18"/>
      <c r="AU762" s="18"/>
      <c r="AV762" s="40"/>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row>
    <row r="763" spans="1:202" x14ac:dyDescent="0.2">
      <c r="A763" s="123">
        <f t="shared" si="298"/>
        <v>43758</v>
      </c>
      <c r="B763" s="124">
        <f t="shared" ca="1" si="304"/>
        <v>1005.68540999</v>
      </c>
      <c r="C763" s="126">
        <f t="shared" si="299"/>
        <v>1000</v>
      </c>
      <c r="D763" s="125">
        <f ca="1">IF(A763&lt;$B$1,VLOOKUP(A763,[1]DI!$A$4:$B$15000,2,FALSE),0)</f>
        <v>0</v>
      </c>
      <c r="E763" s="126">
        <f t="shared" ca="1" si="305"/>
        <v>0</v>
      </c>
      <c r="F763" s="132">
        <f t="shared" si="300"/>
        <v>1.075</v>
      </c>
      <c r="G763" s="127">
        <f t="shared" ca="1" si="292"/>
        <v>1</v>
      </c>
      <c r="H763" s="126">
        <f ca="1">TRUNC(PRODUCT(G$10:G762),15)</f>
        <v>1.14886438576619</v>
      </c>
      <c r="I763" s="126">
        <f t="shared" ca="1" si="301"/>
        <v>1.1423695519055299</v>
      </c>
      <c r="J763" s="126">
        <f t="shared" ca="1" si="293"/>
        <v>1.0056854099999999</v>
      </c>
      <c r="K763" s="126">
        <f t="shared" ca="1" si="294"/>
        <v>5.6854099900000001</v>
      </c>
      <c r="L763" s="133">
        <f>IF(VLOOKUP(A763,$U$12:$AD$125,8)=VLOOKUP(A762,$U$12:$AD$125,8),0,VLOOKUP(A763,U$12:$AD$125,8))</f>
        <v>0</v>
      </c>
      <c r="M763" s="129">
        <f>IF(L763&gt;0,VLOOKUP(L763,T$12:$AC$125,7),0)</f>
        <v>0</v>
      </c>
      <c r="N763" s="126">
        <f t="shared" si="295"/>
        <v>0</v>
      </c>
      <c r="O763" s="126">
        <f t="shared" ca="1" si="296"/>
        <v>5.6854099900000001</v>
      </c>
      <c r="P763" s="134" t="str">
        <f t="shared" si="302"/>
        <v>J=</v>
      </c>
      <c r="Q763" s="131">
        <f t="shared" si="303"/>
        <v>43906</v>
      </c>
      <c r="R763" s="9"/>
      <c r="S763" s="9"/>
      <c r="T763" s="9"/>
      <c r="U763" s="9"/>
      <c r="V763" s="9"/>
      <c r="W763" s="9"/>
      <c r="X763" s="9"/>
      <c r="Y763" s="9"/>
      <c r="Z763" s="9"/>
      <c r="AA763" s="9"/>
      <c r="AB763" s="9"/>
      <c r="AC763" s="9"/>
      <c r="AD763" s="9"/>
      <c r="AE763" s="9"/>
      <c r="AF763" s="59">
        <f t="shared" si="312"/>
        <v>43588</v>
      </c>
      <c r="AG763" s="15">
        <f t="shared" ca="1" si="309"/>
        <v>1008.77102999</v>
      </c>
      <c r="AH763" s="15">
        <f t="shared" si="309"/>
        <v>1000</v>
      </c>
      <c r="AI763" s="4">
        <f t="shared" ca="1" si="309"/>
        <v>6.4000000000000001E-2</v>
      </c>
      <c r="AJ763" s="16">
        <f t="shared" ca="1" si="309"/>
        <v>2.4620000000000002E-4</v>
      </c>
      <c r="AK763" s="4">
        <f t="shared" si="309"/>
        <v>1.075</v>
      </c>
      <c r="AL763" s="59">
        <f t="shared" si="310"/>
        <v>43588</v>
      </c>
      <c r="AM763" s="16">
        <f t="shared" ca="1" si="311"/>
        <v>1.0087710299999999</v>
      </c>
      <c r="AN763" s="15">
        <f t="shared" ca="1" si="311"/>
        <v>8.7710299900000006</v>
      </c>
      <c r="AO763" s="9">
        <f t="shared" si="311"/>
        <v>0</v>
      </c>
      <c r="AP763" s="17">
        <f t="shared" si="311"/>
        <v>0</v>
      </c>
      <c r="AQ763" s="15">
        <f t="shared" si="311"/>
        <v>0</v>
      </c>
      <c r="AR763" s="10" t="str">
        <f t="shared" si="311"/>
        <v>J=</v>
      </c>
      <c r="AS763" s="59">
        <f t="shared" si="311"/>
        <v>43724</v>
      </c>
      <c r="AT763" s="18"/>
      <c r="AU763" s="18"/>
      <c r="AV763" s="40"/>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row>
    <row r="764" spans="1:202" x14ac:dyDescent="0.2">
      <c r="A764" s="123">
        <f t="shared" si="298"/>
        <v>43759</v>
      </c>
      <c r="B764" s="124">
        <f t="shared" ca="1" si="304"/>
        <v>1005.68540999</v>
      </c>
      <c r="C764" s="126">
        <f t="shared" si="299"/>
        <v>1000</v>
      </c>
      <c r="D764" s="125">
        <f ca="1">IF(A764&lt;$B$1,VLOOKUP(A764,[1]DI!$A$4:$B$15000,2,FALSE),0)</f>
        <v>5.3999999999999999E-2</v>
      </c>
      <c r="E764" s="126">
        <f t="shared" ca="1" si="305"/>
        <v>2.0871999999999999E-4</v>
      </c>
      <c r="F764" s="132">
        <f t="shared" si="300"/>
        <v>1.075</v>
      </c>
      <c r="G764" s="127">
        <f t="shared" ca="1" si="292"/>
        <v>1.0002243740000001</v>
      </c>
      <c r="H764" s="126">
        <f ca="1">TRUNC(PRODUCT(G$10:G763),15)</f>
        <v>1.14886438576619</v>
      </c>
      <c r="I764" s="126">
        <f t="shared" ca="1" si="301"/>
        <v>1.1423695519055299</v>
      </c>
      <c r="J764" s="126">
        <f t="shared" ca="1" si="293"/>
        <v>1.0056854099999999</v>
      </c>
      <c r="K764" s="126">
        <f t="shared" ca="1" si="294"/>
        <v>5.6854099900000001</v>
      </c>
      <c r="L764" s="133">
        <f>IF(VLOOKUP(A764,$U$12:$AD$125,8)=VLOOKUP(A763,$U$12:$AD$125,8),0,VLOOKUP(A764,U$12:$AD$125,8))</f>
        <v>0</v>
      </c>
      <c r="M764" s="129">
        <f>IF(L764&gt;0,VLOOKUP(L764,T$12:$AC$125,7),0)</f>
        <v>0</v>
      </c>
      <c r="N764" s="126">
        <f t="shared" si="295"/>
        <v>0</v>
      </c>
      <c r="O764" s="126">
        <f t="shared" ca="1" si="296"/>
        <v>5.6854099900000001</v>
      </c>
      <c r="P764" s="134" t="str">
        <f t="shared" si="302"/>
        <v>J=</v>
      </c>
      <c r="Q764" s="131">
        <f t="shared" si="303"/>
        <v>43906</v>
      </c>
      <c r="R764" s="9"/>
      <c r="S764" s="9"/>
      <c r="T764" s="9"/>
      <c r="U764" s="9"/>
      <c r="V764" s="9"/>
      <c r="W764" s="9"/>
      <c r="X764" s="9"/>
      <c r="Y764" s="9"/>
      <c r="Z764" s="9"/>
      <c r="AA764" s="9"/>
      <c r="AB764" s="9"/>
      <c r="AC764" s="9"/>
      <c r="AD764" s="9"/>
      <c r="AE764" s="9"/>
      <c r="AF764" s="59">
        <f t="shared" si="312"/>
        <v>43589</v>
      </c>
      <c r="AG764" s="15">
        <f t="shared" ca="1" si="309"/>
        <v>1009.03801999</v>
      </c>
      <c r="AH764" s="15">
        <f t="shared" si="309"/>
        <v>1000</v>
      </c>
      <c r="AI764" s="4">
        <f t="shared" ca="1" si="309"/>
        <v>0</v>
      </c>
      <c r="AJ764" s="16">
        <f t="shared" ca="1" si="309"/>
        <v>0</v>
      </c>
      <c r="AK764" s="4">
        <f t="shared" si="309"/>
        <v>1.075</v>
      </c>
      <c r="AL764" s="59">
        <f t="shared" si="310"/>
        <v>43589</v>
      </c>
      <c r="AM764" s="16">
        <f t="shared" ca="1" si="311"/>
        <v>1.00903802</v>
      </c>
      <c r="AN764" s="15">
        <f t="shared" ca="1" si="311"/>
        <v>9.0380199900000004</v>
      </c>
      <c r="AO764" s="9">
        <f t="shared" si="311"/>
        <v>0</v>
      </c>
      <c r="AP764" s="17">
        <f t="shared" si="311"/>
        <v>0</v>
      </c>
      <c r="AQ764" s="15">
        <f t="shared" si="311"/>
        <v>0</v>
      </c>
      <c r="AR764" s="10" t="str">
        <f t="shared" si="311"/>
        <v>J=</v>
      </c>
      <c r="AS764" s="59">
        <f t="shared" si="311"/>
        <v>43724</v>
      </c>
      <c r="AT764" s="18"/>
      <c r="AU764" s="18"/>
      <c r="AV764" s="40"/>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row>
    <row r="765" spans="1:202" x14ac:dyDescent="0.2">
      <c r="A765" s="123">
        <f t="shared" si="298"/>
        <v>43760</v>
      </c>
      <c r="B765" s="124">
        <f t="shared" ca="1" si="304"/>
        <v>1005.91104999</v>
      </c>
      <c r="C765" s="126">
        <f t="shared" si="299"/>
        <v>1000</v>
      </c>
      <c r="D765" s="125">
        <f ca="1">IF(A765&lt;$B$1,VLOOKUP(A765,[1]DI!$A$4:$B$15000,2,FALSE),0)</f>
        <v>5.3999999999999999E-2</v>
      </c>
      <c r="E765" s="126">
        <f t="shared" ca="1" si="305"/>
        <v>2.0871999999999999E-4</v>
      </c>
      <c r="F765" s="132">
        <f t="shared" si="300"/>
        <v>1.075</v>
      </c>
      <c r="G765" s="127">
        <f t="shared" ca="1" si="292"/>
        <v>1.0002243740000001</v>
      </c>
      <c r="H765" s="126">
        <f ca="1">TRUNC(PRODUCT(G$10:G764),15)</f>
        <v>1.14912216106388</v>
      </c>
      <c r="I765" s="126">
        <f t="shared" ca="1" si="301"/>
        <v>1.1423695519055299</v>
      </c>
      <c r="J765" s="126">
        <f t="shared" ca="1" si="293"/>
        <v>1.0059110499999999</v>
      </c>
      <c r="K765" s="126">
        <f t="shared" ca="1" si="294"/>
        <v>5.9110499900000004</v>
      </c>
      <c r="L765" s="133">
        <f>IF(VLOOKUP(A765,$U$12:$AD$125,8)=VLOOKUP(A764,$U$12:$AD$125,8),0,VLOOKUP(A765,U$12:$AD$125,8))</f>
        <v>0</v>
      </c>
      <c r="M765" s="129">
        <f>IF(L765&gt;0,VLOOKUP(L765,T$12:$AC$125,7),0)</f>
        <v>0</v>
      </c>
      <c r="N765" s="126">
        <f t="shared" si="295"/>
        <v>0</v>
      </c>
      <c r="O765" s="126">
        <f t="shared" ca="1" si="296"/>
        <v>5.9110499900000004</v>
      </c>
      <c r="P765" s="134" t="str">
        <f t="shared" si="302"/>
        <v>J=</v>
      </c>
      <c r="Q765" s="131">
        <f t="shared" si="303"/>
        <v>43906</v>
      </c>
      <c r="R765" s="9"/>
      <c r="S765" s="9"/>
      <c r="T765" s="9"/>
      <c r="U765" s="9"/>
      <c r="V765" s="9"/>
      <c r="W765" s="9"/>
      <c r="X765" s="9"/>
      <c r="Y765" s="9"/>
      <c r="Z765" s="9"/>
      <c r="AA765" s="9"/>
      <c r="AB765" s="9"/>
      <c r="AC765" s="9"/>
      <c r="AD765" s="9"/>
      <c r="AE765" s="9"/>
      <c r="AF765" s="59">
        <f t="shared" si="312"/>
        <v>43590</v>
      </c>
      <c r="AG765" s="15">
        <f t="shared" ca="1" si="309"/>
        <v>1009.03801999</v>
      </c>
      <c r="AH765" s="15">
        <f t="shared" si="309"/>
        <v>1000</v>
      </c>
      <c r="AI765" s="4">
        <f t="shared" ca="1" si="309"/>
        <v>0</v>
      </c>
      <c r="AJ765" s="16">
        <f t="shared" ca="1" si="309"/>
        <v>0</v>
      </c>
      <c r="AK765" s="4">
        <f t="shared" si="309"/>
        <v>1.075</v>
      </c>
      <c r="AL765" s="59">
        <f t="shared" si="310"/>
        <v>43590</v>
      </c>
      <c r="AM765" s="16">
        <f t="shared" ca="1" si="311"/>
        <v>1.00903802</v>
      </c>
      <c r="AN765" s="15">
        <f t="shared" ca="1" si="311"/>
        <v>9.0380199900000004</v>
      </c>
      <c r="AO765" s="9">
        <f t="shared" si="311"/>
        <v>0</v>
      </c>
      <c r="AP765" s="17">
        <f t="shared" si="311"/>
        <v>0</v>
      </c>
      <c r="AQ765" s="15">
        <f t="shared" si="311"/>
        <v>0</v>
      </c>
      <c r="AR765" s="10" t="str">
        <f t="shared" si="311"/>
        <v>J=</v>
      </c>
      <c r="AS765" s="59">
        <f t="shared" si="311"/>
        <v>43724</v>
      </c>
      <c r="AT765" s="18"/>
      <c r="AU765" s="18"/>
      <c r="AV765" s="40"/>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row>
    <row r="766" spans="1:202" x14ac:dyDescent="0.2">
      <c r="A766" s="123">
        <f t="shared" si="298"/>
        <v>43761</v>
      </c>
      <c r="B766" s="124">
        <f t="shared" ca="1" si="304"/>
        <v>1006.13675999</v>
      </c>
      <c r="C766" s="126">
        <f t="shared" si="299"/>
        <v>1000</v>
      </c>
      <c r="D766" s="125">
        <f ca="1">IF(A766&lt;$B$1,VLOOKUP(A766,[1]DI!$A$4:$B$15000,2,FALSE),0)</f>
        <v>5.3999999999999999E-2</v>
      </c>
      <c r="E766" s="126">
        <f t="shared" ca="1" si="305"/>
        <v>2.0871999999999999E-4</v>
      </c>
      <c r="F766" s="132">
        <f t="shared" si="300"/>
        <v>1.075</v>
      </c>
      <c r="G766" s="127">
        <f t="shared" ca="1" si="292"/>
        <v>1.0002243740000001</v>
      </c>
      <c r="H766" s="126">
        <f ca="1">TRUNC(PRODUCT(G$10:G765),15)</f>
        <v>1.1493799941996501</v>
      </c>
      <c r="I766" s="126">
        <f t="shared" ca="1" si="301"/>
        <v>1.1423695519055299</v>
      </c>
      <c r="J766" s="126">
        <f t="shared" ca="1" si="293"/>
        <v>1.00613676</v>
      </c>
      <c r="K766" s="126">
        <f t="shared" ca="1" si="294"/>
        <v>6.1367599899999998</v>
      </c>
      <c r="L766" s="133">
        <f>IF(VLOOKUP(A766,$U$12:$AD$125,8)=VLOOKUP(A765,$U$12:$AD$125,8),0,VLOOKUP(A766,U$12:$AD$125,8))</f>
        <v>0</v>
      </c>
      <c r="M766" s="129">
        <f>IF(L766&gt;0,VLOOKUP(L766,T$12:$AC$125,7),0)</f>
        <v>0</v>
      </c>
      <c r="N766" s="126">
        <f t="shared" si="295"/>
        <v>0</v>
      </c>
      <c r="O766" s="126">
        <f t="shared" ca="1" si="296"/>
        <v>6.1367599899999998</v>
      </c>
      <c r="P766" s="134" t="str">
        <f t="shared" si="302"/>
        <v>J=</v>
      </c>
      <c r="Q766" s="131">
        <f t="shared" si="303"/>
        <v>43906</v>
      </c>
      <c r="R766" s="9"/>
      <c r="S766" s="9"/>
      <c r="T766" s="9"/>
      <c r="U766" s="9"/>
      <c r="V766" s="9"/>
      <c r="W766" s="9"/>
      <c r="X766" s="9"/>
      <c r="Y766" s="9"/>
      <c r="Z766" s="9"/>
      <c r="AA766" s="9"/>
      <c r="AB766" s="9"/>
      <c r="AC766" s="9"/>
      <c r="AD766" s="9"/>
      <c r="AE766" s="9"/>
      <c r="AF766" s="59">
        <f t="shared" si="312"/>
        <v>43591</v>
      </c>
      <c r="AG766" s="15">
        <f t="shared" ref="AG766:AK779" ca="1" si="313">VLOOKUP($AF766,$A$10:$Q$3625,(AG$1)+1)</f>
        <v>1009.03801999</v>
      </c>
      <c r="AH766" s="15">
        <f t="shared" si="313"/>
        <v>1000</v>
      </c>
      <c r="AI766" s="4">
        <f t="shared" ca="1" si="313"/>
        <v>6.4000000000000001E-2</v>
      </c>
      <c r="AJ766" s="16">
        <f t="shared" ca="1" si="313"/>
        <v>2.4620000000000002E-4</v>
      </c>
      <c r="AK766" s="4">
        <f t="shared" si="313"/>
        <v>1.075</v>
      </c>
      <c r="AL766" s="59">
        <f t="shared" si="310"/>
        <v>43591</v>
      </c>
      <c r="AM766" s="16">
        <f t="shared" ref="AM766:AS779" ca="1" si="314">VLOOKUP($AF766,$A$10:$Q$3625,(AM$1)+1)</f>
        <v>1.00903802</v>
      </c>
      <c r="AN766" s="15">
        <f t="shared" ca="1" si="314"/>
        <v>9.0380199900000004</v>
      </c>
      <c r="AO766" s="9">
        <f t="shared" si="314"/>
        <v>0</v>
      </c>
      <c r="AP766" s="17">
        <f t="shared" si="314"/>
        <v>0</v>
      </c>
      <c r="AQ766" s="15">
        <f t="shared" si="314"/>
        <v>0</v>
      </c>
      <c r="AR766" s="10" t="str">
        <f t="shared" si="314"/>
        <v>J=</v>
      </c>
      <c r="AS766" s="59">
        <f t="shared" si="314"/>
        <v>43724</v>
      </c>
      <c r="AT766" s="18"/>
      <c r="AU766" s="18"/>
      <c r="AV766" s="40"/>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row>
    <row r="767" spans="1:202" x14ac:dyDescent="0.2">
      <c r="A767" s="123">
        <f t="shared" si="298"/>
        <v>43762</v>
      </c>
      <c r="B767" s="124">
        <f t="shared" ca="1" si="304"/>
        <v>1006.36250999</v>
      </c>
      <c r="C767" s="126">
        <f t="shared" si="299"/>
        <v>1000</v>
      </c>
      <c r="D767" s="125">
        <f ca="1">IF(A767&lt;$B$1,VLOOKUP(A767,[1]DI!$A$4:$B$15000,2,FALSE),0)</f>
        <v>5.3999999999999999E-2</v>
      </c>
      <c r="E767" s="126">
        <f t="shared" ca="1" si="305"/>
        <v>2.0871999999999999E-4</v>
      </c>
      <c r="F767" s="132">
        <f t="shared" si="300"/>
        <v>1.075</v>
      </c>
      <c r="G767" s="127">
        <f t="shared" ca="1" si="292"/>
        <v>1.0002243740000001</v>
      </c>
      <c r="H767" s="126">
        <f ca="1">TRUNC(PRODUCT(G$10:G766),15)</f>
        <v>1.1496378851864599</v>
      </c>
      <c r="I767" s="126">
        <f t="shared" ca="1" si="301"/>
        <v>1.1423695519055299</v>
      </c>
      <c r="J767" s="126">
        <f t="shared" ca="1" si="293"/>
        <v>1.00636251</v>
      </c>
      <c r="K767" s="126">
        <f t="shared" ca="1" si="294"/>
        <v>6.3625099900000004</v>
      </c>
      <c r="L767" s="133">
        <f>IF(VLOOKUP(A767,$U$12:$AD$125,8)=VLOOKUP(A766,$U$12:$AD$125,8),0,VLOOKUP(A767,U$12:$AD$125,8))</f>
        <v>0</v>
      </c>
      <c r="M767" s="129">
        <f>IF(L767&gt;0,VLOOKUP(L767,T$12:$AC$125,7),0)</f>
        <v>0</v>
      </c>
      <c r="N767" s="126">
        <f t="shared" si="295"/>
        <v>0</v>
      </c>
      <c r="O767" s="126">
        <f t="shared" ca="1" si="296"/>
        <v>6.3625099900000004</v>
      </c>
      <c r="P767" s="134" t="str">
        <f t="shared" si="302"/>
        <v>J=</v>
      </c>
      <c r="Q767" s="131">
        <f t="shared" si="303"/>
        <v>43906</v>
      </c>
      <c r="R767" s="9"/>
      <c r="S767" s="9"/>
      <c r="T767" s="9"/>
      <c r="U767" s="9"/>
      <c r="V767" s="9"/>
      <c r="W767" s="9"/>
      <c r="X767" s="9"/>
      <c r="Y767" s="9"/>
      <c r="Z767" s="9"/>
      <c r="AA767" s="9"/>
      <c r="AB767" s="9"/>
      <c r="AC767" s="9"/>
      <c r="AD767" s="9"/>
      <c r="AE767" s="9"/>
      <c r="AF767" s="59">
        <f t="shared" si="312"/>
        <v>43592</v>
      </c>
      <c r="AG767" s="15">
        <f t="shared" ca="1" si="313"/>
        <v>1009.30506999</v>
      </c>
      <c r="AH767" s="15">
        <f t="shared" si="313"/>
        <v>1000</v>
      </c>
      <c r="AI767" s="4">
        <f t="shared" ca="1" si="313"/>
        <v>6.4000000000000001E-2</v>
      </c>
      <c r="AJ767" s="16">
        <f t="shared" ca="1" si="313"/>
        <v>2.4620000000000002E-4</v>
      </c>
      <c r="AK767" s="4">
        <f t="shared" si="313"/>
        <v>1.075</v>
      </c>
      <c r="AL767" s="59">
        <f t="shared" si="310"/>
        <v>43592</v>
      </c>
      <c r="AM767" s="16">
        <f t="shared" ca="1" si="314"/>
        <v>1.0093050699999999</v>
      </c>
      <c r="AN767" s="15">
        <f t="shared" ca="1" si="314"/>
        <v>9.3050699899999998</v>
      </c>
      <c r="AO767" s="9">
        <f t="shared" si="314"/>
        <v>0</v>
      </c>
      <c r="AP767" s="17">
        <f t="shared" si="314"/>
        <v>0</v>
      </c>
      <c r="AQ767" s="15">
        <f t="shared" si="314"/>
        <v>0</v>
      </c>
      <c r="AR767" s="10" t="str">
        <f t="shared" si="314"/>
        <v>J=</v>
      </c>
      <c r="AS767" s="59">
        <f t="shared" si="314"/>
        <v>43724</v>
      </c>
      <c r="AT767" s="18"/>
      <c r="AU767" s="18"/>
      <c r="AV767" s="40"/>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row>
    <row r="768" spans="1:202" x14ac:dyDescent="0.2">
      <c r="A768" s="123">
        <f t="shared" si="298"/>
        <v>43763</v>
      </c>
      <c r="B768" s="124">
        <f t="shared" ca="1" si="304"/>
        <v>1006.58830999</v>
      </c>
      <c r="C768" s="126">
        <f t="shared" si="299"/>
        <v>1000</v>
      </c>
      <c r="D768" s="125">
        <f ca="1">IF(A768&lt;$B$1,VLOOKUP(A768,[1]DI!$A$4:$B$15000,2,FALSE),0)</f>
        <v>5.3999999999999999E-2</v>
      </c>
      <c r="E768" s="126">
        <f t="shared" ca="1" si="305"/>
        <v>2.0871999999999999E-4</v>
      </c>
      <c r="F768" s="132">
        <f t="shared" si="300"/>
        <v>1.075</v>
      </c>
      <c r="G768" s="127">
        <f t="shared" ca="1" si="292"/>
        <v>1.0002243740000001</v>
      </c>
      <c r="H768" s="126">
        <f ca="1">TRUNC(PRODUCT(G$10:G767),15)</f>
        <v>1.14989583403732</v>
      </c>
      <c r="I768" s="126">
        <f t="shared" ca="1" si="301"/>
        <v>1.1423695519055299</v>
      </c>
      <c r="J768" s="126">
        <f t="shared" ca="1" si="293"/>
        <v>1.0065883099999999</v>
      </c>
      <c r="K768" s="126">
        <f t="shared" ca="1" si="294"/>
        <v>6.5883099899999999</v>
      </c>
      <c r="L768" s="133">
        <f>IF(VLOOKUP(A768,$U$12:$AD$125,8)=VLOOKUP(A767,$U$12:$AD$125,8),0,VLOOKUP(A768,U$12:$AD$125,8))</f>
        <v>0</v>
      </c>
      <c r="M768" s="129">
        <f>IF(L768&gt;0,VLOOKUP(L768,T$12:$AC$125,7),0)</f>
        <v>0</v>
      </c>
      <c r="N768" s="126">
        <f t="shared" si="295"/>
        <v>0</v>
      </c>
      <c r="O768" s="126">
        <f t="shared" ca="1" si="296"/>
        <v>6.5883099899999999</v>
      </c>
      <c r="P768" s="134" t="str">
        <f t="shared" si="302"/>
        <v>J=</v>
      </c>
      <c r="Q768" s="131">
        <f t="shared" si="303"/>
        <v>43906</v>
      </c>
      <c r="R768" s="9"/>
      <c r="S768" s="9"/>
      <c r="T768" s="9"/>
      <c r="U768" s="9"/>
      <c r="V768" s="9"/>
      <c r="W768" s="9"/>
      <c r="X768" s="9"/>
      <c r="Y768" s="9"/>
      <c r="Z768" s="9"/>
      <c r="AA768" s="9"/>
      <c r="AB768" s="9"/>
      <c r="AC768" s="9"/>
      <c r="AD768" s="9"/>
      <c r="AE768" s="9"/>
      <c r="AF768" s="59">
        <f t="shared" si="312"/>
        <v>43593</v>
      </c>
      <c r="AG768" s="15">
        <f t="shared" ca="1" si="313"/>
        <v>1009.5722</v>
      </c>
      <c r="AH768" s="15">
        <f t="shared" si="313"/>
        <v>1000</v>
      </c>
      <c r="AI768" s="4">
        <f t="shared" ca="1" si="313"/>
        <v>6.4000000000000001E-2</v>
      </c>
      <c r="AJ768" s="16">
        <f t="shared" ca="1" si="313"/>
        <v>2.4620000000000002E-4</v>
      </c>
      <c r="AK768" s="4">
        <f t="shared" si="313"/>
        <v>1.075</v>
      </c>
      <c r="AL768" s="59">
        <f t="shared" si="310"/>
        <v>43593</v>
      </c>
      <c r="AM768" s="16">
        <f t="shared" ca="1" si="314"/>
        <v>1.0095722</v>
      </c>
      <c r="AN768" s="15">
        <f t="shared" ca="1" si="314"/>
        <v>9.5722000000000005</v>
      </c>
      <c r="AO768" s="9">
        <f t="shared" si="314"/>
        <v>0</v>
      </c>
      <c r="AP768" s="17">
        <f t="shared" si="314"/>
        <v>0</v>
      </c>
      <c r="AQ768" s="15">
        <f t="shared" si="314"/>
        <v>0</v>
      </c>
      <c r="AR768" s="10" t="str">
        <f t="shared" si="314"/>
        <v>J=</v>
      </c>
      <c r="AS768" s="59">
        <f t="shared" si="314"/>
        <v>43724</v>
      </c>
      <c r="AT768" s="18"/>
      <c r="AU768" s="18"/>
      <c r="AV768" s="40"/>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row>
    <row r="769" spans="1:202" x14ac:dyDescent="0.2">
      <c r="A769" s="123">
        <f t="shared" si="298"/>
        <v>43764</v>
      </c>
      <c r="B769" s="124">
        <f t="shared" ca="1" si="304"/>
        <v>1006.81416</v>
      </c>
      <c r="C769" s="126">
        <f t="shared" si="299"/>
        <v>1000</v>
      </c>
      <c r="D769" s="125">
        <f ca="1">IF(A769&lt;$B$1,VLOOKUP(A769,[1]DI!$A$4:$B$15000,2,FALSE),0)</f>
        <v>0</v>
      </c>
      <c r="E769" s="126">
        <f t="shared" ca="1" si="305"/>
        <v>0</v>
      </c>
      <c r="F769" s="132">
        <f t="shared" si="300"/>
        <v>1.075</v>
      </c>
      <c r="G769" s="127">
        <f t="shared" ca="1" si="292"/>
        <v>1</v>
      </c>
      <c r="H769" s="126">
        <f ca="1">TRUNC(PRODUCT(G$10:G768),15)</f>
        <v>1.1501538407651799</v>
      </c>
      <c r="I769" s="126">
        <f t="shared" ca="1" si="301"/>
        <v>1.1423695519055299</v>
      </c>
      <c r="J769" s="126">
        <f t="shared" ca="1" si="293"/>
        <v>1.00681416</v>
      </c>
      <c r="K769" s="126">
        <f t="shared" ca="1" si="294"/>
        <v>6.8141600000000002</v>
      </c>
      <c r="L769" s="133">
        <f>IF(VLOOKUP(A769,$U$12:$AD$125,8)=VLOOKUP(A768,$U$12:$AD$125,8),0,VLOOKUP(A769,U$12:$AD$125,8))</f>
        <v>0</v>
      </c>
      <c r="M769" s="129">
        <f>IF(L769&gt;0,VLOOKUP(L769,T$12:$AC$125,7),0)</f>
        <v>0</v>
      </c>
      <c r="N769" s="126">
        <f t="shared" si="295"/>
        <v>0</v>
      </c>
      <c r="O769" s="126">
        <f t="shared" ca="1" si="296"/>
        <v>6.8141600000000002</v>
      </c>
      <c r="P769" s="134" t="str">
        <f t="shared" si="302"/>
        <v>J=</v>
      </c>
      <c r="Q769" s="131">
        <f t="shared" si="303"/>
        <v>43906</v>
      </c>
      <c r="R769" s="9"/>
      <c r="S769" s="9"/>
      <c r="T769" s="9"/>
      <c r="U769" s="9"/>
      <c r="V769" s="9"/>
      <c r="W769" s="9"/>
      <c r="X769" s="9"/>
      <c r="Y769" s="9"/>
      <c r="Z769" s="9"/>
      <c r="AA769" s="9"/>
      <c r="AB769" s="9"/>
      <c r="AC769" s="9"/>
      <c r="AD769" s="9"/>
      <c r="AE769" s="9"/>
      <c r="AF769" s="59">
        <f t="shared" si="312"/>
        <v>43594</v>
      </c>
      <c r="AG769" s="15">
        <f t="shared" ca="1" si="313"/>
        <v>1009.8393999899999</v>
      </c>
      <c r="AH769" s="15">
        <f t="shared" si="313"/>
        <v>1000</v>
      </c>
      <c r="AI769" s="4">
        <f t="shared" ca="1" si="313"/>
        <v>6.4000000000000001E-2</v>
      </c>
      <c r="AJ769" s="16">
        <f t="shared" ca="1" si="313"/>
        <v>2.4620000000000002E-4</v>
      </c>
      <c r="AK769" s="4">
        <f t="shared" si="313"/>
        <v>1.075</v>
      </c>
      <c r="AL769" s="59">
        <f t="shared" si="310"/>
        <v>43594</v>
      </c>
      <c r="AM769" s="16">
        <f t="shared" ca="1" si="314"/>
        <v>1.0098393999999999</v>
      </c>
      <c r="AN769" s="15">
        <f t="shared" ca="1" si="314"/>
        <v>9.8393999900000004</v>
      </c>
      <c r="AO769" s="9">
        <f t="shared" si="314"/>
        <v>0</v>
      </c>
      <c r="AP769" s="17">
        <f t="shared" si="314"/>
        <v>0</v>
      </c>
      <c r="AQ769" s="15">
        <f t="shared" si="314"/>
        <v>0</v>
      </c>
      <c r="AR769" s="10" t="str">
        <f t="shared" si="314"/>
        <v>J=</v>
      </c>
      <c r="AS769" s="59">
        <f t="shared" si="314"/>
        <v>43724</v>
      </c>
      <c r="AT769" s="18"/>
      <c r="AU769" s="18"/>
      <c r="AV769" s="40"/>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row>
    <row r="770" spans="1:202" x14ac:dyDescent="0.2">
      <c r="A770" s="123">
        <f t="shared" si="298"/>
        <v>43765</v>
      </c>
      <c r="B770" s="124">
        <f t="shared" ca="1" si="304"/>
        <v>1006.81416</v>
      </c>
      <c r="C770" s="126">
        <f t="shared" si="299"/>
        <v>1000</v>
      </c>
      <c r="D770" s="125">
        <f ca="1">IF(A770&lt;$B$1,VLOOKUP(A770,[1]DI!$A$4:$B$15000,2,FALSE),0)</f>
        <v>0</v>
      </c>
      <c r="E770" s="126">
        <f t="shared" ca="1" si="305"/>
        <v>0</v>
      </c>
      <c r="F770" s="132">
        <f t="shared" si="300"/>
        <v>1.075</v>
      </c>
      <c r="G770" s="127">
        <f t="shared" ca="1" si="292"/>
        <v>1</v>
      </c>
      <c r="H770" s="126">
        <f ca="1">TRUNC(PRODUCT(G$10:G769),15)</f>
        <v>1.1501538407651799</v>
      </c>
      <c r="I770" s="126">
        <f t="shared" ca="1" si="301"/>
        <v>1.1423695519055299</v>
      </c>
      <c r="J770" s="126">
        <f t="shared" ca="1" si="293"/>
        <v>1.00681416</v>
      </c>
      <c r="K770" s="126">
        <f t="shared" ca="1" si="294"/>
        <v>6.8141600000000002</v>
      </c>
      <c r="L770" s="133">
        <f>IF(VLOOKUP(A770,$U$12:$AD$125,8)=VLOOKUP(A769,$U$12:$AD$125,8),0,VLOOKUP(A770,U$12:$AD$125,8))</f>
        <v>0</v>
      </c>
      <c r="M770" s="129">
        <f>IF(L770&gt;0,VLOOKUP(L770,T$12:$AC$125,7),0)</f>
        <v>0</v>
      </c>
      <c r="N770" s="126">
        <f t="shared" si="295"/>
        <v>0</v>
      </c>
      <c r="O770" s="126">
        <f t="shared" ca="1" si="296"/>
        <v>6.8141600000000002</v>
      </c>
      <c r="P770" s="134" t="str">
        <f t="shared" si="302"/>
        <v>J=</v>
      </c>
      <c r="Q770" s="131">
        <f t="shared" si="303"/>
        <v>43906</v>
      </c>
      <c r="R770" s="9"/>
      <c r="S770" s="9"/>
      <c r="T770" s="9"/>
      <c r="U770" s="9"/>
      <c r="V770" s="9"/>
      <c r="W770" s="9"/>
      <c r="X770" s="9"/>
      <c r="Y770" s="9"/>
      <c r="Z770" s="9"/>
      <c r="AA770" s="9"/>
      <c r="AB770" s="9"/>
      <c r="AC770" s="9"/>
      <c r="AD770" s="9"/>
      <c r="AE770" s="9"/>
      <c r="AF770" s="59">
        <f t="shared" si="312"/>
        <v>43595</v>
      </c>
      <c r="AG770" s="15">
        <f t="shared" ca="1" si="313"/>
        <v>1010.10667</v>
      </c>
      <c r="AH770" s="15">
        <f t="shared" si="313"/>
        <v>1000</v>
      </c>
      <c r="AI770" s="4">
        <f t="shared" ca="1" si="313"/>
        <v>6.4000000000000001E-2</v>
      </c>
      <c r="AJ770" s="16">
        <f t="shared" ca="1" si="313"/>
        <v>2.4620000000000002E-4</v>
      </c>
      <c r="AK770" s="4">
        <f t="shared" si="313"/>
        <v>1.075</v>
      </c>
      <c r="AL770" s="59">
        <f t="shared" si="310"/>
        <v>43595</v>
      </c>
      <c r="AM770" s="16">
        <f t="shared" ca="1" si="314"/>
        <v>1.0101066700000001</v>
      </c>
      <c r="AN770" s="15">
        <f t="shared" ca="1" si="314"/>
        <v>10.106669999999999</v>
      </c>
      <c r="AO770" s="9">
        <f t="shared" si="314"/>
        <v>0</v>
      </c>
      <c r="AP770" s="17">
        <f t="shared" si="314"/>
        <v>0</v>
      </c>
      <c r="AQ770" s="15">
        <f t="shared" si="314"/>
        <v>0</v>
      </c>
      <c r="AR770" s="10" t="str">
        <f t="shared" si="314"/>
        <v>J=</v>
      </c>
      <c r="AS770" s="59">
        <f t="shared" si="314"/>
        <v>43724</v>
      </c>
      <c r="AT770" s="18"/>
      <c r="AU770" s="18"/>
      <c r="AV770" s="40"/>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row>
    <row r="771" spans="1:202" x14ac:dyDescent="0.2">
      <c r="A771" s="123">
        <f t="shared" si="298"/>
        <v>43766</v>
      </c>
      <c r="B771" s="124">
        <f t="shared" ca="1" si="304"/>
        <v>1006.81416</v>
      </c>
      <c r="C771" s="126">
        <f t="shared" si="299"/>
        <v>1000</v>
      </c>
      <c r="D771" s="125">
        <f ca="1">IF(A771&lt;$B$1,VLOOKUP(A771,[1]DI!$A$4:$B$15000,2,FALSE),0)</f>
        <v>5.3999999999999999E-2</v>
      </c>
      <c r="E771" s="126">
        <f t="shared" ca="1" si="305"/>
        <v>2.0871999999999999E-4</v>
      </c>
      <c r="F771" s="132">
        <f t="shared" si="300"/>
        <v>1.075</v>
      </c>
      <c r="G771" s="127">
        <f t="shared" ca="1" si="292"/>
        <v>1.0002243740000001</v>
      </c>
      <c r="H771" s="126">
        <f ca="1">TRUNC(PRODUCT(G$10:G770),15)</f>
        <v>1.1501538407651799</v>
      </c>
      <c r="I771" s="126">
        <f t="shared" ca="1" si="301"/>
        <v>1.1423695519055299</v>
      </c>
      <c r="J771" s="126">
        <f t="shared" ca="1" si="293"/>
        <v>1.00681416</v>
      </c>
      <c r="K771" s="126">
        <f t="shared" ca="1" si="294"/>
        <v>6.8141600000000002</v>
      </c>
      <c r="L771" s="133">
        <f>IF(VLOOKUP(A771,$U$12:$AD$125,8)=VLOOKUP(A770,$U$12:$AD$125,8),0,VLOOKUP(A771,U$12:$AD$125,8))</f>
        <v>0</v>
      </c>
      <c r="M771" s="129">
        <f>IF(L771&gt;0,VLOOKUP(L771,T$12:$AC$125,7),0)</f>
        <v>0</v>
      </c>
      <c r="N771" s="126">
        <f t="shared" si="295"/>
        <v>0</v>
      </c>
      <c r="O771" s="126">
        <f t="shared" ca="1" si="296"/>
        <v>6.8141600000000002</v>
      </c>
      <c r="P771" s="134" t="str">
        <f t="shared" si="302"/>
        <v>J=</v>
      </c>
      <c r="Q771" s="131">
        <f t="shared" si="303"/>
        <v>43906</v>
      </c>
      <c r="R771" s="9"/>
      <c r="S771" s="9"/>
      <c r="T771" s="9"/>
      <c r="U771" s="9"/>
      <c r="V771" s="9"/>
      <c r="W771" s="9"/>
      <c r="X771" s="9"/>
      <c r="Y771" s="9"/>
      <c r="Z771" s="9"/>
      <c r="AA771" s="9"/>
      <c r="AB771" s="9"/>
      <c r="AC771" s="9"/>
      <c r="AD771" s="9"/>
      <c r="AE771" s="9"/>
      <c r="AF771" s="59">
        <f t="shared" si="312"/>
        <v>43596</v>
      </c>
      <c r="AG771" s="15">
        <f t="shared" ca="1" si="313"/>
        <v>1010.37401</v>
      </c>
      <c r="AH771" s="15">
        <f t="shared" si="313"/>
        <v>1000</v>
      </c>
      <c r="AI771" s="4">
        <f t="shared" ca="1" si="313"/>
        <v>0</v>
      </c>
      <c r="AJ771" s="16">
        <f t="shared" ca="1" si="313"/>
        <v>0</v>
      </c>
      <c r="AK771" s="4">
        <f t="shared" si="313"/>
        <v>1.075</v>
      </c>
      <c r="AL771" s="59">
        <f t="shared" si="310"/>
        <v>43596</v>
      </c>
      <c r="AM771" s="16">
        <f t="shared" ca="1" si="314"/>
        <v>1.01037401</v>
      </c>
      <c r="AN771" s="15">
        <f t="shared" ca="1" si="314"/>
        <v>10.37401</v>
      </c>
      <c r="AO771" s="9">
        <f t="shared" si="314"/>
        <v>0</v>
      </c>
      <c r="AP771" s="17">
        <f t="shared" si="314"/>
        <v>0</v>
      </c>
      <c r="AQ771" s="15">
        <f t="shared" si="314"/>
        <v>0</v>
      </c>
      <c r="AR771" s="10" t="str">
        <f t="shared" si="314"/>
        <v>J=</v>
      </c>
      <c r="AS771" s="59">
        <f t="shared" si="314"/>
        <v>43724</v>
      </c>
      <c r="AT771" s="18"/>
      <c r="AU771" s="18"/>
      <c r="AV771" s="40"/>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row>
    <row r="772" spans="1:202" x14ac:dyDescent="0.2">
      <c r="A772" s="123">
        <f t="shared" si="298"/>
        <v>43767</v>
      </c>
      <c r="B772" s="124">
        <f t="shared" ca="1" si="304"/>
        <v>1007.04006</v>
      </c>
      <c r="C772" s="126">
        <f t="shared" si="299"/>
        <v>1000</v>
      </c>
      <c r="D772" s="125">
        <f ca="1">IF(A772&lt;$B$1,VLOOKUP(A772,[1]DI!$A$4:$B$15000,2,FALSE),0)</f>
        <v>5.3999999999999999E-2</v>
      </c>
      <c r="E772" s="126">
        <f t="shared" ca="1" si="305"/>
        <v>2.0871999999999999E-4</v>
      </c>
      <c r="F772" s="132">
        <f t="shared" si="300"/>
        <v>1.075</v>
      </c>
      <c r="G772" s="127">
        <f t="shared" ca="1" si="292"/>
        <v>1.0002243740000001</v>
      </c>
      <c r="H772" s="126">
        <f ca="1">TRUNC(PRODUCT(G$10:G771),15)</f>
        <v>1.1504119053830499</v>
      </c>
      <c r="I772" s="126">
        <f t="shared" ca="1" si="301"/>
        <v>1.1423695519055299</v>
      </c>
      <c r="J772" s="126">
        <f t="shared" ca="1" si="293"/>
        <v>1.00704006</v>
      </c>
      <c r="K772" s="126">
        <f t="shared" ca="1" si="294"/>
        <v>7.0400600000000004</v>
      </c>
      <c r="L772" s="133">
        <f>IF(VLOOKUP(A772,$U$12:$AD$125,8)=VLOOKUP(A771,$U$12:$AD$125,8),0,VLOOKUP(A772,U$12:$AD$125,8))</f>
        <v>0</v>
      </c>
      <c r="M772" s="129">
        <f>IF(L772&gt;0,VLOOKUP(L772,T$12:$AC$125,7),0)</f>
        <v>0</v>
      </c>
      <c r="N772" s="126">
        <f t="shared" si="295"/>
        <v>0</v>
      </c>
      <c r="O772" s="126">
        <f t="shared" ca="1" si="296"/>
        <v>7.0400600000000004</v>
      </c>
      <c r="P772" s="134" t="str">
        <f t="shared" si="302"/>
        <v>J=</v>
      </c>
      <c r="Q772" s="131">
        <f t="shared" si="303"/>
        <v>43906</v>
      </c>
      <c r="R772" s="9"/>
      <c r="S772" s="9"/>
      <c r="T772" s="9"/>
      <c r="U772" s="9"/>
      <c r="V772" s="9"/>
      <c r="W772" s="9"/>
      <c r="X772" s="9"/>
      <c r="Y772" s="9"/>
      <c r="Z772" s="9"/>
      <c r="AA772" s="9"/>
      <c r="AB772" s="9"/>
      <c r="AC772" s="9"/>
      <c r="AD772" s="9"/>
      <c r="AE772" s="9"/>
      <c r="AF772" s="59">
        <f t="shared" si="312"/>
        <v>43597</v>
      </c>
      <c r="AG772" s="15">
        <f t="shared" ca="1" si="313"/>
        <v>1010.37401</v>
      </c>
      <c r="AH772" s="15">
        <f t="shared" si="313"/>
        <v>1000</v>
      </c>
      <c r="AI772" s="4">
        <f t="shared" ca="1" si="313"/>
        <v>0</v>
      </c>
      <c r="AJ772" s="16">
        <f t="shared" ca="1" si="313"/>
        <v>0</v>
      </c>
      <c r="AK772" s="4">
        <f t="shared" si="313"/>
        <v>1.075</v>
      </c>
      <c r="AL772" s="59">
        <f t="shared" si="310"/>
        <v>43597</v>
      </c>
      <c r="AM772" s="16">
        <f t="shared" ca="1" si="314"/>
        <v>1.01037401</v>
      </c>
      <c r="AN772" s="15">
        <f t="shared" ca="1" si="314"/>
        <v>10.37401</v>
      </c>
      <c r="AO772" s="9">
        <f t="shared" si="314"/>
        <v>0</v>
      </c>
      <c r="AP772" s="17">
        <f t="shared" si="314"/>
        <v>0</v>
      </c>
      <c r="AQ772" s="15">
        <f t="shared" si="314"/>
        <v>0</v>
      </c>
      <c r="AR772" s="10" t="str">
        <f t="shared" si="314"/>
        <v>J=</v>
      </c>
      <c r="AS772" s="59">
        <f t="shared" si="314"/>
        <v>43724</v>
      </c>
      <c r="AT772" s="18"/>
      <c r="AU772" s="18"/>
      <c r="AV772" s="40"/>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row>
    <row r="773" spans="1:202" x14ac:dyDescent="0.2">
      <c r="A773" s="123">
        <f t="shared" si="298"/>
        <v>43768</v>
      </c>
      <c r="B773" s="124">
        <f t="shared" ca="1" si="304"/>
        <v>1007.26602</v>
      </c>
      <c r="C773" s="126">
        <f t="shared" si="299"/>
        <v>1000</v>
      </c>
      <c r="D773" s="125">
        <f ca="1">IF(A773&lt;$B$1,VLOOKUP(A773,[1]DI!$A$4:$B$15000,2,FALSE),0)</f>
        <v>5.3999999999999999E-2</v>
      </c>
      <c r="E773" s="126">
        <f t="shared" ca="1" si="305"/>
        <v>2.0871999999999999E-4</v>
      </c>
      <c r="F773" s="132">
        <f t="shared" si="300"/>
        <v>1.075</v>
      </c>
      <c r="G773" s="127">
        <f t="shared" ca="1" si="292"/>
        <v>1.0002243740000001</v>
      </c>
      <c r="H773" s="126">
        <f ca="1">TRUNC(PRODUCT(G$10:G772),15)</f>
        <v>1.1506700279039099</v>
      </c>
      <c r="I773" s="126">
        <f t="shared" ca="1" si="301"/>
        <v>1.1423695519055299</v>
      </c>
      <c r="J773" s="126">
        <f t="shared" ca="1" si="293"/>
        <v>1.0072660200000001</v>
      </c>
      <c r="K773" s="126">
        <f t="shared" ca="1" si="294"/>
        <v>7.2660200000000001</v>
      </c>
      <c r="L773" s="133">
        <f>IF(VLOOKUP(A773,$U$12:$AD$125,8)=VLOOKUP(A772,$U$12:$AD$125,8),0,VLOOKUP(A773,U$12:$AD$125,8))</f>
        <v>0</v>
      </c>
      <c r="M773" s="129">
        <f>IF(L773&gt;0,VLOOKUP(L773,T$12:$AC$125,7),0)</f>
        <v>0</v>
      </c>
      <c r="N773" s="126">
        <f t="shared" si="295"/>
        <v>0</v>
      </c>
      <c r="O773" s="126">
        <f t="shared" ca="1" si="296"/>
        <v>7.2660200000000001</v>
      </c>
      <c r="P773" s="134" t="str">
        <f t="shared" si="302"/>
        <v>J=</v>
      </c>
      <c r="Q773" s="131">
        <f t="shared" si="303"/>
        <v>43906</v>
      </c>
      <c r="R773" s="9"/>
      <c r="S773" s="9"/>
      <c r="T773" s="9"/>
      <c r="U773" s="9"/>
      <c r="V773" s="9"/>
      <c r="W773" s="9"/>
      <c r="X773" s="9"/>
      <c r="Y773" s="9"/>
      <c r="Z773" s="9"/>
      <c r="AA773" s="9"/>
      <c r="AB773" s="9"/>
      <c r="AC773" s="9"/>
      <c r="AD773" s="9"/>
      <c r="AE773" s="9"/>
      <c r="AF773" s="59">
        <f t="shared" si="312"/>
        <v>43598</v>
      </c>
      <c r="AG773" s="15">
        <f t="shared" ca="1" si="313"/>
        <v>1010.37401</v>
      </c>
      <c r="AH773" s="15">
        <f t="shared" si="313"/>
        <v>1000</v>
      </c>
      <c r="AI773" s="4">
        <f t="shared" ca="1" si="313"/>
        <v>6.4000000000000001E-2</v>
      </c>
      <c r="AJ773" s="16">
        <f t="shared" ca="1" si="313"/>
        <v>2.4620000000000002E-4</v>
      </c>
      <c r="AK773" s="4">
        <f t="shared" si="313"/>
        <v>1.075</v>
      </c>
      <c r="AL773" s="59">
        <f t="shared" si="310"/>
        <v>43598</v>
      </c>
      <c r="AM773" s="16">
        <f t="shared" ca="1" si="314"/>
        <v>1.01037401</v>
      </c>
      <c r="AN773" s="15">
        <f t="shared" ca="1" si="314"/>
        <v>10.37401</v>
      </c>
      <c r="AO773" s="9">
        <f t="shared" si="314"/>
        <v>0</v>
      </c>
      <c r="AP773" s="17">
        <f t="shared" si="314"/>
        <v>0</v>
      </c>
      <c r="AQ773" s="15">
        <f t="shared" si="314"/>
        <v>0</v>
      </c>
      <c r="AR773" s="10" t="str">
        <f t="shared" si="314"/>
        <v>J=</v>
      </c>
      <c r="AS773" s="59">
        <f t="shared" si="314"/>
        <v>43724</v>
      </c>
      <c r="AT773" s="18"/>
      <c r="AU773" s="18"/>
      <c r="AV773" s="40"/>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row>
    <row r="774" spans="1:202" x14ac:dyDescent="0.2">
      <c r="A774" s="123">
        <f t="shared" si="298"/>
        <v>43769</v>
      </c>
      <c r="B774" s="124">
        <f t="shared" ca="1" si="304"/>
        <v>1007.49201999</v>
      </c>
      <c r="C774" s="126">
        <f t="shared" si="299"/>
        <v>1000</v>
      </c>
      <c r="D774" s="125">
        <f ca="1">IF(A774&lt;$B$1,VLOOKUP(A774,[1]DI!$A$4:$B$15000,2,FALSE),0)</f>
        <v>4.9000000000000002E-2</v>
      </c>
      <c r="E774" s="126">
        <f t="shared" ca="1" si="305"/>
        <v>1.8985000000000001E-4</v>
      </c>
      <c r="F774" s="132">
        <f t="shared" si="300"/>
        <v>1.075</v>
      </c>
      <c r="G774" s="127">
        <f t="shared" ca="1" si="292"/>
        <v>1.0002040887500001</v>
      </c>
      <c r="H774" s="126">
        <f ca="1">TRUNC(PRODUCT(G$10:G773),15)</f>
        <v>1.1509282083407499</v>
      </c>
      <c r="I774" s="126">
        <f t="shared" ca="1" si="301"/>
        <v>1.1423695519055299</v>
      </c>
      <c r="J774" s="126">
        <f t="shared" ca="1" si="293"/>
        <v>1.0074920199999999</v>
      </c>
      <c r="K774" s="126">
        <f t="shared" ca="1" si="294"/>
        <v>7.4920199900000002</v>
      </c>
      <c r="L774" s="133">
        <f>IF(VLOOKUP(A774,$U$12:$AD$125,8)=VLOOKUP(A773,$U$12:$AD$125,8),0,VLOOKUP(A774,U$12:$AD$125,8))</f>
        <v>0</v>
      </c>
      <c r="M774" s="129">
        <f>IF(L774&gt;0,VLOOKUP(L774,T$12:$AC$125,7),0)</f>
        <v>0</v>
      </c>
      <c r="N774" s="126">
        <f t="shared" si="295"/>
        <v>0</v>
      </c>
      <c r="O774" s="126">
        <f t="shared" ca="1" si="296"/>
        <v>7.4920199900000002</v>
      </c>
      <c r="P774" s="134" t="str">
        <f t="shared" si="302"/>
        <v>J=</v>
      </c>
      <c r="Q774" s="131">
        <f t="shared" si="303"/>
        <v>43906</v>
      </c>
      <c r="R774" s="9"/>
      <c r="S774" s="9"/>
      <c r="T774" s="9"/>
      <c r="U774" s="9"/>
      <c r="V774" s="9"/>
      <c r="W774" s="9"/>
      <c r="X774" s="9"/>
      <c r="Y774" s="9"/>
      <c r="Z774" s="9"/>
      <c r="AA774" s="9"/>
      <c r="AB774" s="9"/>
      <c r="AC774" s="9"/>
      <c r="AD774" s="9"/>
      <c r="AE774" s="9"/>
      <c r="AF774" s="59">
        <f t="shared" si="312"/>
        <v>43599</v>
      </c>
      <c r="AG774" s="15">
        <f t="shared" ca="1" si="313"/>
        <v>1010.64142</v>
      </c>
      <c r="AH774" s="15">
        <f t="shared" si="313"/>
        <v>1000</v>
      </c>
      <c r="AI774" s="4">
        <f t="shared" ca="1" si="313"/>
        <v>6.4000000000000001E-2</v>
      </c>
      <c r="AJ774" s="16">
        <f t="shared" ca="1" si="313"/>
        <v>2.4620000000000002E-4</v>
      </c>
      <c r="AK774" s="4">
        <f t="shared" si="313"/>
        <v>1.075</v>
      </c>
      <c r="AL774" s="59">
        <f t="shared" si="310"/>
        <v>43599</v>
      </c>
      <c r="AM774" s="16">
        <f t="shared" ca="1" si="314"/>
        <v>1.01064142</v>
      </c>
      <c r="AN774" s="15">
        <f t="shared" ca="1" si="314"/>
        <v>10.64142</v>
      </c>
      <c r="AO774" s="9">
        <f t="shared" si="314"/>
        <v>0</v>
      </c>
      <c r="AP774" s="17">
        <f t="shared" si="314"/>
        <v>0</v>
      </c>
      <c r="AQ774" s="15">
        <f t="shared" si="314"/>
        <v>0</v>
      </c>
      <c r="AR774" s="10" t="str">
        <f t="shared" si="314"/>
        <v>J=</v>
      </c>
      <c r="AS774" s="59">
        <f t="shared" si="314"/>
        <v>43724</v>
      </c>
      <c r="AT774" s="18"/>
      <c r="AU774" s="18"/>
      <c r="AV774" s="40"/>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row>
    <row r="775" spans="1:202" x14ac:dyDescent="0.2">
      <c r="A775" s="123">
        <f t="shared" si="298"/>
        <v>43770</v>
      </c>
      <c r="B775" s="124">
        <f t="shared" ca="1" si="304"/>
        <v>1007.69763999</v>
      </c>
      <c r="C775" s="126">
        <f t="shared" si="299"/>
        <v>1000</v>
      </c>
      <c r="D775" s="125">
        <f ca="1">IF(A775&lt;$B$1,VLOOKUP(A775,[1]DI!$A$4:$B$15000,2,FALSE),0)</f>
        <v>4.9000000000000002E-2</v>
      </c>
      <c r="E775" s="126">
        <f t="shared" ca="1" si="305"/>
        <v>1.8985000000000001E-4</v>
      </c>
      <c r="F775" s="132">
        <f t="shared" si="300"/>
        <v>1.075</v>
      </c>
      <c r="G775" s="127">
        <f t="shared" ca="1" si="292"/>
        <v>1.0002040887500001</v>
      </c>
      <c r="H775" s="126">
        <f ca="1">TRUNC(PRODUCT(G$10:G774),15)</f>
        <v>1.1511630998401301</v>
      </c>
      <c r="I775" s="126">
        <f t="shared" ca="1" si="301"/>
        <v>1.1423695519055299</v>
      </c>
      <c r="J775" s="126">
        <f t="shared" ca="1" si="293"/>
        <v>1.00769764</v>
      </c>
      <c r="K775" s="126">
        <f t="shared" ca="1" si="294"/>
        <v>7.6976399899999999</v>
      </c>
      <c r="L775" s="133">
        <f>IF(VLOOKUP(A775,$U$12:$AD$125,8)=VLOOKUP(A774,$U$12:$AD$125,8),0,VLOOKUP(A775,U$12:$AD$125,8))</f>
        <v>0</v>
      </c>
      <c r="M775" s="129">
        <f>IF(L775&gt;0,VLOOKUP(L775,T$12:$AC$125,7),0)</f>
        <v>0</v>
      </c>
      <c r="N775" s="126">
        <f t="shared" si="295"/>
        <v>0</v>
      </c>
      <c r="O775" s="126">
        <f t="shared" ca="1" si="296"/>
        <v>7.6976399899999999</v>
      </c>
      <c r="P775" s="134" t="str">
        <f t="shared" si="302"/>
        <v>J=</v>
      </c>
      <c r="Q775" s="131">
        <f t="shared" si="303"/>
        <v>43906</v>
      </c>
      <c r="R775" s="9"/>
      <c r="S775" s="9"/>
      <c r="T775" s="9"/>
      <c r="U775" s="9"/>
      <c r="V775" s="9"/>
      <c r="W775" s="9"/>
      <c r="X775" s="9"/>
      <c r="Y775" s="9"/>
      <c r="Z775" s="9"/>
      <c r="AA775" s="9"/>
      <c r="AB775" s="9"/>
      <c r="AC775" s="9"/>
      <c r="AD775" s="9"/>
      <c r="AE775" s="9"/>
      <c r="AF775" s="59">
        <f t="shared" si="312"/>
        <v>43600</v>
      </c>
      <c r="AG775" s="15">
        <f t="shared" ca="1" si="313"/>
        <v>1010.9089</v>
      </c>
      <c r="AH775" s="15">
        <f t="shared" si="313"/>
        <v>1000</v>
      </c>
      <c r="AI775" s="4">
        <f t="shared" ca="1" si="313"/>
        <v>6.4000000000000001E-2</v>
      </c>
      <c r="AJ775" s="16">
        <f t="shared" ca="1" si="313"/>
        <v>2.4620000000000002E-4</v>
      </c>
      <c r="AK775" s="4">
        <f t="shared" si="313"/>
        <v>1.075</v>
      </c>
      <c r="AL775" s="59">
        <f t="shared" si="310"/>
        <v>43600</v>
      </c>
      <c r="AM775" s="16">
        <f t="shared" ca="1" si="314"/>
        <v>1.0109089</v>
      </c>
      <c r="AN775" s="15">
        <f t="shared" ca="1" si="314"/>
        <v>10.908899999999999</v>
      </c>
      <c r="AO775" s="9">
        <f t="shared" si="314"/>
        <v>0</v>
      </c>
      <c r="AP775" s="17">
        <f t="shared" si="314"/>
        <v>0</v>
      </c>
      <c r="AQ775" s="15">
        <f t="shared" si="314"/>
        <v>0</v>
      </c>
      <c r="AR775" s="10" t="str">
        <f t="shared" si="314"/>
        <v>J=</v>
      </c>
      <c r="AS775" s="59">
        <f t="shared" si="314"/>
        <v>43724</v>
      </c>
      <c r="AT775" s="18"/>
      <c r="AU775" s="18"/>
      <c r="AV775" s="40"/>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row>
    <row r="776" spans="1:202" x14ac:dyDescent="0.2">
      <c r="A776" s="123">
        <f t="shared" si="298"/>
        <v>43771</v>
      </c>
      <c r="B776" s="124">
        <f t="shared" ca="1" si="304"/>
        <v>1007.9032999900001</v>
      </c>
      <c r="C776" s="126">
        <f t="shared" si="299"/>
        <v>1000</v>
      </c>
      <c r="D776" s="125">
        <f ca="1">IF(A776&lt;$B$1,VLOOKUP(A776,[1]DI!$A$4:$B$15000,2,FALSE),0)</f>
        <v>0</v>
      </c>
      <c r="E776" s="126">
        <f t="shared" ca="1" si="305"/>
        <v>0</v>
      </c>
      <c r="F776" s="132">
        <f t="shared" si="300"/>
        <v>1.075</v>
      </c>
      <c r="G776" s="127">
        <f t="shared" ca="1" si="292"/>
        <v>1</v>
      </c>
      <c r="H776" s="126">
        <f ca="1">TRUNC(PRODUCT(G$10:G775),15)</f>
        <v>1.1513980392782199</v>
      </c>
      <c r="I776" s="126">
        <f t="shared" ca="1" si="301"/>
        <v>1.1423695519055299</v>
      </c>
      <c r="J776" s="126">
        <f t="shared" ca="1" si="293"/>
        <v>1.0079032999999999</v>
      </c>
      <c r="K776" s="126">
        <f t="shared" ca="1" si="294"/>
        <v>7.9032999899999998</v>
      </c>
      <c r="L776" s="133">
        <f>IF(VLOOKUP(A776,$U$12:$AD$125,8)=VLOOKUP(A775,$U$12:$AD$125,8),0,VLOOKUP(A776,U$12:$AD$125,8))</f>
        <v>0</v>
      </c>
      <c r="M776" s="129">
        <f>IF(L776&gt;0,VLOOKUP(L776,T$12:$AC$125,7),0)</f>
        <v>0</v>
      </c>
      <c r="N776" s="126">
        <f t="shared" si="295"/>
        <v>0</v>
      </c>
      <c r="O776" s="126">
        <f t="shared" ca="1" si="296"/>
        <v>7.9032999899999998</v>
      </c>
      <c r="P776" s="134" t="str">
        <f t="shared" si="302"/>
        <v>J=</v>
      </c>
      <c r="Q776" s="131">
        <f t="shared" si="303"/>
        <v>43906</v>
      </c>
      <c r="R776" s="9"/>
      <c r="S776" s="9"/>
      <c r="T776" s="9"/>
      <c r="U776" s="9"/>
      <c r="V776" s="9"/>
      <c r="W776" s="9"/>
      <c r="X776" s="9"/>
      <c r="Y776" s="9"/>
      <c r="Z776" s="9"/>
      <c r="AA776" s="9"/>
      <c r="AB776" s="9"/>
      <c r="AC776" s="9"/>
      <c r="AD776" s="9"/>
      <c r="AE776" s="9"/>
      <c r="AF776" s="59">
        <f t="shared" si="312"/>
        <v>43601</v>
      </c>
      <c r="AG776" s="15">
        <f t="shared" ca="1" si="313"/>
        <v>1011.17645</v>
      </c>
      <c r="AH776" s="15">
        <f t="shared" si="313"/>
        <v>1000</v>
      </c>
      <c r="AI776" s="4">
        <f t="shared" ca="1" si="313"/>
        <v>6.4000000000000001E-2</v>
      </c>
      <c r="AJ776" s="16">
        <f t="shared" ca="1" si="313"/>
        <v>2.4620000000000002E-4</v>
      </c>
      <c r="AK776" s="4">
        <f t="shared" si="313"/>
        <v>1.075</v>
      </c>
      <c r="AL776" s="59">
        <f t="shared" si="310"/>
        <v>43601</v>
      </c>
      <c r="AM776" s="16">
        <f t="shared" ca="1" si="314"/>
        <v>1.01117645</v>
      </c>
      <c r="AN776" s="15">
        <f t="shared" ca="1" si="314"/>
        <v>11.176450000000001</v>
      </c>
      <c r="AO776" s="9">
        <f t="shared" si="314"/>
        <v>0</v>
      </c>
      <c r="AP776" s="17">
        <f t="shared" si="314"/>
        <v>0</v>
      </c>
      <c r="AQ776" s="15">
        <f t="shared" si="314"/>
        <v>0</v>
      </c>
      <c r="AR776" s="10" t="str">
        <f t="shared" si="314"/>
        <v>J=</v>
      </c>
      <c r="AS776" s="59">
        <f t="shared" si="314"/>
        <v>43724</v>
      </c>
      <c r="AT776" s="18"/>
      <c r="AU776" s="18"/>
      <c r="AV776" s="40"/>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row>
    <row r="777" spans="1:202" x14ac:dyDescent="0.2">
      <c r="A777" s="123">
        <f t="shared" si="298"/>
        <v>43772</v>
      </c>
      <c r="B777" s="124">
        <f t="shared" ca="1" si="304"/>
        <v>1007.9032999900001</v>
      </c>
      <c r="C777" s="126">
        <f t="shared" si="299"/>
        <v>1000</v>
      </c>
      <c r="D777" s="125">
        <f ca="1">IF(A777&lt;$B$1,VLOOKUP(A777,[1]DI!$A$4:$B$15000,2,FALSE),0)</f>
        <v>0</v>
      </c>
      <c r="E777" s="126">
        <f t="shared" ca="1" si="305"/>
        <v>0</v>
      </c>
      <c r="F777" s="132">
        <f t="shared" si="300"/>
        <v>1.075</v>
      </c>
      <c r="G777" s="127">
        <f t="shared" ca="1" si="292"/>
        <v>1</v>
      </c>
      <c r="H777" s="126">
        <f ca="1">TRUNC(PRODUCT(G$10:G776),15)</f>
        <v>1.1513980392782199</v>
      </c>
      <c r="I777" s="126">
        <f t="shared" ca="1" si="301"/>
        <v>1.1423695519055299</v>
      </c>
      <c r="J777" s="126">
        <f t="shared" ca="1" si="293"/>
        <v>1.0079032999999999</v>
      </c>
      <c r="K777" s="126">
        <f t="shared" ca="1" si="294"/>
        <v>7.9032999899999998</v>
      </c>
      <c r="L777" s="133">
        <f>IF(VLOOKUP(A777,$U$12:$AD$125,8)=VLOOKUP(A776,$U$12:$AD$125,8),0,VLOOKUP(A777,U$12:$AD$125,8))</f>
        <v>0</v>
      </c>
      <c r="M777" s="129">
        <f>IF(L777&gt;0,VLOOKUP(L777,T$12:$AC$125,7),0)</f>
        <v>0</v>
      </c>
      <c r="N777" s="126">
        <f t="shared" si="295"/>
        <v>0</v>
      </c>
      <c r="O777" s="126">
        <f t="shared" ca="1" si="296"/>
        <v>7.9032999899999998</v>
      </c>
      <c r="P777" s="134" t="str">
        <f t="shared" si="302"/>
        <v>J=</v>
      </c>
      <c r="Q777" s="131">
        <f t="shared" si="303"/>
        <v>43906</v>
      </c>
      <c r="R777" s="9"/>
      <c r="S777" s="9"/>
      <c r="T777" s="9"/>
      <c r="U777" s="9"/>
      <c r="V777" s="9"/>
      <c r="W777" s="9"/>
      <c r="X777" s="9"/>
      <c r="Y777" s="9"/>
      <c r="Z777" s="9"/>
      <c r="AA777" s="9"/>
      <c r="AB777" s="9"/>
      <c r="AC777" s="9"/>
      <c r="AD777" s="9"/>
      <c r="AE777" s="9"/>
      <c r="AF777" s="59">
        <f t="shared" si="312"/>
        <v>43602</v>
      </c>
      <c r="AG777" s="15">
        <f t="shared" ca="1" si="313"/>
        <v>1011.44408</v>
      </c>
      <c r="AH777" s="15">
        <f t="shared" si="313"/>
        <v>1000</v>
      </c>
      <c r="AI777" s="4">
        <f t="shared" ca="1" si="313"/>
        <v>6.4000000000000001E-2</v>
      </c>
      <c r="AJ777" s="16">
        <f t="shared" ca="1" si="313"/>
        <v>2.4620000000000002E-4</v>
      </c>
      <c r="AK777" s="4">
        <f t="shared" si="313"/>
        <v>1.075</v>
      </c>
      <c r="AL777" s="59">
        <f t="shared" si="310"/>
        <v>43602</v>
      </c>
      <c r="AM777" s="16">
        <f t="shared" ca="1" si="314"/>
        <v>1.01144408</v>
      </c>
      <c r="AN777" s="15">
        <f t="shared" ca="1" si="314"/>
        <v>11.44408</v>
      </c>
      <c r="AO777" s="9">
        <f t="shared" si="314"/>
        <v>0</v>
      </c>
      <c r="AP777" s="17">
        <f t="shared" si="314"/>
        <v>0</v>
      </c>
      <c r="AQ777" s="15">
        <f t="shared" si="314"/>
        <v>0</v>
      </c>
      <c r="AR777" s="10" t="str">
        <f t="shared" si="314"/>
        <v>J=</v>
      </c>
      <c r="AS777" s="59">
        <f t="shared" si="314"/>
        <v>43724</v>
      </c>
      <c r="AT777" s="18"/>
      <c r="AU777" s="18"/>
      <c r="AV777" s="40"/>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row>
    <row r="778" spans="1:202" x14ac:dyDescent="0.2">
      <c r="A778" s="123">
        <f t="shared" si="298"/>
        <v>43773</v>
      </c>
      <c r="B778" s="124">
        <f t="shared" ca="1" si="304"/>
        <v>1007.9032999900001</v>
      </c>
      <c r="C778" s="126">
        <f t="shared" si="299"/>
        <v>1000</v>
      </c>
      <c r="D778" s="125">
        <f ca="1">IF(A778&lt;$B$1,VLOOKUP(A778,[1]DI!$A$4:$B$15000,2,FALSE),0)</f>
        <v>4.9000000000000002E-2</v>
      </c>
      <c r="E778" s="126">
        <f t="shared" ca="1" si="305"/>
        <v>1.8985000000000001E-4</v>
      </c>
      <c r="F778" s="132">
        <f t="shared" si="300"/>
        <v>1.075</v>
      </c>
      <c r="G778" s="127">
        <f t="shared" ref="G778:G841" ca="1" si="315">TRUNC((1+(E778*F778)),15)</f>
        <v>1.0002040887500001</v>
      </c>
      <c r="H778" s="126">
        <f ca="1">TRUNC(PRODUCT(G$10:G777),15)</f>
        <v>1.1513980392782199</v>
      </c>
      <c r="I778" s="126">
        <f t="shared" ca="1" si="301"/>
        <v>1.1423695519055299</v>
      </c>
      <c r="J778" s="126">
        <f t="shared" ref="J778:J841" ca="1" si="316">ROUND(TRUNC(H778/I778,15),8)</f>
        <v>1.0079032999999999</v>
      </c>
      <c r="K778" s="126">
        <f t="shared" ref="K778:K841" ca="1" si="317">TRUNC((C778*(J778-1)),8)</f>
        <v>7.9032999899999998</v>
      </c>
      <c r="L778" s="133">
        <f>IF(VLOOKUP(A778,$U$12:$AD$125,8)=VLOOKUP(A777,$U$12:$AD$125,8),0,VLOOKUP(A778,U$12:$AD$125,8))</f>
        <v>0</v>
      </c>
      <c r="M778" s="129">
        <f>IF(L778&gt;0,VLOOKUP(L778,T$12:$AC$125,7),0)</f>
        <v>0</v>
      </c>
      <c r="N778" s="126">
        <f t="shared" ref="N778:N841" si="318">IF(M778&gt;0,(C$10*M778),0)</f>
        <v>0</v>
      </c>
      <c r="O778" s="126">
        <f t="shared" ref="O778:O841" ca="1" si="319">(K778+N778)</f>
        <v>7.9032999899999998</v>
      </c>
      <c r="P778" s="134" t="str">
        <f t="shared" si="302"/>
        <v>J=</v>
      </c>
      <c r="Q778" s="131">
        <f t="shared" si="303"/>
        <v>43906</v>
      </c>
      <c r="R778" s="9"/>
      <c r="S778" s="9"/>
      <c r="T778" s="9"/>
      <c r="U778" s="9"/>
      <c r="V778" s="9"/>
      <c r="W778" s="9"/>
      <c r="X778" s="9"/>
      <c r="Y778" s="9"/>
      <c r="Z778" s="9"/>
      <c r="AA778" s="9"/>
      <c r="AB778" s="9"/>
      <c r="AC778" s="9"/>
      <c r="AD778" s="9"/>
      <c r="AE778" s="9"/>
      <c r="AF778" s="59">
        <f t="shared" si="312"/>
        <v>43603</v>
      </c>
      <c r="AG778" s="15">
        <f t="shared" ca="1" si="313"/>
        <v>1011.71177</v>
      </c>
      <c r="AH778" s="15">
        <f t="shared" si="313"/>
        <v>1000</v>
      </c>
      <c r="AI778" s="4">
        <f t="shared" ca="1" si="313"/>
        <v>0</v>
      </c>
      <c r="AJ778" s="16">
        <f t="shared" ca="1" si="313"/>
        <v>0</v>
      </c>
      <c r="AK778" s="4">
        <f t="shared" si="313"/>
        <v>1.075</v>
      </c>
      <c r="AL778" s="59">
        <f t="shared" si="310"/>
        <v>43603</v>
      </c>
      <c r="AM778" s="16">
        <f t="shared" ca="1" si="314"/>
        <v>1.01171177</v>
      </c>
      <c r="AN778" s="15">
        <f t="shared" ca="1" si="314"/>
        <v>11.71177</v>
      </c>
      <c r="AO778" s="9">
        <f t="shared" si="314"/>
        <v>0</v>
      </c>
      <c r="AP778" s="17">
        <f t="shared" si="314"/>
        <v>0</v>
      </c>
      <c r="AQ778" s="15">
        <f t="shared" si="314"/>
        <v>0</v>
      </c>
      <c r="AR778" s="10" t="str">
        <f t="shared" si="314"/>
        <v>J=</v>
      </c>
      <c r="AS778" s="59">
        <f t="shared" si="314"/>
        <v>43724</v>
      </c>
      <c r="AT778" s="18"/>
      <c r="AU778" s="18"/>
      <c r="AV778" s="40"/>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row>
    <row r="779" spans="1:202" x14ac:dyDescent="0.2">
      <c r="A779" s="123">
        <f t="shared" ref="A779:A842" si="320">(A778+1)</f>
        <v>43774</v>
      </c>
      <c r="B779" s="124">
        <f t="shared" ca="1" si="304"/>
        <v>1008.10899999</v>
      </c>
      <c r="C779" s="126">
        <f t="shared" ref="C779:C842" si="321">TRUNC(C778-N778,8)</f>
        <v>1000</v>
      </c>
      <c r="D779" s="125">
        <f ca="1">IF(A779&lt;$B$1,VLOOKUP(A779,[1]DI!$A$4:$B$15000,2,FALSE),0)</f>
        <v>4.9000000000000002E-2</v>
      </c>
      <c r="E779" s="126">
        <f t="shared" ca="1" si="305"/>
        <v>1.8985000000000001E-4</v>
      </c>
      <c r="F779" s="132">
        <f t="shared" ref="F779:F842" si="322">F778</f>
        <v>1.075</v>
      </c>
      <c r="G779" s="127">
        <f t="shared" ca="1" si="315"/>
        <v>1.0002040887500001</v>
      </c>
      <c r="H779" s="126">
        <f ca="1">TRUNC(PRODUCT(G$10:G778),15)</f>
        <v>1.15163302666481</v>
      </c>
      <c r="I779" s="126">
        <f t="shared" ref="I779:I842" ca="1" si="323">IF(OR(L778&gt;0,L778="E"),H778,I778)</f>
        <v>1.1423695519055299</v>
      </c>
      <c r="J779" s="126">
        <f t="shared" ca="1" si="316"/>
        <v>1.0081089999999999</v>
      </c>
      <c r="K779" s="126">
        <f t="shared" ca="1" si="317"/>
        <v>8.1089999899999992</v>
      </c>
      <c r="L779" s="133">
        <f>IF(VLOOKUP(A779,$U$12:$AD$125,8)=VLOOKUP(A778,$U$12:$AD$125,8),0,VLOOKUP(A779,U$12:$AD$125,8))</f>
        <v>0</v>
      </c>
      <c r="M779" s="129">
        <f>IF(L779&gt;0,VLOOKUP(L779,T$12:$AC$125,7),0)</f>
        <v>0</v>
      </c>
      <c r="N779" s="126">
        <f t="shared" si="318"/>
        <v>0</v>
      </c>
      <c r="O779" s="126">
        <f t="shared" ca="1" si="319"/>
        <v>8.1089999899999992</v>
      </c>
      <c r="P779" s="134" t="str">
        <f t="shared" ref="P779:P842" si="324">IF(L778&gt;0,VLOOKUP(A778,$U$12:$AD$125,9),P778)</f>
        <v>J=</v>
      </c>
      <c r="Q779" s="131">
        <f t="shared" ref="Q779:Q842" si="325">IF(L778&gt;0,VLOOKUP(A778,$U$12:$AD$125,10),Q778)</f>
        <v>43906</v>
      </c>
      <c r="R779" s="9"/>
      <c r="S779" s="9"/>
      <c r="T779" s="9"/>
      <c r="U779" s="9"/>
      <c r="V779" s="9"/>
      <c r="W779" s="9"/>
      <c r="X779" s="9"/>
      <c r="Y779" s="9"/>
      <c r="Z779" s="9"/>
      <c r="AA779" s="9"/>
      <c r="AB779" s="9"/>
      <c r="AC779" s="9"/>
      <c r="AD779" s="9"/>
      <c r="AE779" s="9"/>
      <c r="AF779" s="59">
        <f t="shared" si="312"/>
        <v>43604</v>
      </c>
      <c r="AG779" s="15">
        <f t="shared" ca="1" si="313"/>
        <v>1011.71177</v>
      </c>
      <c r="AH779" s="15">
        <f t="shared" si="313"/>
        <v>1000</v>
      </c>
      <c r="AI779" s="4">
        <f t="shared" ca="1" si="313"/>
        <v>0</v>
      </c>
      <c r="AJ779" s="16">
        <f t="shared" ca="1" si="313"/>
        <v>0</v>
      </c>
      <c r="AK779" s="4">
        <f t="shared" si="313"/>
        <v>1.075</v>
      </c>
      <c r="AL779" s="59">
        <f t="shared" si="310"/>
        <v>43604</v>
      </c>
      <c r="AM779" s="16">
        <f t="shared" ca="1" si="314"/>
        <v>1.01171177</v>
      </c>
      <c r="AN779" s="15">
        <f t="shared" ca="1" si="314"/>
        <v>11.71177</v>
      </c>
      <c r="AO779" s="9">
        <f t="shared" si="314"/>
        <v>0</v>
      </c>
      <c r="AP779" s="17">
        <f t="shared" si="314"/>
        <v>0</v>
      </c>
      <c r="AQ779" s="15">
        <f t="shared" si="314"/>
        <v>0</v>
      </c>
      <c r="AR779" s="10" t="str">
        <f t="shared" si="314"/>
        <v>J=</v>
      </c>
      <c r="AS779" s="59">
        <f t="shared" si="314"/>
        <v>43724</v>
      </c>
      <c r="AT779" s="18"/>
      <c r="AU779" s="18"/>
      <c r="AV779" s="40"/>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row>
    <row r="780" spans="1:202" x14ac:dyDescent="0.2">
      <c r="A780" s="123">
        <f t="shared" si="320"/>
        <v>43775</v>
      </c>
      <c r="B780" s="124">
        <f t="shared" ref="B780:B843" ca="1" si="326">IF(A780&lt;=TODAY(),C780+K780,IF(AND(A780&gt;TODAY(),A780&lt;=$B$1),IF(VLOOKUP(TODAY(),$A$10:$D$5000,4,FALSE)=0,"n.d",C780+K780),"n.d"))</f>
        <v>1008.31474</v>
      </c>
      <c r="C780" s="126">
        <f t="shared" si="321"/>
        <v>1000</v>
      </c>
      <c r="D780" s="125">
        <f ca="1">IF(A780&lt;$B$1,VLOOKUP(A780,[1]DI!$A$4:$B$15000,2,FALSE),0)</f>
        <v>4.9000000000000002E-2</v>
      </c>
      <c r="E780" s="126">
        <f t="shared" ca="1" si="305"/>
        <v>1.8985000000000001E-4</v>
      </c>
      <c r="F780" s="132">
        <f t="shared" si="322"/>
        <v>1.075</v>
      </c>
      <c r="G780" s="127">
        <f t="shared" ca="1" si="315"/>
        <v>1.0002040887500001</v>
      </c>
      <c r="H780" s="126">
        <f ca="1">TRUNC(PRODUCT(G$10:G779),15)</f>
        <v>1.1518680620096799</v>
      </c>
      <c r="I780" s="126">
        <f t="shared" ca="1" si="323"/>
        <v>1.1423695519055299</v>
      </c>
      <c r="J780" s="126">
        <f t="shared" ca="1" si="316"/>
        <v>1.0083147400000001</v>
      </c>
      <c r="K780" s="126">
        <f t="shared" ca="1" si="317"/>
        <v>8.3147400000000005</v>
      </c>
      <c r="L780" s="133">
        <f>IF(VLOOKUP(A780,$U$12:$AD$125,8)=VLOOKUP(A779,$U$12:$AD$125,8),0,VLOOKUP(A780,U$12:$AD$125,8))</f>
        <v>0</v>
      </c>
      <c r="M780" s="129">
        <f>IF(L780&gt;0,VLOOKUP(L780,T$12:$AC$125,7),0)</f>
        <v>0</v>
      </c>
      <c r="N780" s="126">
        <f t="shared" si="318"/>
        <v>0</v>
      </c>
      <c r="O780" s="126">
        <f t="shared" ca="1" si="319"/>
        <v>8.3147400000000005</v>
      </c>
      <c r="P780" s="134" t="str">
        <f t="shared" si="324"/>
        <v>J=</v>
      </c>
      <c r="Q780" s="131">
        <f t="shared" si="325"/>
        <v>43906</v>
      </c>
      <c r="R780" s="9"/>
      <c r="S780" s="9"/>
      <c r="T780" s="9"/>
      <c r="U780" s="9"/>
      <c r="V780" s="9"/>
      <c r="W780" s="9"/>
      <c r="X780" s="9"/>
      <c r="Y780" s="9"/>
      <c r="Z780" s="9"/>
      <c r="AA780" s="9"/>
      <c r="AB780" s="9"/>
      <c r="AC780" s="9"/>
      <c r="AD780" s="9"/>
      <c r="AE780" s="9"/>
      <c r="AF780" s="59"/>
      <c r="AG780" s="15"/>
      <c r="AH780" s="15"/>
      <c r="AI780" s="4"/>
      <c r="AJ780" s="16"/>
      <c r="AK780" s="4"/>
      <c r="AL780" s="59"/>
      <c r="AM780" s="16"/>
      <c r="AN780" s="15"/>
      <c r="AO780" s="9"/>
      <c r="AP780" s="17"/>
      <c r="AQ780" s="15"/>
      <c r="AR780" s="42"/>
      <c r="AS780" s="59"/>
      <c r="AT780" s="18"/>
      <c r="AU780" s="18"/>
      <c r="AV780" s="40"/>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row>
    <row r="781" spans="1:202" x14ac:dyDescent="0.2">
      <c r="A781" s="123">
        <f t="shared" si="320"/>
        <v>43776</v>
      </c>
      <c r="B781" s="124">
        <f t="shared" ca="1" si="326"/>
        <v>1008.52052999</v>
      </c>
      <c r="C781" s="126">
        <f t="shared" si="321"/>
        <v>1000</v>
      </c>
      <c r="D781" s="125">
        <f ca="1">IF(A781&lt;$B$1,VLOOKUP(A781,[1]DI!$A$4:$B$15000,2,FALSE),0)</f>
        <v>4.9000000000000002E-2</v>
      </c>
      <c r="E781" s="126">
        <f t="shared" ref="E781:E844" ca="1" si="327">ROUND((((1+D781)^(1/252)-1)),8)</f>
        <v>1.8985000000000001E-4</v>
      </c>
      <c r="F781" s="132">
        <f t="shared" si="322"/>
        <v>1.075</v>
      </c>
      <c r="G781" s="127">
        <f t="shared" ca="1" si="315"/>
        <v>1.0002040887500001</v>
      </c>
      <c r="H781" s="126">
        <f ca="1">TRUNC(PRODUCT(G$10:G780),15)</f>
        <v>1.15210314532262</v>
      </c>
      <c r="I781" s="126">
        <f t="shared" ca="1" si="323"/>
        <v>1.1423695519055299</v>
      </c>
      <c r="J781" s="126">
        <f t="shared" ca="1" si="316"/>
        <v>1.00852053</v>
      </c>
      <c r="K781" s="126">
        <f t="shared" ca="1" si="317"/>
        <v>8.52052999</v>
      </c>
      <c r="L781" s="133">
        <f>IF(VLOOKUP(A781,$U$12:$AD$125,8)=VLOOKUP(A780,$U$12:$AD$125,8),0,VLOOKUP(A781,U$12:$AD$125,8))</f>
        <v>0</v>
      </c>
      <c r="M781" s="129">
        <f>IF(L781&gt;0,VLOOKUP(L781,T$12:$AC$125,7),0)</f>
        <v>0</v>
      </c>
      <c r="N781" s="126">
        <f t="shared" si="318"/>
        <v>0</v>
      </c>
      <c r="O781" s="126">
        <f t="shared" ca="1" si="319"/>
        <v>8.52052999</v>
      </c>
      <c r="P781" s="134" t="str">
        <f t="shared" si="324"/>
        <v>J=</v>
      </c>
      <c r="Q781" s="131">
        <f t="shared" si="325"/>
        <v>43906</v>
      </c>
      <c r="R781" s="9"/>
      <c r="S781" s="9"/>
      <c r="T781" s="9"/>
      <c r="U781" s="9"/>
      <c r="V781" s="9"/>
      <c r="W781" s="9"/>
      <c r="X781" s="9"/>
      <c r="Y781" s="9"/>
      <c r="Z781" s="9"/>
      <c r="AA781" s="9"/>
      <c r="AB781" s="9"/>
      <c r="AC781" s="9"/>
      <c r="AD781" s="9"/>
      <c r="AE781" s="9"/>
      <c r="AF781" s="59" t="str">
        <f t="shared" ref="AF781:AS781" si="328">$B$6</f>
        <v>CNEN22</v>
      </c>
      <c r="AG781" s="9" t="str">
        <f t="shared" si="328"/>
        <v>CNEN22</v>
      </c>
      <c r="AH781" s="9" t="str">
        <f t="shared" si="328"/>
        <v>CNEN22</v>
      </c>
      <c r="AI781" s="9" t="str">
        <f t="shared" si="328"/>
        <v>CNEN22</v>
      </c>
      <c r="AJ781" s="9" t="str">
        <f t="shared" si="328"/>
        <v>CNEN22</v>
      </c>
      <c r="AK781" s="4" t="str">
        <f t="shared" si="328"/>
        <v>CNEN22</v>
      </c>
      <c r="AL781" s="59" t="str">
        <f t="shared" si="328"/>
        <v>CNEN22</v>
      </c>
      <c r="AM781" s="9" t="str">
        <f t="shared" si="328"/>
        <v>CNEN22</v>
      </c>
      <c r="AN781" s="9" t="str">
        <f t="shared" si="328"/>
        <v>CNEN22</v>
      </c>
      <c r="AO781" s="9" t="str">
        <f t="shared" si="328"/>
        <v>CNEN22</v>
      </c>
      <c r="AP781" s="17" t="str">
        <f t="shared" si="328"/>
        <v>CNEN22</v>
      </c>
      <c r="AQ781" s="9" t="str">
        <f t="shared" si="328"/>
        <v>CNEN22</v>
      </c>
      <c r="AR781" s="10" t="str">
        <f t="shared" si="328"/>
        <v>CNEN22</v>
      </c>
      <c r="AS781" s="59" t="str">
        <f t="shared" si="328"/>
        <v>CNEN22</v>
      </c>
      <c r="AT781" s="18"/>
      <c r="AU781" s="18"/>
      <c r="AV781" s="40"/>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row>
    <row r="782" spans="1:202" x14ac:dyDescent="0.2">
      <c r="A782" s="123">
        <f t="shared" si="320"/>
        <v>43777</v>
      </c>
      <c r="B782" s="124">
        <f t="shared" ca="1" si="326"/>
        <v>1008.72636</v>
      </c>
      <c r="C782" s="126">
        <f t="shared" si="321"/>
        <v>1000</v>
      </c>
      <c r="D782" s="125">
        <f ca="1">IF(A782&lt;$B$1,VLOOKUP(A782,[1]DI!$A$4:$B$15000,2,FALSE),0)</f>
        <v>4.9000000000000002E-2</v>
      </c>
      <c r="E782" s="126">
        <f t="shared" ca="1" si="327"/>
        <v>1.8985000000000001E-4</v>
      </c>
      <c r="F782" s="132">
        <f t="shared" si="322"/>
        <v>1.075</v>
      </c>
      <c r="G782" s="127">
        <f t="shared" ca="1" si="315"/>
        <v>1.0002040887500001</v>
      </c>
      <c r="H782" s="126">
        <f ca="1">TRUNC(PRODUCT(G$10:G781),15)</f>
        <v>1.15233827661342</v>
      </c>
      <c r="I782" s="126">
        <f t="shared" ca="1" si="323"/>
        <v>1.1423695519055299</v>
      </c>
      <c r="J782" s="126">
        <f t="shared" ca="1" si="316"/>
        <v>1.00872636</v>
      </c>
      <c r="K782" s="126">
        <f t="shared" ca="1" si="317"/>
        <v>8.7263599999999997</v>
      </c>
      <c r="L782" s="133">
        <f>IF(VLOOKUP(A782,$U$12:$AD$125,8)=VLOOKUP(A781,$U$12:$AD$125,8),0,VLOOKUP(A782,U$12:$AD$125,8))</f>
        <v>0</v>
      </c>
      <c r="M782" s="129">
        <f>IF(L782&gt;0,VLOOKUP(L782,T$12:$AC$125,7),0)</f>
        <v>0</v>
      </c>
      <c r="N782" s="126">
        <f t="shared" si="318"/>
        <v>0</v>
      </c>
      <c r="O782" s="126">
        <f t="shared" ca="1" si="319"/>
        <v>8.7263599999999997</v>
      </c>
      <c r="P782" s="134" t="str">
        <f t="shared" si="324"/>
        <v>J=</v>
      </c>
      <c r="Q782" s="131">
        <f t="shared" si="325"/>
        <v>43906</v>
      </c>
      <c r="R782" s="9"/>
      <c r="S782" s="9"/>
      <c r="T782" s="9"/>
      <c r="U782" s="9"/>
      <c r="V782" s="9"/>
      <c r="W782" s="9"/>
      <c r="X782" s="9"/>
      <c r="Y782" s="9"/>
      <c r="Z782" s="9"/>
      <c r="AA782" s="9"/>
      <c r="AB782" s="9"/>
      <c r="AC782" s="9"/>
      <c r="AD782" s="9"/>
      <c r="AE782" s="9"/>
      <c r="AF782" s="57" t="s">
        <v>16</v>
      </c>
      <c r="AG782" s="3" t="s">
        <v>9</v>
      </c>
      <c r="AH782" s="3" t="s">
        <v>10</v>
      </c>
      <c r="AI782" s="36" t="s">
        <v>11</v>
      </c>
      <c r="AJ782" s="37" t="s">
        <v>11</v>
      </c>
      <c r="AK782" s="36" t="s">
        <v>11</v>
      </c>
      <c r="AL782" s="60" t="s">
        <v>16</v>
      </c>
      <c r="AM782" s="37" t="s">
        <v>11</v>
      </c>
      <c r="AN782" s="3" t="s">
        <v>12</v>
      </c>
      <c r="AO782" s="7" t="s">
        <v>13</v>
      </c>
      <c r="AP782" s="38" t="s">
        <v>14</v>
      </c>
      <c r="AQ782" s="3" t="s">
        <v>14</v>
      </c>
      <c r="AR782" s="39" t="s">
        <v>15</v>
      </c>
      <c r="AS782" s="57" t="s">
        <v>15</v>
      </c>
      <c r="AT782" s="18"/>
      <c r="AU782" s="18"/>
      <c r="AV782" s="40"/>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row>
    <row r="783" spans="1:202" x14ac:dyDescent="0.2">
      <c r="A783" s="123">
        <f t="shared" si="320"/>
        <v>43778</v>
      </c>
      <c r="B783" s="124">
        <f t="shared" ca="1" si="326"/>
        <v>1008.93223</v>
      </c>
      <c r="C783" s="126">
        <f t="shared" si="321"/>
        <v>1000</v>
      </c>
      <c r="D783" s="125">
        <f ca="1">IF(A783&lt;$B$1,VLOOKUP(A783,[1]DI!$A$4:$B$15000,2,FALSE),0)</f>
        <v>0</v>
      </c>
      <c r="E783" s="126">
        <f t="shared" ca="1" si="327"/>
        <v>0</v>
      </c>
      <c r="F783" s="132">
        <f t="shared" si="322"/>
        <v>1.075</v>
      </c>
      <c r="G783" s="127">
        <f t="shared" ca="1" si="315"/>
        <v>1</v>
      </c>
      <c r="H783" s="126">
        <f ca="1">TRUNC(PRODUCT(G$10:G782),15)</f>
        <v>1.1525734558918701</v>
      </c>
      <c r="I783" s="126">
        <f t="shared" ca="1" si="323"/>
        <v>1.1423695519055299</v>
      </c>
      <c r="J783" s="126">
        <f t="shared" ca="1" si="316"/>
        <v>1.0089322300000001</v>
      </c>
      <c r="K783" s="126">
        <f t="shared" ca="1" si="317"/>
        <v>8.9322300000000006</v>
      </c>
      <c r="L783" s="133">
        <f>IF(VLOOKUP(A783,$U$12:$AD$125,8)=VLOOKUP(A782,$U$12:$AD$125,8),0,VLOOKUP(A783,U$12:$AD$125,8))</f>
        <v>0</v>
      </c>
      <c r="M783" s="129">
        <f>IF(L783&gt;0,VLOOKUP(L783,T$12:$AC$125,7),0)</f>
        <v>0</v>
      </c>
      <c r="N783" s="126">
        <f t="shared" si="318"/>
        <v>0</v>
      </c>
      <c r="O783" s="126">
        <f t="shared" ca="1" si="319"/>
        <v>8.9322300000000006</v>
      </c>
      <c r="P783" s="134" t="str">
        <f t="shared" si="324"/>
        <v>J=</v>
      </c>
      <c r="Q783" s="131">
        <f t="shared" si="325"/>
        <v>43906</v>
      </c>
      <c r="R783" s="9"/>
      <c r="S783" s="9"/>
      <c r="T783" s="9"/>
      <c r="U783" s="9"/>
      <c r="V783" s="9"/>
      <c r="W783" s="9"/>
      <c r="X783" s="9"/>
      <c r="Y783" s="9"/>
      <c r="Z783" s="9"/>
      <c r="AA783" s="9"/>
      <c r="AB783" s="9"/>
      <c r="AC783" s="9"/>
      <c r="AD783" s="9"/>
      <c r="AE783" s="9"/>
      <c r="AF783" s="57" t="s">
        <v>73</v>
      </c>
      <c r="AG783" s="15" t="str">
        <f>$B$6</f>
        <v>CNEN22</v>
      </c>
      <c r="AH783" s="3" t="s">
        <v>18</v>
      </c>
      <c r="AI783" s="19" t="s">
        <v>19</v>
      </c>
      <c r="AJ783" s="5"/>
      <c r="AK783" s="19" t="s">
        <v>20</v>
      </c>
      <c r="AL783" s="57"/>
      <c r="AM783" s="5"/>
      <c r="AN783" s="3"/>
      <c r="AO783" s="7"/>
      <c r="AP783" s="38"/>
      <c r="AQ783" s="3"/>
      <c r="AR783" s="39" t="s">
        <v>23</v>
      </c>
      <c r="AS783" s="57" t="s">
        <v>23</v>
      </c>
      <c r="AT783" s="18"/>
      <c r="AU783" s="18"/>
      <c r="AV783" s="40"/>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row>
    <row r="784" spans="1:202" x14ac:dyDescent="0.2">
      <c r="A784" s="123">
        <f t="shared" si="320"/>
        <v>43779</v>
      </c>
      <c r="B784" s="124">
        <f t="shared" ca="1" si="326"/>
        <v>1008.93223</v>
      </c>
      <c r="C784" s="126">
        <f t="shared" si="321"/>
        <v>1000</v>
      </c>
      <c r="D784" s="125">
        <f ca="1">IF(A784&lt;$B$1,VLOOKUP(A784,[1]DI!$A$4:$B$15000,2,FALSE),0)</f>
        <v>0</v>
      </c>
      <c r="E784" s="126">
        <f t="shared" ca="1" si="327"/>
        <v>0</v>
      </c>
      <c r="F784" s="132">
        <f t="shared" si="322"/>
        <v>1.075</v>
      </c>
      <c r="G784" s="127">
        <f t="shared" ca="1" si="315"/>
        <v>1</v>
      </c>
      <c r="H784" s="126">
        <f ca="1">TRUNC(PRODUCT(G$10:G783),15)</f>
        <v>1.1525734558918701</v>
      </c>
      <c r="I784" s="126">
        <f t="shared" ca="1" si="323"/>
        <v>1.1423695519055299</v>
      </c>
      <c r="J784" s="126">
        <f t="shared" ca="1" si="316"/>
        <v>1.0089322300000001</v>
      </c>
      <c r="K784" s="126">
        <f t="shared" ca="1" si="317"/>
        <v>8.9322300000000006</v>
      </c>
      <c r="L784" s="133">
        <f>IF(VLOOKUP(A784,$U$12:$AD$125,8)=VLOOKUP(A783,$U$12:$AD$125,8),0,VLOOKUP(A784,U$12:$AD$125,8))</f>
        <v>0</v>
      </c>
      <c r="M784" s="129">
        <f>IF(L784&gt;0,VLOOKUP(L784,T$12:$AC$125,7),0)</f>
        <v>0</v>
      </c>
      <c r="N784" s="126">
        <f t="shared" si="318"/>
        <v>0</v>
      </c>
      <c r="O784" s="126">
        <f t="shared" ca="1" si="319"/>
        <v>8.9322300000000006</v>
      </c>
      <c r="P784" s="134" t="str">
        <f t="shared" si="324"/>
        <v>J=</v>
      </c>
      <c r="Q784" s="131">
        <f t="shared" si="325"/>
        <v>43906</v>
      </c>
      <c r="R784" s="9"/>
      <c r="S784" s="9"/>
      <c r="T784" s="9"/>
      <c r="U784" s="9"/>
      <c r="V784" s="9"/>
      <c r="W784" s="9"/>
      <c r="X784" s="9"/>
      <c r="Y784" s="9"/>
      <c r="Z784" s="9"/>
      <c r="AA784" s="9"/>
      <c r="AB784" s="9"/>
      <c r="AC784" s="9"/>
      <c r="AD784" s="9"/>
      <c r="AE784" s="9"/>
      <c r="AF784" s="57" t="s">
        <v>73</v>
      </c>
      <c r="AG784" s="15"/>
      <c r="AH784" s="3"/>
      <c r="AI784" s="19"/>
      <c r="AJ784" s="5"/>
      <c r="AK784" s="19"/>
      <c r="AL784" s="57"/>
      <c r="AM784" s="5"/>
      <c r="AN784" s="3"/>
      <c r="AO784" s="7"/>
      <c r="AP784" s="38"/>
      <c r="AQ784" s="3"/>
      <c r="AR784" s="39" t="s">
        <v>28</v>
      </c>
      <c r="AS784" s="57" t="s">
        <v>16</v>
      </c>
      <c r="AT784" s="18"/>
      <c r="AU784" s="18"/>
      <c r="AV784" s="40"/>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row>
    <row r="785" spans="1:205" x14ac:dyDescent="0.2">
      <c r="A785" s="123">
        <f t="shared" si="320"/>
        <v>43780</v>
      </c>
      <c r="B785" s="124">
        <f t="shared" ca="1" si="326"/>
        <v>1008.93223</v>
      </c>
      <c r="C785" s="126">
        <f t="shared" si="321"/>
        <v>1000</v>
      </c>
      <c r="D785" s="125">
        <f ca="1">IF(A785&lt;$B$1,VLOOKUP(A785,[1]DI!$A$4:$B$15000,2,FALSE),0)</f>
        <v>4.9000000000000002E-2</v>
      </c>
      <c r="E785" s="126">
        <f t="shared" ca="1" si="327"/>
        <v>1.8985000000000001E-4</v>
      </c>
      <c r="F785" s="132">
        <f t="shared" si="322"/>
        <v>1.075</v>
      </c>
      <c r="G785" s="127">
        <f t="shared" ca="1" si="315"/>
        <v>1.0002040887500001</v>
      </c>
      <c r="H785" s="126">
        <f ca="1">TRUNC(PRODUCT(G$10:G784),15)</f>
        <v>1.1525734558918701</v>
      </c>
      <c r="I785" s="126">
        <f t="shared" ca="1" si="323"/>
        <v>1.1423695519055299</v>
      </c>
      <c r="J785" s="126">
        <f t="shared" ca="1" si="316"/>
        <v>1.0089322300000001</v>
      </c>
      <c r="K785" s="126">
        <f t="shared" ca="1" si="317"/>
        <v>8.9322300000000006</v>
      </c>
      <c r="L785" s="133">
        <f>IF(VLOOKUP(A785,$U$12:$AD$125,8)=VLOOKUP(A784,$U$12:$AD$125,8),0,VLOOKUP(A785,U$12:$AD$125,8))</f>
        <v>0</v>
      </c>
      <c r="M785" s="129">
        <f>IF(L785&gt;0,VLOOKUP(L785,T$12:$AC$125,7),0)</f>
        <v>0</v>
      </c>
      <c r="N785" s="126">
        <f t="shared" si="318"/>
        <v>0</v>
      </c>
      <c r="O785" s="126">
        <f t="shared" ca="1" si="319"/>
        <v>8.9322300000000006</v>
      </c>
      <c r="P785" s="134" t="str">
        <f t="shared" si="324"/>
        <v>J=</v>
      </c>
      <c r="Q785" s="131">
        <f t="shared" si="325"/>
        <v>43906</v>
      </c>
      <c r="R785" s="9"/>
      <c r="S785" s="9"/>
      <c r="T785" s="9"/>
      <c r="U785" s="9"/>
      <c r="V785" s="9"/>
      <c r="W785" s="9"/>
      <c r="X785" s="9"/>
      <c r="Y785" s="9"/>
      <c r="Z785" s="9"/>
      <c r="AA785" s="9"/>
      <c r="AB785" s="9"/>
      <c r="AC785" s="9"/>
      <c r="AD785" s="9"/>
      <c r="AE785" s="9"/>
      <c r="AF785" s="57"/>
      <c r="AG785" s="3" t="s">
        <v>30</v>
      </c>
      <c r="AH785" s="3" t="s">
        <v>30</v>
      </c>
      <c r="AI785" s="19" t="s">
        <v>31</v>
      </c>
      <c r="AJ785" s="5" t="s">
        <v>32</v>
      </c>
      <c r="AK785" s="4" t="s">
        <v>33</v>
      </c>
      <c r="AL785" s="59"/>
      <c r="AM785" s="16" t="s">
        <v>36</v>
      </c>
      <c r="AN785" s="3" t="s">
        <v>30</v>
      </c>
      <c r="AO785" s="7"/>
      <c r="AP785" s="38" t="s">
        <v>37</v>
      </c>
      <c r="AQ785" s="3" t="s">
        <v>30</v>
      </c>
      <c r="AR785" s="39" t="s">
        <v>38</v>
      </c>
      <c r="AS785" s="59"/>
      <c r="AT785" s="18"/>
      <c r="AU785" s="18"/>
      <c r="AV785" s="40"/>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row>
    <row r="786" spans="1:205" x14ac:dyDescent="0.2">
      <c r="A786" s="123">
        <f t="shared" si="320"/>
        <v>43781</v>
      </c>
      <c r="B786" s="124">
        <f t="shared" ca="1" si="326"/>
        <v>1009.13813999</v>
      </c>
      <c r="C786" s="126">
        <f t="shared" si="321"/>
        <v>1000</v>
      </c>
      <c r="D786" s="125">
        <f ca="1">IF(A786&lt;$B$1,VLOOKUP(A786,[1]DI!$A$4:$B$15000,2,FALSE),0)</f>
        <v>4.9000000000000002E-2</v>
      </c>
      <c r="E786" s="126">
        <f t="shared" ca="1" si="327"/>
        <v>1.8985000000000001E-4</v>
      </c>
      <c r="F786" s="132">
        <f t="shared" si="322"/>
        <v>1.075</v>
      </c>
      <c r="G786" s="127">
        <f t="shared" ca="1" si="315"/>
        <v>1.0002040887500001</v>
      </c>
      <c r="H786" s="126">
        <f ca="1">TRUNC(PRODUCT(G$10:G785),15)</f>
        <v>1.15280868316777</v>
      </c>
      <c r="I786" s="126">
        <f t="shared" ca="1" si="323"/>
        <v>1.1423695519055299</v>
      </c>
      <c r="J786" s="126">
        <f t="shared" ca="1" si="316"/>
        <v>1.0091381399999999</v>
      </c>
      <c r="K786" s="126">
        <f t="shared" ca="1" si="317"/>
        <v>9.1381399900000009</v>
      </c>
      <c r="L786" s="133">
        <f>IF(VLOOKUP(A786,$U$12:$AD$125,8)=VLOOKUP(A785,$U$12:$AD$125,8),0,VLOOKUP(A786,U$12:$AD$125,8))</f>
        <v>0</v>
      </c>
      <c r="M786" s="129">
        <f>IF(L786&gt;0,VLOOKUP(L786,T$12:$AC$125,7),0)</f>
        <v>0</v>
      </c>
      <c r="N786" s="126">
        <f t="shared" si="318"/>
        <v>0</v>
      </c>
      <c r="O786" s="126">
        <f t="shared" ca="1" si="319"/>
        <v>9.1381399900000009</v>
      </c>
      <c r="P786" s="134" t="str">
        <f t="shared" si="324"/>
        <v>J=</v>
      </c>
      <c r="Q786" s="131">
        <f t="shared" si="325"/>
        <v>43906</v>
      </c>
      <c r="R786" s="9"/>
      <c r="S786" s="9"/>
      <c r="T786" s="9"/>
      <c r="U786" s="9"/>
      <c r="V786" s="9"/>
      <c r="W786" s="9"/>
      <c r="X786" s="9"/>
      <c r="Y786" s="9"/>
      <c r="Z786" s="9"/>
      <c r="AA786" s="9"/>
      <c r="AB786" s="9"/>
      <c r="AC786" s="9"/>
      <c r="AD786" s="9"/>
      <c r="AE786" s="9"/>
      <c r="AF786" s="59"/>
      <c r="AG786" s="15"/>
      <c r="AH786" s="15"/>
      <c r="AI786" s="4"/>
      <c r="AJ786" s="16"/>
      <c r="AK786" s="4"/>
      <c r="AL786" s="59"/>
      <c r="AM786" s="16"/>
      <c r="AN786" s="15"/>
      <c r="AO786" s="9"/>
      <c r="AP786" s="17"/>
      <c r="AQ786" s="15"/>
      <c r="AR786" s="10"/>
      <c r="AS786" s="61"/>
      <c r="AT786" s="18"/>
      <c r="AU786" s="18"/>
      <c r="AV786" s="40"/>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row>
    <row r="787" spans="1:205" x14ac:dyDescent="0.2">
      <c r="A787" s="123">
        <f t="shared" si="320"/>
        <v>43782</v>
      </c>
      <c r="B787" s="124">
        <f t="shared" ca="1" si="326"/>
        <v>1009.34408999</v>
      </c>
      <c r="C787" s="126">
        <f t="shared" si="321"/>
        <v>1000</v>
      </c>
      <c r="D787" s="125">
        <f ca="1">IF(A787&lt;$B$1,VLOOKUP(A787,[1]DI!$A$4:$B$15000,2,FALSE),0)</f>
        <v>4.9000000000000002E-2</v>
      </c>
      <c r="E787" s="126">
        <f t="shared" ca="1" si="327"/>
        <v>1.8985000000000001E-4</v>
      </c>
      <c r="F787" s="132">
        <f t="shared" si="322"/>
        <v>1.075</v>
      </c>
      <c r="G787" s="127">
        <f t="shared" ca="1" si="315"/>
        <v>1.0002040887500001</v>
      </c>
      <c r="H787" s="126">
        <f ca="1">TRUNC(PRODUCT(G$10:G786),15)</f>
        <v>1.15304395845091</v>
      </c>
      <c r="I787" s="126">
        <f t="shared" ca="1" si="323"/>
        <v>1.1423695519055299</v>
      </c>
      <c r="J787" s="126">
        <f t="shared" ca="1" si="316"/>
        <v>1.0093440899999999</v>
      </c>
      <c r="K787" s="126">
        <f t="shared" ca="1" si="317"/>
        <v>9.3440899900000005</v>
      </c>
      <c r="L787" s="133">
        <f>IF(VLOOKUP(A787,$U$12:$AD$125,8)=VLOOKUP(A786,$U$12:$AD$125,8),0,VLOOKUP(A787,U$12:$AD$125,8))</f>
        <v>0</v>
      </c>
      <c r="M787" s="129">
        <f>IF(L787&gt;0,VLOOKUP(L787,T$12:$AC$125,7),0)</f>
        <v>0</v>
      </c>
      <c r="N787" s="126">
        <f t="shared" si="318"/>
        <v>0</v>
      </c>
      <c r="O787" s="126">
        <f t="shared" ca="1" si="319"/>
        <v>9.3440899900000005</v>
      </c>
      <c r="P787" s="134" t="str">
        <f t="shared" si="324"/>
        <v>J=</v>
      </c>
      <c r="Q787" s="131">
        <f t="shared" si="325"/>
        <v>43906</v>
      </c>
      <c r="R787" s="9"/>
      <c r="S787" s="9"/>
      <c r="T787" s="9"/>
      <c r="U787" s="9"/>
      <c r="V787" s="9"/>
      <c r="W787" s="9"/>
      <c r="X787" s="9"/>
      <c r="Y787" s="9"/>
      <c r="Z787" s="9"/>
      <c r="AA787" s="9"/>
      <c r="AB787" s="9"/>
      <c r="AC787" s="9"/>
      <c r="AD787" s="9"/>
      <c r="AE787" s="9"/>
      <c r="AF787" s="59">
        <f>(AF779+1)</f>
        <v>43605</v>
      </c>
      <c r="AG787" s="15">
        <f t="shared" ref="AG787:AK802" ca="1" si="329">VLOOKUP($AF787,$A$10:$Q$3625,(AG$1)+1)</f>
        <v>1011.71177</v>
      </c>
      <c r="AH787" s="15">
        <f t="shared" si="329"/>
        <v>1000</v>
      </c>
      <c r="AI787" s="4">
        <f t="shared" ca="1" si="329"/>
        <v>6.4000000000000001E-2</v>
      </c>
      <c r="AJ787" s="16">
        <f t="shared" ca="1" si="329"/>
        <v>2.4620000000000002E-4</v>
      </c>
      <c r="AK787" s="4">
        <f t="shared" si="329"/>
        <v>1.075</v>
      </c>
      <c r="AL787" s="59">
        <f t="shared" ref="AL787:AL816" si="330">AF787</f>
        <v>43605</v>
      </c>
      <c r="AM787" s="16">
        <f t="shared" ref="AM787:AS802" ca="1" si="331">VLOOKUP($AF787,$A$10:$Q$3625,(AM$1)+1)</f>
        <v>1.01171177</v>
      </c>
      <c r="AN787" s="15">
        <f t="shared" ca="1" si="331"/>
        <v>11.71177</v>
      </c>
      <c r="AO787" s="9">
        <f t="shared" si="331"/>
        <v>0</v>
      </c>
      <c r="AP787" s="17">
        <f t="shared" si="331"/>
        <v>0</v>
      </c>
      <c r="AQ787" s="15">
        <f t="shared" si="331"/>
        <v>0</v>
      </c>
      <c r="AR787" s="10" t="str">
        <f t="shared" si="331"/>
        <v>J=</v>
      </c>
      <c r="AS787" s="59">
        <f t="shared" si="331"/>
        <v>43724</v>
      </c>
      <c r="AT787" s="18"/>
      <c r="AU787" s="18"/>
      <c r="AV787" s="40"/>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row>
    <row r="788" spans="1:205" x14ac:dyDescent="0.2">
      <c r="A788" s="123">
        <f t="shared" si="320"/>
        <v>43783</v>
      </c>
      <c r="B788" s="124">
        <f t="shared" ca="1" si="326"/>
        <v>1009.55009</v>
      </c>
      <c r="C788" s="126">
        <f t="shared" si="321"/>
        <v>1000</v>
      </c>
      <c r="D788" s="125">
        <f ca="1">IF(A788&lt;$B$1,VLOOKUP(A788,[1]DI!$A$4:$B$15000,2,FALSE),0)</f>
        <v>4.9000000000000002E-2</v>
      </c>
      <c r="E788" s="126">
        <f t="shared" ca="1" si="327"/>
        <v>1.8985000000000001E-4</v>
      </c>
      <c r="F788" s="132">
        <f t="shared" si="322"/>
        <v>1.075</v>
      </c>
      <c r="G788" s="127">
        <f t="shared" ca="1" si="315"/>
        <v>1.0002040887500001</v>
      </c>
      <c r="H788" s="126">
        <f ca="1">TRUNC(PRODUCT(G$10:G787),15)</f>
        <v>1.15327928175108</v>
      </c>
      <c r="I788" s="126">
        <f t="shared" ca="1" si="323"/>
        <v>1.1423695519055299</v>
      </c>
      <c r="J788" s="126">
        <f t="shared" ca="1" si="316"/>
        <v>1.0095500900000001</v>
      </c>
      <c r="K788" s="126">
        <f t="shared" ca="1" si="317"/>
        <v>9.5500900000000009</v>
      </c>
      <c r="L788" s="133">
        <f>IF(VLOOKUP(A788,$U$12:$AD$125,8)=VLOOKUP(A787,$U$12:$AD$125,8),0,VLOOKUP(A788,U$12:$AD$125,8))</f>
        <v>0</v>
      </c>
      <c r="M788" s="129">
        <f>IF(L788&gt;0,VLOOKUP(L788,T$12:$AC$125,7),0)</f>
        <v>0</v>
      </c>
      <c r="N788" s="126">
        <f t="shared" si="318"/>
        <v>0</v>
      </c>
      <c r="O788" s="126">
        <f t="shared" ca="1" si="319"/>
        <v>9.5500900000000009</v>
      </c>
      <c r="P788" s="134" t="str">
        <f t="shared" si="324"/>
        <v>J=</v>
      </c>
      <c r="Q788" s="131">
        <f t="shared" si="325"/>
        <v>43906</v>
      </c>
      <c r="R788" s="9"/>
      <c r="S788" s="9"/>
      <c r="T788" s="9"/>
      <c r="U788" s="9"/>
      <c r="V788" s="9"/>
      <c r="W788" s="9"/>
      <c r="X788" s="9"/>
      <c r="Y788" s="9"/>
      <c r="Z788" s="9"/>
      <c r="AA788" s="9"/>
      <c r="AB788" s="9"/>
      <c r="AC788" s="9"/>
      <c r="AD788" s="9"/>
      <c r="AE788" s="9"/>
      <c r="AF788" s="59">
        <f t="shared" ref="AF788:AF816" si="332">(AF787+1)</f>
        <v>43606</v>
      </c>
      <c r="AG788" s="15">
        <f t="shared" ca="1" si="329"/>
        <v>1011.97954</v>
      </c>
      <c r="AH788" s="15">
        <f t="shared" si="329"/>
        <v>1000</v>
      </c>
      <c r="AI788" s="4">
        <f t="shared" ca="1" si="329"/>
        <v>6.4000000000000001E-2</v>
      </c>
      <c r="AJ788" s="16">
        <f t="shared" ca="1" si="329"/>
        <v>2.4620000000000002E-4</v>
      </c>
      <c r="AK788" s="4">
        <f t="shared" si="329"/>
        <v>1.075</v>
      </c>
      <c r="AL788" s="59">
        <f t="shared" si="330"/>
        <v>43606</v>
      </c>
      <c r="AM788" s="16">
        <f t="shared" ca="1" si="331"/>
        <v>1.01197954</v>
      </c>
      <c r="AN788" s="15">
        <f t="shared" ca="1" si="331"/>
        <v>11.97954</v>
      </c>
      <c r="AO788" s="9">
        <f t="shared" si="331"/>
        <v>0</v>
      </c>
      <c r="AP788" s="17">
        <f t="shared" si="331"/>
        <v>0</v>
      </c>
      <c r="AQ788" s="15">
        <f t="shared" si="331"/>
        <v>0</v>
      </c>
      <c r="AR788" s="10" t="str">
        <f t="shared" si="331"/>
        <v>J=</v>
      </c>
      <c r="AS788" s="59">
        <f t="shared" si="331"/>
        <v>43724</v>
      </c>
      <c r="AT788" s="18"/>
      <c r="AU788" s="18"/>
      <c r="AV788" s="40"/>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row>
    <row r="789" spans="1:205" x14ac:dyDescent="0.2">
      <c r="A789" s="123">
        <f t="shared" si="320"/>
        <v>43784</v>
      </c>
      <c r="B789" s="124">
        <f t="shared" ca="1" si="326"/>
        <v>1009.75612999</v>
      </c>
      <c r="C789" s="126">
        <f t="shared" si="321"/>
        <v>1000</v>
      </c>
      <c r="D789" s="125">
        <f ca="1">IF(A789&lt;$B$1,VLOOKUP(A789,[1]DI!$A$4:$B$15000,2,FALSE),0)</f>
        <v>0</v>
      </c>
      <c r="E789" s="126">
        <f t="shared" ca="1" si="327"/>
        <v>0</v>
      </c>
      <c r="F789" s="132">
        <f t="shared" si="322"/>
        <v>1.075</v>
      </c>
      <c r="G789" s="127">
        <f t="shared" ca="1" si="315"/>
        <v>1</v>
      </c>
      <c r="H789" s="126">
        <f ca="1">TRUNC(PRODUCT(G$10:G788),15)</f>
        <v>1.1535146530781</v>
      </c>
      <c r="I789" s="126">
        <f t="shared" ca="1" si="323"/>
        <v>1.1423695519055299</v>
      </c>
      <c r="J789" s="126">
        <f t="shared" ca="1" si="316"/>
        <v>1.00975613</v>
      </c>
      <c r="K789" s="126">
        <f t="shared" ca="1" si="317"/>
        <v>9.7561299899999998</v>
      </c>
      <c r="L789" s="133">
        <f>IF(VLOOKUP(A789,$U$12:$AD$125,8)=VLOOKUP(A788,$U$12:$AD$125,8),0,VLOOKUP(A789,U$12:$AD$125,8))</f>
        <v>0</v>
      </c>
      <c r="M789" s="129">
        <f>IF(L789&gt;0,VLOOKUP(L789,T$12:$AC$125,7),0)</f>
        <v>0</v>
      </c>
      <c r="N789" s="126">
        <f t="shared" si="318"/>
        <v>0</v>
      </c>
      <c r="O789" s="126">
        <f t="shared" ca="1" si="319"/>
        <v>9.7561299899999998</v>
      </c>
      <c r="P789" s="134" t="str">
        <f t="shared" si="324"/>
        <v>J=</v>
      </c>
      <c r="Q789" s="131">
        <f t="shared" si="325"/>
        <v>43906</v>
      </c>
      <c r="R789" s="9"/>
      <c r="S789" s="9"/>
      <c r="T789" s="9"/>
      <c r="U789" s="9"/>
      <c r="V789" s="9"/>
      <c r="W789" s="9"/>
      <c r="X789" s="9"/>
      <c r="Y789" s="9"/>
      <c r="Z789" s="9"/>
      <c r="AA789" s="9"/>
      <c r="AB789" s="9"/>
      <c r="AC789" s="9"/>
      <c r="AD789" s="9"/>
      <c r="AE789" s="9"/>
      <c r="AF789" s="59">
        <f t="shared" si="332"/>
        <v>43607</v>
      </c>
      <c r="AG789" s="15">
        <f t="shared" ca="1" si="329"/>
        <v>1012.24737</v>
      </c>
      <c r="AH789" s="15">
        <f t="shared" si="329"/>
        <v>1000</v>
      </c>
      <c r="AI789" s="4">
        <f t="shared" ca="1" si="329"/>
        <v>6.4000000000000001E-2</v>
      </c>
      <c r="AJ789" s="16">
        <f t="shared" ca="1" si="329"/>
        <v>2.4620000000000002E-4</v>
      </c>
      <c r="AK789" s="4">
        <f t="shared" si="329"/>
        <v>1.075</v>
      </c>
      <c r="AL789" s="59">
        <f t="shared" si="330"/>
        <v>43607</v>
      </c>
      <c r="AM789" s="16">
        <f t="shared" ca="1" si="331"/>
        <v>1.0122473700000001</v>
      </c>
      <c r="AN789" s="15">
        <f t="shared" ca="1" si="331"/>
        <v>12.24737</v>
      </c>
      <c r="AO789" s="9">
        <f t="shared" si="331"/>
        <v>0</v>
      </c>
      <c r="AP789" s="17">
        <f t="shared" si="331"/>
        <v>0</v>
      </c>
      <c r="AQ789" s="15">
        <f t="shared" si="331"/>
        <v>0</v>
      </c>
      <c r="AR789" s="10" t="str">
        <f t="shared" si="331"/>
        <v>J=</v>
      </c>
      <c r="AS789" s="59">
        <f t="shared" si="331"/>
        <v>43724</v>
      </c>
      <c r="AT789" s="18"/>
      <c r="AU789" s="18"/>
      <c r="AV789" s="40"/>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row>
    <row r="790" spans="1:205" x14ac:dyDescent="0.2">
      <c r="A790" s="123">
        <f t="shared" si="320"/>
        <v>43785</v>
      </c>
      <c r="B790" s="124">
        <f t="shared" ca="1" si="326"/>
        <v>1009.75612999</v>
      </c>
      <c r="C790" s="126">
        <f t="shared" si="321"/>
        <v>1000</v>
      </c>
      <c r="D790" s="125">
        <f ca="1">IF(A790&lt;$B$1,VLOOKUP(A790,[1]DI!$A$4:$B$15000,2,FALSE),0)</f>
        <v>0</v>
      </c>
      <c r="E790" s="126">
        <f t="shared" ca="1" si="327"/>
        <v>0</v>
      </c>
      <c r="F790" s="132">
        <f t="shared" si="322"/>
        <v>1.075</v>
      </c>
      <c r="G790" s="127">
        <f t="shared" ca="1" si="315"/>
        <v>1</v>
      </c>
      <c r="H790" s="126">
        <f ca="1">TRUNC(PRODUCT(G$10:G789),15)</f>
        <v>1.1535146530781</v>
      </c>
      <c r="I790" s="126">
        <f t="shared" ca="1" si="323"/>
        <v>1.1423695519055299</v>
      </c>
      <c r="J790" s="126">
        <f t="shared" ca="1" si="316"/>
        <v>1.00975613</v>
      </c>
      <c r="K790" s="126">
        <f t="shared" ca="1" si="317"/>
        <v>9.7561299899999998</v>
      </c>
      <c r="L790" s="133">
        <f>IF(VLOOKUP(A790,$U$12:$AD$125,8)=VLOOKUP(A789,$U$12:$AD$125,8),0,VLOOKUP(A790,U$12:$AD$125,8))</f>
        <v>0</v>
      </c>
      <c r="M790" s="129">
        <f>IF(L790&gt;0,VLOOKUP(L790,T$12:$AC$125,7),0)</f>
        <v>0</v>
      </c>
      <c r="N790" s="126">
        <f t="shared" si="318"/>
        <v>0</v>
      </c>
      <c r="O790" s="126">
        <f t="shared" ca="1" si="319"/>
        <v>9.7561299899999998</v>
      </c>
      <c r="P790" s="134" t="str">
        <f t="shared" si="324"/>
        <v>J=</v>
      </c>
      <c r="Q790" s="131">
        <f t="shared" si="325"/>
        <v>43906</v>
      </c>
      <c r="R790" s="9"/>
      <c r="S790" s="9"/>
      <c r="T790" s="9"/>
      <c r="U790" s="9"/>
      <c r="V790" s="9"/>
      <c r="W790" s="9"/>
      <c r="X790" s="9"/>
      <c r="Y790" s="9"/>
      <c r="Z790" s="9"/>
      <c r="AA790" s="9"/>
      <c r="AB790" s="9"/>
      <c r="AC790" s="9"/>
      <c r="AD790" s="9"/>
      <c r="AE790" s="9"/>
      <c r="AF790" s="59">
        <f t="shared" si="332"/>
        <v>43608</v>
      </c>
      <c r="AG790" s="15">
        <f t="shared" ca="1" si="329"/>
        <v>1012.51527999</v>
      </c>
      <c r="AH790" s="15">
        <f t="shared" si="329"/>
        <v>1000</v>
      </c>
      <c r="AI790" s="4">
        <f t="shared" ca="1" si="329"/>
        <v>6.4000000000000001E-2</v>
      </c>
      <c r="AJ790" s="16">
        <f t="shared" ca="1" si="329"/>
        <v>2.4620000000000002E-4</v>
      </c>
      <c r="AK790" s="4">
        <f t="shared" si="329"/>
        <v>1.075</v>
      </c>
      <c r="AL790" s="59">
        <f t="shared" si="330"/>
        <v>43608</v>
      </c>
      <c r="AM790" s="16">
        <f t="shared" ca="1" si="331"/>
        <v>1.0125152799999999</v>
      </c>
      <c r="AN790" s="15">
        <f t="shared" ca="1" si="331"/>
        <v>12.51527999</v>
      </c>
      <c r="AO790" s="9">
        <f t="shared" si="331"/>
        <v>0</v>
      </c>
      <c r="AP790" s="17">
        <f t="shared" si="331"/>
        <v>0</v>
      </c>
      <c r="AQ790" s="15">
        <f t="shared" si="331"/>
        <v>0</v>
      </c>
      <c r="AR790" s="10" t="str">
        <f t="shared" si="331"/>
        <v>J=</v>
      </c>
      <c r="AS790" s="59">
        <f t="shared" si="331"/>
        <v>43724</v>
      </c>
      <c r="AT790" s="18"/>
      <c r="AU790" s="18"/>
      <c r="AV790" s="40"/>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row>
    <row r="791" spans="1:205" x14ac:dyDescent="0.2">
      <c r="A791" s="123">
        <f t="shared" si="320"/>
        <v>43786</v>
      </c>
      <c r="B791" s="124">
        <f t="shared" ca="1" si="326"/>
        <v>1009.75612999</v>
      </c>
      <c r="C791" s="126">
        <f t="shared" si="321"/>
        <v>1000</v>
      </c>
      <c r="D791" s="125">
        <f ca="1">IF(A791&lt;$B$1,VLOOKUP(A791,[1]DI!$A$4:$B$15000,2,FALSE),0)</f>
        <v>0</v>
      </c>
      <c r="E791" s="126">
        <f t="shared" ca="1" si="327"/>
        <v>0</v>
      </c>
      <c r="F791" s="132">
        <f t="shared" si="322"/>
        <v>1.075</v>
      </c>
      <c r="G791" s="127">
        <f t="shared" ca="1" si="315"/>
        <v>1</v>
      </c>
      <c r="H791" s="126">
        <f ca="1">TRUNC(PRODUCT(G$10:G790),15)</f>
        <v>1.1535146530781</v>
      </c>
      <c r="I791" s="126">
        <f t="shared" ca="1" si="323"/>
        <v>1.1423695519055299</v>
      </c>
      <c r="J791" s="126">
        <f t="shared" ca="1" si="316"/>
        <v>1.00975613</v>
      </c>
      <c r="K791" s="126">
        <f t="shared" ca="1" si="317"/>
        <v>9.7561299899999998</v>
      </c>
      <c r="L791" s="133">
        <f>IF(VLOOKUP(A791,$U$12:$AD$125,8)=VLOOKUP(A790,$U$12:$AD$125,8),0,VLOOKUP(A791,U$12:$AD$125,8))</f>
        <v>0</v>
      </c>
      <c r="M791" s="129">
        <f>IF(L791&gt;0,VLOOKUP(L791,T$12:$AC$125,7),0)</f>
        <v>0</v>
      </c>
      <c r="N791" s="126">
        <f t="shared" si="318"/>
        <v>0</v>
      </c>
      <c r="O791" s="126">
        <f t="shared" ca="1" si="319"/>
        <v>9.7561299899999998</v>
      </c>
      <c r="P791" s="134" t="str">
        <f t="shared" si="324"/>
        <v>J=</v>
      </c>
      <c r="Q791" s="131">
        <f t="shared" si="325"/>
        <v>43906</v>
      </c>
      <c r="R791" s="9"/>
      <c r="S791" s="9"/>
      <c r="T791" s="9"/>
      <c r="U791" s="9"/>
      <c r="V791" s="9"/>
      <c r="W791" s="9"/>
      <c r="X791" s="9"/>
      <c r="Y791" s="9"/>
      <c r="Z791" s="9"/>
      <c r="AA791" s="9"/>
      <c r="AB791" s="9"/>
      <c r="AC791" s="9"/>
      <c r="AD791" s="9"/>
      <c r="AE791" s="9"/>
      <c r="AF791" s="59">
        <f t="shared" si="332"/>
        <v>43609</v>
      </c>
      <c r="AG791" s="15">
        <f t="shared" ca="1" si="329"/>
        <v>1012.78326</v>
      </c>
      <c r="AH791" s="15">
        <f t="shared" si="329"/>
        <v>1000</v>
      </c>
      <c r="AI791" s="4">
        <f t="shared" ca="1" si="329"/>
        <v>6.4000000000000001E-2</v>
      </c>
      <c r="AJ791" s="16">
        <f t="shared" ca="1" si="329"/>
        <v>2.4620000000000002E-4</v>
      </c>
      <c r="AK791" s="4">
        <f t="shared" si="329"/>
        <v>1.075</v>
      </c>
      <c r="AL791" s="59">
        <f t="shared" si="330"/>
        <v>43609</v>
      </c>
      <c r="AM791" s="16">
        <f t="shared" ca="1" si="331"/>
        <v>1.01278326</v>
      </c>
      <c r="AN791" s="15">
        <f t="shared" ca="1" si="331"/>
        <v>12.78326</v>
      </c>
      <c r="AO791" s="9">
        <f t="shared" si="331"/>
        <v>0</v>
      </c>
      <c r="AP791" s="17">
        <f t="shared" si="331"/>
        <v>0</v>
      </c>
      <c r="AQ791" s="15">
        <f t="shared" si="331"/>
        <v>0</v>
      </c>
      <c r="AR791" s="10" t="str">
        <f t="shared" si="331"/>
        <v>J=</v>
      </c>
      <c r="AS791" s="59">
        <f t="shared" si="331"/>
        <v>43724</v>
      </c>
      <c r="AT791" s="18"/>
      <c r="AU791" s="18"/>
      <c r="AV791" s="40"/>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row>
    <row r="792" spans="1:205" x14ac:dyDescent="0.2">
      <c r="A792" s="123">
        <f t="shared" si="320"/>
        <v>43787</v>
      </c>
      <c r="B792" s="124">
        <f t="shared" ca="1" si="326"/>
        <v>1009.75612999</v>
      </c>
      <c r="C792" s="126">
        <f t="shared" si="321"/>
        <v>1000</v>
      </c>
      <c r="D792" s="125">
        <f ca="1">IF(A792&lt;$B$1,VLOOKUP(A792,[1]DI!$A$4:$B$15000,2,FALSE),0)</f>
        <v>4.9000000000000002E-2</v>
      </c>
      <c r="E792" s="126">
        <f t="shared" ca="1" si="327"/>
        <v>1.8985000000000001E-4</v>
      </c>
      <c r="F792" s="132">
        <f t="shared" si="322"/>
        <v>1.075</v>
      </c>
      <c r="G792" s="127">
        <f t="shared" ca="1" si="315"/>
        <v>1.0002040887500001</v>
      </c>
      <c r="H792" s="126">
        <f ca="1">TRUNC(PRODUCT(G$10:G791),15)</f>
        <v>1.1535146530781</v>
      </c>
      <c r="I792" s="126">
        <f t="shared" ca="1" si="323"/>
        <v>1.1423695519055299</v>
      </c>
      <c r="J792" s="126">
        <f t="shared" ca="1" si="316"/>
        <v>1.00975613</v>
      </c>
      <c r="K792" s="126">
        <f t="shared" ca="1" si="317"/>
        <v>9.7561299899999998</v>
      </c>
      <c r="L792" s="133">
        <f>IF(VLOOKUP(A792,$U$12:$AD$125,8)=VLOOKUP(A791,$U$12:$AD$125,8),0,VLOOKUP(A792,U$12:$AD$125,8))</f>
        <v>0</v>
      </c>
      <c r="M792" s="129">
        <f>IF(L792&gt;0,VLOOKUP(L792,T$12:$AC$125,7),0)</f>
        <v>0</v>
      </c>
      <c r="N792" s="126">
        <f t="shared" si="318"/>
        <v>0</v>
      </c>
      <c r="O792" s="126">
        <f t="shared" ca="1" si="319"/>
        <v>9.7561299899999998</v>
      </c>
      <c r="P792" s="134" t="str">
        <f t="shared" si="324"/>
        <v>J=</v>
      </c>
      <c r="Q792" s="131">
        <f t="shared" si="325"/>
        <v>43906</v>
      </c>
      <c r="R792" s="9"/>
      <c r="S792" s="9"/>
      <c r="T792" s="9"/>
      <c r="U792" s="9"/>
      <c r="V792" s="9"/>
      <c r="W792" s="9"/>
      <c r="X792" s="9"/>
      <c r="Y792" s="9"/>
      <c r="Z792" s="9"/>
      <c r="AA792" s="9"/>
      <c r="AB792" s="9"/>
      <c r="AC792" s="9"/>
      <c r="AD792" s="9"/>
      <c r="AE792" s="9"/>
      <c r="AF792" s="59">
        <f t="shared" si="332"/>
        <v>43610</v>
      </c>
      <c r="AG792" s="15">
        <f t="shared" ca="1" si="329"/>
        <v>1013.0513</v>
      </c>
      <c r="AH792" s="15">
        <f t="shared" si="329"/>
        <v>1000</v>
      </c>
      <c r="AI792" s="4">
        <f t="shared" ca="1" si="329"/>
        <v>0</v>
      </c>
      <c r="AJ792" s="16">
        <f t="shared" ca="1" si="329"/>
        <v>0</v>
      </c>
      <c r="AK792" s="4">
        <f t="shared" si="329"/>
        <v>1.075</v>
      </c>
      <c r="AL792" s="59">
        <f t="shared" si="330"/>
        <v>43610</v>
      </c>
      <c r="AM792" s="16">
        <f t="shared" ca="1" si="331"/>
        <v>1.0130513000000001</v>
      </c>
      <c r="AN792" s="15">
        <f t="shared" ca="1" si="331"/>
        <v>13.051299999999999</v>
      </c>
      <c r="AO792" s="9">
        <f t="shared" si="331"/>
        <v>0</v>
      </c>
      <c r="AP792" s="17">
        <f t="shared" si="331"/>
        <v>0</v>
      </c>
      <c r="AQ792" s="15">
        <f t="shared" si="331"/>
        <v>0</v>
      </c>
      <c r="AR792" s="10" t="str">
        <f t="shared" si="331"/>
        <v>J=</v>
      </c>
      <c r="AS792" s="59">
        <f t="shared" si="331"/>
        <v>43724</v>
      </c>
      <c r="AT792" s="18"/>
      <c r="AU792" s="18"/>
      <c r="AV792" s="40"/>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row>
    <row r="793" spans="1:205" x14ac:dyDescent="0.2">
      <c r="A793" s="123">
        <f t="shared" si="320"/>
        <v>43788</v>
      </c>
      <c r="B793" s="124">
        <f t="shared" ca="1" si="326"/>
        <v>1009.96221</v>
      </c>
      <c r="C793" s="126">
        <f t="shared" si="321"/>
        <v>1000</v>
      </c>
      <c r="D793" s="125">
        <f ca="1">IF(A793&lt;$B$1,VLOOKUP(A793,[1]DI!$A$4:$B$15000,2,FALSE),0)</f>
        <v>4.9000000000000002E-2</v>
      </c>
      <c r="E793" s="126">
        <f t="shared" ca="1" si="327"/>
        <v>1.8985000000000001E-4</v>
      </c>
      <c r="F793" s="132">
        <f t="shared" si="322"/>
        <v>1.075</v>
      </c>
      <c r="G793" s="127">
        <f t="shared" ca="1" si="315"/>
        <v>1.0002040887500001</v>
      </c>
      <c r="H793" s="126">
        <f ca="1">TRUNC(PRODUCT(G$10:G792),15)</f>
        <v>1.15375007244175</v>
      </c>
      <c r="I793" s="126">
        <f t="shared" ca="1" si="323"/>
        <v>1.1423695519055299</v>
      </c>
      <c r="J793" s="126">
        <f t="shared" ca="1" si="316"/>
        <v>1.0099622100000001</v>
      </c>
      <c r="K793" s="126">
        <f t="shared" ca="1" si="317"/>
        <v>9.9622100000000007</v>
      </c>
      <c r="L793" s="133">
        <f>IF(VLOOKUP(A793,$U$12:$AD$125,8)=VLOOKUP(A792,$U$12:$AD$125,8),0,VLOOKUP(A793,U$12:$AD$125,8))</f>
        <v>0</v>
      </c>
      <c r="M793" s="129">
        <f>IF(L793&gt;0,VLOOKUP(L793,T$12:$AC$125,7),0)</f>
        <v>0</v>
      </c>
      <c r="N793" s="126">
        <f t="shared" si="318"/>
        <v>0</v>
      </c>
      <c r="O793" s="126">
        <f t="shared" ca="1" si="319"/>
        <v>9.9622100000000007</v>
      </c>
      <c r="P793" s="134" t="str">
        <f t="shared" si="324"/>
        <v>J=</v>
      </c>
      <c r="Q793" s="131">
        <f t="shared" si="325"/>
        <v>43906</v>
      </c>
      <c r="R793" s="9"/>
      <c r="S793" s="9"/>
      <c r="T793" s="9"/>
      <c r="U793" s="9"/>
      <c r="V793" s="9"/>
      <c r="W793" s="9"/>
      <c r="X793" s="9"/>
      <c r="Y793" s="9"/>
      <c r="Z793" s="9"/>
      <c r="AA793" s="9"/>
      <c r="AB793" s="9"/>
      <c r="AC793" s="9"/>
      <c r="AD793" s="9"/>
      <c r="AE793" s="9"/>
      <c r="AF793" s="59">
        <f t="shared" si="332"/>
        <v>43611</v>
      </c>
      <c r="AG793" s="15">
        <f t="shared" ca="1" si="329"/>
        <v>1013.0513</v>
      </c>
      <c r="AH793" s="15">
        <f t="shared" si="329"/>
        <v>1000</v>
      </c>
      <c r="AI793" s="4">
        <f t="shared" ca="1" si="329"/>
        <v>0</v>
      </c>
      <c r="AJ793" s="16">
        <f t="shared" ca="1" si="329"/>
        <v>0</v>
      </c>
      <c r="AK793" s="4">
        <f t="shared" si="329"/>
        <v>1.075</v>
      </c>
      <c r="AL793" s="59">
        <f t="shared" si="330"/>
        <v>43611</v>
      </c>
      <c r="AM793" s="16">
        <f t="shared" ca="1" si="331"/>
        <v>1.0130513000000001</v>
      </c>
      <c r="AN793" s="15">
        <f t="shared" ca="1" si="331"/>
        <v>13.051299999999999</v>
      </c>
      <c r="AO793" s="9">
        <f t="shared" si="331"/>
        <v>0</v>
      </c>
      <c r="AP793" s="17">
        <f t="shared" si="331"/>
        <v>0</v>
      </c>
      <c r="AQ793" s="15">
        <f t="shared" si="331"/>
        <v>0</v>
      </c>
      <c r="AR793" s="10" t="str">
        <f t="shared" si="331"/>
        <v>J=</v>
      </c>
      <c r="AS793" s="59">
        <f t="shared" si="331"/>
        <v>43724</v>
      </c>
      <c r="AT793" s="18"/>
      <c r="AU793" s="18"/>
      <c r="AV793" s="40"/>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row>
    <row r="794" spans="1:205" x14ac:dyDescent="0.2">
      <c r="A794" s="123">
        <f t="shared" si="320"/>
        <v>43789</v>
      </c>
      <c r="B794" s="124">
        <f t="shared" ca="1" si="326"/>
        <v>1010.16832999</v>
      </c>
      <c r="C794" s="126">
        <f t="shared" si="321"/>
        <v>1000</v>
      </c>
      <c r="D794" s="125">
        <f ca="1">IF(A794&lt;$B$1,VLOOKUP(A794,[1]DI!$A$4:$B$15000,2,FALSE),0)</f>
        <v>4.9000000000000002E-2</v>
      </c>
      <c r="E794" s="126">
        <f t="shared" ca="1" si="327"/>
        <v>1.8985000000000001E-4</v>
      </c>
      <c r="F794" s="132">
        <f t="shared" si="322"/>
        <v>1.075</v>
      </c>
      <c r="G794" s="127">
        <f t="shared" ca="1" si="315"/>
        <v>1.0002040887500001</v>
      </c>
      <c r="H794" s="126">
        <f ca="1">TRUNC(PRODUCT(G$10:G793),15)</f>
        <v>1.1539855398518499</v>
      </c>
      <c r="I794" s="126">
        <f t="shared" ca="1" si="323"/>
        <v>1.1423695519055299</v>
      </c>
      <c r="J794" s="126">
        <f t="shared" ca="1" si="316"/>
        <v>1.0101683299999999</v>
      </c>
      <c r="K794" s="126">
        <f t="shared" ca="1" si="317"/>
        <v>10.16832999</v>
      </c>
      <c r="L794" s="133">
        <f>IF(VLOOKUP(A794,$U$12:$AD$125,8)=VLOOKUP(A793,$U$12:$AD$125,8),0,VLOOKUP(A794,U$12:$AD$125,8))</f>
        <v>0</v>
      </c>
      <c r="M794" s="129">
        <f>IF(L794&gt;0,VLOOKUP(L794,T$12:$AC$125,7),0)</f>
        <v>0</v>
      </c>
      <c r="N794" s="126">
        <f t="shared" si="318"/>
        <v>0</v>
      </c>
      <c r="O794" s="126">
        <f t="shared" ca="1" si="319"/>
        <v>10.16832999</v>
      </c>
      <c r="P794" s="134" t="str">
        <f t="shared" si="324"/>
        <v>J=</v>
      </c>
      <c r="Q794" s="131">
        <f t="shared" si="325"/>
        <v>43906</v>
      </c>
      <c r="R794" s="9"/>
      <c r="S794" s="33"/>
      <c r="T794" s="33"/>
      <c r="U794" s="33"/>
      <c r="V794" s="33"/>
      <c r="W794" s="33"/>
      <c r="X794" s="33"/>
      <c r="Y794" s="33"/>
      <c r="Z794" s="33"/>
      <c r="AA794" s="33"/>
      <c r="AB794" s="33"/>
      <c r="AC794" s="33"/>
      <c r="AD794" s="33"/>
      <c r="AE794" s="33"/>
      <c r="AF794" s="59">
        <f t="shared" si="332"/>
        <v>43612</v>
      </c>
      <c r="AG794" s="15">
        <f t="shared" ca="1" si="329"/>
        <v>1013.0513</v>
      </c>
      <c r="AH794" s="15">
        <f t="shared" si="329"/>
        <v>1000</v>
      </c>
      <c r="AI794" s="4">
        <f t="shared" ca="1" si="329"/>
        <v>6.4000000000000001E-2</v>
      </c>
      <c r="AJ794" s="16">
        <f t="shared" ca="1" si="329"/>
        <v>2.4620000000000002E-4</v>
      </c>
      <c r="AK794" s="4">
        <f t="shared" si="329"/>
        <v>1.075</v>
      </c>
      <c r="AL794" s="59">
        <f t="shared" si="330"/>
        <v>43612</v>
      </c>
      <c r="AM794" s="16">
        <f t="shared" ca="1" si="331"/>
        <v>1.0130513000000001</v>
      </c>
      <c r="AN794" s="15">
        <f t="shared" ca="1" si="331"/>
        <v>13.051299999999999</v>
      </c>
      <c r="AO794" s="9">
        <f t="shared" si="331"/>
        <v>0</v>
      </c>
      <c r="AP794" s="17">
        <f t="shared" si="331"/>
        <v>0</v>
      </c>
      <c r="AQ794" s="15">
        <f t="shared" si="331"/>
        <v>0</v>
      </c>
      <c r="AR794" s="10" t="str">
        <f t="shared" si="331"/>
        <v>J=</v>
      </c>
      <c r="AS794" s="59">
        <f t="shared" si="331"/>
        <v>43724</v>
      </c>
      <c r="AT794" s="34"/>
      <c r="AU794" s="34"/>
      <c r="AV794" s="41"/>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c r="FI794" s="34"/>
      <c r="FJ794" s="34"/>
      <c r="FK794" s="34"/>
      <c r="FL794" s="34"/>
      <c r="FM794" s="34"/>
      <c r="FN794" s="34"/>
      <c r="FO794" s="34"/>
      <c r="FP794" s="34"/>
      <c r="FQ794" s="34"/>
      <c r="FR794" s="34"/>
      <c r="FS794" s="34"/>
      <c r="FT794" s="34"/>
      <c r="FU794" s="34"/>
      <c r="FV794" s="34"/>
      <c r="FW794" s="34"/>
      <c r="FX794" s="34"/>
      <c r="FY794" s="34"/>
      <c r="FZ794" s="34"/>
      <c r="GA794" s="34"/>
      <c r="GB794" s="34"/>
      <c r="GC794" s="34"/>
      <c r="GD794" s="34"/>
      <c r="GE794" s="34"/>
      <c r="GF794" s="34"/>
      <c r="GG794" s="34"/>
      <c r="GH794" s="34"/>
      <c r="GI794" s="34"/>
      <c r="GJ794" s="34"/>
      <c r="GK794" s="34"/>
      <c r="GL794" s="34"/>
      <c r="GM794" s="34"/>
      <c r="GN794" s="34"/>
      <c r="GO794" s="34"/>
      <c r="GP794" s="34"/>
      <c r="GQ794" s="34"/>
      <c r="GR794" s="34"/>
      <c r="GS794" s="34"/>
      <c r="GT794" s="34"/>
      <c r="GU794" s="34"/>
      <c r="GV794" s="34"/>
      <c r="GW794" s="34"/>
    </row>
    <row r="795" spans="1:205" x14ac:dyDescent="0.2">
      <c r="A795" s="123">
        <f t="shared" si="320"/>
        <v>43790</v>
      </c>
      <c r="B795" s="124">
        <f t="shared" ca="1" si="326"/>
        <v>1010.37449</v>
      </c>
      <c r="C795" s="126">
        <f t="shared" si="321"/>
        <v>1000</v>
      </c>
      <c r="D795" s="125">
        <f ca="1">IF(A795&lt;$B$1,VLOOKUP(A795,[1]DI!$A$4:$B$15000,2,FALSE),0)</f>
        <v>4.9000000000000002E-2</v>
      </c>
      <c r="E795" s="126">
        <f t="shared" ca="1" si="327"/>
        <v>1.8985000000000001E-4</v>
      </c>
      <c r="F795" s="132">
        <f t="shared" si="322"/>
        <v>1.075</v>
      </c>
      <c r="G795" s="127">
        <f t="shared" ca="1" si="315"/>
        <v>1.0002040887500001</v>
      </c>
      <c r="H795" s="126">
        <f ca="1">TRUNC(PRODUCT(G$10:G794),15)</f>
        <v>1.15422105531819</v>
      </c>
      <c r="I795" s="126">
        <f t="shared" ca="1" si="323"/>
        <v>1.1423695519055299</v>
      </c>
      <c r="J795" s="126">
        <f t="shared" ca="1" si="316"/>
        <v>1.01037449</v>
      </c>
      <c r="K795" s="126">
        <f t="shared" ca="1" si="317"/>
        <v>10.37449</v>
      </c>
      <c r="L795" s="133">
        <f>IF(VLOOKUP(A795,$U$12:$AD$125,8)=VLOOKUP(A794,$U$12:$AD$125,8),0,VLOOKUP(A795,U$12:$AD$125,8))</f>
        <v>0</v>
      </c>
      <c r="M795" s="129">
        <f>IF(L795&gt;0,VLOOKUP(L795,T$12:$AC$125,7),0)</f>
        <v>0</v>
      </c>
      <c r="N795" s="126">
        <f t="shared" si="318"/>
        <v>0</v>
      </c>
      <c r="O795" s="126">
        <f t="shared" ca="1" si="319"/>
        <v>10.37449</v>
      </c>
      <c r="P795" s="134" t="str">
        <f t="shared" si="324"/>
        <v>J=</v>
      </c>
      <c r="Q795" s="131">
        <f t="shared" si="325"/>
        <v>43906</v>
      </c>
      <c r="R795" s="9"/>
      <c r="S795" s="9"/>
      <c r="T795" s="9"/>
      <c r="U795" s="9"/>
      <c r="V795" s="9"/>
      <c r="W795" s="9"/>
      <c r="X795" s="9"/>
      <c r="Y795" s="9"/>
      <c r="Z795" s="9"/>
      <c r="AA795" s="9"/>
      <c r="AB795" s="9"/>
      <c r="AC795" s="9"/>
      <c r="AD795" s="9"/>
      <c r="AE795" s="9"/>
      <c r="AF795" s="59">
        <f t="shared" si="332"/>
        <v>43613</v>
      </c>
      <c r="AG795" s="15">
        <f t="shared" ca="1" si="329"/>
        <v>1013.31942</v>
      </c>
      <c r="AH795" s="15">
        <f t="shared" si="329"/>
        <v>1000</v>
      </c>
      <c r="AI795" s="4">
        <f t="shared" ca="1" si="329"/>
        <v>6.4000000000000001E-2</v>
      </c>
      <c r="AJ795" s="16">
        <f t="shared" ca="1" si="329"/>
        <v>2.4620000000000002E-4</v>
      </c>
      <c r="AK795" s="4">
        <f t="shared" si="329"/>
        <v>1.075</v>
      </c>
      <c r="AL795" s="59">
        <f t="shared" si="330"/>
        <v>43613</v>
      </c>
      <c r="AM795" s="16">
        <f t="shared" ca="1" si="331"/>
        <v>1.01331942</v>
      </c>
      <c r="AN795" s="15">
        <f t="shared" ca="1" si="331"/>
        <v>13.319419999999999</v>
      </c>
      <c r="AO795" s="9">
        <f t="shared" si="331"/>
        <v>0</v>
      </c>
      <c r="AP795" s="17">
        <f t="shared" si="331"/>
        <v>0</v>
      </c>
      <c r="AQ795" s="15">
        <f t="shared" si="331"/>
        <v>0</v>
      </c>
      <c r="AR795" s="10" t="str">
        <f t="shared" si="331"/>
        <v>J=</v>
      </c>
      <c r="AS795" s="59">
        <f t="shared" si="331"/>
        <v>43724</v>
      </c>
      <c r="AT795" s="18"/>
      <c r="AU795" s="18"/>
      <c r="AV795" s="40"/>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row>
    <row r="796" spans="1:205" x14ac:dyDescent="0.2">
      <c r="A796" s="123">
        <f t="shared" si="320"/>
        <v>43791</v>
      </c>
      <c r="B796" s="124">
        <f t="shared" ca="1" si="326"/>
        <v>1010.5807</v>
      </c>
      <c r="C796" s="126">
        <f t="shared" si="321"/>
        <v>1000</v>
      </c>
      <c r="D796" s="125">
        <f ca="1">IF(A796&lt;$B$1,VLOOKUP(A796,[1]DI!$A$4:$B$15000,2,FALSE),0)</f>
        <v>4.9000000000000002E-2</v>
      </c>
      <c r="E796" s="126">
        <f t="shared" ca="1" si="327"/>
        <v>1.8985000000000001E-4</v>
      </c>
      <c r="F796" s="132">
        <f t="shared" si="322"/>
        <v>1.075</v>
      </c>
      <c r="G796" s="127">
        <f t="shared" ca="1" si="315"/>
        <v>1.0002040887500001</v>
      </c>
      <c r="H796" s="126">
        <f ca="1">TRUNC(PRODUCT(G$10:G795),15)</f>
        <v>1.1544566188506</v>
      </c>
      <c r="I796" s="126">
        <f t="shared" ca="1" si="323"/>
        <v>1.1423695519055299</v>
      </c>
      <c r="J796" s="126">
        <f t="shared" ca="1" si="316"/>
        <v>1.0105807</v>
      </c>
      <c r="K796" s="126">
        <f t="shared" ca="1" si="317"/>
        <v>10.5807</v>
      </c>
      <c r="L796" s="133">
        <f>IF(VLOOKUP(A796,$U$12:$AD$125,8)=VLOOKUP(A795,$U$12:$AD$125,8),0,VLOOKUP(A796,U$12:$AD$125,8))</f>
        <v>0</v>
      </c>
      <c r="M796" s="129">
        <f>IF(L796&gt;0,VLOOKUP(L796,T$12:$AC$125,7),0)</f>
        <v>0</v>
      </c>
      <c r="N796" s="126">
        <f t="shared" si="318"/>
        <v>0</v>
      </c>
      <c r="O796" s="126">
        <f t="shared" ca="1" si="319"/>
        <v>10.5807</v>
      </c>
      <c r="P796" s="134" t="str">
        <f t="shared" si="324"/>
        <v>J=</v>
      </c>
      <c r="Q796" s="131">
        <f t="shared" si="325"/>
        <v>43906</v>
      </c>
      <c r="R796" s="9"/>
      <c r="S796" s="9"/>
      <c r="T796" s="9"/>
      <c r="U796" s="9"/>
      <c r="V796" s="9"/>
      <c r="W796" s="9"/>
      <c r="X796" s="9"/>
      <c r="Y796" s="9"/>
      <c r="Z796" s="9"/>
      <c r="AA796" s="9"/>
      <c r="AB796" s="9"/>
      <c r="AC796" s="9"/>
      <c r="AD796" s="9"/>
      <c r="AE796" s="9"/>
      <c r="AF796" s="59">
        <f t="shared" si="332"/>
        <v>43614</v>
      </c>
      <c r="AG796" s="15">
        <f t="shared" ca="1" si="329"/>
        <v>1013.58761</v>
      </c>
      <c r="AH796" s="15">
        <f t="shared" si="329"/>
        <v>1000</v>
      </c>
      <c r="AI796" s="4">
        <f t="shared" ca="1" si="329"/>
        <v>6.4000000000000001E-2</v>
      </c>
      <c r="AJ796" s="16">
        <f t="shared" ca="1" si="329"/>
        <v>2.4620000000000002E-4</v>
      </c>
      <c r="AK796" s="4">
        <f t="shared" si="329"/>
        <v>1.075</v>
      </c>
      <c r="AL796" s="59">
        <f t="shared" si="330"/>
        <v>43614</v>
      </c>
      <c r="AM796" s="16">
        <f t="shared" ca="1" si="331"/>
        <v>1.0135876100000001</v>
      </c>
      <c r="AN796" s="15">
        <f t="shared" ca="1" si="331"/>
        <v>13.58761</v>
      </c>
      <c r="AO796" s="9">
        <f t="shared" si="331"/>
        <v>0</v>
      </c>
      <c r="AP796" s="17">
        <f t="shared" si="331"/>
        <v>0</v>
      </c>
      <c r="AQ796" s="15">
        <f t="shared" si="331"/>
        <v>0</v>
      </c>
      <c r="AR796" s="10" t="str">
        <f t="shared" si="331"/>
        <v>J=</v>
      </c>
      <c r="AS796" s="59">
        <f t="shared" si="331"/>
        <v>43724</v>
      </c>
      <c r="AT796" s="18"/>
      <c r="AU796" s="18"/>
      <c r="AV796" s="40"/>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row>
    <row r="797" spans="1:205" x14ac:dyDescent="0.2">
      <c r="A797" s="123">
        <f t="shared" si="320"/>
        <v>43792</v>
      </c>
      <c r="B797" s="124">
        <f t="shared" ca="1" si="326"/>
        <v>1010.78695</v>
      </c>
      <c r="C797" s="126">
        <f t="shared" si="321"/>
        <v>1000</v>
      </c>
      <c r="D797" s="125">
        <f ca="1">IF(A797&lt;$B$1,VLOOKUP(A797,[1]DI!$A$4:$B$15000,2,FALSE),0)</f>
        <v>0</v>
      </c>
      <c r="E797" s="126">
        <f t="shared" ca="1" si="327"/>
        <v>0</v>
      </c>
      <c r="F797" s="132">
        <f t="shared" si="322"/>
        <v>1.075</v>
      </c>
      <c r="G797" s="127">
        <f t="shared" ca="1" si="315"/>
        <v>1</v>
      </c>
      <c r="H797" s="126">
        <f ca="1">TRUNC(PRODUCT(G$10:G796),15)</f>
        <v>1.15469223045887</v>
      </c>
      <c r="I797" s="126">
        <f t="shared" ca="1" si="323"/>
        <v>1.1423695519055299</v>
      </c>
      <c r="J797" s="126">
        <f t="shared" ca="1" si="316"/>
        <v>1.01078695</v>
      </c>
      <c r="K797" s="126">
        <f t="shared" ca="1" si="317"/>
        <v>10.786949999999999</v>
      </c>
      <c r="L797" s="133">
        <f>IF(VLOOKUP(A797,$U$12:$AD$125,8)=VLOOKUP(A796,$U$12:$AD$125,8),0,VLOOKUP(A797,U$12:$AD$125,8))</f>
        <v>0</v>
      </c>
      <c r="M797" s="129">
        <f>IF(L797&gt;0,VLOOKUP(L797,T$12:$AC$125,7),0)</f>
        <v>0</v>
      </c>
      <c r="N797" s="126">
        <f t="shared" si="318"/>
        <v>0</v>
      </c>
      <c r="O797" s="126">
        <f t="shared" ca="1" si="319"/>
        <v>10.786949999999999</v>
      </c>
      <c r="P797" s="134" t="str">
        <f t="shared" si="324"/>
        <v>J=</v>
      </c>
      <c r="Q797" s="131">
        <f t="shared" si="325"/>
        <v>43906</v>
      </c>
      <c r="R797" s="9"/>
      <c r="S797" s="9"/>
      <c r="T797" s="9"/>
      <c r="U797" s="9"/>
      <c r="V797" s="9"/>
      <c r="W797" s="9"/>
      <c r="X797" s="9"/>
      <c r="Y797" s="9"/>
      <c r="Z797" s="9"/>
      <c r="AA797" s="9"/>
      <c r="AB797" s="9"/>
      <c r="AC797" s="9"/>
      <c r="AD797" s="9"/>
      <c r="AE797" s="9"/>
      <c r="AF797" s="59">
        <f t="shared" si="332"/>
        <v>43615</v>
      </c>
      <c r="AG797" s="15">
        <f t="shared" ca="1" si="329"/>
        <v>1013.85587</v>
      </c>
      <c r="AH797" s="15">
        <f t="shared" si="329"/>
        <v>1000</v>
      </c>
      <c r="AI797" s="4">
        <f t="shared" ca="1" si="329"/>
        <v>6.4000000000000001E-2</v>
      </c>
      <c r="AJ797" s="16">
        <f t="shared" ca="1" si="329"/>
        <v>2.4620000000000002E-4</v>
      </c>
      <c r="AK797" s="4">
        <f t="shared" si="329"/>
        <v>1.075</v>
      </c>
      <c r="AL797" s="59">
        <f t="shared" si="330"/>
        <v>43615</v>
      </c>
      <c r="AM797" s="16">
        <f t="shared" ca="1" si="331"/>
        <v>1.01385587</v>
      </c>
      <c r="AN797" s="15">
        <f t="shared" ca="1" si="331"/>
        <v>13.855869999999999</v>
      </c>
      <c r="AO797" s="9">
        <f t="shared" si="331"/>
        <v>0</v>
      </c>
      <c r="AP797" s="17">
        <f t="shared" si="331"/>
        <v>0</v>
      </c>
      <c r="AQ797" s="15">
        <f t="shared" si="331"/>
        <v>0</v>
      </c>
      <c r="AR797" s="10" t="str">
        <f t="shared" si="331"/>
        <v>J=</v>
      </c>
      <c r="AS797" s="59">
        <f t="shared" si="331"/>
        <v>43724</v>
      </c>
      <c r="AT797" s="18"/>
      <c r="AU797" s="18"/>
      <c r="AV797" s="40"/>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row>
    <row r="798" spans="1:205" x14ac:dyDescent="0.2">
      <c r="A798" s="123">
        <f t="shared" si="320"/>
        <v>43793</v>
      </c>
      <c r="B798" s="124">
        <f t="shared" ca="1" si="326"/>
        <v>1010.78695</v>
      </c>
      <c r="C798" s="126">
        <f t="shared" si="321"/>
        <v>1000</v>
      </c>
      <c r="D798" s="125">
        <f ca="1">IF(A798&lt;$B$1,VLOOKUP(A798,[1]DI!$A$4:$B$15000,2,FALSE),0)</f>
        <v>0</v>
      </c>
      <c r="E798" s="126">
        <f t="shared" ca="1" si="327"/>
        <v>0</v>
      </c>
      <c r="F798" s="132">
        <f t="shared" si="322"/>
        <v>1.075</v>
      </c>
      <c r="G798" s="127">
        <f t="shared" ca="1" si="315"/>
        <v>1</v>
      </c>
      <c r="H798" s="126">
        <f ca="1">TRUNC(PRODUCT(G$10:G797),15)</f>
        <v>1.15469223045887</v>
      </c>
      <c r="I798" s="126">
        <f t="shared" ca="1" si="323"/>
        <v>1.1423695519055299</v>
      </c>
      <c r="J798" s="126">
        <f t="shared" ca="1" si="316"/>
        <v>1.01078695</v>
      </c>
      <c r="K798" s="126">
        <f t="shared" ca="1" si="317"/>
        <v>10.786949999999999</v>
      </c>
      <c r="L798" s="133">
        <f>IF(VLOOKUP(A798,$U$12:$AD$125,8)=VLOOKUP(A797,$U$12:$AD$125,8),0,VLOOKUP(A798,U$12:$AD$125,8))</f>
        <v>0</v>
      </c>
      <c r="M798" s="129">
        <f>IF(L798&gt;0,VLOOKUP(L798,T$12:$AC$125,7),0)</f>
        <v>0</v>
      </c>
      <c r="N798" s="126">
        <f t="shared" si="318"/>
        <v>0</v>
      </c>
      <c r="O798" s="126">
        <f t="shared" ca="1" si="319"/>
        <v>10.786949999999999</v>
      </c>
      <c r="P798" s="134" t="str">
        <f t="shared" si="324"/>
        <v>J=</v>
      </c>
      <c r="Q798" s="131">
        <f t="shared" si="325"/>
        <v>43906</v>
      </c>
      <c r="R798" s="9"/>
      <c r="S798" s="9"/>
      <c r="T798" s="9"/>
      <c r="U798" s="9"/>
      <c r="V798" s="9"/>
      <c r="W798" s="9"/>
      <c r="X798" s="9"/>
      <c r="Y798" s="9"/>
      <c r="Z798" s="9"/>
      <c r="AA798" s="9"/>
      <c r="AB798" s="9"/>
      <c r="AC798" s="9"/>
      <c r="AD798" s="9"/>
      <c r="AE798" s="9"/>
      <c r="AF798" s="59">
        <f t="shared" si="332"/>
        <v>43616</v>
      </c>
      <c r="AG798" s="15">
        <f t="shared" ca="1" si="329"/>
        <v>1014.1242099999999</v>
      </c>
      <c r="AH798" s="15">
        <f t="shared" si="329"/>
        <v>1000</v>
      </c>
      <c r="AI798" s="4">
        <f t="shared" ca="1" si="329"/>
        <v>6.4000000000000001E-2</v>
      </c>
      <c r="AJ798" s="16">
        <f t="shared" ca="1" si="329"/>
        <v>2.4620000000000002E-4</v>
      </c>
      <c r="AK798" s="4">
        <f t="shared" si="329"/>
        <v>1.075</v>
      </c>
      <c r="AL798" s="59">
        <f t="shared" si="330"/>
        <v>43616</v>
      </c>
      <c r="AM798" s="16">
        <f t="shared" ca="1" si="331"/>
        <v>1.0141242100000001</v>
      </c>
      <c r="AN798" s="15">
        <f t="shared" ca="1" si="331"/>
        <v>14.12421</v>
      </c>
      <c r="AO798" s="9">
        <f t="shared" si="331"/>
        <v>0</v>
      </c>
      <c r="AP798" s="17">
        <f t="shared" si="331"/>
        <v>0</v>
      </c>
      <c r="AQ798" s="15">
        <f t="shared" si="331"/>
        <v>0</v>
      </c>
      <c r="AR798" s="10" t="str">
        <f t="shared" si="331"/>
        <v>J=</v>
      </c>
      <c r="AS798" s="59">
        <f t="shared" si="331"/>
        <v>43724</v>
      </c>
      <c r="AT798" s="18"/>
      <c r="AU798" s="18"/>
      <c r="AV798" s="40"/>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row>
    <row r="799" spans="1:205" x14ac:dyDescent="0.2">
      <c r="A799" s="123">
        <f t="shared" si="320"/>
        <v>43794</v>
      </c>
      <c r="B799" s="124">
        <f t="shared" ca="1" si="326"/>
        <v>1010.78695</v>
      </c>
      <c r="C799" s="126">
        <f t="shared" si="321"/>
        <v>1000</v>
      </c>
      <c r="D799" s="125">
        <f ca="1">IF(A799&lt;$B$1,VLOOKUP(A799,[1]DI!$A$4:$B$15000,2,FALSE),0)</f>
        <v>4.9000000000000002E-2</v>
      </c>
      <c r="E799" s="126">
        <f t="shared" ca="1" si="327"/>
        <v>1.8985000000000001E-4</v>
      </c>
      <c r="F799" s="132">
        <f t="shared" si="322"/>
        <v>1.075</v>
      </c>
      <c r="G799" s="127">
        <f t="shared" ca="1" si="315"/>
        <v>1.0002040887500001</v>
      </c>
      <c r="H799" s="126">
        <f ca="1">TRUNC(PRODUCT(G$10:G798),15)</f>
        <v>1.15469223045887</v>
      </c>
      <c r="I799" s="126">
        <f t="shared" ca="1" si="323"/>
        <v>1.1423695519055299</v>
      </c>
      <c r="J799" s="126">
        <f t="shared" ca="1" si="316"/>
        <v>1.01078695</v>
      </c>
      <c r="K799" s="126">
        <f t="shared" ca="1" si="317"/>
        <v>10.786949999999999</v>
      </c>
      <c r="L799" s="133">
        <f>IF(VLOOKUP(A799,$U$12:$AD$125,8)=VLOOKUP(A798,$U$12:$AD$125,8),0,VLOOKUP(A799,U$12:$AD$125,8))</f>
        <v>0</v>
      </c>
      <c r="M799" s="129">
        <f>IF(L799&gt;0,VLOOKUP(L799,T$12:$AC$125,7),0)</f>
        <v>0</v>
      </c>
      <c r="N799" s="126">
        <f t="shared" si="318"/>
        <v>0</v>
      </c>
      <c r="O799" s="126">
        <f t="shared" ca="1" si="319"/>
        <v>10.786949999999999</v>
      </c>
      <c r="P799" s="134" t="str">
        <f t="shared" si="324"/>
        <v>J=</v>
      </c>
      <c r="Q799" s="131">
        <f t="shared" si="325"/>
        <v>43906</v>
      </c>
      <c r="R799" s="50"/>
      <c r="S799" s="33" t="s">
        <v>78</v>
      </c>
      <c r="T799" s="33" t="s">
        <v>14</v>
      </c>
      <c r="U799" s="33" t="s">
        <v>14</v>
      </c>
      <c r="V799" s="9"/>
      <c r="W799" s="9"/>
      <c r="X799" s="9"/>
      <c r="Y799" s="9"/>
      <c r="Z799" s="9"/>
      <c r="AA799" s="9"/>
      <c r="AB799" s="9"/>
      <c r="AC799" s="9"/>
      <c r="AD799" s="9"/>
      <c r="AE799" s="9"/>
      <c r="AF799" s="59">
        <f t="shared" si="332"/>
        <v>43617</v>
      </c>
      <c r="AG799" s="15">
        <f t="shared" ca="1" si="329"/>
        <v>1014.39261</v>
      </c>
      <c r="AH799" s="15">
        <f t="shared" si="329"/>
        <v>1000</v>
      </c>
      <c r="AI799" s="4">
        <f t="shared" ca="1" si="329"/>
        <v>0</v>
      </c>
      <c r="AJ799" s="16">
        <f t="shared" ca="1" si="329"/>
        <v>0</v>
      </c>
      <c r="AK799" s="4">
        <f t="shared" si="329"/>
        <v>1.075</v>
      </c>
      <c r="AL799" s="59">
        <f t="shared" si="330"/>
        <v>43617</v>
      </c>
      <c r="AM799" s="16">
        <f t="shared" ca="1" si="331"/>
        <v>1.01439261</v>
      </c>
      <c r="AN799" s="15">
        <f t="shared" ca="1" si="331"/>
        <v>14.392609999999999</v>
      </c>
      <c r="AO799" s="9">
        <f t="shared" si="331"/>
        <v>0</v>
      </c>
      <c r="AP799" s="17">
        <f t="shared" si="331"/>
        <v>0</v>
      </c>
      <c r="AQ799" s="15">
        <f t="shared" si="331"/>
        <v>0</v>
      </c>
      <c r="AR799" s="10" t="str">
        <f t="shared" si="331"/>
        <v>J=</v>
      </c>
      <c r="AS799" s="59">
        <f t="shared" si="331"/>
        <v>43724</v>
      </c>
      <c r="AT799" s="18"/>
      <c r="AU799" s="18"/>
      <c r="AV799" s="40"/>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row>
    <row r="800" spans="1:205" x14ac:dyDescent="0.2">
      <c r="A800" s="123">
        <f t="shared" si="320"/>
        <v>43795</v>
      </c>
      <c r="B800" s="124">
        <f t="shared" ca="1" si="326"/>
        <v>1010.99323999</v>
      </c>
      <c r="C800" s="126">
        <f t="shared" si="321"/>
        <v>1000</v>
      </c>
      <c r="D800" s="125">
        <f ca="1">IF(A800&lt;$B$1,VLOOKUP(A800,[1]DI!$A$4:$B$15000,2,FALSE),0)</f>
        <v>4.9000000000000002E-2</v>
      </c>
      <c r="E800" s="126">
        <f t="shared" ca="1" si="327"/>
        <v>1.8985000000000001E-4</v>
      </c>
      <c r="F800" s="132">
        <f t="shared" si="322"/>
        <v>1.075</v>
      </c>
      <c r="G800" s="127">
        <f t="shared" ca="1" si="315"/>
        <v>1.0002040887500001</v>
      </c>
      <c r="H800" s="126">
        <f ca="1">TRUNC(PRODUCT(G$10:G799),15)</f>
        <v>1.1549278901528199</v>
      </c>
      <c r="I800" s="126">
        <f t="shared" ca="1" si="323"/>
        <v>1.1423695519055299</v>
      </c>
      <c r="J800" s="126">
        <f t="shared" ca="1" si="316"/>
        <v>1.0109932399999999</v>
      </c>
      <c r="K800" s="126">
        <f t="shared" ca="1" si="317"/>
        <v>10.993239989999999</v>
      </c>
      <c r="L800" s="133">
        <f>IF(VLOOKUP(A800,$U$12:$AD$125,8)=VLOOKUP(A799,$U$12:$AD$125,8),0,VLOOKUP(A800,U$12:$AD$125,8))</f>
        <v>0</v>
      </c>
      <c r="M800" s="129">
        <f>IF(L800&gt;0,VLOOKUP(L800,T$12:$AC$125,7),0)</f>
        <v>0</v>
      </c>
      <c r="N800" s="126">
        <f t="shared" si="318"/>
        <v>0</v>
      </c>
      <c r="O800" s="126">
        <f t="shared" ca="1" si="319"/>
        <v>10.993239989999999</v>
      </c>
      <c r="P800" s="134" t="str">
        <f t="shared" si="324"/>
        <v>J=</v>
      </c>
      <c r="Q800" s="131">
        <f t="shared" si="325"/>
        <v>43906</v>
      </c>
      <c r="R800" s="47"/>
      <c r="S800" s="51">
        <v>37721000</v>
      </c>
      <c r="T800" s="51">
        <f>(S800-R800)</f>
        <v>37721000</v>
      </c>
      <c r="U800" s="48">
        <f>TRUNC(T800/181900,6)</f>
        <v>207.37218200000001</v>
      </c>
      <c r="V800" s="9"/>
      <c r="W800" s="9"/>
      <c r="X800" s="9"/>
      <c r="Y800" s="9"/>
      <c r="Z800" s="9"/>
      <c r="AA800" s="9"/>
      <c r="AB800" s="9"/>
      <c r="AC800" s="9"/>
      <c r="AD800" s="9"/>
      <c r="AE800" s="9"/>
      <c r="AF800" s="59">
        <f t="shared" si="332"/>
        <v>43618</v>
      </c>
      <c r="AG800" s="15">
        <f t="shared" ca="1" si="329"/>
        <v>1014.39261</v>
      </c>
      <c r="AH800" s="15">
        <f t="shared" si="329"/>
        <v>1000</v>
      </c>
      <c r="AI800" s="4">
        <f t="shared" ca="1" si="329"/>
        <v>0</v>
      </c>
      <c r="AJ800" s="16">
        <f t="shared" ca="1" si="329"/>
        <v>0</v>
      </c>
      <c r="AK800" s="4">
        <f t="shared" si="329"/>
        <v>1.075</v>
      </c>
      <c r="AL800" s="59">
        <f t="shared" si="330"/>
        <v>43618</v>
      </c>
      <c r="AM800" s="16">
        <f t="shared" ca="1" si="331"/>
        <v>1.01439261</v>
      </c>
      <c r="AN800" s="15">
        <f t="shared" ca="1" si="331"/>
        <v>14.392609999999999</v>
      </c>
      <c r="AO800" s="9">
        <f t="shared" si="331"/>
        <v>0</v>
      </c>
      <c r="AP800" s="17">
        <f t="shared" si="331"/>
        <v>0</v>
      </c>
      <c r="AQ800" s="15">
        <f t="shared" si="331"/>
        <v>0</v>
      </c>
      <c r="AR800" s="10" t="str">
        <f t="shared" si="331"/>
        <v>J=</v>
      </c>
      <c r="AS800" s="59">
        <f t="shared" si="331"/>
        <v>43724</v>
      </c>
      <c r="AT800" s="18"/>
      <c r="AU800" s="18"/>
      <c r="AV800" s="40"/>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row>
    <row r="801" spans="1:202" x14ac:dyDescent="0.2">
      <c r="A801" s="123">
        <f t="shared" si="320"/>
        <v>43796</v>
      </c>
      <c r="B801" s="124">
        <f t="shared" ca="1" si="326"/>
        <v>1011.19957</v>
      </c>
      <c r="C801" s="126">
        <f t="shared" si="321"/>
        <v>1000</v>
      </c>
      <c r="D801" s="125">
        <f ca="1">IF(A801&lt;$B$1,VLOOKUP(A801,[1]DI!$A$4:$B$15000,2,FALSE),0)</f>
        <v>4.9000000000000002E-2</v>
      </c>
      <c r="E801" s="126">
        <f t="shared" ca="1" si="327"/>
        <v>1.8985000000000001E-4</v>
      </c>
      <c r="F801" s="132">
        <f t="shared" si="322"/>
        <v>1.075</v>
      </c>
      <c r="G801" s="127">
        <f t="shared" ca="1" si="315"/>
        <v>1.0002040887500001</v>
      </c>
      <c r="H801" s="126">
        <f ca="1">TRUNC(PRODUCT(G$10:G800),15)</f>
        <v>1.1551635979422601</v>
      </c>
      <c r="I801" s="126">
        <f t="shared" ca="1" si="323"/>
        <v>1.1423695519055299</v>
      </c>
      <c r="J801" s="126">
        <f t="shared" ca="1" si="316"/>
        <v>1.01119957</v>
      </c>
      <c r="K801" s="126">
        <f t="shared" ca="1" si="317"/>
        <v>11.19957</v>
      </c>
      <c r="L801" s="133">
        <f>IF(VLOOKUP(A801,$U$12:$AD$125,8)=VLOOKUP(A800,$U$12:$AD$125,8),0,VLOOKUP(A801,U$12:$AD$125,8))</f>
        <v>0</v>
      </c>
      <c r="M801" s="129">
        <f>IF(L801&gt;0,VLOOKUP(L801,T$12:$AC$125,7),0)</f>
        <v>0</v>
      </c>
      <c r="N801" s="126">
        <f t="shared" si="318"/>
        <v>0</v>
      </c>
      <c r="O801" s="126">
        <f t="shared" ca="1" si="319"/>
        <v>11.19957</v>
      </c>
      <c r="P801" s="134" t="str">
        <f t="shared" si="324"/>
        <v>J=</v>
      </c>
      <c r="Q801" s="131">
        <f t="shared" si="325"/>
        <v>43906</v>
      </c>
      <c r="R801" s="9"/>
      <c r="S801" s="9"/>
      <c r="T801" s="9"/>
      <c r="U801" s="9"/>
      <c r="V801" s="9"/>
      <c r="W801" s="9"/>
      <c r="X801" s="9"/>
      <c r="Y801" s="9"/>
      <c r="Z801" s="9"/>
      <c r="AA801" s="9"/>
      <c r="AB801" s="9"/>
      <c r="AC801" s="9"/>
      <c r="AD801" s="9"/>
      <c r="AE801" s="9"/>
      <c r="AF801" s="59">
        <f t="shared" si="332"/>
        <v>43619</v>
      </c>
      <c r="AG801" s="15">
        <f t="shared" ca="1" si="329"/>
        <v>1014.39261</v>
      </c>
      <c r="AH801" s="15">
        <f t="shared" si="329"/>
        <v>1000</v>
      </c>
      <c r="AI801" s="4">
        <f t="shared" ca="1" si="329"/>
        <v>6.4000000000000001E-2</v>
      </c>
      <c r="AJ801" s="16">
        <f t="shared" ca="1" si="329"/>
        <v>2.4620000000000002E-4</v>
      </c>
      <c r="AK801" s="4">
        <f t="shared" si="329"/>
        <v>1.075</v>
      </c>
      <c r="AL801" s="59">
        <f t="shared" si="330"/>
        <v>43619</v>
      </c>
      <c r="AM801" s="16">
        <f t="shared" ca="1" si="331"/>
        <v>1.01439261</v>
      </c>
      <c r="AN801" s="15">
        <f t="shared" ca="1" si="331"/>
        <v>14.392609999999999</v>
      </c>
      <c r="AO801" s="9">
        <f t="shared" si="331"/>
        <v>0</v>
      </c>
      <c r="AP801" s="17">
        <f t="shared" si="331"/>
        <v>0</v>
      </c>
      <c r="AQ801" s="15">
        <f t="shared" si="331"/>
        <v>0</v>
      </c>
      <c r="AR801" s="10" t="str">
        <f t="shared" si="331"/>
        <v>J=</v>
      </c>
      <c r="AS801" s="59">
        <f t="shared" si="331"/>
        <v>43724</v>
      </c>
      <c r="AT801" s="18"/>
      <c r="AU801" s="18"/>
      <c r="AV801" s="40"/>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row>
    <row r="802" spans="1:202" x14ac:dyDescent="0.2">
      <c r="A802" s="123">
        <f t="shared" si="320"/>
        <v>43797</v>
      </c>
      <c r="B802" s="124">
        <f t="shared" ca="1" si="326"/>
        <v>1011.40593999</v>
      </c>
      <c r="C802" s="126">
        <f t="shared" si="321"/>
        <v>1000</v>
      </c>
      <c r="D802" s="125">
        <f ca="1">IF(A802&lt;$B$1,VLOOKUP(A802,[1]DI!$A$4:$B$15000,2,FALSE),0)</f>
        <v>4.9000000000000002E-2</v>
      </c>
      <c r="E802" s="126">
        <f t="shared" ca="1" si="327"/>
        <v>1.8985000000000001E-4</v>
      </c>
      <c r="F802" s="132">
        <f t="shared" si="322"/>
        <v>1.075</v>
      </c>
      <c r="G802" s="127">
        <f t="shared" ca="1" si="315"/>
        <v>1.0002040887500001</v>
      </c>
      <c r="H802" s="126">
        <f ca="1">TRUNC(PRODUCT(G$10:G801),15)</f>
        <v>1.15539935383701</v>
      </c>
      <c r="I802" s="126">
        <f t="shared" ca="1" si="323"/>
        <v>1.1423695519055299</v>
      </c>
      <c r="J802" s="126">
        <f t="shared" ca="1" si="316"/>
        <v>1.0114059399999999</v>
      </c>
      <c r="K802" s="126">
        <f t="shared" ca="1" si="317"/>
        <v>11.40593999</v>
      </c>
      <c r="L802" s="133">
        <f>IF(VLOOKUP(A802,$U$12:$AD$125,8)=VLOOKUP(A801,$U$12:$AD$125,8),0,VLOOKUP(A802,U$12:$AD$125,8))</f>
        <v>0</v>
      </c>
      <c r="M802" s="129">
        <f>IF(L802&gt;0,VLOOKUP(L802,T$12:$AC$125,7),0)</f>
        <v>0</v>
      </c>
      <c r="N802" s="126">
        <f t="shared" si="318"/>
        <v>0</v>
      </c>
      <c r="O802" s="126">
        <f t="shared" ca="1" si="319"/>
        <v>11.40593999</v>
      </c>
      <c r="P802" s="134" t="str">
        <f t="shared" si="324"/>
        <v>J=</v>
      </c>
      <c r="Q802" s="131">
        <f t="shared" si="325"/>
        <v>43906</v>
      </c>
      <c r="R802" s="9"/>
      <c r="S802" s="9"/>
      <c r="T802" s="9"/>
      <c r="U802" s="9"/>
      <c r="V802" s="9"/>
      <c r="W802" s="9"/>
      <c r="X802" s="9"/>
      <c r="Y802" s="9"/>
      <c r="Z802" s="9"/>
      <c r="AA802" s="9"/>
      <c r="AB802" s="9"/>
      <c r="AC802" s="9"/>
      <c r="AD802" s="9"/>
      <c r="AE802" s="9"/>
      <c r="AF802" s="59">
        <f t="shared" si="332"/>
        <v>43620</v>
      </c>
      <c r="AG802" s="15">
        <f t="shared" ca="1" si="329"/>
        <v>1014.66108</v>
      </c>
      <c r="AH802" s="15">
        <f t="shared" si="329"/>
        <v>1000</v>
      </c>
      <c r="AI802" s="4">
        <f t="shared" ca="1" si="329"/>
        <v>6.4000000000000001E-2</v>
      </c>
      <c r="AJ802" s="16">
        <f t="shared" ca="1" si="329"/>
        <v>2.4620000000000002E-4</v>
      </c>
      <c r="AK802" s="4">
        <f t="shared" si="329"/>
        <v>1.075</v>
      </c>
      <c r="AL802" s="59">
        <f t="shared" si="330"/>
        <v>43620</v>
      </c>
      <c r="AM802" s="16">
        <f t="shared" ca="1" si="331"/>
        <v>1.01466108</v>
      </c>
      <c r="AN802" s="15">
        <f t="shared" ca="1" si="331"/>
        <v>14.66108</v>
      </c>
      <c r="AO802" s="9">
        <f t="shared" si="331"/>
        <v>0</v>
      </c>
      <c r="AP802" s="17">
        <f t="shared" si="331"/>
        <v>0</v>
      </c>
      <c r="AQ802" s="15">
        <f t="shared" si="331"/>
        <v>0</v>
      </c>
      <c r="AR802" s="10" t="str">
        <f t="shared" si="331"/>
        <v>J=</v>
      </c>
      <c r="AS802" s="59">
        <f t="shared" si="331"/>
        <v>43724</v>
      </c>
      <c r="AT802" s="18"/>
      <c r="AU802" s="18"/>
      <c r="AV802" s="40"/>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row>
    <row r="803" spans="1:202" x14ac:dyDescent="0.2">
      <c r="A803" s="123">
        <f t="shared" si="320"/>
        <v>43798</v>
      </c>
      <c r="B803" s="124">
        <f t="shared" ca="1" si="326"/>
        <v>1011.61236</v>
      </c>
      <c r="C803" s="126">
        <f t="shared" si="321"/>
        <v>1000</v>
      </c>
      <c r="D803" s="125">
        <f ca="1">IF(A803&lt;$B$1,VLOOKUP(A803,[1]DI!$A$4:$B$15000,2,FALSE),0)</f>
        <v>4.9000000000000002E-2</v>
      </c>
      <c r="E803" s="126">
        <f t="shared" ca="1" si="327"/>
        <v>1.8985000000000001E-4</v>
      </c>
      <c r="F803" s="132">
        <f t="shared" si="322"/>
        <v>1.075</v>
      </c>
      <c r="G803" s="127">
        <f t="shared" ca="1" si="315"/>
        <v>1.0002040887500001</v>
      </c>
      <c r="H803" s="126">
        <f ca="1">TRUNC(PRODUCT(G$10:G802),15)</f>
        <v>1.15563515784688</v>
      </c>
      <c r="I803" s="126">
        <f t="shared" ca="1" si="323"/>
        <v>1.1423695519055299</v>
      </c>
      <c r="J803" s="126">
        <f t="shared" ca="1" si="316"/>
        <v>1.01161236</v>
      </c>
      <c r="K803" s="126">
        <f t="shared" ca="1" si="317"/>
        <v>11.612360000000001</v>
      </c>
      <c r="L803" s="133">
        <f>IF(VLOOKUP(A803,$U$12:$AD$125,8)=VLOOKUP(A802,$U$12:$AD$125,8),0,VLOOKUP(A803,U$12:$AD$125,8))</f>
        <v>0</v>
      </c>
      <c r="M803" s="129">
        <f>IF(L803&gt;0,VLOOKUP(L803,T$12:$AC$125,7),0)</f>
        <v>0</v>
      </c>
      <c r="N803" s="126">
        <f t="shared" si="318"/>
        <v>0</v>
      </c>
      <c r="O803" s="126">
        <f t="shared" ca="1" si="319"/>
        <v>11.612360000000001</v>
      </c>
      <c r="P803" s="134" t="str">
        <f t="shared" si="324"/>
        <v>J=</v>
      </c>
      <c r="Q803" s="131">
        <f t="shared" si="325"/>
        <v>43906</v>
      </c>
      <c r="R803" s="9"/>
      <c r="S803" s="9"/>
      <c r="T803" s="9"/>
      <c r="U803" s="9"/>
      <c r="V803" s="9"/>
      <c r="W803" s="9"/>
      <c r="X803" s="9"/>
      <c r="Y803" s="9"/>
      <c r="Z803" s="9"/>
      <c r="AA803" s="9"/>
      <c r="AB803" s="9"/>
      <c r="AC803" s="9"/>
      <c r="AD803" s="9"/>
      <c r="AE803" s="9"/>
      <c r="AF803" s="59">
        <f t="shared" si="332"/>
        <v>43621</v>
      </c>
      <c r="AG803" s="15">
        <f t="shared" ref="AG803:AK816" ca="1" si="333">VLOOKUP($AF803,$A$10:$Q$3625,(AG$1)+1)</f>
        <v>1014.92962999</v>
      </c>
      <c r="AH803" s="15">
        <f t="shared" si="333"/>
        <v>1000</v>
      </c>
      <c r="AI803" s="4">
        <f t="shared" ca="1" si="333"/>
        <v>6.4000000000000001E-2</v>
      </c>
      <c r="AJ803" s="16">
        <f t="shared" ca="1" si="333"/>
        <v>2.4620000000000002E-4</v>
      </c>
      <c r="AK803" s="4">
        <f t="shared" si="333"/>
        <v>1.075</v>
      </c>
      <c r="AL803" s="59">
        <f t="shared" si="330"/>
        <v>43621</v>
      </c>
      <c r="AM803" s="16">
        <f t="shared" ref="AM803:AS816" ca="1" si="334">VLOOKUP($AF803,$A$10:$Q$3625,(AM$1)+1)</f>
        <v>1.0149296299999999</v>
      </c>
      <c r="AN803" s="15">
        <f t="shared" ca="1" si="334"/>
        <v>14.92962999</v>
      </c>
      <c r="AO803" s="9">
        <f t="shared" si="334"/>
        <v>0</v>
      </c>
      <c r="AP803" s="17">
        <f t="shared" si="334"/>
        <v>0</v>
      </c>
      <c r="AQ803" s="15">
        <f t="shared" si="334"/>
        <v>0</v>
      </c>
      <c r="AR803" s="10" t="str">
        <f t="shared" si="334"/>
        <v>J=</v>
      </c>
      <c r="AS803" s="59">
        <f t="shared" si="334"/>
        <v>43724</v>
      </c>
      <c r="AT803" s="18"/>
      <c r="AU803" s="18"/>
      <c r="AV803" s="40"/>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row>
    <row r="804" spans="1:202" x14ac:dyDescent="0.2">
      <c r="A804" s="123">
        <f t="shared" si="320"/>
        <v>43799</v>
      </c>
      <c r="B804" s="124">
        <f t="shared" ca="1" si="326"/>
        <v>1011.81882</v>
      </c>
      <c r="C804" s="126">
        <f t="shared" si="321"/>
        <v>1000</v>
      </c>
      <c r="D804" s="125">
        <f ca="1">IF(A804&lt;$B$1,VLOOKUP(A804,[1]DI!$A$4:$B$15000,2,FALSE),0)</f>
        <v>0</v>
      </c>
      <c r="E804" s="126">
        <f t="shared" ca="1" si="327"/>
        <v>0</v>
      </c>
      <c r="F804" s="132">
        <f t="shared" si="322"/>
        <v>1.075</v>
      </c>
      <c r="G804" s="127">
        <f t="shared" ca="1" si="315"/>
        <v>1</v>
      </c>
      <c r="H804" s="126">
        <f ca="1">TRUNC(PRODUCT(G$10:G803),15)</f>
        <v>1.15587100998171</v>
      </c>
      <c r="I804" s="126">
        <f t="shared" ca="1" si="323"/>
        <v>1.1423695519055299</v>
      </c>
      <c r="J804" s="126">
        <f t="shared" ca="1" si="316"/>
        <v>1.01181882</v>
      </c>
      <c r="K804" s="126">
        <f t="shared" ca="1" si="317"/>
        <v>11.818820000000001</v>
      </c>
      <c r="L804" s="133">
        <f>IF(VLOOKUP(A804,$U$12:$AD$125,8)=VLOOKUP(A803,$U$12:$AD$125,8),0,VLOOKUP(A804,U$12:$AD$125,8))</f>
        <v>0</v>
      </c>
      <c r="M804" s="129">
        <f>IF(L804&gt;0,VLOOKUP(L804,T$12:$AC$125,7),0)</f>
        <v>0</v>
      </c>
      <c r="N804" s="126">
        <f t="shared" si="318"/>
        <v>0</v>
      </c>
      <c r="O804" s="126">
        <f t="shared" ca="1" si="319"/>
        <v>11.818820000000001</v>
      </c>
      <c r="P804" s="134" t="str">
        <f t="shared" si="324"/>
        <v>J=</v>
      </c>
      <c r="Q804" s="131">
        <f t="shared" si="325"/>
        <v>43906</v>
      </c>
      <c r="R804" s="9"/>
      <c r="S804" s="9"/>
      <c r="T804" s="9"/>
      <c r="U804" s="9"/>
      <c r="V804" s="9"/>
      <c r="W804" s="9"/>
      <c r="X804" s="9"/>
      <c r="Y804" s="9"/>
      <c r="Z804" s="9"/>
      <c r="AA804" s="9"/>
      <c r="AB804" s="9"/>
      <c r="AC804" s="9"/>
      <c r="AD804" s="9"/>
      <c r="AE804" s="9"/>
      <c r="AF804" s="59">
        <f t="shared" si="332"/>
        <v>43622</v>
      </c>
      <c r="AG804" s="15">
        <f t="shared" ca="1" si="333"/>
        <v>1015.19825</v>
      </c>
      <c r="AH804" s="15">
        <f t="shared" si="333"/>
        <v>1000</v>
      </c>
      <c r="AI804" s="4">
        <f t="shared" ca="1" si="333"/>
        <v>6.4000000000000001E-2</v>
      </c>
      <c r="AJ804" s="16">
        <f t="shared" ca="1" si="333"/>
        <v>2.4620000000000002E-4</v>
      </c>
      <c r="AK804" s="4">
        <f t="shared" si="333"/>
        <v>1.075</v>
      </c>
      <c r="AL804" s="59">
        <f t="shared" si="330"/>
        <v>43622</v>
      </c>
      <c r="AM804" s="16">
        <f t="shared" ca="1" si="334"/>
        <v>1.0151982500000001</v>
      </c>
      <c r="AN804" s="15">
        <f t="shared" ca="1" si="334"/>
        <v>15.19825</v>
      </c>
      <c r="AO804" s="9">
        <f t="shared" si="334"/>
        <v>0</v>
      </c>
      <c r="AP804" s="17">
        <f t="shared" si="334"/>
        <v>0</v>
      </c>
      <c r="AQ804" s="15">
        <f t="shared" si="334"/>
        <v>0</v>
      </c>
      <c r="AR804" s="10" t="str">
        <f t="shared" si="334"/>
        <v>J=</v>
      </c>
      <c r="AS804" s="59">
        <f t="shared" si="334"/>
        <v>43724</v>
      </c>
      <c r="AT804" s="18"/>
      <c r="AU804" s="18"/>
      <c r="AV804" s="40"/>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row>
    <row r="805" spans="1:202" x14ac:dyDescent="0.2">
      <c r="A805" s="123">
        <f t="shared" si="320"/>
        <v>43800</v>
      </c>
      <c r="B805" s="124">
        <f t="shared" ca="1" si="326"/>
        <v>1011.81882</v>
      </c>
      <c r="C805" s="126">
        <f t="shared" si="321"/>
        <v>1000</v>
      </c>
      <c r="D805" s="125">
        <f ca="1">IF(A805&lt;$B$1,VLOOKUP(A805,[1]DI!$A$4:$B$15000,2,FALSE),0)</f>
        <v>0</v>
      </c>
      <c r="E805" s="126">
        <f t="shared" ca="1" si="327"/>
        <v>0</v>
      </c>
      <c r="F805" s="132">
        <f t="shared" si="322"/>
        <v>1.075</v>
      </c>
      <c r="G805" s="127">
        <f t="shared" ca="1" si="315"/>
        <v>1</v>
      </c>
      <c r="H805" s="126">
        <f ca="1">TRUNC(PRODUCT(G$10:G804),15)</f>
        <v>1.15587100998171</v>
      </c>
      <c r="I805" s="126">
        <f t="shared" ca="1" si="323"/>
        <v>1.1423695519055299</v>
      </c>
      <c r="J805" s="126">
        <f t="shared" ca="1" si="316"/>
        <v>1.01181882</v>
      </c>
      <c r="K805" s="126">
        <f t="shared" ca="1" si="317"/>
        <v>11.818820000000001</v>
      </c>
      <c r="L805" s="133">
        <f>IF(VLOOKUP(A805,$U$12:$AD$125,8)=VLOOKUP(A804,$U$12:$AD$125,8),0,VLOOKUP(A805,U$12:$AD$125,8))</f>
        <v>0</v>
      </c>
      <c r="M805" s="129">
        <f>IF(L805&gt;0,VLOOKUP(L805,T$12:$AC$125,7),0)</f>
        <v>0</v>
      </c>
      <c r="N805" s="126">
        <f t="shared" si="318"/>
        <v>0</v>
      </c>
      <c r="O805" s="126">
        <f t="shared" ca="1" si="319"/>
        <v>11.818820000000001</v>
      </c>
      <c r="P805" s="134" t="str">
        <f t="shared" si="324"/>
        <v>J=</v>
      </c>
      <c r="Q805" s="131">
        <f t="shared" si="325"/>
        <v>43906</v>
      </c>
      <c r="R805" s="9"/>
      <c r="S805" s="9"/>
      <c r="T805" s="9"/>
      <c r="U805" s="9"/>
      <c r="V805" s="9"/>
      <c r="W805" s="9"/>
      <c r="X805" s="9"/>
      <c r="Y805" s="9"/>
      <c r="Z805" s="9"/>
      <c r="AA805" s="9"/>
      <c r="AB805" s="9"/>
      <c r="AC805" s="9"/>
      <c r="AD805" s="9"/>
      <c r="AE805" s="9"/>
      <c r="AF805" s="59">
        <f t="shared" si="332"/>
        <v>43623</v>
      </c>
      <c r="AG805" s="15">
        <f t="shared" ca="1" si="333"/>
        <v>1015.46693</v>
      </c>
      <c r="AH805" s="15">
        <f t="shared" si="333"/>
        <v>1000</v>
      </c>
      <c r="AI805" s="4">
        <f t="shared" ca="1" si="333"/>
        <v>6.4000000000000001E-2</v>
      </c>
      <c r="AJ805" s="16">
        <f t="shared" ca="1" si="333"/>
        <v>2.4620000000000002E-4</v>
      </c>
      <c r="AK805" s="4">
        <f t="shared" si="333"/>
        <v>1.075</v>
      </c>
      <c r="AL805" s="59">
        <f t="shared" si="330"/>
        <v>43623</v>
      </c>
      <c r="AM805" s="16">
        <f t="shared" ca="1" si="334"/>
        <v>1.0154669300000001</v>
      </c>
      <c r="AN805" s="15">
        <f t="shared" ca="1" si="334"/>
        <v>15.46693</v>
      </c>
      <c r="AO805" s="9">
        <f t="shared" si="334"/>
        <v>0</v>
      </c>
      <c r="AP805" s="17">
        <f t="shared" si="334"/>
        <v>0</v>
      </c>
      <c r="AQ805" s="15">
        <f t="shared" si="334"/>
        <v>0</v>
      </c>
      <c r="AR805" s="10" t="str">
        <f t="shared" si="334"/>
        <v>J=</v>
      </c>
      <c r="AS805" s="59">
        <f t="shared" si="334"/>
        <v>43724</v>
      </c>
      <c r="AT805" s="18"/>
      <c r="AU805" s="18"/>
      <c r="AV805" s="40"/>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row>
    <row r="806" spans="1:202" x14ac:dyDescent="0.2">
      <c r="A806" s="123">
        <f t="shared" si="320"/>
        <v>43801</v>
      </c>
      <c r="B806" s="124">
        <f t="shared" ca="1" si="326"/>
        <v>1011.81882</v>
      </c>
      <c r="C806" s="126">
        <f t="shared" si="321"/>
        <v>1000</v>
      </c>
      <c r="D806" s="125">
        <f ca="1">IF(A806&lt;$B$1,VLOOKUP(A806,[1]DI!$A$4:$B$15000,2,FALSE),0)</f>
        <v>4.9000000000000002E-2</v>
      </c>
      <c r="E806" s="126">
        <f t="shared" ca="1" si="327"/>
        <v>1.8985000000000001E-4</v>
      </c>
      <c r="F806" s="132">
        <f t="shared" si="322"/>
        <v>1.075</v>
      </c>
      <c r="G806" s="127">
        <f t="shared" ca="1" si="315"/>
        <v>1.0002040887500001</v>
      </c>
      <c r="H806" s="126">
        <f ca="1">TRUNC(PRODUCT(G$10:G805),15)</f>
        <v>1.15587100998171</v>
      </c>
      <c r="I806" s="126">
        <f t="shared" ca="1" si="323"/>
        <v>1.1423695519055299</v>
      </c>
      <c r="J806" s="126">
        <f t="shared" ca="1" si="316"/>
        <v>1.01181882</v>
      </c>
      <c r="K806" s="126">
        <f t="shared" ca="1" si="317"/>
        <v>11.818820000000001</v>
      </c>
      <c r="L806" s="133">
        <f>IF(VLOOKUP(A806,$U$12:$AD$125,8)=VLOOKUP(A805,$U$12:$AD$125,8),0,VLOOKUP(A806,U$12:$AD$125,8))</f>
        <v>0</v>
      </c>
      <c r="M806" s="129">
        <f>IF(L806&gt;0,VLOOKUP(L806,T$12:$AC$125,7),0)</f>
        <v>0</v>
      </c>
      <c r="N806" s="126">
        <f t="shared" si="318"/>
        <v>0</v>
      </c>
      <c r="O806" s="126">
        <f t="shared" ca="1" si="319"/>
        <v>11.818820000000001</v>
      </c>
      <c r="P806" s="134" t="str">
        <f t="shared" si="324"/>
        <v>J=</v>
      </c>
      <c r="Q806" s="131">
        <f t="shared" si="325"/>
        <v>43906</v>
      </c>
      <c r="R806" s="9"/>
      <c r="S806" s="9"/>
      <c r="T806" s="9"/>
      <c r="U806" s="9"/>
      <c r="V806" s="9"/>
      <c r="W806" s="9"/>
      <c r="X806" s="9"/>
      <c r="Y806" s="9"/>
      <c r="Z806" s="9"/>
      <c r="AA806" s="9"/>
      <c r="AB806" s="9"/>
      <c r="AC806" s="9"/>
      <c r="AD806" s="9"/>
      <c r="AE806" s="9"/>
      <c r="AF806" s="59">
        <f t="shared" si="332"/>
        <v>43624</v>
      </c>
      <c r="AG806" s="15">
        <f t="shared" ca="1" si="333"/>
        <v>1015.73569</v>
      </c>
      <c r="AH806" s="15">
        <f t="shared" si="333"/>
        <v>1000</v>
      </c>
      <c r="AI806" s="4">
        <f t="shared" ca="1" si="333"/>
        <v>0</v>
      </c>
      <c r="AJ806" s="16">
        <f t="shared" ca="1" si="333"/>
        <v>0</v>
      </c>
      <c r="AK806" s="4">
        <f t="shared" si="333"/>
        <v>1.075</v>
      </c>
      <c r="AL806" s="59">
        <f t="shared" si="330"/>
        <v>43624</v>
      </c>
      <c r="AM806" s="16">
        <f t="shared" ca="1" si="334"/>
        <v>1.0157356900000001</v>
      </c>
      <c r="AN806" s="15">
        <f t="shared" ca="1" si="334"/>
        <v>15.73569</v>
      </c>
      <c r="AO806" s="9">
        <f t="shared" si="334"/>
        <v>0</v>
      </c>
      <c r="AP806" s="17">
        <f t="shared" si="334"/>
        <v>0</v>
      </c>
      <c r="AQ806" s="15">
        <f t="shared" si="334"/>
        <v>0</v>
      </c>
      <c r="AR806" s="10" t="str">
        <f t="shared" si="334"/>
        <v>J=</v>
      </c>
      <c r="AS806" s="59">
        <f t="shared" si="334"/>
        <v>43724</v>
      </c>
      <c r="AT806" s="18"/>
      <c r="AU806" s="18"/>
      <c r="AV806" s="40"/>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row>
    <row r="807" spans="1:202" x14ac:dyDescent="0.2">
      <c r="A807" s="123">
        <f t="shared" si="320"/>
        <v>43802</v>
      </c>
      <c r="B807" s="124">
        <f t="shared" ca="1" si="326"/>
        <v>1012.02532</v>
      </c>
      <c r="C807" s="126">
        <f t="shared" si="321"/>
        <v>1000</v>
      </c>
      <c r="D807" s="125">
        <f ca="1">IF(A807&lt;$B$1,VLOOKUP(A807,[1]DI!$A$4:$B$15000,2,FALSE),0)</f>
        <v>4.9000000000000002E-2</v>
      </c>
      <c r="E807" s="126">
        <f t="shared" ca="1" si="327"/>
        <v>1.8985000000000001E-4</v>
      </c>
      <c r="F807" s="132">
        <f t="shared" si="322"/>
        <v>1.075</v>
      </c>
      <c r="G807" s="127">
        <f t="shared" ca="1" si="315"/>
        <v>1.0002040887500001</v>
      </c>
      <c r="H807" s="126">
        <f ca="1">TRUNC(PRODUCT(G$10:G806),15)</f>
        <v>1.15610691025129</v>
      </c>
      <c r="I807" s="126">
        <f t="shared" ca="1" si="323"/>
        <v>1.1423695519055299</v>
      </c>
      <c r="J807" s="126">
        <f t="shared" ca="1" si="316"/>
        <v>1.01202532</v>
      </c>
      <c r="K807" s="126">
        <f t="shared" ca="1" si="317"/>
        <v>12.025320000000001</v>
      </c>
      <c r="L807" s="133">
        <f>IF(VLOOKUP(A807,$U$12:$AD$125,8)=VLOOKUP(A806,$U$12:$AD$125,8),0,VLOOKUP(A807,U$12:$AD$125,8))</f>
        <v>0</v>
      </c>
      <c r="M807" s="129">
        <f>IF(L807&gt;0,VLOOKUP(L807,T$12:$AC$125,7),0)</f>
        <v>0</v>
      </c>
      <c r="N807" s="126">
        <f t="shared" si="318"/>
        <v>0</v>
      </c>
      <c r="O807" s="126">
        <f t="shared" ca="1" si="319"/>
        <v>12.025320000000001</v>
      </c>
      <c r="P807" s="134" t="str">
        <f t="shared" si="324"/>
        <v>J=</v>
      </c>
      <c r="Q807" s="131">
        <f t="shared" si="325"/>
        <v>43906</v>
      </c>
      <c r="R807" s="9"/>
      <c r="S807" s="9"/>
      <c r="T807" s="9"/>
      <c r="U807" s="9"/>
      <c r="V807" s="9"/>
      <c r="W807" s="9"/>
      <c r="X807" s="9"/>
      <c r="Y807" s="9"/>
      <c r="Z807" s="9"/>
      <c r="AA807" s="9"/>
      <c r="AB807" s="9"/>
      <c r="AC807" s="9"/>
      <c r="AD807" s="9"/>
      <c r="AE807" s="9"/>
      <c r="AF807" s="59">
        <f t="shared" si="332"/>
        <v>43625</v>
      </c>
      <c r="AG807" s="15">
        <f t="shared" ca="1" si="333"/>
        <v>1015.73569</v>
      </c>
      <c r="AH807" s="15">
        <f t="shared" si="333"/>
        <v>1000</v>
      </c>
      <c r="AI807" s="4">
        <f t="shared" ca="1" si="333"/>
        <v>0</v>
      </c>
      <c r="AJ807" s="16">
        <f t="shared" ca="1" si="333"/>
        <v>0</v>
      </c>
      <c r="AK807" s="4">
        <f t="shared" si="333"/>
        <v>1.075</v>
      </c>
      <c r="AL807" s="59">
        <f t="shared" si="330"/>
        <v>43625</v>
      </c>
      <c r="AM807" s="16">
        <f t="shared" ca="1" si="334"/>
        <v>1.0157356900000001</v>
      </c>
      <c r="AN807" s="15">
        <f t="shared" ca="1" si="334"/>
        <v>15.73569</v>
      </c>
      <c r="AO807" s="9">
        <f t="shared" si="334"/>
        <v>0</v>
      </c>
      <c r="AP807" s="17">
        <f t="shared" si="334"/>
        <v>0</v>
      </c>
      <c r="AQ807" s="15">
        <f t="shared" si="334"/>
        <v>0</v>
      </c>
      <c r="AR807" s="10" t="str">
        <f t="shared" si="334"/>
        <v>J=</v>
      </c>
      <c r="AS807" s="59">
        <f t="shared" si="334"/>
        <v>43724</v>
      </c>
      <c r="AT807" s="18"/>
      <c r="AU807" s="18"/>
      <c r="AV807" s="40"/>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row>
    <row r="808" spans="1:202" x14ac:dyDescent="0.2">
      <c r="A808" s="123">
        <f t="shared" si="320"/>
        <v>43803</v>
      </c>
      <c r="B808" s="124">
        <f t="shared" ca="1" si="326"/>
        <v>1012.23186</v>
      </c>
      <c r="C808" s="126">
        <f t="shared" si="321"/>
        <v>1000</v>
      </c>
      <c r="D808" s="125">
        <f ca="1">IF(A808&lt;$B$1,VLOOKUP(A808,[1]DI!$A$4:$B$15000,2,FALSE),0)</f>
        <v>4.9000000000000002E-2</v>
      </c>
      <c r="E808" s="126">
        <f t="shared" ca="1" si="327"/>
        <v>1.8985000000000001E-4</v>
      </c>
      <c r="F808" s="132">
        <f t="shared" si="322"/>
        <v>1.075</v>
      </c>
      <c r="G808" s="127">
        <f t="shared" ca="1" si="315"/>
        <v>1.0002040887500001</v>
      </c>
      <c r="H808" s="126">
        <f ca="1">TRUNC(PRODUCT(G$10:G807),15)</f>
        <v>1.15634285866547</v>
      </c>
      <c r="I808" s="126">
        <f t="shared" ca="1" si="323"/>
        <v>1.1423695519055299</v>
      </c>
      <c r="J808" s="126">
        <f t="shared" ca="1" si="316"/>
        <v>1.01223186</v>
      </c>
      <c r="K808" s="126">
        <f t="shared" ca="1" si="317"/>
        <v>12.231859999999999</v>
      </c>
      <c r="L808" s="133">
        <f>IF(VLOOKUP(A808,$U$12:$AD$125,8)=VLOOKUP(A807,$U$12:$AD$125,8),0,VLOOKUP(A808,U$12:$AD$125,8))</f>
        <v>0</v>
      </c>
      <c r="M808" s="129">
        <f>IF(L808&gt;0,VLOOKUP(L808,T$12:$AC$125,7),0)</f>
        <v>0</v>
      </c>
      <c r="N808" s="126">
        <f t="shared" si="318"/>
        <v>0</v>
      </c>
      <c r="O808" s="126">
        <f t="shared" ca="1" si="319"/>
        <v>12.231859999999999</v>
      </c>
      <c r="P808" s="134" t="str">
        <f t="shared" si="324"/>
        <v>J=</v>
      </c>
      <c r="Q808" s="131">
        <f t="shared" si="325"/>
        <v>43906</v>
      </c>
      <c r="R808" s="9"/>
      <c r="S808" s="9"/>
      <c r="T808" s="9"/>
      <c r="U808" s="9"/>
      <c r="V808" s="9"/>
      <c r="W808" s="9"/>
      <c r="X808" s="9"/>
      <c r="Y808" s="9"/>
      <c r="Z808" s="9"/>
      <c r="AA808" s="9"/>
      <c r="AB808" s="9"/>
      <c r="AC808" s="9"/>
      <c r="AD808" s="9"/>
      <c r="AE808" s="9"/>
      <c r="AF808" s="59">
        <f t="shared" si="332"/>
        <v>43626</v>
      </c>
      <c r="AG808" s="15">
        <f t="shared" ca="1" si="333"/>
        <v>1015.73569</v>
      </c>
      <c r="AH808" s="15">
        <f t="shared" si="333"/>
        <v>1000</v>
      </c>
      <c r="AI808" s="4">
        <f t="shared" ca="1" si="333"/>
        <v>6.4000000000000001E-2</v>
      </c>
      <c r="AJ808" s="16">
        <f t="shared" ca="1" si="333"/>
        <v>2.4620000000000002E-4</v>
      </c>
      <c r="AK808" s="4">
        <f t="shared" si="333"/>
        <v>1.075</v>
      </c>
      <c r="AL808" s="59">
        <f t="shared" si="330"/>
        <v>43626</v>
      </c>
      <c r="AM808" s="16">
        <f t="shared" ca="1" si="334"/>
        <v>1.0157356900000001</v>
      </c>
      <c r="AN808" s="15">
        <f t="shared" ca="1" si="334"/>
        <v>15.73569</v>
      </c>
      <c r="AO808" s="9">
        <f t="shared" si="334"/>
        <v>0</v>
      </c>
      <c r="AP808" s="17">
        <f t="shared" si="334"/>
        <v>0</v>
      </c>
      <c r="AQ808" s="15">
        <f t="shared" si="334"/>
        <v>0</v>
      </c>
      <c r="AR808" s="10" t="str">
        <f t="shared" si="334"/>
        <v>J=</v>
      </c>
      <c r="AS808" s="59">
        <f t="shared" si="334"/>
        <v>43724</v>
      </c>
      <c r="AT808" s="18"/>
      <c r="AU808" s="18"/>
      <c r="AV808" s="40"/>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row>
    <row r="809" spans="1:202" x14ac:dyDescent="0.2">
      <c r="A809" s="123">
        <f t="shared" si="320"/>
        <v>43804</v>
      </c>
      <c r="B809" s="124">
        <f t="shared" ca="1" si="326"/>
        <v>1012.43845</v>
      </c>
      <c r="C809" s="126">
        <f t="shared" si="321"/>
        <v>1000</v>
      </c>
      <c r="D809" s="125">
        <f ca="1">IF(A809&lt;$B$1,VLOOKUP(A809,[1]DI!$A$4:$B$15000,2,FALSE),0)</f>
        <v>4.9000000000000002E-2</v>
      </c>
      <c r="E809" s="126">
        <f t="shared" ca="1" si="327"/>
        <v>1.8985000000000001E-4</v>
      </c>
      <c r="F809" s="132">
        <f t="shared" si="322"/>
        <v>1.075</v>
      </c>
      <c r="G809" s="127">
        <f t="shared" ca="1" si="315"/>
        <v>1.0002040887500001</v>
      </c>
      <c r="H809" s="126">
        <f ca="1">TRUNC(PRODUCT(G$10:G808),15)</f>
        <v>1.1565788552340699</v>
      </c>
      <c r="I809" s="126">
        <f t="shared" ca="1" si="323"/>
        <v>1.1423695519055299</v>
      </c>
      <c r="J809" s="126">
        <f t="shared" ca="1" si="316"/>
        <v>1.0124384500000001</v>
      </c>
      <c r="K809" s="126">
        <f t="shared" ca="1" si="317"/>
        <v>12.43845</v>
      </c>
      <c r="L809" s="133">
        <f>IF(VLOOKUP(A809,$U$12:$AD$125,8)=VLOOKUP(A808,$U$12:$AD$125,8),0,VLOOKUP(A809,U$12:$AD$125,8))</f>
        <v>0</v>
      </c>
      <c r="M809" s="129">
        <f>IF(L809&gt;0,VLOOKUP(L809,T$12:$AC$125,7),0)</f>
        <v>0</v>
      </c>
      <c r="N809" s="126">
        <f t="shared" si="318"/>
        <v>0</v>
      </c>
      <c r="O809" s="126">
        <f t="shared" ca="1" si="319"/>
        <v>12.43845</v>
      </c>
      <c r="P809" s="134" t="str">
        <f t="shared" si="324"/>
        <v>J=</v>
      </c>
      <c r="Q809" s="131">
        <f t="shared" si="325"/>
        <v>43906</v>
      </c>
      <c r="R809" s="9"/>
      <c r="S809" s="9"/>
      <c r="T809" s="9"/>
      <c r="U809" s="9"/>
      <c r="V809" s="9"/>
      <c r="W809" s="9"/>
      <c r="X809" s="9"/>
      <c r="Y809" s="9"/>
      <c r="Z809" s="9"/>
      <c r="AA809" s="9"/>
      <c r="AB809" s="9"/>
      <c r="AC809" s="9"/>
      <c r="AD809" s="9"/>
      <c r="AE809" s="9"/>
      <c r="AF809" s="59">
        <f t="shared" si="332"/>
        <v>43627</v>
      </c>
      <c r="AG809" s="15">
        <f t="shared" ca="1" si="333"/>
        <v>1016.00452</v>
      </c>
      <c r="AH809" s="15">
        <f t="shared" si="333"/>
        <v>1000</v>
      </c>
      <c r="AI809" s="4">
        <f t="shared" ca="1" si="333"/>
        <v>6.4000000000000001E-2</v>
      </c>
      <c r="AJ809" s="16">
        <f t="shared" ca="1" si="333"/>
        <v>2.4620000000000002E-4</v>
      </c>
      <c r="AK809" s="4">
        <f t="shared" si="333"/>
        <v>1.075</v>
      </c>
      <c r="AL809" s="59">
        <f t="shared" si="330"/>
        <v>43627</v>
      </c>
      <c r="AM809" s="16">
        <f t="shared" ca="1" si="334"/>
        <v>1.0160045200000001</v>
      </c>
      <c r="AN809" s="15">
        <f t="shared" ca="1" si="334"/>
        <v>16.004519999999999</v>
      </c>
      <c r="AO809" s="9">
        <f t="shared" si="334"/>
        <v>0</v>
      </c>
      <c r="AP809" s="17">
        <f t="shared" si="334"/>
        <v>0</v>
      </c>
      <c r="AQ809" s="15">
        <f t="shared" si="334"/>
        <v>0</v>
      </c>
      <c r="AR809" s="10" t="str">
        <f t="shared" si="334"/>
        <v>J=</v>
      </c>
      <c r="AS809" s="59">
        <f t="shared" si="334"/>
        <v>43724</v>
      </c>
      <c r="AT809" s="18"/>
      <c r="AU809" s="18"/>
      <c r="AV809" s="40"/>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row>
    <row r="810" spans="1:202" x14ac:dyDescent="0.2">
      <c r="A810" s="123">
        <f t="shared" si="320"/>
        <v>43805</v>
      </c>
      <c r="B810" s="124">
        <f t="shared" ca="1" si="326"/>
        <v>1012.64507</v>
      </c>
      <c r="C810" s="126">
        <f t="shared" si="321"/>
        <v>1000</v>
      </c>
      <c r="D810" s="125">
        <f ca="1">IF(A810&lt;$B$1,VLOOKUP(A810,[1]DI!$A$4:$B$15000,2,FALSE),0)</f>
        <v>4.9000000000000002E-2</v>
      </c>
      <c r="E810" s="126">
        <f t="shared" ca="1" si="327"/>
        <v>1.8985000000000001E-4</v>
      </c>
      <c r="F810" s="132">
        <f t="shared" si="322"/>
        <v>1.075</v>
      </c>
      <c r="G810" s="127">
        <f t="shared" ca="1" si="315"/>
        <v>1.0002040887500001</v>
      </c>
      <c r="H810" s="126">
        <f ca="1">TRUNC(PRODUCT(G$10:G809),15)</f>
        <v>1.1568148999669099</v>
      </c>
      <c r="I810" s="126">
        <f t="shared" ca="1" si="323"/>
        <v>1.1423695519055299</v>
      </c>
      <c r="J810" s="126">
        <f t="shared" ca="1" si="316"/>
        <v>1.01264507</v>
      </c>
      <c r="K810" s="126">
        <f t="shared" ca="1" si="317"/>
        <v>12.64507</v>
      </c>
      <c r="L810" s="133">
        <f>IF(VLOOKUP(A810,$U$12:$AD$125,8)=VLOOKUP(A809,$U$12:$AD$125,8),0,VLOOKUP(A810,U$12:$AD$125,8))</f>
        <v>0</v>
      </c>
      <c r="M810" s="129">
        <f>IF(L810&gt;0,VLOOKUP(L810,T$12:$AC$125,7),0)</f>
        <v>0</v>
      </c>
      <c r="N810" s="126">
        <f t="shared" si="318"/>
        <v>0</v>
      </c>
      <c r="O810" s="126">
        <f t="shared" ca="1" si="319"/>
        <v>12.64507</v>
      </c>
      <c r="P810" s="134" t="str">
        <f t="shared" si="324"/>
        <v>J=</v>
      </c>
      <c r="Q810" s="131">
        <f t="shared" si="325"/>
        <v>43906</v>
      </c>
      <c r="R810" s="9"/>
      <c r="S810" s="9"/>
      <c r="T810" s="9"/>
      <c r="U810" s="9"/>
      <c r="V810" s="9"/>
      <c r="W810" s="9"/>
      <c r="X810" s="9"/>
      <c r="Y810" s="9"/>
      <c r="Z810" s="9"/>
      <c r="AA810" s="9"/>
      <c r="AB810" s="9"/>
      <c r="AC810" s="9"/>
      <c r="AD810" s="9"/>
      <c r="AE810" s="9"/>
      <c r="AF810" s="59">
        <f t="shared" si="332"/>
        <v>43628</v>
      </c>
      <c r="AG810" s="15">
        <f t="shared" ca="1" si="333"/>
        <v>1016.27342</v>
      </c>
      <c r="AH810" s="15">
        <f t="shared" si="333"/>
        <v>1000</v>
      </c>
      <c r="AI810" s="4">
        <f t="shared" ca="1" si="333"/>
        <v>6.4000000000000001E-2</v>
      </c>
      <c r="AJ810" s="16">
        <f t="shared" ca="1" si="333"/>
        <v>2.4620000000000002E-4</v>
      </c>
      <c r="AK810" s="4">
        <f t="shared" si="333"/>
        <v>1.075</v>
      </c>
      <c r="AL810" s="59">
        <f t="shared" si="330"/>
        <v>43628</v>
      </c>
      <c r="AM810" s="16">
        <f t="shared" ca="1" si="334"/>
        <v>1.0162734200000001</v>
      </c>
      <c r="AN810" s="15">
        <f t="shared" ca="1" si="334"/>
        <v>16.273420000000002</v>
      </c>
      <c r="AO810" s="9">
        <f t="shared" si="334"/>
        <v>0</v>
      </c>
      <c r="AP810" s="17">
        <f t="shared" si="334"/>
        <v>0</v>
      </c>
      <c r="AQ810" s="15">
        <f t="shared" si="334"/>
        <v>0</v>
      </c>
      <c r="AR810" s="10" t="str">
        <f t="shared" si="334"/>
        <v>J=</v>
      </c>
      <c r="AS810" s="59">
        <f t="shared" si="334"/>
        <v>43724</v>
      </c>
      <c r="AT810" s="18"/>
      <c r="AU810" s="18"/>
      <c r="AV810" s="40"/>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row>
    <row r="811" spans="1:202" x14ac:dyDescent="0.2">
      <c r="A811" s="123">
        <f t="shared" si="320"/>
        <v>43806</v>
      </c>
      <c r="B811" s="124">
        <f t="shared" ca="1" si="326"/>
        <v>1012.8517399900001</v>
      </c>
      <c r="C811" s="126">
        <f t="shared" si="321"/>
        <v>1000</v>
      </c>
      <c r="D811" s="125">
        <f ca="1">IF(A811&lt;$B$1,VLOOKUP(A811,[1]DI!$A$4:$B$15000,2,FALSE),0)</f>
        <v>0</v>
      </c>
      <c r="E811" s="126">
        <f t="shared" ca="1" si="327"/>
        <v>0</v>
      </c>
      <c r="F811" s="132">
        <f t="shared" si="322"/>
        <v>1.075</v>
      </c>
      <c r="G811" s="127">
        <f t="shared" ca="1" si="315"/>
        <v>1</v>
      </c>
      <c r="H811" s="126">
        <f ca="1">TRUNC(PRODUCT(G$10:G810),15)</f>
        <v>1.15705099287383</v>
      </c>
      <c r="I811" s="126">
        <f t="shared" ca="1" si="323"/>
        <v>1.1423695519055299</v>
      </c>
      <c r="J811" s="126">
        <f t="shared" ca="1" si="316"/>
        <v>1.0128517399999999</v>
      </c>
      <c r="K811" s="126">
        <f t="shared" ca="1" si="317"/>
        <v>12.85173999</v>
      </c>
      <c r="L811" s="133">
        <f>IF(VLOOKUP(A811,$U$12:$AD$125,8)=VLOOKUP(A810,$U$12:$AD$125,8),0,VLOOKUP(A811,U$12:$AD$125,8))</f>
        <v>0</v>
      </c>
      <c r="M811" s="129">
        <f>IF(L811&gt;0,VLOOKUP(L811,T$12:$AC$125,7),0)</f>
        <v>0</v>
      </c>
      <c r="N811" s="126">
        <f t="shared" si="318"/>
        <v>0</v>
      </c>
      <c r="O811" s="126">
        <f t="shared" ca="1" si="319"/>
        <v>12.85173999</v>
      </c>
      <c r="P811" s="134" t="str">
        <f t="shared" si="324"/>
        <v>J=</v>
      </c>
      <c r="Q811" s="131">
        <f t="shared" si="325"/>
        <v>43906</v>
      </c>
      <c r="R811" s="9"/>
      <c r="S811" s="9"/>
      <c r="T811" s="9"/>
      <c r="U811" s="9"/>
      <c r="V811" s="9"/>
      <c r="W811" s="9"/>
      <c r="X811" s="9"/>
      <c r="Y811" s="9"/>
      <c r="Z811" s="9"/>
      <c r="AA811" s="9"/>
      <c r="AB811" s="9"/>
      <c r="AC811" s="9"/>
      <c r="AD811" s="9"/>
      <c r="AE811" s="9"/>
      <c r="AF811" s="59">
        <f t="shared" si="332"/>
        <v>43629</v>
      </c>
      <c r="AG811" s="15">
        <f t="shared" ca="1" si="333"/>
        <v>1016.5423899899999</v>
      </c>
      <c r="AH811" s="15">
        <f t="shared" si="333"/>
        <v>1000</v>
      </c>
      <c r="AI811" s="4">
        <f t="shared" ca="1" si="333"/>
        <v>6.4000000000000001E-2</v>
      </c>
      <c r="AJ811" s="16">
        <f t="shared" ca="1" si="333"/>
        <v>2.4620000000000002E-4</v>
      </c>
      <c r="AK811" s="4">
        <f t="shared" si="333"/>
        <v>1.075</v>
      </c>
      <c r="AL811" s="59">
        <f t="shared" si="330"/>
        <v>43629</v>
      </c>
      <c r="AM811" s="16">
        <f t="shared" ca="1" si="334"/>
        <v>1.0165423899999999</v>
      </c>
      <c r="AN811" s="15">
        <f t="shared" ca="1" si="334"/>
        <v>16.54238999</v>
      </c>
      <c r="AO811" s="9">
        <f t="shared" si="334"/>
        <v>0</v>
      </c>
      <c r="AP811" s="17">
        <f t="shared" si="334"/>
        <v>0</v>
      </c>
      <c r="AQ811" s="15">
        <f t="shared" si="334"/>
        <v>0</v>
      </c>
      <c r="AR811" s="10" t="str">
        <f t="shared" si="334"/>
        <v>J=</v>
      </c>
      <c r="AS811" s="59">
        <f t="shared" si="334"/>
        <v>43724</v>
      </c>
      <c r="AT811" s="18"/>
      <c r="AU811" s="18"/>
      <c r="AV811" s="40"/>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row>
    <row r="812" spans="1:202" x14ac:dyDescent="0.2">
      <c r="A812" s="123">
        <f t="shared" si="320"/>
        <v>43807</v>
      </c>
      <c r="B812" s="124">
        <f t="shared" ca="1" si="326"/>
        <v>1012.8517399900001</v>
      </c>
      <c r="C812" s="126">
        <f t="shared" si="321"/>
        <v>1000</v>
      </c>
      <c r="D812" s="125">
        <f ca="1">IF(A812&lt;$B$1,VLOOKUP(A812,[1]DI!$A$4:$B$15000,2,FALSE),0)</f>
        <v>0</v>
      </c>
      <c r="E812" s="126">
        <f t="shared" ca="1" si="327"/>
        <v>0</v>
      </c>
      <c r="F812" s="132">
        <f t="shared" si="322"/>
        <v>1.075</v>
      </c>
      <c r="G812" s="127">
        <f t="shared" ca="1" si="315"/>
        <v>1</v>
      </c>
      <c r="H812" s="126">
        <f ca="1">TRUNC(PRODUCT(G$10:G811),15)</f>
        <v>1.15705099287383</v>
      </c>
      <c r="I812" s="126">
        <f t="shared" ca="1" si="323"/>
        <v>1.1423695519055299</v>
      </c>
      <c r="J812" s="126">
        <f t="shared" ca="1" si="316"/>
        <v>1.0128517399999999</v>
      </c>
      <c r="K812" s="126">
        <f t="shared" ca="1" si="317"/>
        <v>12.85173999</v>
      </c>
      <c r="L812" s="133">
        <f>IF(VLOOKUP(A812,$U$12:$AD$125,8)=VLOOKUP(A811,$U$12:$AD$125,8),0,VLOOKUP(A812,U$12:$AD$125,8))</f>
        <v>0</v>
      </c>
      <c r="M812" s="129">
        <f>IF(L812&gt;0,VLOOKUP(L812,T$12:$AC$125,7),0)</f>
        <v>0</v>
      </c>
      <c r="N812" s="126">
        <f t="shared" si="318"/>
        <v>0</v>
      </c>
      <c r="O812" s="126">
        <f t="shared" ca="1" si="319"/>
        <v>12.85173999</v>
      </c>
      <c r="P812" s="134" t="str">
        <f t="shared" si="324"/>
        <v>J=</v>
      </c>
      <c r="Q812" s="131">
        <f t="shared" si="325"/>
        <v>43906</v>
      </c>
      <c r="R812" s="9"/>
      <c r="S812" s="9"/>
      <c r="T812" s="9"/>
      <c r="U812" s="9"/>
      <c r="V812" s="9"/>
      <c r="W812" s="9"/>
      <c r="X812" s="9"/>
      <c r="Y812" s="9"/>
      <c r="Z812" s="9"/>
      <c r="AA812" s="9"/>
      <c r="AB812" s="9"/>
      <c r="AC812" s="9"/>
      <c r="AD812" s="9"/>
      <c r="AE812" s="9"/>
      <c r="AF812" s="59">
        <f t="shared" si="332"/>
        <v>43630</v>
      </c>
      <c r="AG812" s="15">
        <f t="shared" ca="1" si="333"/>
        <v>1016.8114399900001</v>
      </c>
      <c r="AH812" s="15">
        <f t="shared" si="333"/>
        <v>1000</v>
      </c>
      <c r="AI812" s="4">
        <f t="shared" ca="1" si="333"/>
        <v>6.4000000000000001E-2</v>
      </c>
      <c r="AJ812" s="16">
        <f t="shared" ca="1" si="333"/>
        <v>2.4620000000000002E-4</v>
      </c>
      <c r="AK812" s="4">
        <f t="shared" si="333"/>
        <v>1.075</v>
      </c>
      <c r="AL812" s="59">
        <f t="shared" si="330"/>
        <v>43630</v>
      </c>
      <c r="AM812" s="16">
        <f t="shared" ca="1" si="334"/>
        <v>1.0168114399999999</v>
      </c>
      <c r="AN812" s="15">
        <f t="shared" ca="1" si="334"/>
        <v>16.81143999</v>
      </c>
      <c r="AO812" s="9">
        <f t="shared" si="334"/>
        <v>0</v>
      </c>
      <c r="AP812" s="17">
        <f t="shared" si="334"/>
        <v>0</v>
      </c>
      <c r="AQ812" s="15">
        <f t="shared" si="334"/>
        <v>0</v>
      </c>
      <c r="AR812" s="10" t="str">
        <f t="shared" si="334"/>
        <v>J=</v>
      </c>
      <c r="AS812" s="59">
        <f t="shared" si="334"/>
        <v>43724</v>
      </c>
      <c r="AT812" s="18"/>
      <c r="AU812" s="18"/>
      <c r="AV812" s="40"/>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row>
    <row r="813" spans="1:202" x14ac:dyDescent="0.2">
      <c r="A813" s="123">
        <f t="shared" si="320"/>
        <v>43808</v>
      </c>
      <c r="B813" s="124">
        <f t="shared" ca="1" si="326"/>
        <v>1012.8517399900001</v>
      </c>
      <c r="C813" s="126">
        <f t="shared" si="321"/>
        <v>1000</v>
      </c>
      <c r="D813" s="125">
        <f ca="1">IF(A813&lt;$B$1,VLOOKUP(A813,[1]DI!$A$4:$B$15000,2,FALSE),0)</f>
        <v>4.9000000000000002E-2</v>
      </c>
      <c r="E813" s="126">
        <f t="shared" ca="1" si="327"/>
        <v>1.8985000000000001E-4</v>
      </c>
      <c r="F813" s="132">
        <f t="shared" si="322"/>
        <v>1.075</v>
      </c>
      <c r="G813" s="127">
        <f t="shared" ca="1" si="315"/>
        <v>1.0002040887500001</v>
      </c>
      <c r="H813" s="126">
        <f ca="1">TRUNC(PRODUCT(G$10:G812),15)</f>
        <v>1.15705099287383</v>
      </c>
      <c r="I813" s="126">
        <f t="shared" ca="1" si="323"/>
        <v>1.1423695519055299</v>
      </c>
      <c r="J813" s="126">
        <f t="shared" ca="1" si="316"/>
        <v>1.0128517399999999</v>
      </c>
      <c r="K813" s="126">
        <f t="shared" ca="1" si="317"/>
        <v>12.85173999</v>
      </c>
      <c r="L813" s="133">
        <f>IF(VLOOKUP(A813,$U$12:$AD$125,8)=VLOOKUP(A812,$U$12:$AD$125,8),0,VLOOKUP(A813,U$12:$AD$125,8))</f>
        <v>0</v>
      </c>
      <c r="M813" s="129">
        <f>IF(L813&gt;0,VLOOKUP(L813,T$12:$AC$125,7),0)</f>
        <v>0</v>
      </c>
      <c r="N813" s="126">
        <f t="shared" si="318"/>
        <v>0</v>
      </c>
      <c r="O813" s="126">
        <f t="shared" ca="1" si="319"/>
        <v>12.85173999</v>
      </c>
      <c r="P813" s="134" t="str">
        <f t="shared" si="324"/>
        <v>J=</v>
      </c>
      <c r="Q813" s="131">
        <f t="shared" si="325"/>
        <v>43906</v>
      </c>
      <c r="R813" s="9"/>
      <c r="S813" s="9"/>
      <c r="T813" s="9"/>
      <c r="U813" s="9"/>
      <c r="V813" s="9"/>
      <c r="W813" s="9"/>
      <c r="X813" s="9"/>
      <c r="Y813" s="9"/>
      <c r="Z813" s="9"/>
      <c r="AA813" s="9"/>
      <c r="AB813" s="9"/>
      <c r="AC813" s="9"/>
      <c r="AD813" s="9"/>
      <c r="AE813" s="9"/>
      <c r="AF813" s="59">
        <f t="shared" si="332"/>
        <v>43631</v>
      </c>
      <c r="AG813" s="15">
        <f t="shared" ca="1" si="333"/>
        <v>1017.08055</v>
      </c>
      <c r="AH813" s="15">
        <f t="shared" si="333"/>
        <v>1000</v>
      </c>
      <c r="AI813" s="4">
        <f t="shared" ca="1" si="333"/>
        <v>0</v>
      </c>
      <c r="AJ813" s="16">
        <f t="shared" ca="1" si="333"/>
        <v>0</v>
      </c>
      <c r="AK813" s="4">
        <f t="shared" si="333"/>
        <v>1.075</v>
      </c>
      <c r="AL813" s="59">
        <f t="shared" si="330"/>
        <v>43631</v>
      </c>
      <c r="AM813" s="16">
        <f t="shared" ca="1" si="334"/>
        <v>1.01708055</v>
      </c>
      <c r="AN813" s="15">
        <f t="shared" ca="1" si="334"/>
        <v>17.080549999999999</v>
      </c>
      <c r="AO813" s="9">
        <f t="shared" si="334"/>
        <v>0</v>
      </c>
      <c r="AP813" s="17">
        <f t="shared" si="334"/>
        <v>0</v>
      </c>
      <c r="AQ813" s="15">
        <f t="shared" si="334"/>
        <v>0</v>
      </c>
      <c r="AR813" s="10" t="str">
        <f t="shared" si="334"/>
        <v>J=</v>
      </c>
      <c r="AS813" s="59">
        <f t="shared" si="334"/>
        <v>43724</v>
      </c>
      <c r="AT813" s="18"/>
      <c r="AU813" s="18"/>
      <c r="AV813" s="40"/>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row>
    <row r="814" spans="1:202" x14ac:dyDescent="0.2">
      <c r="A814" s="123">
        <f t="shared" si="320"/>
        <v>43809</v>
      </c>
      <c r="B814" s="124">
        <f t="shared" ca="1" si="326"/>
        <v>1013.05846</v>
      </c>
      <c r="C814" s="126">
        <f t="shared" si="321"/>
        <v>1000</v>
      </c>
      <c r="D814" s="125">
        <f ca="1">IF(A814&lt;$B$1,VLOOKUP(A814,[1]DI!$A$4:$B$15000,2,FALSE),0)</f>
        <v>4.9000000000000002E-2</v>
      </c>
      <c r="E814" s="126">
        <f t="shared" ca="1" si="327"/>
        <v>1.8985000000000001E-4</v>
      </c>
      <c r="F814" s="132">
        <f t="shared" si="322"/>
        <v>1.075</v>
      </c>
      <c r="G814" s="127">
        <f t="shared" ca="1" si="315"/>
        <v>1.0002040887500001</v>
      </c>
      <c r="H814" s="126">
        <f ca="1">TRUNC(PRODUCT(G$10:G813),15)</f>
        <v>1.15728713396465</v>
      </c>
      <c r="I814" s="126">
        <f t="shared" ca="1" si="323"/>
        <v>1.1423695519055299</v>
      </c>
      <c r="J814" s="126">
        <f t="shared" ca="1" si="316"/>
        <v>1.0130584600000001</v>
      </c>
      <c r="K814" s="126">
        <f t="shared" ca="1" si="317"/>
        <v>13.05846</v>
      </c>
      <c r="L814" s="133">
        <f>IF(VLOOKUP(A814,$U$12:$AD$125,8)=VLOOKUP(A813,$U$12:$AD$125,8),0,VLOOKUP(A814,U$12:$AD$125,8))</f>
        <v>0</v>
      </c>
      <c r="M814" s="129">
        <f>IF(L814&gt;0,VLOOKUP(L814,T$12:$AC$125,7),0)</f>
        <v>0</v>
      </c>
      <c r="N814" s="126">
        <f t="shared" si="318"/>
        <v>0</v>
      </c>
      <c r="O814" s="126">
        <f t="shared" ca="1" si="319"/>
        <v>13.05846</v>
      </c>
      <c r="P814" s="134" t="str">
        <f t="shared" si="324"/>
        <v>J=</v>
      </c>
      <c r="Q814" s="131">
        <f t="shared" si="325"/>
        <v>43906</v>
      </c>
      <c r="R814" s="9"/>
      <c r="S814" s="9"/>
      <c r="T814" s="9"/>
      <c r="U814" s="9"/>
      <c r="V814" s="9"/>
      <c r="W814" s="9"/>
      <c r="X814" s="9"/>
      <c r="Y814" s="9"/>
      <c r="Z814" s="9"/>
      <c r="AA814" s="9"/>
      <c r="AB814" s="9"/>
      <c r="AC814" s="9"/>
      <c r="AD814" s="9"/>
      <c r="AE814" s="9"/>
      <c r="AF814" s="59">
        <f t="shared" si="332"/>
        <v>43632</v>
      </c>
      <c r="AG814" s="15">
        <f t="shared" ca="1" si="333"/>
        <v>1017.08055</v>
      </c>
      <c r="AH814" s="15">
        <f t="shared" si="333"/>
        <v>1000</v>
      </c>
      <c r="AI814" s="4">
        <f t="shared" ca="1" si="333"/>
        <v>0</v>
      </c>
      <c r="AJ814" s="16">
        <f t="shared" ca="1" si="333"/>
        <v>0</v>
      </c>
      <c r="AK814" s="4">
        <f t="shared" si="333"/>
        <v>1.075</v>
      </c>
      <c r="AL814" s="59">
        <f t="shared" si="330"/>
        <v>43632</v>
      </c>
      <c r="AM814" s="16">
        <f t="shared" ca="1" si="334"/>
        <v>1.01708055</v>
      </c>
      <c r="AN814" s="15">
        <f t="shared" ca="1" si="334"/>
        <v>17.080549999999999</v>
      </c>
      <c r="AO814" s="9">
        <f t="shared" si="334"/>
        <v>0</v>
      </c>
      <c r="AP814" s="17">
        <f t="shared" si="334"/>
        <v>0</v>
      </c>
      <c r="AQ814" s="15">
        <f t="shared" si="334"/>
        <v>0</v>
      </c>
      <c r="AR814" s="10" t="str">
        <f t="shared" si="334"/>
        <v>J=</v>
      </c>
      <c r="AS814" s="59">
        <f t="shared" si="334"/>
        <v>43724</v>
      </c>
      <c r="AT814" s="18"/>
      <c r="AU814" s="18"/>
      <c r="AV814" s="40"/>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row>
    <row r="815" spans="1:202" x14ac:dyDescent="0.2">
      <c r="A815" s="123">
        <f t="shared" si="320"/>
        <v>43810</v>
      </c>
      <c r="B815" s="124">
        <f t="shared" ca="1" si="326"/>
        <v>1013.26520999</v>
      </c>
      <c r="C815" s="126">
        <f t="shared" si="321"/>
        <v>1000</v>
      </c>
      <c r="D815" s="125">
        <f ca="1">IF(A815&lt;$B$1,VLOOKUP(A815,[1]DI!$A$4:$B$15000,2,FALSE),0)</f>
        <v>4.9000000000000002E-2</v>
      </c>
      <c r="E815" s="126">
        <f t="shared" ca="1" si="327"/>
        <v>1.8985000000000001E-4</v>
      </c>
      <c r="F815" s="132">
        <f t="shared" si="322"/>
        <v>1.075</v>
      </c>
      <c r="G815" s="127">
        <f t="shared" ca="1" si="315"/>
        <v>1.0002040887500001</v>
      </c>
      <c r="H815" s="126">
        <f ca="1">TRUNC(PRODUCT(G$10:G814),15)</f>
        <v>1.1575233232492099</v>
      </c>
      <c r="I815" s="126">
        <f t="shared" ca="1" si="323"/>
        <v>1.1423695519055299</v>
      </c>
      <c r="J815" s="126">
        <f t="shared" ca="1" si="316"/>
        <v>1.0132652099999999</v>
      </c>
      <c r="K815" s="126">
        <f t="shared" ca="1" si="317"/>
        <v>13.265209990000001</v>
      </c>
      <c r="L815" s="133">
        <f>IF(VLOOKUP(A815,$U$12:$AD$125,8)=VLOOKUP(A814,$U$12:$AD$125,8),0,VLOOKUP(A815,U$12:$AD$125,8))</f>
        <v>0</v>
      </c>
      <c r="M815" s="129">
        <f>IF(L815&gt;0,VLOOKUP(L815,T$12:$AC$125,7),0)</f>
        <v>0</v>
      </c>
      <c r="N815" s="126">
        <f t="shared" si="318"/>
        <v>0</v>
      </c>
      <c r="O815" s="126">
        <f t="shared" ca="1" si="319"/>
        <v>13.265209990000001</v>
      </c>
      <c r="P815" s="134" t="str">
        <f t="shared" si="324"/>
        <v>J=</v>
      </c>
      <c r="Q815" s="131">
        <f t="shared" si="325"/>
        <v>43906</v>
      </c>
      <c r="R815" s="9"/>
      <c r="S815" s="9"/>
      <c r="T815" s="9"/>
      <c r="U815" s="9"/>
      <c r="V815" s="9"/>
      <c r="W815" s="9"/>
      <c r="X815" s="9"/>
      <c r="Y815" s="9"/>
      <c r="Z815" s="9"/>
      <c r="AA815" s="9"/>
      <c r="AB815" s="9"/>
      <c r="AC815" s="9"/>
      <c r="AD815" s="9"/>
      <c r="AE815" s="9"/>
      <c r="AF815" s="59">
        <f t="shared" si="332"/>
        <v>43633</v>
      </c>
      <c r="AG815" s="15">
        <f t="shared" ca="1" si="333"/>
        <v>1017.08055</v>
      </c>
      <c r="AH815" s="15">
        <f t="shared" si="333"/>
        <v>1000</v>
      </c>
      <c r="AI815" s="4">
        <f t="shared" ca="1" si="333"/>
        <v>6.4000000000000001E-2</v>
      </c>
      <c r="AJ815" s="16">
        <f t="shared" ca="1" si="333"/>
        <v>2.4620000000000002E-4</v>
      </c>
      <c r="AK815" s="4">
        <f t="shared" si="333"/>
        <v>1.075</v>
      </c>
      <c r="AL815" s="59">
        <f t="shared" si="330"/>
        <v>43633</v>
      </c>
      <c r="AM815" s="16">
        <f t="shared" ca="1" si="334"/>
        <v>1.01708055</v>
      </c>
      <c r="AN815" s="15">
        <f t="shared" ca="1" si="334"/>
        <v>17.080549999999999</v>
      </c>
      <c r="AO815" s="9">
        <f t="shared" si="334"/>
        <v>0</v>
      </c>
      <c r="AP815" s="17">
        <f t="shared" si="334"/>
        <v>0</v>
      </c>
      <c r="AQ815" s="15">
        <f t="shared" si="334"/>
        <v>0</v>
      </c>
      <c r="AR815" s="10" t="str">
        <f t="shared" si="334"/>
        <v>J=</v>
      </c>
      <c r="AS815" s="59">
        <f t="shared" si="334"/>
        <v>43724</v>
      </c>
      <c r="AT815" s="18"/>
      <c r="AU815" s="18"/>
      <c r="AV815" s="40"/>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row>
    <row r="816" spans="1:202" x14ac:dyDescent="0.2">
      <c r="A816" s="123">
        <f t="shared" si="320"/>
        <v>43811</v>
      </c>
      <c r="B816" s="124">
        <f t="shared" ca="1" si="326"/>
        <v>1013.47201</v>
      </c>
      <c r="C816" s="126">
        <f t="shared" si="321"/>
        <v>1000</v>
      </c>
      <c r="D816" s="125">
        <f ca="1">IF(A816&lt;$B$1,VLOOKUP(A816,[1]DI!$A$4:$B$15000,2,FALSE),0)</f>
        <v>4.4000000000000004E-2</v>
      </c>
      <c r="E816" s="126">
        <f t="shared" ca="1" si="327"/>
        <v>1.7089000000000001E-4</v>
      </c>
      <c r="F816" s="132">
        <f t="shared" si="322"/>
        <v>1.075</v>
      </c>
      <c r="G816" s="127">
        <f t="shared" ca="1" si="315"/>
        <v>1.0001837067499999</v>
      </c>
      <c r="H816" s="126">
        <f ca="1">TRUNC(PRODUCT(G$10:G815),15)</f>
        <v>1.1577595607373501</v>
      </c>
      <c r="I816" s="126">
        <f t="shared" ca="1" si="323"/>
        <v>1.1423695519055299</v>
      </c>
      <c r="J816" s="126">
        <f t="shared" ca="1" si="316"/>
        <v>1.0134720100000001</v>
      </c>
      <c r="K816" s="126">
        <f t="shared" ca="1" si="317"/>
        <v>13.472009999999999</v>
      </c>
      <c r="L816" s="133">
        <f>IF(VLOOKUP(A816,$U$12:$AD$125,8)=VLOOKUP(A815,$U$12:$AD$125,8),0,VLOOKUP(A816,U$12:$AD$125,8))</f>
        <v>0</v>
      </c>
      <c r="M816" s="129">
        <f>IF(L816&gt;0,VLOOKUP(L816,T$12:$AC$125,7),0)</f>
        <v>0</v>
      </c>
      <c r="N816" s="126">
        <f t="shared" si="318"/>
        <v>0</v>
      </c>
      <c r="O816" s="126">
        <f t="shared" ca="1" si="319"/>
        <v>13.472009999999999</v>
      </c>
      <c r="P816" s="134" t="str">
        <f t="shared" si="324"/>
        <v>J=</v>
      </c>
      <c r="Q816" s="131">
        <f t="shared" si="325"/>
        <v>43906</v>
      </c>
      <c r="R816" s="9"/>
      <c r="S816" s="9"/>
      <c r="T816" s="9"/>
      <c r="U816" s="9"/>
      <c r="V816" s="9"/>
      <c r="W816" s="9"/>
      <c r="X816" s="9"/>
      <c r="Y816" s="9"/>
      <c r="Z816" s="9"/>
      <c r="AA816" s="9"/>
      <c r="AB816" s="9"/>
      <c r="AC816" s="9"/>
      <c r="AD816" s="9"/>
      <c r="AE816" s="9"/>
      <c r="AF816" s="59">
        <f t="shared" si="332"/>
        <v>43634</v>
      </c>
      <c r="AG816" s="15">
        <f t="shared" ca="1" si="333"/>
        <v>1017.34974</v>
      </c>
      <c r="AH816" s="15">
        <f t="shared" si="333"/>
        <v>1000</v>
      </c>
      <c r="AI816" s="4">
        <f t="shared" ca="1" si="333"/>
        <v>6.4000000000000001E-2</v>
      </c>
      <c r="AJ816" s="16">
        <f t="shared" ca="1" si="333"/>
        <v>2.4620000000000002E-4</v>
      </c>
      <c r="AK816" s="4">
        <f t="shared" si="333"/>
        <v>1.075</v>
      </c>
      <c r="AL816" s="59">
        <f t="shared" si="330"/>
        <v>43634</v>
      </c>
      <c r="AM816" s="16">
        <f t="shared" ca="1" si="334"/>
        <v>1.01734974</v>
      </c>
      <c r="AN816" s="15">
        <f t="shared" ca="1" si="334"/>
        <v>17.349740000000001</v>
      </c>
      <c r="AO816" s="9">
        <f t="shared" si="334"/>
        <v>0</v>
      </c>
      <c r="AP816" s="17">
        <f t="shared" si="334"/>
        <v>0</v>
      </c>
      <c r="AQ816" s="15">
        <f t="shared" si="334"/>
        <v>0</v>
      </c>
      <c r="AR816" s="10" t="str">
        <f t="shared" si="334"/>
        <v>J=</v>
      </c>
      <c r="AS816" s="59">
        <f t="shared" si="334"/>
        <v>43724</v>
      </c>
      <c r="AT816" s="18"/>
      <c r="AU816" s="18"/>
      <c r="AV816" s="40"/>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row>
    <row r="817" spans="1:202" x14ac:dyDescent="0.2">
      <c r="A817" s="123">
        <f t="shared" si="320"/>
        <v>43812</v>
      </c>
      <c r="B817" s="124">
        <f t="shared" ca="1" si="326"/>
        <v>1013.65818999</v>
      </c>
      <c r="C817" s="126">
        <f t="shared" si="321"/>
        <v>1000</v>
      </c>
      <c r="D817" s="125">
        <f ca="1">IF(A817&lt;$B$1,VLOOKUP(A817,[1]DI!$A$4:$B$15000,2,FALSE),0)</f>
        <v>4.4000000000000004E-2</v>
      </c>
      <c r="E817" s="126">
        <f t="shared" ca="1" si="327"/>
        <v>1.7089000000000001E-4</v>
      </c>
      <c r="F817" s="132">
        <f t="shared" si="322"/>
        <v>1.075</v>
      </c>
      <c r="G817" s="127">
        <f t="shared" ca="1" si="315"/>
        <v>1.0001837067499999</v>
      </c>
      <c r="H817" s="126">
        <f ca="1">TRUNC(PRODUCT(G$10:G816),15)</f>
        <v>1.15797224898353</v>
      </c>
      <c r="I817" s="126">
        <f t="shared" ca="1" si="323"/>
        <v>1.1423695519055299</v>
      </c>
      <c r="J817" s="126">
        <f t="shared" ca="1" si="316"/>
        <v>1.0136581899999999</v>
      </c>
      <c r="K817" s="126">
        <f t="shared" ca="1" si="317"/>
        <v>13.65818999</v>
      </c>
      <c r="L817" s="133">
        <f>IF(VLOOKUP(A817,$U$12:$AD$125,8)=VLOOKUP(A816,$U$12:$AD$125,8),0,VLOOKUP(A817,U$12:$AD$125,8))</f>
        <v>0</v>
      </c>
      <c r="M817" s="129">
        <f>IF(L817&gt;0,VLOOKUP(L817,T$12:$AC$125,7),0)</f>
        <v>0</v>
      </c>
      <c r="N817" s="126">
        <f t="shared" si="318"/>
        <v>0</v>
      </c>
      <c r="O817" s="126">
        <f t="shared" ca="1" si="319"/>
        <v>13.65818999</v>
      </c>
      <c r="P817" s="134" t="str">
        <f t="shared" si="324"/>
        <v>J=</v>
      </c>
      <c r="Q817" s="131">
        <f t="shared" si="325"/>
        <v>43906</v>
      </c>
      <c r="R817" s="9"/>
      <c r="S817" s="9"/>
      <c r="T817" s="9"/>
      <c r="U817" s="9"/>
      <c r="V817" s="9"/>
      <c r="W817" s="9"/>
      <c r="X817" s="9"/>
      <c r="Y817" s="9"/>
      <c r="Z817" s="9"/>
      <c r="AA817" s="9"/>
      <c r="AB817" s="9"/>
      <c r="AC817" s="9"/>
      <c r="AD817" s="9"/>
      <c r="AE817" s="9"/>
      <c r="AF817" s="59"/>
      <c r="AG817" s="15"/>
      <c r="AH817" s="15"/>
      <c r="AI817" s="4"/>
      <c r="AJ817" s="16"/>
      <c r="AK817" s="4"/>
      <c r="AL817" s="59"/>
      <c r="AM817" s="16"/>
      <c r="AN817" s="15"/>
      <c r="AO817" s="9"/>
      <c r="AP817" s="17"/>
      <c r="AQ817" s="15"/>
      <c r="AR817" s="10"/>
      <c r="AS817" s="59"/>
      <c r="AT817" s="18"/>
      <c r="AU817" s="18"/>
      <c r="AV817" s="40"/>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row>
    <row r="818" spans="1:202" x14ac:dyDescent="0.2">
      <c r="A818" s="123">
        <f t="shared" si="320"/>
        <v>43813</v>
      </c>
      <c r="B818" s="124">
        <f t="shared" ca="1" si="326"/>
        <v>1013.8444</v>
      </c>
      <c r="C818" s="126">
        <f t="shared" si="321"/>
        <v>1000</v>
      </c>
      <c r="D818" s="125">
        <f ca="1">IF(A818&lt;$B$1,VLOOKUP(A818,[1]DI!$A$4:$B$15000,2,FALSE),0)</f>
        <v>0</v>
      </c>
      <c r="E818" s="126">
        <f t="shared" ca="1" si="327"/>
        <v>0</v>
      </c>
      <c r="F818" s="132">
        <f t="shared" si="322"/>
        <v>1.075</v>
      </c>
      <c r="G818" s="127">
        <f t="shared" ca="1" si="315"/>
        <v>1</v>
      </c>
      <c r="H818" s="126">
        <f ca="1">TRUNC(PRODUCT(G$10:G817),15)</f>
        <v>1.15818497630198</v>
      </c>
      <c r="I818" s="126">
        <f t="shared" ca="1" si="323"/>
        <v>1.1423695519055299</v>
      </c>
      <c r="J818" s="126">
        <f t="shared" ca="1" si="316"/>
        <v>1.0138444</v>
      </c>
      <c r="K818" s="126">
        <f t="shared" ca="1" si="317"/>
        <v>13.8444</v>
      </c>
      <c r="L818" s="133">
        <f>IF(VLOOKUP(A818,$U$12:$AD$125,8)=VLOOKUP(A817,$U$12:$AD$125,8),0,VLOOKUP(A818,U$12:$AD$125,8))</f>
        <v>0</v>
      </c>
      <c r="M818" s="129">
        <f>IF(L818&gt;0,VLOOKUP(L818,T$12:$AC$125,7),0)</f>
        <v>0</v>
      </c>
      <c r="N818" s="126">
        <f t="shared" si="318"/>
        <v>0</v>
      </c>
      <c r="O818" s="126">
        <f t="shared" ca="1" si="319"/>
        <v>13.8444</v>
      </c>
      <c r="P818" s="134" t="str">
        <f t="shared" si="324"/>
        <v>J=</v>
      </c>
      <c r="Q818" s="131">
        <f t="shared" si="325"/>
        <v>43906</v>
      </c>
      <c r="R818" s="9"/>
      <c r="S818" s="9"/>
      <c r="T818" s="9"/>
      <c r="U818" s="9"/>
      <c r="V818" s="9"/>
      <c r="W818" s="9"/>
      <c r="X818" s="9"/>
      <c r="Y818" s="9"/>
      <c r="Z818" s="9"/>
      <c r="AA818" s="9"/>
      <c r="AB818" s="9"/>
      <c r="AC818" s="9"/>
      <c r="AD818" s="9"/>
      <c r="AE818" s="9"/>
      <c r="AF818" s="59" t="str">
        <f t="shared" ref="AF818:AS818" si="335">$B$6</f>
        <v>CNEN22</v>
      </c>
      <c r="AG818" s="9" t="str">
        <f t="shared" si="335"/>
        <v>CNEN22</v>
      </c>
      <c r="AH818" s="9" t="str">
        <f t="shared" si="335"/>
        <v>CNEN22</v>
      </c>
      <c r="AI818" s="9" t="str">
        <f t="shared" si="335"/>
        <v>CNEN22</v>
      </c>
      <c r="AJ818" s="9" t="str">
        <f t="shared" si="335"/>
        <v>CNEN22</v>
      </c>
      <c r="AK818" s="4" t="str">
        <f t="shared" si="335"/>
        <v>CNEN22</v>
      </c>
      <c r="AL818" s="59" t="str">
        <f t="shared" si="335"/>
        <v>CNEN22</v>
      </c>
      <c r="AM818" s="9" t="str">
        <f t="shared" si="335"/>
        <v>CNEN22</v>
      </c>
      <c r="AN818" s="9" t="str">
        <f t="shared" si="335"/>
        <v>CNEN22</v>
      </c>
      <c r="AO818" s="9" t="str">
        <f t="shared" si="335"/>
        <v>CNEN22</v>
      </c>
      <c r="AP818" s="17" t="str">
        <f t="shared" si="335"/>
        <v>CNEN22</v>
      </c>
      <c r="AQ818" s="9" t="str">
        <f t="shared" si="335"/>
        <v>CNEN22</v>
      </c>
      <c r="AR818" s="10" t="str">
        <f t="shared" si="335"/>
        <v>CNEN22</v>
      </c>
      <c r="AS818" s="59" t="str">
        <f t="shared" si="335"/>
        <v>CNEN22</v>
      </c>
      <c r="AT818" s="18"/>
      <c r="AU818" s="18"/>
      <c r="AV818" s="40"/>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row>
    <row r="819" spans="1:202" x14ac:dyDescent="0.2">
      <c r="A819" s="123">
        <f t="shared" si="320"/>
        <v>43814</v>
      </c>
      <c r="B819" s="124">
        <f t="shared" ca="1" si="326"/>
        <v>1013.8444</v>
      </c>
      <c r="C819" s="126">
        <f t="shared" si="321"/>
        <v>1000</v>
      </c>
      <c r="D819" s="125">
        <f ca="1">IF(A819&lt;$B$1,VLOOKUP(A819,[1]DI!$A$4:$B$15000,2,FALSE),0)</f>
        <v>0</v>
      </c>
      <c r="E819" s="126">
        <f t="shared" ca="1" si="327"/>
        <v>0</v>
      </c>
      <c r="F819" s="132">
        <f t="shared" si="322"/>
        <v>1.075</v>
      </c>
      <c r="G819" s="127">
        <f t="shared" ca="1" si="315"/>
        <v>1</v>
      </c>
      <c r="H819" s="126">
        <f ca="1">TRUNC(PRODUCT(G$10:G818),15)</f>
        <v>1.15818497630198</v>
      </c>
      <c r="I819" s="126">
        <f t="shared" ca="1" si="323"/>
        <v>1.1423695519055299</v>
      </c>
      <c r="J819" s="126">
        <f t="shared" ca="1" si="316"/>
        <v>1.0138444</v>
      </c>
      <c r="K819" s="126">
        <f t="shared" ca="1" si="317"/>
        <v>13.8444</v>
      </c>
      <c r="L819" s="133">
        <f>IF(VLOOKUP(A819,$U$12:$AD$125,8)=VLOOKUP(A818,$U$12:$AD$125,8),0,VLOOKUP(A819,U$12:$AD$125,8))</f>
        <v>0</v>
      </c>
      <c r="M819" s="129">
        <f>IF(L819&gt;0,VLOOKUP(L819,T$12:$AC$125,7),0)</f>
        <v>0</v>
      </c>
      <c r="N819" s="126">
        <f t="shared" si="318"/>
        <v>0</v>
      </c>
      <c r="O819" s="126">
        <f t="shared" ca="1" si="319"/>
        <v>13.8444</v>
      </c>
      <c r="P819" s="134" t="str">
        <f t="shared" si="324"/>
        <v>J=</v>
      </c>
      <c r="Q819" s="131">
        <f t="shared" si="325"/>
        <v>43906</v>
      </c>
      <c r="R819" s="9"/>
      <c r="S819" s="9"/>
      <c r="T819" s="9"/>
      <c r="U819" s="9"/>
      <c r="V819" s="9"/>
      <c r="W819" s="9"/>
      <c r="X819" s="9"/>
      <c r="Y819" s="9"/>
      <c r="Z819" s="9"/>
      <c r="AA819" s="9"/>
      <c r="AB819" s="9"/>
      <c r="AC819" s="9"/>
      <c r="AD819" s="9"/>
      <c r="AE819" s="9"/>
      <c r="AF819" s="57" t="s">
        <v>16</v>
      </c>
      <c r="AG819" s="3" t="s">
        <v>9</v>
      </c>
      <c r="AH819" s="3" t="s">
        <v>10</v>
      </c>
      <c r="AI819" s="36" t="s">
        <v>11</v>
      </c>
      <c r="AJ819" s="37" t="s">
        <v>11</v>
      </c>
      <c r="AK819" s="36" t="s">
        <v>11</v>
      </c>
      <c r="AL819" s="60" t="s">
        <v>16</v>
      </c>
      <c r="AM819" s="37" t="s">
        <v>11</v>
      </c>
      <c r="AN819" s="3" t="s">
        <v>12</v>
      </c>
      <c r="AO819" s="7" t="s">
        <v>13</v>
      </c>
      <c r="AP819" s="38" t="s">
        <v>14</v>
      </c>
      <c r="AQ819" s="3" t="s">
        <v>14</v>
      </c>
      <c r="AR819" s="39" t="s">
        <v>15</v>
      </c>
      <c r="AS819" s="57" t="s">
        <v>15</v>
      </c>
      <c r="AT819" s="18"/>
      <c r="AU819" s="18"/>
      <c r="AV819" s="40"/>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row>
    <row r="820" spans="1:202" x14ac:dyDescent="0.2">
      <c r="A820" s="123">
        <f t="shared" si="320"/>
        <v>43815</v>
      </c>
      <c r="B820" s="124">
        <f t="shared" ca="1" si="326"/>
        <v>1013.8444</v>
      </c>
      <c r="C820" s="126">
        <f t="shared" si="321"/>
        <v>1000</v>
      </c>
      <c r="D820" s="125">
        <f ca="1">IF(A820&lt;$B$1,VLOOKUP(A820,[1]DI!$A$4:$B$15000,2,FALSE),0)</f>
        <v>4.4000000000000004E-2</v>
      </c>
      <c r="E820" s="126">
        <f t="shared" ca="1" si="327"/>
        <v>1.7089000000000001E-4</v>
      </c>
      <c r="F820" s="132">
        <f t="shared" si="322"/>
        <v>1.075</v>
      </c>
      <c r="G820" s="127">
        <f t="shared" ca="1" si="315"/>
        <v>1.0001837067499999</v>
      </c>
      <c r="H820" s="126">
        <f ca="1">TRUNC(PRODUCT(G$10:G819),15)</f>
        <v>1.15818497630198</v>
      </c>
      <c r="I820" s="126">
        <f t="shared" ca="1" si="323"/>
        <v>1.1423695519055299</v>
      </c>
      <c r="J820" s="126">
        <f t="shared" ca="1" si="316"/>
        <v>1.0138444</v>
      </c>
      <c r="K820" s="126">
        <f t="shared" ca="1" si="317"/>
        <v>13.8444</v>
      </c>
      <c r="L820" s="133">
        <f>IF(VLOOKUP(A820,$U$12:$AD$125,8)=VLOOKUP(A819,$U$12:$AD$125,8),0,VLOOKUP(A820,U$12:$AD$125,8))</f>
        <v>0</v>
      </c>
      <c r="M820" s="129">
        <f>IF(L820&gt;0,VLOOKUP(L820,T$12:$AC$125,7),0)</f>
        <v>0</v>
      </c>
      <c r="N820" s="126">
        <f t="shared" si="318"/>
        <v>0</v>
      </c>
      <c r="O820" s="126">
        <f t="shared" ca="1" si="319"/>
        <v>13.8444</v>
      </c>
      <c r="P820" s="134" t="str">
        <f t="shared" si="324"/>
        <v>J=</v>
      </c>
      <c r="Q820" s="131">
        <f t="shared" si="325"/>
        <v>43906</v>
      </c>
      <c r="R820" s="9"/>
      <c r="S820" s="9"/>
      <c r="T820" s="9"/>
      <c r="U820" s="9"/>
      <c r="V820" s="9"/>
      <c r="W820" s="9"/>
      <c r="X820" s="9"/>
      <c r="Y820" s="9"/>
      <c r="Z820" s="9"/>
      <c r="AA820" s="9"/>
      <c r="AB820" s="9"/>
      <c r="AC820" s="9"/>
      <c r="AD820" s="9"/>
      <c r="AE820" s="9"/>
      <c r="AF820" s="57" t="s">
        <v>73</v>
      </c>
      <c r="AG820" s="15" t="str">
        <f>$B$6</f>
        <v>CNEN22</v>
      </c>
      <c r="AH820" s="3" t="s">
        <v>18</v>
      </c>
      <c r="AI820" s="19" t="s">
        <v>19</v>
      </c>
      <c r="AJ820" s="5"/>
      <c r="AK820" s="19" t="s">
        <v>20</v>
      </c>
      <c r="AL820" s="57"/>
      <c r="AM820" s="5"/>
      <c r="AN820" s="3"/>
      <c r="AO820" s="7"/>
      <c r="AP820" s="38"/>
      <c r="AQ820" s="3"/>
      <c r="AR820" s="39" t="s">
        <v>23</v>
      </c>
      <c r="AS820" s="57" t="s">
        <v>23</v>
      </c>
      <c r="AT820" s="18"/>
      <c r="AU820" s="18"/>
      <c r="AV820" s="40"/>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row>
    <row r="821" spans="1:202" x14ac:dyDescent="0.2">
      <c r="A821" s="123">
        <f t="shared" si="320"/>
        <v>43816</v>
      </c>
      <c r="B821" s="124">
        <f t="shared" ca="1" si="326"/>
        <v>1014.03065</v>
      </c>
      <c r="C821" s="126">
        <f t="shared" si="321"/>
        <v>1000</v>
      </c>
      <c r="D821" s="125">
        <f ca="1">IF(A821&lt;$B$1,VLOOKUP(A821,[1]DI!$A$4:$B$15000,2,FALSE),0)</f>
        <v>4.4000000000000004E-2</v>
      </c>
      <c r="E821" s="126">
        <f t="shared" ca="1" si="327"/>
        <v>1.7089000000000001E-4</v>
      </c>
      <c r="F821" s="132">
        <f t="shared" si="322"/>
        <v>1.075</v>
      </c>
      <c r="G821" s="127">
        <f t="shared" ca="1" si="315"/>
        <v>1.0001837067499999</v>
      </c>
      <c r="H821" s="126">
        <f ca="1">TRUNC(PRODUCT(G$10:G820),15)</f>
        <v>1.1583977426998799</v>
      </c>
      <c r="I821" s="126">
        <f t="shared" ca="1" si="323"/>
        <v>1.1423695519055299</v>
      </c>
      <c r="J821" s="126">
        <f t="shared" ca="1" si="316"/>
        <v>1.01403065</v>
      </c>
      <c r="K821" s="126">
        <f t="shared" ca="1" si="317"/>
        <v>14.03065</v>
      </c>
      <c r="L821" s="133">
        <f>IF(VLOOKUP(A821,$U$12:$AD$125,8)=VLOOKUP(A820,$U$12:$AD$125,8),0,VLOOKUP(A821,U$12:$AD$125,8))</f>
        <v>0</v>
      </c>
      <c r="M821" s="129">
        <f>IF(L821&gt;0,VLOOKUP(L821,T$12:$AC$125,7),0)</f>
        <v>0</v>
      </c>
      <c r="N821" s="126">
        <f t="shared" si="318"/>
        <v>0</v>
      </c>
      <c r="O821" s="126">
        <f t="shared" ca="1" si="319"/>
        <v>14.03065</v>
      </c>
      <c r="P821" s="134" t="str">
        <f t="shared" si="324"/>
        <v>J=</v>
      </c>
      <c r="Q821" s="131">
        <f t="shared" si="325"/>
        <v>43906</v>
      </c>
      <c r="R821" s="9"/>
      <c r="S821" s="9"/>
      <c r="T821" s="9"/>
      <c r="U821" s="9"/>
      <c r="V821" s="9"/>
      <c r="W821" s="9"/>
      <c r="X821" s="9"/>
      <c r="Y821" s="9"/>
      <c r="Z821" s="9"/>
      <c r="AA821" s="9"/>
      <c r="AB821" s="9"/>
      <c r="AC821" s="9"/>
      <c r="AD821" s="9"/>
      <c r="AE821" s="9"/>
      <c r="AF821" s="57" t="s">
        <v>73</v>
      </c>
      <c r="AG821" s="15"/>
      <c r="AH821" s="3"/>
      <c r="AI821" s="19"/>
      <c r="AJ821" s="5"/>
      <c r="AK821" s="19"/>
      <c r="AL821" s="57"/>
      <c r="AM821" s="5"/>
      <c r="AN821" s="3"/>
      <c r="AO821" s="7"/>
      <c r="AP821" s="38"/>
      <c r="AQ821" s="3"/>
      <c r="AR821" s="39" t="s">
        <v>28</v>
      </c>
      <c r="AS821" s="57" t="s">
        <v>16</v>
      </c>
      <c r="AT821" s="18"/>
      <c r="AU821" s="18"/>
      <c r="AV821" s="40"/>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row>
    <row r="822" spans="1:202" x14ac:dyDescent="0.2">
      <c r="A822" s="123">
        <f t="shared" si="320"/>
        <v>43817</v>
      </c>
      <c r="B822" s="124">
        <f t="shared" ca="1" si="326"/>
        <v>1014.21694</v>
      </c>
      <c r="C822" s="126">
        <f t="shared" si="321"/>
        <v>1000</v>
      </c>
      <c r="D822" s="125">
        <f ca="1">IF(A822&lt;$B$1,VLOOKUP(A822,[1]DI!$A$4:$B$15000,2,FALSE),0)</f>
        <v>4.4000000000000004E-2</v>
      </c>
      <c r="E822" s="126">
        <f t="shared" ca="1" si="327"/>
        <v>1.7089000000000001E-4</v>
      </c>
      <c r="F822" s="132">
        <f t="shared" si="322"/>
        <v>1.075</v>
      </c>
      <c r="G822" s="127">
        <f t="shared" ca="1" si="315"/>
        <v>1.0001837067499999</v>
      </c>
      <c r="H822" s="126">
        <f ca="1">TRUNC(PRODUCT(G$10:G821),15)</f>
        <v>1.1586105481844</v>
      </c>
      <c r="I822" s="126">
        <f t="shared" ca="1" si="323"/>
        <v>1.1423695519055299</v>
      </c>
      <c r="J822" s="126">
        <f t="shared" ca="1" si="316"/>
        <v>1.0142169400000001</v>
      </c>
      <c r="K822" s="126">
        <f t="shared" ca="1" si="317"/>
        <v>14.216939999999999</v>
      </c>
      <c r="L822" s="133">
        <f>IF(VLOOKUP(A822,$U$12:$AD$125,8)=VLOOKUP(A821,$U$12:$AD$125,8),0,VLOOKUP(A822,U$12:$AD$125,8))</f>
        <v>0</v>
      </c>
      <c r="M822" s="129">
        <f>IF(L822&gt;0,VLOOKUP(L822,T$12:$AC$125,7),0)</f>
        <v>0</v>
      </c>
      <c r="N822" s="126">
        <f t="shared" si="318"/>
        <v>0</v>
      </c>
      <c r="O822" s="126">
        <f t="shared" ca="1" si="319"/>
        <v>14.216939999999999</v>
      </c>
      <c r="P822" s="134" t="str">
        <f t="shared" si="324"/>
        <v>J=</v>
      </c>
      <c r="Q822" s="131">
        <f t="shared" si="325"/>
        <v>43906</v>
      </c>
      <c r="R822" s="9"/>
      <c r="S822" s="9"/>
      <c r="T822" s="9"/>
      <c r="U822" s="9"/>
      <c r="V822" s="9"/>
      <c r="W822" s="9"/>
      <c r="X822" s="9"/>
      <c r="Y822" s="9"/>
      <c r="Z822" s="9"/>
      <c r="AA822" s="9"/>
      <c r="AB822" s="9"/>
      <c r="AC822" s="9"/>
      <c r="AD822" s="9"/>
      <c r="AE822" s="9"/>
      <c r="AF822" s="57"/>
      <c r="AG822" s="3" t="s">
        <v>30</v>
      </c>
      <c r="AH822" s="3" t="s">
        <v>30</v>
      </c>
      <c r="AI822" s="19" t="s">
        <v>31</v>
      </c>
      <c r="AJ822" s="5" t="s">
        <v>32</v>
      </c>
      <c r="AK822" s="4" t="s">
        <v>33</v>
      </c>
      <c r="AL822" s="59"/>
      <c r="AM822" s="16" t="s">
        <v>36</v>
      </c>
      <c r="AN822" s="3" t="s">
        <v>30</v>
      </c>
      <c r="AO822" s="7"/>
      <c r="AP822" s="38" t="s">
        <v>37</v>
      </c>
      <c r="AQ822" s="3" t="s">
        <v>30</v>
      </c>
      <c r="AR822" s="39" t="s">
        <v>38</v>
      </c>
      <c r="AS822" s="59"/>
      <c r="AT822" s="18"/>
      <c r="AU822" s="18"/>
      <c r="AV822" s="40"/>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row>
    <row r="823" spans="1:202" x14ac:dyDescent="0.2">
      <c r="A823" s="123">
        <f t="shared" si="320"/>
        <v>43818</v>
      </c>
      <c r="B823" s="124">
        <f t="shared" ca="1" si="326"/>
        <v>1014.40325999</v>
      </c>
      <c r="C823" s="126">
        <f t="shared" si="321"/>
        <v>1000</v>
      </c>
      <c r="D823" s="125">
        <f ca="1">IF(A823&lt;$B$1,VLOOKUP(A823,[1]DI!$A$4:$B$15000,2,FALSE),0)</f>
        <v>4.4000000000000004E-2</v>
      </c>
      <c r="E823" s="126">
        <f t="shared" ca="1" si="327"/>
        <v>1.7089000000000001E-4</v>
      </c>
      <c r="F823" s="132">
        <f t="shared" si="322"/>
        <v>1.075</v>
      </c>
      <c r="G823" s="127">
        <f t="shared" ca="1" si="315"/>
        <v>1.0001837067499999</v>
      </c>
      <c r="H823" s="126">
        <f ca="1">TRUNC(PRODUCT(G$10:G822),15)</f>
        <v>1.1588233927627201</v>
      </c>
      <c r="I823" s="126">
        <f t="shared" ca="1" si="323"/>
        <v>1.1423695519055299</v>
      </c>
      <c r="J823" s="126">
        <f t="shared" ca="1" si="316"/>
        <v>1.0144032599999999</v>
      </c>
      <c r="K823" s="126">
        <f t="shared" ca="1" si="317"/>
        <v>14.40325999</v>
      </c>
      <c r="L823" s="133">
        <f>IF(VLOOKUP(A823,$U$12:$AD$125,8)=VLOOKUP(A822,$U$12:$AD$125,8),0,VLOOKUP(A823,U$12:$AD$125,8))</f>
        <v>0</v>
      </c>
      <c r="M823" s="129">
        <f>IF(L823&gt;0,VLOOKUP(L823,T$12:$AC$125,7),0)</f>
        <v>0</v>
      </c>
      <c r="N823" s="126">
        <f t="shared" si="318"/>
        <v>0</v>
      </c>
      <c r="O823" s="126">
        <f t="shared" ca="1" si="319"/>
        <v>14.40325999</v>
      </c>
      <c r="P823" s="134" t="str">
        <f t="shared" si="324"/>
        <v>J=</v>
      </c>
      <c r="Q823" s="131">
        <f t="shared" si="325"/>
        <v>43906</v>
      </c>
      <c r="R823" s="9"/>
      <c r="S823" s="9"/>
      <c r="T823" s="9"/>
      <c r="U823" s="9"/>
      <c r="V823" s="9"/>
      <c r="W823" s="9"/>
      <c r="X823" s="9"/>
      <c r="Y823" s="9"/>
      <c r="Z823" s="9"/>
      <c r="AA823" s="9"/>
      <c r="AB823" s="9"/>
      <c r="AC823" s="9"/>
      <c r="AD823" s="9"/>
      <c r="AE823" s="9"/>
      <c r="AF823" s="59"/>
      <c r="AG823" s="15"/>
      <c r="AH823" s="15"/>
      <c r="AI823" s="4"/>
      <c r="AJ823" s="16"/>
      <c r="AK823" s="4"/>
      <c r="AL823" s="59"/>
      <c r="AM823" s="16"/>
      <c r="AN823" s="15"/>
      <c r="AO823" s="9"/>
      <c r="AP823" s="17"/>
      <c r="AQ823" s="15"/>
      <c r="AR823" s="10"/>
      <c r="AS823" s="61"/>
      <c r="AT823" s="18"/>
      <c r="AU823" s="18"/>
      <c r="AV823" s="40"/>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row>
    <row r="824" spans="1:202" x14ac:dyDescent="0.2">
      <c r="A824" s="123">
        <f t="shared" si="320"/>
        <v>43819</v>
      </c>
      <c r="B824" s="124">
        <f t="shared" ca="1" si="326"/>
        <v>1014.58961</v>
      </c>
      <c r="C824" s="126">
        <f t="shared" si="321"/>
        <v>1000</v>
      </c>
      <c r="D824" s="125">
        <f ca="1">IF(A824&lt;$B$1,VLOOKUP(A824,[1]DI!$A$4:$B$15000,2,FALSE),0)</f>
        <v>4.4000000000000004E-2</v>
      </c>
      <c r="E824" s="126">
        <f t="shared" ca="1" si="327"/>
        <v>1.7089000000000001E-4</v>
      </c>
      <c r="F824" s="132">
        <f t="shared" si="322"/>
        <v>1.075</v>
      </c>
      <c r="G824" s="127">
        <f t="shared" ca="1" si="315"/>
        <v>1.0001837067499999</v>
      </c>
      <c r="H824" s="126">
        <f ca="1">TRUNC(PRODUCT(G$10:G823),15)</f>
        <v>1.1590362764420299</v>
      </c>
      <c r="I824" s="126">
        <f t="shared" ca="1" si="323"/>
        <v>1.1423695519055299</v>
      </c>
      <c r="J824" s="126">
        <f t="shared" ca="1" si="316"/>
        <v>1.01458961</v>
      </c>
      <c r="K824" s="126">
        <f t="shared" ca="1" si="317"/>
        <v>14.58961</v>
      </c>
      <c r="L824" s="133">
        <f>IF(VLOOKUP(A824,$U$12:$AD$125,8)=VLOOKUP(A823,$U$12:$AD$125,8),0,VLOOKUP(A824,U$12:$AD$125,8))</f>
        <v>0</v>
      </c>
      <c r="M824" s="129">
        <f>IF(L824&gt;0,VLOOKUP(L824,T$12:$AC$125,7),0)</f>
        <v>0</v>
      </c>
      <c r="N824" s="126">
        <f t="shared" si="318"/>
        <v>0</v>
      </c>
      <c r="O824" s="126">
        <f t="shared" ca="1" si="319"/>
        <v>14.58961</v>
      </c>
      <c r="P824" s="134" t="str">
        <f t="shared" si="324"/>
        <v>J=</v>
      </c>
      <c r="Q824" s="131">
        <f t="shared" si="325"/>
        <v>43906</v>
      </c>
      <c r="R824" s="9"/>
      <c r="S824" s="9"/>
      <c r="T824" s="9"/>
      <c r="U824" s="9"/>
      <c r="V824" s="9"/>
      <c r="W824" s="9"/>
      <c r="X824" s="9"/>
      <c r="Y824" s="9"/>
      <c r="Z824" s="9"/>
      <c r="AA824" s="9"/>
      <c r="AB824" s="9"/>
      <c r="AC824" s="9"/>
      <c r="AD824" s="9"/>
      <c r="AE824" s="9"/>
      <c r="AF824" s="59">
        <f>(AF816+1)</f>
        <v>43635</v>
      </c>
      <c r="AG824" s="15">
        <f t="shared" ref="AG824:AK839" ca="1" si="336">VLOOKUP($AF824,$A$10:$Q$3625,(AG$1)+1)</f>
        <v>1017.61898999</v>
      </c>
      <c r="AH824" s="15">
        <f t="shared" si="336"/>
        <v>1000</v>
      </c>
      <c r="AI824" s="4">
        <f t="shared" ca="1" si="336"/>
        <v>6.4000000000000001E-2</v>
      </c>
      <c r="AJ824" s="16">
        <f t="shared" ca="1" si="336"/>
        <v>2.4620000000000002E-4</v>
      </c>
      <c r="AK824" s="4">
        <f t="shared" si="336"/>
        <v>1.075</v>
      </c>
      <c r="AL824" s="59">
        <f t="shared" ref="AL824:AL853" si="337">AF824</f>
        <v>43635</v>
      </c>
      <c r="AM824" s="16">
        <f t="shared" ref="AM824:AS839" ca="1" si="338">VLOOKUP($AF824,$A$10:$Q$3625,(AM$1)+1)</f>
        <v>1.0176189899999999</v>
      </c>
      <c r="AN824" s="15">
        <f t="shared" ca="1" si="338"/>
        <v>17.618989989999999</v>
      </c>
      <c r="AO824" s="9">
        <f t="shared" si="338"/>
        <v>0</v>
      </c>
      <c r="AP824" s="17">
        <f t="shared" si="338"/>
        <v>0</v>
      </c>
      <c r="AQ824" s="15">
        <f t="shared" si="338"/>
        <v>0</v>
      </c>
      <c r="AR824" s="10" t="str">
        <f t="shared" si="338"/>
        <v>J=</v>
      </c>
      <c r="AS824" s="59">
        <f t="shared" si="338"/>
        <v>43724</v>
      </c>
      <c r="AT824" s="18"/>
      <c r="AU824" s="18"/>
      <c r="AV824" s="40"/>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row>
    <row r="825" spans="1:202" x14ac:dyDescent="0.2">
      <c r="A825" s="123">
        <f t="shared" si="320"/>
        <v>43820</v>
      </c>
      <c r="B825" s="124">
        <f t="shared" ca="1" si="326"/>
        <v>1014.7759999899999</v>
      </c>
      <c r="C825" s="126">
        <f t="shared" si="321"/>
        <v>1000</v>
      </c>
      <c r="D825" s="125">
        <f ca="1">IF(A825&lt;$B$1,VLOOKUP(A825,[1]DI!$A$4:$B$15000,2,FALSE),0)</f>
        <v>0</v>
      </c>
      <c r="E825" s="126">
        <f t="shared" ca="1" si="327"/>
        <v>0</v>
      </c>
      <c r="F825" s="132">
        <f t="shared" si="322"/>
        <v>1.075</v>
      </c>
      <c r="G825" s="127">
        <f t="shared" ca="1" si="315"/>
        <v>1</v>
      </c>
      <c r="H825" s="126">
        <f ca="1">TRUNC(PRODUCT(G$10:G824),15)</f>
        <v>1.15924919922951</v>
      </c>
      <c r="I825" s="126">
        <f t="shared" ca="1" si="323"/>
        <v>1.1423695519055299</v>
      </c>
      <c r="J825" s="126">
        <f t="shared" ca="1" si="316"/>
        <v>1.0147759999999999</v>
      </c>
      <c r="K825" s="126">
        <f t="shared" ca="1" si="317"/>
        <v>14.775999990000001</v>
      </c>
      <c r="L825" s="133">
        <f>IF(VLOOKUP(A825,$U$12:$AD$125,8)=VLOOKUP(A824,$U$12:$AD$125,8),0,VLOOKUP(A825,U$12:$AD$125,8))</f>
        <v>0</v>
      </c>
      <c r="M825" s="129">
        <f>IF(L825&gt;0,VLOOKUP(L825,T$12:$AC$125,7),0)</f>
        <v>0</v>
      </c>
      <c r="N825" s="126">
        <f t="shared" si="318"/>
        <v>0</v>
      </c>
      <c r="O825" s="126">
        <f t="shared" ca="1" si="319"/>
        <v>14.775999990000001</v>
      </c>
      <c r="P825" s="134" t="str">
        <f t="shared" si="324"/>
        <v>J=</v>
      </c>
      <c r="Q825" s="131">
        <f t="shared" si="325"/>
        <v>43906</v>
      </c>
      <c r="R825" s="9"/>
      <c r="S825" s="9"/>
      <c r="T825" s="9"/>
      <c r="U825" s="9"/>
      <c r="V825" s="9"/>
      <c r="W825" s="9"/>
      <c r="X825" s="9"/>
      <c r="Y825" s="9"/>
      <c r="Z825" s="9"/>
      <c r="AA825" s="9"/>
      <c r="AB825" s="9"/>
      <c r="AC825" s="9"/>
      <c r="AD825" s="9"/>
      <c r="AE825" s="9"/>
      <c r="AF825" s="59">
        <f t="shared" ref="AF825:AF853" si="339">(AF824+1)</f>
        <v>43636</v>
      </c>
      <c r="AG825" s="15">
        <f t="shared" ca="1" si="336"/>
        <v>1017.88832</v>
      </c>
      <c r="AH825" s="15">
        <f t="shared" si="336"/>
        <v>1000</v>
      </c>
      <c r="AI825" s="4">
        <f t="shared" ca="1" si="336"/>
        <v>0</v>
      </c>
      <c r="AJ825" s="16">
        <f t="shared" ca="1" si="336"/>
        <v>0</v>
      </c>
      <c r="AK825" s="4">
        <f t="shared" si="336"/>
        <v>1.075</v>
      </c>
      <c r="AL825" s="59">
        <f t="shared" si="337"/>
        <v>43636</v>
      </c>
      <c r="AM825" s="16">
        <f t="shared" ca="1" si="338"/>
        <v>1.01788832</v>
      </c>
      <c r="AN825" s="15">
        <f t="shared" ca="1" si="338"/>
        <v>17.88832</v>
      </c>
      <c r="AO825" s="9">
        <f t="shared" si="338"/>
        <v>0</v>
      </c>
      <c r="AP825" s="17">
        <f t="shared" si="338"/>
        <v>0</v>
      </c>
      <c r="AQ825" s="15">
        <f t="shared" si="338"/>
        <v>0</v>
      </c>
      <c r="AR825" s="10" t="str">
        <f t="shared" si="338"/>
        <v>J=</v>
      </c>
      <c r="AS825" s="59">
        <f t="shared" si="338"/>
        <v>43724</v>
      </c>
      <c r="AT825" s="18"/>
      <c r="AU825" s="18"/>
      <c r="AV825" s="40"/>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row>
    <row r="826" spans="1:202" x14ac:dyDescent="0.2">
      <c r="A826" s="123">
        <f t="shared" si="320"/>
        <v>43821</v>
      </c>
      <c r="B826" s="124">
        <f t="shared" ca="1" si="326"/>
        <v>1014.7759999899999</v>
      </c>
      <c r="C826" s="126">
        <f t="shared" si="321"/>
        <v>1000</v>
      </c>
      <c r="D826" s="125">
        <f ca="1">IF(A826&lt;$B$1,VLOOKUP(A826,[1]DI!$A$4:$B$15000,2,FALSE),0)</f>
        <v>0</v>
      </c>
      <c r="E826" s="126">
        <f t="shared" ca="1" si="327"/>
        <v>0</v>
      </c>
      <c r="F826" s="132">
        <f t="shared" si="322"/>
        <v>1.075</v>
      </c>
      <c r="G826" s="127">
        <f t="shared" ca="1" si="315"/>
        <v>1</v>
      </c>
      <c r="H826" s="126">
        <f ca="1">TRUNC(PRODUCT(G$10:G825),15)</f>
        <v>1.15924919922951</v>
      </c>
      <c r="I826" s="126">
        <f t="shared" ca="1" si="323"/>
        <v>1.1423695519055299</v>
      </c>
      <c r="J826" s="126">
        <f t="shared" ca="1" si="316"/>
        <v>1.0147759999999999</v>
      </c>
      <c r="K826" s="126">
        <f t="shared" ca="1" si="317"/>
        <v>14.775999990000001</v>
      </c>
      <c r="L826" s="133">
        <f>IF(VLOOKUP(A826,$U$12:$AD$125,8)=VLOOKUP(A825,$U$12:$AD$125,8),0,VLOOKUP(A826,U$12:$AD$125,8))</f>
        <v>0</v>
      </c>
      <c r="M826" s="129">
        <f>IF(L826&gt;0,VLOOKUP(L826,T$12:$AC$125,7),0)</f>
        <v>0</v>
      </c>
      <c r="N826" s="126">
        <f t="shared" si="318"/>
        <v>0</v>
      </c>
      <c r="O826" s="126">
        <f t="shared" ca="1" si="319"/>
        <v>14.775999990000001</v>
      </c>
      <c r="P826" s="134" t="str">
        <f t="shared" si="324"/>
        <v>J=</v>
      </c>
      <c r="Q826" s="131">
        <f t="shared" si="325"/>
        <v>43906</v>
      </c>
      <c r="R826" s="9"/>
      <c r="S826" s="9"/>
      <c r="T826" s="9"/>
      <c r="U826" s="9"/>
      <c r="V826" s="9"/>
      <c r="W826" s="9"/>
      <c r="X826" s="9"/>
      <c r="Y826" s="9"/>
      <c r="Z826" s="9"/>
      <c r="AA826" s="9"/>
      <c r="AB826" s="9"/>
      <c r="AC826" s="9"/>
      <c r="AD826" s="9"/>
      <c r="AE826" s="9"/>
      <c r="AF826" s="59">
        <f t="shared" si="339"/>
        <v>43637</v>
      </c>
      <c r="AG826" s="15">
        <f t="shared" ca="1" si="336"/>
        <v>1017.88832</v>
      </c>
      <c r="AH826" s="15">
        <f t="shared" si="336"/>
        <v>1000</v>
      </c>
      <c r="AI826" s="4">
        <f t="shared" ca="1" si="336"/>
        <v>6.4000000000000001E-2</v>
      </c>
      <c r="AJ826" s="16">
        <f t="shared" ca="1" si="336"/>
        <v>2.4620000000000002E-4</v>
      </c>
      <c r="AK826" s="4">
        <f t="shared" si="336"/>
        <v>1.075</v>
      </c>
      <c r="AL826" s="59">
        <f t="shared" si="337"/>
        <v>43637</v>
      </c>
      <c r="AM826" s="16">
        <f t="shared" ca="1" si="338"/>
        <v>1.01788832</v>
      </c>
      <c r="AN826" s="15">
        <f t="shared" ca="1" si="338"/>
        <v>17.88832</v>
      </c>
      <c r="AO826" s="9">
        <f t="shared" si="338"/>
        <v>0</v>
      </c>
      <c r="AP826" s="17">
        <f t="shared" si="338"/>
        <v>0</v>
      </c>
      <c r="AQ826" s="15">
        <f t="shared" si="338"/>
        <v>0</v>
      </c>
      <c r="AR826" s="10" t="str">
        <f t="shared" si="338"/>
        <v>J=</v>
      </c>
      <c r="AS826" s="59">
        <f t="shared" si="338"/>
        <v>43724</v>
      </c>
      <c r="AT826" s="18"/>
      <c r="AU826" s="18"/>
      <c r="AV826" s="40"/>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row>
    <row r="827" spans="1:202" x14ac:dyDescent="0.2">
      <c r="A827" s="123">
        <f t="shared" si="320"/>
        <v>43822</v>
      </c>
      <c r="B827" s="124">
        <f t="shared" ca="1" si="326"/>
        <v>1014.7759999899999</v>
      </c>
      <c r="C827" s="126">
        <f t="shared" si="321"/>
        <v>1000</v>
      </c>
      <c r="D827" s="125">
        <f ca="1">IF(A827&lt;$B$1,VLOOKUP(A827,[1]DI!$A$4:$B$15000,2,FALSE),0)</f>
        <v>4.4000000000000004E-2</v>
      </c>
      <c r="E827" s="126">
        <f t="shared" ca="1" si="327"/>
        <v>1.7089000000000001E-4</v>
      </c>
      <c r="F827" s="132">
        <f t="shared" si="322"/>
        <v>1.075</v>
      </c>
      <c r="G827" s="127">
        <f t="shared" ca="1" si="315"/>
        <v>1.0001837067499999</v>
      </c>
      <c r="H827" s="126">
        <f ca="1">TRUNC(PRODUCT(G$10:G826),15)</f>
        <v>1.15924919922951</v>
      </c>
      <c r="I827" s="126">
        <f t="shared" ca="1" si="323"/>
        <v>1.1423695519055299</v>
      </c>
      <c r="J827" s="126">
        <f t="shared" ca="1" si="316"/>
        <v>1.0147759999999999</v>
      </c>
      <c r="K827" s="126">
        <f t="shared" ca="1" si="317"/>
        <v>14.775999990000001</v>
      </c>
      <c r="L827" s="133">
        <f>IF(VLOOKUP(A827,$U$12:$AD$125,8)=VLOOKUP(A826,$U$12:$AD$125,8),0,VLOOKUP(A827,U$12:$AD$125,8))</f>
        <v>0</v>
      </c>
      <c r="M827" s="129">
        <f>IF(L827&gt;0,VLOOKUP(L827,T$12:$AC$125,7),0)</f>
        <v>0</v>
      </c>
      <c r="N827" s="126">
        <f t="shared" si="318"/>
        <v>0</v>
      </c>
      <c r="O827" s="126">
        <f t="shared" ca="1" si="319"/>
        <v>14.775999990000001</v>
      </c>
      <c r="P827" s="134" t="str">
        <f t="shared" si="324"/>
        <v>J=</v>
      </c>
      <c r="Q827" s="131">
        <f t="shared" si="325"/>
        <v>43906</v>
      </c>
      <c r="R827" s="9"/>
      <c r="S827" s="9"/>
      <c r="T827" s="9"/>
      <c r="U827" s="9"/>
      <c r="V827" s="9"/>
      <c r="W827" s="9"/>
      <c r="X827" s="9"/>
      <c r="Y827" s="9"/>
      <c r="Z827" s="9"/>
      <c r="AA827" s="9"/>
      <c r="AB827" s="9"/>
      <c r="AC827" s="9"/>
      <c r="AD827" s="9"/>
      <c r="AE827" s="9"/>
      <c r="AF827" s="59">
        <f t="shared" si="339"/>
        <v>43638</v>
      </c>
      <c r="AG827" s="15">
        <f t="shared" ca="1" si="336"/>
        <v>1018.15772</v>
      </c>
      <c r="AH827" s="15">
        <f t="shared" si="336"/>
        <v>1000</v>
      </c>
      <c r="AI827" s="4">
        <f t="shared" ca="1" si="336"/>
        <v>0</v>
      </c>
      <c r="AJ827" s="16">
        <f t="shared" ca="1" si="336"/>
        <v>0</v>
      </c>
      <c r="AK827" s="4">
        <f t="shared" si="336"/>
        <v>1.075</v>
      </c>
      <c r="AL827" s="59">
        <f t="shared" si="337"/>
        <v>43638</v>
      </c>
      <c r="AM827" s="16">
        <f t="shared" ca="1" si="338"/>
        <v>1.01815772</v>
      </c>
      <c r="AN827" s="15">
        <f t="shared" ca="1" si="338"/>
        <v>18.157720000000001</v>
      </c>
      <c r="AO827" s="9">
        <f t="shared" si="338"/>
        <v>0</v>
      </c>
      <c r="AP827" s="17">
        <f t="shared" si="338"/>
        <v>0</v>
      </c>
      <c r="AQ827" s="15">
        <f t="shared" si="338"/>
        <v>0</v>
      </c>
      <c r="AR827" s="10" t="str">
        <f t="shared" si="338"/>
        <v>J=</v>
      </c>
      <c r="AS827" s="59">
        <f t="shared" si="338"/>
        <v>43724</v>
      </c>
      <c r="AT827" s="18"/>
      <c r="AU827" s="18"/>
      <c r="AV827" s="40"/>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row>
    <row r="828" spans="1:202" x14ac:dyDescent="0.2">
      <c r="A828" s="123">
        <f t="shared" si="320"/>
        <v>43823</v>
      </c>
      <c r="B828" s="124">
        <f t="shared" ca="1" si="326"/>
        <v>1014.96242</v>
      </c>
      <c r="C828" s="126">
        <f t="shared" si="321"/>
        <v>1000</v>
      </c>
      <c r="D828" s="125">
        <f ca="1">IF(A828&lt;$B$1,VLOOKUP(A828,[1]DI!$A$4:$B$15000,2,FALSE),0)</f>
        <v>4.4000000000000004E-2</v>
      </c>
      <c r="E828" s="126">
        <f t="shared" ca="1" si="327"/>
        <v>1.7089000000000001E-4</v>
      </c>
      <c r="F828" s="132">
        <f t="shared" si="322"/>
        <v>1.075</v>
      </c>
      <c r="G828" s="127">
        <f t="shared" ca="1" si="315"/>
        <v>1.0001837067499999</v>
      </c>
      <c r="H828" s="126">
        <f ca="1">TRUNC(PRODUCT(G$10:G827),15)</f>
        <v>1.1594621611323399</v>
      </c>
      <c r="I828" s="126">
        <f t="shared" ca="1" si="323"/>
        <v>1.1423695519055299</v>
      </c>
      <c r="J828" s="126">
        <f t="shared" ca="1" si="316"/>
        <v>1.01496242</v>
      </c>
      <c r="K828" s="126">
        <f t="shared" ca="1" si="317"/>
        <v>14.96242</v>
      </c>
      <c r="L828" s="133">
        <f>IF(VLOOKUP(A828,$U$12:$AD$125,8)=VLOOKUP(A827,$U$12:$AD$125,8),0,VLOOKUP(A828,U$12:$AD$125,8))</f>
        <v>0</v>
      </c>
      <c r="M828" s="129">
        <f>IF(L828&gt;0,VLOOKUP(L828,T$12:$AC$125,7),0)</f>
        <v>0</v>
      </c>
      <c r="N828" s="126">
        <f t="shared" si="318"/>
        <v>0</v>
      </c>
      <c r="O828" s="126">
        <f t="shared" ca="1" si="319"/>
        <v>14.96242</v>
      </c>
      <c r="P828" s="134" t="str">
        <f t="shared" si="324"/>
        <v>J=</v>
      </c>
      <c r="Q828" s="131">
        <f t="shared" si="325"/>
        <v>43906</v>
      </c>
      <c r="R828" s="9"/>
      <c r="S828" s="9"/>
      <c r="T828" s="9"/>
      <c r="U828" s="9"/>
      <c r="V828" s="9"/>
      <c r="W828" s="9"/>
      <c r="X828" s="9"/>
      <c r="Y828" s="9"/>
      <c r="Z828" s="9"/>
      <c r="AA828" s="9"/>
      <c r="AB828" s="9"/>
      <c r="AC828" s="9"/>
      <c r="AD828" s="9"/>
      <c r="AE828" s="9"/>
      <c r="AF828" s="59">
        <f t="shared" si="339"/>
        <v>43639</v>
      </c>
      <c r="AG828" s="15">
        <f t="shared" ca="1" si="336"/>
        <v>1018.15772</v>
      </c>
      <c r="AH828" s="15">
        <f t="shared" si="336"/>
        <v>1000</v>
      </c>
      <c r="AI828" s="4">
        <f t="shared" ca="1" si="336"/>
        <v>0</v>
      </c>
      <c r="AJ828" s="16">
        <f t="shared" ca="1" si="336"/>
        <v>0</v>
      </c>
      <c r="AK828" s="4">
        <f t="shared" si="336"/>
        <v>1.075</v>
      </c>
      <c r="AL828" s="59">
        <f t="shared" si="337"/>
        <v>43639</v>
      </c>
      <c r="AM828" s="16">
        <f t="shared" ca="1" si="338"/>
        <v>1.01815772</v>
      </c>
      <c r="AN828" s="15">
        <f t="shared" ca="1" si="338"/>
        <v>18.157720000000001</v>
      </c>
      <c r="AO828" s="9">
        <f t="shared" si="338"/>
        <v>0</v>
      </c>
      <c r="AP828" s="17">
        <f t="shared" si="338"/>
        <v>0</v>
      </c>
      <c r="AQ828" s="15">
        <f t="shared" si="338"/>
        <v>0</v>
      </c>
      <c r="AR828" s="10" t="str">
        <f t="shared" si="338"/>
        <v>J=</v>
      </c>
      <c r="AS828" s="59">
        <f t="shared" si="338"/>
        <v>43724</v>
      </c>
      <c r="AT828" s="18"/>
      <c r="AU828" s="18"/>
      <c r="AV828" s="40"/>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row>
    <row r="829" spans="1:202" x14ac:dyDescent="0.2">
      <c r="A829" s="123">
        <f t="shared" si="320"/>
        <v>43824</v>
      </c>
      <c r="B829" s="124">
        <f t="shared" ca="1" si="326"/>
        <v>1015.14887</v>
      </c>
      <c r="C829" s="126">
        <f t="shared" si="321"/>
        <v>1000</v>
      </c>
      <c r="D829" s="125">
        <f ca="1">IF(A829&lt;$B$1,VLOOKUP(A829,[1]DI!$A$4:$B$15000,2,FALSE),0)</f>
        <v>0</v>
      </c>
      <c r="E829" s="126">
        <f t="shared" ca="1" si="327"/>
        <v>0</v>
      </c>
      <c r="F829" s="132">
        <f t="shared" si="322"/>
        <v>1.075</v>
      </c>
      <c r="G829" s="127">
        <f t="shared" ca="1" si="315"/>
        <v>1</v>
      </c>
      <c r="H829" s="126">
        <f ca="1">TRUNC(PRODUCT(G$10:G828),15)</f>
        <v>1.1596751621577099</v>
      </c>
      <c r="I829" s="126">
        <f t="shared" ca="1" si="323"/>
        <v>1.1423695519055299</v>
      </c>
      <c r="J829" s="126">
        <f t="shared" ca="1" si="316"/>
        <v>1.01514887</v>
      </c>
      <c r="K829" s="126">
        <f t="shared" ca="1" si="317"/>
        <v>15.148870000000001</v>
      </c>
      <c r="L829" s="133">
        <f>IF(VLOOKUP(A829,$U$12:$AD$125,8)=VLOOKUP(A828,$U$12:$AD$125,8),0,VLOOKUP(A829,U$12:$AD$125,8))</f>
        <v>0</v>
      </c>
      <c r="M829" s="129">
        <f>IF(L829&gt;0,VLOOKUP(L829,T$12:$AC$125,7),0)</f>
        <v>0</v>
      </c>
      <c r="N829" s="126">
        <f t="shared" si="318"/>
        <v>0</v>
      </c>
      <c r="O829" s="126">
        <f t="shared" ca="1" si="319"/>
        <v>15.148870000000001</v>
      </c>
      <c r="P829" s="134" t="str">
        <f t="shared" si="324"/>
        <v>J=</v>
      </c>
      <c r="Q829" s="131">
        <f t="shared" si="325"/>
        <v>43906</v>
      </c>
      <c r="R829" s="9"/>
      <c r="S829" s="9"/>
      <c r="T829" s="9"/>
      <c r="U829" s="9"/>
      <c r="V829" s="9"/>
      <c r="W829" s="9"/>
      <c r="X829" s="9"/>
      <c r="Y829" s="9"/>
      <c r="Z829" s="9"/>
      <c r="AA829" s="9"/>
      <c r="AB829" s="9"/>
      <c r="AC829" s="9"/>
      <c r="AD829" s="9"/>
      <c r="AE829" s="9"/>
      <c r="AF829" s="59">
        <f t="shared" si="339"/>
        <v>43640</v>
      </c>
      <c r="AG829" s="15">
        <f t="shared" ca="1" si="336"/>
        <v>1018.15772</v>
      </c>
      <c r="AH829" s="15">
        <f t="shared" si="336"/>
        <v>1000</v>
      </c>
      <c r="AI829" s="4">
        <f t="shared" ca="1" si="336"/>
        <v>6.4000000000000001E-2</v>
      </c>
      <c r="AJ829" s="16">
        <f t="shared" ca="1" si="336"/>
        <v>2.4620000000000002E-4</v>
      </c>
      <c r="AK829" s="4">
        <f t="shared" si="336"/>
        <v>1.075</v>
      </c>
      <c r="AL829" s="59">
        <f t="shared" si="337"/>
        <v>43640</v>
      </c>
      <c r="AM829" s="16">
        <f t="shared" ca="1" si="338"/>
        <v>1.01815772</v>
      </c>
      <c r="AN829" s="15">
        <f t="shared" ca="1" si="338"/>
        <v>18.157720000000001</v>
      </c>
      <c r="AO829" s="9">
        <f t="shared" si="338"/>
        <v>0</v>
      </c>
      <c r="AP829" s="17">
        <f t="shared" si="338"/>
        <v>0</v>
      </c>
      <c r="AQ829" s="15">
        <f t="shared" si="338"/>
        <v>0</v>
      </c>
      <c r="AR829" s="10" t="str">
        <f t="shared" si="338"/>
        <v>J=</v>
      </c>
      <c r="AS829" s="59">
        <f t="shared" si="338"/>
        <v>43724</v>
      </c>
      <c r="AT829" s="18"/>
      <c r="AU829" s="18"/>
      <c r="AV829" s="40"/>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row>
    <row r="830" spans="1:202" x14ac:dyDescent="0.2">
      <c r="A830" s="123">
        <f t="shared" si="320"/>
        <v>43825</v>
      </c>
      <c r="B830" s="124">
        <f t="shared" ca="1" si="326"/>
        <v>1015.14887</v>
      </c>
      <c r="C830" s="126">
        <f t="shared" si="321"/>
        <v>1000</v>
      </c>
      <c r="D830" s="125">
        <f ca="1">IF(A830&lt;$B$1,VLOOKUP(A830,[1]DI!$A$4:$B$15000,2,FALSE),0)</f>
        <v>4.4000000000000004E-2</v>
      </c>
      <c r="E830" s="126">
        <f t="shared" ca="1" si="327"/>
        <v>1.7089000000000001E-4</v>
      </c>
      <c r="F830" s="132">
        <f t="shared" si="322"/>
        <v>1.075</v>
      </c>
      <c r="G830" s="127">
        <f t="shared" ca="1" si="315"/>
        <v>1.0001837067499999</v>
      </c>
      <c r="H830" s="126">
        <f ca="1">TRUNC(PRODUCT(G$10:G829),15)</f>
        <v>1.1596751621577099</v>
      </c>
      <c r="I830" s="126">
        <f t="shared" ca="1" si="323"/>
        <v>1.1423695519055299</v>
      </c>
      <c r="J830" s="126">
        <f t="shared" ca="1" si="316"/>
        <v>1.01514887</v>
      </c>
      <c r="K830" s="126">
        <f t="shared" ca="1" si="317"/>
        <v>15.148870000000001</v>
      </c>
      <c r="L830" s="133">
        <f>IF(VLOOKUP(A830,$U$12:$AD$125,8)=VLOOKUP(A829,$U$12:$AD$125,8),0,VLOOKUP(A830,U$12:$AD$125,8))</f>
        <v>0</v>
      </c>
      <c r="M830" s="129">
        <f>IF(L830&gt;0,VLOOKUP(L830,T$12:$AC$125,7),0)</f>
        <v>0</v>
      </c>
      <c r="N830" s="126">
        <f t="shared" si="318"/>
        <v>0</v>
      </c>
      <c r="O830" s="126">
        <f t="shared" ca="1" si="319"/>
        <v>15.148870000000001</v>
      </c>
      <c r="P830" s="134" t="str">
        <f t="shared" si="324"/>
        <v>J=</v>
      </c>
      <c r="Q830" s="131">
        <f t="shared" si="325"/>
        <v>43906</v>
      </c>
      <c r="R830" s="9"/>
      <c r="S830" s="9"/>
      <c r="T830" s="9"/>
      <c r="U830" s="9"/>
      <c r="V830" s="9"/>
      <c r="W830" s="9"/>
      <c r="X830" s="9"/>
      <c r="Y830" s="9"/>
      <c r="Z830" s="9"/>
      <c r="AA830" s="9"/>
      <c r="AB830" s="9"/>
      <c r="AC830" s="9"/>
      <c r="AD830" s="9"/>
      <c r="AE830" s="9"/>
      <c r="AF830" s="59">
        <f t="shared" si="339"/>
        <v>43641</v>
      </c>
      <c r="AG830" s="15">
        <f t="shared" ca="1" si="336"/>
        <v>1018.42718999</v>
      </c>
      <c r="AH830" s="15">
        <f t="shared" si="336"/>
        <v>1000</v>
      </c>
      <c r="AI830" s="4">
        <f t="shared" ca="1" si="336"/>
        <v>6.4000000000000001E-2</v>
      </c>
      <c r="AJ830" s="16">
        <f t="shared" ca="1" si="336"/>
        <v>2.4620000000000002E-4</v>
      </c>
      <c r="AK830" s="4">
        <f t="shared" si="336"/>
        <v>1.075</v>
      </c>
      <c r="AL830" s="59">
        <f t="shared" si="337"/>
        <v>43641</v>
      </c>
      <c r="AM830" s="16">
        <f t="shared" ca="1" si="338"/>
        <v>1.0184271899999999</v>
      </c>
      <c r="AN830" s="15">
        <f t="shared" ca="1" si="338"/>
        <v>18.427189989999999</v>
      </c>
      <c r="AO830" s="9">
        <f t="shared" si="338"/>
        <v>0</v>
      </c>
      <c r="AP830" s="17">
        <f t="shared" si="338"/>
        <v>0</v>
      </c>
      <c r="AQ830" s="15">
        <f t="shared" si="338"/>
        <v>0</v>
      </c>
      <c r="AR830" s="10" t="str">
        <f t="shared" si="338"/>
        <v>J=</v>
      </c>
      <c r="AS830" s="59">
        <f t="shared" si="338"/>
        <v>43724</v>
      </c>
      <c r="AT830" s="18"/>
      <c r="AU830" s="18"/>
      <c r="AV830" s="40"/>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row>
    <row r="831" spans="1:202" x14ac:dyDescent="0.2">
      <c r="A831" s="123">
        <f t="shared" si="320"/>
        <v>43826</v>
      </c>
      <c r="B831" s="124">
        <f t="shared" ca="1" si="326"/>
        <v>1015.33535999</v>
      </c>
      <c r="C831" s="126">
        <f t="shared" si="321"/>
        <v>1000</v>
      </c>
      <c r="D831" s="125">
        <f ca="1">IF(A831&lt;$B$1,VLOOKUP(A831,[1]DI!$A$4:$B$15000,2,FALSE),0)</f>
        <v>4.4000000000000004E-2</v>
      </c>
      <c r="E831" s="126">
        <f t="shared" ca="1" si="327"/>
        <v>1.7089000000000001E-4</v>
      </c>
      <c r="F831" s="132">
        <f t="shared" si="322"/>
        <v>1.075</v>
      </c>
      <c r="G831" s="127">
        <f t="shared" ca="1" si="315"/>
        <v>1.0001837067499999</v>
      </c>
      <c r="H831" s="126">
        <f ca="1">TRUNC(PRODUCT(G$10:G830),15)</f>
        <v>1.1598882023128001</v>
      </c>
      <c r="I831" s="126">
        <f t="shared" ca="1" si="323"/>
        <v>1.1423695519055299</v>
      </c>
      <c r="J831" s="126">
        <f t="shared" ca="1" si="316"/>
        <v>1.0153353599999999</v>
      </c>
      <c r="K831" s="126">
        <f t="shared" ca="1" si="317"/>
        <v>15.335359990000001</v>
      </c>
      <c r="L831" s="133">
        <f>IF(VLOOKUP(A831,$U$12:$AD$125,8)=VLOOKUP(A830,$U$12:$AD$125,8),0,VLOOKUP(A831,U$12:$AD$125,8))</f>
        <v>0</v>
      </c>
      <c r="M831" s="129">
        <f>IF(L831&gt;0,VLOOKUP(L831,T$12:$AC$125,7),0)</f>
        <v>0</v>
      </c>
      <c r="N831" s="126">
        <f t="shared" si="318"/>
        <v>0</v>
      </c>
      <c r="O831" s="126">
        <f t="shared" ca="1" si="319"/>
        <v>15.335359990000001</v>
      </c>
      <c r="P831" s="134" t="str">
        <f t="shared" si="324"/>
        <v>J=</v>
      </c>
      <c r="Q831" s="131">
        <f t="shared" si="325"/>
        <v>43906</v>
      </c>
      <c r="R831" s="9"/>
      <c r="S831" s="9"/>
      <c r="T831" s="9"/>
      <c r="U831" s="9"/>
      <c r="V831" s="9"/>
      <c r="W831" s="9"/>
      <c r="X831" s="9"/>
      <c r="Y831" s="9"/>
      <c r="Z831" s="9"/>
      <c r="AA831" s="9"/>
      <c r="AB831" s="9"/>
      <c r="AC831" s="9"/>
      <c r="AD831" s="9"/>
      <c r="AE831" s="9"/>
      <c r="AF831" s="59">
        <f t="shared" si="339"/>
        <v>43642</v>
      </c>
      <c r="AG831" s="15">
        <f t="shared" ca="1" si="336"/>
        <v>1018.69673</v>
      </c>
      <c r="AH831" s="15">
        <f t="shared" si="336"/>
        <v>1000</v>
      </c>
      <c r="AI831" s="4">
        <f t="shared" ca="1" si="336"/>
        <v>6.4000000000000001E-2</v>
      </c>
      <c r="AJ831" s="16">
        <f t="shared" ca="1" si="336"/>
        <v>2.4620000000000002E-4</v>
      </c>
      <c r="AK831" s="4">
        <f t="shared" si="336"/>
        <v>1.075</v>
      </c>
      <c r="AL831" s="59">
        <f t="shared" si="337"/>
        <v>43642</v>
      </c>
      <c r="AM831" s="16">
        <f t="shared" ca="1" si="338"/>
        <v>1.0186967300000001</v>
      </c>
      <c r="AN831" s="15">
        <f t="shared" ca="1" si="338"/>
        <v>18.696729999999999</v>
      </c>
      <c r="AO831" s="9">
        <f t="shared" si="338"/>
        <v>0</v>
      </c>
      <c r="AP831" s="17">
        <f t="shared" si="338"/>
        <v>0</v>
      </c>
      <c r="AQ831" s="15">
        <f t="shared" si="338"/>
        <v>0</v>
      </c>
      <c r="AR831" s="10" t="str">
        <f t="shared" si="338"/>
        <v>J=</v>
      </c>
      <c r="AS831" s="59">
        <f t="shared" si="338"/>
        <v>43724</v>
      </c>
      <c r="AT831" s="18"/>
      <c r="AU831" s="18"/>
      <c r="AV831" s="40"/>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row>
    <row r="832" spans="1:202" x14ac:dyDescent="0.2">
      <c r="A832" s="123">
        <f t="shared" si="320"/>
        <v>43827</v>
      </c>
      <c r="B832" s="124">
        <f t="shared" ca="1" si="326"/>
        <v>1015.52189</v>
      </c>
      <c r="C832" s="126">
        <f t="shared" si="321"/>
        <v>1000</v>
      </c>
      <c r="D832" s="125">
        <f ca="1">IF(A832&lt;$B$1,VLOOKUP(A832,[1]DI!$A$4:$B$15000,2,FALSE),0)</f>
        <v>0</v>
      </c>
      <c r="E832" s="126">
        <f t="shared" ca="1" si="327"/>
        <v>0</v>
      </c>
      <c r="F832" s="132">
        <f t="shared" si="322"/>
        <v>1.075</v>
      </c>
      <c r="G832" s="127">
        <f t="shared" ca="1" si="315"/>
        <v>1</v>
      </c>
      <c r="H832" s="126">
        <f ca="1">TRUNC(PRODUCT(G$10:G831),15)</f>
        <v>1.16010128160481</v>
      </c>
      <c r="I832" s="126">
        <f t="shared" ca="1" si="323"/>
        <v>1.1423695519055299</v>
      </c>
      <c r="J832" s="126">
        <f t="shared" ca="1" si="316"/>
        <v>1.01552189</v>
      </c>
      <c r="K832" s="126">
        <f t="shared" ca="1" si="317"/>
        <v>15.521890000000001</v>
      </c>
      <c r="L832" s="133">
        <f>IF(VLOOKUP(A832,$U$12:$AD$125,8)=VLOOKUP(A831,$U$12:$AD$125,8),0,VLOOKUP(A832,U$12:$AD$125,8))</f>
        <v>0</v>
      </c>
      <c r="M832" s="129">
        <f>IF(L832&gt;0,VLOOKUP(L832,T$12:$AC$125,7),0)</f>
        <v>0</v>
      </c>
      <c r="N832" s="126">
        <f t="shared" si="318"/>
        <v>0</v>
      </c>
      <c r="O832" s="126">
        <f t="shared" ca="1" si="319"/>
        <v>15.521890000000001</v>
      </c>
      <c r="P832" s="134" t="str">
        <f t="shared" si="324"/>
        <v>J=</v>
      </c>
      <c r="Q832" s="131">
        <f t="shared" si="325"/>
        <v>43906</v>
      </c>
      <c r="R832" s="9"/>
      <c r="S832" s="9"/>
      <c r="T832" s="9"/>
      <c r="U832" s="9"/>
      <c r="V832" s="9"/>
      <c r="W832" s="9"/>
      <c r="X832" s="9"/>
      <c r="Y832" s="9"/>
      <c r="Z832" s="9"/>
      <c r="AA832" s="9"/>
      <c r="AB832" s="9"/>
      <c r="AC832" s="9"/>
      <c r="AD832" s="9"/>
      <c r="AE832" s="9"/>
      <c r="AF832" s="59">
        <f t="shared" si="339"/>
        <v>43643</v>
      </c>
      <c r="AG832" s="15">
        <f t="shared" ca="1" si="336"/>
        <v>1018.96634999</v>
      </c>
      <c r="AH832" s="15">
        <f t="shared" si="336"/>
        <v>1000</v>
      </c>
      <c r="AI832" s="4">
        <f t="shared" ca="1" si="336"/>
        <v>6.4000000000000001E-2</v>
      </c>
      <c r="AJ832" s="16">
        <f t="shared" ca="1" si="336"/>
        <v>2.4620000000000002E-4</v>
      </c>
      <c r="AK832" s="4">
        <f t="shared" si="336"/>
        <v>1.075</v>
      </c>
      <c r="AL832" s="59">
        <f t="shared" si="337"/>
        <v>43643</v>
      </c>
      <c r="AM832" s="16">
        <f t="shared" ca="1" si="338"/>
        <v>1.0189663499999999</v>
      </c>
      <c r="AN832" s="15">
        <f t="shared" ca="1" si="338"/>
        <v>18.966349990000001</v>
      </c>
      <c r="AO832" s="9">
        <f t="shared" si="338"/>
        <v>0</v>
      </c>
      <c r="AP832" s="17">
        <f t="shared" si="338"/>
        <v>0</v>
      </c>
      <c r="AQ832" s="15">
        <f t="shared" si="338"/>
        <v>0</v>
      </c>
      <c r="AR832" s="10" t="str">
        <f t="shared" si="338"/>
        <v>J=</v>
      </c>
      <c r="AS832" s="59">
        <f t="shared" si="338"/>
        <v>43724</v>
      </c>
      <c r="AT832" s="18"/>
      <c r="AU832" s="18"/>
      <c r="AV832" s="40"/>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row>
    <row r="833" spans="1:205" x14ac:dyDescent="0.2">
      <c r="A833" s="123">
        <f t="shared" si="320"/>
        <v>43828</v>
      </c>
      <c r="B833" s="124">
        <f t="shared" ca="1" si="326"/>
        <v>1015.52189</v>
      </c>
      <c r="C833" s="126">
        <f t="shared" si="321"/>
        <v>1000</v>
      </c>
      <c r="D833" s="125">
        <f ca="1">IF(A833&lt;$B$1,VLOOKUP(A833,[1]DI!$A$4:$B$15000,2,FALSE),0)</f>
        <v>0</v>
      </c>
      <c r="E833" s="126">
        <f t="shared" ca="1" si="327"/>
        <v>0</v>
      </c>
      <c r="F833" s="132">
        <f t="shared" si="322"/>
        <v>1.075</v>
      </c>
      <c r="G833" s="127">
        <f t="shared" ca="1" si="315"/>
        <v>1</v>
      </c>
      <c r="H833" s="126">
        <f ca="1">TRUNC(PRODUCT(G$10:G832),15)</f>
        <v>1.16010128160481</v>
      </c>
      <c r="I833" s="126">
        <f t="shared" ca="1" si="323"/>
        <v>1.1423695519055299</v>
      </c>
      <c r="J833" s="126">
        <f t="shared" ca="1" si="316"/>
        <v>1.01552189</v>
      </c>
      <c r="K833" s="126">
        <f t="shared" ca="1" si="317"/>
        <v>15.521890000000001</v>
      </c>
      <c r="L833" s="133">
        <f>IF(VLOOKUP(A833,$U$12:$AD$125,8)=VLOOKUP(A832,$U$12:$AD$125,8),0,VLOOKUP(A833,U$12:$AD$125,8))</f>
        <v>0</v>
      </c>
      <c r="M833" s="129">
        <f>IF(L833&gt;0,VLOOKUP(L833,T$12:$AC$125,7),0)</f>
        <v>0</v>
      </c>
      <c r="N833" s="126">
        <f t="shared" si="318"/>
        <v>0</v>
      </c>
      <c r="O833" s="126">
        <f t="shared" ca="1" si="319"/>
        <v>15.521890000000001</v>
      </c>
      <c r="P833" s="134" t="str">
        <f t="shared" si="324"/>
        <v>J=</v>
      </c>
      <c r="Q833" s="131">
        <f t="shared" si="325"/>
        <v>43906</v>
      </c>
      <c r="R833" s="50"/>
      <c r="S833" s="33"/>
      <c r="T833" s="33"/>
      <c r="U833" s="33"/>
      <c r="V833" s="33"/>
      <c r="W833" s="33"/>
      <c r="X833" s="33"/>
      <c r="Y833" s="33"/>
      <c r="Z833" s="33"/>
      <c r="AA833" s="33"/>
      <c r="AB833" s="33"/>
      <c r="AC833" s="33"/>
      <c r="AD833" s="33"/>
      <c r="AE833" s="33"/>
      <c r="AF833" s="59">
        <f t="shared" si="339"/>
        <v>43644</v>
      </c>
      <c r="AG833" s="15">
        <f t="shared" ca="1" si="336"/>
        <v>1019.23603</v>
      </c>
      <c r="AH833" s="15">
        <f t="shared" si="336"/>
        <v>1000</v>
      </c>
      <c r="AI833" s="4">
        <f t="shared" ca="1" si="336"/>
        <v>6.4000000000000001E-2</v>
      </c>
      <c r="AJ833" s="16">
        <f t="shared" ca="1" si="336"/>
        <v>2.4620000000000002E-4</v>
      </c>
      <c r="AK833" s="4">
        <f t="shared" si="336"/>
        <v>1.075</v>
      </c>
      <c r="AL833" s="59">
        <f t="shared" si="337"/>
        <v>43644</v>
      </c>
      <c r="AM833" s="16">
        <f t="shared" ca="1" si="338"/>
        <v>1.0192360300000001</v>
      </c>
      <c r="AN833" s="15">
        <f t="shared" ca="1" si="338"/>
        <v>19.23603</v>
      </c>
      <c r="AO833" s="9">
        <f t="shared" si="338"/>
        <v>0</v>
      </c>
      <c r="AP833" s="17">
        <f t="shared" si="338"/>
        <v>0</v>
      </c>
      <c r="AQ833" s="15">
        <f t="shared" si="338"/>
        <v>0</v>
      </c>
      <c r="AR833" s="10" t="str">
        <f t="shared" si="338"/>
        <v>J=</v>
      </c>
      <c r="AS833" s="59">
        <f t="shared" si="338"/>
        <v>43724</v>
      </c>
      <c r="AT833" s="34"/>
      <c r="AU833" s="34"/>
      <c r="AV833" s="41"/>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c r="EG833" s="34"/>
      <c r="EH833" s="34"/>
      <c r="EI833" s="34"/>
      <c r="EJ833" s="34"/>
      <c r="EK833" s="34"/>
      <c r="EL833" s="34"/>
      <c r="EM833" s="34"/>
      <c r="EN833" s="34"/>
      <c r="EO833" s="34"/>
      <c r="EP833" s="34"/>
      <c r="EQ833" s="34"/>
      <c r="ER833" s="34"/>
      <c r="ES833" s="34"/>
      <c r="ET833" s="34"/>
      <c r="EU833" s="34"/>
      <c r="EV833" s="34"/>
      <c r="EW833" s="34"/>
      <c r="EX833" s="34"/>
      <c r="EY833" s="34"/>
      <c r="EZ833" s="34"/>
      <c r="FA833" s="34"/>
      <c r="FB833" s="34"/>
      <c r="FC833" s="34"/>
      <c r="FD833" s="34"/>
      <c r="FE833" s="34"/>
      <c r="FF833" s="34"/>
      <c r="FG833" s="34"/>
      <c r="FH833" s="34"/>
      <c r="FI833" s="34"/>
      <c r="FJ833" s="34"/>
      <c r="FK833" s="34"/>
      <c r="FL833" s="34"/>
      <c r="FM833" s="34"/>
      <c r="FN833" s="34"/>
      <c r="FO833" s="34"/>
      <c r="FP833" s="34"/>
      <c r="FQ833" s="34"/>
      <c r="FR833" s="34"/>
      <c r="FS833" s="34"/>
      <c r="FT833" s="34"/>
      <c r="FU833" s="34"/>
      <c r="FV833" s="34"/>
      <c r="FW833" s="34"/>
      <c r="FX833" s="34"/>
      <c r="FY833" s="34"/>
      <c r="FZ833" s="34"/>
      <c r="GA833" s="34"/>
      <c r="GB833" s="34"/>
      <c r="GC833" s="34"/>
      <c r="GD833" s="34"/>
      <c r="GE833" s="34"/>
      <c r="GF833" s="34"/>
      <c r="GG833" s="34"/>
      <c r="GH833" s="34"/>
      <c r="GI833" s="34"/>
      <c r="GJ833" s="34"/>
      <c r="GK833" s="34"/>
      <c r="GL833" s="34"/>
      <c r="GM833" s="34"/>
      <c r="GN833" s="34"/>
      <c r="GO833" s="34"/>
      <c r="GP833" s="34"/>
      <c r="GQ833" s="34"/>
      <c r="GR833" s="34"/>
      <c r="GS833" s="34"/>
      <c r="GT833" s="34"/>
      <c r="GU833" s="34"/>
      <c r="GV833" s="34"/>
      <c r="GW833" s="34"/>
    </row>
    <row r="834" spans="1:205" x14ac:dyDescent="0.2">
      <c r="A834" s="123">
        <f t="shared" si="320"/>
        <v>43829</v>
      </c>
      <c r="B834" s="124">
        <f t="shared" ca="1" si="326"/>
        <v>1015.52189</v>
      </c>
      <c r="C834" s="126">
        <f t="shared" si="321"/>
        <v>1000</v>
      </c>
      <c r="D834" s="125">
        <f ca="1">IF(A834&lt;$B$1,VLOOKUP(A834,[1]DI!$A$4:$B$15000,2,FALSE),0)</f>
        <v>4.4000000000000004E-2</v>
      </c>
      <c r="E834" s="126">
        <f t="shared" ca="1" si="327"/>
        <v>1.7089000000000001E-4</v>
      </c>
      <c r="F834" s="132">
        <f t="shared" si="322"/>
        <v>1.075</v>
      </c>
      <c r="G834" s="127">
        <f t="shared" ca="1" si="315"/>
        <v>1.0001837067499999</v>
      </c>
      <c r="H834" s="126">
        <f ca="1">TRUNC(PRODUCT(G$10:G833),15)</f>
        <v>1.16010128160481</v>
      </c>
      <c r="I834" s="126">
        <f t="shared" ca="1" si="323"/>
        <v>1.1423695519055299</v>
      </c>
      <c r="J834" s="126">
        <f t="shared" ca="1" si="316"/>
        <v>1.01552189</v>
      </c>
      <c r="K834" s="126">
        <f t="shared" ca="1" si="317"/>
        <v>15.521890000000001</v>
      </c>
      <c r="L834" s="133">
        <f>IF(VLOOKUP(A834,$U$12:$AD$125,8)=VLOOKUP(A833,$U$12:$AD$125,8),0,VLOOKUP(A834,U$12:$AD$125,8))</f>
        <v>0</v>
      </c>
      <c r="M834" s="129">
        <f>IF(L834&gt;0,VLOOKUP(L834,T$12:$AC$125,7),0)</f>
        <v>0</v>
      </c>
      <c r="N834" s="126">
        <f t="shared" si="318"/>
        <v>0</v>
      </c>
      <c r="O834" s="126">
        <f t="shared" ca="1" si="319"/>
        <v>15.521890000000001</v>
      </c>
      <c r="P834" s="134" t="str">
        <f t="shared" si="324"/>
        <v>J=</v>
      </c>
      <c r="Q834" s="131">
        <f t="shared" si="325"/>
        <v>43906</v>
      </c>
      <c r="R834" s="47"/>
      <c r="S834" s="51"/>
      <c r="T834" s="51"/>
      <c r="U834" s="48"/>
      <c r="V834" s="9"/>
      <c r="W834" s="9"/>
      <c r="X834" s="9"/>
      <c r="Y834" s="9"/>
      <c r="Z834" s="9"/>
      <c r="AA834" s="9"/>
      <c r="AB834" s="9"/>
      <c r="AC834" s="9"/>
      <c r="AD834" s="9"/>
      <c r="AE834" s="9"/>
      <c r="AF834" s="59">
        <f t="shared" si="339"/>
        <v>43645</v>
      </c>
      <c r="AG834" s="15">
        <f t="shared" ca="1" si="336"/>
        <v>1019.50579</v>
      </c>
      <c r="AH834" s="15">
        <f t="shared" si="336"/>
        <v>1000</v>
      </c>
      <c r="AI834" s="4">
        <f t="shared" ca="1" si="336"/>
        <v>0</v>
      </c>
      <c r="AJ834" s="16">
        <f t="shared" ca="1" si="336"/>
        <v>0</v>
      </c>
      <c r="AK834" s="4">
        <f t="shared" si="336"/>
        <v>1.075</v>
      </c>
      <c r="AL834" s="59">
        <f t="shared" si="337"/>
        <v>43645</v>
      </c>
      <c r="AM834" s="16">
        <f t="shared" ca="1" si="338"/>
        <v>1.01950579</v>
      </c>
      <c r="AN834" s="15">
        <f t="shared" ca="1" si="338"/>
        <v>19.505790000000001</v>
      </c>
      <c r="AO834" s="9">
        <f t="shared" si="338"/>
        <v>0</v>
      </c>
      <c r="AP834" s="17">
        <f t="shared" si="338"/>
        <v>0</v>
      </c>
      <c r="AQ834" s="15">
        <f t="shared" si="338"/>
        <v>0</v>
      </c>
      <c r="AR834" s="10" t="str">
        <f t="shared" si="338"/>
        <v>J=</v>
      </c>
      <c r="AS834" s="59">
        <f t="shared" si="338"/>
        <v>43724</v>
      </c>
      <c r="AT834" s="18"/>
      <c r="AU834" s="18"/>
      <c r="AV834" s="40"/>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row>
    <row r="835" spans="1:205" x14ac:dyDescent="0.2">
      <c r="A835" s="123">
        <f t="shared" si="320"/>
        <v>43830</v>
      </c>
      <c r="B835" s="124">
        <f t="shared" ca="1" si="326"/>
        <v>1015.70844</v>
      </c>
      <c r="C835" s="126">
        <f t="shared" si="321"/>
        <v>1000</v>
      </c>
      <c r="D835" s="125">
        <f ca="1">IF(A835&lt;$B$1,VLOOKUP(A835,[1]DI!$A$4:$B$15000,2,FALSE),0)</f>
        <v>4.4000000000000004E-2</v>
      </c>
      <c r="E835" s="126">
        <f t="shared" ca="1" si="327"/>
        <v>1.7089000000000001E-4</v>
      </c>
      <c r="F835" s="132">
        <f t="shared" si="322"/>
        <v>1.075</v>
      </c>
      <c r="G835" s="127">
        <f t="shared" ca="1" si="315"/>
        <v>1.0001837067499999</v>
      </c>
      <c r="H835" s="126">
        <f ca="1">TRUNC(PRODUCT(G$10:G834),15)</f>
        <v>1.16031440004093</v>
      </c>
      <c r="I835" s="126">
        <f t="shared" ca="1" si="323"/>
        <v>1.1423695519055299</v>
      </c>
      <c r="J835" s="126">
        <f t="shared" ca="1" si="316"/>
        <v>1.01570844</v>
      </c>
      <c r="K835" s="126">
        <f t="shared" ca="1" si="317"/>
        <v>15.70844</v>
      </c>
      <c r="L835" s="133">
        <f>IF(VLOOKUP(A835,$U$12:$AD$125,8)=VLOOKUP(A834,$U$12:$AD$125,8),0,VLOOKUP(A835,U$12:$AD$125,8))</f>
        <v>0</v>
      </c>
      <c r="M835" s="129">
        <f>IF(L835&gt;0,VLOOKUP(L835,T$12:$AC$125,7),0)</f>
        <v>0</v>
      </c>
      <c r="N835" s="126">
        <f t="shared" si="318"/>
        <v>0</v>
      </c>
      <c r="O835" s="126">
        <f t="shared" ca="1" si="319"/>
        <v>15.70844</v>
      </c>
      <c r="P835" s="134" t="str">
        <f t="shared" si="324"/>
        <v>J=</v>
      </c>
      <c r="Q835" s="131">
        <f t="shared" si="325"/>
        <v>43906</v>
      </c>
      <c r="R835" s="9"/>
      <c r="S835" s="9"/>
      <c r="T835" s="9"/>
      <c r="U835" s="9"/>
      <c r="V835" s="9"/>
      <c r="W835" s="9"/>
      <c r="X835" s="9"/>
      <c r="Y835" s="9"/>
      <c r="Z835" s="9"/>
      <c r="AA835" s="9"/>
      <c r="AB835" s="9"/>
      <c r="AC835" s="9"/>
      <c r="AD835" s="9"/>
      <c r="AE835" s="9"/>
      <c r="AF835" s="59">
        <f t="shared" si="339"/>
        <v>43646</v>
      </c>
      <c r="AG835" s="15">
        <f t="shared" ca="1" si="336"/>
        <v>1019.50579</v>
      </c>
      <c r="AH835" s="15">
        <f t="shared" si="336"/>
        <v>1000</v>
      </c>
      <c r="AI835" s="4">
        <f t="shared" ca="1" si="336"/>
        <v>0</v>
      </c>
      <c r="AJ835" s="16">
        <f t="shared" ca="1" si="336"/>
        <v>0</v>
      </c>
      <c r="AK835" s="4">
        <f t="shared" si="336"/>
        <v>1.075</v>
      </c>
      <c r="AL835" s="59">
        <f t="shared" si="337"/>
        <v>43646</v>
      </c>
      <c r="AM835" s="16">
        <f t="shared" ca="1" si="338"/>
        <v>1.01950579</v>
      </c>
      <c r="AN835" s="15">
        <f t="shared" ca="1" si="338"/>
        <v>19.505790000000001</v>
      </c>
      <c r="AO835" s="9">
        <f t="shared" si="338"/>
        <v>0</v>
      </c>
      <c r="AP835" s="17">
        <f t="shared" si="338"/>
        <v>0</v>
      </c>
      <c r="AQ835" s="15">
        <f t="shared" si="338"/>
        <v>0</v>
      </c>
      <c r="AR835" s="10" t="str">
        <f t="shared" si="338"/>
        <v>J=</v>
      </c>
      <c r="AS835" s="59">
        <f t="shared" si="338"/>
        <v>43724</v>
      </c>
      <c r="AT835" s="18"/>
      <c r="AU835" s="18"/>
      <c r="AV835" s="40"/>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row>
    <row r="836" spans="1:205" x14ac:dyDescent="0.2">
      <c r="A836" s="123">
        <f t="shared" si="320"/>
        <v>43831</v>
      </c>
      <c r="B836" s="124">
        <f t="shared" ca="1" si="326"/>
        <v>1015.89504</v>
      </c>
      <c r="C836" s="126">
        <f t="shared" si="321"/>
        <v>1000</v>
      </c>
      <c r="D836" s="125">
        <f ca="1">IF(A836&lt;$B$1,VLOOKUP(A836,[1]DI!$A$4:$B$15000,2,FALSE),0)</f>
        <v>0</v>
      </c>
      <c r="E836" s="126">
        <f t="shared" ca="1" si="327"/>
        <v>0</v>
      </c>
      <c r="F836" s="132">
        <f t="shared" si="322"/>
        <v>1.075</v>
      </c>
      <c r="G836" s="127">
        <f t="shared" ca="1" si="315"/>
        <v>1</v>
      </c>
      <c r="H836" s="126">
        <f ca="1">TRUNC(PRODUCT(G$10:G835),15)</f>
        <v>1.16052755762834</v>
      </c>
      <c r="I836" s="126">
        <f t="shared" ca="1" si="323"/>
        <v>1.1423695519055299</v>
      </c>
      <c r="J836" s="126">
        <f t="shared" ca="1" si="316"/>
        <v>1.01589504</v>
      </c>
      <c r="K836" s="126">
        <f t="shared" ca="1" si="317"/>
        <v>15.89504</v>
      </c>
      <c r="L836" s="133">
        <f>IF(VLOOKUP(A836,$U$12:$AD$125,8)=VLOOKUP(A835,$U$12:$AD$125,8),0,VLOOKUP(A836,U$12:$AD$125,8))</f>
        <v>0</v>
      </c>
      <c r="M836" s="129">
        <f>IF(L836&gt;0,VLOOKUP(L836,T$12:$AC$125,7),0)</f>
        <v>0</v>
      </c>
      <c r="N836" s="126">
        <f t="shared" si="318"/>
        <v>0</v>
      </c>
      <c r="O836" s="126">
        <f t="shared" ca="1" si="319"/>
        <v>15.89504</v>
      </c>
      <c r="P836" s="134" t="str">
        <f t="shared" si="324"/>
        <v>J=</v>
      </c>
      <c r="Q836" s="131">
        <f t="shared" si="325"/>
        <v>43906</v>
      </c>
      <c r="R836" s="9"/>
      <c r="S836" s="9"/>
      <c r="T836" s="9"/>
      <c r="U836" s="9"/>
      <c r="V836" s="9"/>
      <c r="W836" s="9"/>
      <c r="X836" s="9"/>
      <c r="Y836" s="9"/>
      <c r="Z836" s="9"/>
      <c r="AA836" s="9"/>
      <c r="AB836" s="9"/>
      <c r="AC836" s="9"/>
      <c r="AD836" s="9"/>
      <c r="AE836" s="9"/>
      <c r="AF836" s="59">
        <f t="shared" si="339"/>
        <v>43647</v>
      </c>
      <c r="AG836" s="15">
        <f t="shared" ca="1" si="336"/>
        <v>1019.50579</v>
      </c>
      <c r="AH836" s="15">
        <f t="shared" si="336"/>
        <v>1000</v>
      </c>
      <c r="AI836" s="4">
        <f t="shared" ca="1" si="336"/>
        <v>6.4000000000000001E-2</v>
      </c>
      <c r="AJ836" s="16">
        <f t="shared" ca="1" si="336"/>
        <v>2.4620000000000002E-4</v>
      </c>
      <c r="AK836" s="4">
        <f t="shared" si="336"/>
        <v>1.075</v>
      </c>
      <c r="AL836" s="59">
        <f t="shared" si="337"/>
        <v>43647</v>
      </c>
      <c r="AM836" s="16">
        <f t="shared" ca="1" si="338"/>
        <v>1.01950579</v>
      </c>
      <c r="AN836" s="15">
        <f t="shared" ca="1" si="338"/>
        <v>19.505790000000001</v>
      </c>
      <c r="AO836" s="9">
        <f t="shared" si="338"/>
        <v>0</v>
      </c>
      <c r="AP836" s="17">
        <f t="shared" si="338"/>
        <v>0</v>
      </c>
      <c r="AQ836" s="15">
        <f t="shared" si="338"/>
        <v>0</v>
      </c>
      <c r="AR836" s="10" t="str">
        <f t="shared" si="338"/>
        <v>J=</v>
      </c>
      <c r="AS836" s="59">
        <f t="shared" si="338"/>
        <v>43724</v>
      </c>
      <c r="AT836" s="18"/>
      <c r="AU836" s="18"/>
      <c r="AV836" s="40"/>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row>
    <row r="837" spans="1:205" x14ac:dyDescent="0.2">
      <c r="A837" s="123">
        <f t="shared" si="320"/>
        <v>43832</v>
      </c>
      <c r="B837" s="124">
        <f t="shared" ca="1" si="326"/>
        <v>1015.89504</v>
      </c>
      <c r="C837" s="126">
        <f t="shared" si="321"/>
        <v>1000</v>
      </c>
      <c r="D837" s="125">
        <f ca="1">IF(A837&lt;$B$1,VLOOKUP(A837,[1]DI!$A$4:$B$15000,2,FALSE),0)</f>
        <v>4.4000000000000004E-2</v>
      </c>
      <c r="E837" s="126">
        <f t="shared" ca="1" si="327"/>
        <v>1.7089000000000001E-4</v>
      </c>
      <c r="F837" s="132">
        <f t="shared" si="322"/>
        <v>1.075</v>
      </c>
      <c r="G837" s="127">
        <f t="shared" ca="1" si="315"/>
        <v>1.0001837067499999</v>
      </c>
      <c r="H837" s="126">
        <f ca="1">TRUNC(PRODUCT(G$10:G836),15)</f>
        <v>1.16052755762834</v>
      </c>
      <c r="I837" s="126">
        <f t="shared" ca="1" si="323"/>
        <v>1.1423695519055299</v>
      </c>
      <c r="J837" s="126">
        <f t="shared" ca="1" si="316"/>
        <v>1.01589504</v>
      </c>
      <c r="K837" s="126">
        <f t="shared" ca="1" si="317"/>
        <v>15.89504</v>
      </c>
      <c r="L837" s="133">
        <f>IF(VLOOKUP(A837,$U$12:$AD$125,8)=VLOOKUP(A836,$U$12:$AD$125,8),0,VLOOKUP(A837,U$12:$AD$125,8))</f>
        <v>0</v>
      </c>
      <c r="M837" s="129">
        <f>IF(L837&gt;0,VLOOKUP(L837,T$12:$AC$125,7),0)</f>
        <v>0</v>
      </c>
      <c r="N837" s="126">
        <f t="shared" si="318"/>
        <v>0</v>
      </c>
      <c r="O837" s="126">
        <f t="shared" ca="1" si="319"/>
        <v>15.89504</v>
      </c>
      <c r="P837" s="134" t="str">
        <f t="shared" si="324"/>
        <v>J=</v>
      </c>
      <c r="Q837" s="131">
        <f t="shared" si="325"/>
        <v>43906</v>
      </c>
      <c r="R837" s="9"/>
      <c r="S837" s="9"/>
      <c r="T837" s="9"/>
      <c r="U837" s="9"/>
      <c r="V837" s="9"/>
      <c r="W837" s="9"/>
      <c r="X837" s="9"/>
      <c r="Y837" s="9"/>
      <c r="Z837" s="9"/>
      <c r="AA837" s="9"/>
      <c r="AB837" s="9"/>
      <c r="AC837" s="9"/>
      <c r="AD837" s="9"/>
      <c r="AE837" s="9"/>
      <c r="AF837" s="59">
        <f t="shared" si="339"/>
        <v>43648</v>
      </c>
      <c r="AG837" s="15">
        <f t="shared" ca="1" si="336"/>
        <v>1019.77562</v>
      </c>
      <c r="AH837" s="15">
        <f t="shared" si="336"/>
        <v>1000</v>
      </c>
      <c r="AI837" s="4">
        <f t="shared" ca="1" si="336"/>
        <v>6.4000000000000001E-2</v>
      </c>
      <c r="AJ837" s="16">
        <f t="shared" ca="1" si="336"/>
        <v>2.4620000000000002E-4</v>
      </c>
      <c r="AK837" s="4">
        <f t="shared" si="336"/>
        <v>1.075</v>
      </c>
      <c r="AL837" s="59">
        <f t="shared" si="337"/>
        <v>43648</v>
      </c>
      <c r="AM837" s="16">
        <f t="shared" ca="1" si="338"/>
        <v>1.0197756200000001</v>
      </c>
      <c r="AN837" s="15">
        <f t="shared" ca="1" si="338"/>
        <v>19.77562</v>
      </c>
      <c r="AO837" s="9">
        <f t="shared" si="338"/>
        <v>0</v>
      </c>
      <c r="AP837" s="17">
        <f t="shared" si="338"/>
        <v>0</v>
      </c>
      <c r="AQ837" s="15">
        <f t="shared" si="338"/>
        <v>0</v>
      </c>
      <c r="AR837" s="10" t="str">
        <f t="shared" si="338"/>
        <v>J=</v>
      </c>
      <c r="AS837" s="59">
        <f t="shared" si="338"/>
        <v>43724</v>
      </c>
      <c r="AT837" s="18"/>
      <c r="AU837" s="18"/>
      <c r="AV837" s="40"/>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row>
    <row r="838" spans="1:205" x14ac:dyDescent="0.2">
      <c r="A838" s="123">
        <f t="shared" si="320"/>
        <v>43833</v>
      </c>
      <c r="B838" s="124">
        <f t="shared" ca="1" si="326"/>
        <v>1016.0816600000001</v>
      </c>
      <c r="C838" s="126">
        <f t="shared" si="321"/>
        <v>1000</v>
      </c>
      <c r="D838" s="125">
        <f ca="1">IF(A838&lt;$B$1,VLOOKUP(A838,[1]DI!$A$4:$B$15000,2,FALSE),0)</f>
        <v>4.4000000000000004E-2</v>
      </c>
      <c r="E838" s="126">
        <f t="shared" ca="1" si="327"/>
        <v>1.7089000000000001E-4</v>
      </c>
      <c r="F838" s="132">
        <f t="shared" si="322"/>
        <v>1.075</v>
      </c>
      <c r="G838" s="127">
        <f t="shared" ca="1" si="315"/>
        <v>1.0001837067499999</v>
      </c>
      <c r="H838" s="126">
        <f ca="1">TRUNC(PRODUCT(G$10:G837),15)</f>
        <v>1.1607407543742301</v>
      </c>
      <c r="I838" s="126">
        <f t="shared" ca="1" si="323"/>
        <v>1.1423695519055299</v>
      </c>
      <c r="J838" s="126">
        <f t="shared" ca="1" si="316"/>
        <v>1.01608166</v>
      </c>
      <c r="K838" s="126">
        <f t="shared" ca="1" si="317"/>
        <v>16.081659999999999</v>
      </c>
      <c r="L838" s="133">
        <f>IF(VLOOKUP(A838,$U$12:$AD$125,8)=VLOOKUP(A837,$U$12:$AD$125,8),0,VLOOKUP(A838,U$12:$AD$125,8))</f>
        <v>0</v>
      </c>
      <c r="M838" s="129">
        <f>IF(L838&gt;0,VLOOKUP(L838,T$12:$AC$125,7),0)</f>
        <v>0</v>
      </c>
      <c r="N838" s="126">
        <f t="shared" si="318"/>
        <v>0</v>
      </c>
      <c r="O838" s="126">
        <f t="shared" ca="1" si="319"/>
        <v>16.081659999999999</v>
      </c>
      <c r="P838" s="134" t="str">
        <f t="shared" si="324"/>
        <v>J=</v>
      </c>
      <c r="Q838" s="131">
        <f t="shared" si="325"/>
        <v>43906</v>
      </c>
      <c r="R838" s="9"/>
      <c r="S838" s="9"/>
      <c r="T838" s="9"/>
      <c r="U838" s="9"/>
      <c r="V838" s="9"/>
      <c r="W838" s="9"/>
      <c r="X838" s="9"/>
      <c r="Y838" s="9"/>
      <c r="Z838" s="9"/>
      <c r="AA838" s="9"/>
      <c r="AB838" s="9"/>
      <c r="AC838" s="9"/>
      <c r="AD838" s="9"/>
      <c r="AE838" s="9"/>
      <c r="AF838" s="59">
        <f t="shared" si="339"/>
        <v>43649</v>
      </c>
      <c r="AG838" s="15">
        <f t="shared" ca="1" si="336"/>
        <v>1020.04551</v>
      </c>
      <c r="AH838" s="15">
        <f t="shared" si="336"/>
        <v>1000</v>
      </c>
      <c r="AI838" s="4">
        <f t="shared" ca="1" si="336"/>
        <v>6.4000000000000001E-2</v>
      </c>
      <c r="AJ838" s="16">
        <f t="shared" ca="1" si="336"/>
        <v>2.4620000000000002E-4</v>
      </c>
      <c r="AK838" s="4">
        <f t="shared" si="336"/>
        <v>1.075</v>
      </c>
      <c r="AL838" s="59">
        <f t="shared" si="337"/>
        <v>43649</v>
      </c>
      <c r="AM838" s="16">
        <f t="shared" ca="1" si="338"/>
        <v>1.0200455100000001</v>
      </c>
      <c r="AN838" s="15">
        <f t="shared" ca="1" si="338"/>
        <v>20.04551</v>
      </c>
      <c r="AO838" s="9">
        <f t="shared" si="338"/>
        <v>0</v>
      </c>
      <c r="AP838" s="17">
        <f t="shared" si="338"/>
        <v>0</v>
      </c>
      <c r="AQ838" s="15">
        <f t="shared" si="338"/>
        <v>0</v>
      </c>
      <c r="AR838" s="10" t="str">
        <f t="shared" si="338"/>
        <v>J=</v>
      </c>
      <c r="AS838" s="59">
        <f t="shared" si="338"/>
        <v>43724</v>
      </c>
      <c r="AT838" s="18"/>
      <c r="AU838" s="18"/>
      <c r="AV838" s="40"/>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row>
    <row r="839" spans="1:205" x14ac:dyDescent="0.2">
      <c r="A839" s="123">
        <f t="shared" si="320"/>
        <v>43834</v>
      </c>
      <c r="B839" s="124">
        <f t="shared" ca="1" si="326"/>
        <v>1016.26832</v>
      </c>
      <c r="C839" s="126">
        <f t="shared" si="321"/>
        <v>1000</v>
      </c>
      <c r="D839" s="125">
        <f ca="1">IF(A839&lt;$B$1,VLOOKUP(A839,[1]DI!$A$4:$B$15000,2,FALSE),0)</f>
        <v>0</v>
      </c>
      <c r="E839" s="126">
        <f t="shared" ca="1" si="327"/>
        <v>0</v>
      </c>
      <c r="F839" s="132">
        <f t="shared" si="322"/>
        <v>1.075</v>
      </c>
      <c r="G839" s="127">
        <f t="shared" ca="1" si="315"/>
        <v>1</v>
      </c>
      <c r="H839" s="126">
        <f ca="1">TRUNC(PRODUCT(G$10:G838),15)</f>
        <v>1.1609539902858099</v>
      </c>
      <c r="I839" s="126">
        <f t="shared" ca="1" si="323"/>
        <v>1.1423695519055299</v>
      </c>
      <c r="J839" s="126">
        <f t="shared" ca="1" si="316"/>
        <v>1.01626832</v>
      </c>
      <c r="K839" s="126">
        <f t="shared" ca="1" si="317"/>
        <v>16.268319999999999</v>
      </c>
      <c r="L839" s="133">
        <f>IF(VLOOKUP(A839,$U$12:$AD$125,8)=VLOOKUP(A838,$U$12:$AD$125,8),0,VLOOKUP(A839,U$12:$AD$125,8))</f>
        <v>0</v>
      </c>
      <c r="M839" s="129">
        <f>IF(L839&gt;0,VLOOKUP(L839,T$12:$AC$125,7),0)</f>
        <v>0</v>
      </c>
      <c r="N839" s="126">
        <f t="shared" si="318"/>
        <v>0</v>
      </c>
      <c r="O839" s="126">
        <f t="shared" ca="1" si="319"/>
        <v>16.268319999999999</v>
      </c>
      <c r="P839" s="134" t="str">
        <f t="shared" si="324"/>
        <v>J=</v>
      </c>
      <c r="Q839" s="131">
        <f t="shared" si="325"/>
        <v>43906</v>
      </c>
      <c r="R839" s="9"/>
      <c r="S839" s="9"/>
      <c r="T839" s="9"/>
      <c r="U839" s="9"/>
      <c r="V839" s="9"/>
      <c r="W839" s="9"/>
      <c r="X839" s="9"/>
      <c r="Y839" s="9"/>
      <c r="Z839" s="9"/>
      <c r="AA839" s="9"/>
      <c r="AB839" s="9"/>
      <c r="AC839" s="9"/>
      <c r="AD839" s="9"/>
      <c r="AE839" s="9"/>
      <c r="AF839" s="59">
        <f t="shared" si="339"/>
        <v>43650</v>
      </c>
      <c r="AG839" s="15">
        <f t="shared" ca="1" si="336"/>
        <v>1020.31549</v>
      </c>
      <c r="AH839" s="15">
        <f t="shared" si="336"/>
        <v>1000</v>
      </c>
      <c r="AI839" s="4">
        <f t="shared" ca="1" si="336"/>
        <v>6.4000000000000001E-2</v>
      </c>
      <c r="AJ839" s="16">
        <f t="shared" ca="1" si="336"/>
        <v>2.4620000000000002E-4</v>
      </c>
      <c r="AK839" s="4">
        <f t="shared" si="336"/>
        <v>1.075</v>
      </c>
      <c r="AL839" s="59">
        <f t="shared" si="337"/>
        <v>43650</v>
      </c>
      <c r="AM839" s="16">
        <f t="shared" ca="1" si="338"/>
        <v>1.02031549</v>
      </c>
      <c r="AN839" s="15">
        <f t="shared" ca="1" si="338"/>
        <v>20.31549</v>
      </c>
      <c r="AO839" s="9">
        <f t="shared" si="338"/>
        <v>0</v>
      </c>
      <c r="AP839" s="17">
        <f t="shared" si="338"/>
        <v>0</v>
      </c>
      <c r="AQ839" s="15">
        <f t="shared" si="338"/>
        <v>0</v>
      </c>
      <c r="AR839" s="10" t="str">
        <f t="shared" si="338"/>
        <v>J=</v>
      </c>
      <c r="AS839" s="59">
        <f t="shared" si="338"/>
        <v>43724</v>
      </c>
      <c r="AT839" s="18"/>
      <c r="AU839" s="18"/>
      <c r="AV839" s="40"/>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row>
    <row r="840" spans="1:205" x14ac:dyDescent="0.2">
      <c r="A840" s="123">
        <f t="shared" si="320"/>
        <v>43835</v>
      </c>
      <c r="B840" s="124">
        <f t="shared" ca="1" si="326"/>
        <v>1016.26832</v>
      </c>
      <c r="C840" s="126">
        <f t="shared" si="321"/>
        <v>1000</v>
      </c>
      <c r="D840" s="125">
        <f ca="1">IF(A840&lt;$B$1,VLOOKUP(A840,[1]DI!$A$4:$B$15000,2,FALSE),0)</f>
        <v>0</v>
      </c>
      <c r="E840" s="126">
        <f t="shared" ca="1" si="327"/>
        <v>0</v>
      </c>
      <c r="F840" s="132">
        <f t="shared" si="322"/>
        <v>1.075</v>
      </c>
      <c r="G840" s="127">
        <f t="shared" ca="1" si="315"/>
        <v>1</v>
      </c>
      <c r="H840" s="126">
        <f ca="1">TRUNC(PRODUCT(G$10:G839),15)</f>
        <v>1.1609539902858099</v>
      </c>
      <c r="I840" s="126">
        <f t="shared" ca="1" si="323"/>
        <v>1.1423695519055299</v>
      </c>
      <c r="J840" s="126">
        <f t="shared" ca="1" si="316"/>
        <v>1.01626832</v>
      </c>
      <c r="K840" s="126">
        <f t="shared" ca="1" si="317"/>
        <v>16.268319999999999</v>
      </c>
      <c r="L840" s="133">
        <f>IF(VLOOKUP(A840,$U$12:$AD$125,8)=VLOOKUP(A839,$U$12:$AD$125,8),0,VLOOKUP(A840,U$12:$AD$125,8))</f>
        <v>0</v>
      </c>
      <c r="M840" s="129">
        <f>IF(L840&gt;0,VLOOKUP(L840,T$12:$AC$125,7),0)</f>
        <v>0</v>
      </c>
      <c r="N840" s="126">
        <f t="shared" si="318"/>
        <v>0</v>
      </c>
      <c r="O840" s="126">
        <f t="shared" ca="1" si="319"/>
        <v>16.268319999999999</v>
      </c>
      <c r="P840" s="134" t="str">
        <f t="shared" si="324"/>
        <v>J=</v>
      </c>
      <c r="Q840" s="131">
        <f t="shared" si="325"/>
        <v>43906</v>
      </c>
      <c r="R840" s="9"/>
      <c r="S840" s="9"/>
      <c r="T840" s="9"/>
      <c r="U840" s="9"/>
      <c r="V840" s="9"/>
      <c r="W840" s="9"/>
      <c r="X840" s="9"/>
      <c r="Y840" s="9"/>
      <c r="Z840" s="9"/>
      <c r="AA840" s="9"/>
      <c r="AB840" s="9"/>
      <c r="AC840" s="9"/>
      <c r="AD840" s="9"/>
      <c r="AE840" s="9"/>
      <c r="AF840" s="59">
        <f t="shared" si="339"/>
        <v>43651</v>
      </c>
      <c r="AG840" s="15">
        <f t="shared" ref="AG840:AK853" ca="1" si="340">VLOOKUP($AF840,$A$10:$Q$3625,(AG$1)+1)</f>
        <v>1020.5855299999999</v>
      </c>
      <c r="AH840" s="15">
        <f t="shared" si="340"/>
        <v>1000</v>
      </c>
      <c r="AI840" s="4">
        <f t="shared" ca="1" si="340"/>
        <v>6.4000000000000001E-2</v>
      </c>
      <c r="AJ840" s="16">
        <f t="shared" ca="1" si="340"/>
        <v>2.4620000000000002E-4</v>
      </c>
      <c r="AK840" s="4">
        <f t="shared" si="340"/>
        <v>1.075</v>
      </c>
      <c r="AL840" s="59">
        <f t="shared" si="337"/>
        <v>43651</v>
      </c>
      <c r="AM840" s="16">
        <f t="shared" ref="AM840:AS853" ca="1" si="341">VLOOKUP($AF840,$A$10:$Q$3625,(AM$1)+1)</f>
        <v>1.02058553</v>
      </c>
      <c r="AN840" s="15">
        <f t="shared" ca="1" si="341"/>
        <v>20.585529999999999</v>
      </c>
      <c r="AO840" s="9">
        <f t="shared" si="341"/>
        <v>0</v>
      </c>
      <c r="AP840" s="17">
        <f t="shared" si="341"/>
        <v>0</v>
      </c>
      <c r="AQ840" s="15">
        <f t="shared" si="341"/>
        <v>0</v>
      </c>
      <c r="AR840" s="10" t="str">
        <f t="shared" si="341"/>
        <v>J=</v>
      </c>
      <c r="AS840" s="59">
        <f t="shared" si="341"/>
        <v>43724</v>
      </c>
      <c r="AT840" s="18"/>
      <c r="AU840" s="18"/>
      <c r="AV840" s="40"/>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row>
    <row r="841" spans="1:205" x14ac:dyDescent="0.2">
      <c r="A841" s="123">
        <f t="shared" si="320"/>
        <v>43836</v>
      </c>
      <c r="B841" s="124">
        <f t="shared" ca="1" si="326"/>
        <v>1016.26832</v>
      </c>
      <c r="C841" s="126">
        <f t="shared" si="321"/>
        <v>1000</v>
      </c>
      <c r="D841" s="125">
        <f ca="1">IF(A841&lt;$B$1,VLOOKUP(A841,[1]DI!$A$4:$B$15000,2,FALSE),0)</f>
        <v>4.4000000000000004E-2</v>
      </c>
      <c r="E841" s="126">
        <f t="shared" ca="1" si="327"/>
        <v>1.7089000000000001E-4</v>
      </c>
      <c r="F841" s="132">
        <f t="shared" si="322"/>
        <v>1.075</v>
      </c>
      <c r="G841" s="127">
        <f t="shared" ca="1" si="315"/>
        <v>1.0001837067499999</v>
      </c>
      <c r="H841" s="126">
        <f ca="1">TRUNC(PRODUCT(G$10:G840),15)</f>
        <v>1.1609539902858099</v>
      </c>
      <c r="I841" s="126">
        <f t="shared" ca="1" si="323"/>
        <v>1.1423695519055299</v>
      </c>
      <c r="J841" s="126">
        <f t="shared" ca="1" si="316"/>
        <v>1.01626832</v>
      </c>
      <c r="K841" s="126">
        <f t="shared" ca="1" si="317"/>
        <v>16.268319999999999</v>
      </c>
      <c r="L841" s="133">
        <f>IF(VLOOKUP(A841,$U$12:$AD$125,8)=VLOOKUP(A840,$U$12:$AD$125,8),0,VLOOKUP(A841,U$12:$AD$125,8))</f>
        <v>0</v>
      </c>
      <c r="M841" s="129">
        <f>IF(L841&gt;0,VLOOKUP(L841,T$12:$AC$125,7),0)</f>
        <v>0</v>
      </c>
      <c r="N841" s="126">
        <f t="shared" si="318"/>
        <v>0</v>
      </c>
      <c r="O841" s="126">
        <f t="shared" ca="1" si="319"/>
        <v>16.268319999999999</v>
      </c>
      <c r="P841" s="134" t="str">
        <f t="shared" si="324"/>
        <v>J=</v>
      </c>
      <c r="Q841" s="131">
        <f t="shared" si="325"/>
        <v>43906</v>
      </c>
      <c r="R841" s="9"/>
      <c r="S841" s="9"/>
      <c r="T841" s="9"/>
      <c r="U841" s="9"/>
      <c r="V841" s="9"/>
      <c r="W841" s="9"/>
      <c r="X841" s="9"/>
      <c r="Y841" s="9"/>
      <c r="Z841" s="9"/>
      <c r="AA841" s="9"/>
      <c r="AB841" s="9"/>
      <c r="AC841" s="9"/>
      <c r="AD841" s="9"/>
      <c r="AE841" s="9"/>
      <c r="AF841" s="59">
        <f t="shared" si="339"/>
        <v>43652</v>
      </c>
      <c r="AG841" s="15">
        <f t="shared" ca="1" si="340"/>
        <v>1020.85564</v>
      </c>
      <c r="AH841" s="15">
        <f t="shared" si="340"/>
        <v>1000</v>
      </c>
      <c r="AI841" s="4">
        <f t="shared" ca="1" si="340"/>
        <v>0</v>
      </c>
      <c r="AJ841" s="16">
        <f t="shared" ca="1" si="340"/>
        <v>0</v>
      </c>
      <c r="AK841" s="4">
        <f t="shared" si="340"/>
        <v>1.075</v>
      </c>
      <c r="AL841" s="59">
        <f t="shared" si="337"/>
        <v>43652</v>
      </c>
      <c r="AM841" s="16">
        <f t="shared" ca="1" si="341"/>
        <v>1.02085564</v>
      </c>
      <c r="AN841" s="15">
        <f t="shared" ca="1" si="341"/>
        <v>20.855640000000001</v>
      </c>
      <c r="AO841" s="9">
        <f t="shared" si="341"/>
        <v>0</v>
      </c>
      <c r="AP841" s="17">
        <f t="shared" si="341"/>
        <v>0</v>
      </c>
      <c r="AQ841" s="15">
        <f t="shared" si="341"/>
        <v>0</v>
      </c>
      <c r="AR841" s="10" t="str">
        <f t="shared" si="341"/>
        <v>J=</v>
      </c>
      <c r="AS841" s="59">
        <f t="shared" si="341"/>
        <v>43724</v>
      </c>
      <c r="AT841" s="18"/>
      <c r="AU841" s="18"/>
      <c r="AV841" s="40"/>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row>
    <row r="842" spans="1:205" x14ac:dyDescent="0.2">
      <c r="A842" s="123">
        <f t="shared" si="320"/>
        <v>43837</v>
      </c>
      <c r="B842" s="124">
        <f t="shared" ca="1" si="326"/>
        <v>1016.45502</v>
      </c>
      <c r="C842" s="126">
        <f t="shared" si="321"/>
        <v>1000</v>
      </c>
      <c r="D842" s="125">
        <f ca="1">IF(A842&lt;$B$1,VLOOKUP(A842,[1]DI!$A$4:$B$15000,2,FALSE),0)</f>
        <v>4.4000000000000004E-2</v>
      </c>
      <c r="E842" s="126">
        <f t="shared" ca="1" si="327"/>
        <v>1.7089000000000001E-4</v>
      </c>
      <c r="F842" s="132">
        <f t="shared" si="322"/>
        <v>1.075</v>
      </c>
      <c r="G842" s="127">
        <f t="shared" ref="G842:G905" ca="1" si="342">TRUNC((1+(E842*F842)),15)</f>
        <v>1.0001837067499999</v>
      </c>
      <c r="H842" s="126">
        <f ca="1">TRUNC(PRODUCT(G$10:G841),15)</f>
        <v>1.16116726537027</v>
      </c>
      <c r="I842" s="126">
        <f t="shared" ca="1" si="323"/>
        <v>1.1423695519055299</v>
      </c>
      <c r="J842" s="126">
        <f t="shared" ref="J842:J905" ca="1" si="343">ROUND(TRUNC(H842/I842,15),8)</f>
        <v>1.01645502</v>
      </c>
      <c r="K842" s="126">
        <f t="shared" ref="K842:K905" ca="1" si="344">TRUNC((C842*(J842-1)),8)</f>
        <v>16.455020000000001</v>
      </c>
      <c r="L842" s="133">
        <f>IF(VLOOKUP(A842,$U$12:$AD$125,8)=VLOOKUP(A841,$U$12:$AD$125,8),0,VLOOKUP(A842,U$12:$AD$125,8))</f>
        <v>0</v>
      </c>
      <c r="M842" s="129">
        <f>IF(L842&gt;0,VLOOKUP(L842,T$12:$AC$125,7),0)</f>
        <v>0</v>
      </c>
      <c r="N842" s="126">
        <f t="shared" ref="N842:N905" si="345">IF(M842&gt;0,(C$10*M842),0)</f>
        <v>0</v>
      </c>
      <c r="O842" s="126">
        <f t="shared" ref="O842:O905" ca="1" si="346">(K842+N842)</f>
        <v>16.455020000000001</v>
      </c>
      <c r="P842" s="134" t="str">
        <f t="shared" si="324"/>
        <v>J=</v>
      </c>
      <c r="Q842" s="131">
        <f t="shared" si="325"/>
        <v>43906</v>
      </c>
      <c r="R842" s="9"/>
      <c r="S842" s="9"/>
      <c r="T842" s="9"/>
      <c r="U842" s="9"/>
      <c r="V842" s="9"/>
      <c r="W842" s="9"/>
      <c r="X842" s="9"/>
      <c r="Y842" s="9"/>
      <c r="Z842" s="9"/>
      <c r="AA842" s="9"/>
      <c r="AB842" s="9"/>
      <c r="AC842" s="9"/>
      <c r="AD842" s="9"/>
      <c r="AE842" s="9"/>
      <c r="AF842" s="59">
        <f t="shared" si="339"/>
        <v>43653</v>
      </c>
      <c r="AG842" s="15">
        <f t="shared" ca="1" si="340"/>
        <v>1020.85564</v>
      </c>
      <c r="AH842" s="15">
        <f t="shared" si="340"/>
        <v>1000</v>
      </c>
      <c r="AI842" s="4">
        <f t="shared" ca="1" si="340"/>
        <v>0</v>
      </c>
      <c r="AJ842" s="16">
        <f t="shared" ca="1" si="340"/>
        <v>0</v>
      </c>
      <c r="AK842" s="4">
        <f t="shared" si="340"/>
        <v>1.075</v>
      </c>
      <c r="AL842" s="59">
        <f t="shared" si="337"/>
        <v>43653</v>
      </c>
      <c r="AM842" s="16">
        <f t="shared" ca="1" si="341"/>
        <v>1.02085564</v>
      </c>
      <c r="AN842" s="15">
        <f t="shared" ca="1" si="341"/>
        <v>20.855640000000001</v>
      </c>
      <c r="AO842" s="9">
        <f t="shared" si="341"/>
        <v>0</v>
      </c>
      <c r="AP842" s="17">
        <f t="shared" si="341"/>
        <v>0</v>
      </c>
      <c r="AQ842" s="15">
        <f t="shared" si="341"/>
        <v>0</v>
      </c>
      <c r="AR842" s="10" t="str">
        <f t="shared" si="341"/>
        <v>J=</v>
      </c>
      <c r="AS842" s="59">
        <f t="shared" si="341"/>
        <v>43724</v>
      </c>
      <c r="AT842" s="18"/>
      <c r="AU842" s="18"/>
      <c r="AV842" s="40"/>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row>
    <row r="843" spans="1:205" x14ac:dyDescent="0.2">
      <c r="A843" s="123">
        <f t="shared" ref="A843:A906" si="347">(A842+1)</f>
        <v>43838</v>
      </c>
      <c r="B843" s="124">
        <f t="shared" ca="1" si="326"/>
        <v>1016.64175</v>
      </c>
      <c r="C843" s="126">
        <f t="shared" ref="C843:C906" si="348">TRUNC(C842-N842,8)</f>
        <v>1000</v>
      </c>
      <c r="D843" s="125">
        <f ca="1">IF(A843&lt;$B$1,VLOOKUP(A843,[1]DI!$A$4:$B$15000,2,FALSE),0)</f>
        <v>4.4000000000000004E-2</v>
      </c>
      <c r="E843" s="126">
        <f t="shared" ca="1" si="327"/>
        <v>1.7089000000000001E-4</v>
      </c>
      <c r="F843" s="132">
        <f t="shared" ref="F843:F906" si="349">F842</f>
        <v>1.075</v>
      </c>
      <c r="G843" s="127">
        <f t="shared" ca="1" si="342"/>
        <v>1.0001837067499999</v>
      </c>
      <c r="H843" s="126">
        <f ca="1">TRUNC(PRODUCT(G$10:G842),15)</f>
        <v>1.16138057963479</v>
      </c>
      <c r="I843" s="126">
        <f t="shared" ref="I843:I906" ca="1" si="350">IF(OR(L842&gt;0,L842="E"),H842,I842)</f>
        <v>1.1423695519055299</v>
      </c>
      <c r="J843" s="126">
        <f t="shared" ca="1" si="343"/>
        <v>1.01664175</v>
      </c>
      <c r="K843" s="126">
        <f t="shared" ca="1" si="344"/>
        <v>16.641749999999998</v>
      </c>
      <c r="L843" s="133">
        <f>IF(VLOOKUP(A843,$U$12:$AD$125,8)=VLOOKUP(A842,$U$12:$AD$125,8),0,VLOOKUP(A843,U$12:$AD$125,8))</f>
        <v>0</v>
      </c>
      <c r="M843" s="129">
        <f>IF(L843&gt;0,VLOOKUP(L843,T$12:$AC$125,7),0)</f>
        <v>0</v>
      </c>
      <c r="N843" s="126">
        <f t="shared" si="345"/>
        <v>0</v>
      </c>
      <c r="O843" s="126">
        <f t="shared" ca="1" si="346"/>
        <v>16.641749999999998</v>
      </c>
      <c r="P843" s="134" t="str">
        <f t="shared" ref="P843:P906" si="351">IF(L842&gt;0,VLOOKUP(A842,$U$12:$AD$125,9),P842)</f>
        <v>J=</v>
      </c>
      <c r="Q843" s="131">
        <f t="shared" ref="Q843:Q906" si="352">IF(L842&gt;0,VLOOKUP(A842,$U$12:$AD$125,10),Q842)</f>
        <v>43906</v>
      </c>
      <c r="R843" s="9"/>
      <c r="S843" s="9"/>
      <c r="T843" s="9"/>
      <c r="U843" s="9"/>
      <c r="V843" s="9"/>
      <c r="W843" s="9"/>
      <c r="X843" s="9"/>
      <c r="Y843" s="9"/>
      <c r="Z843" s="9"/>
      <c r="AA843" s="9"/>
      <c r="AB843" s="9"/>
      <c r="AC843" s="9"/>
      <c r="AD843" s="9"/>
      <c r="AE843" s="9"/>
      <c r="AF843" s="59">
        <f t="shared" si="339"/>
        <v>43654</v>
      </c>
      <c r="AG843" s="15">
        <f t="shared" ca="1" si="340"/>
        <v>1020.85564</v>
      </c>
      <c r="AH843" s="15">
        <f t="shared" si="340"/>
        <v>1000</v>
      </c>
      <c r="AI843" s="4">
        <f t="shared" ca="1" si="340"/>
        <v>6.4000000000000001E-2</v>
      </c>
      <c r="AJ843" s="16">
        <f t="shared" ca="1" si="340"/>
        <v>2.4620000000000002E-4</v>
      </c>
      <c r="AK843" s="4">
        <f t="shared" si="340"/>
        <v>1.075</v>
      </c>
      <c r="AL843" s="59">
        <f t="shared" si="337"/>
        <v>43654</v>
      </c>
      <c r="AM843" s="16">
        <f t="shared" ca="1" si="341"/>
        <v>1.02085564</v>
      </c>
      <c r="AN843" s="15">
        <f t="shared" ca="1" si="341"/>
        <v>20.855640000000001</v>
      </c>
      <c r="AO843" s="9">
        <f t="shared" si="341"/>
        <v>0</v>
      </c>
      <c r="AP843" s="17">
        <f t="shared" si="341"/>
        <v>0</v>
      </c>
      <c r="AQ843" s="15">
        <f t="shared" si="341"/>
        <v>0</v>
      </c>
      <c r="AR843" s="10" t="str">
        <f t="shared" si="341"/>
        <v>J=</v>
      </c>
      <c r="AS843" s="59">
        <f t="shared" si="341"/>
        <v>43724</v>
      </c>
      <c r="AT843" s="18"/>
      <c r="AU843" s="18"/>
      <c r="AV843" s="40"/>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row>
    <row r="844" spans="1:205" x14ac:dyDescent="0.2">
      <c r="A844" s="123">
        <f t="shared" si="347"/>
        <v>43839</v>
      </c>
      <c r="B844" s="124">
        <f t="shared" ref="B844:B907" ca="1" si="353">IF(A844&lt;=TODAY(),C844+K844,IF(AND(A844&gt;TODAY(),A844&lt;=$B$1),IF(VLOOKUP(TODAY(),$A$10:$D$5000,4,FALSE)=0,"n.d",C844+K844),"n.d"))</f>
        <v>1016.8285100000001</v>
      </c>
      <c r="C844" s="126">
        <f t="shared" si="348"/>
        <v>1000</v>
      </c>
      <c r="D844" s="125">
        <f ca="1">IF(A844&lt;$B$1,VLOOKUP(A844,[1]DI!$A$4:$B$15000,2,FALSE),0)</f>
        <v>4.4000000000000004E-2</v>
      </c>
      <c r="E844" s="126">
        <f t="shared" ca="1" si="327"/>
        <v>1.7089000000000001E-4</v>
      </c>
      <c r="F844" s="132">
        <f t="shared" si="349"/>
        <v>1.075</v>
      </c>
      <c r="G844" s="127">
        <f t="shared" ca="1" si="342"/>
        <v>1.0001837067499999</v>
      </c>
      <c r="H844" s="126">
        <f ca="1">TRUNC(PRODUCT(G$10:G843),15)</f>
        <v>1.1615939330865901</v>
      </c>
      <c r="I844" s="126">
        <f t="shared" ca="1" si="350"/>
        <v>1.1423695519055299</v>
      </c>
      <c r="J844" s="126">
        <f t="shared" ca="1" si="343"/>
        <v>1.0168285100000001</v>
      </c>
      <c r="K844" s="126">
        <f t="shared" ca="1" si="344"/>
        <v>16.828510000000001</v>
      </c>
      <c r="L844" s="133">
        <f>IF(VLOOKUP(A844,$U$12:$AD$125,8)=VLOOKUP(A843,$U$12:$AD$125,8),0,VLOOKUP(A844,U$12:$AD$125,8))</f>
        <v>0</v>
      </c>
      <c r="M844" s="129">
        <f>IF(L844&gt;0,VLOOKUP(L844,T$12:$AC$125,7),0)</f>
        <v>0</v>
      </c>
      <c r="N844" s="126">
        <f t="shared" si="345"/>
        <v>0</v>
      </c>
      <c r="O844" s="126">
        <f t="shared" ca="1" si="346"/>
        <v>16.828510000000001</v>
      </c>
      <c r="P844" s="134" t="str">
        <f t="shared" si="351"/>
        <v>J=</v>
      </c>
      <c r="Q844" s="131">
        <f t="shared" si="352"/>
        <v>43906</v>
      </c>
      <c r="R844" s="9"/>
      <c r="S844" s="9"/>
      <c r="T844" s="9"/>
      <c r="U844" s="9"/>
      <c r="V844" s="9"/>
      <c r="W844" s="9"/>
      <c r="X844" s="9"/>
      <c r="Y844" s="9"/>
      <c r="Z844" s="9"/>
      <c r="AA844" s="9"/>
      <c r="AB844" s="9"/>
      <c r="AC844" s="9"/>
      <c r="AD844" s="9"/>
      <c r="AE844" s="9"/>
      <c r="AF844" s="59">
        <f t="shared" si="339"/>
        <v>43655</v>
      </c>
      <c r="AG844" s="15">
        <f t="shared" ca="1" si="340"/>
        <v>1021.12582</v>
      </c>
      <c r="AH844" s="15">
        <f t="shared" si="340"/>
        <v>1000</v>
      </c>
      <c r="AI844" s="4">
        <f t="shared" ca="1" si="340"/>
        <v>6.4000000000000001E-2</v>
      </c>
      <c r="AJ844" s="16">
        <f t="shared" ca="1" si="340"/>
        <v>2.4620000000000002E-4</v>
      </c>
      <c r="AK844" s="4">
        <f t="shared" si="340"/>
        <v>1.075</v>
      </c>
      <c r="AL844" s="59">
        <f t="shared" si="337"/>
        <v>43655</v>
      </c>
      <c r="AM844" s="16">
        <f t="shared" ca="1" si="341"/>
        <v>1.02112582</v>
      </c>
      <c r="AN844" s="15">
        <f t="shared" ca="1" si="341"/>
        <v>21.125820000000001</v>
      </c>
      <c r="AO844" s="9">
        <f t="shared" si="341"/>
        <v>0</v>
      </c>
      <c r="AP844" s="17">
        <f t="shared" si="341"/>
        <v>0</v>
      </c>
      <c r="AQ844" s="15">
        <f t="shared" si="341"/>
        <v>0</v>
      </c>
      <c r="AR844" s="10" t="str">
        <f t="shared" si="341"/>
        <v>J=</v>
      </c>
      <c r="AS844" s="59">
        <f t="shared" si="341"/>
        <v>43724</v>
      </c>
      <c r="AT844" s="18"/>
      <c r="AU844" s="18"/>
      <c r="AV844" s="40"/>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row>
    <row r="845" spans="1:205" x14ac:dyDescent="0.2">
      <c r="A845" s="123">
        <f t="shared" si="347"/>
        <v>43840</v>
      </c>
      <c r="B845" s="124">
        <f t="shared" ca="1" si="353"/>
        <v>1017.01530999</v>
      </c>
      <c r="C845" s="126">
        <f t="shared" si="348"/>
        <v>1000</v>
      </c>
      <c r="D845" s="125">
        <f ca="1">IF(A845&lt;$B$1,VLOOKUP(A845,[1]DI!$A$4:$B$15000,2,FALSE),0)</f>
        <v>4.4000000000000004E-2</v>
      </c>
      <c r="E845" s="126">
        <f t="shared" ref="E845:E908" ca="1" si="354">ROUND((((1+D845)^(1/252)-1)),8)</f>
        <v>1.7089000000000001E-4</v>
      </c>
      <c r="F845" s="132">
        <f t="shared" si="349"/>
        <v>1.075</v>
      </c>
      <c r="G845" s="127">
        <f t="shared" ca="1" si="342"/>
        <v>1.0001837067499999</v>
      </c>
      <c r="H845" s="126">
        <f ca="1">TRUNC(PRODUCT(G$10:G844),15)</f>
        <v>1.1618073257328601</v>
      </c>
      <c r="I845" s="126">
        <f t="shared" ca="1" si="350"/>
        <v>1.1423695519055299</v>
      </c>
      <c r="J845" s="126">
        <f t="shared" ca="1" si="343"/>
        <v>1.0170153099999999</v>
      </c>
      <c r="K845" s="126">
        <f t="shared" ca="1" si="344"/>
        <v>17.015309989999999</v>
      </c>
      <c r="L845" s="133">
        <f>IF(VLOOKUP(A845,$U$12:$AD$125,8)=VLOOKUP(A844,$U$12:$AD$125,8),0,VLOOKUP(A845,U$12:$AD$125,8))</f>
        <v>0</v>
      </c>
      <c r="M845" s="129">
        <f>IF(L845&gt;0,VLOOKUP(L845,T$12:$AC$125,7),0)</f>
        <v>0</v>
      </c>
      <c r="N845" s="126">
        <f t="shared" si="345"/>
        <v>0</v>
      </c>
      <c r="O845" s="126">
        <f t="shared" ca="1" si="346"/>
        <v>17.015309989999999</v>
      </c>
      <c r="P845" s="134" t="str">
        <f t="shared" si="351"/>
        <v>J=</v>
      </c>
      <c r="Q845" s="131">
        <f t="shared" si="352"/>
        <v>43906</v>
      </c>
      <c r="R845" s="9"/>
      <c r="S845" s="9"/>
      <c r="T845" s="9"/>
      <c r="U845" s="9"/>
      <c r="V845" s="9"/>
      <c r="W845" s="9"/>
      <c r="X845" s="9"/>
      <c r="Y845" s="9"/>
      <c r="Z845" s="9"/>
      <c r="AA845" s="9"/>
      <c r="AB845" s="9"/>
      <c r="AC845" s="9"/>
      <c r="AD845" s="9"/>
      <c r="AE845" s="9"/>
      <c r="AF845" s="59">
        <f t="shared" si="339"/>
        <v>43656</v>
      </c>
      <c r="AG845" s="15">
        <f t="shared" ca="1" si="340"/>
        <v>1021.39607999</v>
      </c>
      <c r="AH845" s="15">
        <f t="shared" si="340"/>
        <v>1000</v>
      </c>
      <c r="AI845" s="4">
        <f t="shared" ca="1" si="340"/>
        <v>6.4000000000000001E-2</v>
      </c>
      <c r="AJ845" s="16">
        <f t="shared" ca="1" si="340"/>
        <v>2.4620000000000002E-4</v>
      </c>
      <c r="AK845" s="4">
        <f t="shared" si="340"/>
        <v>1.075</v>
      </c>
      <c r="AL845" s="59">
        <f t="shared" si="337"/>
        <v>43656</v>
      </c>
      <c r="AM845" s="16">
        <f t="shared" ca="1" si="341"/>
        <v>1.0213960799999999</v>
      </c>
      <c r="AN845" s="15">
        <f t="shared" ca="1" si="341"/>
        <v>21.39607999</v>
      </c>
      <c r="AO845" s="9">
        <f t="shared" si="341"/>
        <v>0</v>
      </c>
      <c r="AP845" s="17">
        <f t="shared" si="341"/>
        <v>0</v>
      </c>
      <c r="AQ845" s="15">
        <f t="shared" si="341"/>
        <v>0</v>
      </c>
      <c r="AR845" s="10" t="str">
        <f t="shared" si="341"/>
        <v>J=</v>
      </c>
      <c r="AS845" s="59">
        <f t="shared" si="341"/>
        <v>43724</v>
      </c>
      <c r="AT845" s="18"/>
      <c r="AU845" s="18"/>
      <c r="AV845" s="40"/>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row>
    <row r="846" spans="1:205" x14ac:dyDescent="0.2">
      <c r="A846" s="123">
        <f t="shared" si="347"/>
        <v>43841</v>
      </c>
      <c r="B846" s="124">
        <f t="shared" ca="1" si="353"/>
        <v>1017.20214</v>
      </c>
      <c r="C846" s="126">
        <f t="shared" si="348"/>
        <v>1000</v>
      </c>
      <c r="D846" s="125">
        <f ca="1">IF(A846&lt;$B$1,VLOOKUP(A846,[1]DI!$A$4:$B$15000,2,FALSE),0)</f>
        <v>0</v>
      </c>
      <c r="E846" s="126">
        <f t="shared" ca="1" si="354"/>
        <v>0</v>
      </c>
      <c r="F846" s="132">
        <f t="shared" si="349"/>
        <v>1.075</v>
      </c>
      <c r="G846" s="127">
        <f t="shared" ca="1" si="342"/>
        <v>1</v>
      </c>
      <c r="H846" s="126">
        <f ca="1">TRUNC(PRODUCT(G$10:G845),15)</f>
        <v>1.1620207575807899</v>
      </c>
      <c r="I846" s="126">
        <f t="shared" ca="1" si="350"/>
        <v>1.1423695519055299</v>
      </c>
      <c r="J846" s="126">
        <f t="shared" ca="1" si="343"/>
        <v>1.01720214</v>
      </c>
      <c r="K846" s="126">
        <f t="shared" ca="1" si="344"/>
        <v>17.20214</v>
      </c>
      <c r="L846" s="133">
        <f>IF(VLOOKUP(A846,$U$12:$AD$125,8)=VLOOKUP(A845,$U$12:$AD$125,8),0,VLOOKUP(A846,U$12:$AD$125,8))</f>
        <v>0</v>
      </c>
      <c r="M846" s="129">
        <f>IF(L846&gt;0,VLOOKUP(L846,T$12:$AC$125,7),0)</f>
        <v>0</v>
      </c>
      <c r="N846" s="126">
        <f t="shared" si="345"/>
        <v>0</v>
      </c>
      <c r="O846" s="126">
        <f t="shared" ca="1" si="346"/>
        <v>17.20214</v>
      </c>
      <c r="P846" s="134" t="str">
        <f t="shared" si="351"/>
        <v>J=</v>
      </c>
      <c r="Q846" s="131">
        <f t="shared" si="352"/>
        <v>43906</v>
      </c>
      <c r="R846" s="9"/>
      <c r="S846" s="9"/>
      <c r="T846" s="9"/>
      <c r="U846" s="9"/>
      <c r="V846" s="9"/>
      <c r="W846" s="9"/>
      <c r="X846" s="9"/>
      <c r="Y846" s="9"/>
      <c r="Z846" s="9"/>
      <c r="AA846" s="9"/>
      <c r="AB846" s="9"/>
      <c r="AC846" s="9"/>
      <c r="AD846" s="9"/>
      <c r="AE846" s="9"/>
      <c r="AF846" s="59">
        <f t="shared" si="339"/>
        <v>43657</v>
      </c>
      <c r="AG846" s="15">
        <f t="shared" ca="1" si="340"/>
        <v>1021.66640999</v>
      </c>
      <c r="AH846" s="15">
        <f t="shared" si="340"/>
        <v>1000</v>
      </c>
      <c r="AI846" s="4">
        <f t="shared" ca="1" si="340"/>
        <v>6.4000000000000001E-2</v>
      </c>
      <c r="AJ846" s="16">
        <f t="shared" ca="1" si="340"/>
        <v>2.4620000000000002E-4</v>
      </c>
      <c r="AK846" s="4">
        <f t="shared" si="340"/>
        <v>1.075</v>
      </c>
      <c r="AL846" s="59">
        <f t="shared" si="337"/>
        <v>43657</v>
      </c>
      <c r="AM846" s="16">
        <f t="shared" ca="1" si="341"/>
        <v>1.0216664099999999</v>
      </c>
      <c r="AN846" s="15">
        <f t="shared" ca="1" si="341"/>
        <v>21.666409989999998</v>
      </c>
      <c r="AO846" s="9">
        <f t="shared" si="341"/>
        <v>0</v>
      </c>
      <c r="AP846" s="17">
        <f t="shared" si="341"/>
        <v>0</v>
      </c>
      <c r="AQ846" s="15">
        <f t="shared" si="341"/>
        <v>0</v>
      </c>
      <c r="AR846" s="10" t="str">
        <f t="shared" si="341"/>
        <v>J=</v>
      </c>
      <c r="AS846" s="59">
        <f t="shared" si="341"/>
        <v>43724</v>
      </c>
      <c r="AT846" s="18"/>
      <c r="AU846" s="18"/>
      <c r="AV846" s="40"/>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row>
    <row r="847" spans="1:205" x14ac:dyDescent="0.2">
      <c r="A847" s="123">
        <f t="shared" si="347"/>
        <v>43842</v>
      </c>
      <c r="B847" s="124">
        <f t="shared" ca="1" si="353"/>
        <v>1017.20214</v>
      </c>
      <c r="C847" s="126">
        <f t="shared" si="348"/>
        <v>1000</v>
      </c>
      <c r="D847" s="125">
        <f ca="1">IF(A847&lt;$B$1,VLOOKUP(A847,[1]DI!$A$4:$B$15000,2,FALSE),0)</f>
        <v>0</v>
      </c>
      <c r="E847" s="126">
        <f t="shared" ca="1" si="354"/>
        <v>0</v>
      </c>
      <c r="F847" s="132">
        <f t="shared" si="349"/>
        <v>1.075</v>
      </c>
      <c r="G847" s="127">
        <f t="shared" ca="1" si="342"/>
        <v>1</v>
      </c>
      <c r="H847" s="126">
        <f ca="1">TRUNC(PRODUCT(G$10:G846),15)</f>
        <v>1.1620207575807899</v>
      </c>
      <c r="I847" s="126">
        <f t="shared" ca="1" si="350"/>
        <v>1.1423695519055299</v>
      </c>
      <c r="J847" s="126">
        <f t="shared" ca="1" si="343"/>
        <v>1.01720214</v>
      </c>
      <c r="K847" s="126">
        <f t="shared" ca="1" si="344"/>
        <v>17.20214</v>
      </c>
      <c r="L847" s="133">
        <f>IF(VLOOKUP(A847,$U$12:$AD$125,8)=VLOOKUP(A846,$U$12:$AD$125,8),0,VLOOKUP(A847,U$12:$AD$125,8))</f>
        <v>0</v>
      </c>
      <c r="M847" s="129">
        <f>IF(L847&gt;0,VLOOKUP(L847,T$12:$AC$125,7),0)</f>
        <v>0</v>
      </c>
      <c r="N847" s="126">
        <f t="shared" si="345"/>
        <v>0</v>
      </c>
      <c r="O847" s="126">
        <f t="shared" ca="1" si="346"/>
        <v>17.20214</v>
      </c>
      <c r="P847" s="134" t="str">
        <f t="shared" si="351"/>
        <v>J=</v>
      </c>
      <c r="Q847" s="131">
        <f t="shared" si="352"/>
        <v>43906</v>
      </c>
      <c r="R847" s="9"/>
      <c r="S847" s="9"/>
      <c r="T847" s="9"/>
      <c r="U847" s="9"/>
      <c r="V847" s="9"/>
      <c r="W847" s="9"/>
      <c r="X847" s="9"/>
      <c r="Y847" s="9"/>
      <c r="Z847" s="9"/>
      <c r="AA847" s="9"/>
      <c r="AB847" s="9"/>
      <c r="AC847" s="9"/>
      <c r="AD847" s="9"/>
      <c r="AE847" s="9"/>
      <c r="AF847" s="59">
        <f t="shared" si="339"/>
        <v>43658</v>
      </c>
      <c r="AG847" s="15">
        <f t="shared" ca="1" si="340"/>
        <v>1021.93680999</v>
      </c>
      <c r="AH847" s="15">
        <f t="shared" si="340"/>
        <v>1000</v>
      </c>
      <c r="AI847" s="4">
        <f t="shared" ca="1" si="340"/>
        <v>6.4000000000000001E-2</v>
      </c>
      <c r="AJ847" s="16">
        <f t="shared" ca="1" si="340"/>
        <v>2.4620000000000002E-4</v>
      </c>
      <c r="AK847" s="4">
        <f t="shared" si="340"/>
        <v>1.075</v>
      </c>
      <c r="AL847" s="59">
        <f t="shared" si="337"/>
        <v>43658</v>
      </c>
      <c r="AM847" s="16">
        <f t="shared" ca="1" si="341"/>
        <v>1.0219368099999999</v>
      </c>
      <c r="AN847" s="15">
        <f t="shared" ca="1" si="341"/>
        <v>21.93680999</v>
      </c>
      <c r="AO847" s="9">
        <f t="shared" si="341"/>
        <v>0</v>
      </c>
      <c r="AP847" s="17">
        <f t="shared" si="341"/>
        <v>0</v>
      </c>
      <c r="AQ847" s="15">
        <f t="shared" si="341"/>
        <v>0</v>
      </c>
      <c r="AR847" s="10" t="str">
        <f t="shared" si="341"/>
        <v>J=</v>
      </c>
      <c r="AS847" s="59">
        <f t="shared" si="341"/>
        <v>43724</v>
      </c>
      <c r="AT847" s="18"/>
      <c r="AU847" s="18"/>
      <c r="AV847" s="40"/>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row>
    <row r="848" spans="1:205" x14ac:dyDescent="0.2">
      <c r="A848" s="123">
        <f t="shared" si="347"/>
        <v>43843</v>
      </c>
      <c r="B848" s="124">
        <f t="shared" ca="1" si="353"/>
        <v>1017.20214</v>
      </c>
      <c r="C848" s="126">
        <f t="shared" si="348"/>
        <v>1000</v>
      </c>
      <c r="D848" s="125">
        <f ca="1">IF(A848&lt;$B$1,VLOOKUP(A848,[1]DI!$A$4:$B$15000,2,FALSE),0)</f>
        <v>4.4000000000000004E-2</v>
      </c>
      <c r="E848" s="126">
        <f t="shared" ca="1" si="354"/>
        <v>1.7089000000000001E-4</v>
      </c>
      <c r="F848" s="132">
        <f t="shared" si="349"/>
        <v>1.075</v>
      </c>
      <c r="G848" s="127">
        <f t="shared" ca="1" si="342"/>
        <v>1.0001837067499999</v>
      </c>
      <c r="H848" s="126">
        <f ca="1">TRUNC(PRODUCT(G$10:G847),15)</f>
        <v>1.1620207575807899</v>
      </c>
      <c r="I848" s="126">
        <f t="shared" ca="1" si="350"/>
        <v>1.1423695519055299</v>
      </c>
      <c r="J848" s="126">
        <f t="shared" ca="1" si="343"/>
        <v>1.01720214</v>
      </c>
      <c r="K848" s="126">
        <f t="shared" ca="1" si="344"/>
        <v>17.20214</v>
      </c>
      <c r="L848" s="133">
        <f>IF(VLOOKUP(A848,$U$12:$AD$125,8)=VLOOKUP(A847,$U$12:$AD$125,8),0,VLOOKUP(A848,U$12:$AD$125,8))</f>
        <v>0</v>
      </c>
      <c r="M848" s="129">
        <f>IF(L848&gt;0,VLOOKUP(L848,T$12:$AC$125,7),0)</f>
        <v>0</v>
      </c>
      <c r="N848" s="126">
        <f t="shared" si="345"/>
        <v>0</v>
      </c>
      <c r="O848" s="126">
        <f t="shared" ca="1" si="346"/>
        <v>17.20214</v>
      </c>
      <c r="P848" s="134" t="str">
        <f t="shared" si="351"/>
        <v>J=</v>
      </c>
      <c r="Q848" s="131">
        <f t="shared" si="352"/>
        <v>43906</v>
      </c>
      <c r="R848" s="9"/>
      <c r="S848" s="9"/>
      <c r="T848" s="9"/>
      <c r="U848" s="9"/>
      <c r="V848" s="9"/>
      <c r="W848" s="9"/>
      <c r="X848" s="9"/>
      <c r="Y848" s="9"/>
      <c r="Z848" s="9"/>
      <c r="AA848" s="9"/>
      <c r="AB848" s="9"/>
      <c r="AC848" s="9"/>
      <c r="AD848" s="9"/>
      <c r="AE848" s="9"/>
      <c r="AF848" s="59">
        <f t="shared" si="339"/>
        <v>43659</v>
      </c>
      <c r="AG848" s="15">
        <f t="shared" ca="1" si="340"/>
        <v>1022.20727999</v>
      </c>
      <c r="AH848" s="15">
        <f t="shared" si="340"/>
        <v>1000</v>
      </c>
      <c r="AI848" s="4">
        <f t="shared" ca="1" si="340"/>
        <v>0</v>
      </c>
      <c r="AJ848" s="16">
        <f t="shared" ca="1" si="340"/>
        <v>0</v>
      </c>
      <c r="AK848" s="4">
        <f t="shared" si="340"/>
        <v>1.075</v>
      </c>
      <c r="AL848" s="59">
        <f t="shared" si="337"/>
        <v>43659</v>
      </c>
      <c r="AM848" s="16">
        <f t="shared" ca="1" si="341"/>
        <v>1.0222072799999999</v>
      </c>
      <c r="AN848" s="15">
        <f t="shared" ca="1" si="341"/>
        <v>22.20727999</v>
      </c>
      <c r="AO848" s="9">
        <f t="shared" si="341"/>
        <v>0</v>
      </c>
      <c r="AP848" s="17">
        <f t="shared" si="341"/>
        <v>0</v>
      </c>
      <c r="AQ848" s="15">
        <f t="shared" si="341"/>
        <v>0</v>
      </c>
      <c r="AR848" s="10" t="str">
        <f t="shared" si="341"/>
        <v>J=</v>
      </c>
      <c r="AS848" s="59">
        <f t="shared" si="341"/>
        <v>43724</v>
      </c>
      <c r="AT848" s="18"/>
      <c r="AU848" s="18"/>
      <c r="AV848" s="40"/>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row>
    <row r="849" spans="1:202" x14ac:dyDescent="0.2">
      <c r="A849" s="123">
        <f t="shared" si="347"/>
        <v>43844</v>
      </c>
      <c r="B849" s="124">
        <f t="shared" ca="1" si="353"/>
        <v>1017.38901</v>
      </c>
      <c r="C849" s="126">
        <f t="shared" si="348"/>
        <v>1000</v>
      </c>
      <c r="D849" s="125">
        <f ca="1">IF(A849&lt;$B$1,VLOOKUP(A849,[1]DI!$A$4:$B$15000,2,FALSE),0)</f>
        <v>4.4000000000000004E-2</v>
      </c>
      <c r="E849" s="126">
        <f t="shared" ca="1" si="354"/>
        <v>1.7089000000000001E-4</v>
      </c>
      <c r="F849" s="132">
        <f t="shared" si="349"/>
        <v>1.075</v>
      </c>
      <c r="G849" s="127">
        <f t="shared" ca="1" si="342"/>
        <v>1.0001837067499999</v>
      </c>
      <c r="H849" s="126">
        <f ca="1">TRUNC(PRODUCT(G$10:G848),15)</f>
        <v>1.1622342286376</v>
      </c>
      <c r="I849" s="126">
        <f t="shared" ca="1" si="350"/>
        <v>1.1423695519055299</v>
      </c>
      <c r="J849" s="126">
        <f t="shared" ca="1" si="343"/>
        <v>1.01738901</v>
      </c>
      <c r="K849" s="126">
        <f t="shared" ca="1" si="344"/>
        <v>17.389009999999999</v>
      </c>
      <c r="L849" s="133">
        <f>IF(VLOOKUP(A849,$U$12:$AD$125,8)=VLOOKUP(A848,$U$12:$AD$125,8),0,VLOOKUP(A849,U$12:$AD$125,8))</f>
        <v>0</v>
      </c>
      <c r="M849" s="129">
        <f>IF(L849&gt;0,VLOOKUP(L849,T$12:$AC$125,7),0)</f>
        <v>0</v>
      </c>
      <c r="N849" s="126">
        <f t="shared" si="345"/>
        <v>0</v>
      </c>
      <c r="O849" s="126">
        <f t="shared" ca="1" si="346"/>
        <v>17.389009999999999</v>
      </c>
      <c r="P849" s="134" t="str">
        <f t="shared" si="351"/>
        <v>J=</v>
      </c>
      <c r="Q849" s="131">
        <f t="shared" si="352"/>
        <v>43906</v>
      </c>
      <c r="R849" s="9"/>
      <c r="S849" s="9"/>
      <c r="T849" s="9"/>
      <c r="U849" s="9"/>
      <c r="V849" s="9"/>
      <c r="W849" s="9"/>
      <c r="X849" s="9"/>
      <c r="Y849" s="9"/>
      <c r="Z849" s="9"/>
      <c r="AA849" s="9"/>
      <c r="AB849" s="9"/>
      <c r="AC849" s="9"/>
      <c r="AD849" s="9"/>
      <c r="AE849" s="9"/>
      <c r="AF849" s="59">
        <f t="shared" si="339"/>
        <v>43660</v>
      </c>
      <c r="AG849" s="15">
        <f t="shared" ca="1" si="340"/>
        <v>1022.20727999</v>
      </c>
      <c r="AH849" s="15">
        <f t="shared" si="340"/>
        <v>1000</v>
      </c>
      <c r="AI849" s="4">
        <f t="shared" ca="1" si="340"/>
        <v>0</v>
      </c>
      <c r="AJ849" s="16">
        <f t="shared" ca="1" si="340"/>
        <v>0</v>
      </c>
      <c r="AK849" s="4">
        <f t="shared" si="340"/>
        <v>1.075</v>
      </c>
      <c r="AL849" s="59">
        <f t="shared" si="337"/>
        <v>43660</v>
      </c>
      <c r="AM849" s="16">
        <f t="shared" ca="1" si="341"/>
        <v>1.0222072799999999</v>
      </c>
      <c r="AN849" s="15">
        <f t="shared" ca="1" si="341"/>
        <v>22.20727999</v>
      </c>
      <c r="AO849" s="9">
        <f t="shared" si="341"/>
        <v>0</v>
      </c>
      <c r="AP849" s="17">
        <f t="shared" si="341"/>
        <v>0</v>
      </c>
      <c r="AQ849" s="15">
        <f t="shared" si="341"/>
        <v>0</v>
      </c>
      <c r="AR849" s="10" t="str">
        <f t="shared" si="341"/>
        <v>J=</v>
      </c>
      <c r="AS849" s="59">
        <f t="shared" si="341"/>
        <v>43724</v>
      </c>
      <c r="AT849" s="18"/>
      <c r="AU849" s="18"/>
      <c r="AV849" s="40"/>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row>
    <row r="850" spans="1:202" x14ac:dyDescent="0.2">
      <c r="A850" s="123">
        <f t="shared" si="347"/>
        <v>43845</v>
      </c>
      <c r="B850" s="124">
        <f t="shared" ca="1" si="353"/>
        <v>1017.57590999</v>
      </c>
      <c r="C850" s="126">
        <f t="shared" si="348"/>
        <v>1000</v>
      </c>
      <c r="D850" s="125">
        <f ca="1">IF(A850&lt;$B$1,VLOOKUP(A850,[1]DI!$A$4:$B$15000,2,FALSE),0)</f>
        <v>4.4000000000000004E-2</v>
      </c>
      <c r="E850" s="126">
        <f t="shared" ca="1" si="354"/>
        <v>1.7089000000000001E-4</v>
      </c>
      <c r="F850" s="132">
        <f t="shared" si="349"/>
        <v>1.075</v>
      </c>
      <c r="G850" s="127">
        <f t="shared" ca="1" si="342"/>
        <v>1.0001837067499999</v>
      </c>
      <c r="H850" s="126">
        <f ca="1">TRUNC(PRODUCT(G$10:G849),15)</f>
        <v>1.1624477389104799</v>
      </c>
      <c r="I850" s="126">
        <f t="shared" ca="1" si="350"/>
        <v>1.1423695519055299</v>
      </c>
      <c r="J850" s="126">
        <f t="shared" ca="1" si="343"/>
        <v>1.0175759099999999</v>
      </c>
      <c r="K850" s="126">
        <f t="shared" ca="1" si="344"/>
        <v>17.57590999</v>
      </c>
      <c r="L850" s="133">
        <f>IF(VLOOKUP(A850,$U$12:$AD$125,8)=VLOOKUP(A849,$U$12:$AD$125,8),0,VLOOKUP(A850,U$12:$AD$125,8))</f>
        <v>0</v>
      </c>
      <c r="M850" s="129">
        <f>IF(L850&gt;0,VLOOKUP(L850,T$12:$AC$125,7),0)</f>
        <v>0</v>
      </c>
      <c r="N850" s="126">
        <f t="shared" si="345"/>
        <v>0</v>
      </c>
      <c r="O850" s="126">
        <f t="shared" ca="1" si="346"/>
        <v>17.57590999</v>
      </c>
      <c r="P850" s="134" t="str">
        <f t="shared" si="351"/>
        <v>J=</v>
      </c>
      <c r="Q850" s="131">
        <f t="shared" si="352"/>
        <v>43906</v>
      </c>
      <c r="R850" s="9"/>
      <c r="S850" s="9"/>
      <c r="T850" s="9"/>
      <c r="U850" s="9"/>
      <c r="V850" s="9"/>
      <c r="W850" s="9"/>
      <c r="X850" s="9"/>
      <c r="Y850" s="9"/>
      <c r="Z850" s="9"/>
      <c r="AA850" s="9"/>
      <c r="AB850" s="9"/>
      <c r="AC850" s="9"/>
      <c r="AD850" s="9"/>
      <c r="AE850" s="9"/>
      <c r="AF850" s="59">
        <f t="shared" si="339"/>
        <v>43661</v>
      </c>
      <c r="AG850" s="15">
        <f t="shared" ca="1" si="340"/>
        <v>1022.20727999</v>
      </c>
      <c r="AH850" s="15">
        <f t="shared" si="340"/>
        <v>1000</v>
      </c>
      <c r="AI850" s="4">
        <f t="shared" ca="1" si="340"/>
        <v>6.4000000000000001E-2</v>
      </c>
      <c r="AJ850" s="16">
        <f t="shared" ca="1" si="340"/>
        <v>2.4620000000000002E-4</v>
      </c>
      <c r="AK850" s="4">
        <f t="shared" si="340"/>
        <v>1.075</v>
      </c>
      <c r="AL850" s="59">
        <f t="shared" si="337"/>
        <v>43661</v>
      </c>
      <c r="AM850" s="16">
        <f t="shared" ca="1" si="341"/>
        <v>1.0222072799999999</v>
      </c>
      <c r="AN850" s="15">
        <f t="shared" ca="1" si="341"/>
        <v>22.20727999</v>
      </c>
      <c r="AO850" s="9">
        <f t="shared" si="341"/>
        <v>0</v>
      </c>
      <c r="AP850" s="17">
        <f t="shared" si="341"/>
        <v>0</v>
      </c>
      <c r="AQ850" s="15">
        <f t="shared" si="341"/>
        <v>0</v>
      </c>
      <c r="AR850" s="10" t="str">
        <f t="shared" si="341"/>
        <v>J=</v>
      </c>
      <c r="AS850" s="59">
        <f t="shared" si="341"/>
        <v>43724</v>
      </c>
      <c r="AT850" s="18"/>
      <c r="AU850" s="18"/>
      <c r="AV850" s="40"/>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row>
    <row r="851" spans="1:202" x14ac:dyDescent="0.2">
      <c r="A851" s="123">
        <f t="shared" si="347"/>
        <v>43846</v>
      </c>
      <c r="B851" s="124">
        <f t="shared" ca="1" si="353"/>
        <v>1017.76285</v>
      </c>
      <c r="C851" s="126">
        <f t="shared" si="348"/>
        <v>1000</v>
      </c>
      <c r="D851" s="125">
        <f ca="1">IF(A851&lt;$B$1,VLOOKUP(A851,[1]DI!$A$4:$B$15000,2,FALSE),0)</f>
        <v>4.4000000000000004E-2</v>
      </c>
      <c r="E851" s="126">
        <f t="shared" ca="1" si="354"/>
        <v>1.7089000000000001E-4</v>
      </c>
      <c r="F851" s="132">
        <f t="shared" si="349"/>
        <v>1.075</v>
      </c>
      <c r="G851" s="127">
        <f t="shared" ca="1" si="342"/>
        <v>1.0001837067499999</v>
      </c>
      <c r="H851" s="126">
        <f ca="1">TRUNC(PRODUCT(G$10:G850),15)</f>
        <v>1.1626612884066401</v>
      </c>
      <c r="I851" s="126">
        <f t="shared" ca="1" si="350"/>
        <v>1.1423695519055299</v>
      </c>
      <c r="J851" s="126">
        <f t="shared" ca="1" si="343"/>
        <v>1.01776285</v>
      </c>
      <c r="K851" s="126">
        <f t="shared" ca="1" si="344"/>
        <v>17.76285</v>
      </c>
      <c r="L851" s="133">
        <f>IF(VLOOKUP(A851,$U$12:$AD$125,8)=VLOOKUP(A850,$U$12:$AD$125,8),0,VLOOKUP(A851,U$12:$AD$125,8))</f>
        <v>0</v>
      </c>
      <c r="M851" s="129">
        <f>IF(L851&gt;0,VLOOKUP(L851,T$12:$AC$125,7),0)</f>
        <v>0</v>
      </c>
      <c r="N851" s="126">
        <f t="shared" si="345"/>
        <v>0</v>
      </c>
      <c r="O851" s="126">
        <f t="shared" ca="1" si="346"/>
        <v>17.76285</v>
      </c>
      <c r="P851" s="134" t="str">
        <f t="shared" si="351"/>
        <v>J=</v>
      </c>
      <c r="Q851" s="131">
        <f t="shared" si="352"/>
        <v>43906</v>
      </c>
      <c r="R851" s="9"/>
      <c r="S851" s="9"/>
      <c r="T851" s="9"/>
      <c r="U851" s="9"/>
      <c r="V851" s="9"/>
      <c r="W851" s="9"/>
      <c r="X851" s="9"/>
      <c r="Y851" s="9"/>
      <c r="Z851" s="9"/>
      <c r="AA851" s="9"/>
      <c r="AB851" s="9"/>
      <c r="AC851" s="9"/>
      <c r="AD851" s="9"/>
      <c r="AE851" s="9"/>
      <c r="AF851" s="59">
        <f t="shared" si="339"/>
        <v>43662</v>
      </c>
      <c r="AG851" s="15">
        <f t="shared" ca="1" si="340"/>
        <v>1022.47782</v>
      </c>
      <c r="AH851" s="15">
        <f t="shared" si="340"/>
        <v>1000</v>
      </c>
      <c r="AI851" s="4">
        <f t="shared" ca="1" si="340"/>
        <v>6.4000000000000001E-2</v>
      </c>
      <c r="AJ851" s="16">
        <f t="shared" ca="1" si="340"/>
        <v>2.4620000000000002E-4</v>
      </c>
      <c r="AK851" s="4">
        <f t="shared" si="340"/>
        <v>1.075</v>
      </c>
      <c r="AL851" s="59">
        <f t="shared" si="337"/>
        <v>43662</v>
      </c>
      <c r="AM851" s="16">
        <f t="shared" ca="1" si="341"/>
        <v>1.02247782</v>
      </c>
      <c r="AN851" s="15">
        <f t="shared" ca="1" si="341"/>
        <v>22.477820000000001</v>
      </c>
      <c r="AO851" s="9">
        <f t="shared" si="341"/>
        <v>0</v>
      </c>
      <c r="AP851" s="17">
        <f t="shared" si="341"/>
        <v>0</v>
      </c>
      <c r="AQ851" s="15">
        <f t="shared" si="341"/>
        <v>0</v>
      </c>
      <c r="AR851" s="10" t="str">
        <f t="shared" si="341"/>
        <v>J=</v>
      </c>
      <c r="AS851" s="59">
        <f t="shared" si="341"/>
        <v>43724</v>
      </c>
      <c r="AT851" s="18"/>
      <c r="AU851" s="18"/>
      <c r="AV851" s="40"/>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row>
    <row r="852" spans="1:202" x14ac:dyDescent="0.2">
      <c r="A852" s="123">
        <f t="shared" si="347"/>
        <v>43847</v>
      </c>
      <c r="B852" s="124">
        <f t="shared" ca="1" si="353"/>
        <v>1017.94981999</v>
      </c>
      <c r="C852" s="126">
        <f t="shared" si="348"/>
        <v>1000</v>
      </c>
      <c r="D852" s="125">
        <f ca="1">IF(A852&lt;$B$1,VLOOKUP(A852,[1]DI!$A$4:$B$15000,2,FALSE),0)</f>
        <v>4.4000000000000004E-2</v>
      </c>
      <c r="E852" s="126">
        <f t="shared" ca="1" si="354"/>
        <v>1.7089000000000001E-4</v>
      </c>
      <c r="F852" s="132">
        <f t="shared" si="349"/>
        <v>1.075</v>
      </c>
      <c r="G852" s="127">
        <f t="shared" ca="1" si="342"/>
        <v>1.0001837067499999</v>
      </c>
      <c r="H852" s="126">
        <f ca="1">TRUNC(PRODUCT(G$10:G851),15)</f>
        <v>1.16287487713329</v>
      </c>
      <c r="I852" s="126">
        <f t="shared" ca="1" si="350"/>
        <v>1.1423695519055299</v>
      </c>
      <c r="J852" s="126">
        <f t="shared" ca="1" si="343"/>
        <v>1.0179498199999999</v>
      </c>
      <c r="K852" s="126">
        <f t="shared" ca="1" si="344"/>
        <v>17.949819990000002</v>
      </c>
      <c r="L852" s="133">
        <f>IF(VLOOKUP(A852,$U$12:$AD$125,8)=VLOOKUP(A851,$U$12:$AD$125,8),0,VLOOKUP(A852,U$12:$AD$125,8))</f>
        <v>0</v>
      </c>
      <c r="M852" s="129">
        <f>IF(L852&gt;0,VLOOKUP(L852,T$12:$AC$125,7),0)</f>
        <v>0</v>
      </c>
      <c r="N852" s="126">
        <f t="shared" si="345"/>
        <v>0</v>
      </c>
      <c r="O852" s="126">
        <f t="shared" ca="1" si="346"/>
        <v>17.949819990000002</v>
      </c>
      <c r="P852" s="134" t="str">
        <f t="shared" si="351"/>
        <v>J=</v>
      </c>
      <c r="Q852" s="131">
        <f t="shared" si="352"/>
        <v>43906</v>
      </c>
      <c r="R852" s="9"/>
      <c r="S852" s="9"/>
      <c r="T852" s="9"/>
      <c r="U852" s="9"/>
      <c r="V852" s="9"/>
      <c r="W852" s="9"/>
      <c r="X852" s="9"/>
      <c r="Y852" s="9"/>
      <c r="Z852" s="9"/>
      <c r="AA852" s="9"/>
      <c r="AB852" s="9"/>
      <c r="AC852" s="9"/>
      <c r="AD852" s="9"/>
      <c r="AE852" s="9"/>
      <c r="AF852" s="59">
        <f t="shared" si="339"/>
        <v>43663</v>
      </c>
      <c r="AG852" s="15">
        <f t="shared" ca="1" si="340"/>
        <v>1022.74844</v>
      </c>
      <c r="AH852" s="15">
        <f t="shared" si="340"/>
        <v>1000</v>
      </c>
      <c r="AI852" s="4">
        <f t="shared" ca="1" si="340"/>
        <v>6.4000000000000001E-2</v>
      </c>
      <c r="AJ852" s="16">
        <f t="shared" ca="1" si="340"/>
        <v>2.4620000000000002E-4</v>
      </c>
      <c r="AK852" s="4">
        <f t="shared" si="340"/>
        <v>1.075</v>
      </c>
      <c r="AL852" s="59">
        <f t="shared" si="337"/>
        <v>43663</v>
      </c>
      <c r="AM852" s="16">
        <f t="shared" ca="1" si="341"/>
        <v>1.02274844</v>
      </c>
      <c r="AN852" s="15">
        <f t="shared" ca="1" si="341"/>
        <v>22.748439999999999</v>
      </c>
      <c r="AO852" s="9">
        <f t="shared" si="341"/>
        <v>0</v>
      </c>
      <c r="AP852" s="17">
        <f t="shared" si="341"/>
        <v>0</v>
      </c>
      <c r="AQ852" s="15">
        <f t="shared" si="341"/>
        <v>0</v>
      </c>
      <c r="AR852" s="10" t="str">
        <f t="shared" si="341"/>
        <v>J=</v>
      </c>
      <c r="AS852" s="59">
        <f t="shared" si="341"/>
        <v>43724</v>
      </c>
      <c r="AT852" s="18"/>
      <c r="AU852" s="18"/>
      <c r="AV852" s="40"/>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row>
    <row r="853" spans="1:202" x14ac:dyDescent="0.2">
      <c r="A853" s="123">
        <f t="shared" si="347"/>
        <v>43848</v>
      </c>
      <c r="B853" s="124">
        <f t="shared" ca="1" si="353"/>
        <v>1018.1368199999999</v>
      </c>
      <c r="C853" s="126">
        <f t="shared" si="348"/>
        <v>1000</v>
      </c>
      <c r="D853" s="125">
        <f ca="1">IF(A853&lt;$B$1,VLOOKUP(A853,[1]DI!$A$4:$B$15000,2,FALSE),0)</f>
        <v>0</v>
      </c>
      <c r="E853" s="126">
        <f t="shared" ca="1" si="354"/>
        <v>0</v>
      </c>
      <c r="F853" s="132">
        <f t="shared" si="349"/>
        <v>1.075</v>
      </c>
      <c r="G853" s="127">
        <f t="shared" ca="1" si="342"/>
        <v>1</v>
      </c>
      <c r="H853" s="126">
        <f ca="1">TRUNC(PRODUCT(G$10:G852),15)</f>
        <v>1.1630885050976201</v>
      </c>
      <c r="I853" s="126">
        <f t="shared" ca="1" si="350"/>
        <v>1.1423695519055299</v>
      </c>
      <c r="J853" s="126">
        <f t="shared" ca="1" si="343"/>
        <v>1.0181368200000001</v>
      </c>
      <c r="K853" s="126">
        <f t="shared" ca="1" si="344"/>
        <v>18.13682</v>
      </c>
      <c r="L853" s="133">
        <f>IF(VLOOKUP(A853,$U$12:$AD$125,8)=VLOOKUP(A852,$U$12:$AD$125,8),0,VLOOKUP(A853,U$12:$AD$125,8))</f>
        <v>0</v>
      </c>
      <c r="M853" s="129">
        <f>IF(L853&gt;0,VLOOKUP(L853,T$12:$AC$125,7),0)</f>
        <v>0</v>
      </c>
      <c r="N853" s="126">
        <f t="shared" si="345"/>
        <v>0</v>
      </c>
      <c r="O853" s="126">
        <f t="shared" ca="1" si="346"/>
        <v>18.13682</v>
      </c>
      <c r="P853" s="134" t="str">
        <f t="shared" si="351"/>
        <v>J=</v>
      </c>
      <c r="Q853" s="131">
        <f t="shared" si="352"/>
        <v>43906</v>
      </c>
      <c r="R853" s="9"/>
      <c r="S853" s="9"/>
      <c r="T853" s="9"/>
      <c r="U853" s="9"/>
      <c r="V853" s="9"/>
      <c r="W853" s="9"/>
      <c r="X853" s="9"/>
      <c r="Y853" s="9"/>
      <c r="Z853" s="9"/>
      <c r="AA853" s="9"/>
      <c r="AB853" s="9"/>
      <c r="AC853" s="9"/>
      <c r="AD853" s="9"/>
      <c r="AE853" s="9"/>
      <c r="AF853" s="59">
        <f t="shared" si="339"/>
        <v>43664</v>
      </c>
      <c r="AG853" s="15">
        <f t="shared" ca="1" si="340"/>
        <v>1023.01912</v>
      </c>
      <c r="AH853" s="15">
        <f t="shared" si="340"/>
        <v>1000</v>
      </c>
      <c r="AI853" s="4">
        <f t="shared" ca="1" si="340"/>
        <v>6.4000000000000001E-2</v>
      </c>
      <c r="AJ853" s="16">
        <f t="shared" ca="1" si="340"/>
        <v>2.4620000000000002E-4</v>
      </c>
      <c r="AK853" s="4">
        <f t="shared" si="340"/>
        <v>1.075</v>
      </c>
      <c r="AL853" s="59">
        <f t="shared" si="337"/>
        <v>43664</v>
      </c>
      <c r="AM853" s="16">
        <f t="shared" ca="1" si="341"/>
        <v>1.0230191200000001</v>
      </c>
      <c r="AN853" s="15">
        <f t="shared" ca="1" si="341"/>
        <v>23.019120000000001</v>
      </c>
      <c r="AO853" s="9">
        <f t="shared" si="341"/>
        <v>0</v>
      </c>
      <c r="AP853" s="17">
        <f t="shared" si="341"/>
        <v>0</v>
      </c>
      <c r="AQ853" s="15">
        <f t="shared" si="341"/>
        <v>0</v>
      </c>
      <c r="AR853" s="10" t="str">
        <f t="shared" si="341"/>
        <v>J=</v>
      </c>
      <c r="AS853" s="59">
        <f t="shared" si="341"/>
        <v>43724</v>
      </c>
      <c r="AT853" s="18"/>
      <c r="AU853" s="18"/>
      <c r="AV853" s="40"/>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row>
    <row r="854" spans="1:202" x14ac:dyDescent="0.2">
      <c r="A854" s="123">
        <f t="shared" si="347"/>
        <v>43849</v>
      </c>
      <c r="B854" s="124">
        <f t="shared" ca="1" si="353"/>
        <v>1018.1368199999999</v>
      </c>
      <c r="C854" s="126">
        <f t="shared" si="348"/>
        <v>1000</v>
      </c>
      <c r="D854" s="125">
        <f ca="1">IF(A854&lt;$B$1,VLOOKUP(A854,[1]DI!$A$4:$B$15000,2,FALSE),0)</f>
        <v>0</v>
      </c>
      <c r="E854" s="126">
        <f t="shared" ca="1" si="354"/>
        <v>0</v>
      </c>
      <c r="F854" s="132">
        <f t="shared" si="349"/>
        <v>1.075</v>
      </c>
      <c r="G854" s="127">
        <f t="shared" ca="1" si="342"/>
        <v>1</v>
      </c>
      <c r="H854" s="126">
        <f ca="1">TRUNC(PRODUCT(G$10:G853),15)</f>
        <v>1.1630885050976201</v>
      </c>
      <c r="I854" s="126">
        <f t="shared" ca="1" si="350"/>
        <v>1.1423695519055299</v>
      </c>
      <c r="J854" s="126">
        <f t="shared" ca="1" si="343"/>
        <v>1.0181368200000001</v>
      </c>
      <c r="K854" s="126">
        <f t="shared" ca="1" si="344"/>
        <v>18.13682</v>
      </c>
      <c r="L854" s="133">
        <f>IF(VLOOKUP(A854,$U$12:$AD$125,8)=VLOOKUP(A853,$U$12:$AD$125,8),0,VLOOKUP(A854,U$12:$AD$125,8))</f>
        <v>0</v>
      </c>
      <c r="M854" s="129">
        <f>IF(L854&gt;0,VLOOKUP(L854,T$12:$AC$125,7),0)</f>
        <v>0</v>
      </c>
      <c r="N854" s="126">
        <f t="shared" si="345"/>
        <v>0</v>
      </c>
      <c r="O854" s="126">
        <f t="shared" ca="1" si="346"/>
        <v>18.13682</v>
      </c>
      <c r="P854" s="134" t="str">
        <f t="shared" si="351"/>
        <v>J=</v>
      </c>
      <c r="Q854" s="131">
        <f t="shared" si="352"/>
        <v>43906</v>
      </c>
      <c r="R854" s="9"/>
      <c r="S854" s="9"/>
      <c r="T854" s="9"/>
      <c r="U854" s="9"/>
      <c r="V854" s="9"/>
      <c r="W854" s="9"/>
      <c r="X854" s="9"/>
      <c r="Y854" s="9"/>
      <c r="Z854" s="9"/>
      <c r="AA854" s="9"/>
      <c r="AB854" s="9"/>
      <c r="AC854" s="9"/>
      <c r="AD854" s="9"/>
      <c r="AE854" s="9"/>
      <c r="AF854" s="59"/>
      <c r="AG854" s="15"/>
      <c r="AH854" s="15"/>
      <c r="AI854" s="4"/>
      <c r="AJ854" s="16"/>
      <c r="AK854" s="4"/>
      <c r="AL854" s="59"/>
      <c r="AM854" s="16"/>
      <c r="AN854" s="15"/>
      <c r="AO854" s="9"/>
      <c r="AP854" s="17"/>
      <c r="AQ854" s="15"/>
      <c r="AR854" s="10"/>
      <c r="AS854" s="59"/>
      <c r="AT854" s="18"/>
      <c r="AU854" s="18"/>
      <c r="AV854" s="40"/>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row>
    <row r="855" spans="1:202" x14ac:dyDescent="0.2">
      <c r="A855" s="123">
        <f t="shared" si="347"/>
        <v>43850</v>
      </c>
      <c r="B855" s="124">
        <f t="shared" ca="1" si="353"/>
        <v>1018.1368199999999</v>
      </c>
      <c r="C855" s="126">
        <f t="shared" si="348"/>
        <v>1000</v>
      </c>
      <c r="D855" s="125">
        <f ca="1">IF(A855&lt;$B$1,VLOOKUP(A855,[1]DI!$A$4:$B$15000,2,FALSE),0)</f>
        <v>4.4000000000000004E-2</v>
      </c>
      <c r="E855" s="126">
        <f t="shared" ca="1" si="354"/>
        <v>1.7089000000000001E-4</v>
      </c>
      <c r="F855" s="132">
        <f t="shared" si="349"/>
        <v>1.075</v>
      </c>
      <c r="G855" s="127">
        <f t="shared" ca="1" si="342"/>
        <v>1.0001837067499999</v>
      </c>
      <c r="H855" s="126">
        <f ca="1">TRUNC(PRODUCT(G$10:G854),15)</f>
        <v>1.1630885050976201</v>
      </c>
      <c r="I855" s="126">
        <f t="shared" ca="1" si="350"/>
        <v>1.1423695519055299</v>
      </c>
      <c r="J855" s="126">
        <f t="shared" ca="1" si="343"/>
        <v>1.0181368200000001</v>
      </c>
      <c r="K855" s="126">
        <f t="shared" ca="1" si="344"/>
        <v>18.13682</v>
      </c>
      <c r="L855" s="133">
        <f>IF(VLOOKUP(A855,$U$12:$AD$125,8)=VLOOKUP(A854,$U$12:$AD$125,8),0,VLOOKUP(A855,U$12:$AD$125,8))</f>
        <v>0</v>
      </c>
      <c r="M855" s="129">
        <f>IF(L855&gt;0,VLOOKUP(L855,T$12:$AC$125,7),0)</f>
        <v>0</v>
      </c>
      <c r="N855" s="126">
        <f t="shared" si="345"/>
        <v>0</v>
      </c>
      <c r="O855" s="126">
        <f t="shared" ca="1" si="346"/>
        <v>18.13682</v>
      </c>
      <c r="P855" s="134" t="str">
        <f t="shared" si="351"/>
        <v>J=</v>
      </c>
      <c r="Q855" s="131">
        <f t="shared" si="352"/>
        <v>43906</v>
      </c>
      <c r="R855" s="9"/>
      <c r="S855" s="9"/>
      <c r="T855" s="9"/>
      <c r="U855" s="9"/>
      <c r="V855" s="9"/>
      <c r="W855" s="9"/>
      <c r="X855" s="9"/>
      <c r="Y855" s="9"/>
      <c r="Z855" s="9"/>
      <c r="AA855" s="9"/>
      <c r="AB855" s="9"/>
      <c r="AC855" s="9"/>
      <c r="AD855" s="9"/>
      <c r="AE855" s="9"/>
      <c r="AF855" s="59" t="str">
        <f t="shared" ref="AF855:AS855" si="355">$B$6</f>
        <v>CNEN22</v>
      </c>
      <c r="AG855" s="9" t="str">
        <f t="shared" si="355"/>
        <v>CNEN22</v>
      </c>
      <c r="AH855" s="9" t="str">
        <f t="shared" si="355"/>
        <v>CNEN22</v>
      </c>
      <c r="AI855" s="9" t="str">
        <f t="shared" si="355"/>
        <v>CNEN22</v>
      </c>
      <c r="AJ855" s="9" t="str">
        <f t="shared" si="355"/>
        <v>CNEN22</v>
      </c>
      <c r="AK855" s="4" t="str">
        <f t="shared" si="355"/>
        <v>CNEN22</v>
      </c>
      <c r="AL855" s="59" t="str">
        <f t="shared" si="355"/>
        <v>CNEN22</v>
      </c>
      <c r="AM855" s="9" t="str">
        <f t="shared" si="355"/>
        <v>CNEN22</v>
      </c>
      <c r="AN855" s="9" t="str">
        <f t="shared" si="355"/>
        <v>CNEN22</v>
      </c>
      <c r="AO855" s="9" t="str">
        <f t="shared" si="355"/>
        <v>CNEN22</v>
      </c>
      <c r="AP855" s="17" t="str">
        <f t="shared" si="355"/>
        <v>CNEN22</v>
      </c>
      <c r="AQ855" s="9" t="str">
        <f t="shared" si="355"/>
        <v>CNEN22</v>
      </c>
      <c r="AR855" s="10" t="str">
        <f t="shared" si="355"/>
        <v>CNEN22</v>
      </c>
      <c r="AS855" s="59" t="str">
        <f t="shared" si="355"/>
        <v>CNEN22</v>
      </c>
      <c r="AT855" s="18"/>
      <c r="AU855" s="18"/>
      <c r="AV855" s="40"/>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row>
    <row r="856" spans="1:202" x14ac:dyDescent="0.2">
      <c r="A856" s="123">
        <f t="shared" si="347"/>
        <v>43851</v>
      </c>
      <c r="B856" s="124">
        <f t="shared" ca="1" si="353"/>
        <v>1018.32386</v>
      </c>
      <c r="C856" s="126">
        <f t="shared" si="348"/>
        <v>1000</v>
      </c>
      <c r="D856" s="125">
        <f ca="1">IF(A856&lt;$B$1,VLOOKUP(A856,[1]DI!$A$4:$B$15000,2,FALSE),0)</f>
        <v>4.4000000000000004E-2</v>
      </c>
      <c r="E856" s="126">
        <f t="shared" ca="1" si="354"/>
        <v>1.7089000000000001E-4</v>
      </c>
      <c r="F856" s="132">
        <f t="shared" si="349"/>
        <v>1.075</v>
      </c>
      <c r="G856" s="127">
        <f t="shared" ca="1" si="342"/>
        <v>1.0001837067499999</v>
      </c>
      <c r="H856" s="126">
        <f ca="1">TRUNC(PRODUCT(G$10:G855),15)</f>
        <v>1.1633021723068599</v>
      </c>
      <c r="I856" s="126">
        <f t="shared" ca="1" si="350"/>
        <v>1.1423695519055299</v>
      </c>
      <c r="J856" s="126">
        <f t="shared" ca="1" si="343"/>
        <v>1.01832386</v>
      </c>
      <c r="K856" s="126">
        <f t="shared" ca="1" si="344"/>
        <v>18.32386</v>
      </c>
      <c r="L856" s="133">
        <f>IF(VLOOKUP(A856,$U$12:$AD$125,8)=VLOOKUP(A855,$U$12:$AD$125,8),0,VLOOKUP(A856,U$12:$AD$125,8))</f>
        <v>0</v>
      </c>
      <c r="M856" s="129">
        <f>IF(L856&gt;0,VLOOKUP(L856,T$12:$AC$125,7),0)</f>
        <v>0</v>
      </c>
      <c r="N856" s="126">
        <f t="shared" si="345"/>
        <v>0</v>
      </c>
      <c r="O856" s="126">
        <f t="shared" ca="1" si="346"/>
        <v>18.32386</v>
      </c>
      <c r="P856" s="134" t="str">
        <f t="shared" si="351"/>
        <v>J=</v>
      </c>
      <c r="Q856" s="131">
        <f t="shared" si="352"/>
        <v>43906</v>
      </c>
      <c r="R856" s="9"/>
      <c r="S856" s="9"/>
      <c r="T856" s="9"/>
      <c r="U856" s="9"/>
      <c r="V856" s="9"/>
      <c r="W856" s="9"/>
      <c r="X856" s="9"/>
      <c r="Y856" s="9"/>
      <c r="Z856" s="9"/>
      <c r="AA856" s="9"/>
      <c r="AB856" s="9"/>
      <c r="AC856" s="9"/>
      <c r="AD856" s="9"/>
      <c r="AE856" s="9"/>
      <c r="AF856" s="57" t="s">
        <v>16</v>
      </c>
      <c r="AG856" s="3" t="s">
        <v>9</v>
      </c>
      <c r="AH856" s="3" t="s">
        <v>10</v>
      </c>
      <c r="AI856" s="36" t="s">
        <v>11</v>
      </c>
      <c r="AJ856" s="37" t="s">
        <v>11</v>
      </c>
      <c r="AK856" s="36" t="s">
        <v>11</v>
      </c>
      <c r="AL856" s="60" t="s">
        <v>16</v>
      </c>
      <c r="AM856" s="37" t="s">
        <v>11</v>
      </c>
      <c r="AN856" s="3" t="s">
        <v>12</v>
      </c>
      <c r="AO856" s="7" t="s">
        <v>13</v>
      </c>
      <c r="AP856" s="38" t="s">
        <v>14</v>
      </c>
      <c r="AQ856" s="3" t="s">
        <v>14</v>
      </c>
      <c r="AR856" s="39" t="s">
        <v>15</v>
      </c>
      <c r="AS856" s="57" t="s">
        <v>15</v>
      </c>
      <c r="AT856" s="18"/>
      <c r="AU856" s="18"/>
      <c r="AV856" s="40"/>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row>
    <row r="857" spans="1:202" x14ac:dyDescent="0.2">
      <c r="A857" s="123">
        <f t="shared" si="347"/>
        <v>43852</v>
      </c>
      <c r="B857" s="124">
        <f t="shared" ca="1" si="353"/>
        <v>1018.51092999</v>
      </c>
      <c r="C857" s="126">
        <f t="shared" si="348"/>
        <v>1000</v>
      </c>
      <c r="D857" s="125">
        <f ca="1">IF(A857&lt;$B$1,VLOOKUP(A857,[1]DI!$A$4:$B$15000,2,FALSE),0)</f>
        <v>4.4000000000000004E-2</v>
      </c>
      <c r="E857" s="126">
        <f t="shared" ca="1" si="354"/>
        <v>1.7089000000000001E-4</v>
      </c>
      <c r="F857" s="132">
        <f t="shared" si="349"/>
        <v>1.075</v>
      </c>
      <c r="G857" s="127">
        <f t="shared" ca="1" si="342"/>
        <v>1.0001837067499999</v>
      </c>
      <c r="H857" s="126">
        <f ca="1">TRUNC(PRODUCT(G$10:G856),15)</f>
        <v>1.1635158787682001</v>
      </c>
      <c r="I857" s="126">
        <f t="shared" ca="1" si="350"/>
        <v>1.1423695519055299</v>
      </c>
      <c r="J857" s="126">
        <f t="shared" ca="1" si="343"/>
        <v>1.0185109299999999</v>
      </c>
      <c r="K857" s="126">
        <f t="shared" ca="1" si="344"/>
        <v>18.510929990000001</v>
      </c>
      <c r="L857" s="133">
        <f>IF(VLOOKUP(A857,$U$12:$AD$125,8)=VLOOKUP(A856,$U$12:$AD$125,8),0,VLOOKUP(A857,U$12:$AD$125,8))</f>
        <v>0</v>
      </c>
      <c r="M857" s="129">
        <f>IF(L857&gt;0,VLOOKUP(L857,T$12:$AC$125,7),0)</f>
        <v>0</v>
      </c>
      <c r="N857" s="126">
        <f t="shared" si="345"/>
        <v>0</v>
      </c>
      <c r="O857" s="126">
        <f t="shared" ca="1" si="346"/>
        <v>18.510929990000001</v>
      </c>
      <c r="P857" s="134" t="str">
        <f t="shared" si="351"/>
        <v>J=</v>
      </c>
      <c r="Q857" s="131">
        <f t="shared" si="352"/>
        <v>43906</v>
      </c>
      <c r="R857" s="9"/>
      <c r="S857" s="9"/>
      <c r="T857" s="9"/>
      <c r="U857" s="9"/>
      <c r="V857" s="9"/>
      <c r="W857" s="9"/>
      <c r="X857" s="9"/>
      <c r="Y857" s="9"/>
      <c r="Z857" s="9"/>
      <c r="AA857" s="9"/>
      <c r="AB857" s="9"/>
      <c r="AC857" s="9"/>
      <c r="AD857" s="9"/>
      <c r="AE857" s="9"/>
      <c r="AF857" s="57" t="s">
        <v>73</v>
      </c>
      <c r="AG857" s="15" t="str">
        <f>$B$6</f>
        <v>CNEN22</v>
      </c>
      <c r="AH857" s="3" t="s">
        <v>18</v>
      </c>
      <c r="AI857" s="19" t="s">
        <v>19</v>
      </c>
      <c r="AJ857" s="5"/>
      <c r="AK857" s="19" t="s">
        <v>20</v>
      </c>
      <c r="AL857" s="57"/>
      <c r="AM857" s="5"/>
      <c r="AN857" s="3"/>
      <c r="AO857" s="7"/>
      <c r="AP857" s="38"/>
      <c r="AQ857" s="3"/>
      <c r="AR857" s="39" t="s">
        <v>23</v>
      </c>
      <c r="AS857" s="57" t="s">
        <v>23</v>
      </c>
      <c r="AT857" s="18"/>
      <c r="AU857" s="18"/>
      <c r="AV857" s="40"/>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row>
    <row r="858" spans="1:202" x14ac:dyDescent="0.2">
      <c r="A858" s="123">
        <f t="shared" si="347"/>
        <v>43853</v>
      </c>
      <c r="B858" s="124">
        <f t="shared" ca="1" si="353"/>
        <v>1018.69804</v>
      </c>
      <c r="C858" s="126">
        <f t="shared" si="348"/>
        <v>1000</v>
      </c>
      <c r="D858" s="125">
        <f ca="1">IF(A858&lt;$B$1,VLOOKUP(A858,[1]DI!$A$4:$B$15000,2,FALSE),0)</f>
        <v>4.4000000000000004E-2</v>
      </c>
      <c r="E858" s="126">
        <f t="shared" ca="1" si="354"/>
        <v>1.7089000000000001E-4</v>
      </c>
      <c r="F858" s="132">
        <f t="shared" si="349"/>
        <v>1.075</v>
      </c>
      <c r="G858" s="127">
        <f t="shared" ca="1" si="342"/>
        <v>1.0001837067499999</v>
      </c>
      <c r="H858" s="126">
        <f ca="1">TRUNC(PRODUCT(G$10:G857),15)</f>
        <v>1.16372962448886</v>
      </c>
      <c r="I858" s="126">
        <f t="shared" ca="1" si="350"/>
        <v>1.1423695519055299</v>
      </c>
      <c r="J858" s="126">
        <f t="shared" ca="1" si="343"/>
        <v>1.0186980400000001</v>
      </c>
      <c r="K858" s="126">
        <f t="shared" ca="1" si="344"/>
        <v>18.698039999999999</v>
      </c>
      <c r="L858" s="133">
        <f>IF(VLOOKUP(A858,$U$12:$AD$125,8)=VLOOKUP(A857,$U$12:$AD$125,8),0,VLOOKUP(A858,U$12:$AD$125,8))</f>
        <v>0</v>
      </c>
      <c r="M858" s="129">
        <f>IF(L858&gt;0,VLOOKUP(L858,T$12:$AC$125,7),0)</f>
        <v>0</v>
      </c>
      <c r="N858" s="126">
        <f t="shared" si="345"/>
        <v>0</v>
      </c>
      <c r="O858" s="126">
        <f t="shared" ca="1" si="346"/>
        <v>18.698039999999999</v>
      </c>
      <c r="P858" s="134" t="str">
        <f t="shared" si="351"/>
        <v>J=</v>
      </c>
      <c r="Q858" s="131">
        <f t="shared" si="352"/>
        <v>43906</v>
      </c>
      <c r="R858" s="9"/>
      <c r="S858" s="9"/>
      <c r="T858" s="9"/>
      <c r="U858" s="9"/>
      <c r="V858" s="9"/>
      <c r="W858" s="9"/>
      <c r="X858" s="9"/>
      <c r="Y858" s="9"/>
      <c r="Z858" s="9"/>
      <c r="AA858" s="9"/>
      <c r="AB858" s="9"/>
      <c r="AC858" s="9"/>
      <c r="AD858" s="9"/>
      <c r="AE858" s="9"/>
      <c r="AF858" s="57" t="s">
        <v>73</v>
      </c>
      <c r="AG858" s="15"/>
      <c r="AH858" s="3"/>
      <c r="AI858" s="19"/>
      <c r="AJ858" s="5"/>
      <c r="AK858" s="19"/>
      <c r="AL858" s="57"/>
      <c r="AM858" s="5"/>
      <c r="AN858" s="3"/>
      <c r="AO858" s="7"/>
      <c r="AP858" s="38"/>
      <c r="AQ858" s="3"/>
      <c r="AR858" s="39" t="s">
        <v>28</v>
      </c>
      <c r="AS858" s="57" t="s">
        <v>16</v>
      </c>
      <c r="AT858" s="18"/>
      <c r="AU858" s="18"/>
      <c r="AV858" s="40"/>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row>
    <row r="859" spans="1:202" x14ac:dyDescent="0.2">
      <c r="A859" s="123">
        <f t="shared" si="347"/>
        <v>43854</v>
      </c>
      <c r="B859" s="124">
        <f t="shared" ca="1" si="353"/>
        <v>1018.88518</v>
      </c>
      <c r="C859" s="126">
        <f t="shared" si="348"/>
        <v>1000</v>
      </c>
      <c r="D859" s="125">
        <f ca="1">IF(A859&lt;$B$1,VLOOKUP(A859,[1]DI!$A$4:$B$15000,2,FALSE),0)</f>
        <v>4.4000000000000004E-2</v>
      </c>
      <c r="E859" s="126">
        <f t="shared" ca="1" si="354"/>
        <v>1.7089000000000001E-4</v>
      </c>
      <c r="F859" s="132">
        <f t="shared" si="349"/>
        <v>1.075</v>
      </c>
      <c r="G859" s="127">
        <f t="shared" ca="1" si="342"/>
        <v>1.0001837067499999</v>
      </c>
      <c r="H859" s="126">
        <f ca="1">TRUNC(PRODUCT(G$10:G858),15)</f>
        <v>1.1639434094760499</v>
      </c>
      <c r="I859" s="126">
        <f t="shared" ca="1" si="350"/>
        <v>1.1423695519055299</v>
      </c>
      <c r="J859" s="126">
        <f t="shared" ca="1" si="343"/>
        <v>1.0188851800000001</v>
      </c>
      <c r="K859" s="126">
        <f t="shared" ca="1" si="344"/>
        <v>18.885179999999998</v>
      </c>
      <c r="L859" s="133">
        <f>IF(VLOOKUP(A859,$U$12:$AD$125,8)=VLOOKUP(A858,$U$12:$AD$125,8),0,VLOOKUP(A859,U$12:$AD$125,8))</f>
        <v>0</v>
      </c>
      <c r="M859" s="129">
        <f>IF(L859&gt;0,VLOOKUP(L859,T$12:$AC$125,7),0)</f>
        <v>0</v>
      </c>
      <c r="N859" s="126">
        <f t="shared" si="345"/>
        <v>0</v>
      </c>
      <c r="O859" s="126">
        <f t="shared" ca="1" si="346"/>
        <v>18.885179999999998</v>
      </c>
      <c r="P859" s="134" t="str">
        <f t="shared" si="351"/>
        <v>J=</v>
      </c>
      <c r="Q859" s="131">
        <f t="shared" si="352"/>
        <v>43906</v>
      </c>
      <c r="R859" s="9"/>
      <c r="S859" s="9"/>
      <c r="T859" s="9"/>
      <c r="U859" s="9"/>
      <c r="V859" s="9"/>
      <c r="W859" s="9"/>
      <c r="X859" s="9"/>
      <c r="Y859" s="9"/>
      <c r="Z859" s="9"/>
      <c r="AA859" s="9"/>
      <c r="AB859" s="9"/>
      <c r="AC859" s="9"/>
      <c r="AD859" s="9"/>
      <c r="AE859" s="9"/>
      <c r="AF859" s="57"/>
      <c r="AG859" s="3" t="s">
        <v>30</v>
      </c>
      <c r="AH859" s="3" t="s">
        <v>30</v>
      </c>
      <c r="AI859" s="19" t="s">
        <v>31</v>
      </c>
      <c r="AJ859" s="5" t="s">
        <v>32</v>
      </c>
      <c r="AK859" s="4" t="s">
        <v>33</v>
      </c>
      <c r="AL859" s="59"/>
      <c r="AM859" s="16" t="s">
        <v>36</v>
      </c>
      <c r="AN859" s="3" t="s">
        <v>30</v>
      </c>
      <c r="AO859" s="7"/>
      <c r="AP859" s="38" t="s">
        <v>37</v>
      </c>
      <c r="AQ859" s="3" t="s">
        <v>30</v>
      </c>
      <c r="AR859" s="39" t="s">
        <v>38</v>
      </c>
      <c r="AS859" s="59"/>
      <c r="AT859" s="18"/>
      <c r="AU859" s="18"/>
      <c r="AV859" s="40"/>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row>
    <row r="860" spans="1:202" x14ac:dyDescent="0.2">
      <c r="A860" s="123">
        <f t="shared" si="347"/>
        <v>43855</v>
      </c>
      <c r="B860" s="124">
        <f t="shared" ca="1" si="353"/>
        <v>1019.07236</v>
      </c>
      <c r="C860" s="126">
        <f t="shared" si="348"/>
        <v>1000</v>
      </c>
      <c r="D860" s="125">
        <f ca="1">IF(A860&lt;$B$1,VLOOKUP(A860,[1]DI!$A$4:$B$15000,2,FALSE),0)</f>
        <v>0</v>
      </c>
      <c r="E860" s="126">
        <f t="shared" ca="1" si="354"/>
        <v>0</v>
      </c>
      <c r="F860" s="132">
        <f t="shared" si="349"/>
        <v>1.075</v>
      </c>
      <c r="G860" s="127">
        <f t="shared" ca="1" si="342"/>
        <v>1</v>
      </c>
      <c r="H860" s="126">
        <f ca="1">TRUNC(PRODUCT(G$10:G859),15)</f>
        <v>1.1641572337369901</v>
      </c>
      <c r="I860" s="126">
        <f t="shared" ca="1" si="350"/>
        <v>1.1423695519055299</v>
      </c>
      <c r="J860" s="126">
        <f t="shared" ca="1" si="343"/>
        <v>1.01907236</v>
      </c>
      <c r="K860" s="126">
        <f t="shared" ca="1" si="344"/>
        <v>19.07236</v>
      </c>
      <c r="L860" s="133">
        <f>IF(VLOOKUP(A860,$U$12:$AD$125,8)=VLOOKUP(A859,$U$12:$AD$125,8),0,VLOOKUP(A860,U$12:$AD$125,8))</f>
        <v>0</v>
      </c>
      <c r="M860" s="129">
        <f>IF(L860&gt;0,VLOOKUP(L860,T$12:$AC$125,7),0)</f>
        <v>0</v>
      </c>
      <c r="N860" s="126">
        <f t="shared" si="345"/>
        <v>0</v>
      </c>
      <c r="O860" s="126">
        <f t="shared" ca="1" si="346"/>
        <v>19.07236</v>
      </c>
      <c r="P860" s="134" t="str">
        <f t="shared" si="351"/>
        <v>J=</v>
      </c>
      <c r="Q860" s="131">
        <f t="shared" si="352"/>
        <v>43906</v>
      </c>
      <c r="R860" s="9"/>
      <c r="S860" s="9"/>
      <c r="T860" s="9"/>
      <c r="U860" s="9"/>
      <c r="V860" s="9"/>
      <c r="W860" s="9"/>
      <c r="X860" s="9"/>
      <c r="Y860" s="9"/>
      <c r="Z860" s="9"/>
      <c r="AA860" s="9"/>
      <c r="AB860" s="9"/>
      <c r="AC860" s="9"/>
      <c r="AD860" s="9"/>
      <c r="AE860" s="9"/>
      <c r="AF860" s="59"/>
      <c r="AG860" s="15"/>
      <c r="AH860" s="15"/>
      <c r="AI860" s="4"/>
      <c r="AJ860" s="16"/>
      <c r="AK860" s="4"/>
      <c r="AL860" s="59"/>
      <c r="AM860" s="16"/>
      <c r="AN860" s="15"/>
      <c r="AO860" s="9"/>
      <c r="AP860" s="17"/>
      <c r="AQ860" s="15"/>
      <c r="AR860" s="10"/>
      <c r="AS860" s="61"/>
      <c r="AT860" s="18"/>
      <c r="AU860" s="18"/>
      <c r="AV860" s="40"/>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row>
    <row r="861" spans="1:202" x14ac:dyDescent="0.2">
      <c r="A861" s="123">
        <f t="shared" si="347"/>
        <v>43856</v>
      </c>
      <c r="B861" s="124">
        <f t="shared" ca="1" si="353"/>
        <v>1019.07236</v>
      </c>
      <c r="C861" s="126">
        <f t="shared" si="348"/>
        <v>1000</v>
      </c>
      <c r="D861" s="125">
        <f ca="1">IF(A861&lt;$B$1,VLOOKUP(A861,[1]DI!$A$4:$B$15000,2,FALSE),0)</f>
        <v>0</v>
      </c>
      <c r="E861" s="126">
        <f t="shared" ca="1" si="354"/>
        <v>0</v>
      </c>
      <c r="F861" s="132">
        <f t="shared" si="349"/>
        <v>1.075</v>
      </c>
      <c r="G861" s="127">
        <f t="shared" ca="1" si="342"/>
        <v>1</v>
      </c>
      <c r="H861" s="126">
        <f ca="1">TRUNC(PRODUCT(G$10:G860),15)</f>
        <v>1.1641572337369901</v>
      </c>
      <c r="I861" s="126">
        <f t="shared" ca="1" si="350"/>
        <v>1.1423695519055299</v>
      </c>
      <c r="J861" s="126">
        <f t="shared" ca="1" si="343"/>
        <v>1.01907236</v>
      </c>
      <c r="K861" s="126">
        <f t="shared" ca="1" si="344"/>
        <v>19.07236</v>
      </c>
      <c r="L861" s="133">
        <f>IF(VLOOKUP(A861,$U$12:$AD$125,8)=VLOOKUP(A860,$U$12:$AD$125,8),0,VLOOKUP(A861,U$12:$AD$125,8))</f>
        <v>0</v>
      </c>
      <c r="M861" s="129">
        <f>IF(L861&gt;0,VLOOKUP(L861,T$12:$AC$125,7),0)</f>
        <v>0</v>
      </c>
      <c r="N861" s="126">
        <f t="shared" si="345"/>
        <v>0</v>
      </c>
      <c r="O861" s="126">
        <f t="shared" ca="1" si="346"/>
        <v>19.07236</v>
      </c>
      <c r="P861" s="134" t="str">
        <f t="shared" si="351"/>
        <v>J=</v>
      </c>
      <c r="Q861" s="131">
        <f t="shared" si="352"/>
        <v>43906</v>
      </c>
      <c r="R861" s="9"/>
      <c r="S861" s="9"/>
      <c r="T861" s="9"/>
      <c r="U861" s="9"/>
      <c r="V861" s="9"/>
      <c r="W861" s="9"/>
      <c r="X861" s="9"/>
      <c r="Y861" s="9"/>
      <c r="Z861" s="9"/>
      <c r="AA861" s="9"/>
      <c r="AB861" s="9"/>
      <c r="AC861" s="9"/>
      <c r="AD861" s="9"/>
      <c r="AE861" s="9"/>
      <c r="AF861" s="59">
        <f>(AF853+1)</f>
        <v>43665</v>
      </c>
      <c r="AG861" s="15">
        <f t="shared" ref="AG861:AK876" ca="1" si="356">VLOOKUP($AF861,$A$10:$Q$3625,(AG$1)+1)</f>
        <v>1023.28988</v>
      </c>
      <c r="AH861" s="15">
        <f t="shared" si="356"/>
        <v>1000</v>
      </c>
      <c r="AI861" s="4">
        <f t="shared" ca="1" si="356"/>
        <v>6.4000000000000001E-2</v>
      </c>
      <c r="AJ861" s="16">
        <f t="shared" ca="1" si="356"/>
        <v>2.4620000000000002E-4</v>
      </c>
      <c r="AK861" s="4">
        <f t="shared" si="356"/>
        <v>1.075</v>
      </c>
      <c r="AL861" s="59">
        <f t="shared" ref="AL861:AL890" si="357">AF861</f>
        <v>43665</v>
      </c>
      <c r="AM861" s="16">
        <f t="shared" ref="AM861:AS876" ca="1" si="358">VLOOKUP($AF861,$A$10:$Q$3625,(AM$1)+1)</f>
        <v>1.0232898800000001</v>
      </c>
      <c r="AN861" s="15">
        <f t="shared" ca="1" si="358"/>
        <v>23.28988</v>
      </c>
      <c r="AO861" s="9">
        <f t="shared" si="358"/>
        <v>0</v>
      </c>
      <c r="AP861" s="17">
        <f t="shared" si="358"/>
        <v>0</v>
      </c>
      <c r="AQ861" s="15">
        <f t="shared" si="358"/>
        <v>0</v>
      </c>
      <c r="AR861" s="10" t="str">
        <f t="shared" si="358"/>
        <v>J=</v>
      </c>
      <c r="AS861" s="59">
        <f t="shared" si="358"/>
        <v>43724</v>
      </c>
      <c r="AT861" s="18"/>
      <c r="AU861" s="18"/>
      <c r="AV861" s="40"/>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row>
    <row r="862" spans="1:202" x14ac:dyDescent="0.2">
      <c r="A862" s="123">
        <f t="shared" si="347"/>
        <v>43857</v>
      </c>
      <c r="B862" s="124">
        <f t="shared" ca="1" si="353"/>
        <v>1019.07236</v>
      </c>
      <c r="C862" s="126">
        <f t="shared" si="348"/>
        <v>1000</v>
      </c>
      <c r="D862" s="125">
        <f ca="1">IF(A862&lt;$B$1,VLOOKUP(A862,[1]DI!$A$4:$B$15000,2,FALSE),0)</f>
        <v>4.4000000000000004E-2</v>
      </c>
      <c r="E862" s="126">
        <f t="shared" ca="1" si="354"/>
        <v>1.7089000000000001E-4</v>
      </c>
      <c r="F862" s="132">
        <f t="shared" si="349"/>
        <v>1.075</v>
      </c>
      <c r="G862" s="127">
        <f t="shared" ca="1" si="342"/>
        <v>1.0001837067499999</v>
      </c>
      <c r="H862" s="126">
        <f ca="1">TRUNC(PRODUCT(G$10:G861),15)</f>
        <v>1.1641572337369901</v>
      </c>
      <c r="I862" s="126">
        <f t="shared" ca="1" si="350"/>
        <v>1.1423695519055299</v>
      </c>
      <c r="J862" s="126">
        <f t="shared" ca="1" si="343"/>
        <v>1.01907236</v>
      </c>
      <c r="K862" s="126">
        <f t="shared" ca="1" si="344"/>
        <v>19.07236</v>
      </c>
      <c r="L862" s="133">
        <f>IF(VLOOKUP(A862,$U$12:$AD$125,8)=VLOOKUP(A861,$U$12:$AD$125,8),0,VLOOKUP(A862,U$12:$AD$125,8))</f>
        <v>0</v>
      </c>
      <c r="M862" s="129">
        <f>IF(L862&gt;0,VLOOKUP(L862,T$12:$AC$125,7),0)</f>
        <v>0</v>
      </c>
      <c r="N862" s="126">
        <f t="shared" si="345"/>
        <v>0</v>
      </c>
      <c r="O862" s="126">
        <f t="shared" ca="1" si="346"/>
        <v>19.07236</v>
      </c>
      <c r="P862" s="134" t="str">
        <f t="shared" si="351"/>
        <v>J=</v>
      </c>
      <c r="Q862" s="131">
        <f t="shared" si="352"/>
        <v>43906</v>
      </c>
      <c r="R862" s="9"/>
      <c r="S862" s="9"/>
      <c r="T862" s="9"/>
      <c r="U862" s="9"/>
      <c r="V862" s="9"/>
      <c r="W862" s="9"/>
      <c r="X862" s="9"/>
      <c r="Y862" s="9"/>
      <c r="Z862" s="9"/>
      <c r="AA862" s="9"/>
      <c r="AB862" s="9"/>
      <c r="AC862" s="9"/>
      <c r="AD862" s="9"/>
      <c r="AE862" s="9"/>
      <c r="AF862" s="59">
        <f t="shared" ref="AF862:AF890" si="359">(AF861+1)</f>
        <v>43666</v>
      </c>
      <c r="AG862" s="15">
        <f t="shared" ca="1" si="356"/>
        <v>1023.56070999</v>
      </c>
      <c r="AH862" s="15">
        <f t="shared" si="356"/>
        <v>1000</v>
      </c>
      <c r="AI862" s="4">
        <f t="shared" ca="1" si="356"/>
        <v>0</v>
      </c>
      <c r="AJ862" s="16">
        <f t="shared" ca="1" si="356"/>
        <v>0</v>
      </c>
      <c r="AK862" s="4">
        <f t="shared" si="356"/>
        <v>1.075</v>
      </c>
      <c r="AL862" s="59">
        <f t="shared" si="357"/>
        <v>43666</v>
      </c>
      <c r="AM862" s="16">
        <f t="shared" ca="1" si="358"/>
        <v>1.0235607099999999</v>
      </c>
      <c r="AN862" s="15">
        <f t="shared" ca="1" si="358"/>
        <v>23.560709989999999</v>
      </c>
      <c r="AO862" s="9">
        <f t="shared" si="358"/>
        <v>0</v>
      </c>
      <c r="AP862" s="17">
        <f t="shared" si="358"/>
        <v>0</v>
      </c>
      <c r="AQ862" s="15">
        <f t="shared" si="358"/>
        <v>0</v>
      </c>
      <c r="AR862" s="10" t="str">
        <f t="shared" si="358"/>
        <v>J=</v>
      </c>
      <c r="AS862" s="59">
        <f t="shared" si="358"/>
        <v>43724</v>
      </c>
      <c r="AT862" s="18"/>
      <c r="AU862" s="18"/>
      <c r="AV862" s="40"/>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row>
    <row r="863" spans="1:202" x14ac:dyDescent="0.2">
      <c r="A863" s="123">
        <f t="shared" si="347"/>
        <v>43858</v>
      </c>
      <c r="B863" s="124">
        <f t="shared" ca="1" si="353"/>
        <v>1019.2595700000001</v>
      </c>
      <c r="C863" s="126">
        <f t="shared" si="348"/>
        <v>1000</v>
      </c>
      <c r="D863" s="125">
        <f ca="1">IF(A863&lt;$B$1,VLOOKUP(A863,[1]DI!$A$4:$B$15000,2,FALSE),0)</f>
        <v>4.4000000000000004E-2</v>
      </c>
      <c r="E863" s="126">
        <f t="shared" ca="1" si="354"/>
        <v>1.7089000000000001E-4</v>
      </c>
      <c r="F863" s="132">
        <f t="shared" si="349"/>
        <v>1.075</v>
      </c>
      <c r="G863" s="127">
        <f t="shared" ca="1" si="342"/>
        <v>1.0001837067499999</v>
      </c>
      <c r="H863" s="126">
        <f ca="1">TRUNC(PRODUCT(G$10:G862),15)</f>
        <v>1.1643710972788901</v>
      </c>
      <c r="I863" s="126">
        <f t="shared" ca="1" si="350"/>
        <v>1.1423695519055299</v>
      </c>
      <c r="J863" s="126">
        <f t="shared" ca="1" si="343"/>
        <v>1.01925957</v>
      </c>
      <c r="K863" s="126">
        <f t="shared" ca="1" si="344"/>
        <v>19.25957</v>
      </c>
      <c r="L863" s="133">
        <f>IF(VLOOKUP(A863,$U$12:$AD$125,8)=VLOOKUP(A862,$U$12:$AD$125,8),0,VLOOKUP(A863,U$12:$AD$125,8))</f>
        <v>0</v>
      </c>
      <c r="M863" s="129">
        <f>IF(L863&gt;0,VLOOKUP(L863,T$12:$AC$125,7),0)</f>
        <v>0</v>
      </c>
      <c r="N863" s="126">
        <f t="shared" si="345"/>
        <v>0</v>
      </c>
      <c r="O863" s="126">
        <f t="shared" ca="1" si="346"/>
        <v>19.25957</v>
      </c>
      <c r="P863" s="134" t="str">
        <f t="shared" si="351"/>
        <v>J=</v>
      </c>
      <c r="Q863" s="131">
        <f t="shared" si="352"/>
        <v>43906</v>
      </c>
      <c r="R863" s="9"/>
      <c r="S863" s="9"/>
      <c r="T863" s="9"/>
      <c r="U863" s="9"/>
      <c r="V863" s="9"/>
      <c r="W863" s="9"/>
      <c r="X863" s="9"/>
      <c r="Y863" s="9"/>
      <c r="Z863" s="9"/>
      <c r="AA863" s="9"/>
      <c r="AB863" s="9"/>
      <c r="AC863" s="9"/>
      <c r="AD863" s="9"/>
      <c r="AE863" s="9"/>
      <c r="AF863" s="59">
        <f t="shared" si="359"/>
        <v>43667</v>
      </c>
      <c r="AG863" s="15">
        <f t="shared" ca="1" si="356"/>
        <v>1023.56070999</v>
      </c>
      <c r="AH863" s="15">
        <f t="shared" si="356"/>
        <v>1000</v>
      </c>
      <c r="AI863" s="4">
        <f t="shared" ca="1" si="356"/>
        <v>0</v>
      </c>
      <c r="AJ863" s="16">
        <f t="shared" ca="1" si="356"/>
        <v>0</v>
      </c>
      <c r="AK863" s="4">
        <f t="shared" si="356"/>
        <v>1.075</v>
      </c>
      <c r="AL863" s="59">
        <f t="shared" si="357"/>
        <v>43667</v>
      </c>
      <c r="AM863" s="16">
        <f t="shared" ca="1" si="358"/>
        <v>1.0235607099999999</v>
      </c>
      <c r="AN863" s="15">
        <f t="shared" ca="1" si="358"/>
        <v>23.560709989999999</v>
      </c>
      <c r="AO863" s="9">
        <f t="shared" si="358"/>
        <v>0</v>
      </c>
      <c r="AP863" s="17">
        <f t="shared" si="358"/>
        <v>0</v>
      </c>
      <c r="AQ863" s="15">
        <f t="shared" si="358"/>
        <v>0</v>
      </c>
      <c r="AR863" s="10" t="str">
        <f t="shared" si="358"/>
        <v>J=</v>
      </c>
      <c r="AS863" s="59">
        <f t="shared" si="358"/>
        <v>43724</v>
      </c>
      <c r="AT863" s="18"/>
      <c r="AU863" s="18"/>
      <c r="AV863" s="40"/>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row>
    <row r="864" spans="1:202" x14ac:dyDescent="0.2">
      <c r="A864" s="123">
        <f t="shared" si="347"/>
        <v>43859</v>
      </c>
      <c r="B864" s="124">
        <f t="shared" ca="1" si="353"/>
        <v>1019.44681</v>
      </c>
      <c r="C864" s="126">
        <f t="shared" si="348"/>
        <v>1000</v>
      </c>
      <c r="D864" s="125">
        <f ca="1">IF(A864&lt;$B$1,VLOOKUP(A864,[1]DI!$A$4:$B$15000,2,FALSE),0)</f>
        <v>4.4000000000000004E-2</v>
      </c>
      <c r="E864" s="126">
        <f t="shared" ca="1" si="354"/>
        <v>1.7089000000000001E-4</v>
      </c>
      <c r="F864" s="132">
        <f t="shared" si="349"/>
        <v>1.075</v>
      </c>
      <c r="G864" s="127">
        <f t="shared" ca="1" si="342"/>
        <v>1.0001837067499999</v>
      </c>
      <c r="H864" s="126">
        <f ca="1">TRUNC(PRODUCT(G$10:G863),15)</f>
        <v>1.1645850001089699</v>
      </c>
      <c r="I864" s="126">
        <f t="shared" ca="1" si="350"/>
        <v>1.1423695519055299</v>
      </c>
      <c r="J864" s="126">
        <f t="shared" ca="1" si="343"/>
        <v>1.01944681</v>
      </c>
      <c r="K864" s="126">
        <f t="shared" ca="1" si="344"/>
        <v>19.446809999999999</v>
      </c>
      <c r="L864" s="133">
        <f>IF(VLOOKUP(A864,$U$12:$AD$125,8)=VLOOKUP(A863,$U$12:$AD$125,8),0,VLOOKUP(A864,U$12:$AD$125,8))</f>
        <v>0</v>
      </c>
      <c r="M864" s="129">
        <f>IF(L864&gt;0,VLOOKUP(L864,T$12:$AC$125,7),0)</f>
        <v>0</v>
      </c>
      <c r="N864" s="126">
        <f t="shared" si="345"/>
        <v>0</v>
      </c>
      <c r="O864" s="126">
        <f t="shared" ca="1" si="346"/>
        <v>19.446809999999999</v>
      </c>
      <c r="P864" s="134" t="str">
        <f t="shared" si="351"/>
        <v>J=</v>
      </c>
      <c r="Q864" s="131">
        <f t="shared" si="352"/>
        <v>43906</v>
      </c>
      <c r="R864" s="9"/>
      <c r="S864" s="9"/>
      <c r="T864" s="9"/>
      <c r="U864" s="9"/>
      <c r="V864" s="9"/>
      <c r="W864" s="9"/>
      <c r="X864" s="9"/>
      <c r="Y864" s="9"/>
      <c r="Z864" s="9"/>
      <c r="AA864" s="9"/>
      <c r="AB864" s="9"/>
      <c r="AC864" s="9"/>
      <c r="AD864" s="9"/>
      <c r="AE864" s="9"/>
      <c r="AF864" s="59">
        <f t="shared" si="359"/>
        <v>43668</v>
      </c>
      <c r="AG864" s="15">
        <f t="shared" ca="1" si="356"/>
        <v>1023.56070999</v>
      </c>
      <c r="AH864" s="15">
        <f t="shared" si="356"/>
        <v>1000</v>
      </c>
      <c r="AI864" s="4">
        <f t="shared" ca="1" si="356"/>
        <v>6.4000000000000001E-2</v>
      </c>
      <c r="AJ864" s="16">
        <f t="shared" ca="1" si="356"/>
        <v>2.4620000000000002E-4</v>
      </c>
      <c r="AK864" s="4">
        <f t="shared" si="356"/>
        <v>1.075</v>
      </c>
      <c r="AL864" s="59">
        <f t="shared" si="357"/>
        <v>43668</v>
      </c>
      <c r="AM864" s="16">
        <f t="shared" ca="1" si="358"/>
        <v>1.0235607099999999</v>
      </c>
      <c r="AN864" s="15">
        <f t="shared" ca="1" si="358"/>
        <v>23.560709989999999</v>
      </c>
      <c r="AO864" s="9">
        <f t="shared" si="358"/>
        <v>0</v>
      </c>
      <c r="AP864" s="17">
        <f t="shared" si="358"/>
        <v>0</v>
      </c>
      <c r="AQ864" s="15">
        <f t="shared" si="358"/>
        <v>0</v>
      </c>
      <c r="AR864" s="10" t="str">
        <f t="shared" si="358"/>
        <v>J=</v>
      </c>
      <c r="AS864" s="59">
        <f t="shared" si="358"/>
        <v>43724</v>
      </c>
      <c r="AT864" s="18"/>
      <c r="AU864" s="18"/>
      <c r="AV864" s="40"/>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row>
    <row r="865" spans="1:202" x14ac:dyDescent="0.2">
      <c r="A865" s="123">
        <f t="shared" si="347"/>
        <v>43860</v>
      </c>
      <c r="B865" s="124">
        <f t="shared" ca="1" si="353"/>
        <v>1019.63409</v>
      </c>
      <c r="C865" s="126">
        <f t="shared" si="348"/>
        <v>1000</v>
      </c>
      <c r="D865" s="125">
        <f ca="1">IF(A865&lt;$B$1,VLOOKUP(A865,[1]DI!$A$4:$B$15000,2,FALSE),0)</f>
        <v>4.4000000000000004E-2</v>
      </c>
      <c r="E865" s="126">
        <f t="shared" ca="1" si="354"/>
        <v>1.7089000000000001E-4</v>
      </c>
      <c r="F865" s="132">
        <f t="shared" si="349"/>
        <v>1.075</v>
      </c>
      <c r="G865" s="127">
        <f t="shared" ca="1" si="342"/>
        <v>1.0001837067499999</v>
      </c>
      <c r="H865" s="126">
        <f ca="1">TRUNC(PRODUCT(G$10:G864),15)</f>
        <v>1.16479894223443</v>
      </c>
      <c r="I865" s="126">
        <f t="shared" ca="1" si="350"/>
        <v>1.1423695519055299</v>
      </c>
      <c r="J865" s="126">
        <f t="shared" ca="1" si="343"/>
        <v>1.01963409</v>
      </c>
      <c r="K865" s="126">
        <f t="shared" ca="1" si="344"/>
        <v>19.63409</v>
      </c>
      <c r="L865" s="133">
        <f>IF(VLOOKUP(A865,$U$12:$AD$125,8)=VLOOKUP(A864,$U$12:$AD$125,8),0,VLOOKUP(A865,U$12:$AD$125,8))</f>
        <v>0</v>
      </c>
      <c r="M865" s="129">
        <f>IF(L865&gt;0,VLOOKUP(L865,T$12:$AC$125,7),0)</f>
        <v>0</v>
      </c>
      <c r="N865" s="126">
        <f t="shared" si="345"/>
        <v>0</v>
      </c>
      <c r="O865" s="126">
        <f t="shared" ca="1" si="346"/>
        <v>19.63409</v>
      </c>
      <c r="P865" s="134" t="str">
        <f t="shared" si="351"/>
        <v>J=</v>
      </c>
      <c r="Q865" s="131">
        <f t="shared" si="352"/>
        <v>43906</v>
      </c>
      <c r="R865" s="9"/>
      <c r="S865" s="9"/>
      <c r="T865" s="9"/>
      <c r="U865" s="9"/>
      <c r="V865" s="9"/>
      <c r="W865" s="9"/>
      <c r="X865" s="9"/>
      <c r="Y865" s="9"/>
      <c r="Z865" s="9"/>
      <c r="AA865" s="9"/>
      <c r="AB865" s="9"/>
      <c r="AC865" s="9"/>
      <c r="AD865" s="9"/>
      <c r="AE865" s="9"/>
      <c r="AF865" s="59">
        <f t="shared" si="359"/>
        <v>43669</v>
      </c>
      <c r="AG865" s="15">
        <f t="shared" ca="1" si="356"/>
        <v>1023.83161</v>
      </c>
      <c r="AH865" s="15">
        <f t="shared" si="356"/>
        <v>1000</v>
      </c>
      <c r="AI865" s="4">
        <f t="shared" ca="1" si="356"/>
        <v>6.4000000000000001E-2</v>
      </c>
      <c r="AJ865" s="16">
        <f t="shared" ca="1" si="356"/>
        <v>2.4620000000000002E-4</v>
      </c>
      <c r="AK865" s="4">
        <f t="shared" si="356"/>
        <v>1.075</v>
      </c>
      <c r="AL865" s="59">
        <f t="shared" si="357"/>
        <v>43669</v>
      </c>
      <c r="AM865" s="16">
        <f t="shared" ca="1" si="358"/>
        <v>1.02383161</v>
      </c>
      <c r="AN865" s="15">
        <f t="shared" ca="1" si="358"/>
        <v>23.831610000000001</v>
      </c>
      <c r="AO865" s="9">
        <f t="shared" si="358"/>
        <v>0</v>
      </c>
      <c r="AP865" s="17">
        <f t="shared" si="358"/>
        <v>0</v>
      </c>
      <c r="AQ865" s="15">
        <f t="shared" si="358"/>
        <v>0</v>
      </c>
      <c r="AR865" s="10" t="str">
        <f t="shared" si="358"/>
        <v>J=</v>
      </c>
      <c r="AS865" s="59">
        <f t="shared" si="358"/>
        <v>43724</v>
      </c>
      <c r="AT865" s="18"/>
      <c r="AU865" s="18"/>
      <c r="AV865" s="40"/>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row>
    <row r="866" spans="1:202" x14ac:dyDescent="0.2">
      <c r="A866" s="123">
        <f t="shared" si="347"/>
        <v>43861</v>
      </c>
      <c r="B866" s="124">
        <f t="shared" ca="1" si="353"/>
        <v>1019.82141</v>
      </c>
      <c r="C866" s="126">
        <f t="shared" si="348"/>
        <v>1000</v>
      </c>
      <c r="D866" s="125">
        <f ca="1">IF(A866&lt;$B$1,VLOOKUP(A866,[1]DI!$A$4:$B$15000,2,FALSE),0)</f>
        <v>4.4000000000000004E-2</v>
      </c>
      <c r="E866" s="126">
        <f t="shared" ca="1" si="354"/>
        <v>1.7089000000000001E-4</v>
      </c>
      <c r="F866" s="132">
        <f t="shared" si="349"/>
        <v>1.075</v>
      </c>
      <c r="G866" s="127">
        <f t="shared" ca="1" si="342"/>
        <v>1.0001837067499999</v>
      </c>
      <c r="H866" s="126">
        <f ca="1">TRUNC(PRODUCT(G$10:G865),15)</f>
        <v>1.16501292366252</v>
      </c>
      <c r="I866" s="126">
        <f t="shared" ca="1" si="350"/>
        <v>1.1423695519055299</v>
      </c>
      <c r="J866" s="126">
        <f t="shared" ca="1" si="343"/>
        <v>1.01982141</v>
      </c>
      <c r="K866" s="126">
        <f t="shared" ca="1" si="344"/>
        <v>19.82141</v>
      </c>
      <c r="L866" s="133">
        <f>IF(VLOOKUP(A866,$U$12:$AD$125,8)=VLOOKUP(A865,$U$12:$AD$125,8),0,VLOOKUP(A866,U$12:$AD$125,8))</f>
        <v>0</v>
      </c>
      <c r="M866" s="129">
        <f>IF(L866&gt;0,VLOOKUP(L866,T$12:$AC$125,7),0)</f>
        <v>0</v>
      </c>
      <c r="N866" s="126">
        <f t="shared" si="345"/>
        <v>0</v>
      </c>
      <c r="O866" s="126">
        <f t="shared" ca="1" si="346"/>
        <v>19.82141</v>
      </c>
      <c r="P866" s="134" t="str">
        <f t="shared" si="351"/>
        <v>J=</v>
      </c>
      <c r="Q866" s="131">
        <f t="shared" si="352"/>
        <v>43906</v>
      </c>
      <c r="R866" s="9"/>
      <c r="S866" s="9"/>
      <c r="T866" s="9"/>
      <c r="U866" s="9"/>
      <c r="V866" s="9"/>
      <c r="W866" s="9"/>
      <c r="X866" s="9"/>
      <c r="Y866" s="9"/>
      <c r="Z866" s="9"/>
      <c r="AA866" s="9"/>
      <c r="AB866" s="9"/>
      <c r="AC866" s="9"/>
      <c r="AD866" s="9"/>
      <c r="AE866" s="9"/>
      <c r="AF866" s="59">
        <f t="shared" si="359"/>
        <v>43670</v>
      </c>
      <c r="AG866" s="15">
        <f t="shared" ca="1" si="356"/>
        <v>1024.10258</v>
      </c>
      <c r="AH866" s="15">
        <f t="shared" si="356"/>
        <v>1000</v>
      </c>
      <c r="AI866" s="4">
        <f t="shared" ca="1" si="356"/>
        <v>6.4000000000000001E-2</v>
      </c>
      <c r="AJ866" s="16">
        <f t="shared" ca="1" si="356"/>
        <v>2.4620000000000002E-4</v>
      </c>
      <c r="AK866" s="4">
        <f t="shared" si="356"/>
        <v>1.075</v>
      </c>
      <c r="AL866" s="59">
        <f t="shared" si="357"/>
        <v>43670</v>
      </c>
      <c r="AM866" s="16">
        <f t="shared" ca="1" si="358"/>
        <v>1.0241025800000001</v>
      </c>
      <c r="AN866" s="15">
        <f t="shared" ca="1" si="358"/>
        <v>24.10258</v>
      </c>
      <c r="AO866" s="9">
        <f t="shared" si="358"/>
        <v>0</v>
      </c>
      <c r="AP866" s="17">
        <f t="shared" si="358"/>
        <v>0</v>
      </c>
      <c r="AQ866" s="15">
        <f t="shared" si="358"/>
        <v>0</v>
      </c>
      <c r="AR866" s="10" t="str">
        <f t="shared" si="358"/>
        <v>J=</v>
      </c>
      <c r="AS866" s="59">
        <f t="shared" si="358"/>
        <v>43724</v>
      </c>
      <c r="AT866" s="18"/>
      <c r="AU866" s="18"/>
      <c r="AV866" s="40"/>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row>
    <row r="867" spans="1:202" x14ac:dyDescent="0.2">
      <c r="A867" s="123">
        <f t="shared" si="347"/>
        <v>43862</v>
      </c>
      <c r="B867" s="124">
        <f t="shared" ca="1" si="353"/>
        <v>1020.0087600000001</v>
      </c>
      <c r="C867" s="126">
        <f t="shared" si="348"/>
        <v>1000</v>
      </c>
      <c r="D867" s="125">
        <f ca="1">IF(A867&lt;$B$1,VLOOKUP(A867,[1]DI!$A$4:$B$15000,2,FALSE),0)</f>
        <v>0</v>
      </c>
      <c r="E867" s="126">
        <f t="shared" ca="1" si="354"/>
        <v>0</v>
      </c>
      <c r="F867" s="132">
        <f t="shared" si="349"/>
        <v>1.075</v>
      </c>
      <c r="G867" s="127">
        <f t="shared" ca="1" si="342"/>
        <v>1</v>
      </c>
      <c r="H867" s="126">
        <f ca="1">TRUNC(PRODUCT(G$10:G866),15)</f>
        <v>1.16522694440043</v>
      </c>
      <c r="I867" s="126">
        <f t="shared" ca="1" si="350"/>
        <v>1.1423695519055299</v>
      </c>
      <c r="J867" s="126">
        <f t="shared" ca="1" si="343"/>
        <v>1.0200087600000001</v>
      </c>
      <c r="K867" s="126">
        <f t="shared" ca="1" si="344"/>
        <v>20.008759999999999</v>
      </c>
      <c r="L867" s="133">
        <f>IF(VLOOKUP(A867,$U$12:$AD$125,8)=VLOOKUP(A866,$U$12:$AD$125,8),0,VLOOKUP(A867,U$12:$AD$125,8))</f>
        <v>0</v>
      </c>
      <c r="M867" s="129">
        <f>IF(L867&gt;0,VLOOKUP(L867,T$12:$AC$125,7),0)</f>
        <v>0</v>
      </c>
      <c r="N867" s="126">
        <f t="shared" si="345"/>
        <v>0</v>
      </c>
      <c r="O867" s="126">
        <f t="shared" ca="1" si="346"/>
        <v>20.008759999999999</v>
      </c>
      <c r="P867" s="134" t="str">
        <f t="shared" si="351"/>
        <v>J=</v>
      </c>
      <c r="Q867" s="131">
        <f t="shared" si="352"/>
        <v>43906</v>
      </c>
      <c r="R867" s="9"/>
      <c r="S867" s="9"/>
      <c r="T867" s="9"/>
      <c r="U867" s="9"/>
      <c r="V867" s="9"/>
      <c r="W867" s="9"/>
      <c r="X867" s="9"/>
      <c r="Y867" s="9"/>
      <c r="Z867" s="9"/>
      <c r="AA867" s="9"/>
      <c r="AB867" s="9"/>
      <c r="AC867" s="9"/>
      <c r="AD867" s="9"/>
      <c r="AE867" s="9"/>
      <c r="AF867" s="59">
        <f t="shared" si="359"/>
        <v>43671</v>
      </c>
      <c r="AG867" s="15">
        <f t="shared" ca="1" si="356"/>
        <v>1024.3736299899999</v>
      </c>
      <c r="AH867" s="15">
        <f t="shared" si="356"/>
        <v>1000</v>
      </c>
      <c r="AI867" s="4">
        <f t="shared" ca="1" si="356"/>
        <v>6.4000000000000001E-2</v>
      </c>
      <c r="AJ867" s="16">
        <f t="shared" ca="1" si="356"/>
        <v>2.4620000000000002E-4</v>
      </c>
      <c r="AK867" s="4">
        <f t="shared" si="356"/>
        <v>1.075</v>
      </c>
      <c r="AL867" s="59">
        <f t="shared" si="357"/>
        <v>43671</v>
      </c>
      <c r="AM867" s="16">
        <f t="shared" ca="1" si="358"/>
        <v>1.0243736299999999</v>
      </c>
      <c r="AN867" s="15">
        <f t="shared" ca="1" si="358"/>
        <v>24.373629990000001</v>
      </c>
      <c r="AO867" s="9">
        <f t="shared" si="358"/>
        <v>0</v>
      </c>
      <c r="AP867" s="17">
        <f t="shared" si="358"/>
        <v>0</v>
      </c>
      <c r="AQ867" s="15">
        <f t="shared" si="358"/>
        <v>0</v>
      </c>
      <c r="AR867" s="10" t="str">
        <f t="shared" si="358"/>
        <v>J=</v>
      </c>
      <c r="AS867" s="59">
        <f t="shared" si="358"/>
        <v>43724</v>
      </c>
      <c r="AT867" s="18"/>
      <c r="AU867" s="18"/>
      <c r="AV867" s="40"/>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row>
    <row r="868" spans="1:202" x14ac:dyDescent="0.2">
      <c r="A868" s="123">
        <f t="shared" si="347"/>
        <v>43863</v>
      </c>
      <c r="B868" s="124">
        <f t="shared" ca="1" si="353"/>
        <v>1020.0087600000001</v>
      </c>
      <c r="C868" s="126">
        <f t="shared" si="348"/>
        <v>1000</v>
      </c>
      <c r="D868" s="125">
        <f ca="1">IF(A868&lt;$B$1,VLOOKUP(A868,[1]DI!$A$4:$B$15000,2,FALSE),0)</f>
        <v>0</v>
      </c>
      <c r="E868" s="126">
        <f t="shared" ca="1" si="354"/>
        <v>0</v>
      </c>
      <c r="F868" s="132">
        <f t="shared" si="349"/>
        <v>1.075</v>
      </c>
      <c r="G868" s="127">
        <f t="shared" ca="1" si="342"/>
        <v>1</v>
      </c>
      <c r="H868" s="126">
        <f ca="1">TRUNC(PRODUCT(G$10:G867),15)</f>
        <v>1.16522694440043</v>
      </c>
      <c r="I868" s="126">
        <f t="shared" ca="1" si="350"/>
        <v>1.1423695519055299</v>
      </c>
      <c r="J868" s="126">
        <f t="shared" ca="1" si="343"/>
        <v>1.0200087600000001</v>
      </c>
      <c r="K868" s="126">
        <f t="shared" ca="1" si="344"/>
        <v>20.008759999999999</v>
      </c>
      <c r="L868" s="133">
        <f>IF(VLOOKUP(A868,$U$12:$AD$125,8)=VLOOKUP(A867,$U$12:$AD$125,8),0,VLOOKUP(A868,U$12:$AD$125,8))</f>
        <v>0</v>
      </c>
      <c r="M868" s="129">
        <f>IF(L868&gt;0,VLOOKUP(L868,T$12:$AC$125,7),0)</f>
        <v>0</v>
      </c>
      <c r="N868" s="126">
        <f t="shared" si="345"/>
        <v>0</v>
      </c>
      <c r="O868" s="126">
        <f t="shared" ca="1" si="346"/>
        <v>20.008759999999999</v>
      </c>
      <c r="P868" s="134" t="str">
        <f t="shared" si="351"/>
        <v>J=</v>
      </c>
      <c r="Q868" s="131">
        <f t="shared" si="352"/>
        <v>43906</v>
      </c>
      <c r="R868" s="9"/>
      <c r="S868" s="9"/>
      <c r="T868" s="9"/>
      <c r="U868" s="9"/>
      <c r="V868" s="9"/>
      <c r="W868" s="9"/>
      <c r="X868" s="9"/>
      <c r="Y868" s="9"/>
      <c r="Z868" s="9"/>
      <c r="AA868" s="9"/>
      <c r="AB868" s="9"/>
      <c r="AC868" s="9"/>
      <c r="AD868" s="9"/>
      <c r="AE868" s="9"/>
      <c r="AF868" s="59">
        <f t="shared" si="359"/>
        <v>43672</v>
      </c>
      <c r="AG868" s="15">
        <f t="shared" ca="1" si="356"/>
        <v>1024.64474</v>
      </c>
      <c r="AH868" s="15">
        <f t="shared" si="356"/>
        <v>1000</v>
      </c>
      <c r="AI868" s="4">
        <f t="shared" ca="1" si="356"/>
        <v>6.4000000000000001E-2</v>
      </c>
      <c r="AJ868" s="16">
        <f t="shared" ca="1" si="356"/>
        <v>2.4620000000000002E-4</v>
      </c>
      <c r="AK868" s="4">
        <f t="shared" si="356"/>
        <v>1.075</v>
      </c>
      <c r="AL868" s="59">
        <f t="shared" si="357"/>
        <v>43672</v>
      </c>
      <c r="AM868" s="16">
        <f t="shared" ca="1" si="358"/>
        <v>1.0246447400000001</v>
      </c>
      <c r="AN868" s="15">
        <f t="shared" ca="1" si="358"/>
        <v>24.644739999999999</v>
      </c>
      <c r="AO868" s="9">
        <f t="shared" si="358"/>
        <v>0</v>
      </c>
      <c r="AP868" s="17">
        <f t="shared" si="358"/>
        <v>0</v>
      </c>
      <c r="AQ868" s="15">
        <f t="shared" si="358"/>
        <v>0</v>
      </c>
      <c r="AR868" s="10" t="str">
        <f t="shared" si="358"/>
        <v>J=</v>
      </c>
      <c r="AS868" s="59">
        <f t="shared" si="358"/>
        <v>43724</v>
      </c>
      <c r="AT868" s="18"/>
      <c r="AU868" s="18"/>
      <c r="AV868" s="40"/>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row>
    <row r="869" spans="1:202" x14ac:dyDescent="0.2">
      <c r="A869" s="123">
        <f t="shared" si="347"/>
        <v>43864</v>
      </c>
      <c r="B869" s="124">
        <f t="shared" ca="1" si="353"/>
        <v>1020.0087600000001</v>
      </c>
      <c r="C869" s="126">
        <f t="shared" si="348"/>
        <v>1000</v>
      </c>
      <c r="D869" s="125">
        <f ca="1">IF(A869&lt;$B$1,VLOOKUP(A869,[1]DI!$A$4:$B$15000,2,FALSE),0)</f>
        <v>4.4000000000000004E-2</v>
      </c>
      <c r="E869" s="126">
        <f t="shared" ca="1" si="354"/>
        <v>1.7089000000000001E-4</v>
      </c>
      <c r="F869" s="132">
        <f t="shared" si="349"/>
        <v>1.075</v>
      </c>
      <c r="G869" s="127">
        <f t="shared" ca="1" si="342"/>
        <v>1.0001837067499999</v>
      </c>
      <c r="H869" s="126">
        <f ca="1">TRUNC(PRODUCT(G$10:G868),15)</f>
        <v>1.16522694440043</v>
      </c>
      <c r="I869" s="126">
        <f t="shared" ca="1" si="350"/>
        <v>1.1423695519055299</v>
      </c>
      <c r="J869" s="126">
        <f t="shared" ca="1" si="343"/>
        <v>1.0200087600000001</v>
      </c>
      <c r="K869" s="126">
        <f t="shared" ca="1" si="344"/>
        <v>20.008759999999999</v>
      </c>
      <c r="L869" s="133">
        <f>IF(VLOOKUP(A869,$U$12:$AD$125,8)=VLOOKUP(A868,$U$12:$AD$125,8),0,VLOOKUP(A869,U$12:$AD$125,8))</f>
        <v>0</v>
      </c>
      <c r="M869" s="129">
        <f>IF(L869&gt;0,VLOOKUP(L869,T$12:$AC$125,7),0)</f>
        <v>0</v>
      </c>
      <c r="N869" s="126">
        <f t="shared" si="345"/>
        <v>0</v>
      </c>
      <c r="O869" s="126">
        <f t="shared" ca="1" si="346"/>
        <v>20.008759999999999</v>
      </c>
      <c r="P869" s="134" t="str">
        <f t="shared" si="351"/>
        <v>J=</v>
      </c>
      <c r="Q869" s="131">
        <f t="shared" si="352"/>
        <v>43906</v>
      </c>
      <c r="R869" s="9"/>
      <c r="S869" s="9"/>
      <c r="T869" s="9"/>
      <c r="U869" s="9"/>
      <c r="V869" s="9"/>
      <c r="W869" s="9"/>
      <c r="X869" s="9"/>
      <c r="Y869" s="9"/>
      <c r="Z869" s="9"/>
      <c r="AA869" s="9"/>
      <c r="AB869" s="9"/>
      <c r="AC869" s="9"/>
      <c r="AD869" s="9"/>
      <c r="AE869" s="9"/>
      <c r="AF869" s="59">
        <f t="shared" si="359"/>
        <v>43673</v>
      </c>
      <c r="AG869" s="15">
        <f t="shared" ca="1" si="356"/>
        <v>1024.91592999</v>
      </c>
      <c r="AH869" s="15">
        <f t="shared" si="356"/>
        <v>1000</v>
      </c>
      <c r="AI869" s="4">
        <f t="shared" ca="1" si="356"/>
        <v>0</v>
      </c>
      <c r="AJ869" s="16">
        <f t="shared" ca="1" si="356"/>
        <v>0</v>
      </c>
      <c r="AK869" s="4">
        <f t="shared" si="356"/>
        <v>1.075</v>
      </c>
      <c r="AL869" s="59">
        <f t="shared" si="357"/>
        <v>43673</v>
      </c>
      <c r="AM869" s="16">
        <f t="shared" ca="1" si="358"/>
        <v>1.0249159299999999</v>
      </c>
      <c r="AN869" s="15">
        <f t="shared" ca="1" si="358"/>
        <v>24.915929989999999</v>
      </c>
      <c r="AO869" s="9">
        <f t="shared" si="358"/>
        <v>0</v>
      </c>
      <c r="AP869" s="17">
        <f t="shared" si="358"/>
        <v>0</v>
      </c>
      <c r="AQ869" s="15">
        <f t="shared" si="358"/>
        <v>0</v>
      </c>
      <c r="AR869" s="10" t="str">
        <f t="shared" si="358"/>
        <v>J=</v>
      </c>
      <c r="AS869" s="59">
        <f t="shared" si="358"/>
        <v>43724</v>
      </c>
      <c r="AT869" s="18"/>
      <c r="AU869" s="18"/>
      <c r="AV869" s="40"/>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row>
    <row r="870" spans="1:202" x14ac:dyDescent="0.2">
      <c r="A870" s="123">
        <f t="shared" si="347"/>
        <v>43865</v>
      </c>
      <c r="B870" s="124">
        <f t="shared" ca="1" si="353"/>
        <v>1020.19613999</v>
      </c>
      <c r="C870" s="126">
        <f t="shared" si="348"/>
        <v>1000</v>
      </c>
      <c r="D870" s="125">
        <f ca="1">IF(A870&lt;$B$1,VLOOKUP(A870,[1]DI!$A$4:$B$15000,2,FALSE),0)</f>
        <v>4.4000000000000004E-2</v>
      </c>
      <c r="E870" s="126">
        <f t="shared" ca="1" si="354"/>
        <v>1.7089000000000001E-4</v>
      </c>
      <c r="F870" s="132">
        <f t="shared" si="349"/>
        <v>1.075</v>
      </c>
      <c r="G870" s="127">
        <f t="shared" ca="1" si="342"/>
        <v>1.0001837067499999</v>
      </c>
      <c r="H870" s="126">
        <f ca="1">TRUNC(PRODUCT(G$10:G869),15)</f>
        <v>1.1654410044554</v>
      </c>
      <c r="I870" s="126">
        <f t="shared" ca="1" si="350"/>
        <v>1.1423695519055299</v>
      </c>
      <c r="J870" s="126">
        <f t="shared" ca="1" si="343"/>
        <v>1.0201961399999999</v>
      </c>
      <c r="K870" s="126">
        <f t="shared" ca="1" si="344"/>
        <v>20.196139989999999</v>
      </c>
      <c r="L870" s="133">
        <f>IF(VLOOKUP(A870,$U$12:$AD$125,8)=VLOOKUP(A869,$U$12:$AD$125,8),0,VLOOKUP(A870,U$12:$AD$125,8))</f>
        <v>0</v>
      </c>
      <c r="M870" s="129">
        <f>IF(L870&gt;0,VLOOKUP(L870,T$12:$AC$125,7),0)</f>
        <v>0</v>
      </c>
      <c r="N870" s="126">
        <f t="shared" si="345"/>
        <v>0</v>
      </c>
      <c r="O870" s="126">
        <f t="shared" ca="1" si="346"/>
        <v>20.196139989999999</v>
      </c>
      <c r="P870" s="134" t="str">
        <f t="shared" si="351"/>
        <v>J=</v>
      </c>
      <c r="Q870" s="131">
        <f t="shared" si="352"/>
        <v>43906</v>
      </c>
      <c r="R870" s="9"/>
      <c r="S870" s="9"/>
      <c r="T870" s="9"/>
      <c r="U870" s="9"/>
      <c r="V870" s="9"/>
      <c r="W870" s="9"/>
      <c r="X870" s="9"/>
      <c r="Y870" s="9"/>
      <c r="Z870" s="9"/>
      <c r="AA870" s="9"/>
      <c r="AB870" s="9"/>
      <c r="AC870" s="9"/>
      <c r="AD870" s="9"/>
      <c r="AE870" s="9"/>
      <c r="AF870" s="59">
        <f t="shared" si="359"/>
        <v>43674</v>
      </c>
      <c r="AG870" s="15">
        <f t="shared" ca="1" si="356"/>
        <v>1024.91592999</v>
      </c>
      <c r="AH870" s="15">
        <f t="shared" si="356"/>
        <v>1000</v>
      </c>
      <c r="AI870" s="4">
        <f t="shared" ca="1" si="356"/>
        <v>0</v>
      </c>
      <c r="AJ870" s="16">
        <f t="shared" ca="1" si="356"/>
        <v>0</v>
      </c>
      <c r="AK870" s="4">
        <f t="shared" si="356"/>
        <v>1.075</v>
      </c>
      <c r="AL870" s="59">
        <f t="shared" si="357"/>
        <v>43674</v>
      </c>
      <c r="AM870" s="16">
        <f t="shared" ca="1" si="358"/>
        <v>1.0249159299999999</v>
      </c>
      <c r="AN870" s="15">
        <f t="shared" ca="1" si="358"/>
        <v>24.915929989999999</v>
      </c>
      <c r="AO870" s="9">
        <f t="shared" si="358"/>
        <v>0</v>
      </c>
      <c r="AP870" s="17">
        <f t="shared" si="358"/>
        <v>0</v>
      </c>
      <c r="AQ870" s="15">
        <f t="shared" si="358"/>
        <v>0</v>
      </c>
      <c r="AR870" s="10" t="str">
        <f t="shared" si="358"/>
        <v>J=</v>
      </c>
      <c r="AS870" s="59">
        <f t="shared" si="358"/>
        <v>43724</v>
      </c>
      <c r="AT870" s="18"/>
      <c r="AU870" s="18"/>
      <c r="AV870" s="40"/>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row>
    <row r="871" spans="1:202" x14ac:dyDescent="0.2">
      <c r="A871" s="123">
        <f t="shared" si="347"/>
        <v>43866</v>
      </c>
      <c r="B871" s="124">
        <f t="shared" ca="1" si="353"/>
        <v>1020.38355</v>
      </c>
      <c r="C871" s="126">
        <f t="shared" si="348"/>
        <v>1000</v>
      </c>
      <c r="D871" s="125">
        <f ca="1">IF(A871&lt;$B$1,VLOOKUP(A871,[1]DI!$A$4:$B$15000,2,FALSE),0)</f>
        <v>4.4000000000000004E-2</v>
      </c>
      <c r="E871" s="126">
        <f t="shared" ca="1" si="354"/>
        <v>1.7089000000000001E-4</v>
      </c>
      <c r="F871" s="132">
        <f t="shared" si="349"/>
        <v>1.075</v>
      </c>
      <c r="G871" s="127">
        <f t="shared" ca="1" si="342"/>
        <v>1.0001837067499999</v>
      </c>
      <c r="H871" s="126">
        <f ca="1">TRUNC(PRODUCT(G$10:G870),15)</f>
        <v>1.1656551038346401</v>
      </c>
      <c r="I871" s="126">
        <f t="shared" ca="1" si="350"/>
        <v>1.1423695519055299</v>
      </c>
      <c r="J871" s="126">
        <f t="shared" ca="1" si="343"/>
        <v>1.02038355</v>
      </c>
      <c r="K871" s="126">
        <f t="shared" ca="1" si="344"/>
        <v>20.38355</v>
      </c>
      <c r="L871" s="133">
        <f>IF(VLOOKUP(A871,$U$12:$AD$125,8)=VLOOKUP(A870,$U$12:$AD$125,8),0,VLOOKUP(A871,U$12:$AD$125,8))</f>
        <v>0</v>
      </c>
      <c r="M871" s="129">
        <f>IF(L871&gt;0,VLOOKUP(L871,T$12:$AC$125,7),0)</f>
        <v>0</v>
      </c>
      <c r="N871" s="126">
        <f t="shared" si="345"/>
        <v>0</v>
      </c>
      <c r="O871" s="126">
        <f t="shared" ca="1" si="346"/>
        <v>20.38355</v>
      </c>
      <c r="P871" s="134" t="str">
        <f t="shared" si="351"/>
        <v>J=</v>
      </c>
      <c r="Q871" s="131">
        <f t="shared" si="352"/>
        <v>43906</v>
      </c>
      <c r="R871" s="9"/>
      <c r="S871" s="9"/>
      <c r="T871" s="9"/>
      <c r="U871" s="9"/>
      <c r="V871" s="9"/>
      <c r="W871" s="9"/>
      <c r="X871" s="9"/>
      <c r="Y871" s="9"/>
      <c r="Z871" s="9"/>
      <c r="AA871" s="9"/>
      <c r="AB871" s="9"/>
      <c r="AC871" s="9"/>
      <c r="AD871" s="9"/>
      <c r="AE871" s="9"/>
      <c r="AF871" s="59">
        <f t="shared" si="359"/>
        <v>43675</v>
      </c>
      <c r="AG871" s="15">
        <f t="shared" ca="1" si="356"/>
        <v>1024.91592999</v>
      </c>
      <c r="AH871" s="15">
        <f t="shared" si="356"/>
        <v>1000</v>
      </c>
      <c r="AI871" s="4">
        <f t="shared" ca="1" si="356"/>
        <v>6.4000000000000001E-2</v>
      </c>
      <c r="AJ871" s="16">
        <f t="shared" ca="1" si="356"/>
        <v>2.4620000000000002E-4</v>
      </c>
      <c r="AK871" s="4">
        <f t="shared" si="356"/>
        <v>1.075</v>
      </c>
      <c r="AL871" s="59">
        <f t="shared" si="357"/>
        <v>43675</v>
      </c>
      <c r="AM871" s="16">
        <f t="shared" ca="1" si="358"/>
        <v>1.0249159299999999</v>
      </c>
      <c r="AN871" s="15">
        <f t="shared" ca="1" si="358"/>
        <v>24.915929989999999</v>
      </c>
      <c r="AO871" s="9">
        <f t="shared" si="358"/>
        <v>0</v>
      </c>
      <c r="AP871" s="17">
        <f t="shared" si="358"/>
        <v>0</v>
      </c>
      <c r="AQ871" s="15">
        <f t="shared" si="358"/>
        <v>0</v>
      </c>
      <c r="AR871" s="10" t="str">
        <f t="shared" si="358"/>
        <v>J=</v>
      </c>
      <c r="AS871" s="59">
        <f t="shared" si="358"/>
        <v>43724</v>
      </c>
      <c r="AT871" s="18"/>
      <c r="AU871" s="18"/>
      <c r="AV871" s="40"/>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row>
    <row r="872" spans="1:202" x14ac:dyDescent="0.2">
      <c r="A872" s="123">
        <f t="shared" si="347"/>
        <v>43867</v>
      </c>
      <c r="B872" s="124">
        <f t="shared" ca="1" si="353"/>
        <v>1020.57101</v>
      </c>
      <c r="C872" s="126">
        <f t="shared" si="348"/>
        <v>1000</v>
      </c>
      <c r="D872" s="125">
        <f ca="1">IF(A872&lt;$B$1,VLOOKUP(A872,[1]DI!$A$4:$B$15000,2,FALSE),0)</f>
        <v>4.1500000000000002E-2</v>
      </c>
      <c r="E872" s="126">
        <f t="shared" ca="1" si="354"/>
        <v>1.6137000000000001E-4</v>
      </c>
      <c r="F872" s="132">
        <f t="shared" si="349"/>
        <v>1.075</v>
      </c>
      <c r="G872" s="127">
        <f t="shared" ca="1" si="342"/>
        <v>1.00017347275</v>
      </c>
      <c r="H872" s="126">
        <f ca="1">TRUNC(PRODUCT(G$10:G871),15)</f>
        <v>1.16586924254539</v>
      </c>
      <c r="I872" s="126">
        <f t="shared" ca="1" si="350"/>
        <v>1.1423695519055299</v>
      </c>
      <c r="J872" s="126">
        <f t="shared" ca="1" si="343"/>
        <v>1.0205710100000001</v>
      </c>
      <c r="K872" s="126">
        <f t="shared" ca="1" si="344"/>
        <v>20.571010000000001</v>
      </c>
      <c r="L872" s="133">
        <f>IF(VLOOKUP(A872,$U$12:$AD$125,8)=VLOOKUP(A871,$U$12:$AD$125,8),0,VLOOKUP(A872,U$12:$AD$125,8))</f>
        <v>0</v>
      </c>
      <c r="M872" s="129">
        <f>IF(L872&gt;0,VLOOKUP(L872,T$12:$AC$125,7),0)</f>
        <v>0</v>
      </c>
      <c r="N872" s="126">
        <f t="shared" si="345"/>
        <v>0</v>
      </c>
      <c r="O872" s="126">
        <f t="shared" ca="1" si="346"/>
        <v>20.571010000000001</v>
      </c>
      <c r="P872" s="134" t="str">
        <f t="shared" si="351"/>
        <v>J=</v>
      </c>
      <c r="Q872" s="131">
        <f t="shared" si="352"/>
        <v>43906</v>
      </c>
      <c r="R872" s="9"/>
      <c r="S872" s="9"/>
      <c r="T872" s="9"/>
      <c r="U872" s="9"/>
      <c r="V872" s="9"/>
      <c r="W872" s="9"/>
      <c r="X872" s="9"/>
      <c r="Y872" s="9"/>
      <c r="Z872" s="9"/>
      <c r="AA872" s="9"/>
      <c r="AB872" s="9"/>
      <c r="AC872" s="9"/>
      <c r="AD872" s="9"/>
      <c r="AE872" s="9"/>
      <c r="AF872" s="59">
        <f t="shared" si="359"/>
        <v>43676</v>
      </c>
      <c r="AG872" s="15">
        <f t="shared" ca="1" si="356"/>
        <v>1025.1871900000001</v>
      </c>
      <c r="AH872" s="15">
        <f t="shared" si="356"/>
        <v>1000</v>
      </c>
      <c r="AI872" s="4">
        <f t="shared" ca="1" si="356"/>
        <v>6.4000000000000001E-2</v>
      </c>
      <c r="AJ872" s="16">
        <f t="shared" ca="1" si="356"/>
        <v>2.4620000000000002E-4</v>
      </c>
      <c r="AK872" s="4">
        <f t="shared" si="356"/>
        <v>1.075</v>
      </c>
      <c r="AL872" s="59">
        <f t="shared" si="357"/>
        <v>43676</v>
      </c>
      <c r="AM872" s="16">
        <f t="shared" ca="1" si="358"/>
        <v>1.02518719</v>
      </c>
      <c r="AN872" s="15">
        <f t="shared" ca="1" si="358"/>
        <v>25.187190000000001</v>
      </c>
      <c r="AO872" s="9">
        <f t="shared" si="358"/>
        <v>0</v>
      </c>
      <c r="AP872" s="17">
        <f t="shared" si="358"/>
        <v>0</v>
      </c>
      <c r="AQ872" s="15">
        <f t="shared" si="358"/>
        <v>0</v>
      </c>
      <c r="AR872" s="10" t="str">
        <f t="shared" si="358"/>
        <v>J=</v>
      </c>
      <c r="AS872" s="59">
        <f t="shared" si="358"/>
        <v>43724</v>
      </c>
      <c r="AT872" s="18"/>
      <c r="AU872" s="18"/>
      <c r="AV872" s="40"/>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row>
    <row r="873" spans="1:202" x14ac:dyDescent="0.2">
      <c r="A873" s="123">
        <f t="shared" si="347"/>
        <v>43868</v>
      </c>
      <c r="B873" s="124">
        <f t="shared" ca="1" si="353"/>
        <v>1020.74804999</v>
      </c>
      <c r="C873" s="126">
        <f t="shared" si="348"/>
        <v>1000</v>
      </c>
      <c r="D873" s="125">
        <f ca="1">IF(A873&lt;$B$1,VLOOKUP(A873,[1]DI!$A$4:$B$15000,2,FALSE),0)</f>
        <v>4.1500000000000002E-2</v>
      </c>
      <c r="E873" s="126">
        <f t="shared" ca="1" si="354"/>
        <v>1.6137000000000001E-4</v>
      </c>
      <c r="F873" s="132">
        <f t="shared" si="349"/>
        <v>1.075</v>
      </c>
      <c r="G873" s="127">
        <f t="shared" ca="1" si="342"/>
        <v>1.00017347275</v>
      </c>
      <c r="H873" s="126">
        <f ca="1">TRUNC(PRODUCT(G$10:G872),15)</f>
        <v>1.16607148908903</v>
      </c>
      <c r="I873" s="126">
        <f t="shared" ca="1" si="350"/>
        <v>1.1423695519055299</v>
      </c>
      <c r="J873" s="126">
        <f t="shared" ca="1" si="343"/>
        <v>1.0207480499999999</v>
      </c>
      <c r="K873" s="126">
        <f t="shared" ca="1" si="344"/>
        <v>20.748049989999998</v>
      </c>
      <c r="L873" s="133">
        <f>IF(VLOOKUP(A873,$U$12:$AD$125,8)=VLOOKUP(A872,$U$12:$AD$125,8),0,VLOOKUP(A873,U$12:$AD$125,8))</f>
        <v>0</v>
      </c>
      <c r="M873" s="129">
        <f>IF(L873&gt;0,VLOOKUP(L873,T$12:$AC$125,7),0)</f>
        <v>0</v>
      </c>
      <c r="N873" s="126">
        <f t="shared" si="345"/>
        <v>0</v>
      </c>
      <c r="O873" s="126">
        <f t="shared" ca="1" si="346"/>
        <v>20.748049989999998</v>
      </c>
      <c r="P873" s="134" t="str">
        <f t="shared" si="351"/>
        <v>J=</v>
      </c>
      <c r="Q873" s="131">
        <f t="shared" si="352"/>
        <v>43906</v>
      </c>
      <c r="R873" s="9"/>
      <c r="S873" s="9"/>
      <c r="T873" s="9"/>
      <c r="U873" s="9"/>
      <c r="V873" s="9"/>
      <c r="W873" s="9"/>
      <c r="X873" s="9"/>
      <c r="Y873" s="9"/>
      <c r="Z873" s="9"/>
      <c r="AA873" s="9"/>
      <c r="AB873" s="9"/>
      <c r="AC873" s="9"/>
      <c r="AD873" s="9"/>
      <c r="AE873" s="9"/>
      <c r="AF873" s="59">
        <f t="shared" si="359"/>
        <v>43677</v>
      </c>
      <c r="AG873" s="15">
        <f t="shared" ca="1" si="356"/>
        <v>1025.45851999</v>
      </c>
      <c r="AH873" s="15">
        <f t="shared" si="356"/>
        <v>1000</v>
      </c>
      <c r="AI873" s="4">
        <f t="shared" ca="1" si="356"/>
        <v>6.4000000000000001E-2</v>
      </c>
      <c r="AJ873" s="16">
        <f t="shared" ca="1" si="356"/>
        <v>2.4620000000000002E-4</v>
      </c>
      <c r="AK873" s="4">
        <f t="shared" si="356"/>
        <v>1.075</v>
      </c>
      <c r="AL873" s="59">
        <f t="shared" si="357"/>
        <v>43677</v>
      </c>
      <c r="AM873" s="16">
        <f t="shared" ca="1" si="358"/>
        <v>1.0254585199999999</v>
      </c>
      <c r="AN873" s="15">
        <f t="shared" ca="1" si="358"/>
        <v>25.458519989999999</v>
      </c>
      <c r="AO873" s="9">
        <f t="shared" si="358"/>
        <v>0</v>
      </c>
      <c r="AP873" s="17">
        <f t="shared" si="358"/>
        <v>0</v>
      </c>
      <c r="AQ873" s="15">
        <f t="shared" si="358"/>
        <v>0</v>
      </c>
      <c r="AR873" s="10" t="str">
        <f t="shared" si="358"/>
        <v>J=</v>
      </c>
      <c r="AS873" s="59">
        <f t="shared" si="358"/>
        <v>43724</v>
      </c>
      <c r="AT873" s="18"/>
      <c r="AU873" s="18"/>
      <c r="AV873" s="40"/>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row>
    <row r="874" spans="1:202" x14ac:dyDescent="0.2">
      <c r="A874" s="123">
        <f t="shared" si="347"/>
        <v>43869</v>
      </c>
      <c r="B874" s="124">
        <f t="shared" ca="1" si="353"/>
        <v>1020.92512</v>
      </c>
      <c r="C874" s="126">
        <f t="shared" si="348"/>
        <v>1000</v>
      </c>
      <c r="D874" s="125">
        <f ca="1">IF(A874&lt;$B$1,VLOOKUP(A874,[1]DI!$A$4:$B$15000,2,FALSE),0)</f>
        <v>0</v>
      </c>
      <c r="E874" s="126">
        <f t="shared" ca="1" si="354"/>
        <v>0</v>
      </c>
      <c r="F874" s="132">
        <f t="shared" si="349"/>
        <v>1.075</v>
      </c>
      <c r="G874" s="127">
        <f t="shared" ca="1" si="342"/>
        <v>1</v>
      </c>
      <c r="H874" s="126">
        <f ca="1">TRUNC(PRODUCT(G$10:G873),15)</f>
        <v>1.1662737707169399</v>
      </c>
      <c r="I874" s="126">
        <f t="shared" ca="1" si="350"/>
        <v>1.1423695519055299</v>
      </c>
      <c r="J874" s="126">
        <f t="shared" ca="1" si="343"/>
        <v>1.02092512</v>
      </c>
      <c r="K874" s="126">
        <f t="shared" ca="1" si="344"/>
        <v>20.92512</v>
      </c>
      <c r="L874" s="133">
        <f>IF(VLOOKUP(A874,$U$12:$AD$125,8)=VLOOKUP(A873,$U$12:$AD$125,8),0,VLOOKUP(A874,U$12:$AD$125,8))</f>
        <v>0</v>
      </c>
      <c r="M874" s="129">
        <f>IF(L874&gt;0,VLOOKUP(L874,T$12:$AC$125,7),0)</f>
        <v>0</v>
      </c>
      <c r="N874" s="126">
        <f t="shared" si="345"/>
        <v>0</v>
      </c>
      <c r="O874" s="126">
        <f t="shared" ca="1" si="346"/>
        <v>20.92512</v>
      </c>
      <c r="P874" s="134" t="str">
        <f t="shared" si="351"/>
        <v>J=</v>
      </c>
      <c r="Q874" s="131">
        <f t="shared" si="352"/>
        <v>43906</v>
      </c>
      <c r="R874" s="9"/>
      <c r="S874" s="9"/>
      <c r="T874" s="9"/>
      <c r="U874" s="9"/>
      <c r="V874" s="9"/>
      <c r="W874" s="9"/>
      <c r="X874" s="9"/>
      <c r="Y874" s="9"/>
      <c r="Z874" s="9"/>
      <c r="AA874" s="9"/>
      <c r="AB874" s="9"/>
      <c r="AC874" s="9"/>
      <c r="AD874" s="9"/>
      <c r="AE874" s="9"/>
      <c r="AF874" s="59">
        <f t="shared" si="359"/>
        <v>43678</v>
      </c>
      <c r="AG874" s="15">
        <f t="shared" ca="1" si="356"/>
        <v>1025.72992</v>
      </c>
      <c r="AH874" s="15">
        <f t="shared" si="356"/>
        <v>1000</v>
      </c>
      <c r="AI874" s="4">
        <f t="shared" ca="1" si="356"/>
        <v>5.8999999999999997E-2</v>
      </c>
      <c r="AJ874" s="16">
        <f t="shared" ca="1" si="356"/>
        <v>2.2751E-4</v>
      </c>
      <c r="AK874" s="4">
        <f t="shared" si="356"/>
        <v>1.075</v>
      </c>
      <c r="AL874" s="59">
        <f t="shared" si="357"/>
        <v>43678</v>
      </c>
      <c r="AM874" s="16">
        <f t="shared" ca="1" si="358"/>
        <v>1.0257299200000001</v>
      </c>
      <c r="AN874" s="15">
        <f t="shared" ca="1" si="358"/>
        <v>25.72992</v>
      </c>
      <c r="AO874" s="9">
        <f t="shared" si="358"/>
        <v>0</v>
      </c>
      <c r="AP874" s="17">
        <f t="shared" si="358"/>
        <v>0</v>
      </c>
      <c r="AQ874" s="15">
        <f t="shared" si="358"/>
        <v>0</v>
      </c>
      <c r="AR874" s="10" t="str">
        <f t="shared" si="358"/>
        <v>J=</v>
      </c>
      <c r="AS874" s="59">
        <f t="shared" si="358"/>
        <v>43724</v>
      </c>
      <c r="AT874" s="18"/>
      <c r="AU874" s="18"/>
      <c r="AV874" s="40"/>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row>
    <row r="875" spans="1:202" x14ac:dyDescent="0.2">
      <c r="A875" s="123">
        <f t="shared" si="347"/>
        <v>43870</v>
      </c>
      <c r="B875" s="124">
        <f t="shared" ca="1" si="353"/>
        <v>1020.92512</v>
      </c>
      <c r="C875" s="126">
        <f t="shared" si="348"/>
        <v>1000</v>
      </c>
      <c r="D875" s="125">
        <f ca="1">IF(A875&lt;$B$1,VLOOKUP(A875,[1]DI!$A$4:$B$15000,2,FALSE),0)</f>
        <v>0</v>
      </c>
      <c r="E875" s="126">
        <f t="shared" ca="1" si="354"/>
        <v>0</v>
      </c>
      <c r="F875" s="132">
        <f t="shared" si="349"/>
        <v>1.075</v>
      </c>
      <c r="G875" s="127">
        <f t="shared" ca="1" si="342"/>
        <v>1</v>
      </c>
      <c r="H875" s="126">
        <f ca="1">TRUNC(PRODUCT(G$10:G874),15)</f>
        <v>1.1662737707169399</v>
      </c>
      <c r="I875" s="126">
        <f t="shared" ca="1" si="350"/>
        <v>1.1423695519055299</v>
      </c>
      <c r="J875" s="126">
        <f t="shared" ca="1" si="343"/>
        <v>1.02092512</v>
      </c>
      <c r="K875" s="126">
        <f t="shared" ca="1" si="344"/>
        <v>20.92512</v>
      </c>
      <c r="L875" s="133">
        <f>IF(VLOOKUP(A875,$U$12:$AD$125,8)=VLOOKUP(A874,$U$12:$AD$125,8),0,VLOOKUP(A875,U$12:$AD$125,8))</f>
        <v>0</v>
      </c>
      <c r="M875" s="129">
        <f>IF(L875&gt;0,VLOOKUP(L875,T$12:$AC$125,7),0)</f>
        <v>0</v>
      </c>
      <c r="N875" s="126">
        <f t="shared" si="345"/>
        <v>0</v>
      </c>
      <c r="O875" s="126">
        <f t="shared" ca="1" si="346"/>
        <v>20.92512</v>
      </c>
      <c r="P875" s="134" t="str">
        <f t="shared" si="351"/>
        <v>J=</v>
      </c>
      <c r="Q875" s="131">
        <f t="shared" si="352"/>
        <v>43906</v>
      </c>
      <c r="R875" s="9"/>
      <c r="S875" s="9"/>
      <c r="T875" s="9"/>
      <c r="U875" s="9"/>
      <c r="V875" s="9"/>
      <c r="W875" s="9"/>
      <c r="X875" s="9"/>
      <c r="Y875" s="9"/>
      <c r="Z875" s="9"/>
      <c r="AA875" s="9"/>
      <c r="AB875" s="9"/>
      <c r="AC875" s="9"/>
      <c r="AD875" s="9"/>
      <c r="AE875" s="9"/>
      <c r="AF875" s="59">
        <f t="shared" si="359"/>
        <v>43679</v>
      </c>
      <c r="AG875" s="15">
        <f t="shared" ca="1" si="356"/>
        <v>1025.9807900000001</v>
      </c>
      <c r="AH875" s="15">
        <f t="shared" si="356"/>
        <v>1000</v>
      </c>
      <c r="AI875" s="4">
        <f t="shared" ca="1" si="356"/>
        <v>5.8999999999999997E-2</v>
      </c>
      <c r="AJ875" s="16">
        <f t="shared" ca="1" si="356"/>
        <v>2.2751E-4</v>
      </c>
      <c r="AK875" s="4">
        <f t="shared" si="356"/>
        <v>1.075</v>
      </c>
      <c r="AL875" s="59">
        <f t="shared" si="357"/>
        <v>43679</v>
      </c>
      <c r="AM875" s="16">
        <f t="shared" ca="1" si="358"/>
        <v>1.02598079</v>
      </c>
      <c r="AN875" s="15">
        <f t="shared" ca="1" si="358"/>
        <v>25.980789999999999</v>
      </c>
      <c r="AO875" s="9">
        <f t="shared" si="358"/>
        <v>0</v>
      </c>
      <c r="AP875" s="17">
        <f t="shared" si="358"/>
        <v>0</v>
      </c>
      <c r="AQ875" s="15">
        <f t="shared" si="358"/>
        <v>0</v>
      </c>
      <c r="AR875" s="10" t="str">
        <f t="shared" si="358"/>
        <v>J=</v>
      </c>
      <c r="AS875" s="59">
        <f t="shared" si="358"/>
        <v>43724</v>
      </c>
      <c r="AT875" s="18"/>
      <c r="AU875" s="18"/>
      <c r="AV875" s="40"/>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row>
    <row r="876" spans="1:202" x14ac:dyDescent="0.2">
      <c r="A876" s="123">
        <f t="shared" si="347"/>
        <v>43871</v>
      </c>
      <c r="B876" s="124">
        <f t="shared" ca="1" si="353"/>
        <v>1020.92512</v>
      </c>
      <c r="C876" s="126">
        <f t="shared" si="348"/>
        <v>1000</v>
      </c>
      <c r="D876" s="125">
        <f ca="1">IF(A876&lt;$B$1,VLOOKUP(A876,[1]DI!$A$4:$B$15000,2,FALSE),0)</f>
        <v>4.1500000000000002E-2</v>
      </c>
      <c r="E876" s="126">
        <f t="shared" ca="1" si="354"/>
        <v>1.6137000000000001E-4</v>
      </c>
      <c r="F876" s="132">
        <f t="shared" si="349"/>
        <v>1.075</v>
      </c>
      <c r="G876" s="127">
        <f t="shared" ca="1" si="342"/>
        <v>1.00017347275</v>
      </c>
      <c r="H876" s="126">
        <f ca="1">TRUNC(PRODUCT(G$10:G875),15)</f>
        <v>1.1662737707169399</v>
      </c>
      <c r="I876" s="126">
        <f t="shared" ca="1" si="350"/>
        <v>1.1423695519055299</v>
      </c>
      <c r="J876" s="126">
        <f t="shared" ca="1" si="343"/>
        <v>1.02092512</v>
      </c>
      <c r="K876" s="126">
        <f t="shared" ca="1" si="344"/>
        <v>20.92512</v>
      </c>
      <c r="L876" s="133">
        <f>IF(VLOOKUP(A876,$U$12:$AD$125,8)=VLOOKUP(A875,$U$12:$AD$125,8),0,VLOOKUP(A876,U$12:$AD$125,8))</f>
        <v>0</v>
      </c>
      <c r="M876" s="129">
        <f>IF(L876&gt;0,VLOOKUP(L876,T$12:$AC$125,7),0)</f>
        <v>0</v>
      </c>
      <c r="N876" s="126">
        <f t="shared" si="345"/>
        <v>0</v>
      </c>
      <c r="O876" s="126">
        <f t="shared" ca="1" si="346"/>
        <v>20.92512</v>
      </c>
      <c r="P876" s="134" t="str">
        <f t="shared" si="351"/>
        <v>J=</v>
      </c>
      <c r="Q876" s="131">
        <f t="shared" si="352"/>
        <v>43906</v>
      </c>
      <c r="R876" s="9"/>
      <c r="S876" s="9"/>
      <c r="T876" s="9"/>
      <c r="U876" s="9"/>
      <c r="V876" s="9"/>
      <c r="W876" s="9"/>
      <c r="X876" s="9"/>
      <c r="Y876" s="9"/>
      <c r="Z876" s="9"/>
      <c r="AA876" s="9"/>
      <c r="AB876" s="9"/>
      <c r="AC876" s="9"/>
      <c r="AD876" s="9"/>
      <c r="AE876" s="9"/>
      <c r="AF876" s="59">
        <f t="shared" si="359"/>
        <v>43680</v>
      </c>
      <c r="AG876" s="15">
        <f t="shared" ca="1" si="356"/>
        <v>1026.23172</v>
      </c>
      <c r="AH876" s="15">
        <f t="shared" si="356"/>
        <v>1000</v>
      </c>
      <c r="AI876" s="4">
        <f t="shared" ca="1" si="356"/>
        <v>0</v>
      </c>
      <c r="AJ876" s="16">
        <f t="shared" ca="1" si="356"/>
        <v>0</v>
      </c>
      <c r="AK876" s="4">
        <f t="shared" si="356"/>
        <v>1.075</v>
      </c>
      <c r="AL876" s="59">
        <f t="shared" si="357"/>
        <v>43680</v>
      </c>
      <c r="AM876" s="16">
        <f t="shared" ca="1" si="358"/>
        <v>1.02623172</v>
      </c>
      <c r="AN876" s="15">
        <f t="shared" ca="1" si="358"/>
        <v>26.231719999999999</v>
      </c>
      <c r="AO876" s="9">
        <f t="shared" si="358"/>
        <v>0</v>
      </c>
      <c r="AP876" s="17">
        <f t="shared" si="358"/>
        <v>0</v>
      </c>
      <c r="AQ876" s="15">
        <f t="shared" si="358"/>
        <v>0</v>
      </c>
      <c r="AR876" s="10" t="str">
        <f t="shared" si="358"/>
        <v>J=</v>
      </c>
      <c r="AS876" s="59">
        <f t="shared" si="358"/>
        <v>43724</v>
      </c>
      <c r="AT876" s="18"/>
      <c r="AU876" s="18"/>
      <c r="AV876" s="40"/>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row>
    <row r="877" spans="1:202" x14ac:dyDescent="0.2">
      <c r="A877" s="123">
        <f t="shared" si="347"/>
        <v>43872</v>
      </c>
      <c r="B877" s="124">
        <f t="shared" ca="1" si="353"/>
        <v>1021.10221999</v>
      </c>
      <c r="C877" s="126">
        <f t="shared" si="348"/>
        <v>1000</v>
      </c>
      <c r="D877" s="125">
        <f ca="1">IF(A877&lt;$B$1,VLOOKUP(A877,[1]DI!$A$4:$B$15000,2,FALSE),0)</f>
        <v>4.1500000000000002E-2</v>
      </c>
      <c r="E877" s="126">
        <f t="shared" ca="1" si="354"/>
        <v>1.6137000000000001E-4</v>
      </c>
      <c r="F877" s="132">
        <f t="shared" si="349"/>
        <v>1.075</v>
      </c>
      <c r="G877" s="127">
        <f t="shared" ca="1" si="342"/>
        <v>1.00017347275</v>
      </c>
      <c r="H877" s="126">
        <f ca="1">TRUNC(PRODUCT(G$10:G876),15)</f>
        <v>1.1664760874352</v>
      </c>
      <c r="I877" s="126">
        <f t="shared" ca="1" si="350"/>
        <v>1.1423695519055299</v>
      </c>
      <c r="J877" s="126">
        <f t="shared" ca="1" si="343"/>
        <v>1.0211022199999999</v>
      </c>
      <c r="K877" s="126">
        <f t="shared" ca="1" si="344"/>
        <v>21.102219989999998</v>
      </c>
      <c r="L877" s="133">
        <f>IF(VLOOKUP(A877,$U$12:$AD$125,8)=VLOOKUP(A876,$U$12:$AD$125,8),0,VLOOKUP(A877,U$12:$AD$125,8))</f>
        <v>0</v>
      </c>
      <c r="M877" s="129">
        <f>IF(L877&gt;0,VLOOKUP(L877,T$12:$AC$125,7),0)</f>
        <v>0</v>
      </c>
      <c r="N877" s="126">
        <f t="shared" si="345"/>
        <v>0</v>
      </c>
      <c r="O877" s="126">
        <f t="shared" ca="1" si="346"/>
        <v>21.102219989999998</v>
      </c>
      <c r="P877" s="134" t="str">
        <f t="shared" si="351"/>
        <v>J=</v>
      </c>
      <c r="Q877" s="131">
        <f t="shared" si="352"/>
        <v>43906</v>
      </c>
      <c r="R877" s="9"/>
      <c r="S877" s="9"/>
      <c r="T877" s="9"/>
      <c r="U877" s="9"/>
      <c r="V877" s="9"/>
      <c r="W877" s="9"/>
      <c r="X877" s="9"/>
      <c r="Y877" s="9"/>
      <c r="Z877" s="9"/>
      <c r="AA877" s="9"/>
      <c r="AB877" s="9"/>
      <c r="AC877" s="9"/>
      <c r="AD877" s="9"/>
      <c r="AE877" s="9"/>
      <c r="AF877" s="59">
        <f t="shared" si="359"/>
        <v>43681</v>
      </c>
      <c r="AG877" s="15">
        <f t="shared" ref="AG877:AK890" ca="1" si="360">VLOOKUP($AF877,$A$10:$Q$3625,(AG$1)+1)</f>
        <v>1026.23172</v>
      </c>
      <c r="AH877" s="15">
        <f t="shared" si="360"/>
        <v>1000</v>
      </c>
      <c r="AI877" s="4">
        <f t="shared" ca="1" si="360"/>
        <v>0</v>
      </c>
      <c r="AJ877" s="16">
        <f t="shared" ca="1" si="360"/>
        <v>0</v>
      </c>
      <c r="AK877" s="4">
        <f t="shared" si="360"/>
        <v>1.075</v>
      </c>
      <c r="AL877" s="59">
        <f t="shared" si="357"/>
        <v>43681</v>
      </c>
      <c r="AM877" s="16">
        <f t="shared" ref="AM877:AS890" ca="1" si="361">VLOOKUP($AF877,$A$10:$Q$3625,(AM$1)+1)</f>
        <v>1.02623172</v>
      </c>
      <c r="AN877" s="15">
        <f t="shared" ca="1" si="361"/>
        <v>26.231719999999999</v>
      </c>
      <c r="AO877" s="9">
        <f t="shared" si="361"/>
        <v>0</v>
      </c>
      <c r="AP877" s="17">
        <f t="shared" si="361"/>
        <v>0</v>
      </c>
      <c r="AQ877" s="15">
        <f t="shared" si="361"/>
        <v>0</v>
      </c>
      <c r="AR877" s="10" t="str">
        <f t="shared" si="361"/>
        <v>J=</v>
      </c>
      <c r="AS877" s="59">
        <f t="shared" si="361"/>
        <v>43724</v>
      </c>
      <c r="AT877" s="18"/>
      <c r="AU877" s="18"/>
      <c r="AV877" s="40"/>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row>
    <row r="878" spans="1:202" x14ac:dyDescent="0.2">
      <c r="A878" s="123">
        <f t="shared" si="347"/>
        <v>43873</v>
      </c>
      <c r="B878" s="124">
        <f t="shared" ca="1" si="353"/>
        <v>1021.27936</v>
      </c>
      <c r="C878" s="126">
        <f t="shared" si="348"/>
        <v>1000</v>
      </c>
      <c r="D878" s="125">
        <f ca="1">IF(A878&lt;$B$1,VLOOKUP(A878,[1]DI!$A$4:$B$15000,2,FALSE),0)</f>
        <v>4.1500000000000002E-2</v>
      </c>
      <c r="E878" s="126">
        <f t="shared" ca="1" si="354"/>
        <v>1.6137000000000001E-4</v>
      </c>
      <c r="F878" s="132">
        <f t="shared" si="349"/>
        <v>1.075</v>
      </c>
      <c r="G878" s="127">
        <f t="shared" ca="1" si="342"/>
        <v>1.00017347275</v>
      </c>
      <c r="H878" s="126">
        <f ca="1">TRUNC(PRODUCT(G$10:G877),15)</f>
        <v>1.1666784392498999</v>
      </c>
      <c r="I878" s="126">
        <f t="shared" ca="1" si="350"/>
        <v>1.1423695519055299</v>
      </c>
      <c r="J878" s="126">
        <f t="shared" ca="1" si="343"/>
        <v>1.0212793600000001</v>
      </c>
      <c r="K878" s="126">
        <f t="shared" ca="1" si="344"/>
        <v>21.27936</v>
      </c>
      <c r="L878" s="133">
        <f>IF(VLOOKUP(A878,$U$12:$AD$125,8)=VLOOKUP(A877,$U$12:$AD$125,8),0,VLOOKUP(A878,U$12:$AD$125,8))</f>
        <v>0</v>
      </c>
      <c r="M878" s="129">
        <f>IF(L878&gt;0,VLOOKUP(L878,T$12:$AC$125,7),0)</f>
        <v>0</v>
      </c>
      <c r="N878" s="126">
        <f t="shared" si="345"/>
        <v>0</v>
      </c>
      <c r="O878" s="126">
        <f t="shared" ca="1" si="346"/>
        <v>21.27936</v>
      </c>
      <c r="P878" s="134" t="str">
        <f t="shared" si="351"/>
        <v>J=</v>
      </c>
      <c r="Q878" s="131">
        <f t="shared" si="352"/>
        <v>43906</v>
      </c>
      <c r="R878" s="9"/>
      <c r="S878" s="9"/>
      <c r="T878" s="9"/>
      <c r="U878" s="9"/>
      <c r="V878" s="9"/>
      <c r="W878" s="9"/>
      <c r="X878" s="9"/>
      <c r="Y878" s="9"/>
      <c r="Z878" s="9"/>
      <c r="AA878" s="9"/>
      <c r="AB878" s="9"/>
      <c r="AC878" s="9"/>
      <c r="AD878" s="9"/>
      <c r="AE878" s="9"/>
      <c r="AF878" s="59">
        <f t="shared" si="359"/>
        <v>43682</v>
      </c>
      <c r="AG878" s="15">
        <f t="shared" ca="1" si="360"/>
        <v>1026.23172</v>
      </c>
      <c r="AH878" s="15">
        <f t="shared" si="360"/>
        <v>1000</v>
      </c>
      <c r="AI878" s="4">
        <f t="shared" ca="1" si="360"/>
        <v>5.8999999999999997E-2</v>
      </c>
      <c r="AJ878" s="16">
        <f t="shared" ca="1" si="360"/>
        <v>2.2751E-4</v>
      </c>
      <c r="AK878" s="4">
        <f t="shared" si="360"/>
        <v>1.075</v>
      </c>
      <c r="AL878" s="59">
        <f t="shared" si="357"/>
        <v>43682</v>
      </c>
      <c r="AM878" s="16">
        <f t="shared" ca="1" si="361"/>
        <v>1.02623172</v>
      </c>
      <c r="AN878" s="15">
        <f t="shared" ca="1" si="361"/>
        <v>26.231719999999999</v>
      </c>
      <c r="AO878" s="9">
        <f t="shared" si="361"/>
        <v>0</v>
      </c>
      <c r="AP878" s="17">
        <f t="shared" si="361"/>
        <v>0</v>
      </c>
      <c r="AQ878" s="15">
        <f t="shared" si="361"/>
        <v>0</v>
      </c>
      <c r="AR878" s="10" t="str">
        <f t="shared" si="361"/>
        <v>J=</v>
      </c>
      <c r="AS878" s="59">
        <f t="shared" si="361"/>
        <v>43724</v>
      </c>
      <c r="AT878" s="18"/>
      <c r="AU878" s="18"/>
      <c r="AV878" s="40"/>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row>
    <row r="879" spans="1:202" x14ac:dyDescent="0.2">
      <c r="A879" s="123">
        <f t="shared" si="347"/>
        <v>43874</v>
      </c>
      <c r="B879" s="124">
        <f t="shared" ca="1" si="353"/>
        <v>1021.45652</v>
      </c>
      <c r="C879" s="126">
        <f t="shared" si="348"/>
        <v>1000</v>
      </c>
      <c r="D879" s="125">
        <f ca="1">IF(A879&lt;$B$1,VLOOKUP(A879,[1]DI!$A$4:$B$15000,2,FALSE),0)</f>
        <v>4.1500000000000002E-2</v>
      </c>
      <c r="E879" s="126">
        <f t="shared" ca="1" si="354"/>
        <v>1.6137000000000001E-4</v>
      </c>
      <c r="F879" s="132">
        <f t="shared" si="349"/>
        <v>1.075</v>
      </c>
      <c r="G879" s="127">
        <f t="shared" ca="1" si="342"/>
        <v>1.00017347275</v>
      </c>
      <c r="H879" s="126">
        <f ca="1">TRUNC(PRODUCT(G$10:G878),15)</f>
        <v>1.16688082616712</v>
      </c>
      <c r="I879" s="126">
        <f t="shared" ca="1" si="350"/>
        <v>1.1423695519055299</v>
      </c>
      <c r="J879" s="126">
        <f t="shared" ca="1" si="343"/>
        <v>1.0214565200000001</v>
      </c>
      <c r="K879" s="126">
        <f t="shared" ca="1" si="344"/>
        <v>21.456520000000001</v>
      </c>
      <c r="L879" s="133">
        <f>IF(VLOOKUP(A879,$U$12:$AD$125,8)=VLOOKUP(A878,$U$12:$AD$125,8),0,VLOOKUP(A879,U$12:$AD$125,8))</f>
        <v>0</v>
      </c>
      <c r="M879" s="129">
        <f>IF(L879&gt;0,VLOOKUP(L879,T$12:$AC$125,7),0)</f>
        <v>0</v>
      </c>
      <c r="N879" s="126">
        <f t="shared" si="345"/>
        <v>0</v>
      </c>
      <c r="O879" s="126">
        <f t="shared" ca="1" si="346"/>
        <v>21.456520000000001</v>
      </c>
      <c r="P879" s="134" t="str">
        <f t="shared" si="351"/>
        <v>J=</v>
      </c>
      <c r="Q879" s="131">
        <f t="shared" si="352"/>
        <v>43906</v>
      </c>
      <c r="R879" s="9"/>
      <c r="S879" s="9"/>
      <c r="T879" s="9"/>
      <c r="U879" s="9"/>
      <c r="V879" s="9"/>
      <c r="W879" s="9"/>
      <c r="X879" s="9"/>
      <c r="Y879" s="9"/>
      <c r="Z879" s="9"/>
      <c r="AA879" s="9"/>
      <c r="AB879" s="9"/>
      <c r="AC879" s="9"/>
      <c r="AD879" s="9"/>
      <c r="AE879" s="9"/>
      <c r="AF879" s="59">
        <f t="shared" si="359"/>
        <v>43683</v>
      </c>
      <c r="AG879" s="15">
        <f t="shared" ca="1" si="360"/>
        <v>1026.4827</v>
      </c>
      <c r="AH879" s="15">
        <f t="shared" si="360"/>
        <v>1000</v>
      </c>
      <c r="AI879" s="4">
        <f t="shared" ca="1" si="360"/>
        <v>5.8999999999999997E-2</v>
      </c>
      <c r="AJ879" s="16">
        <f t="shared" ca="1" si="360"/>
        <v>2.2751E-4</v>
      </c>
      <c r="AK879" s="4">
        <f t="shared" si="360"/>
        <v>1.075</v>
      </c>
      <c r="AL879" s="59">
        <f t="shared" si="357"/>
        <v>43683</v>
      </c>
      <c r="AM879" s="16">
        <f t="shared" ca="1" si="361"/>
        <v>1.0264827000000001</v>
      </c>
      <c r="AN879" s="15">
        <f t="shared" ca="1" si="361"/>
        <v>26.482700000000001</v>
      </c>
      <c r="AO879" s="9">
        <f t="shared" si="361"/>
        <v>0</v>
      </c>
      <c r="AP879" s="17">
        <f t="shared" si="361"/>
        <v>0</v>
      </c>
      <c r="AQ879" s="15">
        <f t="shared" si="361"/>
        <v>0</v>
      </c>
      <c r="AR879" s="10" t="str">
        <f t="shared" si="361"/>
        <v>J=</v>
      </c>
      <c r="AS879" s="59">
        <f t="shared" si="361"/>
        <v>43724</v>
      </c>
      <c r="AT879" s="18"/>
      <c r="AU879" s="18"/>
      <c r="AV879" s="40"/>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row>
    <row r="880" spans="1:202" x14ac:dyDescent="0.2">
      <c r="A880" s="123">
        <f t="shared" si="347"/>
        <v>43875</v>
      </c>
      <c r="B880" s="124">
        <f t="shared" ca="1" si="353"/>
        <v>1021.6337099899999</v>
      </c>
      <c r="C880" s="126">
        <f t="shared" si="348"/>
        <v>1000</v>
      </c>
      <c r="D880" s="125">
        <f ca="1">IF(A880&lt;$B$1,VLOOKUP(A880,[1]DI!$A$4:$B$15000,2,FALSE),0)</f>
        <v>4.1500000000000002E-2</v>
      </c>
      <c r="E880" s="126">
        <f t="shared" ca="1" si="354"/>
        <v>1.6137000000000001E-4</v>
      </c>
      <c r="F880" s="132">
        <f t="shared" si="349"/>
        <v>1.075</v>
      </c>
      <c r="G880" s="127">
        <f t="shared" ca="1" si="342"/>
        <v>1.00017347275</v>
      </c>
      <c r="H880" s="126">
        <f ca="1">TRUNC(PRODUCT(G$10:G879),15)</f>
        <v>1.1670832481929601</v>
      </c>
      <c r="I880" s="126">
        <f t="shared" ca="1" si="350"/>
        <v>1.1423695519055299</v>
      </c>
      <c r="J880" s="126">
        <f t="shared" ca="1" si="343"/>
        <v>1.0216337099999999</v>
      </c>
      <c r="K880" s="126">
        <f t="shared" ca="1" si="344"/>
        <v>21.63370999</v>
      </c>
      <c r="L880" s="133">
        <f>IF(VLOOKUP(A880,$U$12:$AD$125,8)=VLOOKUP(A879,$U$12:$AD$125,8),0,VLOOKUP(A880,U$12:$AD$125,8))</f>
        <v>0</v>
      </c>
      <c r="M880" s="129">
        <f>IF(L880&gt;0,VLOOKUP(L880,T$12:$AC$125,7),0)</f>
        <v>0</v>
      </c>
      <c r="N880" s="126">
        <f t="shared" si="345"/>
        <v>0</v>
      </c>
      <c r="O880" s="126">
        <f t="shared" ca="1" si="346"/>
        <v>21.63370999</v>
      </c>
      <c r="P880" s="134" t="str">
        <f t="shared" si="351"/>
        <v>J=</v>
      </c>
      <c r="Q880" s="131">
        <f t="shared" si="352"/>
        <v>43906</v>
      </c>
      <c r="R880" s="9"/>
      <c r="S880" s="9"/>
      <c r="T880" s="9"/>
      <c r="U880" s="9"/>
      <c r="V880" s="9"/>
      <c r="W880" s="9"/>
      <c r="X880" s="9"/>
      <c r="Y880" s="9"/>
      <c r="Z880" s="9"/>
      <c r="AA880" s="9"/>
      <c r="AB880" s="9"/>
      <c r="AC880" s="9"/>
      <c r="AD880" s="9"/>
      <c r="AE880" s="9"/>
      <c r="AF880" s="59">
        <f t="shared" si="359"/>
        <v>43684</v>
      </c>
      <c r="AG880" s="15">
        <f t="shared" ca="1" si="360"/>
        <v>1026.7337500000001</v>
      </c>
      <c r="AH880" s="15">
        <f t="shared" si="360"/>
        <v>1000</v>
      </c>
      <c r="AI880" s="4">
        <f t="shared" ca="1" si="360"/>
        <v>5.8999999999999997E-2</v>
      </c>
      <c r="AJ880" s="16">
        <f t="shared" ca="1" si="360"/>
        <v>2.2751E-4</v>
      </c>
      <c r="AK880" s="4">
        <f t="shared" si="360"/>
        <v>1.075</v>
      </c>
      <c r="AL880" s="59">
        <f t="shared" si="357"/>
        <v>43684</v>
      </c>
      <c r="AM880" s="16">
        <f t="shared" ca="1" si="361"/>
        <v>1.02673375</v>
      </c>
      <c r="AN880" s="15">
        <f t="shared" ca="1" si="361"/>
        <v>26.733750000000001</v>
      </c>
      <c r="AO880" s="9">
        <f t="shared" si="361"/>
        <v>0</v>
      </c>
      <c r="AP880" s="17">
        <f t="shared" si="361"/>
        <v>0</v>
      </c>
      <c r="AQ880" s="15">
        <f t="shared" si="361"/>
        <v>0</v>
      </c>
      <c r="AR880" s="10" t="str">
        <f t="shared" si="361"/>
        <v>J=</v>
      </c>
      <c r="AS880" s="59">
        <f t="shared" si="361"/>
        <v>43724</v>
      </c>
      <c r="AT880" s="18"/>
      <c r="AU880" s="18"/>
      <c r="AV880" s="40"/>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row>
    <row r="881" spans="1:205" x14ac:dyDescent="0.2">
      <c r="A881" s="123">
        <f t="shared" si="347"/>
        <v>43876</v>
      </c>
      <c r="B881" s="124">
        <f t="shared" ca="1" si="353"/>
        <v>1021.81093999</v>
      </c>
      <c r="C881" s="126">
        <f t="shared" si="348"/>
        <v>1000</v>
      </c>
      <c r="D881" s="125">
        <f ca="1">IF(A881&lt;$B$1,VLOOKUP(A881,[1]DI!$A$4:$B$15000,2,FALSE),0)</f>
        <v>0</v>
      </c>
      <c r="E881" s="126">
        <f t="shared" ca="1" si="354"/>
        <v>0</v>
      </c>
      <c r="F881" s="132">
        <f t="shared" si="349"/>
        <v>1.075</v>
      </c>
      <c r="G881" s="127">
        <f t="shared" ca="1" si="342"/>
        <v>1</v>
      </c>
      <c r="H881" s="126">
        <f ca="1">TRUNC(PRODUCT(G$10:G880),15)</f>
        <v>1.1672857053335</v>
      </c>
      <c r="I881" s="126">
        <f t="shared" ca="1" si="350"/>
        <v>1.1423695519055299</v>
      </c>
      <c r="J881" s="126">
        <f t="shared" ca="1" si="343"/>
        <v>1.0218109399999999</v>
      </c>
      <c r="K881" s="126">
        <f t="shared" ca="1" si="344"/>
        <v>21.810939990000001</v>
      </c>
      <c r="L881" s="133">
        <f>IF(VLOOKUP(A881,$U$12:$AD$125,8)=VLOOKUP(A880,$U$12:$AD$125,8),0,VLOOKUP(A881,U$12:$AD$125,8))</f>
        <v>0</v>
      </c>
      <c r="M881" s="129">
        <f>IF(L881&gt;0,VLOOKUP(L881,T$12:$AC$125,7),0)</f>
        <v>0</v>
      </c>
      <c r="N881" s="126">
        <f t="shared" si="345"/>
        <v>0</v>
      </c>
      <c r="O881" s="126">
        <f t="shared" ca="1" si="346"/>
        <v>21.810939990000001</v>
      </c>
      <c r="P881" s="134" t="str">
        <f t="shared" si="351"/>
        <v>J=</v>
      </c>
      <c r="Q881" s="131">
        <f t="shared" si="352"/>
        <v>43906</v>
      </c>
      <c r="R881" s="9"/>
      <c r="S881" s="9"/>
      <c r="T881" s="9"/>
      <c r="U881" s="9"/>
      <c r="V881" s="9"/>
      <c r="W881" s="9"/>
      <c r="X881" s="9"/>
      <c r="Y881" s="9"/>
      <c r="Z881" s="9"/>
      <c r="AA881" s="9"/>
      <c r="AB881" s="9"/>
      <c r="AC881" s="9"/>
      <c r="AD881" s="9"/>
      <c r="AE881" s="9"/>
      <c r="AF881" s="59">
        <f t="shared" si="359"/>
        <v>43685</v>
      </c>
      <c r="AG881" s="15">
        <f t="shared" ca="1" si="360"/>
        <v>1026.9848699900001</v>
      </c>
      <c r="AH881" s="15">
        <f t="shared" si="360"/>
        <v>1000</v>
      </c>
      <c r="AI881" s="4">
        <f t="shared" ca="1" si="360"/>
        <v>5.8999999999999997E-2</v>
      </c>
      <c r="AJ881" s="16">
        <f t="shared" ca="1" si="360"/>
        <v>2.2751E-4</v>
      </c>
      <c r="AK881" s="4">
        <f t="shared" si="360"/>
        <v>1.075</v>
      </c>
      <c r="AL881" s="59">
        <f t="shared" si="357"/>
        <v>43685</v>
      </c>
      <c r="AM881" s="16">
        <f t="shared" ca="1" si="361"/>
        <v>1.0269848699999999</v>
      </c>
      <c r="AN881" s="15">
        <f t="shared" ca="1" si="361"/>
        <v>26.98486999</v>
      </c>
      <c r="AO881" s="9">
        <f t="shared" si="361"/>
        <v>0</v>
      </c>
      <c r="AP881" s="17">
        <f t="shared" si="361"/>
        <v>0</v>
      </c>
      <c r="AQ881" s="15">
        <f t="shared" si="361"/>
        <v>0</v>
      </c>
      <c r="AR881" s="10" t="str">
        <f t="shared" si="361"/>
        <v>J=</v>
      </c>
      <c r="AS881" s="59">
        <f t="shared" si="361"/>
        <v>43724</v>
      </c>
      <c r="AT881" s="18"/>
      <c r="AU881" s="18"/>
      <c r="AV881" s="40"/>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row>
    <row r="882" spans="1:205" x14ac:dyDescent="0.2">
      <c r="A882" s="123">
        <f t="shared" si="347"/>
        <v>43877</v>
      </c>
      <c r="B882" s="124">
        <f t="shared" ca="1" si="353"/>
        <v>1021.81093999</v>
      </c>
      <c r="C882" s="126">
        <f t="shared" si="348"/>
        <v>1000</v>
      </c>
      <c r="D882" s="125">
        <f ca="1">IF(A882&lt;$B$1,VLOOKUP(A882,[1]DI!$A$4:$B$15000,2,FALSE),0)</f>
        <v>0</v>
      </c>
      <c r="E882" s="126">
        <f t="shared" ca="1" si="354"/>
        <v>0</v>
      </c>
      <c r="F882" s="132">
        <f t="shared" si="349"/>
        <v>1.075</v>
      </c>
      <c r="G882" s="127">
        <f t="shared" ca="1" si="342"/>
        <v>1</v>
      </c>
      <c r="H882" s="126">
        <f ca="1">TRUNC(PRODUCT(G$10:G881),15)</f>
        <v>1.1672857053335</v>
      </c>
      <c r="I882" s="126">
        <f t="shared" ca="1" si="350"/>
        <v>1.1423695519055299</v>
      </c>
      <c r="J882" s="126">
        <f t="shared" ca="1" si="343"/>
        <v>1.0218109399999999</v>
      </c>
      <c r="K882" s="126">
        <f t="shared" ca="1" si="344"/>
        <v>21.810939990000001</v>
      </c>
      <c r="L882" s="133">
        <f>IF(VLOOKUP(A882,$U$12:$AD$125,8)=VLOOKUP(A881,$U$12:$AD$125,8),0,VLOOKUP(A882,U$12:$AD$125,8))</f>
        <v>0</v>
      </c>
      <c r="M882" s="129">
        <f>IF(L882&gt;0,VLOOKUP(L882,T$12:$AC$125,7),0)</f>
        <v>0</v>
      </c>
      <c r="N882" s="126">
        <f t="shared" si="345"/>
        <v>0</v>
      </c>
      <c r="O882" s="126">
        <f t="shared" ca="1" si="346"/>
        <v>21.810939990000001</v>
      </c>
      <c r="P882" s="134" t="str">
        <f t="shared" si="351"/>
        <v>J=</v>
      </c>
      <c r="Q882" s="131">
        <f t="shared" si="352"/>
        <v>43906</v>
      </c>
      <c r="R882" s="9"/>
      <c r="S882" s="9"/>
      <c r="T882" s="9"/>
      <c r="U882" s="9"/>
      <c r="V882" s="9"/>
      <c r="W882" s="9"/>
      <c r="X882" s="9"/>
      <c r="Y882" s="9"/>
      <c r="Z882" s="9"/>
      <c r="AA882" s="9"/>
      <c r="AB882" s="9"/>
      <c r="AC882" s="9"/>
      <c r="AD882" s="9"/>
      <c r="AE882" s="9"/>
      <c r="AF882" s="59">
        <f t="shared" si="359"/>
        <v>43686</v>
      </c>
      <c r="AG882" s="15">
        <f t="shared" ca="1" si="360"/>
        <v>1027.23604</v>
      </c>
      <c r="AH882" s="15">
        <f t="shared" si="360"/>
        <v>1000</v>
      </c>
      <c r="AI882" s="4">
        <f t="shared" ca="1" si="360"/>
        <v>5.8999999999999997E-2</v>
      </c>
      <c r="AJ882" s="16">
        <f t="shared" ca="1" si="360"/>
        <v>2.2751E-4</v>
      </c>
      <c r="AK882" s="4">
        <f t="shared" si="360"/>
        <v>1.075</v>
      </c>
      <c r="AL882" s="59">
        <f t="shared" si="357"/>
        <v>43686</v>
      </c>
      <c r="AM882" s="16">
        <f t="shared" ca="1" si="361"/>
        <v>1.02723604</v>
      </c>
      <c r="AN882" s="15">
        <f t="shared" ca="1" si="361"/>
        <v>27.236039999999999</v>
      </c>
      <c r="AO882" s="9">
        <f t="shared" si="361"/>
        <v>0</v>
      </c>
      <c r="AP882" s="17">
        <f t="shared" si="361"/>
        <v>0</v>
      </c>
      <c r="AQ882" s="15">
        <f t="shared" si="361"/>
        <v>0</v>
      </c>
      <c r="AR882" s="10" t="str">
        <f t="shared" si="361"/>
        <v>J=</v>
      </c>
      <c r="AS882" s="59">
        <f t="shared" si="361"/>
        <v>43724</v>
      </c>
      <c r="AT882" s="18"/>
      <c r="AU882" s="18"/>
      <c r="AV882" s="40"/>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row>
    <row r="883" spans="1:205" x14ac:dyDescent="0.2">
      <c r="A883" s="123">
        <f t="shared" si="347"/>
        <v>43878</v>
      </c>
      <c r="B883" s="124">
        <f t="shared" ca="1" si="353"/>
        <v>1021.81093999</v>
      </c>
      <c r="C883" s="126">
        <f t="shared" si="348"/>
        <v>1000</v>
      </c>
      <c r="D883" s="125">
        <f ca="1">IF(A883&lt;$B$1,VLOOKUP(A883,[1]DI!$A$4:$B$15000,2,FALSE),0)</f>
        <v>4.1500000000000002E-2</v>
      </c>
      <c r="E883" s="126">
        <f t="shared" ca="1" si="354"/>
        <v>1.6137000000000001E-4</v>
      </c>
      <c r="F883" s="132">
        <f t="shared" si="349"/>
        <v>1.075</v>
      </c>
      <c r="G883" s="127">
        <f t="shared" ca="1" si="342"/>
        <v>1.00017347275</v>
      </c>
      <c r="H883" s="126">
        <f ca="1">TRUNC(PRODUCT(G$10:G882),15)</f>
        <v>1.1672857053335</v>
      </c>
      <c r="I883" s="126">
        <f t="shared" ca="1" si="350"/>
        <v>1.1423695519055299</v>
      </c>
      <c r="J883" s="126">
        <f t="shared" ca="1" si="343"/>
        <v>1.0218109399999999</v>
      </c>
      <c r="K883" s="126">
        <f t="shared" ca="1" si="344"/>
        <v>21.810939990000001</v>
      </c>
      <c r="L883" s="133">
        <f>IF(VLOOKUP(A883,$U$12:$AD$125,8)=VLOOKUP(A882,$U$12:$AD$125,8),0,VLOOKUP(A883,U$12:$AD$125,8))</f>
        <v>0</v>
      </c>
      <c r="M883" s="129">
        <f>IF(L883&gt;0,VLOOKUP(L883,T$12:$AC$125,7),0)</f>
        <v>0</v>
      </c>
      <c r="N883" s="126">
        <f t="shared" si="345"/>
        <v>0</v>
      </c>
      <c r="O883" s="126">
        <f t="shared" ca="1" si="346"/>
        <v>21.810939990000001</v>
      </c>
      <c r="P883" s="134" t="str">
        <f t="shared" si="351"/>
        <v>J=</v>
      </c>
      <c r="Q883" s="131">
        <f t="shared" si="352"/>
        <v>43906</v>
      </c>
      <c r="R883" s="9"/>
      <c r="S883" s="9"/>
      <c r="T883" s="9"/>
      <c r="U883" s="9"/>
      <c r="V883" s="9"/>
      <c r="W883" s="9"/>
      <c r="X883" s="9"/>
      <c r="Y883" s="9"/>
      <c r="Z883" s="9"/>
      <c r="AA883" s="9"/>
      <c r="AB883" s="9"/>
      <c r="AC883" s="9"/>
      <c r="AD883" s="9"/>
      <c r="AE883" s="9"/>
      <c r="AF883" s="59">
        <f t="shared" si="359"/>
        <v>43687</v>
      </c>
      <c r="AG883" s="15">
        <f t="shared" ca="1" si="360"/>
        <v>1027.4872700000001</v>
      </c>
      <c r="AH883" s="15">
        <f t="shared" si="360"/>
        <v>1000</v>
      </c>
      <c r="AI883" s="4">
        <f t="shared" ca="1" si="360"/>
        <v>0</v>
      </c>
      <c r="AJ883" s="16">
        <f t="shared" ca="1" si="360"/>
        <v>0</v>
      </c>
      <c r="AK883" s="4">
        <f t="shared" si="360"/>
        <v>1.075</v>
      </c>
      <c r="AL883" s="59">
        <f t="shared" si="357"/>
        <v>43687</v>
      </c>
      <c r="AM883" s="16">
        <f t="shared" ca="1" si="361"/>
        <v>1.02748727</v>
      </c>
      <c r="AN883" s="15">
        <f t="shared" ca="1" si="361"/>
        <v>27.487269999999999</v>
      </c>
      <c r="AO883" s="9">
        <f t="shared" si="361"/>
        <v>0</v>
      </c>
      <c r="AP883" s="17">
        <f t="shared" si="361"/>
        <v>0</v>
      </c>
      <c r="AQ883" s="15">
        <f t="shared" si="361"/>
        <v>0</v>
      </c>
      <c r="AR883" s="10" t="str">
        <f t="shared" si="361"/>
        <v>J=</v>
      </c>
      <c r="AS883" s="59">
        <f t="shared" si="361"/>
        <v>43724</v>
      </c>
      <c r="AT883" s="18"/>
      <c r="AU883" s="18"/>
      <c r="AV883" s="40"/>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row>
    <row r="884" spans="1:205" x14ac:dyDescent="0.2">
      <c r="A884" s="123">
        <f t="shared" si="347"/>
        <v>43879</v>
      </c>
      <c r="B884" s="124">
        <f t="shared" ca="1" si="353"/>
        <v>1021.9882</v>
      </c>
      <c r="C884" s="126">
        <f t="shared" si="348"/>
        <v>1000</v>
      </c>
      <c r="D884" s="125">
        <f ca="1">IF(A884&lt;$B$1,VLOOKUP(A884,[1]DI!$A$4:$B$15000,2,FALSE),0)</f>
        <v>4.1500000000000002E-2</v>
      </c>
      <c r="E884" s="126">
        <f t="shared" ca="1" si="354"/>
        <v>1.6137000000000001E-4</v>
      </c>
      <c r="F884" s="132">
        <f t="shared" si="349"/>
        <v>1.075</v>
      </c>
      <c r="G884" s="127">
        <f t="shared" ca="1" si="342"/>
        <v>1.00017347275</v>
      </c>
      <c r="H884" s="126">
        <f ca="1">TRUNC(PRODUCT(G$10:G883),15)</f>
        <v>1.1674881975948399</v>
      </c>
      <c r="I884" s="126">
        <f t="shared" ca="1" si="350"/>
        <v>1.1423695519055299</v>
      </c>
      <c r="J884" s="126">
        <f t="shared" ca="1" si="343"/>
        <v>1.0219882</v>
      </c>
      <c r="K884" s="126">
        <f t="shared" ca="1" si="344"/>
        <v>21.988199999999999</v>
      </c>
      <c r="L884" s="133">
        <f>IF(VLOOKUP(A884,$U$12:$AD$125,8)=VLOOKUP(A883,$U$12:$AD$125,8),0,VLOOKUP(A884,U$12:$AD$125,8))</f>
        <v>0</v>
      </c>
      <c r="M884" s="129">
        <f>IF(L884&gt;0,VLOOKUP(L884,T$12:$AC$125,7),0)</f>
        <v>0</v>
      </c>
      <c r="N884" s="126">
        <f t="shared" si="345"/>
        <v>0</v>
      </c>
      <c r="O884" s="126">
        <f t="shared" ca="1" si="346"/>
        <v>21.988199999999999</v>
      </c>
      <c r="P884" s="134" t="str">
        <f t="shared" si="351"/>
        <v>J=</v>
      </c>
      <c r="Q884" s="131">
        <f t="shared" si="352"/>
        <v>43906</v>
      </c>
      <c r="R884" s="9"/>
      <c r="S884" s="9"/>
      <c r="T884" s="9"/>
      <c r="U884" s="9"/>
      <c r="V884" s="9"/>
      <c r="W884" s="9"/>
      <c r="X884" s="9"/>
      <c r="Y884" s="9"/>
      <c r="Z884" s="9"/>
      <c r="AA884" s="9"/>
      <c r="AB884" s="9"/>
      <c r="AC884" s="9"/>
      <c r="AD884" s="9"/>
      <c r="AE884" s="9"/>
      <c r="AF884" s="59">
        <f t="shared" si="359"/>
        <v>43688</v>
      </c>
      <c r="AG884" s="15">
        <f t="shared" ca="1" si="360"/>
        <v>1027.4872700000001</v>
      </c>
      <c r="AH884" s="15">
        <f t="shared" si="360"/>
        <v>1000</v>
      </c>
      <c r="AI884" s="4">
        <f t="shared" ca="1" si="360"/>
        <v>0</v>
      </c>
      <c r="AJ884" s="16">
        <f t="shared" ca="1" si="360"/>
        <v>0</v>
      </c>
      <c r="AK884" s="4">
        <f t="shared" si="360"/>
        <v>1.075</v>
      </c>
      <c r="AL884" s="59">
        <f t="shared" si="357"/>
        <v>43688</v>
      </c>
      <c r="AM884" s="16">
        <f t="shared" ca="1" si="361"/>
        <v>1.02748727</v>
      </c>
      <c r="AN884" s="15">
        <f t="shared" ca="1" si="361"/>
        <v>27.487269999999999</v>
      </c>
      <c r="AO884" s="9">
        <f t="shared" si="361"/>
        <v>0</v>
      </c>
      <c r="AP884" s="17">
        <f t="shared" si="361"/>
        <v>0</v>
      </c>
      <c r="AQ884" s="15">
        <f t="shared" si="361"/>
        <v>0</v>
      </c>
      <c r="AR884" s="10" t="str">
        <f t="shared" si="361"/>
        <v>J=</v>
      </c>
      <c r="AS884" s="59">
        <f t="shared" si="361"/>
        <v>43724</v>
      </c>
      <c r="AT884" s="18"/>
      <c r="AU884" s="18"/>
      <c r="AV884" s="40"/>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row>
    <row r="885" spans="1:205" x14ac:dyDescent="0.2">
      <c r="A885" s="123">
        <f t="shared" si="347"/>
        <v>43880</v>
      </c>
      <c r="B885" s="124">
        <f t="shared" ca="1" si="353"/>
        <v>1022.16548</v>
      </c>
      <c r="C885" s="126">
        <f t="shared" si="348"/>
        <v>1000</v>
      </c>
      <c r="D885" s="125">
        <f ca="1">IF(A885&lt;$B$1,VLOOKUP(A885,[1]DI!$A$4:$B$15000,2,FALSE),0)</f>
        <v>4.1500000000000002E-2</v>
      </c>
      <c r="E885" s="126">
        <f t="shared" ca="1" si="354"/>
        <v>1.6137000000000001E-4</v>
      </c>
      <c r="F885" s="132">
        <f t="shared" si="349"/>
        <v>1.075</v>
      </c>
      <c r="G885" s="127">
        <f t="shared" ca="1" si="342"/>
        <v>1.00017347275</v>
      </c>
      <c r="H885" s="126">
        <f ca="1">TRUNC(PRODUCT(G$10:G884),15)</f>
        <v>1.1676907249830699</v>
      </c>
      <c r="I885" s="126">
        <f t="shared" ca="1" si="350"/>
        <v>1.1423695519055299</v>
      </c>
      <c r="J885" s="126">
        <f t="shared" ca="1" si="343"/>
        <v>1.02216548</v>
      </c>
      <c r="K885" s="126">
        <f t="shared" ca="1" si="344"/>
        <v>22.165479999999999</v>
      </c>
      <c r="L885" s="133">
        <f>IF(VLOOKUP(A885,$U$12:$AD$125,8)=VLOOKUP(A884,$U$12:$AD$125,8),0,VLOOKUP(A885,U$12:$AD$125,8))</f>
        <v>0</v>
      </c>
      <c r="M885" s="129">
        <f>IF(L885&gt;0,VLOOKUP(L885,T$12:$AC$125,7),0)</f>
        <v>0</v>
      </c>
      <c r="N885" s="126">
        <f t="shared" si="345"/>
        <v>0</v>
      </c>
      <c r="O885" s="126">
        <f t="shared" ca="1" si="346"/>
        <v>22.165479999999999</v>
      </c>
      <c r="P885" s="134" t="str">
        <f t="shared" si="351"/>
        <v>J=</v>
      </c>
      <c r="Q885" s="131">
        <f t="shared" si="352"/>
        <v>43906</v>
      </c>
      <c r="R885" s="9"/>
      <c r="S885" s="9"/>
      <c r="T885" s="9"/>
      <c r="U885" s="9"/>
      <c r="V885" s="9"/>
      <c r="W885" s="9"/>
      <c r="X885" s="9"/>
      <c r="Y885" s="9"/>
      <c r="Z885" s="9"/>
      <c r="AA885" s="9"/>
      <c r="AB885" s="9"/>
      <c r="AC885" s="9"/>
      <c r="AD885" s="9"/>
      <c r="AE885" s="9"/>
      <c r="AF885" s="59">
        <f t="shared" si="359"/>
        <v>43689</v>
      </c>
      <c r="AG885" s="15">
        <f t="shared" ca="1" si="360"/>
        <v>1027.4872700000001</v>
      </c>
      <c r="AH885" s="15">
        <f t="shared" si="360"/>
        <v>1000</v>
      </c>
      <c r="AI885" s="4">
        <f t="shared" ca="1" si="360"/>
        <v>5.8999999999999997E-2</v>
      </c>
      <c r="AJ885" s="16">
        <f t="shared" ca="1" si="360"/>
        <v>2.2751E-4</v>
      </c>
      <c r="AK885" s="4">
        <f t="shared" si="360"/>
        <v>1.075</v>
      </c>
      <c r="AL885" s="59">
        <f t="shared" si="357"/>
        <v>43689</v>
      </c>
      <c r="AM885" s="16">
        <f t="shared" ca="1" si="361"/>
        <v>1.02748727</v>
      </c>
      <c r="AN885" s="15">
        <f t="shared" ca="1" si="361"/>
        <v>27.487269999999999</v>
      </c>
      <c r="AO885" s="9">
        <f t="shared" si="361"/>
        <v>0</v>
      </c>
      <c r="AP885" s="17">
        <f t="shared" si="361"/>
        <v>0</v>
      </c>
      <c r="AQ885" s="15">
        <f t="shared" si="361"/>
        <v>0</v>
      </c>
      <c r="AR885" s="10" t="str">
        <f t="shared" si="361"/>
        <v>J=</v>
      </c>
      <c r="AS885" s="59">
        <f t="shared" si="361"/>
        <v>43724</v>
      </c>
      <c r="AT885" s="18"/>
      <c r="AU885" s="18"/>
      <c r="AV885" s="40"/>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row>
    <row r="886" spans="1:205" x14ac:dyDescent="0.2">
      <c r="A886" s="123">
        <f t="shared" si="347"/>
        <v>43881</v>
      </c>
      <c r="B886" s="124">
        <f t="shared" ca="1" si="353"/>
        <v>1022.3428</v>
      </c>
      <c r="C886" s="126">
        <f t="shared" si="348"/>
        <v>1000</v>
      </c>
      <c r="D886" s="125">
        <f ca="1">IF(A886&lt;$B$1,VLOOKUP(A886,[1]DI!$A$4:$B$15000,2,FALSE),0)</f>
        <v>4.1500000000000002E-2</v>
      </c>
      <c r="E886" s="126">
        <f t="shared" ca="1" si="354"/>
        <v>1.6137000000000001E-4</v>
      </c>
      <c r="F886" s="132">
        <f t="shared" si="349"/>
        <v>1.075</v>
      </c>
      <c r="G886" s="127">
        <f t="shared" ca="1" si="342"/>
        <v>1.00017347275</v>
      </c>
      <c r="H886" s="126">
        <f ca="1">TRUNC(PRODUCT(G$10:G885),15)</f>
        <v>1.16789328750428</v>
      </c>
      <c r="I886" s="126">
        <f t="shared" ca="1" si="350"/>
        <v>1.1423695519055299</v>
      </c>
      <c r="J886" s="126">
        <f t="shared" ca="1" si="343"/>
        <v>1.0223428000000001</v>
      </c>
      <c r="K886" s="126">
        <f t="shared" ca="1" si="344"/>
        <v>22.3428</v>
      </c>
      <c r="L886" s="133">
        <f>IF(VLOOKUP(A886,$U$12:$AD$125,8)=VLOOKUP(A885,$U$12:$AD$125,8),0,VLOOKUP(A886,U$12:$AD$125,8))</f>
        <v>0</v>
      </c>
      <c r="M886" s="129">
        <f>IF(L886&gt;0,VLOOKUP(L886,T$12:$AC$125,7),0)</f>
        <v>0</v>
      </c>
      <c r="N886" s="126">
        <f t="shared" si="345"/>
        <v>0</v>
      </c>
      <c r="O886" s="126">
        <f t="shared" ca="1" si="346"/>
        <v>22.3428</v>
      </c>
      <c r="P886" s="134" t="str">
        <f t="shared" si="351"/>
        <v>J=</v>
      </c>
      <c r="Q886" s="131">
        <f t="shared" si="352"/>
        <v>43906</v>
      </c>
      <c r="R886" s="9"/>
      <c r="S886" s="33"/>
      <c r="T886" s="33"/>
      <c r="U886" s="33"/>
      <c r="V886" s="33"/>
      <c r="W886" s="33"/>
      <c r="X886" s="33"/>
      <c r="Y886" s="33"/>
      <c r="Z886" s="33"/>
      <c r="AA886" s="33"/>
      <c r="AB886" s="33"/>
      <c r="AC886" s="33"/>
      <c r="AD886" s="33"/>
      <c r="AE886" s="33"/>
      <c r="AF886" s="59">
        <f t="shared" si="359"/>
        <v>43690</v>
      </c>
      <c r="AG886" s="15">
        <f t="shared" ca="1" si="360"/>
        <v>1027.7385699900001</v>
      </c>
      <c r="AH886" s="15">
        <f t="shared" si="360"/>
        <v>1000</v>
      </c>
      <c r="AI886" s="4">
        <f t="shared" ca="1" si="360"/>
        <v>5.8999999999999997E-2</v>
      </c>
      <c r="AJ886" s="16">
        <f t="shared" ca="1" si="360"/>
        <v>2.2751E-4</v>
      </c>
      <c r="AK886" s="4">
        <f t="shared" si="360"/>
        <v>1.075</v>
      </c>
      <c r="AL886" s="59">
        <f t="shared" si="357"/>
        <v>43690</v>
      </c>
      <c r="AM886" s="16">
        <f t="shared" ca="1" si="361"/>
        <v>1.0277385699999999</v>
      </c>
      <c r="AN886" s="15">
        <f t="shared" ca="1" si="361"/>
        <v>27.738569989999998</v>
      </c>
      <c r="AO886" s="9">
        <f t="shared" si="361"/>
        <v>0</v>
      </c>
      <c r="AP886" s="17">
        <f t="shared" si="361"/>
        <v>0</v>
      </c>
      <c r="AQ886" s="15">
        <f t="shared" si="361"/>
        <v>0</v>
      </c>
      <c r="AR886" s="10" t="str">
        <f t="shared" si="361"/>
        <v>J=</v>
      </c>
      <c r="AS886" s="59">
        <f t="shared" si="361"/>
        <v>43724</v>
      </c>
      <c r="AT886" s="34"/>
      <c r="AU886" s="34"/>
      <c r="AV886" s="41"/>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4"/>
      <c r="FJ886" s="34"/>
      <c r="FK886" s="34"/>
      <c r="FL886" s="34"/>
      <c r="FM886" s="34"/>
      <c r="FN886" s="34"/>
      <c r="FO886" s="34"/>
      <c r="FP886" s="34"/>
      <c r="FQ886" s="34"/>
      <c r="FR886" s="34"/>
      <c r="FS886" s="34"/>
      <c r="FT886" s="34"/>
      <c r="FU886" s="34"/>
      <c r="FV886" s="34"/>
      <c r="FW886" s="34"/>
      <c r="FX886" s="34"/>
      <c r="FY886" s="34"/>
      <c r="FZ886" s="34"/>
      <c r="GA886" s="34"/>
      <c r="GB886" s="34"/>
      <c r="GC886" s="34"/>
      <c r="GD886" s="34"/>
      <c r="GE886" s="34"/>
      <c r="GF886" s="34"/>
      <c r="GG886" s="34"/>
      <c r="GH886" s="34"/>
      <c r="GI886" s="34"/>
      <c r="GJ886" s="34"/>
      <c r="GK886" s="34"/>
      <c r="GL886" s="34"/>
      <c r="GM886" s="34"/>
      <c r="GN886" s="34"/>
      <c r="GO886" s="34"/>
      <c r="GP886" s="34"/>
      <c r="GQ886" s="34"/>
      <c r="GR886" s="34"/>
      <c r="GS886" s="34"/>
      <c r="GT886" s="34"/>
      <c r="GU886" s="34"/>
      <c r="GV886" s="34"/>
      <c r="GW886" s="34"/>
    </row>
    <row r="887" spans="1:205" x14ac:dyDescent="0.2">
      <c r="A887" s="123">
        <f t="shared" si="347"/>
        <v>43882</v>
      </c>
      <c r="B887" s="124">
        <f t="shared" ca="1" si="353"/>
        <v>1022.5201500000001</v>
      </c>
      <c r="C887" s="126">
        <f t="shared" si="348"/>
        <v>1000</v>
      </c>
      <c r="D887" s="125">
        <f ca="1">IF(A887&lt;$B$1,VLOOKUP(A887,[1]DI!$A$4:$B$15000,2,FALSE),0)</f>
        <v>4.1500000000000002E-2</v>
      </c>
      <c r="E887" s="126">
        <f t="shared" ca="1" si="354"/>
        <v>1.6137000000000001E-4</v>
      </c>
      <c r="F887" s="132">
        <f t="shared" si="349"/>
        <v>1.075</v>
      </c>
      <c r="G887" s="127">
        <f t="shared" ca="1" si="342"/>
        <v>1.00017347275</v>
      </c>
      <c r="H887" s="126">
        <f ca="1">TRUNC(PRODUCT(G$10:G886),15)</f>
        <v>1.16809588516457</v>
      </c>
      <c r="I887" s="126">
        <f t="shared" ca="1" si="350"/>
        <v>1.1423695519055299</v>
      </c>
      <c r="J887" s="126">
        <f t="shared" ca="1" si="343"/>
        <v>1.0225201500000001</v>
      </c>
      <c r="K887" s="126">
        <f t="shared" ca="1" si="344"/>
        <v>22.520150000000001</v>
      </c>
      <c r="L887" s="133">
        <f>IF(VLOOKUP(A887,$U$12:$AD$125,8)=VLOOKUP(A886,$U$12:$AD$125,8),0,VLOOKUP(A887,U$12:$AD$125,8))</f>
        <v>0</v>
      </c>
      <c r="M887" s="129">
        <f>IF(L887&gt;0,VLOOKUP(L887,T$12:$AC$125,7),0)</f>
        <v>0</v>
      </c>
      <c r="N887" s="126">
        <f t="shared" si="345"/>
        <v>0</v>
      </c>
      <c r="O887" s="126">
        <f t="shared" ca="1" si="346"/>
        <v>22.520150000000001</v>
      </c>
      <c r="P887" s="134" t="str">
        <f t="shared" si="351"/>
        <v>J=</v>
      </c>
      <c r="Q887" s="131">
        <f t="shared" si="352"/>
        <v>43906</v>
      </c>
      <c r="R887" s="9"/>
      <c r="S887" s="9"/>
      <c r="T887" s="9"/>
      <c r="U887" s="9"/>
      <c r="V887" s="9"/>
      <c r="W887" s="9"/>
      <c r="X887" s="9"/>
      <c r="Y887" s="9"/>
      <c r="Z887" s="9"/>
      <c r="AA887" s="9"/>
      <c r="AB887" s="9"/>
      <c r="AC887" s="9"/>
      <c r="AD887" s="9"/>
      <c r="AE887" s="9"/>
      <c r="AF887" s="59">
        <f t="shared" si="359"/>
        <v>43691</v>
      </c>
      <c r="AG887" s="15">
        <f t="shared" ca="1" si="360"/>
        <v>1027.9899299900001</v>
      </c>
      <c r="AH887" s="15">
        <f t="shared" si="360"/>
        <v>1000</v>
      </c>
      <c r="AI887" s="4">
        <f t="shared" ca="1" si="360"/>
        <v>5.8999999999999997E-2</v>
      </c>
      <c r="AJ887" s="16">
        <f t="shared" ca="1" si="360"/>
        <v>2.2751E-4</v>
      </c>
      <c r="AK887" s="4">
        <f t="shared" si="360"/>
        <v>1.075</v>
      </c>
      <c r="AL887" s="59">
        <f t="shared" si="357"/>
        <v>43691</v>
      </c>
      <c r="AM887" s="16">
        <f t="shared" ca="1" si="361"/>
        <v>1.0279899299999999</v>
      </c>
      <c r="AN887" s="15">
        <f t="shared" ca="1" si="361"/>
        <v>27.98992999</v>
      </c>
      <c r="AO887" s="9">
        <f t="shared" si="361"/>
        <v>0</v>
      </c>
      <c r="AP887" s="17">
        <f t="shared" si="361"/>
        <v>0</v>
      </c>
      <c r="AQ887" s="15">
        <f t="shared" si="361"/>
        <v>0</v>
      </c>
      <c r="AR887" s="10" t="str">
        <f t="shared" si="361"/>
        <v>J=</v>
      </c>
      <c r="AS887" s="59">
        <f t="shared" si="361"/>
        <v>43724</v>
      </c>
      <c r="AT887" s="18"/>
      <c r="AU887" s="18"/>
      <c r="AV887" s="40"/>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row>
    <row r="888" spans="1:205" x14ac:dyDescent="0.2">
      <c r="A888" s="123">
        <f t="shared" si="347"/>
        <v>43883</v>
      </c>
      <c r="B888" s="124">
        <f t="shared" ca="1" si="353"/>
        <v>1022.69753</v>
      </c>
      <c r="C888" s="126">
        <f t="shared" si="348"/>
        <v>1000</v>
      </c>
      <c r="D888" s="125">
        <f ca="1">IF(A888&lt;$B$1,VLOOKUP(A888,[1]DI!$A$4:$B$15000,2,FALSE),0)</f>
        <v>0</v>
      </c>
      <c r="E888" s="126">
        <f t="shared" ca="1" si="354"/>
        <v>0</v>
      </c>
      <c r="F888" s="132">
        <f t="shared" si="349"/>
        <v>1.075</v>
      </c>
      <c r="G888" s="127">
        <f t="shared" ca="1" si="342"/>
        <v>1</v>
      </c>
      <c r="H888" s="126">
        <f ca="1">TRUNC(PRODUCT(G$10:G887),15)</f>
        <v>1.16829851797004</v>
      </c>
      <c r="I888" s="126">
        <f t="shared" ca="1" si="350"/>
        <v>1.1423695519055299</v>
      </c>
      <c r="J888" s="126">
        <f t="shared" ca="1" si="343"/>
        <v>1.0226975300000001</v>
      </c>
      <c r="K888" s="126">
        <f t="shared" ca="1" si="344"/>
        <v>22.69753</v>
      </c>
      <c r="L888" s="133">
        <f>IF(VLOOKUP(A888,$U$12:$AD$125,8)=VLOOKUP(A887,$U$12:$AD$125,8),0,VLOOKUP(A888,U$12:$AD$125,8))</f>
        <v>0</v>
      </c>
      <c r="M888" s="129">
        <f>IF(L888&gt;0,VLOOKUP(L888,T$12:$AC$125,7),0)</f>
        <v>0</v>
      </c>
      <c r="N888" s="126">
        <f t="shared" si="345"/>
        <v>0</v>
      </c>
      <c r="O888" s="126">
        <f t="shared" ca="1" si="346"/>
        <v>22.69753</v>
      </c>
      <c r="P888" s="134" t="str">
        <f t="shared" si="351"/>
        <v>J=</v>
      </c>
      <c r="Q888" s="131">
        <f t="shared" si="352"/>
        <v>43906</v>
      </c>
      <c r="R888" s="9"/>
      <c r="S888" s="9"/>
      <c r="T888" s="9"/>
      <c r="U888" s="9"/>
      <c r="V888" s="9"/>
      <c r="W888" s="9"/>
      <c r="X888" s="9"/>
      <c r="Y888" s="9"/>
      <c r="Z888" s="9"/>
      <c r="AA888" s="9"/>
      <c r="AB888" s="9"/>
      <c r="AC888" s="9"/>
      <c r="AD888" s="9"/>
      <c r="AE888" s="9"/>
      <c r="AF888" s="59">
        <f t="shared" si="359"/>
        <v>43692</v>
      </c>
      <c r="AG888" s="15">
        <f t="shared" ca="1" si="360"/>
        <v>1028.24135</v>
      </c>
      <c r="AH888" s="15">
        <f t="shared" si="360"/>
        <v>1000</v>
      </c>
      <c r="AI888" s="4">
        <f t="shared" ca="1" si="360"/>
        <v>5.8999999999999997E-2</v>
      </c>
      <c r="AJ888" s="16">
        <f t="shared" ca="1" si="360"/>
        <v>2.2751E-4</v>
      </c>
      <c r="AK888" s="4">
        <f t="shared" si="360"/>
        <v>1.075</v>
      </c>
      <c r="AL888" s="59">
        <f t="shared" si="357"/>
        <v>43692</v>
      </c>
      <c r="AM888" s="16">
        <f t="shared" ca="1" si="361"/>
        <v>1.0282413500000001</v>
      </c>
      <c r="AN888" s="15">
        <f t="shared" ca="1" si="361"/>
        <v>28.241350000000001</v>
      </c>
      <c r="AO888" s="9">
        <f t="shared" si="361"/>
        <v>0</v>
      </c>
      <c r="AP888" s="17">
        <f t="shared" si="361"/>
        <v>0</v>
      </c>
      <c r="AQ888" s="15">
        <f t="shared" si="361"/>
        <v>0</v>
      </c>
      <c r="AR888" s="10" t="str">
        <f t="shared" si="361"/>
        <v>J=</v>
      </c>
      <c r="AS888" s="59">
        <f t="shared" si="361"/>
        <v>43724</v>
      </c>
      <c r="AT888" s="18"/>
      <c r="AU888" s="18"/>
      <c r="AV888" s="40"/>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row>
    <row r="889" spans="1:205" x14ac:dyDescent="0.2">
      <c r="A889" s="123">
        <f t="shared" si="347"/>
        <v>43884</v>
      </c>
      <c r="B889" s="124">
        <f t="shared" ca="1" si="353"/>
        <v>1022.69753</v>
      </c>
      <c r="C889" s="126">
        <f t="shared" si="348"/>
        <v>1000</v>
      </c>
      <c r="D889" s="125">
        <f ca="1">IF(A889&lt;$B$1,VLOOKUP(A889,[1]DI!$A$4:$B$15000,2,FALSE),0)</f>
        <v>0</v>
      </c>
      <c r="E889" s="126">
        <f t="shared" ca="1" si="354"/>
        <v>0</v>
      </c>
      <c r="F889" s="132">
        <f t="shared" si="349"/>
        <v>1.075</v>
      </c>
      <c r="G889" s="127">
        <f t="shared" ca="1" si="342"/>
        <v>1</v>
      </c>
      <c r="H889" s="126">
        <f ca="1">TRUNC(PRODUCT(G$10:G888),15)</f>
        <v>1.16829851797004</v>
      </c>
      <c r="I889" s="126">
        <f t="shared" ca="1" si="350"/>
        <v>1.1423695519055299</v>
      </c>
      <c r="J889" s="126">
        <f t="shared" ca="1" si="343"/>
        <v>1.0226975300000001</v>
      </c>
      <c r="K889" s="126">
        <f t="shared" ca="1" si="344"/>
        <v>22.69753</v>
      </c>
      <c r="L889" s="133">
        <f>IF(VLOOKUP(A889,$U$12:$AD$125,8)=VLOOKUP(A888,$U$12:$AD$125,8),0,VLOOKUP(A889,U$12:$AD$125,8))</f>
        <v>0</v>
      </c>
      <c r="M889" s="129">
        <f>IF(L889&gt;0,VLOOKUP(L889,T$12:$AC$125,7),0)</f>
        <v>0</v>
      </c>
      <c r="N889" s="126">
        <f t="shared" si="345"/>
        <v>0</v>
      </c>
      <c r="O889" s="126">
        <f t="shared" ca="1" si="346"/>
        <v>22.69753</v>
      </c>
      <c r="P889" s="134" t="str">
        <f t="shared" si="351"/>
        <v>J=</v>
      </c>
      <c r="Q889" s="131">
        <f t="shared" si="352"/>
        <v>43906</v>
      </c>
      <c r="R889" s="9"/>
      <c r="S889" s="9"/>
      <c r="T889" s="9"/>
      <c r="U889" s="9"/>
      <c r="V889" s="9"/>
      <c r="W889" s="9"/>
      <c r="X889" s="9"/>
      <c r="Y889" s="9"/>
      <c r="Z889" s="9"/>
      <c r="AA889" s="9"/>
      <c r="AB889" s="9"/>
      <c r="AC889" s="9"/>
      <c r="AD889" s="9"/>
      <c r="AE889" s="9"/>
      <c r="AF889" s="59">
        <f t="shared" si="359"/>
        <v>43693</v>
      </c>
      <c r="AG889" s="15">
        <f t="shared" ca="1" si="360"/>
        <v>1028.4928299999999</v>
      </c>
      <c r="AH889" s="15">
        <f t="shared" si="360"/>
        <v>1000</v>
      </c>
      <c r="AI889" s="4">
        <f t="shared" ca="1" si="360"/>
        <v>5.8999999999999997E-2</v>
      </c>
      <c r="AJ889" s="16">
        <f t="shared" ca="1" si="360"/>
        <v>2.2751E-4</v>
      </c>
      <c r="AK889" s="4">
        <f t="shared" si="360"/>
        <v>1.075</v>
      </c>
      <c r="AL889" s="59">
        <f t="shared" si="357"/>
        <v>43693</v>
      </c>
      <c r="AM889" s="16">
        <f t="shared" ca="1" si="361"/>
        <v>1.02849283</v>
      </c>
      <c r="AN889" s="15">
        <f t="shared" ca="1" si="361"/>
        <v>28.492830000000001</v>
      </c>
      <c r="AO889" s="9">
        <f t="shared" si="361"/>
        <v>0</v>
      </c>
      <c r="AP889" s="17">
        <f t="shared" si="361"/>
        <v>0</v>
      </c>
      <c r="AQ889" s="15">
        <f t="shared" si="361"/>
        <v>0</v>
      </c>
      <c r="AR889" s="10" t="str">
        <f t="shared" si="361"/>
        <v>J=</v>
      </c>
      <c r="AS889" s="59">
        <f t="shared" si="361"/>
        <v>43724</v>
      </c>
      <c r="AT889" s="18"/>
      <c r="AU889" s="18"/>
      <c r="AV889" s="40"/>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row>
    <row r="890" spans="1:205" x14ac:dyDescent="0.2">
      <c r="A890" s="123">
        <f t="shared" si="347"/>
        <v>43885</v>
      </c>
      <c r="B890" s="124">
        <f t="shared" ca="1" si="353"/>
        <v>1022.69753</v>
      </c>
      <c r="C890" s="126">
        <f t="shared" si="348"/>
        <v>1000</v>
      </c>
      <c r="D890" s="125">
        <f ca="1">IF(A890&lt;$B$1,VLOOKUP(A890,[1]DI!$A$4:$B$15000,2,FALSE),0)</f>
        <v>0</v>
      </c>
      <c r="E890" s="126">
        <f t="shared" ca="1" si="354"/>
        <v>0</v>
      </c>
      <c r="F890" s="132">
        <f t="shared" si="349"/>
        <v>1.075</v>
      </c>
      <c r="G890" s="127">
        <f t="shared" ca="1" si="342"/>
        <v>1</v>
      </c>
      <c r="H890" s="126">
        <f ca="1">TRUNC(PRODUCT(G$10:G889),15)</f>
        <v>1.16829851797004</v>
      </c>
      <c r="I890" s="126">
        <f t="shared" ca="1" si="350"/>
        <v>1.1423695519055299</v>
      </c>
      <c r="J890" s="126">
        <f t="shared" ca="1" si="343"/>
        <v>1.0226975300000001</v>
      </c>
      <c r="K890" s="126">
        <f t="shared" ca="1" si="344"/>
        <v>22.69753</v>
      </c>
      <c r="L890" s="133">
        <f>IF(VLOOKUP(A890,$U$12:$AD$125,8)=VLOOKUP(A889,$U$12:$AD$125,8),0,VLOOKUP(A890,U$12:$AD$125,8))</f>
        <v>0</v>
      </c>
      <c r="M890" s="129">
        <f>IF(L890&gt;0,VLOOKUP(L890,T$12:$AC$125,7),0)</f>
        <v>0</v>
      </c>
      <c r="N890" s="126">
        <f t="shared" si="345"/>
        <v>0</v>
      </c>
      <c r="O890" s="126">
        <f t="shared" ca="1" si="346"/>
        <v>22.69753</v>
      </c>
      <c r="P890" s="134" t="str">
        <f t="shared" si="351"/>
        <v>J=</v>
      </c>
      <c r="Q890" s="131">
        <f t="shared" si="352"/>
        <v>43906</v>
      </c>
      <c r="R890" s="9"/>
      <c r="S890" s="9"/>
      <c r="T890" s="9"/>
      <c r="U890" s="9"/>
      <c r="V890" s="9"/>
      <c r="W890" s="9"/>
      <c r="X890" s="9"/>
      <c r="Y890" s="9"/>
      <c r="Z890" s="9"/>
      <c r="AA890" s="9"/>
      <c r="AB890" s="9"/>
      <c r="AC890" s="9"/>
      <c r="AD890" s="9"/>
      <c r="AE890" s="9"/>
      <c r="AF890" s="59">
        <f t="shared" si="359"/>
        <v>43694</v>
      </c>
      <c r="AG890" s="15">
        <f t="shared" ca="1" si="360"/>
        <v>1028.7443699999999</v>
      </c>
      <c r="AH890" s="15">
        <f t="shared" si="360"/>
        <v>1000</v>
      </c>
      <c r="AI890" s="4">
        <f t="shared" ca="1" si="360"/>
        <v>0</v>
      </c>
      <c r="AJ890" s="16">
        <f t="shared" ca="1" si="360"/>
        <v>0</v>
      </c>
      <c r="AK890" s="4">
        <f t="shared" si="360"/>
        <v>1.075</v>
      </c>
      <c r="AL890" s="59">
        <f t="shared" si="357"/>
        <v>43694</v>
      </c>
      <c r="AM890" s="16">
        <f t="shared" ca="1" si="361"/>
        <v>1.0287443700000001</v>
      </c>
      <c r="AN890" s="15">
        <f t="shared" ca="1" si="361"/>
        <v>28.74437</v>
      </c>
      <c r="AO890" s="9">
        <f t="shared" si="361"/>
        <v>0</v>
      </c>
      <c r="AP890" s="17">
        <f t="shared" si="361"/>
        <v>0</v>
      </c>
      <c r="AQ890" s="15">
        <f t="shared" si="361"/>
        <v>0</v>
      </c>
      <c r="AR890" s="10" t="str">
        <f t="shared" si="361"/>
        <v>J=</v>
      </c>
      <c r="AS890" s="59">
        <f t="shared" si="361"/>
        <v>43724</v>
      </c>
      <c r="AT890" s="18"/>
      <c r="AU890" s="18"/>
      <c r="AV890" s="40"/>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row>
    <row r="891" spans="1:205" x14ac:dyDescent="0.2">
      <c r="A891" s="123">
        <f t="shared" si="347"/>
        <v>43886</v>
      </c>
      <c r="B891" s="124">
        <f t="shared" ca="1" si="353"/>
        <v>1022.69753</v>
      </c>
      <c r="C891" s="126">
        <f t="shared" si="348"/>
        <v>1000</v>
      </c>
      <c r="D891" s="125">
        <f ca="1">IF(A891&lt;$B$1,VLOOKUP(A891,[1]DI!$A$4:$B$15000,2,FALSE),0)</f>
        <v>0</v>
      </c>
      <c r="E891" s="126">
        <f t="shared" ca="1" si="354"/>
        <v>0</v>
      </c>
      <c r="F891" s="132">
        <f t="shared" si="349"/>
        <v>1.075</v>
      </c>
      <c r="G891" s="127">
        <f t="shared" ca="1" si="342"/>
        <v>1</v>
      </c>
      <c r="H891" s="126">
        <f ca="1">TRUNC(PRODUCT(G$10:G890),15)</f>
        <v>1.16829851797004</v>
      </c>
      <c r="I891" s="126">
        <f t="shared" ca="1" si="350"/>
        <v>1.1423695519055299</v>
      </c>
      <c r="J891" s="126">
        <f t="shared" ca="1" si="343"/>
        <v>1.0226975300000001</v>
      </c>
      <c r="K891" s="126">
        <f t="shared" ca="1" si="344"/>
        <v>22.69753</v>
      </c>
      <c r="L891" s="133">
        <f>IF(VLOOKUP(A891,$U$12:$AD$125,8)=VLOOKUP(A890,$U$12:$AD$125,8),0,VLOOKUP(A891,U$12:$AD$125,8))</f>
        <v>0</v>
      </c>
      <c r="M891" s="129">
        <f>IF(L891&gt;0,VLOOKUP(L891,T$12:$AC$125,7),0)</f>
        <v>0</v>
      </c>
      <c r="N891" s="126">
        <f t="shared" si="345"/>
        <v>0</v>
      </c>
      <c r="O891" s="126">
        <f t="shared" ca="1" si="346"/>
        <v>22.69753</v>
      </c>
      <c r="P891" s="134" t="str">
        <f t="shared" si="351"/>
        <v>J=</v>
      </c>
      <c r="Q891" s="131">
        <f t="shared" si="352"/>
        <v>43906</v>
      </c>
      <c r="R891" s="9"/>
      <c r="S891" s="9"/>
      <c r="T891" s="9"/>
      <c r="U891" s="9"/>
      <c r="V891" s="9"/>
      <c r="W891" s="9"/>
      <c r="X891" s="9"/>
      <c r="Y891" s="9"/>
      <c r="Z891" s="9"/>
      <c r="AA891" s="9"/>
      <c r="AB891" s="9"/>
      <c r="AC891" s="9"/>
      <c r="AD891" s="9"/>
      <c r="AE891" s="9"/>
      <c r="AF891" s="59"/>
      <c r="AG891" s="15"/>
      <c r="AH891" s="15"/>
      <c r="AI891" s="4"/>
      <c r="AJ891" s="16"/>
      <c r="AK891" s="4"/>
      <c r="AL891" s="59"/>
      <c r="AM891" s="16"/>
      <c r="AN891" s="15"/>
      <c r="AO891" s="9"/>
      <c r="AP891" s="17"/>
      <c r="AQ891" s="15"/>
      <c r="AR891" s="42"/>
      <c r="AS891" s="59"/>
      <c r="AT891" s="18"/>
      <c r="AU891" s="18"/>
      <c r="AV891" s="40"/>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row>
    <row r="892" spans="1:205" x14ac:dyDescent="0.2">
      <c r="A892" s="123">
        <f t="shared" si="347"/>
        <v>43887</v>
      </c>
      <c r="B892" s="124">
        <f t="shared" ca="1" si="353"/>
        <v>1022.69753</v>
      </c>
      <c r="C892" s="126">
        <f t="shared" si="348"/>
        <v>1000</v>
      </c>
      <c r="D892" s="125">
        <f ca="1">IF(A892&lt;$B$1,VLOOKUP(A892,[1]DI!$A$4:$B$15000,2,FALSE),0)</f>
        <v>4.1500000000000002E-2</v>
      </c>
      <c r="E892" s="126">
        <f t="shared" ca="1" si="354"/>
        <v>1.6137000000000001E-4</v>
      </c>
      <c r="F892" s="132">
        <f t="shared" si="349"/>
        <v>1.075</v>
      </c>
      <c r="G892" s="127">
        <f t="shared" ca="1" si="342"/>
        <v>1.00017347275</v>
      </c>
      <c r="H892" s="126">
        <f ca="1">TRUNC(PRODUCT(G$10:G891),15)</f>
        <v>1.16829851797004</v>
      </c>
      <c r="I892" s="126">
        <f t="shared" ca="1" si="350"/>
        <v>1.1423695519055299</v>
      </c>
      <c r="J892" s="126">
        <f t="shared" ca="1" si="343"/>
        <v>1.0226975300000001</v>
      </c>
      <c r="K892" s="126">
        <f t="shared" ca="1" si="344"/>
        <v>22.69753</v>
      </c>
      <c r="L892" s="133">
        <f>IF(VLOOKUP(A892,$U$12:$AD$125,8)=VLOOKUP(A891,$U$12:$AD$125,8),0,VLOOKUP(A892,U$12:$AD$125,8))</f>
        <v>0</v>
      </c>
      <c r="M892" s="129">
        <f>IF(L892&gt;0,VLOOKUP(L892,T$12:$AC$125,7),0)</f>
        <v>0</v>
      </c>
      <c r="N892" s="126">
        <f t="shared" si="345"/>
        <v>0</v>
      </c>
      <c r="O892" s="126">
        <f t="shared" ca="1" si="346"/>
        <v>22.69753</v>
      </c>
      <c r="P892" s="134" t="str">
        <f t="shared" si="351"/>
        <v>J=</v>
      </c>
      <c r="Q892" s="131">
        <f t="shared" si="352"/>
        <v>43906</v>
      </c>
      <c r="R892" s="9"/>
      <c r="S892" s="9"/>
      <c r="T892" s="9"/>
      <c r="U892" s="9"/>
      <c r="V892" s="9"/>
      <c r="W892" s="9"/>
      <c r="X892" s="9"/>
      <c r="Y892" s="9"/>
      <c r="Z892" s="9"/>
      <c r="AA892" s="9"/>
      <c r="AB892" s="9"/>
      <c r="AC892" s="9"/>
      <c r="AD892" s="9"/>
      <c r="AE892" s="9"/>
      <c r="AF892" s="59" t="str">
        <f t="shared" ref="AF892:AS892" si="362">$B$6</f>
        <v>CNEN22</v>
      </c>
      <c r="AG892" s="9" t="str">
        <f t="shared" si="362"/>
        <v>CNEN22</v>
      </c>
      <c r="AH892" s="9" t="str">
        <f t="shared" si="362"/>
        <v>CNEN22</v>
      </c>
      <c r="AI892" s="9" t="str">
        <f t="shared" si="362"/>
        <v>CNEN22</v>
      </c>
      <c r="AJ892" s="9" t="str">
        <f t="shared" si="362"/>
        <v>CNEN22</v>
      </c>
      <c r="AK892" s="4" t="str">
        <f t="shared" si="362"/>
        <v>CNEN22</v>
      </c>
      <c r="AL892" s="59" t="str">
        <f t="shared" si="362"/>
        <v>CNEN22</v>
      </c>
      <c r="AM892" s="9" t="str">
        <f t="shared" si="362"/>
        <v>CNEN22</v>
      </c>
      <c r="AN892" s="9" t="str">
        <f t="shared" si="362"/>
        <v>CNEN22</v>
      </c>
      <c r="AO892" s="9" t="str">
        <f t="shared" si="362"/>
        <v>CNEN22</v>
      </c>
      <c r="AP892" s="17" t="str">
        <f t="shared" si="362"/>
        <v>CNEN22</v>
      </c>
      <c r="AQ892" s="9" t="str">
        <f t="shared" si="362"/>
        <v>CNEN22</v>
      </c>
      <c r="AR892" s="10" t="str">
        <f t="shared" si="362"/>
        <v>CNEN22</v>
      </c>
      <c r="AS892" s="59" t="str">
        <f t="shared" si="362"/>
        <v>CNEN22</v>
      </c>
      <c r="AT892" s="18"/>
      <c r="AU892" s="18"/>
      <c r="AV892" s="40"/>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row>
    <row r="893" spans="1:205" x14ac:dyDescent="0.2">
      <c r="A893" s="123">
        <f t="shared" si="347"/>
        <v>43888</v>
      </c>
      <c r="B893" s="124">
        <f t="shared" ca="1" si="353"/>
        <v>1022.87493999</v>
      </c>
      <c r="C893" s="126">
        <f t="shared" si="348"/>
        <v>1000</v>
      </c>
      <c r="D893" s="125">
        <f ca="1">IF(A893&lt;$B$1,VLOOKUP(A893,[1]DI!$A$4:$B$15000,2,FALSE),0)</f>
        <v>4.1500000000000002E-2</v>
      </c>
      <c r="E893" s="126">
        <f t="shared" ca="1" si="354"/>
        <v>1.6137000000000001E-4</v>
      </c>
      <c r="F893" s="132">
        <f t="shared" si="349"/>
        <v>1.075</v>
      </c>
      <c r="G893" s="127">
        <f t="shared" ca="1" si="342"/>
        <v>1.00017347275</v>
      </c>
      <c r="H893" s="126">
        <f ca="1">TRUNC(PRODUCT(G$10:G892),15)</f>
        <v>1.16850118592677</v>
      </c>
      <c r="I893" s="126">
        <f t="shared" ca="1" si="350"/>
        <v>1.1423695519055299</v>
      </c>
      <c r="J893" s="126">
        <f t="shared" ca="1" si="343"/>
        <v>1.0228749399999999</v>
      </c>
      <c r="K893" s="126">
        <f t="shared" ca="1" si="344"/>
        <v>22.874939990000001</v>
      </c>
      <c r="L893" s="133">
        <f>IF(VLOOKUP(A893,$U$12:$AD$125,8)=VLOOKUP(A892,$U$12:$AD$125,8),0,VLOOKUP(A893,U$12:$AD$125,8))</f>
        <v>0</v>
      </c>
      <c r="M893" s="129">
        <f>IF(L893&gt;0,VLOOKUP(L893,T$12:$AC$125,7),0)</f>
        <v>0</v>
      </c>
      <c r="N893" s="126">
        <f t="shared" si="345"/>
        <v>0</v>
      </c>
      <c r="O893" s="126">
        <f t="shared" ca="1" si="346"/>
        <v>22.874939990000001</v>
      </c>
      <c r="P893" s="134" t="str">
        <f t="shared" si="351"/>
        <v>J=</v>
      </c>
      <c r="Q893" s="131">
        <f t="shared" si="352"/>
        <v>43906</v>
      </c>
      <c r="R893" s="9"/>
      <c r="S893" s="9"/>
      <c r="T893" s="9"/>
      <c r="U893" s="9"/>
      <c r="V893" s="9"/>
      <c r="W893" s="9"/>
      <c r="X893" s="9"/>
      <c r="Y893" s="9"/>
      <c r="Z893" s="9"/>
      <c r="AA893" s="9"/>
      <c r="AB893" s="9"/>
      <c r="AC893" s="9"/>
      <c r="AD893" s="9"/>
      <c r="AE893" s="9"/>
      <c r="AF893" s="57" t="s">
        <v>16</v>
      </c>
      <c r="AG893" s="3" t="s">
        <v>9</v>
      </c>
      <c r="AH893" s="3" t="s">
        <v>10</v>
      </c>
      <c r="AI893" s="36" t="s">
        <v>11</v>
      </c>
      <c r="AJ893" s="37" t="s">
        <v>11</v>
      </c>
      <c r="AK893" s="36" t="s">
        <v>11</v>
      </c>
      <c r="AL893" s="60" t="s">
        <v>16</v>
      </c>
      <c r="AM893" s="37" t="s">
        <v>11</v>
      </c>
      <c r="AN893" s="3" t="s">
        <v>12</v>
      </c>
      <c r="AO893" s="7" t="s">
        <v>13</v>
      </c>
      <c r="AP893" s="38" t="s">
        <v>14</v>
      </c>
      <c r="AQ893" s="3" t="s">
        <v>14</v>
      </c>
      <c r="AR893" s="39" t="s">
        <v>15</v>
      </c>
      <c r="AS893" s="57" t="s">
        <v>15</v>
      </c>
      <c r="AT893" s="18"/>
      <c r="AU893" s="18"/>
      <c r="AV893" s="40"/>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row>
    <row r="894" spans="1:205" x14ac:dyDescent="0.2">
      <c r="A894" s="123">
        <f t="shared" si="347"/>
        <v>43889</v>
      </c>
      <c r="B894" s="124">
        <f t="shared" ca="1" si="353"/>
        <v>1023.05238</v>
      </c>
      <c r="C894" s="126">
        <f t="shared" si="348"/>
        <v>1000</v>
      </c>
      <c r="D894" s="125">
        <f ca="1">IF(A894&lt;$B$1,VLOOKUP(A894,[1]DI!$A$4:$B$15000,2,FALSE),0)</f>
        <v>4.1500000000000002E-2</v>
      </c>
      <c r="E894" s="126">
        <f t="shared" ca="1" si="354"/>
        <v>1.6137000000000001E-4</v>
      </c>
      <c r="F894" s="132">
        <f t="shared" si="349"/>
        <v>1.075</v>
      </c>
      <c r="G894" s="127">
        <f t="shared" ca="1" si="342"/>
        <v>1.00017347275</v>
      </c>
      <c r="H894" s="126">
        <f ca="1">TRUNC(PRODUCT(G$10:G893),15)</f>
        <v>1.1687038890408701</v>
      </c>
      <c r="I894" s="126">
        <f t="shared" ca="1" si="350"/>
        <v>1.1423695519055299</v>
      </c>
      <c r="J894" s="126">
        <f t="shared" ca="1" si="343"/>
        <v>1.02305238</v>
      </c>
      <c r="K894" s="126">
        <f t="shared" ca="1" si="344"/>
        <v>23.052379999999999</v>
      </c>
      <c r="L894" s="133">
        <f>IF(VLOOKUP(A894,$U$12:$AD$125,8)=VLOOKUP(A893,$U$12:$AD$125,8),0,VLOOKUP(A894,U$12:$AD$125,8))</f>
        <v>0</v>
      </c>
      <c r="M894" s="129">
        <f>IF(L894&gt;0,VLOOKUP(L894,T$12:$AC$125,7),0)</f>
        <v>0</v>
      </c>
      <c r="N894" s="126">
        <f t="shared" si="345"/>
        <v>0</v>
      </c>
      <c r="O894" s="126">
        <f t="shared" ca="1" si="346"/>
        <v>23.052379999999999</v>
      </c>
      <c r="P894" s="134" t="str">
        <f t="shared" si="351"/>
        <v>J=</v>
      </c>
      <c r="Q894" s="131">
        <f t="shared" si="352"/>
        <v>43906</v>
      </c>
      <c r="R894" s="9"/>
      <c r="S894" s="9"/>
      <c r="T894" s="9"/>
      <c r="U894" s="9"/>
      <c r="V894" s="9"/>
      <c r="W894" s="9"/>
      <c r="X894" s="9"/>
      <c r="Y894" s="9"/>
      <c r="Z894" s="9"/>
      <c r="AA894" s="9"/>
      <c r="AB894" s="9"/>
      <c r="AC894" s="9"/>
      <c r="AD894" s="9"/>
      <c r="AE894" s="9"/>
      <c r="AF894" s="57" t="s">
        <v>73</v>
      </c>
      <c r="AG894" s="15" t="str">
        <f>$B$6</f>
        <v>CNEN22</v>
      </c>
      <c r="AH894" s="3" t="s">
        <v>18</v>
      </c>
      <c r="AI894" s="19" t="s">
        <v>19</v>
      </c>
      <c r="AJ894" s="5"/>
      <c r="AK894" s="19" t="s">
        <v>20</v>
      </c>
      <c r="AL894" s="57"/>
      <c r="AM894" s="5"/>
      <c r="AN894" s="3"/>
      <c r="AO894" s="7"/>
      <c r="AP894" s="38"/>
      <c r="AQ894" s="3"/>
      <c r="AR894" s="39" t="s">
        <v>23</v>
      </c>
      <c r="AS894" s="57" t="s">
        <v>23</v>
      </c>
      <c r="AT894" s="18"/>
      <c r="AU894" s="18"/>
      <c r="AV894" s="40"/>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row>
    <row r="895" spans="1:205" x14ac:dyDescent="0.2">
      <c r="A895" s="123">
        <f t="shared" si="347"/>
        <v>43890</v>
      </c>
      <c r="B895" s="124">
        <f t="shared" ca="1" si="353"/>
        <v>1023.2298499999999</v>
      </c>
      <c r="C895" s="126">
        <f t="shared" si="348"/>
        <v>1000</v>
      </c>
      <c r="D895" s="125">
        <f ca="1">IF(A895&lt;$B$1,VLOOKUP(A895,[1]DI!$A$4:$B$15000,2,FALSE),0)</f>
        <v>0</v>
      </c>
      <c r="E895" s="126">
        <f t="shared" ca="1" si="354"/>
        <v>0</v>
      </c>
      <c r="F895" s="132">
        <f t="shared" si="349"/>
        <v>1.075</v>
      </c>
      <c r="G895" s="127">
        <f t="shared" ca="1" si="342"/>
        <v>1</v>
      </c>
      <c r="H895" s="126">
        <f ca="1">TRUNC(PRODUCT(G$10:G894),15)</f>
        <v>1.1689066273184401</v>
      </c>
      <c r="I895" s="126">
        <f t="shared" ca="1" si="350"/>
        <v>1.1423695519055299</v>
      </c>
      <c r="J895" s="126">
        <f t="shared" ca="1" si="343"/>
        <v>1.0232298500000001</v>
      </c>
      <c r="K895" s="126">
        <f t="shared" ca="1" si="344"/>
        <v>23.229849999999999</v>
      </c>
      <c r="L895" s="133">
        <f>IF(VLOOKUP(A895,$U$12:$AD$125,8)=VLOOKUP(A894,$U$12:$AD$125,8),0,VLOOKUP(A895,U$12:$AD$125,8))</f>
        <v>0</v>
      </c>
      <c r="M895" s="129">
        <f>IF(L895&gt;0,VLOOKUP(L895,T$12:$AC$125,7),0)</f>
        <v>0</v>
      </c>
      <c r="N895" s="126">
        <f t="shared" si="345"/>
        <v>0</v>
      </c>
      <c r="O895" s="126">
        <f t="shared" ca="1" si="346"/>
        <v>23.229849999999999</v>
      </c>
      <c r="P895" s="134" t="str">
        <f t="shared" si="351"/>
        <v>J=</v>
      </c>
      <c r="Q895" s="131">
        <f t="shared" si="352"/>
        <v>43906</v>
      </c>
      <c r="R895" s="9"/>
      <c r="S895" s="9"/>
      <c r="T895" s="9"/>
      <c r="U895" s="9"/>
      <c r="V895" s="9"/>
      <c r="W895" s="9"/>
      <c r="X895" s="9"/>
      <c r="Y895" s="9"/>
      <c r="Z895" s="9"/>
      <c r="AA895" s="9"/>
      <c r="AB895" s="9"/>
      <c r="AC895" s="9"/>
      <c r="AD895" s="9"/>
      <c r="AE895" s="9"/>
      <c r="AF895" s="57" t="s">
        <v>73</v>
      </c>
      <c r="AG895" s="15"/>
      <c r="AH895" s="3"/>
      <c r="AI895" s="19"/>
      <c r="AJ895" s="5"/>
      <c r="AK895" s="19"/>
      <c r="AL895" s="57"/>
      <c r="AM895" s="5"/>
      <c r="AN895" s="3"/>
      <c r="AO895" s="7"/>
      <c r="AP895" s="38"/>
      <c r="AQ895" s="3"/>
      <c r="AR895" s="39" t="s">
        <v>28</v>
      </c>
      <c r="AS895" s="57" t="s">
        <v>16</v>
      </c>
      <c r="AT895" s="18"/>
      <c r="AU895" s="18"/>
      <c r="AV895" s="40"/>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row>
    <row r="896" spans="1:205" x14ac:dyDescent="0.2">
      <c r="A896" s="123">
        <f t="shared" si="347"/>
        <v>43891</v>
      </c>
      <c r="B896" s="124">
        <f t="shared" ca="1" si="353"/>
        <v>1023.2298499999999</v>
      </c>
      <c r="C896" s="126">
        <f t="shared" si="348"/>
        <v>1000</v>
      </c>
      <c r="D896" s="125">
        <f ca="1">IF(A896&lt;$B$1,VLOOKUP(A896,[1]DI!$A$4:$B$15000,2,FALSE),0)</f>
        <v>0</v>
      </c>
      <c r="E896" s="126">
        <f t="shared" ca="1" si="354"/>
        <v>0</v>
      </c>
      <c r="F896" s="132">
        <f t="shared" si="349"/>
        <v>1.075</v>
      </c>
      <c r="G896" s="127">
        <f t="shared" ca="1" si="342"/>
        <v>1</v>
      </c>
      <c r="H896" s="126">
        <f ca="1">TRUNC(PRODUCT(G$10:G895),15)</f>
        <v>1.1689066273184401</v>
      </c>
      <c r="I896" s="126">
        <f t="shared" ca="1" si="350"/>
        <v>1.1423695519055299</v>
      </c>
      <c r="J896" s="126">
        <f t="shared" ca="1" si="343"/>
        <v>1.0232298500000001</v>
      </c>
      <c r="K896" s="126">
        <f t="shared" ca="1" si="344"/>
        <v>23.229849999999999</v>
      </c>
      <c r="L896" s="133">
        <f>IF(VLOOKUP(A896,$U$12:$AD$125,8)=VLOOKUP(A895,$U$12:$AD$125,8),0,VLOOKUP(A896,U$12:$AD$125,8))</f>
        <v>0</v>
      </c>
      <c r="M896" s="129">
        <f>IF(L896&gt;0,VLOOKUP(L896,T$12:$AC$125,7),0)</f>
        <v>0</v>
      </c>
      <c r="N896" s="126">
        <f t="shared" si="345"/>
        <v>0</v>
      </c>
      <c r="O896" s="126">
        <f t="shared" ca="1" si="346"/>
        <v>23.229849999999999</v>
      </c>
      <c r="P896" s="134" t="str">
        <f t="shared" si="351"/>
        <v>J=</v>
      </c>
      <c r="Q896" s="131">
        <f t="shared" si="352"/>
        <v>43906</v>
      </c>
      <c r="R896" s="9"/>
      <c r="S896" s="9"/>
      <c r="T896" s="9"/>
      <c r="U896" s="9"/>
      <c r="V896" s="9"/>
      <c r="W896" s="9"/>
      <c r="X896" s="9"/>
      <c r="Y896" s="9"/>
      <c r="Z896" s="9"/>
      <c r="AA896" s="9"/>
      <c r="AB896" s="9"/>
      <c r="AC896" s="9"/>
      <c r="AD896" s="9"/>
      <c r="AE896" s="9"/>
      <c r="AF896" s="57"/>
      <c r="AG896" s="3" t="s">
        <v>30</v>
      </c>
      <c r="AH896" s="3" t="s">
        <v>30</v>
      </c>
      <c r="AI896" s="19" t="s">
        <v>31</v>
      </c>
      <c r="AJ896" s="5" t="s">
        <v>32</v>
      </c>
      <c r="AK896" s="4" t="s">
        <v>33</v>
      </c>
      <c r="AL896" s="59"/>
      <c r="AM896" s="16" t="s">
        <v>36</v>
      </c>
      <c r="AN896" s="3" t="s">
        <v>30</v>
      </c>
      <c r="AO896" s="7"/>
      <c r="AP896" s="38" t="s">
        <v>37</v>
      </c>
      <c r="AQ896" s="3" t="s">
        <v>30</v>
      </c>
      <c r="AR896" s="39" t="s">
        <v>38</v>
      </c>
      <c r="AS896" s="59"/>
      <c r="AT896" s="18"/>
      <c r="AU896" s="18"/>
      <c r="AV896" s="40"/>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row>
    <row r="897" spans="1:202" x14ac:dyDescent="0.2">
      <c r="A897" s="123">
        <f t="shared" si="347"/>
        <v>43892</v>
      </c>
      <c r="B897" s="124">
        <f t="shared" ca="1" si="353"/>
        <v>1023.2298499999999</v>
      </c>
      <c r="C897" s="126">
        <f t="shared" si="348"/>
        <v>1000</v>
      </c>
      <c r="D897" s="125">
        <f ca="1">IF(A897&lt;$B$1,VLOOKUP(A897,[1]DI!$A$4:$B$15000,2,FALSE),0)</f>
        <v>4.1500000000000002E-2</v>
      </c>
      <c r="E897" s="126">
        <f t="shared" ca="1" si="354"/>
        <v>1.6137000000000001E-4</v>
      </c>
      <c r="F897" s="132">
        <f t="shared" si="349"/>
        <v>1.075</v>
      </c>
      <c r="G897" s="127">
        <f t="shared" ca="1" si="342"/>
        <v>1.00017347275</v>
      </c>
      <c r="H897" s="126">
        <f ca="1">TRUNC(PRODUCT(G$10:G896),15)</f>
        <v>1.1689066273184401</v>
      </c>
      <c r="I897" s="126">
        <f t="shared" ca="1" si="350"/>
        <v>1.1423695519055299</v>
      </c>
      <c r="J897" s="126">
        <f t="shared" ca="1" si="343"/>
        <v>1.0232298500000001</v>
      </c>
      <c r="K897" s="126">
        <f t="shared" ca="1" si="344"/>
        <v>23.229849999999999</v>
      </c>
      <c r="L897" s="133">
        <f>IF(VLOOKUP(A897,$U$12:$AD$125,8)=VLOOKUP(A896,$U$12:$AD$125,8),0,VLOOKUP(A897,U$12:$AD$125,8))</f>
        <v>0</v>
      </c>
      <c r="M897" s="129">
        <f>IF(L897&gt;0,VLOOKUP(L897,T$12:$AC$125,7),0)</f>
        <v>0</v>
      </c>
      <c r="N897" s="126">
        <f t="shared" si="345"/>
        <v>0</v>
      </c>
      <c r="O897" s="126">
        <f t="shared" ca="1" si="346"/>
        <v>23.229849999999999</v>
      </c>
      <c r="P897" s="134" t="str">
        <f t="shared" si="351"/>
        <v>J=</v>
      </c>
      <c r="Q897" s="131">
        <f t="shared" si="352"/>
        <v>43906</v>
      </c>
      <c r="R897" s="9"/>
      <c r="S897" s="9"/>
      <c r="T897" s="9"/>
      <c r="U897" s="9"/>
      <c r="V897" s="9"/>
      <c r="W897" s="9"/>
      <c r="X897" s="9"/>
      <c r="Y897" s="9"/>
      <c r="Z897" s="9"/>
      <c r="AA897" s="9"/>
      <c r="AB897" s="9"/>
      <c r="AC897" s="9"/>
      <c r="AD897" s="9"/>
      <c r="AE897" s="9"/>
      <c r="AF897" s="59"/>
      <c r="AG897" s="15"/>
      <c r="AH897" s="15"/>
      <c r="AI897" s="4"/>
      <c r="AJ897" s="16"/>
      <c r="AK897" s="4"/>
      <c r="AL897" s="59"/>
      <c r="AM897" s="16"/>
      <c r="AN897" s="15"/>
      <c r="AO897" s="9"/>
      <c r="AP897" s="17"/>
      <c r="AQ897" s="15"/>
      <c r="AR897" s="10"/>
      <c r="AS897" s="61"/>
      <c r="AT897" s="18"/>
      <c r="AU897" s="18"/>
      <c r="AV897" s="40"/>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row>
    <row r="898" spans="1:202" x14ac:dyDescent="0.2">
      <c r="A898" s="123">
        <f t="shared" si="347"/>
        <v>43893</v>
      </c>
      <c r="B898" s="124">
        <f t="shared" ca="1" si="353"/>
        <v>1023.40735</v>
      </c>
      <c r="C898" s="126">
        <f t="shared" si="348"/>
        <v>1000</v>
      </c>
      <c r="D898" s="125">
        <f ca="1">IF(A898&lt;$B$1,VLOOKUP(A898,[1]DI!$A$4:$B$15000,2,FALSE),0)</f>
        <v>4.1500000000000002E-2</v>
      </c>
      <c r="E898" s="126">
        <f t="shared" ca="1" si="354"/>
        <v>1.6137000000000001E-4</v>
      </c>
      <c r="F898" s="132">
        <f t="shared" si="349"/>
        <v>1.075</v>
      </c>
      <c r="G898" s="127">
        <f t="shared" ca="1" si="342"/>
        <v>1.00017347275</v>
      </c>
      <c r="H898" s="126">
        <f ca="1">TRUNC(PRODUCT(G$10:G897),15)</f>
        <v>1.16910940076557</v>
      </c>
      <c r="I898" s="126">
        <f t="shared" ca="1" si="350"/>
        <v>1.1423695519055299</v>
      </c>
      <c r="J898" s="126">
        <f t="shared" ca="1" si="343"/>
        <v>1.02340735</v>
      </c>
      <c r="K898" s="126">
        <f t="shared" ca="1" si="344"/>
        <v>23.407350000000001</v>
      </c>
      <c r="L898" s="133">
        <f>IF(VLOOKUP(A898,$U$12:$AD$125,8)=VLOOKUP(A897,$U$12:$AD$125,8),0,VLOOKUP(A898,U$12:$AD$125,8))</f>
        <v>0</v>
      </c>
      <c r="M898" s="129">
        <f>IF(L898&gt;0,VLOOKUP(L898,T$12:$AC$125,7),0)</f>
        <v>0</v>
      </c>
      <c r="N898" s="126">
        <f t="shared" si="345"/>
        <v>0</v>
      </c>
      <c r="O898" s="126">
        <f t="shared" ca="1" si="346"/>
        <v>23.407350000000001</v>
      </c>
      <c r="P898" s="134" t="str">
        <f t="shared" si="351"/>
        <v>J=</v>
      </c>
      <c r="Q898" s="131">
        <f t="shared" si="352"/>
        <v>43906</v>
      </c>
      <c r="R898" s="9"/>
      <c r="S898" s="9"/>
      <c r="T898" s="9"/>
      <c r="U898" s="9"/>
      <c r="V898" s="9"/>
      <c r="W898" s="9"/>
      <c r="X898" s="9"/>
      <c r="Y898" s="9"/>
      <c r="Z898" s="9"/>
      <c r="AA898" s="9"/>
      <c r="AB898" s="9"/>
      <c r="AC898" s="9"/>
      <c r="AD898" s="9"/>
      <c r="AE898" s="9"/>
      <c r="AF898" s="59">
        <f>(AF890+1)</f>
        <v>43695</v>
      </c>
      <c r="AG898" s="15">
        <f t="shared" ref="AG898:AK913" ca="1" si="363">VLOOKUP($AF898,$A$10:$Q$3625,(AG$1)+1)</f>
        <v>1028.7443699999999</v>
      </c>
      <c r="AH898" s="15">
        <f t="shared" si="363"/>
        <v>1000</v>
      </c>
      <c r="AI898" s="4">
        <f t="shared" ca="1" si="363"/>
        <v>0</v>
      </c>
      <c r="AJ898" s="16">
        <f t="shared" ca="1" si="363"/>
        <v>0</v>
      </c>
      <c r="AK898" s="4">
        <f t="shared" si="363"/>
        <v>1.075</v>
      </c>
      <c r="AL898" s="59">
        <f t="shared" ref="AL898:AL927" si="364">AF898</f>
        <v>43695</v>
      </c>
      <c r="AM898" s="16">
        <f t="shared" ref="AM898:AS913" ca="1" si="365">VLOOKUP($AF898,$A$10:$Q$3625,(AM$1)+1)</f>
        <v>1.0287443700000001</v>
      </c>
      <c r="AN898" s="15">
        <f t="shared" ca="1" si="365"/>
        <v>28.74437</v>
      </c>
      <c r="AO898" s="9">
        <f t="shared" si="365"/>
        <v>0</v>
      </c>
      <c r="AP898" s="17">
        <f t="shared" si="365"/>
        <v>0</v>
      </c>
      <c r="AQ898" s="15">
        <f t="shared" si="365"/>
        <v>0</v>
      </c>
      <c r="AR898" s="10" t="str">
        <f t="shared" si="365"/>
        <v>J=</v>
      </c>
      <c r="AS898" s="59">
        <f t="shared" si="365"/>
        <v>43724</v>
      </c>
      <c r="AT898" s="18"/>
      <c r="AU898" s="18"/>
      <c r="AV898" s="40"/>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row>
    <row r="899" spans="1:202" x14ac:dyDescent="0.2">
      <c r="A899" s="123">
        <f t="shared" si="347"/>
        <v>43894</v>
      </c>
      <c r="B899" s="124">
        <f t="shared" ca="1" si="353"/>
        <v>1023.58489</v>
      </c>
      <c r="C899" s="126">
        <f t="shared" si="348"/>
        <v>1000</v>
      </c>
      <c r="D899" s="125">
        <f ca="1">IF(A899&lt;$B$1,VLOOKUP(A899,[1]DI!$A$4:$B$15000,2,FALSE),0)</f>
        <v>4.1500000000000002E-2</v>
      </c>
      <c r="E899" s="126">
        <f t="shared" ca="1" si="354"/>
        <v>1.6137000000000001E-4</v>
      </c>
      <c r="F899" s="132">
        <f t="shared" si="349"/>
        <v>1.075</v>
      </c>
      <c r="G899" s="127">
        <f t="shared" ca="1" si="342"/>
        <v>1.00017347275</v>
      </c>
      <c r="H899" s="126">
        <f ca="1">TRUNC(PRODUCT(G$10:G898),15)</f>
        <v>1.1693122093883701</v>
      </c>
      <c r="I899" s="126">
        <f t="shared" ca="1" si="350"/>
        <v>1.1423695519055299</v>
      </c>
      <c r="J899" s="126">
        <f t="shared" ca="1" si="343"/>
        <v>1.02358489</v>
      </c>
      <c r="K899" s="126">
        <f t="shared" ca="1" si="344"/>
        <v>23.584890000000001</v>
      </c>
      <c r="L899" s="133">
        <f>IF(VLOOKUP(A899,$U$12:$AD$125,8)=VLOOKUP(A898,$U$12:$AD$125,8),0,VLOOKUP(A899,U$12:$AD$125,8))</f>
        <v>0</v>
      </c>
      <c r="M899" s="129">
        <f>IF(L899&gt;0,VLOOKUP(L899,T$12:$AC$125,7),0)</f>
        <v>0</v>
      </c>
      <c r="N899" s="126">
        <f t="shared" si="345"/>
        <v>0</v>
      </c>
      <c r="O899" s="126">
        <f t="shared" ca="1" si="346"/>
        <v>23.584890000000001</v>
      </c>
      <c r="P899" s="134" t="str">
        <f t="shared" si="351"/>
        <v>J=</v>
      </c>
      <c r="Q899" s="131">
        <f t="shared" si="352"/>
        <v>43906</v>
      </c>
      <c r="R899" s="9"/>
      <c r="S899" s="9"/>
      <c r="T899" s="9"/>
      <c r="U899" s="9"/>
      <c r="V899" s="9"/>
      <c r="W899" s="9"/>
      <c r="X899" s="9"/>
      <c r="Y899" s="9"/>
      <c r="Z899" s="9"/>
      <c r="AA899" s="9"/>
      <c r="AB899" s="9"/>
      <c r="AC899" s="9"/>
      <c r="AD899" s="9"/>
      <c r="AE899" s="9"/>
      <c r="AF899" s="59">
        <f t="shared" ref="AF899:AF927" si="366">(AF898+1)</f>
        <v>43696</v>
      </c>
      <c r="AG899" s="15">
        <f t="shared" ca="1" si="363"/>
        <v>1028.7443699999999</v>
      </c>
      <c r="AH899" s="15">
        <f t="shared" si="363"/>
        <v>1000</v>
      </c>
      <c r="AI899" s="4">
        <f t="shared" ca="1" si="363"/>
        <v>5.8999999999999997E-2</v>
      </c>
      <c r="AJ899" s="16">
        <f t="shared" ca="1" si="363"/>
        <v>2.2751E-4</v>
      </c>
      <c r="AK899" s="4">
        <f t="shared" si="363"/>
        <v>1.075</v>
      </c>
      <c r="AL899" s="59">
        <f t="shared" si="364"/>
        <v>43696</v>
      </c>
      <c r="AM899" s="16">
        <f t="shared" ca="1" si="365"/>
        <v>1.0287443700000001</v>
      </c>
      <c r="AN899" s="15">
        <f t="shared" ca="1" si="365"/>
        <v>28.74437</v>
      </c>
      <c r="AO899" s="9">
        <f t="shared" si="365"/>
        <v>0</v>
      </c>
      <c r="AP899" s="17">
        <f t="shared" si="365"/>
        <v>0</v>
      </c>
      <c r="AQ899" s="15">
        <f t="shared" si="365"/>
        <v>0</v>
      </c>
      <c r="AR899" s="10" t="str">
        <f t="shared" si="365"/>
        <v>J=</v>
      </c>
      <c r="AS899" s="59">
        <f t="shared" si="365"/>
        <v>43724</v>
      </c>
      <c r="AT899" s="18"/>
      <c r="AU899" s="18"/>
      <c r="AV899" s="40"/>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row>
    <row r="900" spans="1:202" x14ac:dyDescent="0.2">
      <c r="A900" s="123">
        <f t="shared" si="347"/>
        <v>43895</v>
      </c>
      <c r="B900" s="124">
        <f t="shared" ca="1" si="353"/>
        <v>1023.7624499999999</v>
      </c>
      <c r="C900" s="126">
        <f t="shared" si="348"/>
        <v>1000</v>
      </c>
      <c r="D900" s="125">
        <f ca="1">IF(A900&lt;$B$1,VLOOKUP(A900,[1]DI!$A$4:$B$15000,2,FALSE),0)</f>
        <v>4.1500000000000002E-2</v>
      </c>
      <c r="E900" s="126">
        <f t="shared" ca="1" si="354"/>
        <v>1.6137000000000001E-4</v>
      </c>
      <c r="F900" s="132">
        <f t="shared" si="349"/>
        <v>1.075</v>
      </c>
      <c r="G900" s="127">
        <f t="shared" ca="1" si="342"/>
        <v>1.00017347275</v>
      </c>
      <c r="H900" s="126">
        <f ca="1">TRUNC(PRODUCT(G$10:G899),15)</f>
        <v>1.1695150531929499</v>
      </c>
      <c r="I900" s="126">
        <f t="shared" ca="1" si="350"/>
        <v>1.1423695519055299</v>
      </c>
      <c r="J900" s="126">
        <f t="shared" ca="1" si="343"/>
        <v>1.02376245</v>
      </c>
      <c r="K900" s="126">
        <f t="shared" ca="1" si="344"/>
        <v>23.762450000000001</v>
      </c>
      <c r="L900" s="133">
        <f>IF(VLOOKUP(A900,$U$12:$AD$125,8)=VLOOKUP(A899,$U$12:$AD$125,8),0,VLOOKUP(A900,U$12:$AD$125,8))</f>
        <v>0</v>
      </c>
      <c r="M900" s="129">
        <f>IF(L900&gt;0,VLOOKUP(L900,T$12:$AC$125,7),0)</f>
        <v>0</v>
      </c>
      <c r="N900" s="126">
        <f t="shared" si="345"/>
        <v>0</v>
      </c>
      <c r="O900" s="126">
        <f t="shared" ca="1" si="346"/>
        <v>23.762450000000001</v>
      </c>
      <c r="P900" s="134" t="str">
        <f t="shared" si="351"/>
        <v>J=</v>
      </c>
      <c r="Q900" s="131">
        <f t="shared" si="352"/>
        <v>43906</v>
      </c>
      <c r="R900" s="9"/>
      <c r="S900" s="9"/>
      <c r="T900" s="9"/>
      <c r="U900" s="9"/>
      <c r="V900" s="9"/>
      <c r="W900" s="9"/>
      <c r="X900" s="9"/>
      <c r="Y900" s="9"/>
      <c r="Z900" s="9"/>
      <c r="AA900" s="9"/>
      <c r="AB900" s="9"/>
      <c r="AC900" s="9"/>
      <c r="AD900" s="9"/>
      <c r="AE900" s="9"/>
      <c r="AF900" s="59">
        <f t="shared" si="366"/>
        <v>43697</v>
      </c>
      <c r="AG900" s="15">
        <f t="shared" ca="1" si="363"/>
        <v>1028.9959699999999</v>
      </c>
      <c r="AH900" s="15">
        <f t="shared" si="363"/>
        <v>1000</v>
      </c>
      <c r="AI900" s="4">
        <f t="shared" ca="1" si="363"/>
        <v>5.8999999999999997E-2</v>
      </c>
      <c r="AJ900" s="16">
        <f t="shared" ca="1" si="363"/>
        <v>2.2751E-4</v>
      </c>
      <c r="AK900" s="4">
        <f t="shared" si="363"/>
        <v>1.075</v>
      </c>
      <c r="AL900" s="59">
        <f t="shared" si="364"/>
        <v>43697</v>
      </c>
      <c r="AM900" s="16">
        <f t="shared" ca="1" si="365"/>
        <v>1.02899597</v>
      </c>
      <c r="AN900" s="15">
        <f t="shared" ca="1" si="365"/>
        <v>28.99597</v>
      </c>
      <c r="AO900" s="9">
        <f t="shared" si="365"/>
        <v>0</v>
      </c>
      <c r="AP900" s="17">
        <f t="shared" si="365"/>
        <v>0</v>
      </c>
      <c r="AQ900" s="15">
        <f t="shared" si="365"/>
        <v>0</v>
      </c>
      <c r="AR900" s="10" t="str">
        <f t="shared" si="365"/>
        <v>J=</v>
      </c>
      <c r="AS900" s="59">
        <f t="shared" si="365"/>
        <v>43724</v>
      </c>
      <c r="AT900" s="18"/>
      <c r="AU900" s="18"/>
      <c r="AV900" s="40"/>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row>
    <row r="901" spans="1:202" x14ac:dyDescent="0.2">
      <c r="A901" s="123">
        <f t="shared" si="347"/>
        <v>43896</v>
      </c>
      <c r="B901" s="124">
        <f t="shared" ca="1" si="353"/>
        <v>1023.94005</v>
      </c>
      <c r="C901" s="126">
        <f t="shared" si="348"/>
        <v>1000</v>
      </c>
      <c r="D901" s="125">
        <f ca="1">IF(A901&lt;$B$1,VLOOKUP(A901,[1]DI!$A$4:$B$15000,2,FALSE),0)</f>
        <v>4.1500000000000002E-2</v>
      </c>
      <c r="E901" s="126">
        <f t="shared" ca="1" si="354"/>
        <v>1.6137000000000001E-4</v>
      </c>
      <c r="F901" s="132">
        <f t="shared" si="349"/>
        <v>1.075</v>
      </c>
      <c r="G901" s="127">
        <f t="shared" ca="1" si="342"/>
        <v>1.00017347275</v>
      </c>
      <c r="H901" s="126">
        <f ca="1">TRUNC(PRODUCT(G$10:G900),15)</f>
        <v>1.1697179321853901</v>
      </c>
      <c r="I901" s="126">
        <f t="shared" ca="1" si="350"/>
        <v>1.1423695519055299</v>
      </c>
      <c r="J901" s="126">
        <f t="shared" ca="1" si="343"/>
        <v>1.02394005</v>
      </c>
      <c r="K901" s="126">
        <f t="shared" ca="1" si="344"/>
        <v>23.940049999999999</v>
      </c>
      <c r="L901" s="133">
        <f>IF(VLOOKUP(A901,$U$12:$AD$125,8)=VLOOKUP(A900,$U$12:$AD$125,8),0,VLOOKUP(A901,U$12:$AD$125,8))</f>
        <v>0</v>
      </c>
      <c r="M901" s="129">
        <f>IF(L901&gt;0,VLOOKUP(L901,T$12:$AC$125,7),0)</f>
        <v>0</v>
      </c>
      <c r="N901" s="126">
        <f t="shared" si="345"/>
        <v>0</v>
      </c>
      <c r="O901" s="126">
        <f t="shared" ca="1" si="346"/>
        <v>23.940049999999999</v>
      </c>
      <c r="P901" s="134" t="str">
        <f t="shared" si="351"/>
        <v>J=</v>
      </c>
      <c r="Q901" s="131">
        <f t="shared" si="352"/>
        <v>43906</v>
      </c>
      <c r="R901" s="9"/>
      <c r="S901" s="9"/>
      <c r="T901" s="9"/>
      <c r="U901" s="9"/>
      <c r="V901" s="9"/>
      <c r="W901" s="9"/>
      <c r="X901" s="9"/>
      <c r="Y901" s="9"/>
      <c r="Z901" s="9"/>
      <c r="AA901" s="9"/>
      <c r="AB901" s="9"/>
      <c r="AC901" s="9"/>
      <c r="AD901" s="9"/>
      <c r="AE901" s="9"/>
      <c r="AF901" s="59">
        <f t="shared" si="366"/>
        <v>43698</v>
      </c>
      <c r="AG901" s="15">
        <f t="shared" ca="1" si="363"/>
        <v>1029.2476399899999</v>
      </c>
      <c r="AH901" s="15">
        <f t="shared" si="363"/>
        <v>1000</v>
      </c>
      <c r="AI901" s="4">
        <f t="shared" ca="1" si="363"/>
        <v>5.8999999999999997E-2</v>
      </c>
      <c r="AJ901" s="16">
        <f t="shared" ca="1" si="363"/>
        <v>2.2751E-4</v>
      </c>
      <c r="AK901" s="4">
        <f t="shared" si="363"/>
        <v>1.075</v>
      </c>
      <c r="AL901" s="59">
        <f t="shared" si="364"/>
        <v>43698</v>
      </c>
      <c r="AM901" s="16">
        <f t="shared" ca="1" si="365"/>
        <v>1.0292476399999999</v>
      </c>
      <c r="AN901" s="15">
        <f t="shared" ca="1" si="365"/>
        <v>29.24763999</v>
      </c>
      <c r="AO901" s="9">
        <f t="shared" si="365"/>
        <v>0</v>
      </c>
      <c r="AP901" s="17">
        <f t="shared" si="365"/>
        <v>0</v>
      </c>
      <c r="AQ901" s="15">
        <f t="shared" si="365"/>
        <v>0</v>
      </c>
      <c r="AR901" s="10" t="str">
        <f t="shared" si="365"/>
        <v>J=</v>
      </c>
      <c r="AS901" s="59">
        <f t="shared" si="365"/>
        <v>43724</v>
      </c>
      <c r="AT901" s="18"/>
      <c r="AU901" s="18"/>
      <c r="AV901" s="40"/>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row>
    <row r="902" spans="1:202" x14ac:dyDescent="0.2">
      <c r="A902" s="123">
        <f t="shared" si="347"/>
        <v>43897</v>
      </c>
      <c r="B902" s="124">
        <f t="shared" ca="1" si="353"/>
        <v>1024.1176700000001</v>
      </c>
      <c r="C902" s="126">
        <f t="shared" si="348"/>
        <v>1000</v>
      </c>
      <c r="D902" s="125">
        <f ca="1">IF(A902&lt;$B$1,VLOOKUP(A902,[1]DI!$A$4:$B$15000,2,FALSE),0)</f>
        <v>0</v>
      </c>
      <c r="E902" s="126">
        <f t="shared" ca="1" si="354"/>
        <v>0</v>
      </c>
      <c r="F902" s="132">
        <f t="shared" si="349"/>
        <v>1.075</v>
      </c>
      <c r="G902" s="127">
        <f t="shared" ca="1" si="342"/>
        <v>1</v>
      </c>
      <c r="H902" s="126">
        <f ca="1">TRUNC(PRODUCT(G$10:G901),15)</f>
        <v>1.16992084637181</v>
      </c>
      <c r="I902" s="126">
        <f t="shared" ca="1" si="350"/>
        <v>1.1423695519055299</v>
      </c>
      <c r="J902" s="126">
        <f t="shared" ca="1" si="343"/>
        <v>1.0241176700000001</v>
      </c>
      <c r="K902" s="126">
        <f t="shared" ca="1" si="344"/>
        <v>24.11767</v>
      </c>
      <c r="L902" s="133">
        <f>IF(VLOOKUP(A902,$U$12:$AD$125,8)=VLOOKUP(A901,$U$12:$AD$125,8),0,VLOOKUP(A902,U$12:$AD$125,8))</f>
        <v>0</v>
      </c>
      <c r="M902" s="129">
        <f>IF(L902&gt;0,VLOOKUP(L902,T$12:$AC$125,7),0)</f>
        <v>0</v>
      </c>
      <c r="N902" s="126">
        <f t="shared" si="345"/>
        <v>0</v>
      </c>
      <c r="O902" s="126">
        <f t="shared" ca="1" si="346"/>
        <v>24.11767</v>
      </c>
      <c r="P902" s="134" t="str">
        <f t="shared" si="351"/>
        <v>J=</v>
      </c>
      <c r="Q902" s="131">
        <f t="shared" si="352"/>
        <v>43906</v>
      </c>
      <c r="R902" s="9"/>
      <c r="S902" s="9"/>
      <c r="T902" s="9"/>
      <c r="U902" s="9"/>
      <c r="V902" s="9"/>
      <c r="W902" s="9"/>
      <c r="X902" s="9"/>
      <c r="Y902" s="9"/>
      <c r="Z902" s="9"/>
      <c r="AA902" s="9"/>
      <c r="AB902" s="9"/>
      <c r="AC902" s="9"/>
      <c r="AD902" s="9"/>
      <c r="AE902" s="9"/>
      <c r="AF902" s="59">
        <f t="shared" si="366"/>
        <v>43699</v>
      </c>
      <c r="AG902" s="15">
        <f t="shared" ca="1" si="363"/>
        <v>1029.49936</v>
      </c>
      <c r="AH902" s="15">
        <f t="shared" si="363"/>
        <v>1000</v>
      </c>
      <c r="AI902" s="4">
        <f t="shared" ca="1" si="363"/>
        <v>5.8999999999999997E-2</v>
      </c>
      <c r="AJ902" s="16">
        <f t="shared" ca="1" si="363"/>
        <v>2.2751E-4</v>
      </c>
      <c r="AK902" s="4">
        <f t="shared" si="363"/>
        <v>1.075</v>
      </c>
      <c r="AL902" s="59">
        <f t="shared" si="364"/>
        <v>43699</v>
      </c>
      <c r="AM902" s="16">
        <f t="shared" ca="1" si="365"/>
        <v>1.02949936</v>
      </c>
      <c r="AN902" s="15">
        <f t="shared" ca="1" si="365"/>
        <v>29.499359999999999</v>
      </c>
      <c r="AO902" s="9">
        <f t="shared" si="365"/>
        <v>0</v>
      </c>
      <c r="AP902" s="17">
        <f t="shared" si="365"/>
        <v>0</v>
      </c>
      <c r="AQ902" s="15">
        <f t="shared" si="365"/>
        <v>0</v>
      </c>
      <c r="AR902" s="10" t="str">
        <f t="shared" si="365"/>
        <v>J=</v>
      </c>
      <c r="AS902" s="59">
        <f t="shared" si="365"/>
        <v>43724</v>
      </c>
      <c r="AT902" s="18"/>
      <c r="AU902" s="18"/>
      <c r="AV902" s="40"/>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row>
    <row r="903" spans="1:202" x14ac:dyDescent="0.2">
      <c r="A903" s="123">
        <f t="shared" si="347"/>
        <v>43898</v>
      </c>
      <c r="B903" s="124">
        <f t="shared" ca="1" si="353"/>
        <v>1024.1176700000001</v>
      </c>
      <c r="C903" s="126">
        <f t="shared" si="348"/>
        <v>1000</v>
      </c>
      <c r="D903" s="125">
        <f ca="1">IF(A903&lt;$B$1,VLOOKUP(A903,[1]DI!$A$4:$B$15000,2,FALSE),0)</f>
        <v>0</v>
      </c>
      <c r="E903" s="126">
        <f t="shared" ca="1" si="354"/>
        <v>0</v>
      </c>
      <c r="F903" s="132">
        <f t="shared" si="349"/>
        <v>1.075</v>
      </c>
      <c r="G903" s="127">
        <f t="shared" ca="1" si="342"/>
        <v>1</v>
      </c>
      <c r="H903" s="126">
        <f ca="1">TRUNC(PRODUCT(G$10:G902),15)</f>
        <v>1.16992084637181</v>
      </c>
      <c r="I903" s="126">
        <f t="shared" ca="1" si="350"/>
        <v>1.1423695519055299</v>
      </c>
      <c r="J903" s="126">
        <f t="shared" ca="1" si="343"/>
        <v>1.0241176700000001</v>
      </c>
      <c r="K903" s="126">
        <f t="shared" ca="1" si="344"/>
        <v>24.11767</v>
      </c>
      <c r="L903" s="133">
        <f>IF(VLOOKUP(A903,$U$12:$AD$125,8)=VLOOKUP(A902,$U$12:$AD$125,8),0,VLOOKUP(A903,U$12:$AD$125,8))</f>
        <v>0</v>
      </c>
      <c r="M903" s="129">
        <f>IF(L903&gt;0,VLOOKUP(L903,T$12:$AC$125,7),0)</f>
        <v>0</v>
      </c>
      <c r="N903" s="126">
        <f t="shared" si="345"/>
        <v>0</v>
      </c>
      <c r="O903" s="126">
        <f t="shared" ca="1" si="346"/>
        <v>24.11767</v>
      </c>
      <c r="P903" s="134" t="str">
        <f t="shared" si="351"/>
        <v>J=</v>
      </c>
      <c r="Q903" s="131">
        <f t="shared" si="352"/>
        <v>43906</v>
      </c>
      <c r="R903" s="9"/>
      <c r="S903" s="9"/>
      <c r="T903" s="9"/>
      <c r="U903" s="9"/>
      <c r="V903" s="9"/>
      <c r="W903" s="9"/>
      <c r="X903" s="9"/>
      <c r="Y903" s="9"/>
      <c r="Z903" s="9"/>
      <c r="AA903" s="9"/>
      <c r="AB903" s="9"/>
      <c r="AC903" s="9"/>
      <c r="AD903" s="9"/>
      <c r="AE903" s="9"/>
      <c r="AF903" s="59">
        <f t="shared" si="366"/>
        <v>43700</v>
      </c>
      <c r="AG903" s="15">
        <f t="shared" ca="1" si="363"/>
        <v>1029.7511500000001</v>
      </c>
      <c r="AH903" s="15">
        <f t="shared" si="363"/>
        <v>1000</v>
      </c>
      <c r="AI903" s="4">
        <f t="shared" ca="1" si="363"/>
        <v>5.8999999999999997E-2</v>
      </c>
      <c r="AJ903" s="16">
        <f t="shared" ca="1" si="363"/>
        <v>2.2751E-4</v>
      </c>
      <c r="AK903" s="4">
        <f t="shared" si="363"/>
        <v>1.075</v>
      </c>
      <c r="AL903" s="59">
        <f t="shared" si="364"/>
        <v>43700</v>
      </c>
      <c r="AM903" s="16">
        <f t="shared" ca="1" si="365"/>
        <v>1.0297511500000001</v>
      </c>
      <c r="AN903" s="15">
        <f t="shared" ca="1" si="365"/>
        <v>29.751149999999999</v>
      </c>
      <c r="AO903" s="9">
        <f t="shared" si="365"/>
        <v>0</v>
      </c>
      <c r="AP903" s="17">
        <f t="shared" si="365"/>
        <v>0</v>
      </c>
      <c r="AQ903" s="15">
        <f t="shared" si="365"/>
        <v>0</v>
      </c>
      <c r="AR903" s="10" t="str">
        <f t="shared" si="365"/>
        <v>J=</v>
      </c>
      <c r="AS903" s="59">
        <f t="shared" si="365"/>
        <v>43724</v>
      </c>
      <c r="AT903" s="18"/>
      <c r="AU903" s="18"/>
      <c r="AV903" s="40"/>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row>
    <row r="904" spans="1:202" x14ac:dyDescent="0.2">
      <c r="A904" s="123">
        <f t="shared" si="347"/>
        <v>43899</v>
      </c>
      <c r="B904" s="124">
        <f t="shared" ca="1" si="353"/>
        <v>1024.1176700000001</v>
      </c>
      <c r="C904" s="126">
        <f t="shared" si="348"/>
        <v>1000</v>
      </c>
      <c r="D904" s="125">
        <f ca="1">IF(A904&lt;$B$1,VLOOKUP(A904,[1]DI!$A$4:$B$15000,2,FALSE),0)</f>
        <v>4.1500000000000002E-2</v>
      </c>
      <c r="E904" s="126">
        <f t="shared" ca="1" si="354"/>
        <v>1.6137000000000001E-4</v>
      </c>
      <c r="F904" s="132">
        <f t="shared" si="349"/>
        <v>1.075</v>
      </c>
      <c r="G904" s="127">
        <f t="shared" ca="1" si="342"/>
        <v>1.00017347275</v>
      </c>
      <c r="H904" s="126">
        <f ca="1">TRUNC(PRODUCT(G$10:G903),15)</f>
        <v>1.16992084637181</v>
      </c>
      <c r="I904" s="126">
        <f t="shared" ca="1" si="350"/>
        <v>1.1423695519055299</v>
      </c>
      <c r="J904" s="126">
        <f t="shared" ca="1" si="343"/>
        <v>1.0241176700000001</v>
      </c>
      <c r="K904" s="126">
        <f t="shared" ca="1" si="344"/>
        <v>24.11767</v>
      </c>
      <c r="L904" s="133">
        <f>IF(VLOOKUP(A904,$U$12:$AD$125,8)=VLOOKUP(A903,$U$12:$AD$125,8),0,VLOOKUP(A904,U$12:$AD$125,8))</f>
        <v>0</v>
      </c>
      <c r="M904" s="129">
        <f>IF(L904&gt;0,VLOOKUP(L904,T$12:$AC$125,7),0)</f>
        <v>0</v>
      </c>
      <c r="N904" s="126">
        <f t="shared" si="345"/>
        <v>0</v>
      </c>
      <c r="O904" s="126">
        <f t="shared" ca="1" si="346"/>
        <v>24.11767</v>
      </c>
      <c r="P904" s="134" t="str">
        <f t="shared" si="351"/>
        <v>J=</v>
      </c>
      <c r="Q904" s="131">
        <f t="shared" si="352"/>
        <v>43906</v>
      </c>
      <c r="R904" s="9"/>
      <c r="S904" s="9"/>
      <c r="T904" s="9"/>
      <c r="U904" s="9"/>
      <c r="V904" s="9"/>
      <c r="W904" s="9"/>
      <c r="X904" s="9"/>
      <c r="Y904" s="9"/>
      <c r="Z904" s="9"/>
      <c r="AA904" s="9"/>
      <c r="AB904" s="9"/>
      <c r="AC904" s="9"/>
      <c r="AD904" s="9"/>
      <c r="AE904" s="9"/>
      <c r="AF904" s="59">
        <f t="shared" si="366"/>
        <v>43701</v>
      </c>
      <c r="AG904" s="15">
        <f t="shared" ca="1" si="363"/>
        <v>1030.0029999999999</v>
      </c>
      <c r="AH904" s="15">
        <f t="shared" si="363"/>
        <v>1000</v>
      </c>
      <c r="AI904" s="4">
        <f t="shared" ca="1" si="363"/>
        <v>0</v>
      </c>
      <c r="AJ904" s="16">
        <f t="shared" ca="1" si="363"/>
        <v>0</v>
      </c>
      <c r="AK904" s="4">
        <f t="shared" si="363"/>
        <v>1.075</v>
      </c>
      <c r="AL904" s="59">
        <f t="shared" si="364"/>
        <v>43701</v>
      </c>
      <c r="AM904" s="16">
        <f t="shared" ca="1" si="365"/>
        <v>1.030003</v>
      </c>
      <c r="AN904" s="15">
        <f t="shared" ca="1" si="365"/>
        <v>30.003</v>
      </c>
      <c r="AO904" s="9">
        <f t="shared" si="365"/>
        <v>0</v>
      </c>
      <c r="AP904" s="17">
        <f t="shared" si="365"/>
        <v>0</v>
      </c>
      <c r="AQ904" s="15">
        <f t="shared" si="365"/>
        <v>0</v>
      </c>
      <c r="AR904" s="10" t="str">
        <f t="shared" si="365"/>
        <v>J=</v>
      </c>
      <c r="AS904" s="59">
        <f t="shared" si="365"/>
        <v>43724</v>
      </c>
      <c r="AT904" s="18"/>
      <c r="AU904" s="18"/>
      <c r="AV904" s="40"/>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row>
    <row r="905" spans="1:202" x14ac:dyDescent="0.2">
      <c r="A905" s="123">
        <f t="shared" si="347"/>
        <v>43900</v>
      </c>
      <c r="B905" s="124">
        <f t="shared" ca="1" si="353"/>
        <v>1024.2953299999999</v>
      </c>
      <c r="C905" s="126">
        <f t="shared" si="348"/>
        <v>1000</v>
      </c>
      <c r="D905" s="125">
        <f ca="1">IF(A905&lt;$B$1,VLOOKUP(A905,[1]DI!$A$4:$B$15000,2,FALSE),0)</f>
        <v>4.1500000000000002E-2</v>
      </c>
      <c r="E905" s="126">
        <f t="shared" ca="1" si="354"/>
        <v>1.6137000000000001E-4</v>
      </c>
      <c r="F905" s="132">
        <f t="shared" si="349"/>
        <v>1.075</v>
      </c>
      <c r="G905" s="127">
        <f t="shared" ca="1" si="342"/>
        <v>1.00017347275</v>
      </c>
      <c r="H905" s="126">
        <f ca="1">TRUNC(PRODUCT(G$10:G904),15)</f>
        <v>1.1701237957583099</v>
      </c>
      <c r="I905" s="126">
        <f t="shared" ca="1" si="350"/>
        <v>1.1423695519055299</v>
      </c>
      <c r="J905" s="126">
        <f t="shared" ca="1" si="343"/>
        <v>1.0242953299999999</v>
      </c>
      <c r="K905" s="126">
        <f t="shared" ca="1" si="344"/>
        <v>24.29533</v>
      </c>
      <c r="L905" s="133">
        <f>IF(VLOOKUP(A905,$U$12:$AD$125,8)=VLOOKUP(A904,$U$12:$AD$125,8),0,VLOOKUP(A905,U$12:$AD$125,8))</f>
        <v>0</v>
      </c>
      <c r="M905" s="129">
        <f>IF(L905&gt;0,VLOOKUP(L905,T$12:$AC$125,7),0)</f>
        <v>0</v>
      </c>
      <c r="N905" s="126">
        <f t="shared" si="345"/>
        <v>0</v>
      </c>
      <c r="O905" s="126">
        <f t="shared" ca="1" si="346"/>
        <v>24.29533</v>
      </c>
      <c r="P905" s="134" t="str">
        <f t="shared" si="351"/>
        <v>J=</v>
      </c>
      <c r="Q905" s="131">
        <f t="shared" si="352"/>
        <v>43906</v>
      </c>
      <c r="R905" s="9"/>
      <c r="S905" s="9"/>
      <c r="T905" s="9"/>
      <c r="U905" s="9"/>
      <c r="V905" s="9"/>
      <c r="W905" s="9"/>
      <c r="X905" s="9"/>
      <c r="Y905" s="9"/>
      <c r="Z905" s="9"/>
      <c r="AA905" s="9"/>
      <c r="AB905" s="9"/>
      <c r="AC905" s="9"/>
      <c r="AD905" s="9"/>
      <c r="AE905" s="9"/>
      <c r="AF905" s="59">
        <f t="shared" si="366"/>
        <v>43702</v>
      </c>
      <c r="AG905" s="15">
        <f t="shared" ca="1" si="363"/>
        <v>1030.0029999999999</v>
      </c>
      <c r="AH905" s="15">
        <f t="shared" si="363"/>
        <v>1000</v>
      </c>
      <c r="AI905" s="4">
        <f t="shared" ca="1" si="363"/>
        <v>0</v>
      </c>
      <c r="AJ905" s="16">
        <f t="shared" ca="1" si="363"/>
        <v>0</v>
      </c>
      <c r="AK905" s="4">
        <f t="shared" si="363"/>
        <v>1.075</v>
      </c>
      <c r="AL905" s="59">
        <f t="shared" si="364"/>
        <v>43702</v>
      </c>
      <c r="AM905" s="16">
        <f t="shared" ca="1" si="365"/>
        <v>1.030003</v>
      </c>
      <c r="AN905" s="15">
        <f t="shared" ca="1" si="365"/>
        <v>30.003</v>
      </c>
      <c r="AO905" s="9">
        <f t="shared" si="365"/>
        <v>0</v>
      </c>
      <c r="AP905" s="17">
        <f t="shared" si="365"/>
        <v>0</v>
      </c>
      <c r="AQ905" s="15">
        <f t="shared" si="365"/>
        <v>0</v>
      </c>
      <c r="AR905" s="10" t="str">
        <f t="shared" si="365"/>
        <v>J=</v>
      </c>
      <c r="AS905" s="59">
        <f t="shared" si="365"/>
        <v>43724</v>
      </c>
      <c r="AT905" s="18"/>
      <c r="AU905" s="18"/>
      <c r="AV905" s="40"/>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row>
    <row r="906" spans="1:202" x14ac:dyDescent="0.2">
      <c r="A906" s="123">
        <f t="shared" si="347"/>
        <v>43901</v>
      </c>
      <c r="B906" s="124">
        <f t="shared" ca="1" si="353"/>
        <v>1024.4730199999999</v>
      </c>
      <c r="C906" s="126">
        <f t="shared" si="348"/>
        <v>1000</v>
      </c>
      <c r="D906" s="125">
        <f ca="1">IF(A906&lt;$B$1,VLOOKUP(A906,[1]DI!$A$4:$B$15000,2,FALSE),0)</f>
        <v>4.1500000000000002E-2</v>
      </c>
      <c r="E906" s="126">
        <f t="shared" ca="1" si="354"/>
        <v>1.6137000000000001E-4</v>
      </c>
      <c r="F906" s="132">
        <f t="shared" si="349"/>
        <v>1.075</v>
      </c>
      <c r="G906" s="127">
        <f t="shared" ref="G906:G969" ca="1" si="367">TRUNC((1+(E906*F906)),15)</f>
        <v>1.00017347275</v>
      </c>
      <c r="H906" s="126">
        <f ca="1">TRUNC(PRODUCT(G$10:G905),15)</f>
        <v>1.170326780351</v>
      </c>
      <c r="I906" s="126">
        <f t="shared" ca="1" si="350"/>
        <v>1.1423695519055299</v>
      </c>
      <c r="J906" s="126">
        <f t="shared" ref="J906:J969" ca="1" si="368">ROUND(TRUNC(H906/I906,15),8)</f>
        <v>1.0244730200000001</v>
      </c>
      <c r="K906" s="126">
        <f t="shared" ref="K906:K969" ca="1" si="369">TRUNC((C906*(J906-1)),8)</f>
        <v>24.473020000000002</v>
      </c>
      <c r="L906" s="133">
        <f>IF(VLOOKUP(A906,$U$12:$AD$125,8)=VLOOKUP(A905,$U$12:$AD$125,8),0,VLOOKUP(A906,U$12:$AD$125,8))</f>
        <v>0</v>
      </c>
      <c r="M906" s="129">
        <f>IF(L906&gt;0,VLOOKUP(L906,T$12:$AC$125,7),0)</f>
        <v>0</v>
      </c>
      <c r="N906" s="126">
        <f t="shared" ref="N906:N969" si="370">IF(M906&gt;0,(C$10*M906),0)</f>
        <v>0</v>
      </c>
      <c r="O906" s="126">
        <f t="shared" ref="O906:O969" ca="1" si="371">(K906+N906)</f>
        <v>24.473020000000002</v>
      </c>
      <c r="P906" s="134" t="str">
        <f t="shared" si="351"/>
        <v>J=</v>
      </c>
      <c r="Q906" s="131">
        <f t="shared" si="352"/>
        <v>43906</v>
      </c>
      <c r="R906" s="9"/>
      <c r="S906" s="9"/>
      <c r="T906" s="9"/>
      <c r="U906" s="9"/>
      <c r="V906" s="9"/>
      <c r="W906" s="9"/>
      <c r="X906" s="9"/>
      <c r="Y906" s="9"/>
      <c r="Z906" s="9"/>
      <c r="AA906" s="9"/>
      <c r="AB906" s="9"/>
      <c r="AC906" s="9"/>
      <c r="AD906" s="9"/>
      <c r="AE906" s="9"/>
      <c r="AF906" s="59">
        <f t="shared" si="366"/>
        <v>43703</v>
      </c>
      <c r="AG906" s="15">
        <f t="shared" ca="1" si="363"/>
        <v>1030.0029999999999</v>
      </c>
      <c r="AH906" s="15">
        <f t="shared" si="363"/>
        <v>1000</v>
      </c>
      <c r="AI906" s="4">
        <f t="shared" ca="1" si="363"/>
        <v>5.8999999999999997E-2</v>
      </c>
      <c r="AJ906" s="16">
        <f t="shared" ca="1" si="363"/>
        <v>2.2751E-4</v>
      </c>
      <c r="AK906" s="4">
        <f t="shared" si="363"/>
        <v>1.075</v>
      </c>
      <c r="AL906" s="59">
        <f t="shared" si="364"/>
        <v>43703</v>
      </c>
      <c r="AM906" s="16">
        <f t="shared" ca="1" si="365"/>
        <v>1.030003</v>
      </c>
      <c r="AN906" s="15">
        <f t="shared" ca="1" si="365"/>
        <v>30.003</v>
      </c>
      <c r="AO906" s="9">
        <f t="shared" si="365"/>
        <v>0</v>
      </c>
      <c r="AP906" s="17">
        <f t="shared" si="365"/>
        <v>0</v>
      </c>
      <c r="AQ906" s="15">
        <f t="shared" si="365"/>
        <v>0</v>
      </c>
      <c r="AR906" s="10" t="str">
        <f t="shared" si="365"/>
        <v>J=</v>
      </c>
      <c r="AS906" s="59">
        <f t="shared" si="365"/>
        <v>43724</v>
      </c>
      <c r="AT906" s="18"/>
      <c r="AU906" s="18"/>
      <c r="AV906" s="40"/>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row>
    <row r="907" spans="1:202" x14ac:dyDescent="0.2">
      <c r="A907" s="123">
        <f t="shared" ref="A907:A970" si="372">(A906+1)</f>
        <v>43902</v>
      </c>
      <c r="B907" s="124">
        <f t="shared" ca="1" si="353"/>
        <v>1024.6507300000001</v>
      </c>
      <c r="C907" s="126">
        <f t="shared" ref="C907:C970" si="373">TRUNC(C906-N906,8)</f>
        <v>1000</v>
      </c>
      <c r="D907" s="125">
        <f ca="1">IF(A907&lt;$B$1,VLOOKUP(A907,[1]DI!$A$4:$B$15000,2,FALSE),0)</f>
        <v>4.1500000000000002E-2</v>
      </c>
      <c r="E907" s="126">
        <f t="shared" ca="1" si="354"/>
        <v>1.6137000000000001E-4</v>
      </c>
      <c r="F907" s="132">
        <f t="shared" ref="F907:F970" si="374">F906</f>
        <v>1.075</v>
      </c>
      <c r="G907" s="127">
        <f t="shared" ca="1" si="367"/>
        <v>1.00017347275</v>
      </c>
      <c r="H907" s="126">
        <f ca="1">TRUNC(PRODUCT(G$10:G906),15)</f>
        <v>1.1705298001559901</v>
      </c>
      <c r="I907" s="126">
        <f t="shared" ref="I907:I970" ca="1" si="375">IF(OR(L906&gt;0,L906="E"),H906,I906)</f>
        <v>1.1423695519055299</v>
      </c>
      <c r="J907" s="126">
        <f t="shared" ca="1" si="368"/>
        <v>1.0246507300000001</v>
      </c>
      <c r="K907" s="126">
        <f t="shared" ca="1" si="369"/>
        <v>24.650729999999999</v>
      </c>
      <c r="L907" s="133">
        <f>IF(VLOOKUP(A907,$U$12:$AD$125,8)=VLOOKUP(A906,$U$12:$AD$125,8),0,VLOOKUP(A907,U$12:$AD$125,8))</f>
        <v>0</v>
      </c>
      <c r="M907" s="129">
        <f>IF(L907&gt;0,VLOOKUP(L907,T$12:$AC$125,7),0)</f>
        <v>0</v>
      </c>
      <c r="N907" s="126">
        <f t="shared" si="370"/>
        <v>0</v>
      </c>
      <c r="O907" s="126">
        <f t="shared" ca="1" si="371"/>
        <v>24.650729999999999</v>
      </c>
      <c r="P907" s="134" t="str">
        <f t="shared" ref="P907:P970" si="376">IF(L906&gt;0,VLOOKUP(A906,$U$12:$AD$125,9),P906)</f>
        <v>J=</v>
      </c>
      <c r="Q907" s="131">
        <f t="shared" ref="Q907:Q970" si="377">IF(L906&gt;0,VLOOKUP(A906,$U$12:$AD$125,10),Q906)</f>
        <v>43906</v>
      </c>
      <c r="R907" s="9"/>
      <c r="S907" s="9"/>
      <c r="T907" s="9"/>
      <c r="U907" s="9"/>
      <c r="V907" s="9"/>
      <c r="W907" s="9"/>
      <c r="X907" s="9"/>
      <c r="Y907" s="9"/>
      <c r="Z907" s="9"/>
      <c r="AA907" s="9"/>
      <c r="AB907" s="9"/>
      <c r="AC907" s="9"/>
      <c r="AD907" s="9"/>
      <c r="AE907" s="9"/>
      <c r="AF907" s="59">
        <f t="shared" si="366"/>
        <v>43704</v>
      </c>
      <c r="AG907" s="15">
        <f t="shared" ca="1" si="363"/>
        <v>1030.2549100000001</v>
      </c>
      <c r="AH907" s="15">
        <f t="shared" si="363"/>
        <v>1000</v>
      </c>
      <c r="AI907" s="4">
        <f t="shared" ca="1" si="363"/>
        <v>5.8999999999999997E-2</v>
      </c>
      <c r="AJ907" s="16">
        <f t="shared" ca="1" si="363"/>
        <v>2.2751E-4</v>
      </c>
      <c r="AK907" s="4">
        <f t="shared" si="363"/>
        <v>1.075</v>
      </c>
      <c r="AL907" s="59">
        <f t="shared" si="364"/>
        <v>43704</v>
      </c>
      <c r="AM907" s="16">
        <f t="shared" ca="1" si="365"/>
        <v>1.03025491</v>
      </c>
      <c r="AN907" s="15">
        <f t="shared" ca="1" si="365"/>
        <v>30.254909999999999</v>
      </c>
      <c r="AO907" s="9">
        <f t="shared" si="365"/>
        <v>0</v>
      </c>
      <c r="AP907" s="17">
        <f t="shared" si="365"/>
        <v>0</v>
      </c>
      <c r="AQ907" s="15">
        <f t="shared" si="365"/>
        <v>0</v>
      </c>
      <c r="AR907" s="10" t="str">
        <f t="shared" si="365"/>
        <v>J=</v>
      </c>
      <c r="AS907" s="59">
        <f t="shared" si="365"/>
        <v>43724</v>
      </c>
      <c r="AT907" s="18"/>
      <c r="AU907" s="18"/>
      <c r="AV907" s="40"/>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row>
    <row r="908" spans="1:202" x14ac:dyDescent="0.2">
      <c r="A908" s="123">
        <f t="shared" si="372"/>
        <v>43903</v>
      </c>
      <c r="B908" s="124">
        <f t="shared" ref="B908:B971" ca="1" si="378">IF(A908&lt;=TODAY(),C908+K908,IF(AND(A908&gt;TODAY(),A908&lt;=$B$1),IF(VLOOKUP(TODAY(),$A$10:$D$5000,4,FALSE)=0,"n.d",C908+K908),"n.d"))</f>
        <v>1024.8284799999999</v>
      </c>
      <c r="C908" s="126">
        <f t="shared" si="373"/>
        <v>1000</v>
      </c>
      <c r="D908" s="125">
        <f ca="1">IF(A908&lt;$B$1,VLOOKUP(A908,[1]DI!$A$4:$B$15000,2,FALSE),0)</f>
        <v>4.1500000000000002E-2</v>
      </c>
      <c r="E908" s="126">
        <f t="shared" ca="1" si="354"/>
        <v>1.6137000000000001E-4</v>
      </c>
      <c r="F908" s="132">
        <f t="shared" si="374"/>
        <v>1.075</v>
      </c>
      <c r="G908" s="127">
        <f t="shared" ca="1" si="367"/>
        <v>1.00017347275</v>
      </c>
      <c r="H908" s="126">
        <f ca="1">TRUNC(PRODUCT(G$10:G907),15)</f>
        <v>1.1707328551793801</v>
      </c>
      <c r="I908" s="126">
        <f t="shared" ca="1" si="375"/>
        <v>1.1423695519055299</v>
      </c>
      <c r="J908" s="126">
        <f t="shared" ca="1" si="368"/>
        <v>1.02482848</v>
      </c>
      <c r="K908" s="126">
        <f t="shared" ca="1" si="369"/>
        <v>24.828479999999999</v>
      </c>
      <c r="L908" s="133">
        <f>IF(VLOOKUP(A908,$U$12:$AD$125,8)=VLOOKUP(A907,$U$12:$AD$125,8),0,VLOOKUP(A908,U$12:$AD$125,8))</f>
        <v>0</v>
      </c>
      <c r="M908" s="129">
        <f>IF(L908&gt;0,VLOOKUP(L908,T$12:$AC$125,7),0)</f>
        <v>0</v>
      </c>
      <c r="N908" s="126">
        <f t="shared" si="370"/>
        <v>0</v>
      </c>
      <c r="O908" s="126">
        <f t="shared" ca="1" si="371"/>
        <v>24.828479999999999</v>
      </c>
      <c r="P908" s="134" t="str">
        <f t="shared" si="376"/>
        <v>J=</v>
      </c>
      <c r="Q908" s="131">
        <f t="shared" si="377"/>
        <v>43906</v>
      </c>
      <c r="R908" s="9"/>
      <c r="S908" s="9"/>
      <c r="T908" s="9"/>
      <c r="U908" s="9"/>
      <c r="V908" s="9"/>
      <c r="W908" s="9"/>
      <c r="X908" s="9"/>
      <c r="Y908" s="9"/>
      <c r="Z908" s="9"/>
      <c r="AA908" s="9"/>
      <c r="AB908" s="9"/>
      <c r="AC908" s="9"/>
      <c r="AD908" s="9"/>
      <c r="AE908" s="9"/>
      <c r="AF908" s="59">
        <f t="shared" si="366"/>
        <v>43705</v>
      </c>
      <c r="AG908" s="15">
        <f t="shared" ca="1" si="363"/>
        <v>1030.50687999</v>
      </c>
      <c r="AH908" s="15">
        <f t="shared" si="363"/>
        <v>1000</v>
      </c>
      <c r="AI908" s="4">
        <f t="shared" ca="1" si="363"/>
        <v>5.8999999999999997E-2</v>
      </c>
      <c r="AJ908" s="16">
        <f t="shared" ca="1" si="363"/>
        <v>2.2751E-4</v>
      </c>
      <c r="AK908" s="4">
        <f t="shared" si="363"/>
        <v>1.075</v>
      </c>
      <c r="AL908" s="59">
        <f t="shared" si="364"/>
        <v>43705</v>
      </c>
      <c r="AM908" s="16">
        <f t="shared" ca="1" si="365"/>
        <v>1.0305068799999999</v>
      </c>
      <c r="AN908" s="15">
        <f t="shared" ca="1" si="365"/>
        <v>30.506879990000002</v>
      </c>
      <c r="AO908" s="9">
        <f t="shared" si="365"/>
        <v>0</v>
      </c>
      <c r="AP908" s="17">
        <f t="shared" si="365"/>
        <v>0</v>
      </c>
      <c r="AQ908" s="15">
        <f t="shared" si="365"/>
        <v>0</v>
      </c>
      <c r="AR908" s="10" t="str">
        <f t="shared" si="365"/>
        <v>J=</v>
      </c>
      <c r="AS908" s="59">
        <f t="shared" si="365"/>
        <v>43724</v>
      </c>
      <c r="AT908" s="18"/>
      <c r="AU908" s="18"/>
      <c r="AV908" s="40"/>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row>
    <row r="909" spans="1:202" x14ac:dyDescent="0.2">
      <c r="A909" s="123">
        <f t="shared" si="372"/>
        <v>43904</v>
      </c>
      <c r="B909" s="124">
        <f t="shared" ca="1" si="378"/>
        <v>1025.0062600000001</v>
      </c>
      <c r="C909" s="126">
        <f t="shared" si="373"/>
        <v>1000</v>
      </c>
      <c r="D909" s="125">
        <f ca="1">IF(A909&lt;$B$1,VLOOKUP(A909,[1]DI!$A$4:$B$15000,2,FALSE),0)</f>
        <v>0</v>
      </c>
      <c r="E909" s="126">
        <f t="shared" ref="E909:E972" ca="1" si="379">ROUND((((1+D909)^(1/252)-1)),8)</f>
        <v>0</v>
      </c>
      <c r="F909" s="132">
        <f t="shared" si="374"/>
        <v>1.075</v>
      </c>
      <c r="G909" s="127">
        <f t="shared" ca="1" si="367"/>
        <v>1</v>
      </c>
      <c r="H909" s="126">
        <f ca="1">TRUNC(PRODUCT(G$10:G908),15)</f>
        <v>1.1709359454272801</v>
      </c>
      <c r="I909" s="126">
        <f t="shared" ca="1" si="375"/>
        <v>1.1423695519055299</v>
      </c>
      <c r="J909" s="126">
        <f t="shared" ca="1" si="368"/>
        <v>1.0250062600000001</v>
      </c>
      <c r="K909" s="126">
        <f t="shared" ca="1" si="369"/>
        <v>25.006260000000001</v>
      </c>
      <c r="L909" s="133">
        <f>IF(VLOOKUP(A909,$U$12:$AD$125,8)=VLOOKUP(A908,$U$12:$AD$125,8),0,VLOOKUP(A909,U$12:$AD$125,8))</f>
        <v>0</v>
      </c>
      <c r="M909" s="129">
        <f>IF(L909&gt;0,VLOOKUP(L909,T$12:$AC$125,7),0)</f>
        <v>0</v>
      </c>
      <c r="N909" s="126">
        <f t="shared" si="370"/>
        <v>0</v>
      </c>
      <c r="O909" s="126">
        <f t="shared" ca="1" si="371"/>
        <v>25.006260000000001</v>
      </c>
      <c r="P909" s="134" t="str">
        <f t="shared" si="376"/>
        <v>J=</v>
      </c>
      <c r="Q909" s="131">
        <f t="shared" si="377"/>
        <v>43906</v>
      </c>
      <c r="R909" s="9"/>
      <c r="S909" s="9"/>
      <c r="T909" s="9"/>
      <c r="U909" s="9"/>
      <c r="V909" s="9"/>
      <c r="W909" s="9"/>
      <c r="X909" s="9"/>
      <c r="Y909" s="9"/>
      <c r="Z909" s="9"/>
      <c r="AA909" s="9"/>
      <c r="AB909" s="9"/>
      <c r="AC909" s="9"/>
      <c r="AD909" s="9"/>
      <c r="AE909" s="9"/>
      <c r="AF909" s="59">
        <f t="shared" si="366"/>
        <v>43706</v>
      </c>
      <c r="AG909" s="15">
        <f t="shared" ca="1" si="363"/>
        <v>1030.75892</v>
      </c>
      <c r="AH909" s="15">
        <f t="shared" si="363"/>
        <v>1000</v>
      </c>
      <c r="AI909" s="4">
        <f t="shared" ca="1" si="363"/>
        <v>5.8999999999999997E-2</v>
      </c>
      <c r="AJ909" s="16">
        <f t="shared" ca="1" si="363"/>
        <v>2.2751E-4</v>
      </c>
      <c r="AK909" s="4">
        <f t="shared" si="363"/>
        <v>1.075</v>
      </c>
      <c r="AL909" s="59">
        <f t="shared" si="364"/>
        <v>43706</v>
      </c>
      <c r="AM909" s="16">
        <f t="shared" ca="1" si="365"/>
        <v>1.03075892</v>
      </c>
      <c r="AN909" s="15">
        <f t="shared" ca="1" si="365"/>
        <v>30.75892</v>
      </c>
      <c r="AO909" s="9">
        <f t="shared" si="365"/>
        <v>0</v>
      </c>
      <c r="AP909" s="17">
        <f t="shared" si="365"/>
        <v>0</v>
      </c>
      <c r="AQ909" s="15">
        <f t="shared" si="365"/>
        <v>0</v>
      </c>
      <c r="AR909" s="10" t="str">
        <f t="shared" si="365"/>
        <v>J=</v>
      </c>
      <c r="AS909" s="59">
        <f t="shared" si="365"/>
        <v>43724</v>
      </c>
      <c r="AT909" s="18"/>
      <c r="AU909" s="18"/>
      <c r="AV909" s="40"/>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row>
    <row r="910" spans="1:202" x14ac:dyDescent="0.2">
      <c r="A910" s="123">
        <f t="shared" si="372"/>
        <v>43905</v>
      </c>
      <c r="B910" s="124">
        <f t="shared" ca="1" si="378"/>
        <v>1025.0062600000001</v>
      </c>
      <c r="C910" s="126">
        <f t="shared" si="373"/>
        <v>1000</v>
      </c>
      <c r="D910" s="125">
        <f ca="1">IF(A910&lt;$B$1,VLOOKUP(A910,[1]DI!$A$4:$B$15000,2,FALSE),0)</f>
        <v>0</v>
      </c>
      <c r="E910" s="126">
        <f t="shared" ca="1" si="379"/>
        <v>0</v>
      </c>
      <c r="F910" s="132">
        <f t="shared" si="374"/>
        <v>1.075</v>
      </c>
      <c r="G910" s="127">
        <f t="shared" ca="1" si="367"/>
        <v>1</v>
      </c>
      <c r="H910" s="126">
        <f ca="1">TRUNC(PRODUCT(G$10:G909),15)</f>
        <v>1.1709359454272801</v>
      </c>
      <c r="I910" s="126">
        <f t="shared" ca="1" si="375"/>
        <v>1.1423695519055299</v>
      </c>
      <c r="J910" s="126">
        <f t="shared" ca="1" si="368"/>
        <v>1.0250062600000001</v>
      </c>
      <c r="K910" s="126">
        <f t="shared" ca="1" si="369"/>
        <v>25.006260000000001</v>
      </c>
      <c r="L910" s="133">
        <f>IF(VLOOKUP(A910,$U$12:$AD$125,8)=VLOOKUP(A909,$U$12:$AD$125,8),0,VLOOKUP(A910,U$12:$AD$125,8))</f>
        <v>0</v>
      </c>
      <c r="M910" s="129">
        <f>IF(L910&gt;0,VLOOKUP(L910,T$12:$AC$125,7),0)</f>
        <v>0</v>
      </c>
      <c r="N910" s="126">
        <f t="shared" si="370"/>
        <v>0</v>
      </c>
      <c r="O910" s="126">
        <f t="shared" ca="1" si="371"/>
        <v>25.006260000000001</v>
      </c>
      <c r="P910" s="134" t="str">
        <f t="shared" si="376"/>
        <v>J=</v>
      </c>
      <c r="Q910" s="131">
        <f t="shared" si="377"/>
        <v>43906</v>
      </c>
      <c r="R910" s="9"/>
      <c r="S910" s="9"/>
      <c r="T910" s="9"/>
      <c r="U910" s="9"/>
      <c r="V910" s="9"/>
      <c r="W910" s="9"/>
      <c r="X910" s="9"/>
      <c r="Y910" s="9"/>
      <c r="Z910" s="9"/>
      <c r="AA910" s="9"/>
      <c r="AB910" s="9"/>
      <c r="AC910" s="9"/>
      <c r="AD910" s="9"/>
      <c r="AE910" s="9"/>
      <c r="AF910" s="59">
        <f t="shared" si="366"/>
        <v>43707</v>
      </c>
      <c r="AG910" s="15">
        <f t="shared" ca="1" si="363"/>
        <v>1031.0110099999999</v>
      </c>
      <c r="AH910" s="15">
        <f t="shared" si="363"/>
        <v>1000</v>
      </c>
      <c r="AI910" s="4">
        <f t="shared" ca="1" si="363"/>
        <v>5.8999999999999997E-2</v>
      </c>
      <c r="AJ910" s="16">
        <f t="shared" ca="1" si="363"/>
        <v>2.2751E-4</v>
      </c>
      <c r="AK910" s="4">
        <f t="shared" si="363"/>
        <v>1.075</v>
      </c>
      <c r="AL910" s="59">
        <f t="shared" si="364"/>
        <v>43707</v>
      </c>
      <c r="AM910" s="16">
        <f t="shared" ca="1" si="365"/>
        <v>1.0310110100000001</v>
      </c>
      <c r="AN910" s="15">
        <f t="shared" ca="1" si="365"/>
        <v>31.011009999999999</v>
      </c>
      <c r="AO910" s="9">
        <f t="shared" si="365"/>
        <v>0</v>
      </c>
      <c r="AP910" s="17">
        <f t="shared" si="365"/>
        <v>0</v>
      </c>
      <c r="AQ910" s="15">
        <f t="shared" si="365"/>
        <v>0</v>
      </c>
      <c r="AR910" s="10" t="str">
        <f t="shared" si="365"/>
        <v>J=</v>
      </c>
      <c r="AS910" s="59">
        <f t="shared" si="365"/>
        <v>43724</v>
      </c>
      <c r="AT910" s="18"/>
      <c r="AU910" s="18"/>
      <c r="AV910" s="40"/>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row>
    <row r="911" spans="1:202" x14ac:dyDescent="0.2">
      <c r="A911" s="123">
        <f t="shared" si="372"/>
        <v>43906</v>
      </c>
      <c r="B911" s="124">
        <f t="shared" ca="1" si="378"/>
        <v>1025.0062600000001</v>
      </c>
      <c r="C911" s="126">
        <f t="shared" si="373"/>
        <v>1000</v>
      </c>
      <c r="D911" s="125">
        <f ca="1">IF(A911&lt;$B$1,VLOOKUP(A911,[1]DI!$A$4:$B$15000,2,FALSE),0)</f>
        <v>4.1500000000000002E-2</v>
      </c>
      <c r="E911" s="126">
        <f t="shared" ca="1" si="379"/>
        <v>1.6137000000000001E-4</v>
      </c>
      <c r="F911" s="132">
        <f t="shared" si="374"/>
        <v>1.075</v>
      </c>
      <c r="G911" s="127">
        <f t="shared" ca="1" si="367"/>
        <v>1.00017347275</v>
      </c>
      <c r="H911" s="126">
        <f ca="1">TRUNC(PRODUCT(G$10:G910),15)</f>
        <v>1.1709359454272801</v>
      </c>
      <c r="I911" s="126">
        <f t="shared" ca="1" si="375"/>
        <v>1.1423695519055299</v>
      </c>
      <c r="J911" s="126">
        <f t="shared" ca="1" si="368"/>
        <v>1.0250062600000001</v>
      </c>
      <c r="K911" s="126">
        <f t="shared" ca="1" si="369"/>
        <v>25.006260000000001</v>
      </c>
      <c r="L911" s="133">
        <f>IF(VLOOKUP(A911,$U$12:$AD$125,8)=VLOOKUP(A910,$U$12:$AD$125,8),0,VLOOKUP(A911,U$12:$AD$125,8))</f>
        <v>5</v>
      </c>
      <c r="M911" s="129">
        <f>IF(L911&gt;0,VLOOKUP(L911,T$12:$AC$125,7),0)</f>
        <v>0</v>
      </c>
      <c r="N911" s="126">
        <f t="shared" si="370"/>
        <v>0</v>
      </c>
      <c r="O911" s="126">
        <f t="shared" ca="1" si="371"/>
        <v>25.006260000000001</v>
      </c>
      <c r="P911" s="134" t="str">
        <f t="shared" si="376"/>
        <v>J=</v>
      </c>
      <c r="Q911" s="131">
        <f t="shared" si="377"/>
        <v>43906</v>
      </c>
      <c r="R911" s="9"/>
      <c r="S911" s="9"/>
      <c r="T911" s="9"/>
      <c r="U911" s="9"/>
      <c r="V911" s="9"/>
      <c r="W911" s="9"/>
      <c r="X911" s="9"/>
      <c r="Y911" s="9"/>
      <c r="Z911" s="9"/>
      <c r="AA911" s="9"/>
      <c r="AB911" s="9"/>
      <c r="AC911" s="9"/>
      <c r="AD911" s="9"/>
      <c r="AE911" s="9"/>
      <c r="AF911" s="59">
        <f t="shared" si="366"/>
        <v>43708</v>
      </c>
      <c r="AG911" s="15">
        <f t="shared" ca="1" si="363"/>
        <v>1031.2631699900001</v>
      </c>
      <c r="AH911" s="15">
        <f t="shared" si="363"/>
        <v>1000</v>
      </c>
      <c r="AI911" s="4">
        <f t="shared" ca="1" si="363"/>
        <v>0</v>
      </c>
      <c r="AJ911" s="16">
        <f t="shared" ca="1" si="363"/>
        <v>0</v>
      </c>
      <c r="AK911" s="4">
        <f t="shared" si="363"/>
        <v>1.075</v>
      </c>
      <c r="AL911" s="59">
        <f t="shared" si="364"/>
        <v>43708</v>
      </c>
      <c r="AM911" s="16">
        <f t="shared" ca="1" si="365"/>
        <v>1.0312631699999999</v>
      </c>
      <c r="AN911" s="15">
        <f t="shared" ca="1" si="365"/>
        <v>31.263169990000002</v>
      </c>
      <c r="AO911" s="9">
        <f t="shared" si="365"/>
        <v>0</v>
      </c>
      <c r="AP911" s="17">
        <f t="shared" si="365"/>
        <v>0</v>
      </c>
      <c r="AQ911" s="15">
        <f t="shared" si="365"/>
        <v>0</v>
      </c>
      <c r="AR911" s="10" t="str">
        <f t="shared" si="365"/>
        <v>J=</v>
      </c>
      <c r="AS911" s="59">
        <f t="shared" si="365"/>
        <v>43724</v>
      </c>
      <c r="AT911" s="18"/>
      <c r="AU911" s="18"/>
      <c r="AV911" s="40"/>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row>
    <row r="912" spans="1:202" x14ac:dyDescent="0.2">
      <c r="A912" s="123">
        <f t="shared" si="372"/>
        <v>43907</v>
      </c>
      <c r="B912" s="124">
        <f t="shared" ca="1" si="378"/>
        <v>1000.17347</v>
      </c>
      <c r="C912" s="126">
        <f t="shared" si="373"/>
        <v>1000</v>
      </c>
      <c r="D912" s="125">
        <f ca="1">IF(A912&lt;$B$1,VLOOKUP(A912,[1]DI!$A$4:$B$15000,2,FALSE),0)</f>
        <v>4.1500000000000002E-2</v>
      </c>
      <c r="E912" s="126">
        <f t="shared" ca="1" si="379"/>
        <v>1.6137000000000001E-4</v>
      </c>
      <c r="F912" s="132">
        <f t="shared" si="374"/>
        <v>1.075</v>
      </c>
      <c r="G912" s="127">
        <f t="shared" ca="1" si="367"/>
        <v>1.00017347275</v>
      </c>
      <c r="H912" s="126">
        <f ca="1">TRUNC(PRODUCT(G$10:G911),15)</f>
        <v>1.17113907090581</v>
      </c>
      <c r="I912" s="126">
        <f t="shared" ca="1" si="375"/>
        <v>1.1709359454272801</v>
      </c>
      <c r="J912" s="126">
        <f t="shared" ca="1" si="368"/>
        <v>1.00017347</v>
      </c>
      <c r="K912" s="126">
        <f t="shared" ca="1" si="369"/>
        <v>0.17347000000000001</v>
      </c>
      <c r="L912" s="133">
        <f>IF(VLOOKUP(A912,$U$12:$AD$125,8)=VLOOKUP(A911,$U$12:$AD$125,8),0,VLOOKUP(A912,U$12:$AD$125,8))</f>
        <v>0</v>
      </c>
      <c r="M912" s="129">
        <f>IF(L912&gt;0,VLOOKUP(L912,T$12:$AC$125,7),0)</f>
        <v>0</v>
      </c>
      <c r="N912" s="126">
        <f t="shared" si="370"/>
        <v>0</v>
      </c>
      <c r="O912" s="126">
        <f t="shared" ca="1" si="371"/>
        <v>0.17347000000000001</v>
      </c>
      <c r="P912" s="134" t="str">
        <f t="shared" si="376"/>
        <v>J=</v>
      </c>
      <c r="Q912" s="131">
        <f t="shared" si="377"/>
        <v>44089</v>
      </c>
      <c r="R912" s="9"/>
      <c r="S912" s="9"/>
      <c r="T912" s="9"/>
      <c r="U912" s="9"/>
      <c r="V912" s="9"/>
      <c r="W912" s="9"/>
      <c r="X912" s="9"/>
      <c r="Y912" s="9"/>
      <c r="Z912" s="9"/>
      <c r="AA912" s="9"/>
      <c r="AB912" s="9"/>
      <c r="AC912" s="9"/>
      <c r="AD912" s="9"/>
      <c r="AE912" s="9"/>
      <c r="AF912" s="59">
        <f t="shared" si="366"/>
        <v>43709</v>
      </c>
      <c r="AG912" s="15">
        <f t="shared" ca="1" si="363"/>
        <v>1031.2631699900001</v>
      </c>
      <c r="AH912" s="15">
        <f t="shared" si="363"/>
        <v>1000</v>
      </c>
      <c r="AI912" s="4">
        <f t="shared" ca="1" si="363"/>
        <v>0</v>
      </c>
      <c r="AJ912" s="16">
        <f t="shared" ca="1" si="363"/>
        <v>0</v>
      </c>
      <c r="AK912" s="4">
        <f t="shared" si="363"/>
        <v>1.075</v>
      </c>
      <c r="AL912" s="59">
        <f t="shared" si="364"/>
        <v>43709</v>
      </c>
      <c r="AM912" s="16">
        <f t="shared" ca="1" si="365"/>
        <v>1.0312631699999999</v>
      </c>
      <c r="AN912" s="15">
        <f t="shared" ca="1" si="365"/>
        <v>31.263169990000002</v>
      </c>
      <c r="AO912" s="9">
        <f t="shared" si="365"/>
        <v>0</v>
      </c>
      <c r="AP912" s="17">
        <f t="shared" si="365"/>
        <v>0</v>
      </c>
      <c r="AQ912" s="15">
        <f t="shared" si="365"/>
        <v>0</v>
      </c>
      <c r="AR912" s="10" t="str">
        <f t="shared" si="365"/>
        <v>J=</v>
      </c>
      <c r="AS912" s="59">
        <f t="shared" si="365"/>
        <v>43724</v>
      </c>
      <c r="AT912" s="18"/>
      <c r="AU912" s="18"/>
      <c r="AV912" s="40"/>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row>
    <row r="913" spans="1:205" x14ac:dyDescent="0.2">
      <c r="A913" s="123">
        <f t="shared" si="372"/>
        <v>43908</v>
      </c>
      <c r="B913" s="124">
        <f t="shared" ca="1" si="378"/>
        <v>1000.34697999</v>
      </c>
      <c r="C913" s="126">
        <f t="shared" si="373"/>
        <v>1000</v>
      </c>
      <c r="D913" s="125">
        <f ca="1">IF(A913&lt;$B$1,VLOOKUP(A913,[1]DI!$A$4:$B$15000,2,FALSE),0)</f>
        <v>4.1500000000000002E-2</v>
      </c>
      <c r="E913" s="126">
        <f t="shared" ca="1" si="379"/>
        <v>1.6137000000000001E-4</v>
      </c>
      <c r="F913" s="132">
        <f t="shared" si="374"/>
        <v>1.075</v>
      </c>
      <c r="G913" s="127">
        <f t="shared" ca="1" si="367"/>
        <v>1.00017347275</v>
      </c>
      <c r="H913" s="126">
        <f ca="1">TRUNC(PRODUCT(G$10:G912),15)</f>
        <v>1.17134223162107</v>
      </c>
      <c r="I913" s="126">
        <f t="shared" ca="1" si="375"/>
        <v>1.1709359454272801</v>
      </c>
      <c r="J913" s="126">
        <f t="shared" ca="1" si="368"/>
        <v>1.00034698</v>
      </c>
      <c r="K913" s="126">
        <f t="shared" ca="1" si="369"/>
        <v>0.34697999000000002</v>
      </c>
      <c r="L913" s="133">
        <f>IF(VLOOKUP(A913,$U$12:$AD$125,8)=VLOOKUP(A912,$U$12:$AD$125,8),0,VLOOKUP(A913,U$12:$AD$125,8))</f>
        <v>0</v>
      </c>
      <c r="M913" s="129">
        <f>IF(L913&gt;0,VLOOKUP(L913,T$12:$AC$125,7),0)</f>
        <v>0</v>
      </c>
      <c r="N913" s="126">
        <f t="shared" si="370"/>
        <v>0</v>
      </c>
      <c r="O913" s="126">
        <f t="shared" ca="1" si="371"/>
        <v>0.34697999000000002</v>
      </c>
      <c r="P913" s="134" t="str">
        <f t="shared" si="376"/>
        <v>J=</v>
      </c>
      <c r="Q913" s="131">
        <f t="shared" si="377"/>
        <v>44089</v>
      </c>
      <c r="R913" s="9"/>
      <c r="S913" s="9"/>
      <c r="T913" s="9"/>
      <c r="U913" s="9"/>
      <c r="V913" s="9"/>
      <c r="W913" s="9"/>
      <c r="X913" s="9"/>
      <c r="Y913" s="9"/>
      <c r="Z913" s="9"/>
      <c r="AA913" s="9"/>
      <c r="AB913" s="9"/>
      <c r="AC913" s="9"/>
      <c r="AD913" s="9"/>
      <c r="AE913" s="9"/>
      <c r="AF913" s="59">
        <f t="shared" si="366"/>
        <v>43710</v>
      </c>
      <c r="AG913" s="15">
        <f t="shared" ca="1" si="363"/>
        <v>1031.2631699900001</v>
      </c>
      <c r="AH913" s="15">
        <f t="shared" si="363"/>
        <v>1000</v>
      </c>
      <c r="AI913" s="4">
        <f t="shared" ca="1" si="363"/>
        <v>5.8999999999999997E-2</v>
      </c>
      <c r="AJ913" s="16">
        <f t="shared" ca="1" si="363"/>
        <v>2.2751E-4</v>
      </c>
      <c r="AK913" s="4">
        <f t="shared" si="363"/>
        <v>1.075</v>
      </c>
      <c r="AL913" s="59">
        <f t="shared" si="364"/>
        <v>43710</v>
      </c>
      <c r="AM913" s="16">
        <f t="shared" ca="1" si="365"/>
        <v>1.0312631699999999</v>
      </c>
      <c r="AN913" s="15">
        <f t="shared" ca="1" si="365"/>
        <v>31.263169990000002</v>
      </c>
      <c r="AO913" s="9">
        <f t="shared" si="365"/>
        <v>0</v>
      </c>
      <c r="AP913" s="17">
        <f t="shared" si="365"/>
        <v>0</v>
      </c>
      <c r="AQ913" s="15">
        <f t="shared" si="365"/>
        <v>0</v>
      </c>
      <c r="AR913" s="10" t="str">
        <f t="shared" si="365"/>
        <v>J=</v>
      </c>
      <c r="AS913" s="59">
        <f t="shared" si="365"/>
        <v>43724</v>
      </c>
      <c r="AT913" s="18"/>
      <c r="AU913" s="18"/>
      <c r="AV913" s="40"/>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row>
    <row r="914" spans="1:205" x14ac:dyDescent="0.2">
      <c r="A914" s="123">
        <f t="shared" si="372"/>
        <v>43909</v>
      </c>
      <c r="B914" s="124">
        <f t="shared" ca="1" si="378"/>
        <v>1000.5205099999999</v>
      </c>
      <c r="C914" s="126">
        <f t="shared" si="373"/>
        <v>1000</v>
      </c>
      <c r="D914" s="125">
        <f ca="1">IF(A914&lt;$B$1,VLOOKUP(A914,[1]DI!$A$4:$B$15000,2,FALSE),0)</f>
        <v>3.6500000000000005E-2</v>
      </c>
      <c r="E914" s="126">
        <f t="shared" ca="1" si="379"/>
        <v>1.4227E-4</v>
      </c>
      <c r="F914" s="132">
        <f t="shared" si="374"/>
        <v>1.075</v>
      </c>
      <c r="G914" s="127">
        <f t="shared" ca="1" si="367"/>
        <v>1.00015294025</v>
      </c>
      <c r="H914" s="126">
        <f ca="1">TRUNC(PRODUCT(G$10:G913),15)</f>
        <v>1.1715454275791799</v>
      </c>
      <c r="I914" s="126">
        <f t="shared" ca="1" si="375"/>
        <v>1.1709359454272801</v>
      </c>
      <c r="J914" s="126">
        <f t="shared" ca="1" si="368"/>
        <v>1.0005205100000001</v>
      </c>
      <c r="K914" s="126">
        <f t="shared" ca="1" si="369"/>
        <v>0.52051000000000003</v>
      </c>
      <c r="L914" s="133">
        <f>IF(VLOOKUP(A914,$U$12:$AD$125,8)=VLOOKUP(A913,$U$12:$AD$125,8),0,VLOOKUP(A914,U$12:$AD$125,8))</f>
        <v>0</v>
      </c>
      <c r="M914" s="129">
        <f>IF(L914&gt;0,VLOOKUP(L914,T$12:$AC$125,7),0)</f>
        <v>0</v>
      </c>
      <c r="N914" s="126">
        <f t="shared" si="370"/>
        <v>0</v>
      </c>
      <c r="O914" s="126">
        <f t="shared" ca="1" si="371"/>
        <v>0.52051000000000003</v>
      </c>
      <c r="P914" s="134" t="str">
        <f t="shared" si="376"/>
        <v>J=</v>
      </c>
      <c r="Q914" s="131">
        <f t="shared" si="377"/>
        <v>44089</v>
      </c>
      <c r="R914" s="9"/>
      <c r="S914" s="9"/>
      <c r="T914" s="9"/>
      <c r="U914" s="9"/>
      <c r="V914" s="9"/>
      <c r="W914" s="9"/>
      <c r="X914" s="9"/>
      <c r="Y914" s="9"/>
      <c r="Z914" s="9"/>
      <c r="AA914" s="9"/>
      <c r="AB914" s="9"/>
      <c r="AC914" s="9"/>
      <c r="AD914" s="9"/>
      <c r="AE914" s="9"/>
      <c r="AF914" s="59">
        <f t="shared" si="366"/>
        <v>43711</v>
      </c>
      <c r="AG914" s="15">
        <f t="shared" ref="AG914:AK927" ca="1" si="380">VLOOKUP($AF914,$A$10:$Q$3625,(AG$1)+1)</f>
        <v>1031.51539</v>
      </c>
      <c r="AH914" s="15">
        <f t="shared" si="380"/>
        <v>1000</v>
      </c>
      <c r="AI914" s="4">
        <f t="shared" ca="1" si="380"/>
        <v>5.8999999999999997E-2</v>
      </c>
      <c r="AJ914" s="16">
        <f t="shared" ca="1" si="380"/>
        <v>2.2751E-4</v>
      </c>
      <c r="AK914" s="4">
        <f t="shared" si="380"/>
        <v>1.075</v>
      </c>
      <c r="AL914" s="59">
        <f t="shared" si="364"/>
        <v>43711</v>
      </c>
      <c r="AM914" s="16">
        <f t="shared" ref="AM914:AS927" ca="1" si="381">VLOOKUP($AF914,$A$10:$Q$3625,(AM$1)+1)</f>
        <v>1.03151539</v>
      </c>
      <c r="AN914" s="15">
        <f t="shared" ca="1" si="381"/>
        <v>31.51539</v>
      </c>
      <c r="AO914" s="9">
        <f t="shared" si="381"/>
        <v>0</v>
      </c>
      <c r="AP914" s="17">
        <f t="shared" si="381"/>
        <v>0</v>
      </c>
      <c r="AQ914" s="15">
        <f t="shared" si="381"/>
        <v>0</v>
      </c>
      <c r="AR914" s="10" t="str">
        <f t="shared" si="381"/>
        <v>J=</v>
      </c>
      <c r="AS914" s="59">
        <f t="shared" si="381"/>
        <v>43724</v>
      </c>
      <c r="AT914" s="18"/>
      <c r="AU914" s="18"/>
      <c r="AV914" s="40"/>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row>
    <row r="915" spans="1:205" x14ac:dyDescent="0.2">
      <c r="A915" s="123">
        <f t="shared" si="372"/>
        <v>43910</v>
      </c>
      <c r="B915" s="124">
        <f t="shared" ca="1" si="378"/>
        <v>1000.67353</v>
      </c>
      <c r="C915" s="126">
        <f t="shared" si="373"/>
        <v>1000</v>
      </c>
      <c r="D915" s="125">
        <f ca="1">IF(A915&lt;$B$1,VLOOKUP(A915,[1]DI!$A$4:$B$15000,2,FALSE),0)</f>
        <v>3.6500000000000005E-2</v>
      </c>
      <c r="E915" s="126">
        <f t="shared" ca="1" si="379"/>
        <v>1.4227E-4</v>
      </c>
      <c r="F915" s="132">
        <f t="shared" si="374"/>
        <v>1.075</v>
      </c>
      <c r="G915" s="127">
        <f t="shared" ca="1" si="367"/>
        <v>1.00015294025</v>
      </c>
      <c r="H915" s="126">
        <f ca="1">TRUNC(PRODUCT(G$10:G914),15)</f>
        <v>1.17172460402976</v>
      </c>
      <c r="I915" s="126">
        <f t="shared" ca="1" si="375"/>
        <v>1.1709359454272801</v>
      </c>
      <c r="J915" s="126">
        <f t="shared" ca="1" si="368"/>
        <v>1.00067353</v>
      </c>
      <c r="K915" s="126">
        <f t="shared" ca="1" si="369"/>
        <v>0.67352999999999996</v>
      </c>
      <c r="L915" s="133">
        <f>IF(VLOOKUP(A915,$U$12:$AD$125,8)=VLOOKUP(A914,$U$12:$AD$125,8),0,VLOOKUP(A915,U$12:$AD$125,8))</f>
        <v>0</v>
      </c>
      <c r="M915" s="129">
        <f>IF(L915&gt;0,VLOOKUP(L915,T$12:$AC$125,7),0)</f>
        <v>0</v>
      </c>
      <c r="N915" s="126">
        <f t="shared" si="370"/>
        <v>0</v>
      </c>
      <c r="O915" s="126">
        <f t="shared" ca="1" si="371"/>
        <v>0.67352999999999996</v>
      </c>
      <c r="P915" s="134" t="str">
        <f t="shared" si="376"/>
        <v>J=</v>
      </c>
      <c r="Q915" s="131">
        <f t="shared" si="377"/>
        <v>44089</v>
      </c>
      <c r="R915" s="9"/>
      <c r="S915" s="9"/>
      <c r="T915" s="9"/>
      <c r="U915" s="9"/>
      <c r="V915" s="9"/>
      <c r="W915" s="9"/>
      <c r="X915" s="9"/>
      <c r="Y915" s="9"/>
      <c r="Z915" s="9"/>
      <c r="AA915" s="9"/>
      <c r="AB915" s="9"/>
      <c r="AC915" s="9"/>
      <c r="AD915" s="9"/>
      <c r="AE915" s="9"/>
      <c r="AF915" s="59">
        <f t="shared" si="366"/>
        <v>43712</v>
      </c>
      <c r="AG915" s="15">
        <f t="shared" ca="1" si="380"/>
        <v>1031.76767</v>
      </c>
      <c r="AH915" s="15">
        <f t="shared" si="380"/>
        <v>1000</v>
      </c>
      <c r="AI915" s="4">
        <f t="shared" ca="1" si="380"/>
        <v>5.8999999999999997E-2</v>
      </c>
      <c r="AJ915" s="16">
        <f t="shared" ca="1" si="380"/>
        <v>2.2751E-4</v>
      </c>
      <c r="AK915" s="4">
        <f t="shared" si="380"/>
        <v>1.075</v>
      </c>
      <c r="AL915" s="59">
        <f t="shared" si="364"/>
        <v>43712</v>
      </c>
      <c r="AM915" s="16">
        <f t="shared" ca="1" si="381"/>
        <v>1.03176767</v>
      </c>
      <c r="AN915" s="15">
        <f t="shared" ca="1" si="381"/>
        <v>31.767669999999999</v>
      </c>
      <c r="AO915" s="9">
        <f t="shared" si="381"/>
        <v>0</v>
      </c>
      <c r="AP915" s="17">
        <f t="shared" si="381"/>
        <v>0</v>
      </c>
      <c r="AQ915" s="15">
        <f t="shared" si="381"/>
        <v>0</v>
      </c>
      <c r="AR915" s="10" t="str">
        <f t="shared" si="381"/>
        <v>J=</v>
      </c>
      <c r="AS915" s="59">
        <f t="shared" si="381"/>
        <v>43724</v>
      </c>
      <c r="AT915" s="18"/>
      <c r="AU915" s="18"/>
      <c r="AV915" s="40"/>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row>
    <row r="916" spans="1:205" x14ac:dyDescent="0.2">
      <c r="A916" s="123">
        <f t="shared" si="372"/>
        <v>43911</v>
      </c>
      <c r="B916" s="124">
        <f t="shared" ca="1" si="378"/>
        <v>1000.8265699999999</v>
      </c>
      <c r="C916" s="126">
        <f t="shared" si="373"/>
        <v>1000</v>
      </c>
      <c r="D916" s="125">
        <f ca="1">IF(A916&lt;$B$1,VLOOKUP(A916,[1]DI!$A$4:$B$15000,2,FALSE),0)</f>
        <v>0</v>
      </c>
      <c r="E916" s="126">
        <f t="shared" ca="1" si="379"/>
        <v>0</v>
      </c>
      <c r="F916" s="132">
        <f t="shared" si="374"/>
        <v>1.075</v>
      </c>
      <c r="G916" s="127">
        <f t="shared" ca="1" si="367"/>
        <v>1</v>
      </c>
      <c r="H916" s="126">
        <f ca="1">TRUNC(PRODUCT(G$10:G915),15)</f>
        <v>1.1719038078836299</v>
      </c>
      <c r="I916" s="126">
        <f t="shared" ca="1" si="375"/>
        <v>1.1709359454272801</v>
      </c>
      <c r="J916" s="126">
        <f t="shared" ca="1" si="368"/>
        <v>1.0008265700000001</v>
      </c>
      <c r="K916" s="126">
        <f t="shared" ca="1" si="369"/>
        <v>0.82657000000000003</v>
      </c>
      <c r="L916" s="133">
        <f>IF(VLOOKUP(A916,$U$12:$AD$125,8)=VLOOKUP(A915,$U$12:$AD$125,8),0,VLOOKUP(A916,U$12:$AD$125,8))</f>
        <v>0</v>
      </c>
      <c r="M916" s="129">
        <f>IF(L916&gt;0,VLOOKUP(L916,T$12:$AC$125,7),0)</f>
        <v>0</v>
      </c>
      <c r="N916" s="126">
        <f t="shared" si="370"/>
        <v>0</v>
      </c>
      <c r="O916" s="126">
        <f t="shared" ca="1" si="371"/>
        <v>0.82657000000000003</v>
      </c>
      <c r="P916" s="134" t="str">
        <f t="shared" si="376"/>
        <v>J=</v>
      </c>
      <c r="Q916" s="131">
        <f t="shared" si="377"/>
        <v>44089</v>
      </c>
      <c r="R916" s="9"/>
      <c r="S916" s="9"/>
      <c r="T916" s="9"/>
      <c r="U916" s="9"/>
      <c r="V916" s="9"/>
      <c r="W916" s="9"/>
      <c r="X916" s="9"/>
      <c r="Y916" s="9"/>
      <c r="Z916" s="9"/>
      <c r="AA916" s="9"/>
      <c r="AB916" s="9"/>
      <c r="AC916" s="9"/>
      <c r="AD916" s="9"/>
      <c r="AE916" s="9"/>
      <c r="AF916" s="59">
        <f t="shared" si="366"/>
        <v>43713</v>
      </c>
      <c r="AG916" s="15">
        <f t="shared" ca="1" si="380"/>
        <v>1032.0200199999999</v>
      </c>
      <c r="AH916" s="15">
        <f t="shared" si="380"/>
        <v>1000</v>
      </c>
      <c r="AI916" s="4">
        <f t="shared" ca="1" si="380"/>
        <v>5.8999999999999997E-2</v>
      </c>
      <c r="AJ916" s="16">
        <f t="shared" ca="1" si="380"/>
        <v>2.2751E-4</v>
      </c>
      <c r="AK916" s="4">
        <f t="shared" si="380"/>
        <v>1.075</v>
      </c>
      <c r="AL916" s="59">
        <f t="shared" si="364"/>
        <v>43713</v>
      </c>
      <c r="AM916" s="16">
        <f t="shared" ca="1" si="381"/>
        <v>1.03202002</v>
      </c>
      <c r="AN916" s="15">
        <f t="shared" ca="1" si="381"/>
        <v>32.020020000000002</v>
      </c>
      <c r="AO916" s="9">
        <f t="shared" si="381"/>
        <v>0</v>
      </c>
      <c r="AP916" s="17">
        <f t="shared" si="381"/>
        <v>0</v>
      </c>
      <c r="AQ916" s="15">
        <f t="shared" si="381"/>
        <v>0</v>
      </c>
      <c r="AR916" s="10" t="str">
        <f t="shared" si="381"/>
        <v>J=</v>
      </c>
      <c r="AS916" s="59">
        <f t="shared" si="381"/>
        <v>43724</v>
      </c>
      <c r="AT916" s="18"/>
      <c r="AU916" s="18"/>
      <c r="AV916" s="40"/>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row>
    <row r="917" spans="1:205" x14ac:dyDescent="0.2">
      <c r="A917" s="123">
        <f t="shared" si="372"/>
        <v>43912</v>
      </c>
      <c r="B917" s="124">
        <f t="shared" ca="1" si="378"/>
        <v>1000.8265699999999</v>
      </c>
      <c r="C917" s="126">
        <f t="shared" si="373"/>
        <v>1000</v>
      </c>
      <c r="D917" s="125">
        <f ca="1">IF(A917&lt;$B$1,VLOOKUP(A917,[1]DI!$A$4:$B$15000,2,FALSE),0)</f>
        <v>0</v>
      </c>
      <c r="E917" s="126">
        <f t="shared" ca="1" si="379"/>
        <v>0</v>
      </c>
      <c r="F917" s="132">
        <f t="shared" si="374"/>
        <v>1.075</v>
      </c>
      <c r="G917" s="127">
        <f t="shared" ca="1" si="367"/>
        <v>1</v>
      </c>
      <c r="H917" s="126">
        <f ca="1">TRUNC(PRODUCT(G$10:G916),15)</f>
        <v>1.1719038078836299</v>
      </c>
      <c r="I917" s="126">
        <f t="shared" ca="1" si="375"/>
        <v>1.1709359454272801</v>
      </c>
      <c r="J917" s="126">
        <f t="shared" ca="1" si="368"/>
        <v>1.0008265700000001</v>
      </c>
      <c r="K917" s="126">
        <f t="shared" ca="1" si="369"/>
        <v>0.82657000000000003</v>
      </c>
      <c r="L917" s="133">
        <f>IF(VLOOKUP(A917,$U$12:$AD$125,8)=VLOOKUP(A916,$U$12:$AD$125,8),0,VLOOKUP(A917,U$12:$AD$125,8))</f>
        <v>0</v>
      </c>
      <c r="M917" s="129">
        <f>IF(L917&gt;0,VLOOKUP(L917,T$12:$AC$125,7),0)</f>
        <v>0</v>
      </c>
      <c r="N917" s="126">
        <f t="shared" si="370"/>
        <v>0</v>
      </c>
      <c r="O917" s="126">
        <f t="shared" ca="1" si="371"/>
        <v>0.82657000000000003</v>
      </c>
      <c r="P917" s="134" t="str">
        <f t="shared" si="376"/>
        <v>J=</v>
      </c>
      <c r="Q917" s="131">
        <f t="shared" si="377"/>
        <v>44089</v>
      </c>
      <c r="R917" s="9"/>
      <c r="S917" s="9"/>
      <c r="T917" s="9"/>
      <c r="U917" s="9"/>
      <c r="V917" s="9"/>
      <c r="W917" s="9"/>
      <c r="X917" s="9"/>
      <c r="Y917" s="9"/>
      <c r="Z917" s="9"/>
      <c r="AA917" s="9"/>
      <c r="AB917" s="9"/>
      <c r="AC917" s="9"/>
      <c r="AD917" s="9"/>
      <c r="AE917" s="9"/>
      <c r="AF917" s="59">
        <f t="shared" si="366"/>
        <v>43714</v>
      </c>
      <c r="AG917" s="15">
        <f t="shared" ca="1" si="380"/>
        <v>1032.27242</v>
      </c>
      <c r="AH917" s="15">
        <f t="shared" si="380"/>
        <v>1000</v>
      </c>
      <c r="AI917" s="4">
        <f t="shared" ca="1" si="380"/>
        <v>5.8999999999999997E-2</v>
      </c>
      <c r="AJ917" s="16">
        <f t="shared" ca="1" si="380"/>
        <v>2.2751E-4</v>
      </c>
      <c r="AK917" s="4">
        <f t="shared" si="380"/>
        <v>1.075</v>
      </c>
      <c r="AL917" s="59">
        <f t="shared" si="364"/>
        <v>43714</v>
      </c>
      <c r="AM917" s="16">
        <f t="shared" ca="1" si="381"/>
        <v>1.03227242</v>
      </c>
      <c r="AN917" s="15">
        <f t="shared" ca="1" si="381"/>
        <v>32.272419999999997</v>
      </c>
      <c r="AO917" s="9">
        <f t="shared" si="381"/>
        <v>0</v>
      </c>
      <c r="AP917" s="17">
        <f t="shared" si="381"/>
        <v>0</v>
      </c>
      <c r="AQ917" s="15">
        <f t="shared" si="381"/>
        <v>0</v>
      </c>
      <c r="AR917" s="10" t="str">
        <f t="shared" si="381"/>
        <v>J=</v>
      </c>
      <c r="AS917" s="59">
        <f t="shared" si="381"/>
        <v>43724</v>
      </c>
      <c r="AT917" s="18"/>
      <c r="AU917" s="18"/>
      <c r="AV917" s="40"/>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row>
    <row r="918" spans="1:205" x14ac:dyDescent="0.2">
      <c r="A918" s="123">
        <f t="shared" si="372"/>
        <v>43913</v>
      </c>
      <c r="B918" s="124">
        <f t="shared" ca="1" si="378"/>
        <v>1000.8265699999999</v>
      </c>
      <c r="C918" s="126">
        <f t="shared" si="373"/>
        <v>1000</v>
      </c>
      <c r="D918" s="125">
        <f ca="1">IF(A918&lt;$B$1,VLOOKUP(A918,[1]DI!$A$4:$B$15000,2,FALSE),0)</f>
        <v>3.6500000000000005E-2</v>
      </c>
      <c r="E918" s="126">
        <f t="shared" ca="1" si="379"/>
        <v>1.4227E-4</v>
      </c>
      <c r="F918" s="132">
        <f t="shared" si="374"/>
        <v>1.075</v>
      </c>
      <c r="G918" s="127">
        <f t="shared" ca="1" si="367"/>
        <v>1.00015294025</v>
      </c>
      <c r="H918" s="126">
        <f ca="1">TRUNC(PRODUCT(G$10:G917),15)</f>
        <v>1.1719038078836299</v>
      </c>
      <c r="I918" s="126">
        <f t="shared" ca="1" si="375"/>
        <v>1.1709359454272801</v>
      </c>
      <c r="J918" s="126">
        <f t="shared" ca="1" si="368"/>
        <v>1.0008265700000001</v>
      </c>
      <c r="K918" s="126">
        <f t="shared" ca="1" si="369"/>
        <v>0.82657000000000003</v>
      </c>
      <c r="L918" s="133">
        <f>IF(VLOOKUP(A918,$U$12:$AD$125,8)=VLOOKUP(A917,$U$12:$AD$125,8),0,VLOOKUP(A918,U$12:$AD$125,8))</f>
        <v>0</v>
      </c>
      <c r="M918" s="129">
        <f>IF(L918&gt;0,VLOOKUP(L918,T$12:$AC$125,7),0)</f>
        <v>0</v>
      </c>
      <c r="N918" s="126">
        <f t="shared" si="370"/>
        <v>0</v>
      </c>
      <c r="O918" s="126">
        <f t="shared" ca="1" si="371"/>
        <v>0.82657000000000003</v>
      </c>
      <c r="P918" s="134" t="str">
        <f t="shared" si="376"/>
        <v>J=</v>
      </c>
      <c r="Q918" s="131">
        <f t="shared" si="377"/>
        <v>44089</v>
      </c>
      <c r="R918" s="9"/>
      <c r="S918" s="9"/>
      <c r="T918" s="9"/>
      <c r="U918" s="9"/>
      <c r="V918" s="9"/>
      <c r="W918" s="9"/>
      <c r="X918" s="9"/>
      <c r="Y918" s="9"/>
      <c r="Z918" s="9"/>
      <c r="AA918" s="9"/>
      <c r="AB918" s="9"/>
      <c r="AC918" s="9"/>
      <c r="AD918" s="9"/>
      <c r="AE918" s="9"/>
      <c r="AF918" s="59">
        <f t="shared" si="366"/>
        <v>43715</v>
      </c>
      <c r="AG918" s="15">
        <f t="shared" ca="1" si="380"/>
        <v>1032.52488999</v>
      </c>
      <c r="AH918" s="15">
        <f t="shared" si="380"/>
        <v>1000</v>
      </c>
      <c r="AI918" s="4">
        <f t="shared" ca="1" si="380"/>
        <v>0</v>
      </c>
      <c r="AJ918" s="16">
        <f t="shared" ca="1" si="380"/>
        <v>0</v>
      </c>
      <c r="AK918" s="4">
        <f t="shared" si="380"/>
        <v>1.075</v>
      </c>
      <c r="AL918" s="59">
        <f t="shared" si="364"/>
        <v>43715</v>
      </c>
      <c r="AM918" s="16">
        <f t="shared" ca="1" si="381"/>
        <v>1.0325248899999999</v>
      </c>
      <c r="AN918" s="15">
        <f t="shared" ca="1" si="381"/>
        <v>32.524889989999998</v>
      </c>
      <c r="AO918" s="9">
        <f t="shared" si="381"/>
        <v>0</v>
      </c>
      <c r="AP918" s="17">
        <f t="shared" si="381"/>
        <v>0</v>
      </c>
      <c r="AQ918" s="15">
        <f t="shared" si="381"/>
        <v>0</v>
      </c>
      <c r="AR918" s="10" t="str">
        <f t="shared" si="381"/>
        <v>J=</v>
      </c>
      <c r="AS918" s="59">
        <f t="shared" si="381"/>
        <v>43724</v>
      </c>
      <c r="AT918" s="18"/>
      <c r="AU918" s="18"/>
      <c r="AV918" s="40"/>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row>
    <row r="919" spans="1:205" x14ac:dyDescent="0.2">
      <c r="A919" s="123">
        <f t="shared" si="372"/>
        <v>43914</v>
      </c>
      <c r="B919" s="124">
        <f t="shared" ca="1" si="378"/>
        <v>1000.97963999</v>
      </c>
      <c r="C919" s="126">
        <f t="shared" si="373"/>
        <v>1000</v>
      </c>
      <c r="D919" s="125">
        <f ca="1">IF(A919&lt;$B$1,VLOOKUP(A919,[1]DI!$A$4:$B$15000,2,FALSE),0)</f>
        <v>3.6500000000000005E-2</v>
      </c>
      <c r="E919" s="126">
        <f t="shared" ca="1" si="379"/>
        <v>1.4227E-4</v>
      </c>
      <c r="F919" s="132">
        <f t="shared" si="374"/>
        <v>1.075</v>
      </c>
      <c r="G919" s="127">
        <f t="shared" ca="1" si="367"/>
        <v>1.00015294025</v>
      </c>
      <c r="H919" s="126">
        <f ca="1">TRUNC(PRODUCT(G$10:G918),15)</f>
        <v>1.1720830391449899</v>
      </c>
      <c r="I919" s="126">
        <f t="shared" ca="1" si="375"/>
        <v>1.1709359454272801</v>
      </c>
      <c r="J919" s="126">
        <f t="shared" ca="1" si="368"/>
        <v>1.0009796399999999</v>
      </c>
      <c r="K919" s="126">
        <f t="shared" ca="1" si="369"/>
        <v>0.97963999000000002</v>
      </c>
      <c r="L919" s="133">
        <f>IF(VLOOKUP(A919,$U$12:$AD$125,8)=VLOOKUP(A918,$U$12:$AD$125,8),0,VLOOKUP(A919,U$12:$AD$125,8))</f>
        <v>0</v>
      </c>
      <c r="M919" s="129">
        <f>IF(L919&gt;0,VLOOKUP(L919,T$12:$AC$125,7),0)</f>
        <v>0</v>
      </c>
      <c r="N919" s="126">
        <f t="shared" si="370"/>
        <v>0</v>
      </c>
      <c r="O919" s="126">
        <f t="shared" ca="1" si="371"/>
        <v>0.97963999000000002</v>
      </c>
      <c r="P919" s="134" t="str">
        <f t="shared" si="376"/>
        <v>J=</v>
      </c>
      <c r="Q919" s="131">
        <f t="shared" si="377"/>
        <v>44089</v>
      </c>
      <c r="R919" s="9"/>
      <c r="S919" s="9"/>
      <c r="T919" s="9"/>
      <c r="U919" s="9"/>
      <c r="V919" s="9"/>
      <c r="W919" s="9"/>
      <c r="X919" s="9"/>
      <c r="Y919" s="9"/>
      <c r="Z919" s="9"/>
      <c r="AA919" s="9"/>
      <c r="AB919" s="9"/>
      <c r="AC919" s="9"/>
      <c r="AD919" s="9"/>
      <c r="AE919" s="9"/>
      <c r="AF919" s="59">
        <f t="shared" si="366"/>
        <v>43716</v>
      </c>
      <c r="AG919" s="15">
        <f t="shared" ca="1" si="380"/>
        <v>1032.52488999</v>
      </c>
      <c r="AH919" s="15">
        <f t="shared" si="380"/>
        <v>1000</v>
      </c>
      <c r="AI919" s="4">
        <f t="shared" ca="1" si="380"/>
        <v>0</v>
      </c>
      <c r="AJ919" s="16">
        <f t="shared" ca="1" si="380"/>
        <v>0</v>
      </c>
      <c r="AK919" s="4">
        <f t="shared" si="380"/>
        <v>1.075</v>
      </c>
      <c r="AL919" s="59">
        <f t="shared" si="364"/>
        <v>43716</v>
      </c>
      <c r="AM919" s="16">
        <f t="shared" ca="1" si="381"/>
        <v>1.0325248899999999</v>
      </c>
      <c r="AN919" s="15">
        <f t="shared" ca="1" si="381"/>
        <v>32.524889989999998</v>
      </c>
      <c r="AO919" s="9">
        <f t="shared" si="381"/>
        <v>0</v>
      </c>
      <c r="AP919" s="17">
        <f t="shared" si="381"/>
        <v>0</v>
      </c>
      <c r="AQ919" s="15">
        <f t="shared" si="381"/>
        <v>0</v>
      </c>
      <c r="AR919" s="10" t="str">
        <f t="shared" si="381"/>
        <v>J=</v>
      </c>
      <c r="AS919" s="59">
        <f t="shared" si="381"/>
        <v>43724</v>
      </c>
      <c r="AT919" s="18"/>
      <c r="AU919" s="18"/>
      <c r="AV919" s="40"/>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row>
    <row r="920" spans="1:205" x14ac:dyDescent="0.2">
      <c r="A920" s="123">
        <f t="shared" si="372"/>
        <v>43915</v>
      </c>
      <c r="B920" s="124">
        <f t="shared" ca="1" si="378"/>
        <v>1001.13272999</v>
      </c>
      <c r="C920" s="126">
        <f t="shared" si="373"/>
        <v>1000</v>
      </c>
      <c r="D920" s="125">
        <f ca="1">IF(A920&lt;$B$1,VLOOKUP(A920,[1]DI!$A$4:$B$15000,2,FALSE),0)</f>
        <v>3.6500000000000005E-2</v>
      </c>
      <c r="E920" s="126">
        <f t="shared" ca="1" si="379"/>
        <v>1.4227E-4</v>
      </c>
      <c r="F920" s="132">
        <f t="shared" si="374"/>
        <v>1.075</v>
      </c>
      <c r="G920" s="127">
        <f t="shared" ca="1" si="367"/>
        <v>1.00015294025</v>
      </c>
      <c r="H920" s="126">
        <f ca="1">TRUNC(PRODUCT(G$10:G919),15)</f>
        <v>1.1722622978180199</v>
      </c>
      <c r="I920" s="126">
        <f t="shared" ca="1" si="375"/>
        <v>1.1709359454272801</v>
      </c>
      <c r="J920" s="126">
        <f t="shared" ca="1" si="368"/>
        <v>1.0011327299999999</v>
      </c>
      <c r="K920" s="126">
        <f t="shared" ca="1" si="369"/>
        <v>1.1327299900000001</v>
      </c>
      <c r="L920" s="133">
        <f>IF(VLOOKUP(A920,$U$12:$AD$125,8)=VLOOKUP(A919,$U$12:$AD$125,8),0,VLOOKUP(A920,U$12:$AD$125,8))</f>
        <v>0</v>
      </c>
      <c r="M920" s="129">
        <f>IF(L920&gt;0,VLOOKUP(L920,T$12:$AC$125,7),0)</f>
        <v>0</v>
      </c>
      <c r="N920" s="126">
        <f t="shared" si="370"/>
        <v>0</v>
      </c>
      <c r="O920" s="126">
        <f t="shared" ca="1" si="371"/>
        <v>1.1327299900000001</v>
      </c>
      <c r="P920" s="134" t="str">
        <f t="shared" si="376"/>
        <v>J=</v>
      </c>
      <c r="Q920" s="131">
        <f t="shared" si="377"/>
        <v>44089</v>
      </c>
      <c r="R920" s="9"/>
      <c r="S920" s="9"/>
      <c r="T920" s="9"/>
      <c r="U920" s="9"/>
      <c r="V920" s="9"/>
      <c r="W920" s="9"/>
      <c r="X920" s="9"/>
      <c r="Y920" s="9"/>
      <c r="Z920" s="9"/>
      <c r="AA920" s="9"/>
      <c r="AB920" s="9"/>
      <c r="AC920" s="9"/>
      <c r="AD920" s="9"/>
      <c r="AE920" s="9"/>
      <c r="AF920" s="59">
        <f t="shared" si="366"/>
        <v>43717</v>
      </c>
      <c r="AG920" s="15">
        <f t="shared" ca="1" si="380"/>
        <v>1032.52488999</v>
      </c>
      <c r="AH920" s="15">
        <f t="shared" si="380"/>
        <v>1000</v>
      </c>
      <c r="AI920" s="4">
        <f t="shared" ca="1" si="380"/>
        <v>5.8999999999999997E-2</v>
      </c>
      <c r="AJ920" s="16">
        <f t="shared" ca="1" si="380"/>
        <v>2.2751E-4</v>
      </c>
      <c r="AK920" s="4">
        <f t="shared" si="380"/>
        <v>1.075</v>
      </c>
      <c r="AL920" s="59">
        <f t="shared" si="364"/>
        <v>43717</v>
      </c>
      <c r="AM920" s="16">
        <f t="shared" ca="1" si="381"/>
        <v>1.0325248899999999</v>
      </c>
      <c r="AN920" s="15">
        <f t="shared" ca="1" si="381"/>
        <v>32.524889989999998</v>
      </c>
      <c r="AO920" s="9">
        <f t="shared" si="381"/>
        <v>0</v>
      </c>
      <c r="AP920" s="17">
        <f t="shared" si="381"/>
        <v>0</v>
      </c>
      <c r="AQ920" s="15">
        <f t="shared" si="381"/>
        <v>0</v>
      </c>
      <c r="AR920" s="10" t="str">
        <f t="shared" si="381"/>
        <v>J=</v>
      </c>
      <c r="AS920" s="59">
        <f t="shared" si="381"/>
        <v>43724</v>
      </c>
      <c r="AT920" s="18"/>
      <c r="AU920" s="18"/>
      <c r="AV920" s="40"/>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row>
    <row r="921" spans="1:205" x14ac:dyDescent="0.2">
      <c r="A921" s="123">
        <f t="shared" si="372"/>
        <v>43916</v>
      </c>
      <c r="B921" s="124">
        <f t="shared" ca="1" si="378"/>
        <v>1001.28583999</v>
      </c>
      <c r="C921" s="126">
        <f t="shared" si="373"/>
        <v>1000</v>
      </c>
      <c r="D921" s="125">
        <f ca="1">IF(A921&lt;$B$1,VLOOKUP(A921,[1]DI!$A$4:$B$15000,2,FALSE),0)</f>
        <v>3.6500000000000005E-2</v>
      </c>
      <c r="E921" s="126">
        <f t="shared" ca="1" si="379"/>
        <v>1.4227E-4</v>
      </c>
      <c r="F921" s="132">
        <f t="shared" si="374"/>
        <v>1.075</v>
      </c>
      <c r="G921" s="127">
        <f t="shared" ca="1" si="367"/>
        <v>1.00015294025</v>
      </c>
      <c r="H921" s="126">
        <f ca="1">TRUNC(PRODUCT(G$10:G920),15)</f>
        <v>1.17244158390691</v>
      </c>
      <c r="I921" s="126">
        <f t="shared" ca="1" si="375"/>
        <v>1.1709359454272801</v>
      </c>
      <c r="J921" s="126">
        <f t="shared" ca="1" si="368"/>
        <v>1.00128584</v>
      </c>
      <c r="K921" s="126">
        <f t="shared" ca="1" si="369"/>
        <v>1.2858399899999999</v>
      </c>
      <c r="L921" s="133">
        <f>IF(VLOOKUP(A921,$U$12:$AD$125,8)=VLOOKUP(A920,$U$12:$AD$125,8),0,VLOOKUP(A921,U$12:$AD$125,8))</f>
        <v>0</v>
      </c>
      <c r="M921" s="129">
        <f>IF(L921&gt;0,VLOOKUP(L921,T$12:$AC$125,7),0)</f>
        <v>0</v>
      </c>
      <c r="N921" s="126">
        <f t="shared" si="370"/>
        <v>0</v>
      </c>
      <c r="O921" s="126">
        <f t="shared" ca="1" si="371"/>
        <v>1.2858399899999999</v>
      </c>
      <c r="P921" s="134" t="str">
        <f t="shared" si="376"/>
        <v>J=</v>
      </c>
      <c r="Q921" s="131">
        <f t="shared" si="377"/>
        <v>44089</v>
      </c>
      <c r="R921" s="9"/>
      <c r="S921" s="9"/>
      <c r="T921" s="9"/>
      <c r="U921" s="9"/>
      <c r="V921" s="9"/>
      <c r="W921" s="9"/>
      <c r="X921" s="9"/>
      <c r="Y921" s="9"/>
      <c r="Z921" s="9"/>
      <c r="AA921" s="9"/>
      <c r="AB921" s="9"/>
      <c r="AC921" s="9"/>
      <c r="AD921" s="9"/>
      <c r="AE921" s="9"/>
      <c r="AF921" s="59">
        <f t="shared" si="366"/>
        <v>43718</v>
      </c>
      <c r="AG921" s="15">
        <f t="shared" ca="1" si="380"/>
        <v>1032.7774099999999</v>
      </c>
      <c r="AH921" s="15">
        <f t="shared" si="380"/>
        <v>1000</v>
      </c>
      <c r="AI921" s="4">
        <f t="shared" ca="1" si="380"/>
        <v>5.8999999999999997E-2</v>
      </c>
      <c r="AJ921" s="16">
        <f t="shared" ca="1" si="380"/>
        <v>2.2751E-4</v>
      </c>
      <c r="AK921" s="4">
        <f t="shared" si="380"/>
        <v>1.075</v>
      </c>
      <c r="AL921" s="59">
        <f t="shared" si="364"/>
        <v>43718</v>
      </c>
      <c r="AM921" s="16">
        <f t="shared" ca="1" si="381"/>
        <v>1.03277741</v>
      </c>
      <c r="AN921" s="15">
        <f t="shared" ca="1" si="381"/>
        <v>32.777410000000003</v>
      </c>
      <c r="AO921" s="9">
        <f t="shared" si="381"/>
        <v>0</v>
      </c>
      <c r="AP921" s="17">
        <f t="shared" si="381"/>
        <v>0</v>
      </c>
      <c r="AQ921" s="15">
        <f t="shared" si="381"/>
        <v>0</v>
      </c>
      <c r="AR921" s="10" t="str">
        <f t="shared" si="381"/>
        <v>J=</v>
      </c>
      <c r="AS921" s="59">
        <f t="shared" si="381"/>
        <v>43724</v>
      </c>
      <c r="AT921" s="18"/>
      <c r="AU921" s="18"/>
      <c r="AV921" s="40"/>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row>
    <row r="922" spans="1:205" x14ac:dyDescent="0.2">
      <c r="A922" s="123">
        <f t="shared" si="372"/>
        <v>43917</v>
      </c>
      <c r="B922" s="124">
        <f t="shared" ca="1" si="378"/>
        <v>1001.43898</v>
      </c>
      <c r="C922" s="126">
        <f t="shared" si="373"/>
        <v>1000</v>
      </c>
      <c r="D922" s="125">
        <f ca="1">IF(A922&lt;$B$1,VLOOKUP(A922,[1]DI!$A$4:$B$15000,2,FALSE),0)</f>
        <v>3.6500000000000005E-2</v>
      </c>
      <c r="E922" s="126">
        <f t="shared" ca="1" si="379"/>
        <v>1.4227E-4</v>
      </c>
      <c r="F922" s="132">
        <f t="shared" si="374"/>
        <v>1.075</v>
      </c>
      <c r="G922" s="127">
        <f t="shared" ca="1" si="367"/>
        <v>1.00015294025</v>
      </c>
      <c r="H922" s="126">
        <f ca="1">TRUNC(PRODUCT(G$10:G921),15)</f>
        <v>1.1726208974158601</v>
      </c>
      <c r="I922" s="126">
        <f t="shared" ca="1" si="375"/>
        <v>1.1709359454272801</v>
      </c>
      <c r="J922" s="126">
        <f t="shared" ca="1" si="368"/>
        <v>1.0014389800000001</v>
      </c>
      <c r="K922" s="126">
        <f t="shared" ca="1" si="369"/>
        <v>1.4389799999999999</v>
      </c>
      <c r="L922" s="133">
        <f>IF(VLOOKUP(A922,$U$12:$AD$125,8)=VLOOKUP(A921,$U$12:$AD$125,8),0,VLOOKUP(A922,U$12:$AD$125,8))</f>
        <v>0</v>
      </c>
      <c r="M922" s="129">
        <f>IF(L922&gt;0,VLOOKUP(L922,T$12:$AC$125,7),0)</f>
        <v>0</v>
      </c>
      <c r="N922" s="126">
        <f t="shared" si="370"/>
        <v>0</v>
      </c>
      <c r="O922" s="126">
        <f t="shared" ca="1" si="371"/>
        <v>1.4389799999999999</v>
      </c>
      <c r="P922" s="134" t="str">
        <f t="shared" si="376"/>
        <v>J=</v>
      </c>
      <c r="Q922" s="131">
        <f t="shared" si="377"/>
        <v>44089</v>
      </c>
      <c r="R922" s="9"/>
      <c r="S922" s="9"/>
      <c r="T922" s="9"/>
      <c r="U922" s="9"/>
      <c r="V922" s="9"/>
      <c r="W922" s="9"/>
      <c r="X922" s="9"/>
      <c r="Y922" s="9"/>
      <c r="Z922" s="9"/>
      <c r="AA922" s="9"/>
      <c r="AB922" s="9"/>
      <c r="AC922" s="9"/>
      <c r="AD922" s="9"/>
      <c r="AE922" s="9"/>
      <c r="AF922" s="59">
        <f t="shared" si="366"/>
        <v>43719</v>
      </c>
      <c r="AG922" s="15">
        <f t="shared" ca="1" si="380"/>
        <v>1033.0299999900001</v>
      </c>
      <c r="AH922" s="15">
        <f t="shared" si="380"/>
        <v>1000</v>
      </c>
      <c r="AI922" s="4">
        <f t="shared" ca="1" si="380"/>
        <v>5.8999999999999997E-2</v>
      </c>
      <c r="AJ922" s="16">
        <f t="shared" ca="1" si="380"/>
        <v>2.2751E-4</v>
      </c>
      <c r="AK922" s="4">
        <f t="shared" si="380"/>
        <v>1.075</v>
      </c>
      <c r="AL922" s="59">
        <f t="shared" si="364"/>
        <v>43719</v>
      </c>
      <c r="AM922" s="16">
        <f t="shared" ca="1" si="381"/>
        <v>1.0330299999999999</v>
      </c>
      <c r="AN922" s="15">
        <f t="shared" ca="1" si="381"/>
        <v>33.02999999</v>
      </c>
      <c r="AO922" s="9">
        <f t="shared" si="381"/>
        <v>0</v>
      </c>
      <c r="AP922" s="17">
        <f t="shared" si="381"/>
        <v>0</v>
      </c>
      <c r="AQ922" s="15">
        <f t="shared" si="381"/>
        <v>0</v>
      </c>
      <c r="AR922" s="10" t="str">
        <f t="shared" si="381"/>
        <v>J=</v>
      </c>
      <c r="AS922" s="59">
        <f t="shared" si="381"/>
        <v>43724</v>
      </c>
      <c r="AT922" s="18"/>
      <c r="AU922" s="18"/>
      <c r="AV922" s="40"/>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row>
    <row r="923" spans="1:205" x14ac:dyDescent="0.2">
      <c r="A923" s="123">
        <f t="shared" si="372"/>
        <v>43918</v>
      </c>
      <c r="B923" s="124">
        <f t="shared" ca="1" si="378"/>
        <v>1001.59214</v>
      </c>
      <c r="C923" s="126">
        <f t="shared" si="373"/>
        <v>1000</v>
      </c>
      <c r="D923" s="125">
        <f ca="1">IF(A923&lt;$B$1,VLOOKUP(A923,[1]DI!$A$4:$B$15000,2,FALSE),0)</f>
        <v>0</v>
      </c>
      <c r="E923" s="126">
        <f t="shared" ca="1" si="379"/>
        <v>0</v>
      </c>
      <c r="F923" s="132">
        <f t="shared" si="374"/>
        <v>1.075</v>
      </c>
      <c r="G923" s="127">
        <f t="shared" ca="1" si="367"/>
        <v>1</v>
      </c>
      <c r="H923" s="126">
        <f ca="1">TRUNC(PRODUCT(G$10:G922),15)</f>
        <v>1.1728002383490701</v>
      </c>
      <c r="I923" s="126">
        <f t="shared" ca="1" si="375"/>
        <v>1.1709359454272801</v>
      </c>
      <c r="J923" s="126">
        <f t="shared" ca="1" si="368"/>
        <v>1.0015921400000001</v>
      </c>
      <c r="K923" s="126">
        <f t="shared" ca="1" si="369"/>
        <v>1.5921400000000001</v>
      </c>
      <c r="L923" s="133">
        <f>IF(VLOOKUP(A923,$U$12:$AD$125,8)=VLOOKUP(A922,$U$12:$AD$125,8),0,VLOOKUP(A923,U$12:$AD$125,8))</f>
        <v>0</v>
      </c>
      <c r="M923" s="129">
        <f>IF(L923&gt;0,VLOOKUP(L923,T$12:$AC$125,7),0)</f>
        <v>0</v>
      </c>
      <c r="N923" s="126">
        <f t="shared" si="370"/>
        <v>0</v>
      </c>
      <c r="O923" s="126">
        <f t="shared" ca="1" si="371"/>
        <v>1.5921400000000001</v>
      </c>
      <c r="P923" s="134" t="str">
        <f t="shared" si="376"/>
        <v>J=</v>
      </c>
      <c r="Q923" s="131">
        <f t="shared" si="377"/>
        <v>44089</v>
      </c>
      <c r="R923" s="9"/>
      <c r="S923" s="33"/>
      <c r="T923" s="33"/>
      <c r="U923" s="33"/>
      <c r="V923" s="33"/>
      <c r="W923" s="33"/>
      <c r="X923" s="33"/>
      <c r="Y923" s="33"/>
      <c r="Z923" s="33"/>
      <c r="AA923" s="33"/>
      <c r="AB923" s="33"/>
      <c r="AC923" s="33"/>
      <c r="AD923" s="33"/>
      <c r="AE923" s="33"/>
      <c r="AF923" s="59">
        <f t="shared" si="366"/>
        <v>43720</v>
      </c>
      <c r="AG923" s="15">
        <f t="shared" ca="1" si="380"/>
        <v>1033.2826600000001</v>
      </c>
      <c r="AH923" s="15">
        <f t="shared" si="380"/>
        <v>1000</v>
      </c>
      <c r="AI923" s="4">
        <f t="shared" ca="1" si="380"/>
        <v>5.8999999999999997E-2</v>
      </c>
      <c r="AJ923" s="16">
        <f t="shared" ca="1" si="380"/>
        <v>2.2751E-4</v>
      </c>
      <c r="AK923" s="4">
        <f t="shared" si="380"/>
        <v>1.075</v>
      </c>
      <c r="AL923" s="59">
        <f t="shared" si="364"/>
        <v>43720</v>
      </c>
      <c r="AM923" s="16">
        <f t="shared" ca="1" si="381"/>
        <v>1.03328266</v>
      </c>
      <c r="AN923" s="15">
        <f t="shared" ca="1" si="381"/>
        <v>33.28266</v>
      </c>
      <c r="AO923" s="9">
        <f t="shared" si="381"/>
        <v>0</v>
      </c>
      <c r="AP923" s="17">
        <f t="shared" si="381"/>
        <v>0</v>
      </c>
      <c r="AQ923" s="15">
        <f t="shared" si="381"/>
        <v>0</v>
      </c>
      <c r="AR923" s="10" t="str">
        <f t="shared" si="381"/>
        <v>J=</v>
      </c>
      <c r="AS923" s="59">
        <f t="shared" si="381"/>
        <v>43724</v>
      </c>
      <c r="AT923" s="34"/>
      <c r="AU923" s="34"/>
      <c r="AV923" s="41"/>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c r="EG923" s="34"/>
      <c r="EH923" s="34"/>
      <c r="EI923" s="34"/>
      <c r="EJ923" s="34"/>
      <c r="EK923" s="34"/>
      <c r="EL923" s="34"/>
      <c r="EM923" s="34"/>
      <c r="EN923" s="34"/>
      <c r="EO923" s="34"/>
      <c r="EP923" s="34"/>
      <c r="EQ923" s="34"/>
      <c r="ER923" s="34"/>
      <c r="ES923" s="34"/>
      <c r="ET923" s="34"/>
      <c r="EU923" s="34"/>
      <c r="EV923" s="34"/>
      <c r="EW923" s="34"/>
      <c r="EX923" s="34"/>
      <c r="EY923" s="34"/>
      <c r="EZ923" s="34"/>
      <c r="FA923" s="34"/>
      <c r="FB923" s="34"/>
      <c r="FC923" s="34"/>
      <c r="FD923" s="34"/>
      <c r="FE923" s="34"/>
      <c r="FF923" s="34"/>
      <c r="FG923" s="34"/>
      <c r="FH923" s="34"/>
      <c r="FI923" s="34"/>
      <c r="FJ923" s="34"/>
      <c r="FK923" s="34"/>
      <c r="FL923" s="34"/>
      <c r="FM923" s="34"/>
      <c r="FN923" s="34"/>
      <c r="FO923" s="34"/>
      <c r="FP923" s="34"/>
      <c r="FQ923" s="34"/>
      <c r="FR923" s="34"/>
      <c r="FS923" s="34"/>
      <c r="FT923" s="34"/>
      <c r="FU923" s="34"/>
      <c r="FV923" s="34"/>
      <c r="FW923" s="34"/>
      <c r="FX923" s="34"/>
      <c r="FY923" s="34"/>
      <c r="FZ923" s="34"/>
      <c r="GA923" s="34"/>
      <c r="GB923" s="34"/>
      <c r="GC923" s="34"/>
      <c r="GD923" s="34"/>
      <c r="GE923" s="34"/>
      <c r="GF923" s="34"/>
      <c r="GG923" s="34"/>
      <c r="GH923" s="34"/>
      <c r="GI923" s="34"/>
      <c r="GJ923" s="34"/>
      <c r="GK923" s="34"/>
      <c r="GL923" s="34"/>
      <c r="GM923" s="34"/>
      <c r="GN923" s="34"/>
      <c r="GO923" s="34"/>
      <c r="GP923" s="34"/>
      <c r="GQ923" s="34"/>
      <c r="GR923" s="34"/>
      <c r="GS923" s="34"/>
      <c r="GT923" s="34"/>
      <c r="GU923" s="34"/>
      <c r="GV923" s="34"/>
      <c r="GW923" s="34"/>
    </row>
    <row r="924" spans="1:205" x14ac:dyDescent="0.2">
      <c r="A924" s="123">
        <f t="shared" si="372"/>
        <v>43919</v>
      </c>
      <c r="B924" s="124">
        <f t="shared" ca="1" si="378"/>
        <v>1001.59214</v>
      </c>
      <c r="C924" s="126">
        <f t="shared" si="373"/>
        <v>1000</v>
      </c>
      <c r="D924" s="125">
        <f ca="1">IF(A924&lt;$B$1,VLOOKUP(A924,[1]DI!$A$4:$B$15000,2,FALSE),0)</f>
        <v>0</v>
      </c>
      <c r="E924" s="126">
        <f t="shared" ca="1" si="379"/>
        <v>0</v>
      </c>
      <c r="F924" s="132">
        <f t="shared" si="374"/>
        <v>1.075</v>
      </c>
      <c r="G924" s="127">
        <f t="shared" ca="1" si="367"/>
        <v>1</v>
      </c>
      <c r="H924" s="126">
        <f ca="1">TRUNC(PRODUCT(G$10:G923),15)</f>
        <v>1.1728002383490701</v>
      </c>
      <c r="I924" s="126">
        <f t="shared" ca="1" si="375"/>
        <v>1.1709359454272801</v>
      </c>
      <c r="J924" s="126">
        <f t="shared" ca="1" si="368"/>
        <v>1.0015921400000001</v>
      </c>
      <c r="K924" s="126">
        <f t="shared" ca="1" si="369"/>
        <v>1.5921400000000001</v>
      </c>
      <c r="L924" s="133">
        <f>IF(VLOOKUP(A924,$U$12:$AD$125,8)=VLOOKUP(A923,$U$12:$AD$125,8),0,VLOOKUP(A924,U$12:$AD$125,8))</f>
        <v>0</v>
      </c>
      <c r="M924" s="129">
        <f>IF(L924&gt;0,VLOOKUP(L924,T$12:$AC$125,7),0)</f>
        <v>0</v>
      </c>
      <c r="N924" s="126">
        <f t="shared" si="370"/>
        <v>0</v>
      </c>
      <c r="O924" s="126">
        <f t="shared" ca="1" si="371"/>
        <v>1.5921400000000001</v>
      </c>
      <c r="P924" s="134" t="str">
        <f t="shared" si="376"/>
        <v>J=</v>
      </c>
      <c r="Q924" s="131">
        <f t="shared" si="377"/>
        <v>44089</v>
      </c>
      <c r="R924" s="9"/>
      <c r="S924" s="9"/>
      <c r="T924" s="9"/>
      <c r="U924" s="9"/>
      <c r="V924" s="9"/>
      <c r="W924" s="9"/>
      <c r="X924" s="9"/>
      <c r="Y924" s="9"/>
      <c r="Z924" s="9"/>
      <c r="AA924" s="9"/>
      <c r="AB924" s="9"/>
      <c r="AC924" s="9"/>
      <c r="AD924" s="9"/>
      <c r="AE924" s="9"/>
      <c r="AF924" s="59">
        <f t="shared" si="366"/>
        <v>43721</v>
      </c>
      <c r="AG924" s="15">
        <f t="shared" ca="1" si="380"/>
        <v>1033.5353700000001</v>
      </c>
      <c r="AH924" s="15">
        <f t="shared" si="380"/>
        <v>1000</v>
      </c>
      <c r="AI924" s="4">
        <f t="shared" ca="1" si="380"/>
        <v>5.8999999999999997E-2</v>
      </c>
      <c r="AJ924" s="16">
        <f t="shared" ca="1" si="380"/>
        <v>2.2751E-4</v>
      </c>
      <c r="AK924" s="4">
        <f t="shared" si="380"/>
        <v>1.075</v>
      </c>
      <c r="AL924" s="59">
        <f t="shared" si="364"/>
        <v>43721</v>
      </c>
      <c r="AM924" s="16">
        <f t="shared" ca="1" si="381"/>
        <v>1.0335353700000001</v>
      </c>
      <c r="AN924" s="15">
        <f t="shared" ca="1" si="381"/>
        <v>33.53537</v>
      </c>
      <c r="AO924" s="9">
        <f t="shared" si="381"/>
        <v>0</v>
      </c>
      <c r="AP924" s="17">
        <f t="shared" si="381"/>
        <v>0</v>
      </c>
      <c r="AQ924" s="15">
        <f t="shared" si="381"/>
        <v>0</v>
      </c>
      <c r="AR924" s="10" t="str">
        <f t="shared" si="381"/>
        <v>J=</v>
      </c>
      <c r="AS924" s="59">
        <f t="shared" si="381"/>
        <v>43724</v>
      </c>
      <c r="AT924" s="18"/>
      <c r="AU924" s="18"/>
      <c r="AV924" s="40"/>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row>
    <row r="925" spans="1:205" x14ac:dyDescent="0.2">
      <c r="A925" s="123">
        <f t="shared" si="372"/>
        <v>43920</v>
      </c>
      <c r="B925" s="124">
        <f t="shared" ca="1" si="378"/>
        <v>1001.59214</v>
      </c>
      <c r="C925" s="126">
        <f t="shared" si="373"/>
        <v>1000</v>
      </c>
      <c r="D925" s="125">
        <f ca="1">IF(A925&lt;$B$1,VLOOKUP(A925,[1]DI!$A$4:$B$15000,2,FALSE),0)</f>
        <v>3.6500000000000005E-2</v>
      </c>
      <c r="E925" s="126">
        <f t="shared" ca="1" si="379"/>
        <v>1.4227E-4</v>
      </c>
      <c r="F925" s="132">
        <f t="shared" si="374"/>
        <v>1.075</v>
      </c>
      <c r="G925" s="127">
        <f t="shared" ca="1" si="367"/>
        <v>1.00015294025</v>
      </c>
      <c r="H925" s="126">
        <f ca="1">TRUNC(PRODUCT(G$10:G924),15)</f>
        <v>1.1728002383490701</v>
      </c>
      <c r="I925" s="126">
        <f t="shared" ca="1" si="375"/>
        <v>1.1709359454272801</v>
      </c>
      <c r="J925" s="126">
        <f t="shared" ca="1" si="368"/>
        <v>1.0015921400000001</v>
      </c>
      <c r="K925" s="126">
        <f t="shared" ca="1" si="369"/>
        <v>1.5921400000000001</v>
      </c>
      <c r="L925" s="133">
        <f>IF(VLOOKUP(A925,$U$12:$AD$125,8)=VLOOKUP(A924,$U$12:$AD$125,8),0,VLOOKUP(A925,U$12:$AD$125,8))</f>
        <v>0</v>
      </c>
      <c r="M925" s="129">
        <f>IF(L925&gt;0,VLOOKUP(L925,T$12:$AC$125,7),0)</f>
        <v>0</v>
      </c>
      <c r="N925" s="126">
        <f t="shared" si="370"/>
        <v>0</v>
      </c>
      <c r="O925" s="126">
        <f t="shared" ca="1" si="371"/>
        <v>1.5921400000000001</v>
      </c>
      <c r="P925" s="134" t="str">
        <f t="shared" si="376"/>
        <v>J=</v>
      </c>
      <c r="Q925" s="131">
        <f t="shared" si="377"/>
        <v>44089</v>
      </c>
      <c r="R925" s="9"/>
      <c r="S925" s="33"/>
      <c r="T925" s="33"/>
      <c r="U925" s="33"/>
      <c r="V925" s="33"/>
      <c r="W925" s="33"/>
      <c r="X925" s="33"/>
      <c r="Y925" s="33"/>
      <c r="Z925" s="33"/>
      <c r="AA925" s="33"/>
      <c r="AB925" s="33"/>
      <c r="AC925" s="33"/>
      <c r="AD925" s="33"/>
      <c r="AE925" s="33"/>
      <c r="AF925" s="59">
        <f t="shared" si="366"/>
        <v>43722</v>
      </c>
      <c r="AG925" s="15">
        <f t="shared" ca="1" si="380"/>
        <v>1033.7881400000001</v>
      </c>
      <c r="AH925" s="15">
        <f t="shared" si="380"/>
        <v>1000</v>
      </c>
      <c r="AI925" s="4">
        <f t="shared" ca="1" si="380"/>
        <v>0</v>
      </c>
      <c r="AJ925" s="16">
        <f t="shared" ca="1" si="380"/>
        <v>0</v>
      </c>
      <c r="AK925" s="4">
        <f t="shared" si="380"/>
        <v>1.075</v>
      </c>
      <c r="AL925" s="59">
        <f t="shared" si="364"/>
        <v>43722</v>
      </c>
      <c r="AM925" s="16">
        <f t="shared" ca="1" si="381"/>
        <v>1.03378814</v>
      </c>
      <c r="AN925" s="15">
        <f t="shared" ca="1" si="381"/>
        <v>33.788139999999999</v>
      </c>
      <c r="AO925" s="9">
        <f t="shared" si="381"/>
        <v>0</v>
      </c>
      <c r="AP925" s="17">
        <f t="shared" si="381"/>
        <v>0</v>
      </c>
      <c r="AQ925" s="15">
        <f t="shared" si="381"/>
        <v>0</v>
      </c>
      <c r="AR925" s="10" t="str">
        <f t="shared" si="381"/>
        <v>J=</v>
      </c>
      <c r="AS925" s="59">
        <f t="shared" si="381"/>
        <v>43724</v>
      </c>
      <c r="AT925" s="34"/>
      <c r="AU925" s="34"/>
      <c r="AV925" s="41"/>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c r="EG925" s="34"/>
      <c r="EH925" s="34"/>
      <c r="EI925" s="34"/>
      <c r="EJ925" s="34"/>
      <c r="EK925" s="34"/>
      <c r="EL925" s="34"/>
      <c r="EM925" s="34"/>
      <c r="EN925" s="34"/>
      <c r="EO925" s="34"/>
      <c r="EP925" s="34"/>
      <c r="EQ925" s="34"/>
      <c r="ER925" s="34"/>
      <c r="ES925" s="34"/>
      <c r="ET925" s="34"/>
      <c r="EU925" s="34"/>
      <c r="EV925" s="34"/>
      <c r="EW925" s="34"/>
      <c r="EX925" s="34"/>
      <c r="EY925" s="34"/>
      <c r="EZ925" s="34"/>
      <c r="FA925" s="34"/>
      <c r="FB925" s="34"/>
      <c r="FC925" s="34"/>
      <c r="FD925" s="34"/>
      <c r="FE925" s="34"/>
      <c r="FF925" s="34"/>
      <c r="FG925" s="34"/>
      <c r="FH925" s="34"/>
      <c r="FI925" s="34"/>
      <c r="FJ925" s="34"/>
      <c r="FK925" s="34"/>
      <c r="FL925" s="34"/>
      <c r="FM925" s="34"/>
      <c r="FN925" s="34"/>
      <c r="FO925" s="34"/>
      <c r="FP925" s="34"/>
      <c r="FQ925" s="34"/>
      <c r="FR925" s="34"/>
      <c r="FS925" s="34"/>
      <c r="FT925" s="34"/>
      <c r="FU925" s="34"/>
      <c r="FV925" s="34"/>
      <c r="FW925" s="34"/>
      <c r="FX925" s="34"/>
      <c r="FY925" s="34"/>
      <c r="FZ925" s="34"/>
      <c r="GA925" s="34"/>
      <c r="GB925" s="34"/>
      <c r="GC925" s="34"/>
      <c r="GD925" s="34"/>
      <c r="GE925" s="34"/>
      <c r="GF925" s="34"/>
      <c r="GG925" s="34"/>
      <c r="GH925" s="34"/>
      <c r="GI925" s="34"/>
      <c r="GJ925" s="34"/>
      <c r="GK925" s="34"/>
      <c r="GL925" s="34"/>
      <c r="GM925" s="34"/>
      <c r="GN925" s="34"/>
      <c r="GO925" s="34"/>
      <c r="GP925" s="34"/>
      <c r="GQ925" s="34"/>
      <c r="GR925" s="34"/>
      <c r="GS925" s="34"/>
      <c r="GT925" s="34"/>
      <c r="GU925" s="34"/>
      <c r="GV925" s="34"/>
      <c r="GW925" s="34"/>
    </row>
    <row r="926" spans="1:205" x14ac:dyDescent="0.2">
      <c r="A926" s="123">
        <f t="shared" si="372"/>
        <v>43921</v>
      </c>
      <c r="B926" s="124">
        <f t="shared" ca="1" si="378"/>
        <v>1001.74531999</v>
      </c>
      <c r="C926" s="126">
        <f t="shared" si="373"/>
        <v>1000</v>
      </c>
      <c r="D926" s="125">
        <f ca="1">IF(A926&lt;$B$1,VLOOKUP(A926,[1]DI!$A$4:$B$15000,2,FALSE),0)</f>
        <v>3.6500000000000005E-2</v>
      </c>
      <c r="E926" s="126">
        <f t="shared" ca="1" si="379"/>
        <v>1.4227E-4</v>
      </c>
      <c r="F926" s="132">
        <f t="shared" si="374"/>
        <v>1.075</v>
      </c>
      <c r="G926" s="127">
        <f t="shared" ca="1" si="367"/>
        <v>1.00015294025</v>
      </c>
      <c r="H926" s="126">
        <f ca="1">TRUNC(PRODUCT(G$10:G925),15)</f>
        <v>1.1729796067107201</v>
      </c>
      <c r="I926" s="126">
        <f t="shared" ca="1" si="375"/>
        <v>1.1709359454272801</v>
      </c>
      <c r="J926" s="126">
        <f t="shared" ca="1" si="368"/>
        <v>1.0017453199999999</v>
      </c>
      <c r="K926" s="126">
        <f t="shared" ca="1" si="369"/>
        <v>1.74531999</v>
      </c>
      <c r="L926" s="133">
        <f>IF(VLOOKUP(A926,$U$12:$AD$125,8)=VLOOKUP(A925,$U$12:$AD$125,8),0,VLOOKUP(A926,U$12:$AD$125,8))</f>
        <v>0</v>
      </c>
      <c r="M926" s="129">
        <f>IF(L926&gt;0,VLOOKUP(L926,T$12:$AC$125,7),0)</f>
        <v>0</v>
      </c>
      <c r="N926" s="126">
        <f t="shared" si="370"/>
        <v>0</v>
      </c>
      <c r="O926" s="126">
        <f t="shared" ca="1" si="371"/>
        <v>1.74531999</v>
      </c>
      <c r="P926" s="134" t="str">
        <f t="shared" si="376"/>
        <v>J=</v>
      </c>
      <c r="Q926" s="131">
        <f t="shared" si="377"/>
        <v>44089</v>
      </c>
      <c r="R926" s="9"/>
      <c r="S926" s="33"/>
      <c r="T926" s="33"/>
      <c r="U926" s="33"/>
      <c r="V926" s="33"/>
      <c r="W926" s="33"/>
      <c r="X926" s="33"/>
      <c r="Y926" s="33"/>
      <c r="Z926" s="33"/>
      <c r="AA926" s="33"/>
      <c r="AB926" s="33"/>
      <c r="AC926" s="33"/>
      <c r="AD926" s="33"/>
      <c r="AE926" s="33"/>
      <c r="AF926" s="59">
        <f t="shared" si="366"/>
        <v>43723</v>
      </c>
      <c r="AG926" s="15">
        <f t="shared" ca="1" si="380"/>
        <v>1033.7881400000001</v>
      </c>
      <c r="AH926" s="15">
        <f t="shared" si="380"/>
        <v>1000</v>
      </c>
      <c r="AI926" s="4">
        <f t="shared" ca="1" si="380"/>
        <v>0</v>
      </c>
      <c r="AJ926" s="16">
        <f t="shared" ca="1" si="380"/>
        <v>0</v>
      </c>
      <c r="AK926" s="4">
        <f t="shared" si="380"/>
        <v>1.075</v>
      </c>
      <c r="AL926" s="59">
        <f t="shared" si="364"/>
        <v>43723</v>
      </c>
      <c r="AM926" s="16">
        <f t="shared" ca="1" si="381"/>
        <v>1.03378814</v>
      </c>
      <c r="AN926" s="15">
        <f t="shared" ca="1" si="381"/>
        <v>33.788139999999999</v>
      </c>
      <c r="AO926" s="9">
        <f t="shared" si="381"/>
        <v>0</v>
      </c>
      <c r="AP926" s="17">
        <f t="shared" si="381"/>
        <v>0</v>
      </c>
      <c r="AQ926" s="15">
        <f t="shared" si="381"/>
        <v>0</v>
      </c>
      <c r="AR926" s="10" t="str">
        <f t="shared" si="381"/>
        <v>J=</v>
      </c>
      <c r="AS926" s="59">
        <f t="shared" si="381"/>
        <v>43724</v>
      </c>
      <c r="AT926" s="34"/>
      <c r="AU926" s="34"/>
      <c r="AV926" s="41"/>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c r="FI926" s="34"/>
      <c r="FJ926" s="34"/>
      <c r="FK926" s="34"/>
      <c r="FL926" s="34"/>
      <c r="FM926" s="34"/>
      <c r="FN926" s="34"/>
      <c r="FO926" s="34"/>
      <c r="FP926" s="34"/>
      <c r="FQ926" s="34"/>
      <c r="FR926" s="34"/>
      <c r="FS926" s="34"/>
      <c r="FT926" s="34"/>
      <c r="FU926" s="34"/>
      <c r="FV926" s="34"/>
      <c r="FW926" s="34"/>
      <c r="FX926" s="34"/>
      <c r="FY926" s="34"/>
      <c r="FZ926" s="34"/>
      <c r="GA926" s="34"/>
      <c r="GB926" s="34"/>
      <c r="GC926" s="34"/>
      <c r="GD926" s="34"/>
      <c r="GE926" s="34"/>
      <c r="GF926" s="34"/>
      <c r="GG926" s="34"/>
      <c r="GH926" s="34"/>
      <c r="GI926" s="34"/>
      <c r="GJ926" s="34"/>
      <c r="GK926" s="34"/>
      <c r="GL926" s="34"/>
      <c r="GM926" s="34"/>
      <c r="GN926" s="34"/>
      <c r="GO926" s="34"/>
      <c r="GP926" s="34"/>
      <c r="GQ926" s="34"/>
      <c r="GR926" s="34"/>
      <c r="GS926" s="34"/>
      <c r="GT926" s="34"/>
      <c r="GU926" s="34"/>
      <c r="GV926" s="34"/>
      <c r="GW926" s="34"/>
    </row>
    <row r="927" spans="1:205" x14ac:dyDescent="0.2">
      <c r="A927" s="123">
        <f t="shared" si="372"/>
        <v>43922</v>
      </c>
      <c r="B927" s="124">
        <f t="shared" ca="1" si="378"/>
        <v>1001.8985300000001</v>
      </c>
      <c r="C927" s="126">
        <f t="shared" si="373"/>
        <v>1000</v>
      </c>
      <c r="D927" s="125">
        <f ca="1">IF(A927&lt;$B$1,VLOOKUP(A927,[1]DI!$A$4:$B$15000,2,FALSE),0)</f>
        <v>3.6500000000000005E-2</v>
      </c>
      <c r="E927" s="126">
        <f t="shared" ca="1" si="379"/>
        <v>1.4227E-4</v>
      </c>
      <c r="F927" s="132">
        <f t="shared" si="374"/>
        <v>1.075</v>
      </c>
      <c r="G927" s="127">
        <f t="shared" ca="1" si="367"/>
        <v>1.00015294025</v>
      </c>
      <c r="H927" s="126">
        <f ca="1">TRUNC(PRODUCT(G$10:G926),15)</f>
        <v>1.17315900250502</v>
      </c>
      <c r="I927" s="126">
        <f t="shared" ca="1" si="375"/>
        <v>1.1709359454272801</v>
      </c>
      <c r="J927" s="126">
        <f t="shared" ca="1" si="368"/>
        <v>1.0018985300000001</v>
      </c>
      <c r="K927" s="126">
        <f t="shared" ca="1" si="369"/>
        <v>1.8985300000000001</v>
      </c>
      <c r="L927" s="133">
        <f>IF(VLOOKUP(A927,$U$12:$AD$125,8)=VLOOKUP(A926,$U$12:$AD$125,8),0,VLOOKUP(A927,U$12:$AD$125,8))</f>
        <v>0</v>
      </c>
      <c r="M927" s="129">
        <f>IF(L927&gt;0,VLOOKUP(L927,T$12:$AC$125,7),0)</f>
        <v>0</v>
      </c>
      <c r="N927" s="126">
        <f t="shared" si="370"/>
        <v>0</v>
      </c>
      <c r="O927" s="126">
        <f t="shared" ca="1" si="371"/>
        <v>1.8985300000000001</v>
      </c>
      <c r="P927" s="134" t="str">
        <f t="shared" si="376"/>
        <v>J=</v>
      </c>
      <c r="Q927" s="131">
        <f t="shared" si="377"/>
        <v>44089</v>
      </c>
      <c r="R927" s="9"/>
      <c r="S927" s="9"/>
      <c r="T927" s="9"/>
      <c r="U927" s="9"/>
      <c r="V927" s="9"/>
      <c r="W927" s="9"/>
      <c r="X927" s="9"/>
      <c r="Y927" s="9"/>
      <c r="Z927" s="9"/>
      <c r="AA927" s="9"/>
      <c r="AB927" s="9"/>
      <c r="AC927" s="9"/>
      <c r="AD927" s="9"/>
      <c r="AE927" s="9"/>
      <c r="AF927" s="59">
        <f t="shared" si="366"/>
        <v>43724</v>
      </c>
      <c r="AG927" s="15">
        <f t="shared" ca="1" si="380"/>
        <v>1033.7881400000001</v>
      </c>
      <c r="AH927" s="15">
        <f t="shared" si="380"/>
        <v>1000</v>
      </c>
      <c r="AI927" s="4">
        <f t="shared" ca="1" si="380"/>
        <v>5.8999999999999997E-2</v>
      </c>
      <c r="AJ927" s="16">
        <f t="shared" ca="1" si="380"/>
        <v>2.2751E-4</v>
      </c>
      <c r="AK927" s="4">
        <f t="shared" si="380"/>
        <v>1.075</v>
      </c>
      <c r="AL927" s="59">
        <f t="shared" si="364"/>
        <v>43724</v>
      </c>
      <c r="AM927" s="16">
        <f t="shared" ca="1" si="381"/>
        <v>1.03378814</v>
      </c>
      <c r="AN927" s="15">
        <f t="shared" ca="1" si="381"/>
        <v>33.788139999999999</v>
      </c>
      <c r="AO927" s="9">
        <f t="shared" si="381"/>
        <v>4</v>
      </c>
      <c r="AP927" s="17">
        <f t="shared" si="381"/>
        <v>0</v>
      </c>
      <c r="AQ927" s="15">
        <f t="shared" si="381"/>
        <v>0</v>
      </c>
      <c r="AR927" s="10" t="str">
        <f t="shared" si="381"/>
        <v>J=</v>
      </c>
      <c r="AS927" s="59">
        <f t="shared" si="381"/>
        <v>43724</v>
      </c>
      <c r="AT927" s="18"/>
      <c r="AU927" s="18"/>
      <c r="AV927" s="40"/>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row>
    <row r="928" spans="1:205" x14ac:dyDescent="0.2">
      <c r="A928" s="123">
        <f t="shared" si="372"/>
        <v>43923</v>
      </c>
      <c r="B928" s="124">
        <f t="shared" ca="1" si="378"/>
        <v>1002.0517599999999</v>
      </c>
      <c r="C928" s="126">
        <f t="shared" si="373"/>
        <v>1000</v>
      </c>
      <c r="D928" s="125">
        <f ca="1">IF(A928&lt;$B$1,VLOOKUP(A928,[1]DI!$A$4:$B$15000,2,FALSE),0)</f>
        <v>3.6500000000000005E-2</v>
      </c>
      <c r="E928" s="126">
        <f t="shared" ca="1" si="379"/>
        <v>1.4227E-4</v>
      </c>
      <c r="F928" s="132">
        <f t="shared" si="374"/>
        <v>1.075</v>
      </c>
      <c r="G928" s="127">
        <f t="shared" ca="1" si="367"/>
        <v>1.00015294025</v>
      </c>
      <c r="H928" s="126">
        <f ca="1">TRUNC(PRODUCT(G$10:G927),15)</f>
        <v>1.1733384257361501</v>
      </c>
      <c r="I928" s="126">
        <f t="shared" ca="1" si="375"/>
        <v>1.1709359454272801</v>
      </c>
      <c r="J928" s="126">
        <f t="shared" ca="1" si="368"/>
        <v>1.0020517600000001</v>
      </c>
      <c r="K928" s="126">
        <f t="shared" ca="1" si="369"/>
        <v>2.0517599999999998</v>
      </c>
      <c r="L928" s="133">
        <f>IF(VLOOKUP(A928,$U$12:$AD$125,8)=VLOOKUP(A927,$U$12:$AD$125,8),0,VLOOKUP(A928,U$12:$AD$125,8))</f>
        <v>0</v>
      </c>
      <c r="M928" s="129">
        <f>IF(L928&gt;0,VLOOKUP(L928,T$12:$AC$125,7),0)</f>
        <v>0</v>
      </c>
      <c r="N928" s="126">
        <f t="shared" si="370"/>
        <v>0</v>
      </c>
      <c r="O928" s="126">
        <f t="shared" ca="1" si="371"/>
        <v>2.0517599999999998</v>
      </c>
      <c r="P928" s="134" t="str">
        <f t="shared" si="376"/>
        <v>J=</v>
      </c>
      <c r="Q928" s="131">
        <f t="shared" si="377"/>
        <v>44089</v>
      </c>
      <c r="R928" s="9"/>
      <c r="S928" s="9"/>
      <c r="T928" s="9"/>
      <c r="U928" s="9"/>
      <c r="V928" s="9"/>
      <c r="W928" s="9"/>
      <c r="X928" s="9"/>
      <c r="Y928" s="9"/>
      <c r="Z928" s="9"/>
      <c r="AA928" s="9"/>
      <c r="AB928" s="9"/>
      <c r="AC928" s="9"/>
      <c r="AD928" s="9"/>
      <c r="AE928" s="9"/>
      <c r="AF928" s="59"/>
      <c r="AG928" s="15"/>
      <c r="AH928" s="15"/>
      <c r="AI928" s="4"/>
      <c r="AJ928" s="16"/>
      <c r="AK928" s="4"/>
      <c r="AL928" s="59"/>
      <c r="AM928" s="16"/>
      <c r="AN928" s="15"/>
      <c r="AO928" s="9"/>
      <c r="AP928" s="17"/>
      <c r="AQ928" s="15"/>
      <c r="AR928" s="10"/>
      <c r="AS928" s="59"/>
      <c r="AT928" s="18"/>
      <c r="AU928" s="18"/>
      <c r="AV928" s="40"/>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row>
    <row r="929" spans="1:202" x14ac:dyDescent="0.2">
      <c r="A929" s="123">
        <f t="shared" si="372"/>
        <v>43924</v>
      </c>
      <c r="B929" s="124">
        <f t="shared" ca="1" si="378"/>
        <v>1002.20500999</v>
      </c>
      <c r="C929" s="126">
        <f t="shared" si="373"/>
        <v>1000</v>
      </c>
      <c r="D929" s="125">
        <f ca="1">IF(A929&lt;$B$1,VLOOKUP(A929,[1]DI!$A$4:$B$15000,2,FALSE),0)</f>
        <v>3.6500000000000005E-2</v>
      </c>
      <c r="E929" s="126">
        <f t="shared" ca="1" si="379"/>
        <v>1.4227E-4</v>
      </c>
      <c r="F929" s="132">
        <f t="shared" si="374"/>
        <v>1.075</v>
      </c>
      <c r="G929" s="127">
        <f t="shared" ca="1" si="367"/>
        <v>1.00015294025</v>
      </c>
      <c r="H929" s="126">
        <f ca="1">TRUNC(PRODUCT(G$10:G928),15)</f>
        <v>1.1735178764083201</v>
      </c>
      <c r="I929" s="126">
        <f t="shared" ca="1" si="375"/>
        <v>1.1709359454272801</v>
      </c>
      <c r="J929" s="126">
        <f t="shared" ca="1" si="368"/>
        <v>1.00220501</v>
      </c>
      <c r="K929" s="126">
        <f t="shared" ca="1" si="369"/>
        <v>2.2050099900000002</v>
      </c>
      <c r="L929" s="133">
        <f>IF(VLOOKUP(A929,$U$12:$AD$125,8)=VLOOKUP(A928,$U$12:$AD$125,8),0,VLOOKUP(A929,U$12:$AD$125,8))</f>
        <v>0</v>
      </c>
      <c r="M929" s="129">
        <f>IF(L929&gt;0,VLOOKUP(L929,T$12:$AC$125,7),0)</f>
        <v>0</v>
      </c>
      <c r="N929" s="126">
        <f t="shared" si="370"/>
        <v>0</v>
      </c>
      <c r="O929" s="126">
        <f t="shared" ca="1" si="371"/>
        <v>2.2050099900000002</v>
      </c>
      <c r="P929" s="134" t="str">
        <f t="shared" si="376"/>
        <v>J=</v>
      </c>
      <c r="Q929" s="131">
        <f t="shared" si="377"/>
        <v>44089</v>
      </c>
      <c r="R929" s="9"/>
      <c r="S929" s="9"/>
      <c r="T929" s="9"/>
      <c r="U929" s="9"/>
      <c r="V929" s="9"/>
      <c r="W929" s="9"/>
      <c r="X929" s="9"/>
      <c r="Y929" s="9"/>
      <c r="Z929" s="9"/>
      <c r="AA929" s="9"/>
      <c r="AB929" s="9"/>
      <c r="AC929" s="9"/>
      <c r="AD929" s="9"/>
      <c r="AE929" s="9"/>
      <c r="AF929" s="59" t="str">
        <f t="shared" ref="AF929:AS929" si="382">$B$6</f>
        <v>CNEN22</v>
      </c>
      <c r="AG929" s="9" t="str">
        <f t="shared" si="382"/>
        <v>CNEN22</v>
      </c>
      <c r="AH929" s="9" t="str">
        <f t="shared" si="382"/>
        <v>CNEN22</v>
      </c>
      <c r="AI929" s="9" t="str">
        <f t="shared" si="382"/>
        <v>CNEN22</v>
      </c>
      <c r="AJ929" s="9" t="str">
        <f t="shared" si="382"/>
        <v>CNEN22</v>
      </c>
      <c r="AK929" s="4" t="str">
        <f t="shared" si="382"/>
        <v>CNEN22</v>
      </c>
      <c r="AL929" s="59" t="str">
        <f t="shared" si="382"/>
        <v>CNEN22</v>
      </c>
      <c r="AM929" s="9" t="str">
        <f t="shared" si="382"/>
        <v>CNEN22</v>
      </c>
      <c r="AN929" s="9" t="str">
        <f t="shared" si="382"/>
        <v>CNEN22</v>
      </c>
      <c r="AO929" s="9" t="str">
        <f t="shared" si="382"/>
        <v>CNEN22</v>
      </c>
      <c r="AP929" s="17" t="str">
        <f t="shared" si="382"/>
        <v>CNEN22</v>
      </c>
      <c r="AQ929" s="9" t="str">
        <f t="shared" si="382"/>
        <v>CNEN22</v>
      </c>
      <c r="AR929" s="10" t="str">
        <f t="shared" si="382"/>
        <v>CNEN22</v>
      </c>
      <c r="AS929" s="59" t="str">
        <f t="shared" si="382"/>
        <v>CNEN22</v>
      </c>
      <c r="AT929" s="18"/>
      <c r="AU929" s="18"/>
      <c r="AV929" s="40"/>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row>
    <row r="930" spans="1:202" x14ac:dyDescent="0.2">
      <c r="A930" s="123">
        <f t="shared" si="372"/>
        <v>43925</v>
      </c>
      <c r="B930" s="124">
        <f t="shared" ca="1" si="378"/>
        <v>1002.35829</v>
      </c>
      <c r="C930" s="126">
        <f t="shared" si="373"/>
        <v>1000</v>
      </c>
      <c r="D930" s="125">
        <f ca="1">IF(A930&lt;$B$1,VLOOKUP(A930,[1]DI!$A$4:$B$15000,2,FALSE),0)</f>
        <v>0</v>
      </c>
      <c r="E930" s="126">
        <f t="shared" ca="1" si="379"/>
        <v>0</v>
      </c>
      <c r="F930" s="132">
        <f t="shared" si="374"/>
        <v>1.075</v>
      </c>
      <c r="G930" s="127">
        <f t="shared" ca="1" si="367"/>
        <v>1</v>
      </c>
      <c r="H930" s="126">
        <f ca="1">TRUNC(PRODUCT(G$10:G929),15)</f>
        <v>1.1736973545257099</v>
      </c>
      <c r="I930" s="126">
        <f t="shared" ca="1" si="375"/>
        <v>1.1709359454272801</v>
      </c>
      <c r="J930" s="126">
        <f t="shared" ca="1" si="368"/>
        <v>1.0023582900000001</v>
      </c>
      <c r="K930" s="126">
        <f t="shared" ca="1" si="369"/>
        <v>2.3582900000000002</v>
      </c>
      <c r="L930" s="133">
        <f>IF(VLOOKUP(A930,$U$12:$AD$125,8)=VLOOKUP(A929,$U$12:$AD$125,8),0,VLOOKUP(A930,U$12:$AD$125,8))</f>
        <v>0</v>
      </c>
      <c r="M930" s="129">
        <f>IF(L930&gt;0,VLOOKUP(L930,T$12:$AC$125,7),0)</f>
        <v>0</v>
      </c>
      <c r="N930" s="126">
        <f t="shared" si="370"/>
        <v>0</v>
      </c>
      <c r="O930" s="126">
        <f t="shared" ca="1" si="371"/>
        <v>2.3582900000000002</v>
      </c>
      <c r="P930" s="134" t="str">
        <f t="shared" si="376"/>
        <v>J=</v>
      </c>
      <c r="Q930" s="131">
        <f t="shared" si="377"/>
        <v>44089</v>
      </c>
      <c r="R930" s="9"/>
      <c r="S930" s="9"/>
      <c r="T930" s="9"/>
      <c r="U930" s="9"/>
      <c r="V930" s="9"/>
      <c r="W930" s="9"/>
      <c r="X930" s="9"/>
      <c r="Y930" s="9"/>
      <c r="Z930" s="9"/>
      <c r="AA930" s="9"/>
      <c r="AB930" s="9"/>
      <c r="AC930" s="9"/>
      <c r="AD930" s="9"/>
      <c r="AE930" s="9"/>
      <c r="AF930" s="57" t="s">
        <v>16</v>
      </c>
      <c r="AG930" s="3" t="s">
        <v>9</v>
      </c>
      <c r="AH930" s="3" t="s">
        <v>10</v>
      </c>
      <c r="AI930" s="36" t="s">
        <v>11</v>
      </c>
      <c r="AJ930" s="37" t="s">
        <v>11</v>
      </c>
      <c r="AK930" s="36" t="s">
        <v>11</v>
      </c>
      <c r="AL930" s="60" t="s">
        <v>16</v>
      </c>
      <c r="AM930" s="37" t="s">
        <v>11</v>
      </c>
      <c r="AN930" s="3" t="s">
        <v>12</v>
      </c>
      <c r="AO930" s="7" t="s">
        <v>13</v>
      </c>
      <c r="AP930" s="38" t="s">
        <v>14</v>
      </c>
      <c r="AQ930" s="3" t="s">
        <v>14</v>
      </c>
      <c r="AR930" s="39" t="s">
        <v>15</v>
      </c>
      <c r="AS930" s="57" t="s">
        <v>15</v>
      </c>
      <c r="AT930" s="18"/>
      <c r="AU930" s="18"/>
      <c r="AV930" s="40"/>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row>
    <row r="931" spans="1:202" x14ac:dyDescent="0.2">
      <c r="A931" s="123">
        <f t="shared" si="372"/>
        <v>43926</v>
      </c>
      <c r="B931" s="124">
        <f t="shared" ca="1" si="378"/>
        <v>1002.35829</v>
      </c>
      <c r="C931" s="126">
        <f t="shared" si="373"/>
        <v>1000</v>
      </c>
      <c r="D931" s="125">
        <f ca="1">IF(A931&lt;$B$1,VLOOKUP(A931,[1]DI!$A$4:$B$15000,2,FALSE),0)</f>
        <v>0</v>
      </c>
      <c r="E931" s="126">
        <f t="shared" ca="1" si="379"/>
        <v>0</v>
      </c>
      <c r="F931" s="132">
        <f t="shared" si="374"/>
        <v>1.075</v>
      </c>
      <c r="G931" s="127">
        <f t="shared" ca="1" si="367"/>
        <v>1</v>
      </c>
      <c r="H931" s="126">
        <f ca="1">TRUNC(PRODUCT(G$10:G930),15)</f>
        <v>1.1736973545257099</v>
      </c>
      <c r="I931" s="126">
        <f t="shared" ca="1" si="375"/>
        <v>1.1709359454272801</v>
      </c>
      <c r="J931" s="126">
        <f t="shared" ca="1" si="368"/>
        <v>1.0023582900000001</v>
      </c>
      <c r="K931" s="126">
        <f t="shared" ca="1" si="369"/>
        <v>2.3582900000000002</v>
      </c>
      <c r="L931" s="133">
        <f>IF(VLOOKUP(A931,$U$12:$AD$125,8)=VLOOKUP(A930,$U$12:$AD$125,8),0,VLOOKUP(A931,U$12:$AD$125,8))</f>
        <v>0</v>
      </c>
      <c r="M931" s="129">
        <f>IF(L931&gt;0,VLOOKUP(L931,T$12:$AC$125,7),0)</f>
        <v>0</v>
      </c>
      <c r="N931" s="126">
        <f t="shared" si="370"/>
        <v>0</v>
      </c>
      <c r="O931" s="126">
        <f t="shared" ca="1" si="371"/>
        <v>2.3582900000000002</v>
      </c>
      <c r="P931" s="134" t="str">
        <f t="shared" si="376"/>
        <v>J=</v>
      </c>
      <c r="Q931" s="131">
        <f t="shared" si="377"/>
        <v>44089</v>
      </c>
      <c r="R931" s="9"/>
      <c r="S931" s="9"/>
      <c r="T931" s="9"/>
      <c r="U931" s="9"/>
      <c r="V931" s="9"/>
      <c r="W931" s="9"/>
      <c r="X931" s="9"/>
      <c r="Y931" s="9"/>
      <c r="Z931" s="9"/>
      <c r="AA931" s="9"/>
      <c r="AB931" s="9"/>
      <c r="AC931" s="9"/>
      <c r="AD931" s="9"/>
      <c r="AE931" s="9"/>
      <c r="AF931" s="57" t="s">
        <v>73</v>
      </c>
      <c r="AG931" s="15" t="str">
        <f>$B$6</f>
        <v>CNEN22</v>
      </c>
      <c r="AH931" s="3" t="s">
        <v>18</v>
      </c>
      <c r="AI931" s="19" t="s">
        <v>19</v>
      </c>
      <c r="AJ931" s="5"/>
      <c r="AK931" s="19" t="s">
        <v>20</v>
      </c>
      <c r="AL931" s="57"/>
      <c r="AM931" s="5"/>
      <c r="AN931" s="3"/>
      <c r="AO931" s="7"/>
      <c r="AP931" s="38"/>
      <c r="AQ931" s="3"/>
      <c r="AR931" s="39" t="s">
        <v>23</v>
      </c>
      <c r="AS931" s="57" t="s">
        <v>23</v>
      </c>
      <c r="AT931" s="18"/>
      <c r="AU931" s="18"/>
      <c r="AV931" s="40"/>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row>
    <row r="932" spans="1:202" x14ac:dyDescent="0.2">
      <c r="A932" s="123">
        <f t="shared" si="372"/>
        <v>43927</v>
      </c>
      <c r="B932" s="124">
        <f t="shared" ca="1" si="378"/>
        <v>1002.35829</v>
      </c>
      <c r="C932" s="126">
        <f t="shared" si="373"/>
        <v>1000</v>
      </c>
      <c r="D932" s="125">
        <f ca="1">IF(A932&lt;$B$1,VLOOKUP(A932,[1]DI!$A$4:$B$15000,2,FALSE),0)</f>
        <v>3.6500000000000005E-2</v>
      </c>
      <c r="E932" s="126">
        <f t="shared" ca="1" si="379"/>
        <v>1.4227E-4</v>
      </c>
      <c r="F932" s="132">
        <f t="shared" si="374"/>
        <v>1.075</v>
      </c>
      <c r="G932" s="127">
        <f t="shared" ca="1" si="367"/>
        <v>1.00015294025</v>
      </c>
      <c r="H932" s="126">
        <f ca="1">TRUNC(PRODUCT(G$10:G931),15)</f>
        <v>1.1736973545257099</v>
      </c>
      <c r="I932" s="126">
        <f t="shared" ca="1" si="375"/>
        <v>1.1709359454272801</v>
      </c>
      <c r="J932" s="126">
        <f t="shared" ca="1" si="368"/>
        <v>1.0023582900000001</v>
      </c>
      <c r="K932" s="126">
        <f t="shared" ca="1" si="369"/>
        <v>2.3582900000000002</v>
      </c>
      <c r="L932" s="133">
        <f>IF(VLOOKUP(A932,$U$12:$AD$125,8)=VLOOKUP(A931,$U$12:$AD$125,8),0,VLOOKUP(A932,U$12:$AD$125,8))</f>
        <v>0</v>
      </c>
      <c r="M932" s="129">
        <f>IF(L932&gt;0,VLOOKUP(L932,T$12:$AC$125,7),0)</f>
        <v>0</v>
      </c>
      <c r="N932" s="126">
        <f t="shared" si="370"/>
        <v>0</v>
      </c>
      <c r="O932" s="126">
        <f t="shared" ca="1" si="371"/>
        <v>2.3582900000000002</v>
      </c>
      <c r="P932" s="134" t="str">
        <f t="shared" si="376"/>
        <v>J=</v>
      </c>
      <c r="Q932" s="131">
        <f t="shared" si="377"/>
        <v>44089</v>
      </c>
      <c r="R932" s="9"/>
      <c r="S932" s="9"/>
      <c r="T932" s="9"/>
      <c r="U932" s="9"/>
      <c r="V932" s="9"/>
      <c r="W932" s="9"/>
      <c r="X932" s="9"/>
      <c r="Y932" s="9"/>
      <c r="Z932" s="9"/>
      <c r="AA932" s="9"/>
      <c r="AB932" s="9"/>
      <c r="AC932" s="9"/>
      <c r="AD932" s="9"/>
      <c r="AE932" s="9"/>
      <c r="AF932" s="57" t="s">
        <v>73</v>
      </c>
      <c r="AG932" s="15"/>
      <c r="AH932" s="3"/>
      <c r="AI932" s="19"/>
      <c r="AJ932" s="5"/>
      <c r="AK932" s="19"/>
      <c r="AL932" s="57"/>
      <c r="AM932" s="5"/>
      <c r="AN932" s="3"/>
      <c r="AO932" s="7"/>
      <c r="AP932" s="38"/>
      <c r="AQ932" s="3"/>
      <c r="AR932" s="39" t="s">
        <v>28</v>
      </c>
      <c r="AS932" s="57" t="s">
        <v>16</v>
      </c>
      <c r="AT932" s="18"/>
      <c r="AU932" s="18"/>
      <c r="AV932" s="40"/>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row>
    <row r="933" spans="1:202" x14ac:dyDescent="0.2">
      <c r="A933" s="123">
        <f t="shared" si="372"/>
        <v>43928</v>
      </c>
      <c r="B933" s="124">
        <f t="shared" ca="1" si="378"/>
        <v>1002.5115899899999</v>
      </c>
      <c r="C933" s="126">
        <f t="shared" si="373"/>
        <v>1000</v>
      </c>
      <c r="D933" s="125">
        <f ca="1">IF(A933&lt;$B$1,VLOOKUP(A933,[1]DI!$A$4:$B$15000,2,FALSE),0)</f>
        <v>3.6500000000000005E-2</v>
      </c>
      <c r="E933" s="126">
        <f t="shared" ca="1" si="379"/>
        <v>1.4227E-4</v>
      </c>
      <c r="F933" s="132">
        <f t="shared" si="374"/>
        <v>1.075</v>
      </c>
      <c r="G933" s="127">
        <f t="shared" ca="1" si="367"/>
        <v>1.00015294025</v>
      </c>
      <c r="H933" s="126">
        <f ca="1">TRUNC(PRODUCT(G$10:G932),15)</f>
        <v>1.17387686009254</v>
      </c>
      <c r="I933" s="126">
        <f t="shared" ca="1" si="375"/>
        <v>1.1709359454272801</v>
      </c>
      <c r="J933" s="126">
        <f t="shared" ca="1" si="368"/>
        <v>1.0025115899999999</v>
      </c>
      <c r="K933" s="126">
        <f t="shared" ca="1" si="369"/>
        <v>2.51158999</v>
      </c>
      <c r="L933" s="133">
        <f>IF(VLOOKUP(A933,$U$12:$AD$125,8)=VLOOKUP(A932,$U$12:$AD$125,8),0,VLOOKUP(A933,U$12:$AD$125,8))</f>
        <v>0</v>
      </c>
      <c r="M933" s="129">
        <f>IF(L933&gt;0,VLOOKUP(L933,T$12:$AC$125,7),0)</f>
        <v>0</v>
      </c>
      <c r="N933" s="126">
        <f t="shared" si="370"/>
        <v>0</v>
      </c>
      <c r="O933" s="126">
        <f t="shared" ca="1" si="371"/>
        <v>2.51158999</v>
      </c>
      <c r="P933" s="134" t="str">
        <f t="shared" si="376"/>
        <v>J=</v>
      </c>
      <c r="Q933" s="131">
        <f t="shared" si="377"/>
        <v>44089</v>
      </c>
      <c r="R933" s="9"/>
      <c r="S933" s="9"/>
      <c r="T933" s="9"/>
      <c r="U933" s="9"/>
      <c r="V933" s="9"/>
      <c r="W933" s="9"/>
      <c r="X933" s="9"/>
      <c r="Y933" s="9"/>
      <c r="Z933" s="9"/>
      <c r="AA933" s="9"/>
      <c r="AB933" s="9"/>
      <c r="AC933" s="9"/>
      <c r="AD933" s="9"/>
      <c r="AE933" s="9"/>
      <c r="AF933" s="57"/>
      <c r="AG933" s="3" t="s">
        <v>30</v>
      </c>
      <c r="AH933" s="3" t="s">
        <v>30</v>
      </c>
      <c r="AI933" s="19" t="s">
        <v>31</v>
      </c>
      <c r="AJ933" s="5" t="s">
        <v>32</v>
      </c>
      <c r="AK933" s="4" t="s">
        <v>33</v>
      </c>
      <c r="AL933" s="59"/>
      <c r="AM933" s="16" t="s">
        <v>36</v>
      </c>
      <c r="AN933" s="3" t="s">
        <v>30</v>
      </c>
      <c r="AO933" s="7"/>
      <c r="AP933" s="38" t="s">
        <v>37</v>
      </c>
      <c r="AQ933" s="3" t="s">
        <v>30</v>
      </c>
      <c r="AR933" s="39" t="s">
        <v>38</v>
      </c>
      <c r="AS933" s="59"/>
      <c r="AT933" s="18"/>
      <c r="AU933" s="18"/>
      <c r="AV933" s="40"/>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row>
    <row r="934" spans="1:202" x14ac:dyDescent="0.2">
      <c r="A934" s="123">
        <f t="shared" si="372"/>
        <v>43929</v>
      </c>
      <c r="B934" s="124">
        <f t="shared" ca="1" si="378"/>
        <v>1002.66491999</v>
      </c>
      <c r="C934" s="126">
        <f t="shared" si="373"/>
        <v>1000</v>
      </c>
      <c r="D934" s="125">
        <f ca="1">IF(A934&lt;$B$1,VLOOKUP(A934,[1]DI!$A$4:$B$15000,2,FALSE),0)</f>
        <v>3.6500000000000005E-2</v>
      </c>
      <c r="E934" s="126">
        <f t="shared" ca="1" si="379"/>
        <v>1.4227E-4</v>
      </c>
      <c r="F934" s="132">
        <f t="shared" si="374"/>
        <v>1.075</v>
      </c>
      <c r="G934" s="127">
        <f t="shared" ca="1" si="367"/>
        <v>1.00015294025</v>
      </c>
      <c r="H934" s="126">
        <f ca="1">TRUNC(PRODUCT(G$10:G933),15)</f>
        <v>1.1740563931129899</v>
      </c>
      <c r="I934" s="126">
        <f t="shared" ca="1" si="375"/>
        <v>1.1709359454272801</v>
      </c>
      <c r="J934" s="126">
        <f t="shared" ca="1" si="368"/>
        <v>1.00266492</v>
      </c>
      <c r="K934" s="126">
        <f t="shared" ca="1" si="369"/>
        <v>2.66491999</v>
      </c>
      <c r="L934" s="133">
        <f>IF(VLOOKUP(A934,$U$12:$AD$125,8)=VLOOKUP(A933,$U$12:$AD$125,8),0,VLOOKUP(A934,U$12:$AD$125,8))</f>
        <v>0</v>
      </c>
      <c r="M934" s="129">
        <f>IF(L934&gt;0,VLOOKUP(L934,T$12:$AC$125,7),0)</f>
        <v>0</v>
      </c>
      <c r="N934" s="126">
        <f t="shared" si="370"/>
        <v>0</v>
      </c>
      <c r="O934" s="126">
        <f t="shared" ca="1" si="371"/>
        <v>2.66491999</v>
      </c>
      <c r="P934" s="134" t="str">
        <f t="shared" si="376"/>
        <v>J=</v>
      </c>
      <c r="Q934" s="131">
        <f t="shared" si="377"/>
        <v>44089</v>
      </c>
      <c r="R934" s="9"/>
      <c r="S934" s="9"/>
      <c r="T934" s="9"/>
      <c r="U934" s="9"/>
      <c r="V934" s="9"/>
      <c r="W934" s="9"/>
      <c r="X934" s="9"/>
      <c r="Y934" s="9"/>
      <c r="Z934" s="9"/>
      <c r="AA934" s="9"/>
      <c r="AB934" s="9"/>
      <c r="AC934" s="9"/>
      <c r="AD934" s="9"/>
      <c r="AE934" s="9"/>
      <c r="AF934" s="59"/>
      <c r="AG934" s="15"/>
      <c r="AH934" s="15"/>
      <c r="AI934" s="4"/>
      <c r="AJ934" s="16"/>
      <c r="AK934" s="4"/>
      <c r="AL934" s="59"/>
      <c r="AM934" s="16"/>
      <c r="AN934" s="15"/>
      <c r="AO934" s="9"/>
      <c r="AP934" s="17"/>
      <c r="AQ934" s="15"/>
      <c r="AR934" s="10"/>
      <c r="AS934" s="61"/>
      <c r="AT934" s="18"/>
      <c r="AU934" s="18"/>
      <c r="AV934" s="40"/>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row>
    <row r="935" spans="1:202" x14ac:dyDescent="0.2">
      <c r="A935" s="123">
        <f t="shared" si="372"/>
        <v>43930</v>
      </c>
      <c r="B935" s="124">
        <f t="shared" ca="1" si="378"/>
        <v>1002.81826999</v>
      </c>
      <c r="C935" s="126">
        <f t="shared" si="373"/>
        <v>1000</v>
      </c>
      <c r="D935" s="125">
        <f ca="1">IF(A935&lt;$B$1,VLOOKUP(A935,[1]DI!$A$4:$B$15000,2,FALSE),0)</f>
        <v>3.6500000000000005E-2</v>
      </c>
      <c r="E935" s="126">
        <f t="shared" ca="1" si="379"/>
        <v>1.4227E-4</v>
      </c>
      <c r="F935" s="132">
        <f t="shared" si="374"/>
        <v>1.075</v>
      </c>
      <c r="G935" s="127">
        <f t="shared" ca="1" si="367"/>
        <v>1.00015294025</v>
      </c>
      <c r="H935" s="126">
        <f ca="1">TRUNC(PRODUCT(G$10:G934),15)</f>
        <v>1.1742359535912701</v>
      </c>
      <c r="I935" s="126">
        <f t="shared" ca="1" si="375"/>
        <v>1.1709359454272801</v>
      </c>
      <c r="J935" s="126">
        <f t="shared" ca="1" si="368"/>
        <v>1.0028182699999999</v>
      </c>
      <c r="K935" s="126">
        <f t="shared" ca="1" si="369"/>
        <v>2.8182699900000001</v>
      </c>
      <c r="L935" s="133">
        <f>IF(VLOOKUP(A935,$U$12:$AD$125,8)=VLOOKUP(A934,$U$12:$AD$125,8),0,VLOOKUP(A935,U$12:$AD$125,8))</f>
        <v>0</v>
      </c>
      <c r="M935" s="129">
        <f>IF(L935&gt;0,VLOOKUP(L935,T$12:$AC$125,7),0)</f>
        <v>0</v>
      </c>
      <c r="N935" s="126">
        <f t="shared" si="370"/>
        <v>0</v>
      </c>
      <c r="O935" s="126">
        <f t="shared" ca="1" si="371"/>
        <v>2.8182699900000001</v>
      </c>
      <c r="P935" s="134" t="str">
        <f t="shared" si="376"/>
        <v>J=</v>
      </c>
      <c r="Q935" s="131">
        <f t="shared" si="377"/>
        <v>44089</v>
      </c>
      <c r="R935" s="9"/>
      <c r="S935" s="9"/>
      <c r="T935" s="9"/>
      <c r="U935" s="9"/>
      <c r="V935" s="9"/>
      <c r="W935" s="9"/>
      <c r="X935" s="9"/>
      <c r="Y935" s="9"/>
      <c r="Z935" s="9"/>
      <c r="AA935" s="9"/>
      <c r="AB935" s="9"/>
      <c r="AC935" s="9"/>
      <c r="AD935" s="9"/>
      <c r="AE935" s="9"/>
      <c r="AF935" s="59">
        <f>(AF927+1)</f>
        <v>43725</v>
      </c>
      <c r="AG935" s="15">
        <f t="shared" ref="AG935:AK950" ca="1" si="383">VLOOKUP($AF935,$A$10:$Q$3625,(AG$1)+1)</f>
        <v>1000.24457</v>
      </c>
      <c r="AH935" s="15">
        <f t="shared" si="383"/>
        <v>1000</v>
      </c>
      <c r="AI935" s="4">
        <f t="shared" ca="1" si="383"/>
        <v>5.8999999999999997E-2</v>
      </c>
      <c r="AJ935" s="16">
        <f t="shared" ca="1" si="383"/>
        <v>2.2751E-4</v>
      </c>
      <c r="AK935" s="4">
        <f t="shared" si="383"/>
        <v>1.075</v>
      </c>
      <c r="AL935" s="59">
        <f t="shared" ref="AL935:AL964" si="384">AF935</f>
        <v>43725</v>
      </c>
      <c r="AM935" s="16">
        <f t="shared" ref="AM935:AS950" ca="1" si="385">VLOOKUP($AF935,$A$10:$Q$3625,(AM$1)+1)</f>
        <v>1.00024457</v>
      </c>
      <c r="AN935" s="15">
        <f t="shared" ca="1" si="385"/>
        <v>0.24457000000000001</v>
      </c>
      <c r="AO935" s="9">
        <f t="shared" si="385"/>
        <v>0</v>
      </c>
      <c r="AP935" s="17">
        <f t="shared" si="385"/>
        <v>0</v>
      </c>
      <c r="AQ935" s="15">
        <f t="shared" si="385"/>
        <v>0</v>
      </c>
      <c r="AR935" s="10" t="str">
        <f t="shared" si="385"/>
        <v>J=</v>
      </c>
      <c r="AS935" s="59">
        <f t="shared" si="385"/>
        <v>43906</v>
      </c>
      <c r="AT935" s="18"/>
      <c r="AU935" s="18"/>
      <c r="AV935" s="40"/>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row>
    <row r="936" spans="1:202" x14ac:dyDescent="0.2">
      <c r="A936" s="123">
        <f t="shared" si="372"/>
        <v>43931</v>
      </c>
      <c r="B936" s="124">
        <f t="shared" ca="1" si="378"/>
        <v>1002.97163999</v>
      </c>
      <c r="C936" s="126">
        <f t="shared" si="373"/>
        <v>1000</v>
      </c>
      <c r="D936" s="125">
        <f ca="1">IF(A936&lt;$B$1,VLOOKUP(A936,[1]DI!$A$4:$B$15000,2,FALSE),0)</f>
        <v>0</v>
      </c>
      <c r="E936" s="126">
        <f t="shared" ca="1" si="379"/>
        <v>0</v>
      </c>
      <c r="F936" s="132">
        <f t="shared" si="374"/>
        <v>1.075</v>
      </c>
      <c r="G936" s="127">
        <f t="shared" ca="1" si="367"/>
        <v>1</v>
      </c>
      <c r="H936" s="126">
        <f ca="1">TRUNC(PRODUCT(G$10:G935),15)</f>
        <v>1.17441554153157</v>
      </c>
      <c r="I936" s="126">
        <f t="shared" ca="1" si="375"/>
        <v>1.1709359454272801</v>
      </c>
      <c r="J936" s="126">
        <f t="shared" ca="1" si="368"/>
        <v>1.0029716399999999</v>
      </c>
      <c r="K936" s="126">
        <f t="shared" ca="1" si="369"/>
        <v>2.9716399899999999</v>
      </c>
      <c r="L936" s="133">
        <f>IF(VLOOKUP(A936,$U$12:$AD$125,8)=VLOOKUP(A935,$U$12:$AD$125,8),0,VLOOKUP(A936,U$12:$AD$125,8))</f>
        <v>0</v>
      </c>
      <c r="M936" s="129">
        <f>IF(L936&gt;0,VLOOKUP(L936,T$12:$AC$125,7),0)</f>
        <v>0</v>
      </c>
      <c r="N936" s="126">
        <f t="shared" si="370"/>
        <v>0</v>
      </c>
      <c r="O936" s="126">
        <f t="shared" ca="1" si="371"/>
        <v>2.9716399899999999</v>
      </c>
      <c r="P936" s="134" t="str">
        <f t="shared" si="376"/>
        <v>J=</v>
      </c>
      <c r="Q936" s="131">
        <f t="shared" si="377"/>
        <v>44089</v>
      </c>
      <c r="R936" s="9"/>
      <c r="S936" s="9"/>
      <c r="T936" s="9"/>
      <c r="U936" s="9"/>
      <c r="V936" s="9"/>
      <c r="W936" s="9"/>
      <c r="X936" s="9"/>
      <c r="Y936" s="9"/>
      <c r="Z936" s="9"/>
      <c r="AA936" s="9"/>
      <c r="AB936" s="9"/>
      <c r="AC936" s="9"/>
      <c r="AD936" s="9"/>
      <c r="AE936" s="9"/>
      <c r="AF936" s="59">
        <f t="shared" ref="AF936:AF964" si="386">(AF935+1)</f>
        <v>43726</v>
      </c>
      <c r="AG936" s="15">
        <f t="shared" ca="1" si="383"/>
        <v>1000.48921</v>
      </c>
      <c r="AH936" s="15">
        <f t="shared" si="383"/>
        <v>1000</v>
      </c>
      <c r="AI936" s="4">
        <f t="shared" ca="1" si="383"/>
        <v>5.8999999999999997E-2</v>
      </c>
      <c r="AJ936" s="16">
        <f t="shared" ca="1" si="383"/>
        <v>2.2751E-4</v>
      </c>
      <c r="AK936" s="4">
        <f t="shared" si="383"/>
        <v>1.075</v>
      </c>
      <c r="AL936" s="59">
        <f t="shared" si="384"/>
        <v>43726</v>
      </c>
      <c r="AM936" s="16">
        <f t="shared" ca="1" si="385"/>
        <v>1.00048921</v>
      </c>
      <c r="AN936" s="15">
        <f t="shared" ca="1" si="385"/>
        <v>0.48920999999999998</v>
      </c>
      <c r="AO936" s="9">
        <f t="shared" si="385"/>
        <v>0</v>
      </c>
      <c r="AP936" s="17">
        <f t="shared" si="385"/>
        <v>0</v>
      </c>
      <c r="AQ936" s="15">
        <f t="shared" si="385"/>
        <v>0</v>
      </c>
      <c r="AR936" s="10" t="str">
        <f t="shared" si="385"/>
        <v>J=</v>
      </c>
      <c r="AS936" s="59">
        <f t="shared" si="385"/>
        <v>43906</v>
      </c>
      <c r="AT936" s="18"/>
      <c r="AU936" s="18"/>
      <c r="AV936" s="40"/>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row>
    <row r="937" spans="1:202" x14ac:dyDescent="0.2">
      <c r="A937" s="123">
        <f t="shared" si="372"/>
        <v>43932</v>
      </c>
      <c r="B937" s="124">
        <f t="shared" ca="1" si="378"/>
        <v>1002.97163999</v>
      </c>
      <c r="C937" s="126">
        <f t="shared" si="373"/>
        <v>1000</v>
      </c>
      <c r="D937" s="125">
        <f ca="1">IF(A937&lt;$B$1,VLOOKUP(A937,[1]DI!$A$4:$B$15000,2,FALSE),0)</f>
        <v>0</v>
      </c>
      <c r="E937" s="126">
        <f t="shared" ca="1" si="379"/>
        <v>0</v>
      </c>
      <c r="F937" s="132">
        <f t="shared" si="374"/>
        <v>1.075</v>
      </c>
      <c r="G937" s="127">
        <f t="shared" ca="1" si="367"/>
        <v>1</v>
      </c>
      <c r="H937" s="126">
        <f ca="1">TRUNC(PRODUCT(G$10:G936),15)</f>
        <v>1.17441554153157</v>
      </c>
      <c r="I937" s="126">
        <f t="shared" ca="1" si="375"/>
        <v>1.1709359454272801</v>
      </c>
      <c r="J937" s="126">
        <f t="shared" ca="1" si="368"/>
        <v>1.0029716399999999</v>
      </c>
      <c r="K937" s="126">
        <f t="shared" ca="1" si="369"/>
        <v>2.9716399899999999</v>
      </c>
      <c r="L937" s="133">
        <f>IF(VLOOKUP(A937,$U$12:$AD$125,8)=VLOOKUP(A936,$U$12:$AD$125,8),0,VLOOKUP(A937,U$12:$AD$125,8))</f>
        <v>0</v>
      </c>
      <c r="M937" s="129">
        <f>IF(L937&gt;0,VLOOKUP(L937,T$12:$AC$125,7),0)</f>
        <v>0</v>
      </c>
      <c r="N937" s="126">
        <f t="shared" si="370"/>
        <v>0</v>
      </c>
      <c r="O937" s="126">
        <f t="shared" ca="1" si="371"/>
        <v>2.9716399899999999</v>
      </c>
      <c r="P937" s="134" t="str">
        <f t="shared" si="376"/>
        <v>J=</v>
      </c>
      <c r="Q937" s="131">
        <f t="shared" si="377"/>
        <v>44089</v>
      </c>
      <c r="R937" s="9"/>
      <c r="S937" s="9"/>
      <c r="T937" s="9"/>
      <c r="U937" s="9"/>
      <c r="V937" s="9"/>
      <c r="W937" s="9"/>
      <c r="X937" s="9"/>
      <c r="Y937" s="9"/>
      <c r="Z937" s="9"/>
      <c r="AA937" s="9"/>
      <c r="AB937" s="9"/>
      <c r="AC937" s="9"/>
      <c r="AD937" s="9"/>
      <c r="AE937" s="9"/>
      <c r="AF937" s="59">
        <f t="shared" si="386"/>
        <v>43727</v>
      </c>
      <c r="AG937" s="15">
        <f t="shared" ca="1" si="383"/>
        <v>1000.7338999900001</v>
      </c>
      <c r="AH937" s="15">
        <f t="shared" si="383"/>
        <v>1000</v>
      </c>
      <c r="AI937" s="4">
        <f t="shared" ca="1" si="383"/>
        <v>5.3999999999999999E-2</v>
      </c>
      <c r="AJ937" s="16">
        <f t="shared" ca="1" si="383"/>
        <v>2.0871999999999999E-4</v>
      </c>
      <c r="AK937" s="4">
        <f t="shared" si="383"/>
        <v>1.075</v>
      </c>
      <c r="AL937" s="59">
        <f t="shared" si="384"/>
        <v>43727</v>
      </c>
      <c r="AM937" s="16">
        <f t="shared" ca="1" si="385"/>
        <v>1.0007339</v>
      </c>
      <c r="AN937" s="15">
        <f t="shared" ca="1" si="385"/>
        <v>0.73389998999999995</v>
      </c>
      <c r="AO937" s="9">
        <f t="shared" si="385"/>
        <v>0</v>
      </c>
      <c r="AP937" s="17">
        <f t="shared" si="385"/>
        <v>0</v>
      </c>
      <c r="AQ937" s="15">
        <f t="shared" si="385"/>
        <v>0</v>
      </c>
      <c r="AR937" s="10" t="str">
        <f t="shared" si="385"/>
        <v>J=</v>
      </c>
      <c r="AS937" s="59">
        <f t="shared" si="385"/>
        <v>43906</v>
      </c>
      <c r="AT937" s="18"/>
      <c r="AU937" s="18"/>
      <c r="AV937" s="40"/>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row>
    <row r="938" spans="1:202" x14ac:dyDescent="0.2">
      <c r="A938" s="123">
        <f t="shared" si="372"/>
        <v>43933</v>
      </c>
      <c r="B938" s="124">
        <f t="shared" ca="1" si="378"/>
        <v>1002.97163999</v>
      </c>
      <c r="C938" s="126">
        <f t="shared" si="373"/>
        <v>1000</v>
      </c>
      <c r="D938" s="125">
        <f ca="1">IF(A938&lt;$B$1,VLOOKUP(A938,[1]DI!$A$4:$B$15000,2,FALSE),0)</f>
        <v>0</v>
      </c>
      <c r="E938" s="126">
        <f t="shared" ca="1" si="379"/>
        <v>0</v>
      </c>
      <c r="F938" s="132">
        <f t="shared" si="374"/>
        <v>1.075</v>
      </c>
      <c r="G938" s="127">
        <f t="shared" ca="1" si="367"/>
        <v>1</v>
      </c>
      <c r="H938" s="126">
        <f ca="1">TRUNC(PRODUCT(G$10:G937),15)</f>
        <v>1.17441554153157</v>
      </c>
      <c r="I938" s="126">
        <f t="shared" ca="1" si="375"/>
        <v>1.1709359454272801</v>
      </c>
      <c r="J938" s="126">
        <f t="shared" ca="1" si="368"/>
        <v>1.0029716399999999</v>
      </c>
      <c r="K938" s="126">
        <f t="shared" ca="1" si="369"/>
        <v>2.9716399899999999</v>
      </c>
      <c r="L938" s="133">
        <f>IF(VLOOKUP(A938,$U$12:$AD$125,8)=VLOOKUP(A937,$U$12:$AD$125,8),0,VLOOKUP(A938,U$12:$AD$125,8))</f>
        <v>0</v>
      </c>
      <c r="M938" s="129">
        <f>IF(L938&gt;0,VLOOKUP(L938,T$12:$AC$125,7),0)</f>
        <v>0</v>
      </c>
      <c r="N938" s="126">
        <f t="shared" si="370"/>
        <v>0</v>
      </c>
      <c r="O938" s="126">
        <f t="shared" ca="1" si="371"/>
        <v>2.9716399899999999</v>
      </c>
      <c r="P938" s="134" t="str">
        <f t="shared" si="376"/>
        <v>J=</v>
      </c>
      <c r="Q938" s="131">
        <f t="shared" si="377"/>
        <v>44089</v>
      </c>
      <c r="R938" s="9"/>
      <c r="S938" s="9"/>
      <c r="T938" s="9"/>
      <c r="U938" s="9"/>
      <c r="V938" s="9"/>
      <c r="W938" s="9"/>
      <c r="X938" s="9"/>
      <c r="Y938" s="9"/>
      <c r="Z938" s="9"/>
      <c r="AA938" s="9"/>
      <c r="AB938" s="9"/>
      <c r="AC938" s="9"/>
      <c r="AD938" s="9"/>
      <c r="AE938" s="9"/>
      <c r="AF938" s="59">
        <f t="shared" si="386"/>
        <v>43728</v>
      </c>
      <c r="AG938" s="15">
        <f t="shared" ca="1" si="383"/>
        <v>1000.95844</v>
      </c>
      <c r="AH938" s="15">
        <f t="shared" si="383"/>
        <v>1000</v>
      </c>
      <c r="AI938" s="4">
        <f t="shared" ca="1" si="383"/>
        <v>5.3999999999999999E-2</v>
      </c>
      <c r="AJ938" s="16">
        <f t="shared" ca="1" si="383"/>
        <v>2.0871999999999999E-4</v>
      </c>
      <c r="AK938" s="4">
        <f t="shared" si="383"/>
        <v>1.075</v>
      </c>
      <c r="AL938" s="59">
        <f t="shared" si="384"/>
        <v>43728</v>
      </c>
      <c r="AM938" s="16">
        <f t="shared" ca="1" si="385"/>
        <v>1.00095844</v>
      </c>
      <c r="AN938" s="15">
        <f t="shared" ca="1" si="385"/>
        <v>0.95843999999999996</v>
      </c>
      <c r="AO938" s="9">
        <f t="shared" si="385"/>
        <v>0</v>
      </c>
      <c r="AP938" s="17">
        <f t="shared" si="385"/>
        <v>0</v>
      </c>
      <c r="AQ938" s="15">
        <f t="shared" si="385"/>
        <v>0</v>
      </c>
      <c r="AR938" s="10" t="str">
        <f t="shared" si="385"/>
        <v>J=</v>
      </c>
      <c r="AS938" s="59">
        <f t="shared" si="385"/>
        <v>43906</v>
      </c>
      <c r="AT938" s="18"/>
      <c r="AU938" s="18"/>
      <c r="AV938" s="40"/>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row>
    <row r="939" spans="1:202" x14ac:dyDescent="0.2">
      <c r="A939" s="123">
        <f t="shared" si="372"/>
        <v>43934</v>
      </c>
      <c r="B939" s="124">
        <f t="shared" ca="1" si="378"/>
        <v>1002.97163999</v>
      </c>
      <c r="C939" s="126">
        <f t="shared" si="373"/>
        <v>1000</v>
      </c>
      <c r="D939" s="125">
        <f ca="1">IF(A939&lt;$B$1,VLOOKUP(A939,[1]DI!$A$4:$B$15000,2,FALSE),0)</f>
        <v>3.6500000000000005E-2</v>
      </c>
      <c r="E939" s="126">
        <f t="shared" ca="1" si="379"/>
        <v>1.4227E-4</v>
      </c>
      <c r="F939" s="132">
        <f t="shared" si="374"/>
        <v>1.075</v>
      </c>
      <c r="G939" s="127">
        <f t="shared" ca="1" si="367"/>
        <v>1.00015294025</v>
      </c>
      <c r="H939" s="126">
        <f ca="1">TRUNC(PRODUCT(G$10:G938),15)</f>
        <v>1.17441554153157</v>
      </c>
      <c r="I939" s="126">
        <f t="shared" ca="1" si="375"/>
        <v>1.1709359454272801</v>
      </c>
      <c r="J939" s="126">
        <f t="shared" ca="1" si="368"/>
        <v>1.0029716399999999</v>
      </c>
      <c r="K939" s="126">
        <f t="shared" ca="1" si="369"/>
        <v>2.9716399899999999</v>
      </c>
      <c r="L939" s="133">
        <f>IF(VLOOKUP(A939,$U$12:$AD$125,8)=VLOOKUP(A938,$U$12:$AD$125,8),0,VLOOKUP(A939,U$12:$AD$125,8))</f>
        <v>0</v>
      </c>
      <c r="M939" s="129">
        <f>IF(L939&gt;0,VLOOKUP(L939,T$12:$AC$125,7),0)</f>
        <v>0</v>
      </c>
      <c r="N939" s="126">
        <f t="shared" si="370"/>
        <v>0</v>
      </c>
      <c r="O939" s="126">
        <f t="shared" ca="1" si="371"/>
        <v>2.9716399899999999</v>
      </c>
      <c r="P939" s="134" t="str">
        <f t="shared" si="376"/>
        <v>J=</v>
      </c>
      <c r="Q939" s="131">
        <f t="shared" si="377"/>
        <v>44089</v>
      </c>
      <c r="R939" s="9"/>
      <c r="S939" s="9"/>
      <c r="T939" s="9"/>
      <c r="U939" s="9"/>
      <c r="V939" s="9"/>
      <c r="W939" s="9"/>
      <c r="X939" s="9"/>
      <c r="Y939" s="9"/>
      <c r="Z939" s="9"/>
      <c r="AA939" s="9"/>
      <c r="AB939" s="9"/>
      <c r="AC939" s="9"/>
      <c r="AD939" s="9"/>
      <c r="AE939" s="9"/>
      <c r="AF939" s="59">
        <f t="shared" si="386"/>
        <v>43729</v>
      </c>
      <c r="AG939" s="15">
        <f t="shared" ca="1" si="383"/>
        <v>1001.18302999</v>
      </c>
      <c r="AH939" s="15">
        <f t="shared" si="383"/>
        <v>1000</v>
      </c>
      <c r="AI939" s="4">
        <f t="shared" ca="1" si="383"/>
        <v>0</v>
      </c>
      <c r="AJ939" s="16">
        <f t="shared" ca="1" si="383"/>
        <v>0</v>
      </c>
      <c r="AK939" s="4">
        <f t="shared" si="383"/>
        <v>1.075</v>
      </c>
      <c r="AL939" s="59">
        <f t="shared" si="384"/>
        <v>43729</v>
      </c>
      <c r="AM939" s="16">
        <f t="shared" ca="1" si="385"/>
        <v>1.00118303</v>
      </c>
      <c r="AN939" s="15">
        <f t="shared" ca="1" si="385"/>
        <v>1.1830299900000001</v>
      </c>
      <c r="AO939" s="9">
        <f t="shared" si="385"/>
        <v>0</v>
      </c>
      <c r="AP939" s="17">
        <f t="shared" si="385"/>
        <v>0</v>
      </c>
      <c r="AQ939" s="15">
        <f t="shared" si="385"/>
        <v>0</v>
      </c>
      <c r="AR939" s="10" t="str">
        <f t="shared" si="385"/>
        <v>J=</v>
      </c>
      <c r="AS939" s="59">
        <f t="shared" si="385"/>
        <v>43906</v>
      </c>
      <c r="AT939" s="18"/>
      <c r="AU939" s="18"/>
      <c r="AV939" s="40"/>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row>
    <row r="940" spans="1:202" x14ac:dyDescent="0.2">
      <c r="A940" s="123">
        <f t="shared" si="372"/>
        <v>43935</v>
      </c>
      <c r="B940" s="124">
        <f t="shared" ca="1" si="378"/>
        <v>1003.12503</v>
      </c>
      <c r="C940" s="126">
        <f t="shared" si="373"/>
        <v>1000</v>
      </c>
      <c r="D940" s="125">
        <f ca="1">IF(A940&lt;$B$1,VLOOKUP(A940,[1]DI!$A$4:$B$15000,2,FALSE),0)</f>
        <v>3.6500000000000005E-2</v>
      </c>
      <c r="E940" s="126">
        <f t="shared" ca="1" si="379"/>
        <v>1.4227E-4</v>
      </c>
      <c r="F940" s="132">
        <f t="shared" si="374"/>
        <v>1.075</v>
      </c>
      <c r="G940" s="127">
        <f t="shared" ca="1" si="367"/>
        <v>1.00015294025</v>
      </c>
      <c r="H940" s="126">
        <f ca="1">TRUNC(PRODUCT(G$10:G939),15)</f>
        <v>1.1745951569380899</v>
      </c>
      <c r="I940" s="126">
        <f t="shared" ca="1" si="375"/>
        <v>1.1709359454272801</v>
      </c>
      <c r="J940" s="126">
        <f t="shared" ca="1" si="368"/>
        <v>1.0031250300000001</v>
      </c>
      <c r="K940" s="126">
        <f t="shared" ca="1" si="369"/>
        <v>3.1250300000000002</v>
      </c>
      <c r="L940" s="133">
        <f>IF(VLOOKUP(A940,$U$12:$AD$125,8)=VLOOKUP(A939,$U$12:$AD$125,8),0,VLOOKUP(A940,U$12:$AD$125,8))</f>
        <v>0</v>
      </c>
      <c r="M940" s="129">
        <f>IF(L940&gt;0,VLOOKUP(L940,T$12:$AC$125,7),0)</f>
        <v>0</v>
      </c>
      <c r="N940" s="126">
        <f t="shared" si="370"/>
        <v>0</v>
      </c>
      <c r="O940" s="126">
        <f t="shared" ca="1" si="371"/>
        <v>3.1250300000000002</v>
      </c>
      <c r="P940" s="134" t="str">
        <f t="shared" si="376"/>
        <v>J=</v>
      </c>
      <c r="Q940" s="131">
        <f t="shared" si="377"/>
        <v>44089</v>
      </c>
      <c r="R940" s="9"/>
      <c r="S940" s="9"/>
      <c r="T940" s="9"/>
      <c r="U940" s="9"/>
      <c r="V940" s="9"/>
      <c r="W940" s="9"/>
      <c r="X940" s="9"/>
      <c r="Y940" s="9"/>
      <c r="Z940" s="9"/>
      <c r="AA940" s="9"/>
      <c r="AB940" s="9"/>
      <c r="AC940" s="9"/>
      <c r="AD940" s="9"/>
      <c r="AE940" s="9"/>
      <c r="AF940" s="59">
        <f t="shared" si="386"/>
        <v>43730</v>
      </c>
      <c r="AG940" s="15">
        <f t="shared" ca="1" si="383"/>
        <v>1001.18302999</v>
      </c>
      <c r="AH940" s="15">
        <f t="shared" si="383"/>
        <v>1000</v>
      </c>
      <c r="AI940" s="4">
        <f t="shared" ca="1" si="383"/>
        <v>0</v>
      </c>
      <c r="AJ940" s="16">
        <f t="shared" ca="1" si="383"/>
        <v>0</v>
      </c>
      <c r="AK940" s="4">
        <f t="shared" si="383"/>
        <v>1.075</v>
      </c>
      <c r="AL940" s="59">
        <f t="shared" si="384"/>
        <v>43730</v>
      </c>
      <c r="AM940" s="16">
        <f t="shared" ca="1" si="385"/>
        <v>1.00118303</v>
      </c>
      <c r="AN940" s="15">
        <f t="shared" ca="1" si="385"/>
        <v>1.1830299900000001</v>
      </c>
      <c r="AO940" s="9">
        <f t="shared" si="385"/>
        <v>0</v>
      </c>
      <c r="AP940" s="17">
        <f t="shared" si="385"/>
        <v>0</v>
      </c>
      <c r="AQ940" s="15">
        <f t="shared" si="385"/>
        <v>0</v>
      </c>
      <c r="AR940" s="10" t="str">
        <f t="shared" si="385"/>
        <v>J=</v>
      </c>
      <c r="AS940" s="59">
        <f t="shared" si="385"/>
        <v>43906</v>
      </c>
      <c r="AT940" s="18"/>
      <c r="AU940" s="18"/>
      <c r="AV940" s="40"/>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row>
    <row r="941" spans="1:202" x14ac:dyDescent="0.2">
      <c r="A941" s="123">
        <f t="shared" si="372"/>
        <v>43936</v>
      </c>
      <c r="B941" s="124">
        <f t="shared" ca="1" si="378"/>
        <v>1003.27845</v>
      </c>
      <c r="C941" s="126">
        <f t="shared" si="373"/>
        <v>1000</v>
      </c>
      <c r="D941" s="125">
        <f ca="1">IF(A941&lt;$B$1,VLOOKUP(A941,[1]DI!$A$4:$B$15000,2,FALSE),0)</f>
        <v>3.6500000000000005E-2</v>
      </c>
      <c r="E941" s="126">
        <f t="shared" ca="1" si="379"/>
        <v>1.4227E-4</v>
      </c>
      <c r="F941" s="132">
        <f t="shared" si="374"/>
        <v>1.075</v>
      </c>
      <c r="G941" s="127">
        <f t="shared" ca="1" si="367"/>
        <v>1.00015294025</v>
      </c>
      <c r="H941" s="126">
        <f ca="1">TRUNC(PRODUCT(G$10:G940),15)</f>
        <v>1.17477479981505</v>
      </c>
      <c r="I941" s="126">
        <f t="shared" ca="1" si="375"/>
        <v>1.1709359454272801</v>
      </c>
      <c r="J941" s="126">
        <f t="shared" ca="1" si="368"/>
        <v>1.00327845</v>
      </c>
      <c r="K941" s="126">
        <f t="shared" ca="1" si="369"/>
        <v>3.2784499999999999</v>
      </c>
      <c r="L941" s="133">
        <f>IF(VLOOKUP(A941,$U$12:$AD$125,8)=VLOOKUP(A940,$U$12:$AD$125,8),0,VLOOKUP(A941,U$12:$AD$125,8))</f>
        <v>0</v>
      </c>
      <c r="M941" s="129">
        <f>IF(L941&gt;0,VLOOKUP(L941,T$12:$AC$125,7),0)</f>
        <v>0</v>
      </c>
      <c r="N941" s="126">
        <f t="shared" si="370"/>
        <v>0</v>
      </c>
      <c r="O941" s="126">
        <f t="shared" ca="1" si="371"/>
        <v>3.2784499999999999</v>
      </c>
      <c r="P941" s="134" t="str">
        <f t="shared" si="376"/>
        <v>J=</v>
      </c>
      <c r="Q941" s="131">
        <f t="shared" si="377"/>
        <v>44089</v>
      </c>
      <c r="R941" s="9"/>
      <c r="S941" s="9"/>
      <c r="T941" s="9"/>
      <c r="U941" s="9"/>
      <c r="V941" s="9"/>
      <c r="W941" s="9"/>
      <c r="X941" s="9"/>
      <c r="Y941" s="9"/>
      <c r="Z941" s="9"/>
      <c r="AA941" s="9"/>
      <c r="AB941" s="9"/>
      <c r="AC941" s="9"/>
      <c r="AD941" s="9"/>
      <c r="AE941" s="9"/>
      <c r="AF941" s="59">
        <f t="shared" si="386"/>
        <v>43731</v>
      </c>
      <c r="AG941" s="15">
        <f t="shared" ca="1" si="383"/>
        <v>1001.18302999</v>
      </c>
      <c r="AH941" s="15">
        <f t="shared" si="383"/>
        <v>1000</v>
      </c>
      <c r="AI941" s="4">
        <f t="shared" ca="1" si="383"/>
        <v>5.3999999999999999E-2</v>
      </c>
      <c r="AJ941" s="16">
        <f t="shared" ca="1" si="383"/>
        <v>2.0871999999999999E-4</v>
      </c>
      <c r="AK941" s="4">
        <f t="shared" si="383"/>
        <v>1.075</v>
      </c>
      <c r="AL941" s="59">
        <f t="shared" si="384"/>
        <v>43731</v>
      </c>
      <c r="AM941" s="16">
        <f t="shared" ca="1" si="385"/>
        <v>1.00118303</v>
      </c>
      <c r="AN941" s="15">
        <f t="shared" ca="1" si="385"/>
        <v>1.1830299900000001</v>
      </c>
      <c r="AO941" s="9">
        <f t="shared" si="385"/>
        <v>0</v>
      </c>
      <c r="AP941" s="17">
        <f t="shared" si="385"/>
        <v>0</v>
      </c>
      <c r="AQ941" s="15">
        <f t="shared" si="385"/>
        <v>0</v>
      </c>
      <c r="AR941" s="10" t="str">
        <f t="shared" si="385"/>
        <v>J=</v>
      </c>
      <c r="AS941" s="59">
        <f t="shared" si="385"/>
        <v>43906</v>
      </c>
      <c r="AT941" s="18"/>
      <c r="AU941" s="18"/>
      <c r="AV941" s="40"/>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row>
    <row r="942" spans="1:202" x14ac:dyDescent="0.2">
      <c r="A942" s="123">
        <f t="shared" si="372"/>
        <v>43937</v>
      </c>
      <c r="B942" s="124">
        <f t="shared" ca="1" si="378"/>
        <v>1003.43189</v>
      </c>
      <c r="C942" s="126">
        <f t="shared" si="373"/>
        <v>1000</v>
      </c>
      <c r="D942" s="125">
        <f ca="1">IF(A942&lt;$B$1,VLOOKUP(A942,[1]DI!$A$4:$B$15000,2,FALSE),0)</f>
        <v>3.6500000000000005E-2</v>
      </c>
      <c r="E942" s="126">
        <f t="shared" ca="1" si="379"/>
        <v>1.4227E-4</v>
      </c>
      <c r="F942" s="132">
        <f t="shared" si="374"/>
        <v>1.075</v>
      </c>
      <c r="G942" s="127">
        <f t="shared" ca="1" si="367"/>
        <v>1.00015294025</v>
      </c>
      <c r="H942" s="126">
        <f ca="1">TRUNC(PRODUCT(G$10:G941),15)</f>
        <v>1.1749544701666199</v>
      </c>
      <c r="I942" s="126">
        <f t="shared" ca="1" si="375"/>
        <v>1.1709359454272801</v>
      </c>
      <c r="J942" s="126">
        <f t="shared" ca="1" si="368"/>
        <v>1.0034318900000001</v>
      </c>
      <c r="K942" s="126">
        <f t="shared" ca="1" si="369"/>
        <v>3.4318900000000001</v>
      </c>
      <c r="L942" s="133">
        <f>IF(VLOOKUP(A942,$U$12:$AD$125,8)=VLOOKUP(A941,$U$12:$AD$125,8),0,VLOOKUP(A942,U$12:$AD$125,8))</f>
        <v>0</v>
      </c>
      <c r="M942" s="129">
        <f>IF(L942&gt;0,VLOOKUP(L942,T$12:$AC$125,7),0)</f>
        <v>0</v>
      </c>
      <c r="N942" s="126">
        <f t="shared" si="370"/>
        <v>0</v>
      </c>
      <c r="O942" s="126">
        <f t="shared" ca="1" si="371"/>
        <v>3.4318900000000001</v>
      </c>
      <c r="P942" s="134" t="str">
        <f t="shared" si="376"/>
        <v>J=</v>
      </c>
      <c r="Q942" s="131">
        <f t="shared" si="377"/>
        <v>44089</v>
      </c>
      <c r="R942" s="9"/>
      <c r="S942" s="9"/>
      <c r="T942" s="9"/>
      <c r="U942" s="9"/>
      <c r="V942" s="9"/>
      <c r="W942" s="9"/>
      <c r="X942" s="9"/>
      <c r="Y942" s="9"/>
      <c r="Z942" s="9"/>
      <c r="AA942" s="9"/>
      <c r="AB942" s="9"/>
      <c r="AC942" s="9"/>
      <c r="AD942" s="9"/>
      <c r="AE942" s="9"/>
      <c r="AF942" s="59">
        <f t="shared" si="386"/>
        <v>43732</v>
      </c>
      <c r="AG942" s="15">
        <f t="shared" ca="1" si="383"/>
        <v>1001.4076700000001</v>
      </c>
      <c r="AH942" s="15">
        <f t="shared" si="383"/>
        <v>1000</v>
      </c>
      <c r="AI942" s="4">
        <f t="shared" ca="1" si="383"/>
        <v>5.3999999999999999E-2</v>
      </c>
      <c r="AJ942" s="16">
        <f t="shared" ca="1" si="383"/>
        <v>2.0871999999999999E-4</v>
      </c>
      <c r="AK942" s="4">
        <f t="shared" si="383"/>
        <v>1.075</v>
      </c>
      <c r="AL942" s="59">
        <f t="shared" si="384"/>
        <v>43732</v>
      </c>
      <c r="AM942" s="16">
        <f t="shared" ca="1" si="385"/>
        <v>1.0014076700000001</v>
      </c>
      <c r="AN942" s="15">
        <f t="shared" ca="1" si="385"/>
        <v>1.40767</v>
      </c>
      <c r="AO942" s="9">
        <f t="shared" si="385"/>
        <v>0</v>
      </c>
      <c r="AP942" s="17">
        <f t="shared" si="385"/>
        <v>0</v>
      </c>
      <c r="AQ942" s="15">
        <f t="shared" si="385"/>
        <v>0</v>
      </c>
      <c r="AR942" s="10" t="str">
        <f t="shared" si="385"/>
        <v>J=</v>
      </c>
      <c r="AS942" s="59">
        <f t="shared" si="385"/>
        <v>43906</v>
      </c>
      <c r="AT942" s="18"/>
      <c r="AU942" s="18"/>
      <c r="AV942" s="40"/>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row>
    <row r="943" spans="1:202" x14ac:dyDescent="0.2">
      <c r="A943" s="123">
        <f t="shared" si="372"/>
        <v>43938</v>
      </c>
      <c r="B943" s="124">
        <f t="shared" ca="1" si="378"/>
        <v>1003.58535999</v>
      </c>
      <c r="C943" s="126">
        <f t="shared" si="373"/>
        <v>1000</v>
      </c>
      <c r="D943" s="125">
        <f ca="1">IF(A943&lt;$B$1,VLOOKUP(A943,[1]DI!$A$4:$B$15000,2,FALSE),0)</f>
        <v>3.6500000000000005E-2</v>
      </c>
      <c r="E943" s="126">
        <f t="shared" ca="1" si="379"/>
        <v>1.4227E-4</v>
      </c>
      <c r="F943" s="132">
        <f t="shared" si="374"/>
        <v>1.075</v>
      </c>
      <c r="G943" s="127">
        <f t="shared" ca="1" si="367"/>
        <v>1.00015294025</v>
      </c>
      <c r="H943" s="126">
        <f ca="1">TRUNC(PRODUCT(G$10:G942),15)</f>
        <v>1.17513416799703</v>
      </c>
      <c r="I943" s="126">
        <f t="shared" ca="1" si="375"/>
        <v>1.1709359454272801</v>
      </c>
      <c r="J943" s="126">
        <f t="shared" ca="1" si="368"/>
        <v>1.00358536</v>
      </c>
      <c r="K943" s="126">
        <f t="shared" ca="1" si="369"/>
        <v>3.5853599900000002</v>
      </c>
      <c r="L943" s="133">
        <f>IF(VLOOKUP(A943,$U$12:$AD$125,8)=VLOOKUP(A942,$U$12:$AD$125,8),0,VLOOKUP(A943,U$12:$AD$125,8))</f>
        <v>0</v>
      </c>
      <c r="M943" s="129">
        <f>IF(L943&gt;0,VLOOKUP(L943,T$12:$AC$125,7),0)</f>
        <v>0</v>
      </c>
      <c r="N943" s="126">
        <f t="shared" si="370"/>
        <v>0</v>
      </c>
      <c r="O943" s="126">
        <f t="shared" ca="1" si="371"/>
        <v>3.5853599900000002</v>
      </c>
      <c r="P943" s="134" t="str">
        <f t="shared" si="376"/>
        <v>J=</v>
      </c>
      <c r="Q943" s="131">
        <f t="shared" si="377"/>
        <v>44089</v>
      </c>
      <c r="R943" s="9"/>
      <c r="S943" s="9"/>
      <c r="T943" s="9"/>
      <c r="U943" s="9"/>
      <c r="V943" s="9"/>
      <c r="W943" s="9"/>
      <c r="X943" s="9"/>
      <c r="Y943" s="9"/>
      <c r="Z943" s="9"/>
      <c r="AA943" s="9"/>
      <c r="AB943" s="9"/>
      <c r="AC943" s="9"/>
      <c r="AD943" s="9"/>
      <c r="AE943" s="9"/>
      <c r="AF943" s="59">
        <f t="shared" si="386"/>
        <v>43733</v>
      </c>
      <c r="AG943" s="15">
        <f t="shared" ca="1" si="383"/>
        <v>1001.6323599999999</v>
      </c>
      <c r="AH943" s="15">
        <f t="shared" si="383"/>
        <v>1000</v>
      </c>
      <c r="AI943" s="4">
        <f t="shared" ca="1" si="383"/>
        <v>5.3999999999999999E-2</v>
      </c>
      <c r="AJ943" s="16">
        <f t="shared" ca="1" si="383"/>
        <v>2.0871999999999999E-4</v>
      </c>
      <c r="AK943" s="4">
        <f t="shared" si="383"/>
        <v>1.075</v>
      </c>
      <c r="AL943" s="59">
        <f t="shared" si="384"/>
        <v>43733</v>
      </c>
      <c r="AM943" s="16">
        <f t="shared" ca="1" si="385"/>
        <v>1.0016323600000001</v>
      </c>
      <c r="AN943" s="15">
        <f t="shared" ca="1" si="385"/>
        <v>1.63236</v>
      </c>
      <c r="AO943" s="9">
        <f t="shared" si="385"/>
        <v>0</v>
      </c>
      <c r="AP943" s="17">
        <f t="shared" si="385"/>
        <v>0</v>
      </c>
      <c r="AQ943" s="15">
        <f t="shared" si="385"/>
        <v>0</v>
      </c>
      <c r="AR943" s="10" t="str">
        <f t="shared" si="385"/>
        <v>J=</v>
      </c>
      <c r="AS943" s="59">
        <f t="shared" si="385"/>
        <v>43906</v>
      </c>
      <c r="AT943" s="18"/>
      <c r="AU943" s="18"/>
      <c r="AV943" s="40"/>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row>
    <row r="944" spans="1:202" x14ac:dyDescent="0.2">
      <c r="A944" s="123">
        <f t="shared" si="372"/>
        <v>43939</v>
      </c>
      <c r="B944" s="124">
        <f t="shared" ca="1" si="378"/>
        <v>1003.73884</v>
      </c>
      <c r="C944" s="126">
        <f t="shared" si="373"/>
        <v>1000</v>
      </c>
      <c r="D944" s="125">
        <f ca="1">IF(A944&lt;$B$1,VLOOKUP(A944,[1]DI!$A$4:$B$15000,2,FALSE),0)</f>
        <v>0</v>
      </c>
      <c r="E944" s="126">
        <f t="shared" ca="1" si="379"/>
        <v>0</v>
      </c>
      <c r="F944" s="132">
        <f t="shared" si="374"/>
        <v>1.075</v>
      </c>
      <c r="G944" s="127">
        <f t="shared" ca="1" si="367"/>
        <v>1</v>
      </c>
      <c r="H944" s="126">
        <f ca="1">TRUNC(PRODUCT(G$10:G943),15)</f>
        <v>1.1753138933104701</v>
      </c>
      <c r="I944" s="126">
        <f t="shared" ca="1" si="375"/>
        <v>1.1709359454272801</v>
      </c>
      <c r="J944" s="126">
        <f t="shared" ca="1" si="368"/>
        <v>1.00373884</v>
      </c>
      <c r="K944" s="126">
        <f t="shared" ca="1" si="369"/>
        <v>3.7388400000000002</v>
      </c>
      <c r="L944" s="133">
        <f>IF(VLOOKUP(A944,$U$12:$AD$125,8)=VLOOKUP(A943,$U$12:$AD$125,8),0,VLOOKUP(A944,U$12:$AD$125,8))</f>
        <v>0</v>
      </c>
      <c r="M944" s="129">
        <f>IF(L944&gt;0,VLOOKUP(L944,T$12:$AC$125,7),0)</f>
        <v>0</v>
      </c>
      <c r="N944" s="126">
        <f t="shared" si="370"/>
        <v>0</v>
      </c>
      <c r="O944" s="126">
        <f t="shared" ca="1" si="371"/>
        <v>3.7388400000000002</v>
      </c>
      <c r="P944" s="134" t="str">
        <f t="shared" si="376"/>
        <v>J=</v>
      </c>
      <c r="Q944" s="131">
        <f t="shared" si="377"/>
        <v>44089</v>
      </c>
      <c r="R944" s="9"/>
      <c r="S944" s="9"/>
      <c r="T944" s="9"/>
      <c r="U944" s="9"/>
      <c r="V944" s="9"/>
      <c r="W944" s="9"/>
      <c r="X944" s="9"/>
      <c r="Y944" s="9"/>
      <c r="Z944" s="9"/>
      <c r="AA944" s="9"/>
      <c r="AB944" s="9"/>
      <c r="AC944" s="9"/>
      <c r="AD944" s="9"/>
      <c r="AE944" s="9"/>
      <c r="AF944" s="59">
        <f t="shared" si="386"/>
        <v>43734</v>
      </c>
      <c r="AG944" s="15">
        <f t="shared" ca="1" si="383"/>
        <v>1001.8570999999999</v>
      </c>
      <c r="AH944" s="15">
        <f t="shared" si="383"/>
        <v>1000</v>
      </c>
      <c r="AI944" s="4">
        <f t="shared" ca="1" si="383"/>
        <v>5.3999999999999999E-2</v>
      </c>
      <c r="AJ944" s="16">
        <f t="shared" ca="1" si="383"/>
        <v>2.0871999999999999E-4</v>
      </c>
      <c r="AK944" s="4">
        <f t="shared" si="383"/>
        <v>1.075</v>
      </c>
      <c r="AL944" s="59">
        <f t="shared" si="384"/>
        <v>43734</v>
      </c>
      <c r="AM944" s="16">
        <f t="shared" ca="1" si="385"/>
        <v>1.0018571000000001</v>
      </c>
      <c r="AN944" s="15">
        <f t="shared" ca="1" si="385"/>
        <v>1.8571</v>
      </c>
      <c r="AO944" s="9">
        <f t="shared" si="385"/>
        <v>0</v>
      </c>
      <c r="AP944" s="17">
        <f t="shared" si="385"/>
        <v>0</v>
      </c>
      <c r="AQ944" s="15">
        <f t="shared" si="385"/>
        <v>0</v>
      </c>
      <c r="AR944" s="10" t="str">
        <f t="shared" si="385"/>
        <v>J=</v>
      </c>
      <c r="AS944" s="59">
        <f t="shared" si="385"/>
        <v>43906</v>
      </c>
      <c r="AT944" s="18"/>
      <c r="AU944" s="18"/>
      <c r="AV944" s="40"/>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row>
    <row r="945" spans="1:202" x14ac:dyDescent="0.2">
      <c r="A945" s="123">
        <f t="shared" si="372"/>
        <v>43940</v>
      </c>
      <c r="B945" s="124">
        <f t="shared" ca="1" si="378"/>
        <v>1003.73884</v>
      </c>
      <c r="C945" s="126">
        <f t="shared" si="373"/>
        <v>1000</v>
      </c>
      <c r="D945" s="125">
        <f ca="1">IF(A945&lt;$B$1,VLOOKUP(A945,[1]DI!$A$4:$B$15000,2,FALSE),0)</f>
        <v>0</v>
      </c>
      <c r="E945" s="126">
        <f t="shared" ca="1" si="379"/>
        <v>0</v>
      </c>
      <c r="F945" s="132">
        <f t="shared" si="374"/>
        <v>1.075</v>
      </c>
      <c r="G945" s="127">
        <f t="shared" ca="1" si="367"/>
        <v>1</v>
      </c>
      <c r="H945" s="126">
        <f ca="1">TRUNC(PRODUCT(G$10:G944),15)</f>
        <v>1.1753138933104701</v>
      </c>
      <c r="I945" s="126">
        <f t="shared" ca="1" si="375"/>
        <v>1.1709359454272801</v>
      </c>
      <c r="J945" s="126">
        <f t="shared" ca="1" si="368"/>
        <v>1.00373884</v>
      </c>
      <c r="K945" s="126">
        <f t="shared" ca="1" si="369"/>
        <v>3.7388400000000002</v>
      </c>
      <c r="L945" s="133">
        <f>IF(VLOOKUP(A945,$U$12:$AD$125,8)=VLOOKUP(A944,$U$12:$AD$125,8),0,VLOOKUP(A945,U$12:$AD$125,8))</f>
        <v>0</v>
      </c>
      <c r="M945" s="129">
        <f>IF(L945&gt;0,VLOOKUP(L945,T$12:$AC$125,7),0)</f>
        <v>0</v>
      </c>
      <c r="N945" s="126">
        <f t="shared" si="370"/>
        <v>0</v>
      </c>
      <c r="O945" s="126">
        <f t="shared" ca="1" si="371"/>
        <v>3.7388400000000002</v>
      </c>
      <c r="P945" s="134" t="str">
        <f t="shared" si="376"/>
        <v>J=</v>
      </c>
      <c r="Q945" s="131">
        <f t="shared" si="377"/>
        <v>44089</v>
      </c>
      <c r="R945" s="9"/>
      <c r="S945" s="9"/>
      <c r="T945" s="9"/>
      <c r="U945" s="9"/>
      <c r="V945" s="9"/>
      <c r="W945" s="9"/>
      <c r="X945" s="9"/>
      <c r="Y945" s="9"/>
      <c r="Z945" s="9"/>
      <c r="AA945" s="9"/>
      <c r="AB945" s="9"/>
      <c r="AC945" s="9"/>
      <c r="AD945" s="9"/>
      <c r="AE945" s="9"/>
      <c r="AF945" s="59">
        <f t="shared" si="386"/>
        <v>43735</v>
      </c>
      <c r="AG945" s="15">
        <f t="shared" ca="1" si="383"/>
        <v>1002.08188999</v>
      </c>
      <c r="AH945" s="15">
        <f t="shared" si="383"/>
        <v>1000</v>
      </c>
      <c r="AI945" s="4">
        <f t="shared" ca="1" si="383"/>
        <v>5.3999999999999999E-2</v>
      </c>
      <c r="AJ945" s="16">
        <f t="shared" ca="1" si="383"/>
        <v>2.0871999999999999E-4</v>
      </c>
      <c r="AK945" s="4">
        <f t="shared" si="383"/>
        <v>1.075</v>
      </c>
      <c r="AL945" s="59">
        <f t="shared" si="384"/>
        <v>43735</v>
      </c>
      <c r="AM945" s="16">
        <f t="shared" ca="1" si="385"/>
        <v>1.0020818899999999</v>
      </c>
      <c r="AN945" s="15">
        <f t="shared" ca="1" si="385"/>
        <v>2.0818899900000001</v>
      </c>
      <c r="AO945" s="9">
        <f t="shared" si="385"/>
        <v>0</v>
      </c>
      <c r="AP945" s="17">
        <f t="shared" si="385"/>
        <v>0</v>
      </c>
      <c r="AQ945" s="15">
        <f t="shared" si="385"/>
        <v>0</v>
      </c>
      <c r="AR945" s="10" t="str">
        <f t="shared" si="385"/>
        <v>J=</v>
      </c>
      <c r="AS945" s="59">
        <f t="shared" si="385"/>
        <v>43906</v>
      </c>
      <c r="AT945" s="18"/>
      <c r="AU945" s="18"/>
      <c r="AV945" s="40"/>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row>
    <row r="946" spans="1:202" x14ac:dyDescent="0.2">
      <c r="A946" s="123">
        <f t="shared" si="372"/>
        <v>43941</v>
      </c>
      <c r="B946" s="124">
        <f t="shared" ca="1" si="378"/>
        <v>1003.73884</v>
      </c>
      <c r="C946" s="126">
        <f t="shared" si="373"/>
        <v>1000</v>
      </c>
      <c r="D946" s="125">
        <f ca="1">IF(A946&lt;$B$1,VLOOKUP(A946,[1]DI!$A$4:$B$15000,2,FALSE),0)</f>
        <v>3.6500000000000005E-2</v>
      </c>
      <c r="E946" s="126">
        <f t="shared" ca="1" si="379"/>
        <v>1.4227E-4</v>
      </c>
      <c r="F946" s="132">
        <f t="shared" si="374"/>
        <v>1.075</v>
      </c>
      <c r="G946" s="127">
        <f t="shared" ca="1" si="367"/>
        <v>1.00015294025</v>
      </c>
      <c r="H946" s="126">
        <f ca="1">TRUNC(PRODUCT(G$10:G945),15)</f>
        <v>1.1753138933104701</v>
      </c>
      <c r="I946" s="126">
        <f t="shared" ca="1" si="375"/>
        <v>1.1709359454272801</v>
      </c>
      <c r="J946" s="126">
        <f t="shared" ca="1" si="368"/>
        <v>1.00373884</v>
      </c>
      <c r="K946" s="126">
        <f t="shared" ca="1" si="369"/>
        <v>3.7388400000000002</v>
      </c>
      <c r="L946" s="133">
        <f>IF(VLOOKUP(A946,$U$12:$AD$125,8)=VLOOKUP(A945,$U$12:$AD$125,8),0,VLOOKUP(A946,U$12:$AD$125,8))</f>
        <v>0</v>
      </c>
      <c r="M946" s="129">
        <f>IF(L946&gt;0,VLOOKUP(L946,T$12:$AC$125,7),0)</f>
        <v>0</v>
      </c>
      <c r="N946" s="126">
        <f t="shared" si="370"/>
        <v>0</v>
      </c>
      <c r="O946" s="126">
        <f t="shared" ca="1" si="371"/>
        <v>3.7388400000000002</v>
      </c>
      <c r="P946" s="134" t="str">
        <f t="shared" si="376"/>
        <v>J=</v>
      </c>
      <c r="Q946" s="131">
        <f t="shared" si="377"/>
        <v>44089</v>
      </c>
      <c r="R946" s="9"/>
      <c r="S946" s="9"/>
      <c r="T946" s="9"/>
      <c r="U946" s="9"/>
      <c r="V946" s="9"/>
      <c r="W946" s="9"/>
      <c r="X946" s="9"/>
      <c r="Y946" s="9"/>
      <c r="Z946" s="9"/>
      <c r="AA946" s="9"/>
      <c r="AB946" s="9"/>
      <c r="AC946" s="9"/>
      <c r="AD946" s="9"/>
      <c r="AE946" s="9"/>
      <c r="AF946" s="59">
        <f t="shared" si="386"/>
        <v>43736</v>
      </c>
      <c r="AG946" s="15">
        <f t="shared" ca="1" si="383"/>
        <v>1002.30672999</v>
      </c>
      <c r="AH946" s="15">
        <f t="shared" si="383"/>
        <v>1000</v>
      </c>
      <c r="AI946" s="4">
        <f t="shared" ca="1" si="383"/>
        <v>0</v>
      </c>
      <c r="AJ946" s="16">
        <f t="shared" ca="1" si="383"/>
        <v>0</v>
      </c>
      <c r="AK946" s="4">
        <f t="shared" si="383"/>
        <v>1.075</v>
      </c>
      <c r="AL946" s="59">
        <f t="shared" si="384"/>
        <v>43736</v>
      </c>
      <c r="AM946" s="16">
        <f t="shared" ca="1" si="385"/>
        <v>1.0023067299999999</v>
      </c>
      <c r="AN946" s="15">
        <f t="shared" ca="1" si="385"/>
        <v>2.30672999</v>
      </c>
      <c r="AO946" s="9">
        <f t="shared" si="385"/>
        <v>0</v>
      </c>
      <c r="AP946" s="17">
        <f t="shared" si="385"/>
        <v>0</v>
      </c>
      <c r="AQ946" s="15">
        <f t="shared" si="385"/>
        <v>0</v>
      </c>
      <c r="AR946" s="10" t="str">
        <f t="shared" si="385"/>
        <v>J=</v>
      </c>
      <c r="AS946" s="59">
        <f t="shared" si="385"/>
        <v>43906</v>
      </c>
      <c r="AT946" s="18"/>
      <c r="AU946" s="18"/>
      <c r="AV946" s="40"/>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row>
    <row r="947" spans="1:202" x14ac:dyDescent="0.2">
      <c r="A947" s="123">
        <f t="shared" si="372"/>
        <v>43942</v>
      </c>
      <c r="B947" s="124">
        <f t="shared" ca="1" si="378"/>
        <v>1003.8923600000001</v>
      </c>
      <c r="C947" s="126">
        <f t="shared" si="373"/>
        <v>1000</v>
      </c>
      <c r="D947" s="125">
        <f ca="1">IF(A947&lt;$B$1,VLOOKUP(A947,[1]DI!$A$4:$B$15000,2,FALSE),0)</f>
        <v>0</v>
      </c>
      <c r="E947" s="126">
        <f t="shared" ca="1" si="379"/>
        <v>0</v>
      </c>
      <c r="F947" s="132">
        <f t="shared" si="374"/>
        <v>1.075</v>
      </c>
      <c r="G947" s="127">
        <f t="shared" ca="1" si="367"/>
        <v>1</v>
      </c>
      <c r="H947" s="126">
        <f ca="1">TRUNC(PRODUCT(G$10:G946),15)</f>
        <v>1.17549364611114</v>
      </c>
      <c r="I947" s="126">
        <f t="shared" ca="1" si="375"/>
        <v>1.1709359454272801</v>
      </c>
      <c r="J947" s="126">
        <f t="shared" ca="1" si="368"/>
        <v>1.00389236</v>
      </c>
      <c r="K947" s="126">
        <f t="shared" ca="1" si="369"/>
        <v>3.89236</v>
      </c>
      <c r="L947" s="133">
        <f>IF(VLOOKUP(A947,$U$12:$AD$125,8)=VLOOKUP(A946,$U$12:$AD$125,8),0,VLOOKUP(A947,U$12:$AD$125,8))</f>
        <v>0</v>
      </c>
      <c r="M947" s="129">
        <f>IF(L947&gt;0,VLOOKUP(L947,T$12:$AC$125,7),0)</f>
        <v>0</v>
      </c>
      <c r="N947" s="126">
        <f t="shared" si="370"/>
        <v>0</v>
      </c>
      <c r="O947" s="126">
        <f t="shared" ca="1" si="371"/>
        <v>3.89236</v>
      </c>
      <c r="P947" s="134" t="str">
        <f t="shared" si="376"/>
        <v>J=</v>
      </c>
      <c r="Q947" s="131">
        <f t="shared" si="377"/>
        <v>44089</v>
      </c>
      <c r="R947" s="9"/>
      <c r="S947" s="9"/>
      <c r="T947" s="9"/>
      <c r="U947" s="9"/>
      <c r="V947" s="9"/>
      <c r="W947" s="9"/>
      <c r="X947" s="9"/>
      <c r="Y947" s="9"/>
      <c r="Z947" s="9"/>
      <c r="AA947" s="9"/>
      <c r="AB947" s="9"/>
      <c r="AC947" s="9"/>
      <c r="AD947" s="9"/>
      <c r="AE947" s="9"/>
      <c r="AF947" s="59">
        <f t="shared" si="386"/>
        <v>43737</v>
      </c>
      <c r="AG947" s="15">
        <f t="shared" ca="1" si="383"/>
        <v>1002.30672999</v>
      </c>
      <c r="AH947" s="15">
        <f t="shared" si="383"/>
        <v>1000</v>
      </c>
      <c r="AI947" s="4">
        <f t="shared" ca="1" si="383"/>
        <v>0</v>
      </c>
      <c r="AJ947" s="16">
        <f t="shared" ca="1" si="383"/>
        <v>0</v>
      </c>
      <c r="AK947" s="4">
        <f t="shared" si="383"/>
        <v>1.075</v>
      </c>
      <c r="AL947" s="59">
        <f t="shared" si="384"/>
        <v>43737</v>
      </c>
      <c r="AM947" s="16">
        <f t="shared" ca="1" si="385"/>
        <v>1.0023067299999999</v>
      </c>
      <c r="AN947" s="15">
        <f t="shared" ca="1" si="385"/>
        <v>2.30672999</v>
      </c>
      <c r="AO947" s="9">
        <f t="shared" si="385"/>
        <v>0</v>
      </c>
      <c r="AP947" s="17">
        <f t="shared" si="385"/>
        <v>0</v>
      </c>
      <c r="AQ947" s="15">
        <f t="shared" si="385"/>
        <v>0</v>
      </c>
      <c r="AR947" s="10" t="str">
        <f t="shared" si="385"/>
        <v>J=</v>
      </c>
      <c r="AS947" s="59">
        <f t="shared" si="385"/>
        <v>43906</v>
      </c>
      <c r="AT947" s="18"/>
      <c r="AU947" s="18"/>
      <c r="AV947" s="40"/>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row>
    <row r="948" spans="1:202" x14ac:dyDescent="0.2">
      <c r="A948" s="123">
        <f t="shared" si="372"/>
        <v>43943</v>
      </c>
      <c r="B948" s="124">
        <f t="shared" ca="1" si="378"/>
        <v>1003.8923600000001</v>
      </c>
      <c r="C948" s="126">
        <f t="shared" si="373"/>
        <v>1000</v>
      </c>
      <c r="D948" s="125">
        <f ca="1">IF(A948&lt;$B$1,VLOOKUP(A948,[1]DI!$A$4:$B$15000,2,FALSE),0)</f>
        <v>3.6500000000000005E-2</v>
      </c>
      <c r="E948" s="126">
        <f t="shared" ca="1" si="379"/>
        <v>1.4227E-4</v>
      </c>
      <c r="F948" s="132">
        <f t="shared" si="374"/>
        <v>1.075</v>
      </c>
      <c r="G948" s="127">
        <f t="shared" ca="1" si="367"/>
        <v>1.00015294025</v>
      </c>
      <c r="H948" s="126">
        <f ca="1">TRUNC(PRODUCT(G$10:G947),15)</f>
        <v>1.17549364611114</v>
      </c>
      <c r="I948" s="126">
        <f t="shared" ca="1" si="375"/>
        <v>1.1709359454272801</v>
      </c>
      <c r="J948" s="126">
        <f t="shared" ca="1" si="368"/>
        <v>1.00389236</v>
      </c>
      <c r="K948" s="126">
        <f t="shared" ca="1" si="369"/>
        <v>3.89236</v>
      </c>
      <c r="L948" s="133">
        <f>IF(VLOOKUP(A948,$U$12:$AD$125,8)=VLOOKUP(A947,$U$12:$AD$125,8),0,VLOOKUP(A948,U$12:$AD$125,8))</f>
        <v>0</v>
      </c>
      <c r="M948" s="129">
        <f>IF(L948&gt;0,VLOOKUP(L948,T$12:$AC$125,7),0)</f>
        <v>0</v>
      </c>
      <c r="N948" s="126">
        <f t="shared" si="370"/>
        <v>0</v>
      </c>
      <c r="O948" s="126">
        <f t="shared" ca="1" si="371"/>
        <v>3.89236</v>
      </c>
      <c r="P948" s="134" t="str">
        <f t="shared" si="376"/>
        <v>J=</v>
      </c>
      <c r="Q948" s="131">
        <f t="shared" si="377"/>
        <v>44089</v>
      </c>
      <c r="R948" s="9"/>
      <c r="S948" s="9"/>
      <c r="T948" s="9"/>
      <c r="U948" s="9"/>
      <c r="V948" s="9"/>
      <c r="W948" s="9"/>
      <c r="X948" s="9"/>
      <c r="Y948" s="9"/>
      <c r="Z948" s="9"/>
      <c r="AA948" s="9"/>
      <c r="AB948" s="9"/>
      <c r="AC948" s="9"/>
      <c r="AD948" s="9"/>
      <c r="AE948" s="9"/>
      <c r="AF948" s="59">
        <f t="shared" si="386"/>
        <v>43738</v>
      </c>
      <c r="AG948" s="15">
        <f t="shared" ca="1" si="383"/>
        <v>1002.30672999</v>
      </c>
      <c r="AH948" s="15">
        <f t="shared" si="383"/>
        <v>1000</v>
      </c>
      <c r="AI948" s="4">
        <f t="shared" ca="1" si="383"/>
        <v>5.3999999999999999E-2</v>
      </c>
      <c r="AJ948" s="16">
        <f t="shared" ca="1" si="383"/>
        <v>2.0871999999999999E-4</v>
      </c>
      <c r="AK948" s="4">
        <f t="shared" si="383"/>
        <v>1.075</v>
      </c>
      <c r="AL948" s="59">
        <f t="shared" si="384"/>
        <v>43738</v>
      </c>
      <c r="AM948" s="16">
        <f t="shared" ca="1" si="385"/>
        <v>1.0023067299999999</v>
      </c>
      <c r="AN948" s="15">
        <f t="shared" ca="1" si="385"/>
        <v>2.30672999</v>
      </c>
      <c r="AO948" s="9">
        <f t="shared" si="385"/>
        <v>0</v>
      </c>
      <c r="AP948" s="17">
        <f t="shared" si="385"/>
        <v>0</v>
      </c>
      <c r="AQ948" s="15">
        <f t="shared" si="385"/>
        <v>0</v>
      </c>
      <c r="AR948" s="10" t="str">
        <f t="shared" si="385"/>
        <v>J=</v>
      </c>
      <c r="AS948" s="59">
        <f t="shared" si="385"/>
        <v>43906</v>
      </c>
      <c r="AT948" s="18"/>
      <c r="AU948" s="18"/>
      <c r="AV948" s="40"/>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row>
    <row r="949" spans="1:202" x14ac:dyDescent="0.2">
      <c r="A949" s="123">
        <f t="shared" si="372"/>
        <v>43944</v>
      </c>
      <c r="B949" s="124">
        <f t="shared" ca="1" si="378"/>
        <v>1004.04589</v>
      </c>
      <c r="C949" s="126">
        <f t="shared" si="373"/>
        <v>1000</v>
      </c>
      <c r="D949" s="125">
        <f ca="1">IF(A949&lt;$B$1,VLOOKUP(A949,[1]DI!$A$4:$B$15000,2,FALSE),0)</f>
        <v>3.6500000000000005E-2</v>
      </c>
      <c r="E949" s="126">
        <f t="shared" ca="1" si="379"/>
        <v>1.4227E-4</v>
      </c>
      <c r="F949" s="132">
        <f t="shared" si="374"/>
        <v>1.075</v>
      </c>
      <c r="G949" s="127">
        <f t="shared" ca="1" si="367"/>
        <v>1.00015294025</v>
      </c>
      <c r="H949" s="126">
        <f ca="1">TRUNC(PRODUCT(G$10:G948),15)</f>
        <v>1.17567342640325</v>
      </c>
      <c r="I949" s="126">
        <f t="shared" ca="1" si="375"/>
        <v>1.1709359454272801</v>
      </c>
      <c r="J949" s="126">
        <f t="shared" ca="1" si="368"/>
        <v>1.00404589</v>
      </c>
      <c r="K949" s="126">
        <f t="shared" ca="1" si="369"/>
        <v>4.04589</v>
      </c>
      <c r="L949" s="133">
        <f>IF(VLOOKUP(A949,$U$12:$AD$125,8)=VLOOKUP(A948,$U$12:$AD$125,8),0,VLOOKUP(A949,U$12:$AD$125,8))</f>
        <v>0</v>
      </c>
      <c r="M949" s="129">
        <f>IF(L949&gt;0,VLOOKUP(L949,T$12:$AC$125,7),0)</f>
        <v>0</v>
      </c>
      <c r="N949" s="126">
        <f t="shared" si="370"/>
        <v>0</v>
      </c>
      <c r="O949" s="126">
        <f t="shared" ca="1" si="371"/>
        <v>4.04589</v>
      </c>
      <c r="P949" s="134" t="str">
        <f t="shared" si="376"/>
        <v>J=</v>
      </c>
      <c r="Q949" s="131">
        <f t="shared" si="377"/>
        <v>44089</v>
      </c>
      <c r="R949" s="9"/>
      <c r="S949" s="9"/>
      <c r="T949" s="9"/>
      <c r="U949" s="9"/>
      <c r="V949" s="9"/>
      <c r="W949" s="9"/>
      <c r="X949" s="9"/>
      <c r="Y949" s="9"/>
      <c r="Z949" s="9"/>
      <c r="AA949" s="9"/>
      <c r="AB949" s="9"/>
      <c r="AC949" s="9"/>
      <c r="AD949" s="9"/>
      <c r="AE949" s="9"/>
      <c r="AF949" s="59">
        <f t="shared" si="386"/>
        <v>43739</v>
      </c>
      <c r="AG949" s="15">
        <f t="shared" ca="1" si="383"/>
        <v>1002.53162</v>
      </c>
      <c r="AH949" s="15">
        <f t="shared" si="383"/>
        <v>1000</v>
      </c>
      <c r="AI949" s="4">
        <f t="shared" ca="1" si="383"/>
        <v>5.3999999999999999E-2</v>
      </c>
      <c r="AJ949" s="16">
        <f t="shared" ca="1" si="383"/>
        <v>2.0871999999999999E-4</v>
      </c>
      <c r="AK949" s="4">
        <f t="shared" si="383"/>
        <v>1.075</v>
      </c>
      <c r="AL949" s="59">
        <f t="shared" si="384"/>
        <v>43739</v>
      </c>
      <c r="AM949" s="16">
        <f t="shared" ca="1" si="385"/>
        <v>1.0025316200000001</v>
      </c>
      <c r="AN949" s="15">
        <f t="shared" ca="1" si="385"/>
        <v>2.5316200000000002</v>
      </c>
      <c r="AO949" s="9">
        <f t="shared" si="385"/>
        <v>0</v>
      </c>
      <c r="AP949" s="17">
        <f t="shared" si="385"/>
        <v>0</v>
      </c>
      <c r="AQ949" s="15">
        <f t="shared" si="385"/>
        <v>0</v>
      </c>
      <c r="AR949" s="10" t="str">
        <f t="shared" si="385"/>
        <v>J=</v>
      </c>
      <c r="AS949" s="59">
        <f t="shared" si="385"/>
        <v>43906</v>
      </c>
      <c r="AT949" s="18"/>
      <c r="AU949" s="18"/>
      <c r="AV949" s="40"/>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row>
    <row r="950" spans="1:202" x14ac:dyDescent="0.2">
      <c r="A950" s="123">
        <f t="shared" si="372"/>
        <v>43945</v>
      </c>
      <c r="B950" s="124">
        <f t="shared" ca="1" si="378"/>
        <v>1004.1994499899999</v>
      </c>
      <c r="C950" s="126">
        <f t="shared" si="373"/>
        <v>1000</v>
      </c>
      <c r="D950" s="125">
        <f ca="1">IF(A950&lt;$B$1,VLOOKUP(A950,[1]DI!$A$4:$B$15000,2,FALSE),0)</f>
        <v>3.6500000000000005E-2</v>
      </c>
      <c r="E950" s="126">
        <f t="shared" ca="1" si="379"/>
        <v>1.4227E-4</v>
      </c>
      <c r="F950" s="132">
        <f t="shared" si="374"/>
        <v>1.075</v>
      </c>
      <c r="G950" s="127">
        <f t="shared" ca="1" si="367"/>
        <v>1.00015294025</v>
      </c>
      <c r="H950" s="126">
        <f ca="1">TRUNC(PRODUCT(G$10:G949),15)</f>
        <v>1.175853234191</v>
      </c>
      <c r="I950" s="126">
        <f t="shared" ca="1" si="375"/>
        <v>1.1709359454272801</v>
      </c>
      <c r="J950" s="126">
        <f t="shared" ca="1" si="368"/>
        <v>1.00419945</v>
      </c>
      <c r="K950" s="126">
        <f t="shared" ca="1" si="369"/>
        <v>4.1994499899999997</v>
      </c>
      <c r="L950" s="133">
        <f>IF(VLOOKUP(A950,$U$12:$AD$125,8)=VLOOKUP(A949,$U$12:$AD$125,8),0,VLOOKUP(A950,U$12:$AD$125,8))</f>
        <v>0</v>
      </c>
      <c r="M950" s="129">
        <f>IF(L950&gt;0,VLOOKUP(L950,T$12:$AC$125,7),0)</f>
        <v>0</v>
      </c>
      <c r="N950" s="126">
        <f t="shared" si="370"/>
        <v>0</v>
      </c>
      <c r="O950" s="126">
        <f t="shared" ca="1" si="371"/>
        <v>4.1994499899999997</v>
      </c>
      <c r="P950" s="134" t="str">
        <f t="shared" si="376"/>
        <v>J=</v>
      </c>
      <c r="Q950" s="131">
        <f t="shared" si="377"/>
        <v>44089</v>
      </c>
      <c r="R950" s="9"/>
      <c r="S950" s="9"/>
      <c r="T950" s="9"/>
      <c r="U950" s="9"/>
      <c r="V950" s="9"/>
      <c r="W950" s="9"/>
      <c r="X950" s="9"/>
      <c r="Y950" s="9"/>
      <c r="Z950" s="9"/>
      <c r="AA950" s="9"/>
      <c r="AB950" s="9"/>
      <c r="AC950" s="9"/>
      <c r="AD950" s="9"/>
      <c r="AE950" s="9"/>
      <c r="AF950" s="59">
        <f t="shared" si="386"/>
        <v>43740</v>
      </c>
      <c r="AG950" s="15">
        <f t="shared" ca="1" si="383"/>
        <v>1002.75655999</v>
      </c>
      <c r="AH950" s="15">
        <f t="shared" si="383"/>
        <v>1000</v>
      </c>
      <c r="AI950" s="4">
        <f t="shared" ca="1" si="383"/>
        <v>5.3999999999999999E-2</v>
      </c>
      <c r="AJ950" s="16">
        <f t="shared" ca="1" si="383"/>
        <v>2.0871999999999999E-4</v>
      </c>
      <c r="AK950" s="4">
        <f t="shared" si="383"/>
        <v>1.075</v>
      </c>
      <c r="AL950" s="59">
        <f t="shared" si="384"/>
        <v>43740</v>
      </c>
      <c r="AM950" s="16">
        <f t="shared" ca="1" si="385"/>
        <v>1.0027565599999999</v>
      </c>
      <c r="AN950" s="15">
        <f t="shared" ca="1" si="385"/>
        <v>2.75655999</v>
      </c>
      <c r="AO950" s="9">
        <f t="shared" si="385"/>
        <v>0</v>
      </c>
      <c r="AP950" s="17">
        <f t="shared" si="385"/>
        <v>0</v>
      </c>
      <c r="AQ950" s="15">
        <f t="shared" si="385"/>
        <v>0</v>
      </c>
      <c r="AR950" s="10" t="str">
        <f t="shared" si="385"/>
        <v>J=</v>
      </c>
      <c r="AS950" s="59">
        <f t="shared" si="385"/>
        <v>43906</v>
      </c>
      <c r="AT950" s="18"/>
      <c r="AU950" s="18"/>
      <c r="AV950" s="40"/>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row>
    <row r="951" spans="1:202" x14ac:dyDescent="0.2">
      <c r="A951" s="123">
        <f t="shared" si="372"/>
        <v>43946</v>
      </c>
      <c r="B951" s="124">
        <f t="shared" ca="1" si="378"/>
        <v>1004.35303</v>
      </c>
      <c r="C951" s="126">
        <f t="shared" si="373"/>
        <v>1000</v>
      </c>
      <c r="D951" s="125">
        <f ca="1">IF(A951&lt;$B$1,VLOOKUP(A951,[1]DI!$A$4:$B$15000,2,FALSE),0)</f>
        <v>0</v>
      </c>
      <c r="E951" s="126">
        <f t="shared" ca="1" si="379"/>
        <v>0</v>
      </c>
      <c r="F951" s="132">
        <f t="shared" si="374"/>
        <v>1.075</v>
      </c>
      <c r="G951" s="127">
        <f t="shared" ca="1" si="367"/>
        <v>1</v>
      </c>
      <c r="H951" s="126">
        <f ca="1">TRUNC(PRODUCT(G$10:G950),15)</f>
        <v>1.1760330694786001</v>
      </c>
      <c r="I951" s="126">
        <f t="shared" ca="1" si="375"/>
        <v>1.1709359454272801</v>
      </c>
      <c r="J951" s="126">
        <f t="shared" ca="1" si="368"/>
        <v>1.0043530300000001</v>
      </c>
      <c r="K951" s="126">
        <f t="shared" ca="1" si="369"/>
        <v>4.3530300000000004</v>
      </c>
      <c r="L951" s="133">
        <f>IF(VLOOKUP(A951,$U$12:$AD$125,8)=VLOOKUP(A950,$U$12:$AD$125,8),0,VLOOKUP(A951,U$12:$AD$125,8))</f>
        <v>0</v>
      </c>
      <c r="M951" s="129">
        <f>IF(L951&gt;0,VLOOKUP(L951,T$12:$AC$125,7),0)</f>
        <v>0</v>
      </c>
      <c r="N951" s="126">
        <f t="shared" si="370"/>
        <v>0</v>
      </c>
      <c r="O951" s="126">
        <f t="shared" ca="1" si="371"/>
        <v>4.3530300000000004</v>
      </c>
      <c r="P951" s="134" t="str">
        <f t="shared" si="376"/>
        <v>J=</v>
      </c>
      <c r="Q951" s="131">
        <f t="shared" si="377"/>
        <v>44089</v>
      </c>
      <c r="R951" s="9"/>
      <c r="S951" s="9"/>
      <c r="T951" s="9"/>
      <c r="U951" s="9"/>
      <c r="V951" s="9"/>
      <c r="W951" s="9"/>
      <c r="X951" s="9"/>
      <c r="Y951" s="9"/>
      <c r="Z951" s="9"/>
      <c r="AA951" s="9"/>
      <c r="AB951" s="9"/>
      <c r="AC951" s="9"/>
      <c r="AD951" s="9"/>
      <c r="AE951" s="9"/>
      <c r="AF951" s="59">
        <f t="shared" si="386"/>
        <v>43741</v>
      </c>
      <c r="AG951" s="15">
        <f t="shared" ref="AG951:AK964" ca="1" si="387">VLOOKUP($AF951,$A$10:$Q$3625,(AG$1)+1)</f>
        <v>1002.98155</v>
      </c>
      <c r="AH951" s="15">
        <f t="shared" si="387"/>
        <v>1000</v>
      </c>
      <c r="AI951" s="4">
        <f t="shared" ca="1" si="387"/>
        <v>5.3999999999999999E-2</v>
      </c>
      <c r="AJ951" s="16">
        <f t="shared" ca="1" si="387"/>
        <v>2.0871999999999999E-4</v>
      </c>
      <c r="AK951" s="4">
        <f t="shared" si="387"/>
        <v>1.075</v>
      </c>
      <c r="AL951" s="59">
        <f t="shared" si="384"/>
        <v>43741</v>
      </c>
      <c r="AM951" s="16">
        <f t="shared" ref="AM951:AS964" ca="1" si="388">VLOOKUP($AF951,$A$10:$Q$3625,(AM$1)+1)</f>
        <v>1.0029815500000001</v>
      </c>
      <c r="AN951" s="15">
        <f t="shared" ca="1" si="388"/>
        <v>2.9815499999999999</v>
      </c>
      <c r="AO951" s="9">
        <f t="shared" si="388"/>
        <v>0</v>
      </c>
      <c r="AP951" s="17">
        <f t="shared" si="388"/>
        <v>0</v>
      </c>
      <c r="AQ951" s="15">
        <f t="shared" si="388"/>
        <v>0</v>
      </c>
      <c r="AR951" s="10" t="str">
        <f t="shared" si="388"/>
        <v>J=</v>
      </c>
      <c r="AS951" s="59">
        <f t="shared" si="388"/>
        <v>43906</v>
      </c>
      <c r="AT951" s="18"/>
      <c r="AU951" s="18"/>
      <c r="AV951" s="40"/>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row>
    <row r="952" spans="1:202" x14ac:dyDescent="0.2">
      <c r="A952" s="123">
        <f t="shared" si="372"/>
        <v>43947</v>
      </c>
      <c r="B952" s="124">
        <f t="shared" ca="1" si="378"/>
        <v>1004.35303</v>
      </c>
      <c r="C952" s="126">
        <f t="shared" si="373"/>
        <v>1000</v>
      </c>
      <c r="D952" s="125">
        <f ca="1">IF(A952&lt;$B$1,VLOOKUP(A952,[1]DI!$A$4:$B$15000,2,FALSE),0)</f>
        <v>0</v>
      </c>
      <c r="E952" s="126">
        <f t="shared" ca="1" si="379"/>
        <v>0</v>
      </c>
      <c r="F952" s="132">
        <f t="shared" si="374"/>
        <v>1.075</v>
      </c>
      <c r="G952" s="127">
        <f t="shared" ca="1" si="367"/>
        <v>1</v>
      </c>
      <c r="H952" s="126">
        <f ca="1">TRUNC(PRODUCT(G$10:G951),15)</f>
        <v>1.1760330694786001</v>
      </c>
      <c r="I952" s="126">
        <f t="shared" ca="1" si="375"/>
        <v>1.1709359454272801</v>
      </c>
      <c r="J952" s="126">
        <f t="shared" ca="1" si="368"/>
        <v>1.0043530300000001</v>
      </c>
      <c r="K952" s="126">
        <f t="shared" ca="1" si="369"/>
        <v>4.3530300000000004</v>
      </c>
      <c r="L952" s="133">
        <f>IF(VLOOKUP(A952,$U$12:$AD$125,8)=VLOOKUP(A951,$U$12:$AD$125,8),0,VLOOKUP(A952,U$12:$AD$125,8))</f>
        <v>0</v>
      </c>
      <c r="M952" s="129">
        <f>IF(L952&gt;0,VLOOKUP(L952,T$12:$AC$125,7),0)</f>
        <v>0</v>
      </c>
      <c r="N952" s="126">
        <f t="shared" si="370"/>
        <v>0</v>
      </c>
      <c r="O952" s="126">
        <f t="shared" ca="1" si="371"/>
        <v>4.3530300000000004</v>
      </c>
      <c r="P952" s="134" t="str">
        <f t="shared" si="376"/>
        <v>J=</v>
      </c>
      <c r="Q952" s="131">
        <f t="shared" si="377"/>
        <v>44089</v>
      </c>
      <c r="R952" s="9"/>
      <c r="S952" s="9"/>
      <c r="T952" s="9"/>
      <c r="U952" s="9"/>
      <c r="V952" s="9"/>
      <c r="W952" s="9"/>
      <c r="X952" s="9"/>
      <c r="Y952" s="9"/>
      <c r="Z952" s="9"/>
      <c r="AA952" s="9"/>
      <c r="AB952" s="9"/>
      <c r="AC952" s="9"/>
      <c r="AD952" s="9"/>
      <c r="AE952" s="9"/>
      <c r="AF952" s="59">
        <f t="shared" si="386"/>
        <v>43742</v>
      </c>
      <c r="AG952" s="15">
        <f t="shared" ca="1" si="387"/>
        <v>1003.20659999</v>
      </c>
      <c r="AH952" s="15">
        <f t="shared" si="387"/>
        <v>1000</v>
      </c>
      <c r="AI952" s="4">
        <f t="shared" ca="1" si="387"/>
        <v>5.3999999999999999E-2</v>
      </c>
      <c r="AJ952" s="16">
        <f t="shared" ca="1" si="387"/>
        <v>2.0871999999999999E-4</v>
      </c>
      <c r="AK952" s="4">
        <f t="shared" si="387"/>
        <v>1.075</v>
      </c>
      <c r="AL952" s="59">
        <f t="shared" si="384"/>
        <v>43742</v>
      </c>
      <c r="AM952" s="16">
        <f t="shared" ca="1" si="388"/>
        <v>1.0032065999999999</v>
      </c>
      <c r="AN952" s="15">
        <f t="shared" ca="1" si="388"/>
        <v>3.20659999</v>
      </c>
      <c r="AO952" s="9">
        <f t="shared" si="388"/>
        <v>0</v>
      </c>
      <c r="AP952" s="17">
        <f t="shared" si="388"/>
        <v>0</v>
      </c>
      <c r="AQ952" s="15">
        <f t="shared" si="388"/>
        <v>0</v>
      </c>
      <c r="AR952" s="10" t="str">
        <f t="shared" si="388"/>
        <v>J=</v>
      </c>
      <c r="AS952" s="59">
        <f t="shared" si="388"/>
        <v>43906</v>
      </c>
      <c r="AT952" s="18"/>
      <c r="AU952" s="18"/>
      <c r="AV952" s="40"/>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row>
    <row r="953" spans="1:202" x14ac:dyDescent="0.2">
      <c r="A953" s="123">
        <f t="shared" si="372"/>
        <v>43948</v>
      </c>
      <c r="B953" s="124">
        <f t="shared" ca="1" si="378"/>
        <v>1004.35303</v>
      </c>
      <c r="C953" s="126">
        <f t="shared" si="373"/>
        <v>1000</v>
      </c>
      <c r="D953" s="125">
        <f ca="1">IF(A953&lt;$B$1,VLOOKUP(A953,[1]DI!$A$4:$B$15000,2,FALSE),0)</f>
        <v>3.6500000000000005E-2</v>
      </c>
      <c r="E953" s="126">
        <f t="shared" ca="1" si="379"/>
        <v>1.4227E-4</v>
      </c>
      <c r="F953" s="132">
        <f t="shared" si="374"/>
        <v>1.075</v>
      </c>
      <c r="G953" s="127">
        <f t="shared" ca="1" si="367"/>
        <v>1.00015294025</v>
      </c>
      <c r="H953" s="126">
        <f ca="1">TRUNC(PRODUCT(G$10:G952),15)</f>
        <v>1.1760330694786001</v>
      </c>
      <c r="I953" s="126">
        <f t="shared" ca="1" si="375"/>
        <v>1.1709359454272801</v>
      </c>
      <c r="J953" s="126">
        <f t="shared" ca="1" si="368"/>
        <v>1.0043530300000001</v>
      </c>
      <c r="K953" s="126">
        <f t="shared" ca="1" si="369"/>
        <v>4.3530300000000004</v>
      </c>
      <c r="L953" s="133">
        <f>IF(VLOOKUP(A953,$U$12:$AD$125,8)=VLOOKUP(A952,$U$12:$AD$125,8),0,VLOOKUP(A953,U$12:$AD$125,8))</f>
        <v>0</v>
      </c>
      <c r="M953" s="129">
        <f>IF(L953&gt;0,VLOOKUP(L953,T$12:$AC$125,7),0)</f>
        <v>0</v>
      </c>
      <c r="N953" s="126">
        <f t="shared" si="370"/>
        <v>0</v>
      </c>
      <c r="O953" s="126">
        <f t="shared" ca="1" si="371"/>
        <v>4.3530300000000004</v>
      </c>
      <c r="P953" s="134" t="str">
        <f t="shared" si="376"/>
        <v>J=</v>
      </c>
      <c r="Q953" s="131">
        <f t="shared" si="377"/>
        <v>44089</v>
      </c>
      <c r="R953" s="9"/>
      <c r="S953" s="9"/>
      <c r="T953" s="9"/>
      <c r="U953" s="9"/>
      <c r="V953" s="9"/>
      <c r="W953" s="9"/>
      <c r="X953" s="9"/>
      <c r="Y953" s="9"/>
      <c r="Z953" s="9"/>
      <c r="AA953" s="9"/>
      <c r="AB953" s="9"/>
      <c r="AC953" s="9"/>
      <c r="AD953" s="9"/>
      <c r="AE953" s="9"/>
      <c r="AF953" s="59">
        <f t="shared" si="386"/>
        <v>43743</v>
      </c>
      <c r="AG953" s="15">
        <f t="shared" ca="1" si="387"/>
        <v>1003.43168999</v>
      </c>
      <c r="AH953" s="15">
        <f t="shared" si="387"/>
        <v>1000</v>
      </c>
      <c r="AI953" s="4">
        <f t="shared" ca="1" si="387"/>
        <v>0</v>
      </c>
      <c r="AJ953" s="16">
        <f t="shared" ca="1" si="387"/>
        <v>0</v>
      </c>
      <c r="AK953" s="4">
        <f t="shared" si="387"/>
        <v>1.075</v>
      </c>
      <c r="AL953" s="59">
        <f t="shared" si="384"/>
        <v>43743</v>
      </c>
      <c r="AM953" s="16">
        <f t="shared" ca="1" si="388"/>
        <v>1.00343169</v>
      </c>
      <c r="AN953" s="15">
        <f t="shared" ca="1" si="388"/>
        <v>3.4316899900000002</v>
      </c>
      <c r="AO953" s="9">
        <f t="shared" si="388"/>
        <v>0</v>
      </c>
      <c r="AP953" s="17">
        <f t="shared" si="388"/>
        <v>0</v>
      </c>
      <c r="AQ953" s="15">
        <f t="shared" si="388"/>
        <v>0</v>
      </c>
      <c r="AR953" s="10" t="str">
        <f t="shared" si="388"/>
        <v>J=</v>
      </c>
      <c r="AS953" s="59">
        <f t="shared" si="388"/>
        <v>43906</v>
      </c>
      <c r="AT953" s="18"/>
      <c r="AU953" s="18"/>
      <c r="AV953" s="40"/>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row>
    <row r="954" spans="1:202" x14ac:dyDescent="0.2">
      <c r="A954" s="123">
        <f t="shared" si="372"/>
        <v>43949</v>
      </c>
      <c r="B954" s="124">
        <f t="shared" ca="1" si="378"/>
        <v>1004.5066399999999</v>
      </c>
      <c r="C954" s="126">
        <f t="shared" si="373"/>
        <v>1000</v>
      </c>
      <c r="D954" s="125">
        <f ca="1">IF(A954&lt;$B$1,VLOOKUP(A954,[1]DI!$A$4:$B$15000,2,FALSE),0)</f>
        <v>3.6500000000000005E-2</v>
      </c>
      <c r="E954" s="126">
        <f t="shared" ca="1" si="379"/>
        <v>1.4227E-4</v>
      </c>
      <c r="F954" s="132">
        <f t="shared" si="374"/>
        <v>1.075</v>
      </c>
      <c r="G954" s="127">
        <f t="shared" ca="1" si="367"/>
        <v>1.00015294025</v>
      </c>
      <c r="H954" s="126">
        <f ca="1">TRUNC(PRODUCT(G$10:G953),15)</f>
        <v>1.1762129322702499</v>
      </c>
      <c r="I954" s="126">
        <f t="shared" ca="1" si="375"/>
        <v>1.1709359454272801</v>
      </c>
      <c r="J954" s="126">
        <f t="shared" ca="1" si="368"/>
        <v>1.00450664</v>
      </c>
      <c r="K954" s="126">
        <f t="shared" ca="1" si="369"/>
        <v>4.50664</v>
      </c>
      <c r="L954" s="133">
        <f>IF(VLOOKUP(A954,$U$12:$AD$125,8)=VLOOKUP(A953,$U$12:$AD$125,8),0,VLOOKUP(A954,U$12:$AD$125,8))</f>
        <v>0</v>
      </c>
      <c r="M954" s="129">
        <f>IF(L954&gt;0,VLOOKUP(L954,T$12:$AC$125,7),0)</f>
        <v>0</v>
      </c>
      <c r="N954" s="126">
        <f t="shared" si="370"/>
        <v>0</v>
      </c>
      <c r="O954" s="126">
        <f t="shared" ca="1" si="371"/>
        <v>4.50664</v>
      </c>
      <c r="P954" s="134" t="str">
        <f t="shared" si="376"/>
        <v>J=</v>
      </c>
      <c r="Q954" s="131">
        <f t="shared" si="377"/>
        <v>44089</v>
      </c>
      <c r="R954" s="9"/>
      <c r="S954" s="9"/>
      <c r="T954" s="9"/>
      <c r="U954" s="9"/>
      <c r="V954" s="9"/>
      <c r="W954" s="9"/>
      <c r="X954" s="9"/>
      <c r="Y954" s="9"/>
      <c r="Z954" s="9"/>
      <c r="AA954" s="9"/>
      <c r="AB954" s="9"/>
      <c r="AC954" s="9"/>
      <c r="AD954" s="9"/>
      <c r="AE954" s="9"/>
      <c r="AF954" s="59">
        <f t="shared" si="386"/>
        <v>43744</v>
      </c>
      <c r="AG954" s="15">
        <f t="shared" ca="1" si="387"/>
        <v>1003.43168999</v>
      </c>
      <c r="AH954" s="15">
        <f t="shared" si="387"/>
        <v>1000</v>
      </c>
      <c r="AI954" s="4">
        <f t="shared" ca="1" si="387"/>
        <v>0</v>
      </c>
      <c r="AJ954" s="16">
        <f t="shared" ca="1" si="387"/>
        <v>0</v>
      </c>
      <c r="AK954" s="4">
        <f t="shared" si="387"/>
        <v>1.075</v>
      </c>
      <c r="AL954" s="59">
        <f t="shared" si="384"/>
        <v>43744</v>
      </c>
      <c r="AM954" s="16">
        <f t="shared" ca="1" si="388"/>
        <v>1.00343169</v>
      </c>
      <c r="AN954" s="15">
        <f t="shared" ca="1" si="388"/>
        <v>3.4316899900000002</v>
      </c>
      <c r="AO954" s="9">
        <f t="shared" si="388"/>
        <v>0</v>
      </c>
      <c r="AP954" s="17">
        <f t="shared" si="388"/>
        <v>0</v>
      </c>
      <c r="AQ954" s="15">
        <f t="shared" si="388"/>
        <v>0</v>
      </c>
      <c r="AR954" s="10" t="str">
        <f t="shared" si="388"/>
        <v>J=</v>
      </c>
      <c r="AS954" s="59">
        <f t="shared" si="388"/>
        <v>43906</v>
      </c>
      <c r="AT954" s="18"/>
      <c r="AU954" s="18"/>
      <c r="AV954" s="40"/>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row>
    <row r="955" spans="1:202" x14ac:dyDescent="0.2">
      <c r="A955" s="123">
        <f t="shared" si="372"/>
        <v>43950</v>
      </c>
      <c r="B955" s="124">
        <f t="shared" ca="1" si="378"/>
        <v>1004.66027</v>
      </c>
      <c r="C955" s="126">
        <f t="shared" si="373"/>
        <v>1000</v>
      </c>
      <c r="D955" s="125">
        <f ca="1">IF(A955&lt;$B$1,VLOOKUP(A955,[1]DI!$A$4:$B$15000,2,FALSE),0)</f>
        <v>3.6500000000000005E-2</v>
      </c>
      <c r="E955" s="126">
        <f t="shared" ca="1" si="379"/>
        <v>1.4227E-4</v>
      </c>
      <c r="F955" s="132">
        <f t="shared" si="374"/>
        <v>1.075</v>
      </c>
      <c r="G955" s="127">
        <f t="shared" ca="1" si="367"/>
        <v>1.00015294025</v>
      </c>
      <c r="H955" s="126">
        <f ca="1">TRUNC(PRODUCT(G$10:G954),15)</f>
        <v>1.1763928225701701</v>
      </c>
      <c r="I955" s="126">
        <f t="shared" ca="1" si="375"/>
        <v>1.1709359454272801</v>
      </c>
      <c r="J955" s="126">
        <f t="shared" ca="1" si="368"/>
        <v>1.00466027</v>
      </c>
      <c r="K955" s="126">
        <f t="shared" ca="1" si="369"/>
        <v>4.6602699999999997</v>
      </c>
      <c r="L955" s="133">
        <f>IF(VLOOKUP(A955,$U$12:$AD$125,8)=VLOOKUP(A954,$U$12:$AD$125,8),0,VLOOKUP(A955,U$12:$AD$125,8))</f>
        <v>0</v>
      </c>
      <c r="M955" s="129">
        <f>IF(L955&gt;0,VLOOKUP(L955,T$12:$AC$125,7),0)</f>
        <v>0</v>
      </c>
      <c r="N955" s="126">
        <f t="shared" si="370"/>
        <v>0</v>
      </c>
      <c r="O955" s="126">
        <f t="shared" ca="1" si="371"/>
        <v>4.6602699999999997</v>
      </c>
      <c r="P955" s="134" t="str">
        <f t="shared" si="376"/>
        <v>J=</v>
      </c>
      <c r="Q955" s="131">
        <f t="shared" si="377"/>
        <v>44089</v>
      </c>
      <c r="R955" s="9"/>
      <c r="S955" s="9"/>
      <c r="T955" s="9"/>
      <c r="U955" s="9"/>
      <c r="V955" s="9"/>
      <c r="W955" s="9"/>
      <c r="X955" s="9"/>
      <c r="Y955" s="9"/>
      <c r="Z955" s="9"/>
      <c r="AA955" s="9"/>
      <c r="AB955" s="9"/>
      <c r="AC955" s="9"/>
      <c r="AD955" s="9"/>
      <c r="AE955" s="9"/>
      <c r="AF955" s="59">
        <f t="shared" si="386"/>
        <v>43745</v>
      </c>
      <c r="AG955" s="15">
        <f t="shared" ca="1" si="387"/>
        <v>1003.43168999</v>
      </c>
      <c r="AH955" s="15">
        <f t="shared" si="387"/>
        <v>1000</v>
      </c>
      <c r="AI955" s="4">
        <f t="shared" ca="1" si="387"/>
        <v>5.3999999999999999E-2</v>
      </c>
      <c r="AJ955" s="16">
        <f t="shared" ca="1" si="387"/>
        <v>2.0871999999999999E-4</v>
      </c>
      <c r="AK955" s="4">
        <f t="shared" si="387"/>
        <v>1.075</v>
      </c>
      <c r="AL955" s="59">
        <f t="shared" si="384"/>
        <v>43745</v>
      </c>
      <c r="AM955" s="16">
        <f t="shared" ca="1" si="388"/>
        <v>1.00343169</v>
      </c>
      <c r="AN955" s="15">
        <f t="shared" ca="1" si="388"/>
        <v>3.4316899900000002</v>
      </c>
      <c r="AO955" s="9">
        <f t="shared" si="388"/>
        <v>0</v>
      </c>
      <c r="AP955" s="17">
        <f t="shared" si="388"/>
        <v>0</v>
      </c>
      <c r="AQ955" s="15">
        <f t="shared" si="388"/>
        <v>0</v>
      </c>
      <c r="AR955" s="10" t="str">
        <f t="shared" si="388"/>
        <v>J=</v>
      </c>
      <c r="AS955" s="59">
        <f t="shared" si="388"/>
        <v>43906</v>
      </c>
      <c r="AT955" s="18"/>
      <c r="AU955" s="18"/>
      <c r="AV955" s="40"/>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row>
    <row r="956" spans="1:202" x14ac:dyDescent="0.2">
      <c r="A956" s="123">
        <f t="shared" si="372"/>
        <v>43951</v>
      </c>
      <c r="B956" s="124">
        <f t="shared" ca="1" si="378"/>
        <v>1004.81391999</v>
      </c>
      <c r="C956" s="126">
        <f t="shared" si="373"/>
        <v>1000</v>
      </c>
      <c r="D956" s="125">
        <f ca="1">IF(A956&lt;$B$1,VLOOKUP(A956,[1]DI!$A$4:$B$15000,2,FALSE),0)</f>
        <v>3.6500000000000005E-2</v>
      </c>
      <c r="E956" s="126">
        <f t="shared" ca="1" si="379"/>
        <v>1.4227E-4</v>
      </c>
      <c r="F956" s="132">
        <f t="shared" si="374"/>
        <v>1.075</v>
      </c>
      <c r="G956" s="127">
        <f t="shared" ca="1" si="367"/>
        <v>1.00015294025</v>
      </c>
      <c r="H956" s="126">
        <f ca="1">TRUNC(PRODUCT(G$10:G955),15)</f>
        <v>1.1765727403825501</v>
      </c>
      <c r="I956" s="126">
        <f t="shared" ca="1" si="375"/>
        <v>1.1709359454272801</v>
      </c>
      <c r="J956" s="126">
        <f t="shared" ca="1" si="368"/>
        <v>1.0048139199999999</v>
      </c>
      <c r="K956" s="126">
        <f t="shared" ca="1" si="369"/>
        <v>4.8139199899999996</v>
      </c>
      <c r="L956" s="133">
        <f>IF(VLOOKUP(A956,$U$12:$AD$125,8)=VLOOKUP(A955,$U$12:$AD$125,8),0,VLOOKUP(A956,U$12:$AD$125,8))</f>
        <v>0</v>
      </c>
      <c r="M956" s="129">
        <f>IF(L956&gt;0,VLOOKUP(L956,T$12:$AC$125,7),0)</f>
        <v>0</v>
      </c>
      <c r="N956" s="126">
        <f t="shared" si="370"/>
        <v>0</v>
      </c>
      <c r="O956" s="126">
        <f t="shared" ca="1" si="371"/>
        <v>4.8139199899999996</v>
      </c>
      <c r="P956" s="134" t="str">
        <f t="shared" si="376"/>
        <v>J=</v>
      </c>
      <c r="Q956" s="131">
        <f t="shared" si="377"/>
        <v>44089</v>
      </c>
      <c r="R956" s="9"/>
      <c r="S956" s="9"/>
      <c r="T956" s="9"/>
      <c r="U956" s="9"/>
      <c r="V956" s="9"/>
      <c r="W956" s="9"/>
      <c r="X956" s="9"/>
      <c r="Y956" s="9"/>
      <c r="Z956" s="9"/>
      <c r="AA956" s="9"/>
      <c r="AB956" s="9"/>
      <c r="AC956" s="9"/>
      <c r="AD956" s="9"/>
      <c r="AE956" s="9"/>
      <c r="AF956" s="59">
        <f t="shared" si="386"/>
        <v>43746</v>
      </c>
      <c r="AG956" s="15">
        <f t="shared" ca="1" si="387"/>
        <v>1003.65682999</v>
      </c>
      <c r="AH956" s="15">
        <f t="shared" si="387"/>
        <v>1000</v>
      </c>
      <c r="AI956" s="4">
        <f t="shared" ca="1" si="387"/>
        <v>5.3999999999999999E-2</v>
      </c>
      <c r="AJ956" s="16">
        <f t="shared" ca="1" si="387"/>
        <v>2.0871999999999999E-4</v>
      </c>
      <c r="AK956" s="4">
        <f t="shared" si="387"/>
        <v>1.075</v>
      </c>
      <c r="AL956" s="59">
        <f t="shared" si="384"/>
        <v>43746</v>
      </c>
      <c r="AM956" s="16">
        <f t="shared" ca="1" si="388"/>
        <v>1.0036568299999999</v>
      </c>
      <c r="AN956" s="15">
        <f t="shared" ca="1" si="388"/>
        <v>3.6568299899999999</v>
      </c>
      <c r="AO956" s="9">
        <f t="shared" si="388"/>
        <v>0</v>
      </c>
      <c r="AP956" s="17">
        <f t="shared" si="388"/>
        <v>0</v>
      </c>
      <c r="AQ956" s="15">
        <f t="shared" si="388"/>
        <v>0</v>
      </c>
      <c r="AR956" s="10" t="str">
        <f t="shared" si="388"/>
        <v>J=</v>
      </c>
      <c r="AS956" s="59">
        <f t="shared" si="388"/>
        <v>43906</v>
      </c>
      <c r="AT956" s="18"/>
      <c r="AU956" s="18"/>
      <c r="AV956" s="40"/>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row>
    <row r="957" spans="1:202" x14ac:dyDescent="0.2">
      <c r="A957" s="123">
        <f t="shared" si="372"/>
        <v>43952</v>
      </c>
      <c r="B957" s="124">
        <f t="shared" ca="1" si="378"/>
        <v>1004.9675999999999</v>
      </c>
      <c r="C957" s="126">
        <f t="shared" si="373"/>
        <v>1000</v>
      </c>
      <c r="D957" s="125">
        <f ca="1">IF(A957&lt;$B$1,VLOOKUP(A957,[1]DI!$A$4:$B$15000,2,FALSE),0)</f>
        <v>0</v>
      </c>
      <c r="E957" s="126">
        <f t="shared" ca="1" si="379"/>
        <v>0</v>
      </c>
      <c r="F957" s="132">
        <f t="shared" si="374"/>
        <v>1.075</v>
      </c>
      <c r="G957" s="127">
        <f t="shared" ca="1" si="367"/>
        <v>1</v>
      </c>
      <c r="H957" s="126">
        <f ca="1">TRUNC(PRODUCT(G$10:G956),15)</f>
        <v>1.17675268571161</v>
      </c>
      <c r="I957" s="126">
        <f t="shared" ca="1" si="375"/>
        <v>1.1709359454272801</v>
      </c>
      <c r="J957" s="126">
        <f t="shared" ca="1" si="368"/>
        <v>1.0049676000000001</v>
      </c>
      <c r="K957" s="126">
        <f t="shared" ca="1" si="369"/>
        <v>4.9676</v>
      </c>
      <c r="L957" s="133">
        <f>IF(VLOOKUP(A957,$U$12:$AD$125,8)=VLOOKUP(A956,$U$12:$AD$125,8),0,VLOOKUP(A957,U$12:$AD$125,8))</f>
        <v>0</v>
      </c>
      <c r="M957" s="129">
        <f>IF(L957&gt;0,VLOOKUP(L957,T$12:$AC$125,7),0)</f>
        <v>0</v>
      </c>
      <c r="N957" s="126">
        <f t="shared" si="370"/>
        <v>0</v>
      </c>
      <c r="O957" s="126">
        <f t="shared" ca="1" si="371"/>
        <v>4.9676</v>
      </c>
      <c r="P957" s="134" t="str">
        <f t="shared" si="376"/>
        <v>J=</v>
      </c>
      <c r="Q957" s="131">
        <f t="shared" si="377"/>
        <v>44089</v>
      </c>
      <c r="R957" s="9"/>
      <c r="S957" s="9"/>
      <c r="T957" s="9"/>
      <c r="U957" s="9"/>
      <c r="V957" s="9"/>
      <c r="W957" s="9"/>
      <c r="X957" s="9"/>
      <c r="Y957" s="9"/>
      <c r="Z957" s="9"/>
      <c r="AA957" s="9"/>
      <c r="AB957" s="9"/>
      <c r="AC957" s="9"/>
      <c r="AD957" s="9"/>
      <c r="AE957" s="9"/>
      <c r="AF957" s="59">
        <f t="shared" si="386"/>
        <v>43747</v>
      </c>
      <c r="AG957" s="15">
        <f t="shared" ca="1" si="387"/>
        <v>1003.88202999</v>
      </c>
      <c r="AH957" s="15">
        <f t="shared" si="387"/>
        <v>1000</v>
      </c>
      <c r="AI957" s="4">
        <f t="shared" ca="1" si="387"/>
        <v>5.3999999999999999E-2</v>
      </c>
      <c r="AJ957" s="16">
        <f t="shared" ca="1" si="387"/>
        <v>2.0871999999999999E-4</v>
      </c>
      <c r="AK957" s="4">
        <f t="shared" si="387"/>
        <v>1.075</v>
      </c>
      <c r="AL957" s="59">
        <f t="shared" si="384"/>
        <v>43747</v>
      </c>
      <c r="AM957" s="16">
        <f t="shared" ca="1" si="388"/>
        <v>1.00388203</v>
      </c>
      <c r="AN957" s="15">
        <f t="shared" ca="1" si="388"/>
        <v>3.8820299899999999</v>
      </c>
      <c r="AO957" s="9">
        <f t="shared" si="388"/>
        <v>0</v>
      </c>
      <c r="AP957" s="17">
        <f t="shared" si="388"/>
        <v>0</v>
      </c>
      <c r="AQ957" s="15">
        <f t="shared" si="388"/>
        <v>0</v>
      </c>
      <c r="AR957" s="10" t="str">
        <f t="shared" si="388"/>
        <v>J=</v>
      </c>
      <c r="AS957" s="59">
        <f t="shared" si="388"/>
        <v>43906</v>
      </c>
      <c r="AT957" s="18"/>
      <c r="AU957" s="18"/>
      <c r="AV957" s="40"/>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row>
    <row r="958" spans="1:202" x14ac:dyDescent="0.2">
      <c r="A958" s="123">
        <f t="shared" si="372"/>
        <v>43953</v>
      </c>
      <c r="B958" s="124">
        <f t="shared" ca="1" si="378"/>
        <v>1004.9675999999999</v>
      </c>
      <c r="C958" s="126">
        <f t="shared" si="373"/>
        <v>1000</v>
      </c>
      <c r="D958" s="125">
        <f ca="1">IF(A958&lt;$B$1,VLOOKUP(A958,[1]DI!$A$4:$B$15000,2,FALSE),0)</f>
        <v>0</v>
      </c>
      <c r="E958" s="126">
        <f t="shared" ca="1" si="379"/>
        <v>0</v>
      </c>
      <c r="F958" s="132">
        <f t="shared" si="374"/>
        <v>1.075</v>
      </c>
      <c r="G958" s="127">
        <f t="shared" ca="1" si="367"/>
        <v>1</v>
      </c>
      <c r="H958" s="126">
        <f ca="1">TRUNC(PRODUCT(G$10:G957),15)</f>
        <v>1.17675268571161</v>
      </c>
      <c r="I958" s="126">
        <f t="shared" ca="1" si="375"/>
        <v>1.1709359454272801</v>
      </c>
      <c r="J958" s="126">
        <f t="shared" ca="1" si="368"/>
        <v>1.0049676000000001</v>
      </c>
      <c r="K958" s="126">
        <f t="shared" ca="1" si="369"/>
        <v>4.9676</v>
      </c>
      <c r="L958" s="133">
        <f>IF(VLOOKUP(A958,$U$12:$AD$125,8)=VLOOKUP(A957,$U$12:$AD$125,8),0,VLOOKUP(A958,U$12:$AD$125,8))</f>
        <v>0</v>
      </c>
      <c r="M958" s="129">
        <f>IF(L958&gt;0,VLOOKUP(L958,T$12:$AC$125,7),0)</f>
        <v>0</v>
      </c>
      <c r="N958" s="126">
        <f t="shared" si="370"/>
        <v>0</v>
      </c>
      <c r="O958" s="126">
        <f t="shared" ca="1" si="371"/>
        <v>4.9676</v>
      </c>
      <c r="P958" s="134" t="str">
        <f t="shared" si="376"/>
        <v>J=</v>
      </c>
      <c r="Q958" s="131">
        <f t="shared" si="377"/>
        <v>44089</v>
      </c>
      <c r="R958" s="9"/>
      <c r="S958" s="9"/>
      <c r="T958" s="9"/>
      <c r="U958" s="9"/>
      <c r="V958" s="9"/>
      <c r="W958" s="9"/>
      <c r="X958" s="9"/>
      <c r="Y958" s="9"/>
      <c r="Z958" s="9"/>
      <c r="AA958" s="9"/>
      <c r="AB958" s="9"/>
      <c r="AC958" s="9"/>
      <c r="AD958" s="9"/>
      <c r="AE958" s="9"/>
      <c r="AF958" s="59">
        <f t="shared" si="386"/>
        <v>43748</v>
      </c>
      <c r="AG958" s="15">
        <f t="shared" ca="1" si="387"/>
        <v>1004.10727</v>
      </c>
      <c r="AH958" s="15">
        <f t="shared" si="387"/>
        <v>1000</v>
      </c>
      <c r="AI958" s="4">
        <f t="shared" ca="1" si="387"/>
        <v>5.3999999999999999E-2</v>
      </c>
      <c r="AJ958" s="16">
        <f t="shared" ca="1" si="387"/>
        <v>2.0871999999999999E-4</v>
      </c>
      <c r="AK958" s="4">
        <f t="shared" si="387"/>
        <v>1.075</v>
      </c>
      <c r="AL958" s="59">
        <f t="shared" si="384"/>
        <v>43748</v>
      </c>
      <c r="AM958" s="16">
        <f t="shared" ca="1" si="388"/>
        <v>1.00410727</v>
      </c>
      <c r="AN958" s="15">
        <f t="shared" ca="1" si="388"/>
        <v>4.1072699999999998</v>
      </c>
      <c r="AO958" s="9">
        <f t="shared" si="388"/>
        <v>0</v>
      </c>
      <c r="AP958" s="17">
        <f t="shared" si="388"/>
        <v>0</v>
      </c>
      <c r="AQ958" s="15">
        <f t="shared" si="388"/>
        <v>0</v>
      </c>
      <c r="AR958" s="10" t="str">
        <f t="shared" si="388"/>
        <v>J=</v>
      </c>
      <c r="AS958" s="59">
        <f t="shared" si="388"/>
        <v>43906</v>
      </c>
      <c r="AT958" s="18"/>
      <c r="AU958" s="18"/>
      <c r="AV958" s="40"/>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row>
    <row r="959" spans="1:202" x14ac:dyDescent="0.2">
      <c r="A959" s="123">
        <f t="shared" si="372"/>
        <v>43954</v>
      </c>
      <c r="B959" s="124">
        <f t="shared" ca="1" si="378"/>
        <v>1004.9675999999999</v>
      </c>
      <c r="C959" s="126">
        <f t="shared" si="373"/>
        <v>1000</v>
      </c>
      <c r="D959" s="125">
        <f ca="1">IF(A959&lt;$B$1,VLOOKUP(A959,[1]DI!$A$4:$B$15000,2,FALSE),0)</f>
        <v>0</v>
      </c>
      <c r="E959" s="126">
        <f t="shared" ca="1" si="379"/>
        <v>0</v>
      </c>
      <c r="F959" s="132">
        <f t="shared" si="374"/>
        <v>1.075</v>
      </c>
      <c r="G959" s="127">
        <f t="shared" ca="1" si="367"/>
        <v>1</v>
      </c>
      <c r="H959" s="126">
        <f ca="1">TRUNC(PRODUCT(G$10:G958),15)</f>
        <v>1.17675268571161</v>
      </c>
      <c r="I959" s="126">
        <f t="shared" ca="1" si="375"/>
        <v>1.1709359454272801</v>
      </c>
      <c r="J959" s="126">
        <f t="shared" ca="1" si="368"/>
        <v>1.0049676000000001</v>
      </c>
      <c r="K959" s="126">
        <f t="shared" ca="1" si="369"/>
        <v>4.9676</v>
      </c>
      <c r="L959" s="133">
        <f>IF(VLOOKUP(A959,$U$12:$AD$125,8)=VLOOKUP(A958,$U$12:$AD$125,8),0,VLOOKUP(A959,U$12:$AD$125,8))</f>
        <v>0</v>
      </c>
      <c r="M959" s="129">
        <f>IF(L959&gt;0,VLOOKUP(L959,T$12:$AC$125,7),0)</f>
        <v>0</v>
      </c>
      <c r="N959" s="126">
        <f t="shared" si="370"/>
        <v>0</v>
      </c>
      <c r="O959" s="126">
        <f t="shared" ca="1" si="371"/>
        <v>4.9676</v>
      </c>
      <c r="P959" s="134" t="str">
        <f t="shared" si="376"/>
        <v>J=</v>
      </c>
      <c r="Q959" s="131">
        <f t="shared" si="377"/>
        <v>44089</v>
      </c>
      <c r="R959" s="9"/>
      <c r="S959" s="9"/>
      <c r="T959" s="9"/>
      <c r="U959" s="9"/>
      <c r="V959" s="9"/>
      <c r="W959" s="9"/>
      <c r="X959" s="9"/>
      <c r="Y959" s="9"/>
      <c r="Z959" s="9"/>
      <c r="AA959" s="9"/>
      <c r="AB959" s="9"/>
      <c r="AC959" s="9"/>
      <c r="AD959" s="9"/>
      <c r="AE959" s="9"/>
      <c r="AF959" s="59">
        <f t="shared" si="386"/>
        <v>43749</v>
      </c>
      <c r="AG959" s="15">
        <f t="shared" ca="1" si="387"/>
        <v>1004.33257</v>
      </c>
      <c r="AH959" s="15">
        <f t="shared" si="387"/>
        <v>1000</v>
      </c>
      <c r="AI959" s="4">
        <f t="shared" ca="1" si="387"/>
        <v>5.3999999999999999E-2</v>
      </c>
      <c r="AJ959" s="16">
        <f t="shared" ca="1" si="387"/>
        <v>2.0871999999999999E-4</v>
      </c>
      <c r="AK959" s="4">
        <f t="shared" si="387"/>
        <v>1.075</v>
      </c>
      <c r="AL959" s="59">
        <f t="shared" si="384"/>
        <v>43749</v>
      </c>
      <c r="AM959" s="16">
        <f t="shared" ca="1" si="388"/>
        <v>1.0043325700000001</v>
      </c>
      <c r="AN959" s="15">
        <f t="shared" ca="1" si="388"/>
        <v>4.3325699999999996</v>
      </c>
      <c r="AO959" s="9">
        <f t="shared" si="388"/>
        <v>0</v>
      </c>
      <c r="AP959" s="17">
        <f t="shared" si="388"/>
        <v>0</v>
      </c>
      <c r="AQ959" s="15">
        <f t="shared" si="388"/>
        <v>0</v>
      </c>
      <c r="AR959" s="10" t="str">
        <f t="shared" si="388"/>
        <v>J=</v>
      </c>
      <c r="AS959" s="59">
        <f t="shared" si="388"/>
        <v>43906</v>
      </c>
      <c r="AT959" s="18"/>
      <c r="AU959" s="18"/>
      <c r="AV959" s="40"/>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row>
    <row r="960" spans="1:202" x14ac:dyDescent="0.2">
      <c r="A960" s="123">
        <f t="shared" si="372"/>
        <v>43955</v>
      </c>
      <c r="B960" s="124">
        <f t="shared" ca="1" si="378"/>
        <v>1004.9675999999999</v>
      </c>
      <c r="C960" s="126">
        <f t="shared" si="373"/>
        <v>1000</v>
      </c>
      <c r="D960" s="125">
        <f ca="1">IF(A960&lt;$B$1,VLOOKUP(A960,[1]DI!$A$4:$B$15000,2,FALSE),0)</f>
        <v>3.6500000000000005E-2</v>
      </c>
      <c r="E960" s="126">
        <f t="shared" ca="1" si="379"/>
        <v>1.4227E-4</v>
      </c>
      <c r="F960" s="132">
        <f t="shared" si="374"/>
        <v>1.075</v>
      </c>
      <c r="G960" s="127">
        <f t="shared" ca="1" si="367"/>
        <v>1.00015294025</v>
      </c>
      <c r="H960" s="126">
        <f ca="1">TRUNC(PRODUCT(G$10:G959),15)</f>
        <v>1.17675268571161</v>
      </c>
      <c r="I960" s="126">
        <f t="shared" ca="1" si="375"/>
        <v>1.1709359454272801</v>
      </c>
      <c r="J960" s="126">
        <f t="shared" ca="1" si="368"/>
        <v>1.0049676000000001</v>
      </c>
      <c r="K960" s="126">
        <f t="shared" ca="1" si="369"/>
        <v>4.9676</v>
      </c>
      <c r="L960" s="133">
        <f>IF(VLOOKUP(A960,$U$12:$AD$125,8)=VLOOKUP(A959,$U$12:$AD$125,8),0,VLOOKUP(A960,U$12:$AD$125,8))</f>
        <v>0</v>
      </c>
      <c r="M960" s="129">
        <f>IF(L960&gt;0,VLOOKUP(L960,T$12:$AC$125,7),0)</f>
        <v>0</v>
      </c>
      <c r="N960" s="126">
        <f t="shared" si="370"/>
        <v>0</v>
      </c>
      <c r="O960" s="126">
        <f t="shared" ca="1" si="371"/>
        <v>4.9676</v>
      </c>
      <c r="P960" s="134" t="str">
        <f t="shared" si="376"/>
        <v>J=</v>
      </c>
      <c r="Q960" s="131">
        <f t="shared" si="377"/>
        <v>44089</v>
      </c>
      <c r="R960" s="9"/>
      <c r="S960" s="9"/>
      <c r="T960" s="9"/>
      <c r="U960" s="9"/>
      <c r="V960" s="9"/>
      <c r="W960" s="9"/>
      <c r="X960" s="9"/>
      <c r="Y960" s="9"/>
      <c r="Z960" s="9"/>
      <c r="AA960" s="9"/>
      <c r="AB960" s="9"/>
      <c r="AC960" s="9"/>
      <c r="AD960" s="9"/>
      <c r="AE960" s="9"/>
      <c r="AF960" s="59">
        <f t="shared" si="386"/>
        <v>43750</v>
      </c>
      <c r="AG960" s="15">
        <f t="shared" ca="1" si="387"/>
        <v>1004.55792</v>
      </c>
      <c r="AH960" s="15">
        <f t="shared" si="387"/>
        <v>1000</v>
      </c>
      <c r="AI960" s="4">
        <f t="shared" ca="1" si="387"/>
        <v>0</v>
      </c>
      <c r="AJ960" s="16">
        <f t="shared" ca="1" si="387"/>
        <v>0</v>
      </c>
      <c r="AK960" s="4">
        <f t="shared" si="387"/>
        <v>1.075</v>
      </c>
      <c r="AL960" s="59">
        <f t="shared" si="384"/>
        <v>43750</v>
      </c>
      <c r="AM960" s="16">
        <f t="shared" ca="1" si="388"/>
        <v>1.0045579200000001</v>
      </c>
      <c r="AN960" s="15">
        <f t="shared" ca="1" si="388"/>
        <v>4.5579200000000002</v>
      </c>
      <c r="AO960" s="9">
        <f t="shared" si="388"/>
        <v>0</v>
      </c>
      <c r="AP960" s="17">
        <f t="shared" si="388"/>
        <v>0</v>
      </c>
      <c r="AQ960" s="15">
        <f t="shared" si="388"/>
        <v>0</v>
      </c>
      <c r="AR960" s="10" t="str">
        <f t="shared" si="388"/>
        <v>J=</v>
      </c>
      <c r="AS960" s="59">
        <f t="shared" si="388"/>
        <v>43906</v>
      </c>
      <c r="AT960" s="18"/>
      <c r="AU960" s="18"/>
      <c r="AV960" s="40"/>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row>
    <row r="961" spans="1:202" x14ac:dyDescent="0.2">
      <c r="A961" s="123">
        <f t="shared" si="372"/>
        <v>43956</v>
      </c>
      <c r="B961" s="124">
        <f t="shared" ca="1" si="378"/>
        <v>1005.1213</v>
      </c>
      <c r="C961" s="126">
        <f t="shared" si="373"/>
        <v>1000</v>
      </c>
      <c r="D961" s="125">
        <f ca="1">IF(A961&lt;$B$1,VLOOKUP(A961,[1]DI!$A$4:$B$15000,2,FALSE),0)</f>
        <v>3.6500000000000005E-2</v>
      </c>
      <c r="E961" s="126">
        <f t="shared" ca="1" si="379"/>
        <v>1.4227E-4</v>
      </c>
      <c r="F961" s="132">
        <f t="shared" si="374"/>
        <v>1.075</v>
      </c>
      <c r="G961" s="127">
        <f t="shared" ca="1" si="367"/>
        <v>1.00015294025</v>
      </c>
      <c r="H961" s="126">
        <f ca="1">TRUNC(PRODUCT(G$10:G960),15)</f>
        <v>1.17693265856155</v>
      </c>
      <c r="I961" s="126">
        <f t="shared" ca="1" si="375"/>
        <v>1.1709359454272801</v>
      </c>
      <c r="J961" s="126">
        <f t="shared" ca="1" si="368"/>
        <v>1.0051213000000001</v>
      </c>
      <c r="K961" s="126">
        <f t="shared" ca="1" si="369"/>
        <v>5.1212999999999997</v>
      </c>
      <c r="L961" s="133">
        <f>IF(VLOOKUP(A961,$U$12:$AD$125,8)=VLOOKUP(A960,$U$12:$AD$125,8),0,VLOOKUP(A961,U$12:$AD$125,8))</f>
        <v>0</v>
      </c>
      <c r="M961" s="129">
        <f>IF(L961&gt;0,VLOOKUP(L961,T$12:$AC$125,7),0)</f>
        <v>0</v>
      </c>
      <c r="N961" s="126">
        <f t="shared" si="370"/>
        <v>0</v>
      </c>
      <c r="O961" s="126">
        <f t="shared" ca="1" si="371"/>
        <v>5.1212999999999997</v>
      </c>
      <c r="P961" s="134" t="str">
        <f t="shared" si="376"/>
        <v>J=</v>
      </c>
      <c r="Q961" s="131">
        <f t="shared" si="377"/>
        <v>44089</v>
      </c>
      <c r="R961" s="9"/>
      <c r="S961" s="9"/>
      <c r="T961" s="9"/>
      <c r="U961" s="9"/>
      <c r="V961" s="9"/>
      <c r="W961" s="9"/>
      <c r="X961" s="9"/>
      <c r="Y961" s="9"/>
      <c r="Z961" s="9"/>
      <c r="AA961" s="9"/>
      <c r="AB961" s="9"/>
      <c r="AC961" s="9"/>
      <c r="AD961" s="9"/>
      <c r="AE961" s="9"/>
      <c r="AF961" s="59">
        <f t="shared" si="386"/>
        <v>43751</v>
      </c>
      <c r="AG961" s="15">
        <f t="shared" ca="1" si="387"/>
        <v>1004.55792</v>
      </c>
      <c r="AH961" s="15">
        <f t="shared" si="387"/>
        <v>1000</v>
      </c>
      <c r="AI961" s="4">
        <f t="shared" ca="1" si="387"/>
        <v>0</v>
      </c>
      <c r="AJ961" s="16">
        <f t="shared" ca="1" si="387"/>
        <v>0</v>
      </c>
      <c r="AK961" s="4">
        <f t="shared" si="387"/>
        <v>1.075</v>
      </c>
      <c r="AL961" s="59">
        <f t="shared" si="384"/>
        <v>43751</v>
      </c>
      <c r="AM961" s="16">
        <f t="shared" ca="1" si="388"/>
        <v>1.0045579200000001</v>
      </c>
      <c r="AN961" s="15">
        <f t="shared" ca="1" si="388"/>
        <v>4.5579200000000002</v>
      </c>
      <c r="AO961" s="9">
        <f t="shared" si="388"/>
        <v>0</v>
      </c>
      <c r="AP961" s="17">
        <f t="shared" si="388"/>
        <v>0</v>
      </c>
      <c r="AQ961" s="15">
        <f t="shared" si="388"/>
        <v>0</v>
      </c>
      <c r="AR961" s="10" t="str">
        <f t="shared" si="388"/>
        <v>J=</v>
      </c>
      <c r="AS961" s="59">
        <f t="shared" si="388"/>
        <v>43906</v>
      </c>
      <c r="AT961" s="18"/>
      <c r="AU961" s="18"/>
      <c r="AV961" s="40"/>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row>
    <row r="962" spans="1:202" x14ac:dyDescent="0.2">
      <c r="A962" s="123">
        <f t="shared" si="372"/>
        <v>43957</v>
      </c>
      <c r="B962" s="124">
        <f t="shared" ca="1" si="378"/>
        <v>1005.27502</v>
      </c>
      <c r="C962" s="126">
        <f t="shared" si="373"/>
        <v>1000</v>
      </c>
      <c r="D962" s="125">
        <f ca="1">IF(A962&lt;$B$1,VLOOKUP(A962,[1]DI!$A$4:$B$15000,2,FALSE),0)</f>
        <v>3.6500000000000005E-2</v>
      </c>
      <c r="E962" s="126">
        <f t="shared" ca="1" si="379"/>
        <v>1.4227E-4</v>
      </c>
      <c r="F962" s="132">
        <f t="shared" si="374"/>
        <v>1.075</v>
      </c>
      <c r="G962" s="127">
        <f t="shared" ca="1" si="367"/>
        <v>1.00015294025</v>
      </c>
      <c r="H962" s="126">
        <f ca="1">TRUNC(PRODUCT(G$10:G961),15)</f>
        <v>1.1771126589365799</v>
      </c>
      <c r="I962" s="126">
        <f t="shared" ca="1" si="375"/>
        <v>1.1709359454272801</v>
      </c>
      <c r="J962" s="126">
        <f t="shared" ca="1" si="368"/>
        <v>1.00527502</v>
      </c>
      <c r="K962" s="126">
        <f t="shared" ca="1" si="369"/>
        <v>5.2750199999999996</v>
      </c>
      <c r="L962" s="133">
        <f>IF(VLOOKUP(A962,$U$12:$AD$125,8)=VLOOKUP(A961,$U$12:$AD$125,8),0,VLOOKUP(A962,U$12:$AD$125,8))</f>
        <v>0</v>
      </c>
      <c r="M962" s="129">
        <f>IF(L962&gt;0,VLOOKUP(L962,T$12:$AC$125,7),0)</f>
        <v>0</v>
      </c>
      <c r="N962" s="126">
        <f t="shared" si="370"/>
        <v>0</v>
      </c>
      <c r="O962" s="126">
        <f t="shared" ca="1" si="371"/>
        <v>5.2750199999999996</v>
      </c>
      <c r="P962" s="134" t="str">
        <f t="shared" si="376"/>
        <v>J=</v>
      </c>
      <c r="Q962" s="131">
        <f t="shared" si="377"/>
        <v>44089</v>
      </c>
      <c r="R962" s="9"/>
      <c r="S962" s="9"/>
      <c r="T962" s="9"/>
      <c r="U962" s="9"/>
      <c r="V962" s="9"/>
      <c r="W962" s="9"/>
      <c r="X962" s="9"/>
      <c r="Y962" s="9"/>
      <c r="Z962" s="9"/>
      <c r="AA962" s="9"/>
      <c r="AB962" s="9"/>
      <c r="AC962" s="9"/>
      <c r="AD962" s="9"/>
      <c r="AE962" s="9"/>
      <c r="AF962" s="59">
        <f t="shared" si="386"/>
        <v>43752</v>
      </c>
      <c r="AG962" s="15">
        <f t="shared" ca="1" si="387"/>
        <v>1004.55792</v>
      </c>
      <c r="AH962" s="15">
        <f t="shared" si="387"/>
        <v>1000</v>
      </c>
      <c r="AI962" s="4">
        <f t="shared" ca="1" si="387"/>
        <v>5.3999999999999999E-2</v>
      </c>
      <c r="AJ962" s="16">
        <f t="shared" ca="1" si="387"/>
        <v>2.0871999999999999E-4</v>
      </c>
      <c r="AK962" s="4">
        <f t="shared" si="387"/>
        <v>1.075</v>
      </c>
      <c r="AL962" s="59">
        <f t="shared" si="384"/>
        <v>43752</v>
      </c>
      <c r="AM962" s="16">
        <f t="shared" ca="1" si="388"/>
        <v>1.0045579200000001</v>
      </c>
      <c r="AN962" s="15">
        <f t="shared" ca="1" si="388"/>
        <v>4.5579200000000002</v>
      </c>
      <c r="AO962" s="9">
        <f t="shared" si="388"/>
        <v>0</v>
      </c>
      <c r="AP962" s="17">
        <f t="shared" si="388"/>
        <v>0</v>
      </c>
      <c r="AQ962" s="15">
        <f t="shared" si="388"/>
        <v>0</v>
      </c>
      <c r="AR962" s="10" t="str">
        <f t="shared" si="388"/>
        <v>J=</v>
      </c>
      <c r="AS962" s="59">
        <f t="shared" si="388"/>
        <v>43906</v>
      </c>
      <c r="AT962" s="18"/>
      <c r="AU962" s="18"/>
      <c r="AV962" s="40"/>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row>
    <row r="963" spans="1:202" x14ac:dyDescent="0.2">
      <c r="A963" s="123">
        <f t="shared" si="372"/>
        <v>43958</v>
      </c>
      <c r="B963" s="124">
        <f t="shared" ca="1" si="378"/>
        <v>1005.42876999</v>
      </c>
      <c r="C963" s="126">
        <f t="shared" si="373"/>
        <v>1000</v>
      </c>
      <c r="D963" s="125">
        <f ca="1">IF(A963&lt;$B$1,VLOOKUP(A963,[1]DI!$A$4:$B$15000,2,FALSE),0)</f>
        <v>2.9000000000000005E-2</v>
      </c>
      <c r="E963" s="126">
        <f t="shared" ca="1" si="379"/>
        <v>1.1345000000000001E-4</v>
      </c>
      <c r="F963" s="132">
        <f t="shared" si="374"/>
        <v>1.075</v>
      </c>
      <c r="G963" s="127">
        <f t="shared" ca="1" si="367"/>
        <v>1.0001219587500001</v>
      </c>
      <c r="H963" s="126">
        <f ca="1">TRUNC(PRODUCT(G$10:G962),15)</f>
        <v>1.1772926868409199</v>
      </c>
      <c r="I963" s="126">
        <f t="shared" ca="1" si="375"/>
        <v>1.1709359454272801</v>
      </c>
      <c r="J963" s="126">
        <f t="shared" ca="1" si="368"/>
        <v>1.00542877</v>
      </c>
      <c r="K963" s="126">
        <f t="shared" ca="1" si="369"/>
        <v>5.4287699900000002</v>
      </c>
      <c r="L963" s="133">
        <f>IF(VLOOKUP(A963,$U$12:$AD$125,8)=VLOOKUP(A962,$U$12:$AD$125,8),0,VLOOKUP(A963,U$12:$AD$125,8))</f>
        <v>0</v>
      </c>
      <c r="M963" s="129">
        <f>IF(L963&gt;0,VLOOKUP(L963,T$12:$AC$125,7),0)</f>
        <v>0</v>
      </c>
      <c r="N963" s="126">
        <f t="shared" si="370"/>
        <v>0</v>
      </c>
      <c r="O963" s="126">
        <f t="shared" ca="1" si="371"/>
        <v>5.4287699900000002</v>
      </c>
      <c r="P963" s="134" t="str">
        <f t="shared" si="376"/>
        <v>J=</v>
      </c>
      <c r="Q963" s="131">
        <f t="shared" si="377"/>
        <v>44089</v>
      </c>
      <c r="R963" s="9"/>
      <c r="S963" s="9"/>
      <c r="T963" s="9"/>
      <c r="U963" s="9"/>
      <c r="V963" s="9"/>
      <c r="W963" s="9"/>
      <c r="X963" s="9"/>
      <c r="Y963" s="9"/>
      <c r="Z963" s="9"/>
      <c r="AA963" s="9"/>
      <c r="AB963" s="9"/>
      <c r="AC963" s="9"/>
      <c r="AD963" s="9"/>
      <c r="AE963" s="9"/>
      <c r="AF963" s="59">
        <f t="shared" si="386"/>
        <v>43753</v>
      </c>
      <c r="AG963" s="15">
        <f t="shared" ca="1" si="387"/>
        <v>1004.78331</v>
      </c>
      <c r="AH963" s="15">
        <f t="shared" si="387"/>
        <v>1000</v>
      </c>
      <c r="AI963" s="4">
        <f t="shared" ca="1" si="387"/>
        <v>5.3999999999999999E-2</v>
      </c>
      <c r="AJ963" s="16">
        <f t="shared" ca="1" si="387"/>
        <v>2.0871999999999999E-4</v>
      </c>
      <c r="AK963" s="4">
        <f t="shared" si="387"/>
        <v>1.075</v>
      </c>
      <c r="AL963" s="59">
        <f t="shared" si="384"/>
        <v>43753</v>
      </c>
      <c r="AM963" s="16">
        <f t="shared" ca="1" si="388"/>
        <v>1.0047833100000001</v>
      </c>
      <c r="AN963" s="15">
        <f t="shared" ca="1" si="388"/>
        <v>4.7833100000000002</v>
      </c>
      <c r="AO963" s="9">
        <f t="shared" si="388"/>
        <v>0</v>
      </c>
      <c r="AP963" s="17">
        <f t="shared" si="388"/>
        <v>0</v>
      </c>
      <c r="AQ963" s="15">
        <f t="shared" si="388"/>
        <v>0</v>
      </c>
      <c r="AR963" s="10" t="str">
        <f t="shared" si="388"/>
        <v>J=</v>
      </c>
      <c r="AS963" s="59">
        <f t="shared" si="388"/>
        <v>43906</v>
      </c>
      <c r="AT963" s="18"/>
      <c r="AU963" s="18"/>
      <c r="AV963" s="40"/>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row>
    <row r="964" spans="1:202" x14ac:dyDescent="0.2">
      <c r="A964" s="123">
        <f t="shared" si="372"/>
        <v>43959</v>
      </c>
      <c r="B964" s="124">
        <f t="shared" ca="1" si="378"/>
        <v>1005.55138999</v>
      </c>
      <c r="C964" s="126">
        <f t="shared" si="373"/>
        <v>1000</v>
      </c>
      <c r="D964" s="125">
        <f ca="1">IF(A964&lt;$B$1,VLOOKUP(A964,[1]DI!$A$4:$B$15000,2,FALSE),0)</f>
        <v>2.9000000000000005E-2</v>
      </c>
      <c r="E964" s="126">
        <f t="shared" ca="1" si="379"/>
        <v>1.1345000000000001E-4</v>
      </c>
      <c r="F964" s="132">
        <f t="shared" si="374"/>
        <v>1.075</v>
      </c>
      <c r="G964" s="127">
        <f t="shared" ca="1" si="367"/>
        <v>1.0001219587500001</v>
      </c>
      <c r="H964" s="126">
        <f ca="1">TRUNC(PRODUCT(G$10:G963),15)</f>
        <v>1.17743626798539</v>
      </c>
      <c r="I964" s="126">
        <f t="shared" ca="1" si="375"/>
        <v>1.1709359454272801</v>
      </c>
      <c r="J964" s="126">
        <f t="shared" ca="1" si="368"/>
        <v>1.0055513899999999</v>
      </c>
      <c r="K964" s="126">
        <f t="shared" ca="1" si="369"/>
        <v>5.5513899899999997</v>
      </c>
      <c r="L964" s="133">
        <f>IF(VLOOKUP(A964,$U$12:$AD$125,8)=VLOOKUP(A963,$U$12:$AD$125,8),0,VLOOKUP(A964,U$12:$AD$125,8))</f>
        <v>0</v>
      </c>
      <c r="M964" s="129">
        <f>IF(L964&gt;0,VLOOKUP(L964,T$12:$AC$125,7),0)</f>
        <v>0</v>
      </c>
      <c r="N964" s="126">
        <f t="shared" si="370"/>
        <v>0</v>
      </c>
      <c r="O964" s="126">
        <f t="shared" ca="1" si="371"/>
        <v>5.5513899899999997</v>
      </c>
      <c r="P964" s="134" t="str">
        <f t="shared" si="376"/>
        <v>J=</v>
      </c>
      <c r="Q964" s="131">
        <f t="shared" si="377"/>
        <v>44089</v>
      </c>
      <c r="R964" s="9"/>
      <c r="S964" s="9"/>
      <c r="T964" s="9"/>
      <c r="U964" s="9"/>
      <c r="V964" s="9"/>
      <c r="W964" s="9"/>
      <c r="X964" s="9"/>
      <c r="Y964" s="9"/>
      <c r="Z964" s="9"/>
      <c r="AA964" s="9"/>
      <c r="AB964" s="9"/>
      <c r="AC964" s="9"/>
      <c r="AD964" s="9"/>
      <c r="AE964" s="9"/>
      <c r="AF964" s="59">
        <f t="shared" si="386"/>
        <v>43754</v>
      </c>
      <c r="AG964" s="15">
        <f t="shared" ca="1" si="387"/>
        <v>1005.00875999</v>
      </c>
      <c r="AH964" s="15">
        <f t="shared" si="387"/>
        <v>1000</v>
      </c>
      <c r="AI964" s="4">
        <f t="shared" ca="1" si="387"/>
        <v>5.3999999999999999E-2</v>
      </c>
      <c r="AJ964" s="16">
        <f t="shared" ca="1" si="387"/>
        <v>2.0871999999999999E-4</v>
      </c>
      <c r="AK964" s="4">
        <f t="shared" si="387"/>
        <v>1.075</v>
      </c>
      <c r="AL964" s="59">
        <f t="shared" si="384"/>
        <v>43754</v>
      </c>
      <c r="AM964" s="16">
        <f t="shared" ca="1" si="388"/>
        <v>1.0050087599999999</v>
      </c>
      <c r="AN964" s="15">
        <f t="shared" ca="1" si="388"/>
        <v>5.0087599899999997</v>
      </c>
      <c r="AO964" s="9">
        <f t="shared" si="388"/>
        <v>0</v>
      </c>
      <c r="AP964" s="17">
        <f t="shared" si="388"/>
        <v>0</v>
      </c>
      <c r="AQ964" s="15">
        <f t="shared" si="388"/>
        <v>0</v>
      </c>
      <c r="AR964" s="10" t="str">
        <f t="shared" si="388"/>
        <v>J=</v>
      </c>
      <c r="AS964" s="59">
        <f t="shared" si="388"/>
        <v>43906</v>
      </c>
      <c r="AT964" s="18"/>
      <c r="AU964" s="18"/>
      <c r="AV964" s="40"/>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row>
    <row r="965" spans="1:202" x14ac:dyDescent="0.2">
      <c r="A965" s="123">
        <f t="shared" si="372"/>
        <v>43960</v>
      </c>
      <c r="B965" s="124">
        <f t="shared" ca="1" si="378"/>
        <v>1005.67403</v>
      </c>
      <c r="C965" s="126">
        <f t="shared" si="373"/>
        <v>1000</v>
      </c>
      <c r="D965" s="125">
        <f ca="1">IF(A965&lt;$B$1,VLOOKUP(A965,[1]DI!$A$4:$B$15000,2,FALSE),0)</f>
        <v>0</v>
      </c>
      <c r="E965" s="126">
        <f t="shared" ca="1" si="379"/>
        <v>0</v>
      </c>
      <c r="F965" s="132">
        <f t="shared" si="374"/>
        <v>1.075</v>
      </c>
      <c r="G965" s="127">
        <f t="shared" ca="1" si="367"/>
        <v>1</v>
      </c>
      <c r="H965" s="126">
        <f ca="1">TRUNC(PRODUCT(G$10:G964),15)</f>
        <v>1.1775798666408399</v>
      </c>
      <c r="I965" s="126">
        <f t="shared" ca="1" si="375"/>
        <v>1.1709359454272801</v>
      </c>
      <c r="J965" s="126">
        <f t="shared" ca="1" si="368"/>
        <v>1.00567403</v>
      </c>
      <c r="K965" s="126">
        <f t="shared" ca="1" si="369"/>
        <v>5.6740300000000001</v>
      </c>
      <c r="L965" s="133">
        <f>IF(VLOOKUP(A965,$U$12:$AD$125,8)=VLOOKUP(A964,$U$12:$AD$125,8),0,VLOOKUP(A965,U$12:$AD$125,8))</f>
        <v>0</v>
      </c>
      <c r="M965" s="129">
        <f>IF(L965&gt;0,VLOOKUP(L965,T$12:$AC$125,7),0)</f>
        <v>0</v>
      </c>
      <c r="N965" s="126">
        <f t="shared" si="370"/>
        <v>0</v>
      </c>
      <c r="O965" s="126">
        <f t="shared" ca="1" si="371"/>
        <v>5.6740300000000001</v>
      </c>
      <c r="P965" s="134" t="str">
        <f t="shared" si="376"/>
        <v>J=</v>
      </c>
      <c r="Q965" s="131">
        <f t="shared" si="377"/>
        <v>44089</v>
      </c>
      <c r="R965" s="9"/>
      <c r="S965" s="9"/>
      <c r="T965" s="9"/>
      <c r="U965" s="9"/>
      <c r="V965" s="9"/>
      <c r="W965" s="9"/>
      <c r="X965" s="9"/>
      <c r="Y965" s="9"/>
      <c r="Z965" s="9"/>
      <c r="AA965" s="9"/>
      <c r="AB965" s="9"/>
      <c r="AC965" s="9"/>
      <c r="AD965" s="9"/>
      <c r="AE965" s="9"/>
      <c r="AF965" s="59"/>
      <c r="AG965" s="15"/>
      <c r="AH965" s="15"/>
      <c r="AI965" s="4"/>
      <c r="AJ965" s="16"/>
      <c r="AK965" s="4"/>
      <c r="AL965" s="59"/>
      <c r="AM965" s="16"/>
      <c r="AN965" s="15"/>
      <c r="AO965" s="9"/>
      <c r="AP965" s="17"/>
      <c r="AQ965" s="15"/>
      <c r="AR965" s="10"/>
      <c r="AS965" s="59"/>
      <c r="AT965" s="18"/>
      <c r="AU965" s="18"/>
      <c r="AV965" s="40"/>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row>
    <row r="966" spans="1:202" x14ac:dyDescent="0.2">
      <c r="A966" s="123">
        <f t="shared" si="372"/>
        <v>43961</v>
      </c>
      <c r="B966" s="124">
        <f t="shared" ca="1" si="378"/>
        <v>1005.67403</v>
      </c>
      <c r="C966" s="126">
        <f t="shared" si="373"/>
        <v>1000</v>
      </c>
      <c r="D966" s="125">
        <f ca="1">IF(A966&lt;$B$1,VLOOKUP(A966,[1]DI!$A$4:$B$15000,2,FALSE),0)</f>
        <v>0</v>
      </c>
      <c r="E966" s="126">
        <f t="shared" ca="1" si="379"/>
        <v>0</v>
      </c>
      <c r="F966" s="132">
        <f t="shared" si="374"/>
        <v>1.075</v>
      </c>
      <c r="G966" s="127">
        <f t="shared" ca="1" si="367"/>
        <v>1</v>
      </c>
      <c r="H966" s="126">
        <f ca="1">TRUNC(PRODUCT(G$10:G965),15)</f>
        <v>1.1775798666408399</v>
      </c>
      <c r="I966" s="126">
        <f t="shared" ca="1" si="375"/>
        <v>1.1709359454272801</v>
      </c>
      <c r="J966" s="126">
        <f t="shared" ca="1" si="368"/>
        <v>1.00567403</v>
      </c>
      <c r="K966" s="126">
        <f t="shared" ca="1" si="369"/>
        <v>5.6740300000000001</v>
      </c>
      <c r="L966" s="133">
        <f>IF(VLOOKUP(A966,$U$12:$AD$125,8)=VLOOKUP(A965,$U$12:$AD$125,8),0,VLOOKUP(A966,U$12:$AD$125,8))</f>
        <v>0</v>
      </c>
      <c r="M966" s="129">
        <f>IF(L966&gt;0,VLOOKUP(L966,T$12:$AC$125,7),0)</f>
        <v>0</v>
      </c>
      <c r="N966" s="126">
        <f t="shared" si="370"/>
        <v>0</v>
      </c>
      <c r="O966" s="126">
        <f t="shared" ca="1" si="371"/>
        <v>5.6740300000000001</v>
      </c>
      <c r="P966" s="134" t="str">
        <f t="shared" si="376"/>
        <v>J=</v>
      </c>
      <c r="Q966" s="131">
        <f t="shared" si="377"/>
        <v>44089</v>
      </c>
      <c r="R966" s="9"/>
      <c r="S966" s="9"/>
      <c r="T966" s="9"/>
      <c r="U966" s="9"/>
      <c r="V966" s="9"/>
      <c r="W966" s="9"/>
      <c r="X966" s="9"/>
      <c r="Y966" s="9"/>
      <c r="Z966" s="9"/>
      <c r="AA966" s="9"/>
      <c r="AB966" s="9"/>
      <c r="AC966" s="9"/>
      <c r="AD966" s="9"/>
      <c r="AE966" s="9"/>
      <c r="AF966" s="59" t="str">
        <f t="shared" ref="AF966:AS966" si="389">$B$6</f>
        <v>CNEN22</v>
      </c>
      <c r="AG966" s="9" t="str">
        <f t="shared" si="389"/>
        <v>CNEN22</v>
      </c>
      <c r="AH966" s="9" t="str">
        <f t="shared" si="389"/>
        <v>CNEN22</v>
      </c>
      <c r="AI966" s="9" t="str">
        <f t="shared" si="389"/>
        <v>CNEN22</v>
      </c>
      <c r="AJ966" s="9" t="str">
        <f t="shared" si="389"/>
        <v>CNEN22</v>
      </c>
      <c r="AK966" s="4" t="str">
        <f t="shared" si="389"/>
        <v>CNEN22</v>
      </c>
      <c r="AL966" s="59" t="str">
        <f t="shared" si="389"/>
        <v>CNEN22</v>
      </c>
      <c r="AM966" s="9" t="str">
        <f t="shared" si="389"/>
        <v>CNEN22</v>
      </c>
      <c r="AN966" s="9" t="str">
        <f t="shared" si="389"/>
        <v>CNEN22</v>
      </c>
      <c r="AO966" s="9" t="str">
        <f t="shared" si="389"/>
        <v>CNEN22</v>
      </c>
      <c r="AP966" s="17" t="str">
        <f t="shared" si="389"/>
        <v>CNEN22</v>
      </c>
      <c r="AQ966" s="9" t="str">
        <f t="shared" si="389"/>
        <v>CNEN22</v>
      </c>
      <c r="AR966" s="10" t="str">
        <f t="shared" si="389"/>
        <v>CNEN22</v>
      </c>
      <c r="AS966" s="59" t="str">
        <f t="shared" si="389"/>
        <v>CNEN22</v>
      </c>
      <c r="AT966" s="18"/>
      <c r="AU966" s="18"/>
      <c r="AV966" s="40"/>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row>
    <row r="967" spans="1:202" x14ac:dyDescent="0.2">
      <c r="A967" s="123">
        <f t="shared" si="372"/>
        <v>43962</v>
      </c>
      <c r="B967" s="124">
        <f t="shared" ca="1" si="378"/>
        <v>1005.67403</v>
      </c>
      <c r="C967" s="126">
        <f t="shared" si="373"/>
        <v>1000</v>
      </c>
      <c r="D967" s="125">
        <f ca="1">IF(A967&lt;$B$1,VLOOKUP(A967,[1]DI!$A$4:$B$15000,2,FALSE),0)</f>
        <v>2.9000000000000005E-2</v>
      </c>
      <c r="E967" s="126">
        <f t="shared" ca="1" si="379"/>
        <v>1.1345000000000001E-4</v>
      </c>
      <c r="F967" s="132">
        <f t="shared" si="374"/>
        <v>1.075</v>
      </c>
      <c r="G967" s="127">
        <f t="shared" ca="1" si="367"/>
        <v>1.0001219587500001</v>
      </c>
      <c r="H967" s="126">
        <f ca="1">TRUNC(PRODUCT(G$10:G966),15)</f>
        <v>1.1775798666408399</v>
      </c>
      <c r="I967" s="126">
        <f t="shared" ca="1" si="375"/>
        <v>1.1709359454272801</v>
      </c>
      <c r="J967" s="126">
        <f t="shared" ca="1" si="368"/>
        <v>1.00567403</v>
      </c>
      <c r="K967" s="126">
        <f t="shared" ca="1" si="369"/>
        <v>5.6740300000000001</v>
      </c>
      <c r="L967" s="133">
        <f>IF(VLOOKUP(A967,$U$12:$AD$125,8)=VLOOKUP(A966,$U$12:$AD$125,8),0,VLOOKUP(A967,U$12:$AD$125,8))</f>
        <v>0</v>
      </c>
      <c r="M967" s="129">
        <f>IF(L967&gt;0,VLOOKUP(L967,T$12:$AC$125,7),0)</f>
        <v>0</v>
      </c>
      <c r="N967" s="126">
        <f t="shared" si="370"/>
        <v>0</v>
      </c>
      <c r="O967" s="126">
        <f t="shared" ca="1" si="371"/>
        <v>5.6740300000000001</v>
      </c>
      <c r="P967" s="134" t="str">
        <f t="shared" si="376"/>
        <v>J=</v>
      </c>
      <c r="Q967" s="131">
        <f t="shared" si="377"/>
        <v>44089</v>
      </c>
      <c r="R967" s="9"/>
      <c r="S967" s="9"/>
      <c r="T967" s="9"/>
      <c r="U967" s="9"/>
      <c r="V967" s="9"/>
      <c r="W967" s="9"/>
      <c r="X967" s="9"/>
      <c r="Y967" s="9"/>
      <c r="Z967" s="9"/>
      <c r="AA967" s="9"/>
      <c r="AB967" s="9"/>
      <c r="AC967" s="9"/>
      <c r="AD967" s="9"/>
      <c r="AE967" s="9"/>
      <c r="AF967" s="57" t="s">
        <v>16</v>
      </c>
      <c r="AG967" s="3" t="s">
        <v>9</v>
      </c>
      <c r="AH967" s="3" t="s">
        <v>10</v>
      </c>
      <c r="AI967" s="36" t="s">
        <v>11</v>
      </c>
      <c r="AJ967" s="37" t="s">
        <v>11</v>
      </c>
      <c r="AK967" s="36" t="s">
        <v>11</v>
      </c>
      <c r="AL967" s="60" t="s">
        <v>16</v>
      </c>
      <c r="AM967" s="37" t="s">
        <v>11</v>
      </c>
      <c r="AN967" s="3" t="s">
        <v>12</v>
      </c>
      <c r="AO967" s="7" t="s">
        <v>13</v>
      </c>
      <c r="AP967" s="38" t="s">
        <v>14</v>
      </c>
      <c r="AQ967" s="3" t="s">
        <v>14</v>
      </c>
      <c r="AR967" s="39" t="s">
        <v>15</v>
      </c>
      <c r="AS967" s="57" t="s">
        <v>15</v>
      </c>
      <c r="AT967" s="18"/>
      <c r="AU967" s="18"/>
      <c r="AV967" s="40"/>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row>
    <row r="968" spans="1:202" x14ac:dyDescent="0.2">
      <c r="A968" s="123">
        <f t="shared" si="372"/>
        <v>43963</v>
      </c>
      <c r="B968" s="124">
        <f t="shared" ca="1" si="378"/>
        <v>1005.79668</v>
      </c>
      <c r="C968" s="126">
        <f t="shared" si="373"/>
        <v>1000</v>
      </c>
      <c r="D968" s="125">
        <f ca="1">IF(A968&lt;$B$1,VLOOKUP(A968,[1]DI!$A$4:$B$15000,2,FALSE),0)</f>
        <v>2.9000000000000005E-2</v>
      </c>
      <c r="E968" s="126">
        <f t="shared" ca="1" si="379"/>
        <v>1.1345000000000001E-4</v>
      </c>
      <c r="F968" s="132">
        <f t="shared" si="374"/>
        <v>1.075</v>
      </c>
      <c r="G968" s="127">
        <f t="shared" ca="1" si="367"/>
        <v>1.0001219587500001</v>
      </c>
      <c r="H968" s="126">
        <f ca="1">TRUNC(PRODUCT(G$10:G967),15)</f>
        <v>1.1777234828094001</v>
      </c>
      <c r="I968" s="126">
        <f t="shared" ca="1" si="375"/>
        <v>1.1709359454272801</v>
      </c>
      <c r="J968" s="126">
        <f t="shared" ca="1" si="368"/>
        <v>1.00579668</v>
      </c>
      <c r="K968" s="126">
        <f t="shared" ca="1" si="369"/>
        <v>5.7966800000000003</v>
      </c>
      <c r="L968" s="133">
        <f>IF(VLOOKUP(A968,$U$12:$AD$125,8)=VLOOKUP(A967,$U$12:$AD$125,8),0,VLOOKUP(A968,U$12:$AD$125,8))</f>
        <v>0</v>
      </c>
      <c r="M968" s="129">
        <f>IF(L968&gt;0,VLOOKUP(L968,T$12:$AC$125,7),0)</f>
        <v>0</v>
      </c>
      <c r="N968" s="126">
        <f t="shared" si="370"/>
        <v>0</v>
      </c>
      <c r="O968" s="126">
        <f t="shared" ca="1" si="371"/>
        <v>5.7966800000000003</v>
      </c>
      <c r="P968" s="134" t="str">
        <f t="shared" si="376"/>
        <v>J=</v>
      </c>
      <c r="Q968" s="131">
        <f t="shared" si="377"/>
        <v>44089</v>
      </c>
      <c r="R968" s="9"/>
      <c r="S968" s="9"/>
      <c r="T968" s="9"/>
      <c r="U968" s="9"/>
      <c r="V968" s="9"/>
      <c r="W968" s="9"/>
      <c r="X968" s="9"/>
      <c r="Y968" s="9"/>
      <c r="Z968" s="9"/>
      <c r="AA968" s="9"/>
      <c r="AB968" s="9"/>
      <c r="AC968" s="9"/>
      <c r="AD968" s="9"/>
      <c r="AE968" s="9"/>
      <c r="AF968" s="57" t="s">
        <v>73</v>
      </c>
      <c r="AG968" s="15" t="str">
        <f>$B$6</f>
        <v>CNEN22</v>
      </c>
      <c r="AH968" s="3" t="s">
        <v>18</v>
      </c>
      <c r="AI968" s="19" t="s">
        <v>19</v>
      </c>
      <c r="AJ968" s="5"/>
      <c r="AK968" s="19" t="s">
        <v>20</v>
      </c>
      <c r="AL968" s="57"/>
      <c r="AM968" s="5"/>
      <c r="AN968" s="3"/>
      <c r="AO968" s="7"/>
      <c r="AP968" s="38"/>
      <c r="AQ968" s="3"/>
      <c r="AR968" s="39" t="s">
        <v>23</v>
      </c>
      <c r="AS968" s="57" t="s">
        <v>23</v>
      </c>
      <c r="AT968" s="18"/>
      <c r="AU968" s="18"/>
      <c r="AV968" s="40"/>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row>
    <row r="969" spans="1:202" x14ac:dyDescent="0.2">
      <c r="A969" s="123">
        <f t="shared" si="372"/>
        <v>43964</v>
      </c>
      <c r="B969" s="124">
        <f t="shared" ca="1" si="378"/>
        <v>1005.91933999</v>
      </c>
      <c r="C969" s="126">
        <f t="shared" si="373"/>
        <v>1000</v>
      </c>
      <c r="D969" s="125">
        <f ca="1">IF(A969&lt;$B$1,VLOOKUP(A969,[1]DI!$A$4:$B$15000,2,FALSE),0)</f>
        <v>2.9000000000000005E-2</v>
      </c>
      <c r="E969" s="126">
        <f t="shared" ca="1" si="379"/>
        <v>1.1345000000000001E-4</v>
      </c>
      <c r="F969" s="132">
        <f t="shared" si="374"/>
        <v>1.075</v>
      </c>
      <c r="G969" s="127">
        <f t="shared" ca="1" si="367"/>
        <v>1.0001219587500001</v>
      </c>
      <c r="H969" s="126">
        <f ca="1">TRUNC(PRODUCT(G$10:G968),15)</f>
        <v>1.17786711649321</v>
      </c>
      <c r="I969" s="126">
        <f t="shared" ca="1" si="375"/>
        <v>1.1709359454272801</v>
      </c>
      <c r="J969" s="126">
        <f t="shared" ca="1" si="368"/>
        <v>1.0059193399999999</v>
      </c>
      <c r="K969" s="126">
        <f t="shared" ca="1" si="369"/>
        <v>5.9193399900000001</v>
      </c>
      <c r="L969" s="133">
        <f>IF(VLOOKUP(A969,$U$12:$AD$125,8)=VLOOKUP(A968,$U$12:$AD$125,8),0,VLOOKUP(A969,U$12:$AD$125,8))</f>
        <v>0</v>
      </c>
      <c r="M969" s="129">
        <f>IF(L969&gt;0,VLOOKUP(L969,T$12:$AC$125,7),0)</f>
        <v>0</v>
      </c>
      <c r="N969" s="126">
        <f t="shared" si="370"/>
        <v>0</v>
      </c>
      <c r="O969" s="126">
        <f t="shared" ca="1" si="371"/>
        <v>5.9193399900000001</v>
      </c>
      <c r="P969" s="134" t="str">
        <f t="shared" si="376"/>
        <v>J=</v>
      </c>
      <c r="Q969" s="131">
        <f t="shared" si="377"/>
        <v>44089</v>
      </c>
      <c r="R969" s="9"/>
      <c r="S969" s="9"/>
      <c r="T969" s="9"/>
      <c r="U969" s="9"/>
      <c r="V969" s="9"/>
      <c r="W969" s="9"/>
      <c r="X969" s="9"/>
      <c r="Y969" s="9"/>
      <c r="Z969" s="9"/>
      <c r="AA969" s="9"/>
      <c r="AB969" s="9"/>
      <c r="AC969" s="9"/>
      <c r="AD969" s="9"/>
      <c r="AE969" s="9"/>
      <c r="AF969" s="57" t="s">
        <v>73</v>
      </c>
      <c r="AG969" s="15"/>
      <c r="AH969" s="3"/>
      <c r="AI969" s="19"/>
      <c r="AJ969" s="5"/>
      <c r="AK969" s="19"/>
      <c r="AL969" s="57"/>
      <c r="AM969" s="5"/>
      <c r="AN969" s="3"/>
      <c r="AO969" s="7"/>
      <c r="AP969" s="38"/>
      <c r="AQ969" s="3"/>
      <c r="AR969" s="39" t="s">
        <v>28</v>
      </c>
      <c r="AS969" s="57" t="s">
        <v>16</v>
      </c>
      <c r="AT969" s="18"/>
      <c r="AU969" s="18"/>
      <c r="AV969" s="40"/>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row>
    <row r="970" spans="1:202" x14ac:dyDescent="0.2">
      <c r="A970" s="123">
        <f t="shared" si="372"/>
        <v>43965</v>
      </c>
      <c r="B970" s="124">
        <f t="shared" ca="1" si="378"/>
        <v>1006.04201999</v>
      </c>
      <c r="C970" s="126">
        <f t="shared" si="373"/>
        <v>1000</v>
      </c>
      <c r="D970" s="125">
        <f ca="1">IF(A970&lt;$B$1,VLOOKUP(A970,[1]DI!$A$4:$B$15000,2,FALSE),0)</f>
        <v>2.9000000000000005E-2</v>
      </c>
      <c r="E970" s="126">
        <f t="shared" ca="1" si="379"/>
        <v>1.1345000000000001E-4</v>
      </c>
      <c r="F970" s="132">
        <f t="shared" si="374"/>
        <v>1.075</v>
      </c>
      <c r="G970" s="127">
        <f t="shared" ref="G970:G1033" ca="1" si="390">TRUNC((1+(E970*F970)),15)</f>
        <v>1.0001219587500001</v>
      </c>
      <c r="H970" s="126">
        <f ca="1">TRUNC(PRODUCT(G$10:G969),15)</f>
        <v>1.1780107676944001</v>
      </c>
      <c r="I970" s="126">
        <f t="shared" ca="1" si="375"/>
        <v>1.1709359454272801</v>
      </c>
      <c r="J970" s="126">
        <f t="shared" ref="J970:J1033" ca="1" si="391">ROUND(TRUNC(H970/I970,15),8)</f>
        <v>1.00604202</v>
      </c>
      <c r="K970" s="126">
        <f t="shared" ref="K970:K1033" ca="1" si="392">TRUNC((C970*(J970-1)),8)</f>
        <v>6.04201999</v>
      </c>
      <c r="L970" s="133">
        <f>IF(VLOOKUP(A970,$U$12:$AD$125,8)=VLOOKUP(A969,$U$12:$AD$125,8),0,VLOOKUP(A970,U$12:$AD$125,8))</f>
        <v>0</v>
      </c>
      <c r="M970" s="129">
        <f>IF(L970&gt;0,VLOOKUP(L970,T$12:$AC$125,7),0)</f>
        <v>0</v>
      </c>
      <c r="N970" s="126">
        <f t="shared" ref="N970:N1033" si="393">IF(M970&gt;0,(C$10*M970),0)</f>
        <v>0</v>
      </c>
      <c r="O970" s="126">
        <f t="shared" ref="O970:O1033" ca="1" si="394">(K970+N970)</f>
        <v>6.04201999</v>
      </c>
      <c r="P970" s="134" t="str">
        <f t="shared" si="376"/>
        <v>J=</v>
      </c>
      <c r="Q970" s="131">
        <f t="shared" si="377"/>
        <v>44089</v>
      </c>
      <c r="R970" s="9"/>
      <c r="S970" s="9"/>
      <c r="T970" s="9"/>
      <c r="U970" s="9"/>
      <c r="V970" s="9"/>
      <c r="W970" s="9"/>
      <c r="X970" s="9"/>
      <c r="Y970" s="9"/>
      <c r="Z970" s="9"/>
      <c r="AA970" s="9"/>
      <c r="AB970" s="9"/>
      <c r="AC970" s="9"/>
      <c r="AD970" s="9"/>
      <c r="AE970" s="9"/>
      <c r="AF970" s="57"/>
      <c r="AG970" s="3" t="s">
        <v>30</v>
      </c>
      <c r="AH970" s="3" t="s">
        <v>30</v>
      </c>
      <c r="AI970" s="19" t="s">
        <v>31</v>
      </c>
      <c r="AJ970" s="5" t="s">
        <v>32</v>
      </c>
      <c r="AK970" s="4" t="s">
        <v>33</v>
      </c>
      <c r="AL970" s="59"/>
      <c r="AM970" s="16" t="s">
        <v>36</v>
      </c>
      <c r="AN970" s="3" t="s">
        <v>30</v>
      </c>
      <c r="AO970" s="7"/>
      <c r="AP970" s="38" t="s">
        <v>37</v>
      </c>
      <c r="AQ970" s="3" t="s">
        <v>30</v>
      </c>
      <c r="AR970" s="39" t="s">
        <v>38</v>
      </c>
      <c r="AS970" s="59"/>
      <c r="AT970" s="18"/>
      <c r="AU970" s="18"/>
      <c r="AV970" s="40"/>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row>
    <row r="971" spans="1:202" x14ac:dyDescent="0.2">
      <c r="A971" s="123">
        <f t="shared" ref="A971:A1034" si="395">(A970+1)</f>
        <v>43966</v>
      </c>
      <c r="B971" s="124">
        <f t="shared" ca="1" si="378"/>
        <v>1006.16471999</v>
      </c>
      <c r="C971" s="126">
        <f t="shared" ref="C971:C1034" si="396">TRUNC(C970-N970,8)</f>
        <v>1000</v>
      </c>
      <c r="D971" s="125">
        <f ca="1">IF(A971&lt;$B$1,VLOOKUP(A971,[1]DI!$A$4:$B$15000,2,FALSE),0)</f>
        <v>2.9000000000000005E-2</v>
      </c>
      <c r="E971" s="126">
        <f t="shared" ca="1" si="379"/>
        <v>1.1345000000000001E-4</v>
      </c>
      <c r="F971" s="132">
        <f t="shared" ref="F971:F1034" si="397">F970</f>
        <v>1.075</v>
      </c>
      <c r="G971" s="127">
        <f t="shared" ca="1" si="390"/>
        <v>1.0001219587500001</v>
      </c>
      <c r="H971" s="126">
        <f ca="1">TRUNC(PRODUCT(G$10:G970),15)</f>
        <v>1.17815443641512</v>
      </c>
      <c r="I971" s="126">
        <f t="shared" ref="I971:I1034" ca="1" si="398">IF(OR(L970&gt;0,L970="E"),H970,I970)</f>
        <v>1.1709359454272801</v>
      </c>
      <c r="J971" s="126">
        <f t="shared" ca="1" si="391"/>
        <v>1.0061647199999999</v>
      </c>
      <c r="K971" s="126">
        <f t="shared" ca="1" si="392"/>
        <v>6.16471999</v>
      </c>
      <c r="L971" s="133">
        <f>IF(VLOOKUP(A971,$U$12:$AD$125,8)=VLOOKUP(A970,$U$12:$AD$125,8),0,VLOOKUP(A971,U$12:$AD$125,8))</f>
        <v>0</v>
      </c>
      <c r="M971" s="129">
        <f>IF(L971&gt;0,VLOOKUP(L971,T$12:$AC$125,7),0)</f>
        <v>0</v>
      </c>
      <c r="N971" s="126">
        <f t="shared" si="393"/>
        <v>0</v>
      </c>
      <c r="O971" s="126">
        <f t="shared" ca="1" si="394"/>
        <v>6.16471999</v>
      </c>
      <c r="P971" s="134" t="str">
        <f t="shared" ref="P971:P1034" si="399">IF(L970&gt;0,VLOOKUP(A970,$U$12:$AD$125,9),P970)</f>
        <v>J=</v>
      </c>
      <c r="Q971" s="131">
        <f t="shared" ref="Q971:Q1034" si="400">IF(L970&gt;0,VLOOKUP(A970,$U$12:$AD$125,10),Q970)</f>
        <v>44089</v>
      </c>
      <c r="R971" s="9"/>
      <c r="S971" s="9"/>
      <c r="T971" s="9"/>
      <c r="U971" s="9"/>
      <c r="V971" s="9"/>
      <c r="W971" s="9"/>
      <c r="X971" s="9"/>
      <c r="Y971" s="9"/>
      <c r="Z971" s="9"/>
      <c r="AA971" s="9"/>
      <c r="AB971" s="9"/>
      <c r="AC971" s="9"/>
      <c r="AD971" s="9"/>
      <c r="AE971" s="9"/>
      <c r="AF971" s="59"/>
      <c r="AG971" s="15"/>
      <c r="AH971" s="15"/>
      <c r="AI971" s="4"/>
      <c r="AJ971" s="16"/>
      <c r="AK971" s="4"/>
      <c r="AL971" s="59"/>
      <c r="AM971" s="16"/>
      <c r="AN971" s="15"/>
      <c r="AO971" s="9"/>
      <c r="AP971" s="17"/>
      <c r="AQ971" s="15"/>
      <c r="AR971" s="10"/>
      <c r="AS971" s="61"/>
      <c r="AT971" s="18"/>
      <c r="AU971" s="18"/>
      <c r="AV971" s="40"/>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row>
    <row r="972" spans="1:202" x14ac:dyDescent="0.2">
      <c r="A972" s="123">
        <f t="shared" si="395"/>
        <v>43967</v>
      </c>
      <c r="B972" s="124">
        <f t="shared" ref="B972:B1035" ca="1" si="401">IF(A972&lt;=TODAY(),C972+K972,IF(AND(A972&gt;TODAY(),A972&lt;=$B$1),IF(VLOOKUP(TODAY(),$A$10:$D$5000,4,FALSE)=0,"n.d",C972+K972),"n.d"))</f>
        <v>1006.28742999</v>
      </c>
      <c r="C972" s="126">
        <f t="shared" si="396"/>
        <v>1000</v>
      </c>
      <c r="D972" s="125">
        <f ca="1">IF(A972&lt;$B$1,VLOOKUP(A972,[1]DI!$A$4:$B$15000,2,FALSE),0)</f>
        <v>0</v>
      </c>
      <c r="E972" s="126">
        <f t="shared" ca="1" si="379"/>
        <v>0</v>
      </c>
      <c r="F972" s="132">
        <f t="shared" si="397"/>
        <v>1.075</v>
      </c>
      <c r="G972" s="127">
        <f t="shared" ca="1" si="390"/>
        <v>1</v>
      </c>
      <c r="H972" s="126">
        <f ca="1">TRUNC(PRODUCT(G$10:G971),15)</f>
        <v>1.17829812265749</v>
      </c>
      <c r="I972" s="126">
        <f t="shared" ca="1" si="398"/>
        <v>1.1709359454272801</v>
      </c>
      <c r="J972" s="126">
        <f t="shared" ca="1" si="391"/>
        <v>1.00628743</v>
      </c>
      <c r="K972" s="126">
        <f t="shared" ca="1" si="392"/>
        <v>6.2874299899999997</v>
      </c>
      <c r="L972" s="133">
        <f>IF(VLOOKUP(A972,$U$12:$AD$125,8)=VLOOKUP(A971,$U$12:$AD$125,8),0,VLOOKUP(A972,U$12:$AD$125,8))</f>
        <v>0</v>
      </c>
      <c r="M972" s="129">
        <f>IF(L972&gt;0,VLOOKUP(L972,T$12:$AC$125,7),0)</f>
        <v>0</v>
      </c>
      <c r="N972" s="126">
        <f t="shared" si="393"/>
        <v>0</v>
      </c>
      <c r="O972" s="126">
        <f t="shared" ca="1" si="394"/>
        <v>6.2874299899999997</v>
      </c>
      <c r="P972" s="134" t="str">
        <f t="shared" si="399"/>
        <v>J=</v>
      </c>
      <c r="Q972" s="131">
        <f t="shared" si="400"/>
        <v>44089</v>
      </c>
      <c r="R972" s="9"/>
      <c r="S972" s="9"/>
      <c r="T972" s="9"/>
      <c r="U972" s="9"/>
      <c r="V972" s="9"/>
      <c r="W972" s="9"/>
      <c r="X972" s="9"/>
      <c r="Y972" s="9"/>
      <c r="Z972" s="9"/>
      <c r="AA972" s="9"/>
      <c r="AB972" s="9"/>
      <c r="AC972" s="9"/>
      <c r="AD972" s="9"/>
      <c r="AE972" s="9"/>
      <c r="AF972" s="59">
        <f>(AF964+1)</f>
        <v>43755</v>
      </c>
      <c r="AG972" s="15">
        <f t="shared" ref="AG972:AK987" ca="1" si="402">VLOOKUP($AF972,$A$10:$Q$3625,(AG$1)+1)</f>
        <v>1005.2342599900001</v>
      </c>
      <c r="AH972" s="15">
        <f t="shared" si="402"/>
        <v>1000</v>
      </c>
      <c r="AI972" s="4">
        <f t="shared" ca="1" si="402"/>
        <v>5.3999999999999999E-2</v>
      </c>
      <c r="AJ972" s="16">
        <f t="shared" ca="1" si="402"/>
        <v>2.0871999999999999E-4</v>
      </c>
      <c r="AK972" s="4">
        <f t="shared" si="402"/>
        <v>1.075</v>
      </c>
      <c r="AL972" s="59">
        <f t="shared" ref="AL972:AL1001" si="403">AF972</f>
        <v>43755</v>
      </c>
      <c r="AM972" s="16">
        <f t="shared" ref="AM972:AS987" ca="1" si="404">VLOOKUP($AF972,$A$10:$Q$3625,(AM$1)+1)</f>
        <v>1.0052342599999999</v>
      </c>
      <c r="AN972" s="15">
        <f t="shared" ca="1" si="404"/>
        <v>5.23425999</v>
      </c>
      <c r="AO972" s="9">
        <f t="shared" si="404"/>
        <v>0</v>
      </c>
      <c r="AP972" s="17">
        <f t="shared" si="404"/>
        <v>0</v>
      </c>
      <c r="AQ972" s="15">
        <f t="shared" si="404"/>
        <v>0</v>
      </c>
      <c r="AR972" s="10" t="str">
        <f t="shared" si="404"/>
        <v>J=</v>
      </c>
      <c r="AS972" s="59">
        <f t="shared" si="404"/>
        <v>43906</v>
      </c>
      <c r="AT972" s="18"/>
      <c r="AU972" s="18"/>
      <c r="AV972" s="40"/>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row>
    <row r="973" spans="1:202" x14ac:dyDescent="0.2">
      <c r="A973" s="123">
        <f t="shared" si="395"/>
        <v>43968</v>
      </c>
      <c r="B973" s="124">
        <f t="shared" ca="1" si="401"/>
        <v>1006.28742999</v>
      </c>
      <c r="C973" s="126">
        <f t="shared" si="396"/>
        <v>1000</v>
      </c>
      <c r="D973" s="125">
        <f ca="1">IF(A973&lt;$B$1,VLOOKUP(A973,[1]DI!$A$4:$B$15000,2,FALSE),0)</f>
        <v>0</v>
      </c>
      <c r="E973" s="126">
        <f t="shared" ref="E973:E1036" ca="1" si="405">ROUND((((1+D973)^(1/252)-1)),8)</f>
        <v>0</v>
      </c>
      <c r="F973" s="132">
        <f t="shared" si="397"/>
        <v>1.075</v>
      </c>
      <c r="G973" s="127">
        <f t="shared" ca="1" si="390"/>
        <v>1</v>
      </c>
      <c r="H973" s="126">
        <f ca="1">TRUNC(PRODUCT(G$10:G972),15)</f>
        <v>1.17829812265749</v>
      </c>
      <c r="I973" s="126">
        <f t="shared" ca="1" si="398"/>
        <v>1.1709359454272801</v>
      </c>
      <c r="J973" s="126">
        <f t="shared" ca="1" si="391"/>
        <v>1.00628743</v>
      </c>
      <c r="K973" s="126">
        <f t="shared" ca="1" si="392"/>
        <v>6.2874299899999997</v>
      </c>
      <c r="L973" s="133">
        <f>IF(VLOOKUP(A973,$U$12:$AD$125,8)=VLOOKUP(A972,$U$12:$AD$125,8),0,VLOOKUP(A973,U$12:$AD$125,8))</f>
        <v>0</v>
      </c>
      <c r="M973" s="129">
        <f>IF(L973&gt;0,VLOOKUP(L973,T$12:$AC$125,7),0)</f>
        <v>0</v>
      </c>
      <c r="N973" s="126">
        <f t="shared" si="393"/>
        <v>0</v>
      </c>
      <c r="O973" s="126">
        <f t="shared" ca="1" si="394"/>
        <v>6.2874299899999997</v>
      </c>
      <c r="P973" s="134" t="str">
        <f t="shared" si="399"/>
        <v>J=</v>
      </c>
      <c r="Q973" s="131">
        <f t="shared" si="400"/>
        <v>44089</v>
      </c>
      <c r="R973" s="9"/>
      <c r="S973" s="9"/>
      <c r="T973" s="9"/>
      <c r="U973" s="9"/>
      <c r="V973" s="9"/>
      <c r="W973" s="9"/>
      <c r="X973" s="9"/>
      <c r="Y973" s="9"/>
      <c r="Z973" s="9"/>
      <c r="AA973" s="9"/>
      <c r="AB973" s="9"/>
      <c r="AC973" s="9"/>
      <c r="AD973" s="9"/>
      <c r="AE973" s="9"/>
      <c r="AF973" s="59">
        <f t="shared" ref="AF973:AF1001" si="406">(AF972+1)</f>
        <v>43756</v>
      </c>
      <c r="AG973" s="15">
        <f t="shared" ca="1" si="402"/>
        <v>1005.4598099999999</v>
      </c>
      <c r="AH973" s="15">
        <f t="shared" si="402"/>
        <v>1000</v>
      </c>
      <c r="AI973" s="4">
        <f t="shared" ca="1" si="402"/>
        <v>5.3999999999999999E-2</v>
      </c>
      <c r="AJ973" s="16">
        <f t="shared" ca="1" si="402"/>
        <v>2.0871999999999999E-4</v>
      </c>
      <c r="AK973" s="4">
        <f t="shared" si="402"/>
        <v>1.075</v>
      </c>
      <c r="AL973" s="59">
        <f t="shared" si="403"/>
        <v>43756</v>
      </c>
      <c r="AM973" s="16">
        <f t="shared" ca="1" si="404"/>
        <v>1.0054598100000001</v>
      </c>
      <c r="AN973" s="15">
        <f t="shared" ca="1" si="404"/>
        <v>5.4598100000000001</v>
      </c>
      <c r="AO973" s="9">
        <f t="shared" si="404"/>
        <v>0</v>
      </c>
      <c r="AP973" s="17">
        <f t="shared" si="404"/>
        <v>0</v>
      </c>
      <c r="AQ973" s="15">
        <f t="shared" si="404"/>
        <v>0</v>
      </c>
      <c r="AR973" s="10" t="str">
        <f t="shared" si="404"/>
        <v>J=</v>
      </c>
      <c r="AS973" s="59">
        <f t="shared" si="404"/>
        <v>43906</v>
      </c>
      <c r="AT973" s="18"/>
      <c r="AU973" s="18"/>
      <c r="AV973" s="40"/>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row>
    <row r="974" spans="1:202" x14ac:dyDescent="0.2">
      <c r="A974" s="123">
        <f t="shared" si="395"/>
        <v>43969</v>
      </c>
      <c r="B974" s="124">
        <f t="shared" ca="1" si="401"/>
        <v>1006.28742999</v>
      </c>
      <c r="C974" s="126">
        <f t="shared" si="396"/>
        <v>1000</v>
      </c>
      <c r="D974" s="125">
        <f ca="1">IF(A974&lt;$B$1,VLOOKUP(A974,[1]DI!$A$4:$B$15000,2,FALSE),0)</f>
        <v>2.9000000000000005E-2</v>
      </c>
      <c r="E974" s="126">
        <f t="shared" ca="1" si="405"/>
        <v>1.1345000000000001E-4</v>
      </c>
      <c r="F974" s="132">
        <f t="shared" si="397"/>
        <v>1.075</v>
      </c>
      <c r="G974" s="127">
        <f t="shared" ca="1" si="390"/>
        <v>1.0001219587500001</v>
      </c>
      <c r="H974" s="126">
        <f ca="1">TRUNC(PRODUCT(G$10:G973),15)</f>
        <v>1.17829812265749</v>
      </c>
      <c r="I974" s="126">
        <f t="shared" ca="1" si="398"/>
        <v>1.1709359454272801</v>
      </c>
      <c r="J974" s="126">
        <f t="shared" ca="1" si="391"/>
        <v>1.00628743</v>
      </c>
      <c r="K974" s="126">
        <f t="shared" ca="1" si="392"/>
        <v>6.2874299899999997</v>
      </c>
      <c r="L974" s="133">
        <f>IF(VLOOKUP(A974,$U$12:$AD$125,8)=VLOOKUP(A973,$U$12:$AD$125,8),0,VLOOKUP(A974,U$12:$AD$125,8))</f>
        <v>0</v>
      </c>
      <c r="M974" s="129">
        <f>IF(L974&gt;0,VLOOKUP(L974,T$12:$AC$125,7),0)</f>
        <v>0</v>
      </c>
      <c r="N974" s="126">
        <f t="shared" si="393"/>
        <v>0</v>
      </c>
      <c r="O974" s="126">
        <f t="shared" ca="1" si="394"/>
        <v>6.2874299899999997</v>
      </c>
      <c r="P974" s="134" t="str">
        <f t="shared" si="399"/>
        <v>J=</v>
      </c>
      <c r="Q974" s="131">
        <f t="shared" si="400"/>
        <v>44089</v>
      </c>
      <c r="R974" s="9"/>
      <c r="S974" s="9"/>
      <c r="T974" s="9"/>
      <c r="U974" s="9"/>
      <c r="V974" s="9"/>
      <c r="W974" s="9"/>
      <c r="X974" s="9"/>
      <c r="Y974" s="9"/>
      <c r="Z974" s="9"/>
      <c r="AA974" s="9"/>
      <c r="AB974" s="9"/>
      <c r="AC974" s="9"/>
      <c r="AD974" s="9"/>
      <c r="AE974" s="9"/>
      <c r="AF974" s="59">
        <f t="shared" si="406"/>
        <v>43757</v>
      </c>
      <c r="AG974" s="15">
        <f t="shared" ca="1" si="402"/>
        <v>1005.68540999</v>
      </c>
      <c r="AH974" s="15">
        <f t="shared" si="402"/>
        <v>1000</v>
      </c>
      <c r="AI974" s="4">
        <f t="shared" ca="1" si="402"/>
        <v>0</v>
      </c>
      <c r="AJ974" s="16">
        <f t="shared" ca="1" si="402"/>
        <v>0</v>
      </c>
      <c r="AK974" s="4">
        <f t="shared" si="402"/>
        <v>1.075</v>
      </c>
      <c r="AL974" s="59">
        <f t="shared" si="403"/>
        <v>43757</v>
      </c>
      <c r="AM974" s="16">
        <f t="shared" ca="1" si="404"/>
        <v>1.0056854099999999</v>
      </c>
      <c r="AN974" s="15">
        <f t="shared" ca="1" si="404"/>
        <v>5.6854099900000001</v>
      </c>
      <c r="AO974" s="9">
        <f t="shared" si="404"/>
        <v>0</v>
      </c>
      <c r="AP974" s="17">
        <f t="shared" si="404"/>
        <v>0</v>
      </c>
      <c r="AQ974" s="15">
        <f t="shared" si="404"/>
        <v>0</v>
      </c>
      <c r="AR974" s="10" t="str">
        <f t="shared" si="404"/>
        <v>J=</v>
      </c>
      <c r="AS974" s="59">
        <f t="shared" si="404"/>
        <v>43906</v>
      </c>
      <c r="AT974" s="18"/>
      <c r="AU974" s="18"/>
      <c r="AV974" s="40"/>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row>
    <row r="975" spans="1:202" x14ac:dyDescent="0.2">
      <c r="A975" s="123">
        <f t="shared" si="395"/>
        <v>43970</v>
      </c>
      <c r="B975" s="124">
        <f t="shared" ca="1" si="401"/>
        <v>1006.41015999</v>
      </c>
      <c r="C975" s="126">
        <f t="shared" si="396"/>
        <v>1000</v>
      </c>
      <c r="D975" s="125">
        <f ca="1">IF(A975&lt;$B$1,VLOOKUP(A975,[1]DI!$A$4:$B$15000,2,FALSE),0)</f>
        <v>2.9000000000000005E-2</v>
      </c>
      <c r="E975" s="126">
        <f t="shared" ca="1" si="405"/>
        <v>1.1345000000000001E-4</v>
      </c>
      <c r="F975" s="132">
        <f t="shared" si="397"/>
        <v>1.075</v>
      </c>
      <c r="G975" s="127">
        <f t="shared" ca="1" si="390"/>
        <v>1.0001219587500001</v>
      </c>
      <c r="H975" s="126">
        <f ca="1">TRUNC(PRODUCT(G$10:G974),15)</f>
        <v>1.17844182642366</v>
      </c>
      <c r="I975" s="126">
        <f t="shared" ca="1" si="398"/>
        <v>1.1709359454272801</v>
      </c>
      <c r="J975" s="126">
        <f t="shared" ca="1" si="391"/>
        <v>1.0064101599999999</v>
      </c>
      <c r="K975" s="126">
        <f t="shared" ca="1" si="392"/>
        <v>6.4101599900000004</v>
      </c>
      <c r="L975" s="133">
        <f>IF(VLOOKUP(A975,$U$12:$AD$125,8)=VLOOKUP(A974,$U$12:$AD$125,8),0,VLOOKUP(A975,U$12:$AD$125,8))</f>
        <v>0</v>
      </c>
      <c r="M975" s="129">
        <f>IF(L975&gt;0,VLOOKUP(L975,T$12:$AC$125,7),0)</f>
        <v>0</v>
      </c>
      <c r="N975" s="126">
        <f t="shared" si="393"/>
        <v>0</v>
      </c>
      <c r="O975" s="126">
        <f t="shared" ca="1" si="394"/>
        <v>6.4101599900000004</v>
      </c>
      <c r="P975" s="134" t="str">
        <f t="shared" si="399"/>
        <v>J=</v>
      </c>
      <c r="Q975" s="131">
        <f t="shared" si="400"/>
        <v>44089</v>
      </c>
      <c r="R975" s="9"/>
      <c r="S975" s="9"/>
      <c r="T975" s="9"/>
      <c r="U975" s="9"/>
      <c r="V975" s="9"/>
      <c r="W975" s="9"/>
      <c r="X975" s="9"/>
      <c r="Y975" s="9"/>
      <c r="Z975" s="9"/>
      <c r="AA975" s="9"/>
      <c r="AB975" s="9"/>
      <c r="AC975" s="9"/>
      <c r="AD975" s="9"/>
      <c r="AE975" s="9"/>
      <c r="AF975" s="59">
        <f t="shared" si="406"/>
        <v>43758</v>
      </c>
      <c r="AG975" s="15">
        <f t="shared" ca="1" si="402"/>
        <v>1005.68540999</v>
      </c>
      <c r="AH975" s="15">
        <f t="shared" si="402"/>
        <v>1000</v>
      </c>
      <c r="AI975" s="4">
        <f t="shared" ca="1" si="402"/>
        <v>0</v>
      </c>
      <c r="AJ975" s="16">
        <f t="shared" ca="1" si="402"/>
        <v>0</v>
      </c>
      <c r="AK975" s="4">
        <f t="shared" si="402"/>
        <v>1.075</v>
      </c>
      <c r="AL975" s="59">
        <f t="shared" si="403"/>
        <v>43758</v>
      </c>
      <c r="AM975" s="16">
        <f t="shared" ca="1" si="404"/>
        <v>1.0056854099999999</v>
      </c>
      <c r="AN975" s="15">
        <f t="shared" ca="1" si="404"/>
        <v>5.6854099900000001</v>
      </c>
      <c r="AO975" s="9">
        <f t="shared" si="404"/>
        <v>0</v>
      </c>
      <c r="AP975" s="17">
        <f t="shared" si="404"/>
        <v>0</v>
      </c>
      <c r="AQ975" s="15">
        <f t="shared" si="404"/>
        <v>0</v>
      </c>
      <c r="AR975" s="10" t="str">
        <f t="shared" si="404"/>
        <v>J=</v>
      </c>
      <c r="AS975" s="59">
        <f t="shared" si="404"/>
        <v>43906</v>
      </c>
      <c r="AT975" s="18"/>
      <c r="AU975" s="18"/>
      <c r="AV975" s="40"/>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row>
    <row r="976" spans="1:202" x14ac:dyDescent="0.2">
      <c r="A976" s="123">
        <f t="shared" si="395"/>
        <v>43971</v>
      </c>
      <c r="B976" s="124">
        <f t="shared" ca="1" si="401"/>
        <v>1006.5329</v>
      </c>
      <c r="C976" s="126">
        <f t="shared" si="396"/>
        <v>1000</v>
      </c>
      <c r="D976" s="125">
        <f ca="1">IF(A976&lt;$B$1,VLOOKUP(A976,[1]DI!$A$4:$B$15000,2,FALSE),0)</f>
        <v>2.9000000000000005E-2</v>
      </c>
      <c r="E976" s="126">
        <f t="shared" ca="1" si="405"/>
        <v>1.1345000000000001E-4</v>
      </c>
      <c r="F976" s="132">
        <f t="shared" si="397"/>
        <v>1.075</v>
      </c>
      <c r="G976" s="127">
        <f t="shared" ca="1" si="390"/>
        <v>1.0001219587500001</v>
      </c>
      <c r="H976" s="126">
        <f ca="1">TRUNC(PRODUCT(G$10:G975),15)</f>
        <v>1.1785855477157501</v>
      </c>
      <c r="I976" s="126">
        <f t="shared" ca="1" si="398"/>
        <v>1.1709359454272801</v>
      </c>
      <c r="J976" s="126">
        <f t="shared" ca="1" si="391"/>
        <v>1.0065329000000001</v>
      </c>
      <c r="K976" s="126">
        <f t="shared" ca="1" si="392"/>
        <v>6.5328999999999997</v>
      </c>
      <c r="L976" s="133">
        <f>IF(VLOOKUP(A976,$U$12:$AD$125,8)=VLOOKUP(A975,$U$12:$AD$125,8),0,VLOOKUP(A976,U$12:$AD$125,8))</f>
        <v>0</v>
      </c>
      <c r="M976" s="129">
        <f>IF(L976&gt;0,VLOOKUP(L976,T$12:$AC$125,7),0)</f>
        <v>0</v>
      </c>
      <c r="N976" s="126">
        <f t="shared" si="393"/>
        <v>0</v>
      </c>
      <c r="O976" s="126">
        <f t="shared" ca="1" si="394"/>
        <v>6.5328999999999997</v>
      </c>
      <c r="P976" s="134" t="str">
        <f t="shared" si="399"/>
        <v>J=</v>
      </c>
      <c r="Q976" s="131">
        <f t="shared" si="400"/>
        <v>44089</v>
      </c>
      <c r="R976" s="9"/>
      <c r="S976" s="9"/>
      <c r="T976" s="9"/>
      <c r="U976" s="9"/>
      <c r="V976" s="9"/>
      <c r="W976" s="9"/>
      <c r="X976" s="9"/>
      <c r="Y976" s="9"/>
      <c r="Z976" s="9"/>
      <c r="AA976" s="9"/>
      <c r="AB976" s="9"/>
      <c r="AC976" s="9"/>
      <c r="AD976" s="9"/>
      <c r="AE976" s="9"/>
      <c r="AF976" s="59">
        <f t="shared" si="406"/>
        <v>43759</v>
      </c>
      <c r="AG976" s="15">
        <f t="shared" ca="1" si="402"/>
        <v>1005.68540999</v>
      </c>
      <c r="AH976" s="15">
        <f t="shared" si="402"/>
        <v>1000</v>
      </c>
      <c r="AI976" s="4">
        <f t="shared" ca="1" si="402"/>
        <v>5.3999999999999999E-2</v>
      </c>
      <c r="AJ976" s="16">
        <f t="shared" ca="1" si="402"/>
        <v>2.0871999999999999E-4</v>
      </c>
      <c r="AK976" s="4">
        <f t="shared" si="402"/>
        <v>1.075</v>
      </c>
      <c r="AL976" s="59">
        <f t="shared" si="403"/>
        <v>43759</v>
      </c>
      <c r="AM976" s="16">
        <f t="shared" ca="1" si="404"/>
        <v>1.0056854099999999</v>
      </c>
      <c r="AN976" s="15">
        <f t="shared" ca="1" si="404"/>
        <v>5.6854099900000001</v>
      </c>
      <c r="AO976" s="9">
        <f t="shared" si="404"/>
        <v>0</v>
      </c>
      <c r="AP976" s="17">
        <f t="shared" si="404"/>
        <v>0</v>
      </c>
      <c r="AQ976" s="15">
        <f t="shared" si="404"/>
        <v>0</v>
      </c>
      <c r="AR976" s="10" t="str">
        <f t="shared" si="404"/>
        <v>J=</v>
      </c>
      <c r="AS976" s="59">
        <f t="shared" si="404"/>
        <v>43906</v>
      </c>
      <c r="AT976" s="18"/>
      <c r="AU976" s="18"/>
      <c r="AV976" s="40"/>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row>
    <row r="977" spans="1:205" x14ac:dyDescent="0.2">
      <c r="A977" s="123">
        <f t="shared" si="395"/>
        <v>43972</v>
      </c>
      <c r="B977" s="124">
        <f t="shared" ca="1" si="401"/>
        <v>1006.65564999</v>
      </c>
      <c r="C977" s="126">
        <f t="shared" si="396"/>
        <v>1000</v>
      </c>
      <c r="D977" s="125">
        <f ca="1">IF(A977&lt;$B$1,VLOOKUP(A977,[1]DI!$A$4:$B$15000,2,FALSE),0)</f>
        <v>2.9000000000000005E-2</v>
      </c>
      <c r="E977" s="126">
        <f t="shared" ca="1" si="405"/>
        <v>1.1345000000000001E-4</v>
      </c>
      <c r="F977" s="132">
        <f t="shared" si="397"/>
        <v>1.075</v>
      </c>
      <c r="G977" s="127">
        <f t="shared" ca="1" si="390"/>
        <v>1.0001219587500001</v>
      </c>
      <c r="H977" s="126">
        <f ca="1">TRUNC(PRODUCT(G$10:G976),15)</f>
        <v>1.17872928653592</v>
      </c>
      <c r="I977" s="126">
        <f t="shared" ca="1" si="398"/>
        <v>1.1709359454272801</v>
      </c>
      <c r="J977" s="126">
        <f t="shared" ca="1" si="391"/>
        <v>1.0066556499999999</v>
      </c>
      <c r="K977" s="126">
        <f t="shared" ca="1" si="392"/>
        <v>6.6556499899999997</v>
      </c>
      <c r="L977" s="133">
        <f>IF(VLOOKUP(A977,$U$12:$AD$125,8)=VLOOKUP(A976,$U$12:$AD$125,8),0,VLOOKUP(A977,U$12:$AD$125,8))</f>
        <v>0</v>
      </c>
      <c r="M977" s="129">
        <f>IF(L977&gt;0,VLOOKUP(L977,T$12:$AC$125,7),0)</f>
        <v>0</v>
      </c>
      <c r="N977" s="126">
        <f t="shared" si="393"/>
        <v>0</v>
      </c>
      <c r="O977" s="126">
        <f t="shared" ca="1" si="394"/>
        <v>6.6556499899999997</v>
      </c>
      <c r="P977" s="134" t="str">
        <f t="shared" si="399"/>
        <v>J=</v>
      </c>
      <c r="Q977" s="131">
        <f t="shared" si="400"/>
        <v>44089</v>
      </c>
      <c r="R977" s="9"/>
      <c r="S977" s="9"/>
      <c r="T977" s="9"/>
      <c r="U977" s="9"/>
      <c r="V977" s="9"/>
      <c r="W977" s="9"/>
      <c r="X977" s="9"/>
      <c r="Y977" s="9"/>
      <c r="Z977" s="9"/>
      <c r="AA977" s="9"/>
      <c r="AB977" s="9"/>
      <c r="AC977" s="9"/>
      <c r="AD977" s="9"/>
      <c r="AE977" s="9"/>
      <c r="AF977" s="59">
        <f t="shared" si="406"/>
        <v>43760</v>
      </c>
      <c r="AG977" s="15">
        <f t="shared" ca="1" si="402"/>
        <v>1005.91104999</v>
      </c>
      <c r="AH977" s="15">
        <f t="shared" si="402"/>
        <v>1000</v>
      </c>
      <c r="AI977" s="4">
        <f t="shared" ca="1" si="402"/>
        <v>5.3999999999999999E-2</v>
      </c>
      <c r="AJ977" s="16">
        <f t="shared" ca="1" si="402"/>
        <v>2.0871999999999999E-4</v>
      </c>
      <c r="AK977" s="4">
        <f t="shared" si="402"/>
        <v>1.075</v>
      </c>
      <c r="AL977" s="59">
        <f t="shared" si="403"/>
        <v>43760</v>
      </c>
      <c r="AM977" s="16">
        <f t="shared" ca="1" si="404"/>
        <v>1.0059110499999999</v>
      </c>
      <c r="AN977" s="15">
        <f t="shared" ca="1" si="404"/>
        <v>5.9110499900000004</v>
      </c>
      <c r="AO977" s="9">
        <f t="shared" si="404"/>
        <v>0</v>
      </c>
      <c r="AP977" s="17">
        <f t="shared" si="404"/>
        <v>0</v>
      </c>
      <c r="AQ977" s="15">
        <f t="shared" si="404"/>
        <v>0</v>
      </c>
      <c r="AR977" s="10" t="str">
        <f t="shared" si="404"/>
        <v>J=</v>
      </c>
      <c r="AS977" s="59">
        <f t="shared" si="404"/>
        <v>43906</v>
      </c>
      <c r="AT977" s="18"/>
      <c r="AU977" s="18"/>
      <c r="AV977" s="40"/>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row>
    <row r="978" spans="1:205" x14ac:dyDescent="0.2">
      <c r="A978" s="123">
        <f t="shared" si="395"/>
        <v>43973</v>
      </c>
      <c r="B978" s="124">
        <f t="shared" ca="1" si="401"/>
        <v>1006.77842</v>
      </c>
      <c r="C978" s="126">
        <f t="shared" si="396"/>
        <v>1000</v>
      </c>
      <c r="D978" s="125">
        <f ca="1">IF(A978&lt;$B$1,VLOOKUP(A978,[1]DI!$A$4:$B$15000,2,FALSE),0)</f>
        <v>2.9000000000000005E-2</v>
      </c>
      <c r="E978" s="126">
        <f t="shared" ca="1" si="405"/>
        <v>1.1345000000000001E-4</v>
      </c>
      <c r="F978" s="132">
        <f t="shared" si="397"/>
        <v>1.075</v>
      </c>
      <c r="G978" s="127">
        <f t="shared" ca="1" si="390"/>
        <v>1.0001219587500001</v>
      </c>
      <c r="H978" s="126">
        <f ca="1">TRUNC(PRODUCT(G$10:G977),15)</f>
        <v>1.1788730428862999</v>
      </c>
      <c r="I978" s="126">
        <f t="shared" ca="1" si="398"/>
        <v>1.1709359454272801</v>
      </c>
      <c r="J978" s="126">
        <f t="shared" ca="1" si="391"/>
        <v>1.0067784200000001</v>
      </c>
      <c r="K978" s="126">
        <f t="shared" ca="1" si="392"/>
        <v>6.7784199999999997</v>
      </c>
      <c r="L978" s="133">
        <f>IF(VLOOKUP(A978,$U$12:$AD$125,8)=VLOOKUP(A977,$U$12:$AD$125,8),0,VLOOKUP(A978,U$12:$AD$125,8))</f>
        <v>0</v>
      </c>
      <c r="M978" s="129">
        <f>IF(L978&gt;0,VLOOKUP(L978,T$12:$AC$125,7),0)</f>
        <v>0</v>
      </c>
      <c r="N978" s="126">
        <f t="shared" si="393"/>
        <v>0</v>
      </c>
      <c r="O978" s="126">
        <f t="shared" ca="1" si="394"/>
        <v>6.7784199999999997</v>
      </c>
      <c r="P978" s="134" t="str">
        <f t="shared" si="399"/>
        <v>J=</v>
      </c>
      <c r="Q978" s="131">
        <f t="shared" si="400"/>
        <v>44089</v>
      </c>
      <c r="R978" s="9"/>
      <c r="S978" s="33"/>
      <c r="T978" s="33"/>
      <c r="U978" s="33"/>
      <c r="V978" s="33"/>
      <c r="W978" s="33"/>
      <c r="X978" s="33"/>
      <c r="Y978" s="33"/>
      <c r="Z978" s="33"/>
      <c r="AA978" s="33"/>
      <c r="AB978" s="33"/>
      <c r="AC978" s="33"/>
      <c r="AD978" s="33"/>
      <c r="AE978" s="33"/>
      <c r="AF978" s="59">
        <f t="shared" si="406"/>
        <v>43761</v>
      </c>
      <c r="AG978" s="15">
        <f t="shared" ca="1" si="402"/>
        <v>1006.13675999</v>
      </c>
      <c r="AH978" s="15">
        <f t="shared" si="402"/>
        <v>1000</v>
      </c>
      <c r="AI978" s="4">
        <f t="shared" ca="1" si="402"/>
        <v>5.3999999999999999E-2</v>
      </c>
      <c r="AJ978" s="16">
        <f t="shared" ca="1" si="402"/>
        <v>2.0871999999999999E-4</v>
      </c>
      <c r="AK978" s="4">
        <f t="shared" si="402"/>
        <v>1.075</v>
      </c>
      <c r="AL978" s="59">
        <f t="shared" si="403"/>
        <v>43761</v>
      </c>
      <c r="AM978" s="16">
        <f t="shared" ca="1" si="404"/>
        <v>1.00613676</v>
      </c>
      <c r="AN978" s="15">
        <f t="shared" ca="1" si="404"/>
        <v>6.1367599899999998</v>
      </c>
      <c r="AO978" s="9">
        <f t="shared" si="404"/>
        <v>0</v>
      </c>
      <c r="AP978" s="17">
        <f t="shared" si="404"/>
        <v>0</v>
      </c>
      <c r="AQ978" s="15">
        <f t="shared" si="404"/>
        <v>0</v>
      </c>
      <c r="AR978" s="10" t="str">
        <f t="shared" si="404"/>
        <v>J=</v>
      </c>
      <c r="AS978" s="59">
        <f t="shared" si="404"/>
        <v>43906</v>
      </c>
      <c r="AT978" s="34"/>
      <c r="AU978" s="34"/>
      <c r="AV978" s="41"/>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c r="EG978" s="34"/>
      <c r="EH978" s="34"/>
      <c r="EI978" s="34"/>
      <c r="EJ978" s="34"/>
      <c r="EK978" s="34"/>
      <c r="EL978" s="34"/>
      <c r="EM978" s="34"/>
      <c r="EN978" s="34"/>
      <c r="EO978" s="34"/>
      <c r="EP978" s="34"/>
      <c r="EQ978" s="34"/>
      <c r="ER978" s="34"/>
      <c r="ES978" s="34"/>
      <c r="ET978" s="34"/>
      <c r="EU978" s="34"/>
      <c r="EV978" s="34"/>
      <c r="EW978" s="34"/>
      <c r="EX978" s="34"/>
      <c r="EY978" s="34"/>
      <c r="EZ978" s="34"/>
      <c r="FA978" s="34"/>
      <c r="FB978" s="34"/>
      <c r="FC978" s="34"/>
      <c r="FD978" s="34"/>
      <c r="FE978" s="34"/>
      <c r="FF978" s="34"/>
      <c r="FG978" s="34"/>
      <c r="FH978" s="34"/>
      <c r="FI978" s="34"/>
      <c r="FJ978" s="34"/>
      <c r="FK978" s="34"/>
      <c r="FL978" s="34"/>
      <c r="FM978" s="34"/>
      <c r="FN978" s="34"/>
      <c r="FO978" s="34"/>
      <c r="FP978" s="34"/>
      <c r="FQ978" s="34"/>
      <c r="FR978" s="34"/>
      <c r="FS978" s="34"/>
      <c r="FT978" s="34"/>
      <c r="FU978" s="34"/>
      <c r="FV978" s="34"/>
      <c r="FW978" s="34"/>
      <c r="FX978" s="34"/>
      <c r="FY978" s="34"/>
      <c r="FZ978" s="34"/>
      <c r="GA978" s="34"/>
      <c r="GB978" s="34"/>
      <c r="GC978" s="34"/>
      <c r="GD978" s="34"/>
      <c r="GE978" s="34"/>
      <c r="GF978" s="34"/>
      <c r="GG978" s="34"/>
      <c r="GH978" s="34"/>
      <c r="GI978" s="34"/>
      <c r="GJ978" s="34"/>
      <c r="GK978" s="34"/>
      <c r="GL978" s="34"/>
      <c r="GM978" s="34"/>
      <c r="GN978" s="34"/>
      <c r="GO978" s="34"/>
      <c r="GP978" s="34"/>
      <c r="GQ978" s="34"/>
      <c r="GR978" s="34"/>
      <c r="GS978" s="34"/>
      <c r="GT978" s="34"/>
      <c r="GU978" s="34"/>
      <c r="GV978" s="34"/>
      <c r="GW978" s="34"/>
    </row>
    <row r="979" spans="1:205" x14ac:dyDescent="0.2">
      <c r="A979" s="123">
        <f t="shared" si="395"/>
        <v>43974</v>
      </c>
      <c r="B979" s="124">
        <f t="shared" ca="1" si="401"/>
        <v>1006.90121</v>
      </c>
      <c r="C979" s="126">
        <f t="shared" si="396"/>
        <v>1000</v>
      </c>
      <c r="D979" s="125">
        <f ca="1">IF(A979&lt;$B$1,VLOOKUP(A979,[1]DI!$A$4:$B$15000,2,FALSE),0)</f>
        <v>0</v>
      </c>
      <c r="E979" s="126">
        <f t="shared" ca="1" si="405"/>
        <v>0</v>
      </c>
      <c r="F979" s="132">
        <f t="shared" si="397"/>
        <v>1.075</v>
      </c>
      <c r="G979" s="127">
        <f t="shared" ca="1" si="390"/>
        <v>1</v>
      </c>
      <c r="H979" s="126">
        <f ca="1">TRUNC(PRODUCT(G$10:G978),15)</f>
        <v>1.17901681676902</v>
      </c>
      <c r="I979" s="126">
        <f t="shared" ca="1" si="398"/>
        <v>1.1709359454272801</v>
      </c>
      <c r="J979" s="126">
        <f t="shared" ca="1" si="391"/>
        <v>1.0069012100000001</v>
      </c>
      <c r="K979" s="126">
        <f t="shared" ca="1" si="392"/>
        <v>6.9012099999999998</v>
      </c>
      <c r="L979" s="133">
        <f>IF(VLOOKUP(A979,$U$12:$AD$125,8)=VLOOKUP(A978,$U$12:$AD$125,8),0,VLOOKUP(A979,U$12:$AD$125,8))</f>
        <v>0</v>
      </c>
      <c r="M979" s="129">
        <f>IF(L979&gt;0,VLOOKUP(L979,T$12:$AC$125,7),0)</f>
        <v>0</v>
      </c>
      <c r="N979" s="126">
        <f t="shared" si="393"/>
        <v>0</v>
      </c>
      <c r="O979" s="126">
        <f t="shared" ca="1" si="394"/>
        <v>6.9012099999999998</v>
      </c>
      <c r="P979" s="134" t="str">
        <f t="shared" si="399"/>
        <v>J=</v>
      </c>
      <c r="Q979" s="131">
        <f t="shared" si="400"/>
        <v>44089</v>
      </c>
      <c r="R979" s="9"/>
      <c r="S979" s="9"/>
      <c r="T979" s="9"/>
      <c r="U979" s="9"/>
      <c r="V979" s="9"/>
      <c r="W979" s="9"/>
      <c r="X979" s="9"/>
      <c r="Y979" s="9"/>
      <c r="Z979" s="9"/>
      <c r="AA979" s="9"/>
      <c r="AB979" s="9"/>
      <c r="AC979" s="9"/>
      <c r="AD979" s="9"/>
      <c r="AE979" s="9"/>
      <c r="AF979" s="59">
        <f t="shared" si="406"/>
        <v>43762</v>
      </c>
      <c r="AG979" s="15">
        <f t="shared" ca="1" si="402"/>
        <v>1006.36250999</v>
      </c>
      <c r="AH979" s="15">
        <f t="shared" si="402"/>
        <v>1000</v>
      </c>
      <c r="AI979" s="4">
        <f t="shared" ca="1" si="402"/>
        <v>5.3999999999999999E-2</v>
      </c>
      <c r="AJ979" s="16">
        <f t="shared" ca="1" si="402"/>
        <v>2.0871999999999999E-4</v>
      </c>
      <c r="AK979" s="4">
        <f t="shared" si="402"/>
        <v>1.075</v>
      </c>
      <c r="AL979" s="59">
        <f t="shared" si="403"/>
        <v>43762</v>
      </c>
      <c r="AM979" s="16">
        <f t="shared" ca="1" si="404"/>
        <v>1.00636251</v>
      </c>
      <c r="AN979" s="15">
        <f t="shared" ca="1" si="404"/>
        <v>6.3625099900000004</v>
      </c>
      <c r="AO979" s="9">
        <f t="shared" si="404"/>
        <v>0</v>
      </c>
      <c r="AP979" s="17">
        <f t="shared" si="404"/>
        <v>0</v>
      </c>
      <c r="AQ979" s="15">
        <f t="shared" si="404"/>
        <v>0</v>
      </c>
      <c r="AR979" s="10" t="str">
        <f t="shared" si="404"/>
        <v>J=</v>
      </c>
      <c r="AS979" s="59">
        <f t="shared" si="404"/>
        <v>43906</v>
      </c>
      <c r="AT979" s="18"/>
      <c r="AU979" s="18"/>
      <c r="AV979" s="40"/>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row>
    <row r="980" spans="1:205" x14ac:dyDescent="0.2">
      <c r="A980" s="123">
        <f t="shared" si="395"/>
        <v>43975</v>
      </c>
      <c r="B980" s="124">
        <f t="shared" ca="1" si="401"/>
        <v>1006.90121</v>
      </c>
      <c r="C980" s="126">
        <f t="shared" si="396"/>
        <v>1000</v>
      </c>
      <c r="D980" s="125">
        <f ca="1">IF(A980&lt;$B$1,VLOOKUP(A980,[1]DI!$A$4:$B$15000,2,FALSE),0)</f>
        <v>0</v>
      </c>
      <c r="E980" s="126">
        <f t="shared" ca="1" si="405"/>
        <v>0</v>
      </c>
      <c r="F980" s="132">
        <f t="shared" si="397"/>
        <v>1.075</v>
      </c>
      <c r="G980" s="127">
        <f t="shared" ca="1" si="390"/>
        <v>1</v>
      </c>
      <c r="H980" s="126">
        <f ca="1">TRUNC(PRODUCT(G$10:G979),15)</f>
        <v>1.17901681676902</v>
      </c>
      <c r="I980" s="126">
        <f t="shared" ca="1" si="398"/>
        <v>1.1709359454272801</v>
      </c>
      <c r="J980" s="126">
        <f t="shared" ca="1" si="391"/>
        <v>1.0069012100000001</v>
      </c>
      <c r="K980" s="126">
        <f t="shared" ca="1" si="392"/>
        <v>6.9012099999999998</v>
      </c>
      <c r="L980" s="133">
        <f>IF(VLOOKUP(A980,$U$12:$AD$125,8)=VLOOKUP(A979,$U$12:$AD$125,8),0,VLOOKUP(A980,U$12:$AD$125,8))</f>
        <v>0</v>
      </c>
      <c r="M980" s="129">
        <f>IF(L980&gt;0,VLOOKUP(L980,T$12:$AC$125,7),0)</f>
        <v>0</v>
      </c>
      <c r="N980" s="126">
        <f t="shared" si="393"/>
        <v>0</v>
      </c>
      <c r="O980" s="126">
        <f t="shared" ca="1" si="394"/>
        <v>6.9012099999999998</v>
      </c>
      <c r="P980" s="134" t="str">
        <f t="shared" si="399"/>
        <v>J=</v>
      </c>
      <c r="Q980" s="131">
        <f t="shared" si="400"/>
        <v>44089</v>
      </c>
      <c r="R980" s="9"/>
      <c r="S980" s="9"/>
      <c r="T980" s="9"/>
      <c r="U980" s="9"/>
      <c r="V980" s="9"/>
      <c r="W980" s="9"/>
      <c r="X980" s="9"/>
      <c r="Y980" s="9"/>
      <c r="Z980" s="9"/>
      <c r="AA980" s="9"/>
      <c r="AB980" s="9"/>
      <c r="AC980" s="9"/>
      <c r="AD980" s="9"/>
      <c r="AE980" s="9"/>
      <c r="AF980" s="59">
        <f t="shared" si="406"/>
        <v>43763</v>
      </c>
      <c r="AG980" s="15">
        <f t="shared" ca="1" si="402"/>
        <v>1006.58830999</v>
      </c>
      <c r="AH980" s="15">
        <f t="shared" si="402"/>
        <v>1000</v>
      </c>
      <c r="AI980" s="4">
        <f t="shared" ca="1" si="402"/>
        <v>5.3999999999999999E-2</v>
      </c>
      <c r="AJ980" s="16">
        <f t="shared" ca="1" si="402"/>
        <v>2.0871999999999999E-4</v>
      </c>
      <c r="AK980" s="4">
        <f t="shared" si="402"/>
        <v>1.075</v>
      </c>
      <c r="AL980" s="59">
        <f t="shared" si="403"/>
        <v>43763</v>
      </c>
      <c r="AM980" s="16">
        <f t="shared" ca="1" si="404"/>
        <v>1.0065883099999999</v>
      </c>
      <c r="AN980" s="15">
        <f t="shared" ca="1" si="404"/>
        <v>6.5883099899999999</v>
      </c>
      <c r="AO980" s="9">
        <f t="shared" si="404"/>
        <v>0</v>
      </c>
      <c r="AP980" s="17">
        <f t="shared" si="404"/>
        <v>0</v>
      </c>
      <c r="AQ980" s="15">
        <f t="shared" si="404"/>
        <v>0</v>
      </c>
      <c r="AR980" s="10" t="str">
        <f t="shared" si="404"/>
        <v>J=</v>
      </c>
      <c r="AS980" s="59">
        <f t="shared" si="404"/>
        <v>43906</v>
      </c>
      <c r="AT980" s="18"/>
      <c r="AU980" s="18"/>
      <c r="AV980" s="40"/>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row>
    <row r="981" spans="1:205" x14ac:dyDescent="0.2">
      <c r="A981" s="123">
        <f t="shared" si="395"/>
        <v>43976</v>
      </c>
      <c r="B981" s="124">
        <f t="shared" ca="1" si="401"/>
        <v>1006.90121</v>
      </c>
      <c r="C981" s="126">
        <f t="shared" si="396"/>
        <v>1000</v>
      </c>
      <c r="D981" s="125">
        <f ca="1">IF(A981&lt;$B$1,VLOOKUP(A981,[1]DI!$A$4:$B$15000,2,FALSE),0)</f>
        <v>2.9000000000000005E-2</v>
      </c>
      <c r="E981" s="126">
        <f t="shared" ca="1" si="405"/>
        <v>1.1345000000000001E-4</v>
      </c>
      <c r="F981" s="132">
        <f t="shared" si="397"/>
        <v>1.075</v>
      </c>
      <c r="G981" s="127">
        <f t="shared" ca="1" si="390"/>
        <v>1.0001219587500001</v>
      </c>
      <c r="H981" s="126">
        <f ca="1">TRUNC(PRODUCT(G$10:G980),15)</f>
        <v>1.17901681676902</v>
      </c>
      <c r="I981" s="126">
        <f t="shared" ca="1" si="398"/>
        <v>1.1709359454272801</v>
      </c>
      <c r="J981" s="126">
        <f t="shared" ca="1" si="391"/>
        <v>1.0069012100000001</v>
      </c>
      <c r="K981" s="126">
        <f t="shared" ca="1" si="392"/>
        <v>6.9012099999999998</v>
      </c>
      <c r="L981" s="133">
        <f>IF(VLOOKUP(A981,$U$12:$AD$125,8)=VLOOKUP(A980,$U$12:$AD$125,8),0,VLOOKUP(A981,U$12:$AD$125,8))</f>
        <v>0</v>
      </c>
      <c r="M981" s="129">
        <f>IF(L981&gt;0,VLOOKUP(L981,T$12:$AC$125,7),0)</f>
        <v>0</v>
      </c>
      <c r="N981" s="126">
        <f t="shared" si="393"/>
        <v>0</v>
      </c>
      <c r="O981" s="126">
        <f t="shared" ca="1" si="394"/>
        <v>6.9012099999999998</v>
      </c>
      <c r="P981" s="134" t="str">
        <f t="shared" si="399"/>
        <v>J=</v>
      </c>
      <c r="Q981" s="131">
        <f t="shared" si="400"/>
        <v>44089</v>
      </c>
      <c r="R981" s="9"/>
      <c r="S981" s="9"/>
      <c r="T981" s="9"/>
      <c r="U981" s="9"/>
      <c r="V981" s="9"/>
      <c r="W981" s="9"/>
      <c r="X981" s="9"/>
      <c r="Y981" s="9"/>
      <c r="Z981" s="9"/>
      <c r="AA981" s="9"/>
      <c r="AB981" s="9"/>
      <c r="AC981" s="9"/>
      <c r="AD981" s="9"/>
      <c r="AE981" s="9"/>
      <c r="AF981" s="59">
        <f t="shared" si="406"/>
        <v>43764</v>
      </c>
      <c r="AG981" s="15">
        <f t="shared" ca="1" si="402"/>
        <v>1006.81416</v>
      </c>
      <c r="AH981" s="15">
        <f t="shared" si="402"/>
        <v>1000</v>
      </c>
      <c r="AI981" s="4">
        <f t="shared" ca="1" si="402"/>
        <v>0</v>
      </c>
      <c r="AJ981" s="16">
        <f t="shared" ca="1" si="402"/>
        <v>0</v>
      </c>
      <c r="AK981" s="4">
        <f t="shared" si="402"/>
        <v>1.075</v>
      </c>
      <c r="AL981" s="59">
        <f t="shared" si="403"/>
        <v>43764</v>
      </c>
      <c r="AM981" s="16">
        <f t="shared" ca="1" si="404"/>
        <v>1.00681416</v>
      </c>
      <c r="AN981" s="15">
        <f t="shared" ca="1" si="404"/>
        <v>6.8141600000000002</v>
      </c>
      <c r="AO981" s="9">
        <f t="shared" si="404"/>
        <v>0</v>
      </c>
      <c r="AP981" s="17">
        <f t="shared" si="404"/>
        <v>0</v>
      </c>
      <c r="AQ981" s="15">
        <f t="shared" si="404"/>
        <v>0</v>
      </c>
      <c r="AR981" s="10" t="str">
        <f t="shared" si="404"/>
        <v>J=</v>
      </c>
      <c r="AS981" s="59">
        <f t="shared" si="404"/>
        <v>43906</v>
      </c>
      <c r="AT981" s="18"/>
      <c r="AU981" s="18"/>
      <c r="AV981" s="40"/>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row>
    <row r="982" spans="1:205" x14ac:dyDescent="0.2">
      <c r="A982" s="123">
        <f t="shared" si="395"/>
        <v>43977</v>
      </c>
      <c r="B982" s="124">
        <f t="shared" ca="1" si="401"/>
        <v>1007.02401</v>
      </c>
      <c r="C982" s="126">
        <f t="shared" si="396"/>
        <v>1000</v>
      </c>
      <c r="D982" s="125">
        <f ca="1">IF(A982&lt;$B$1,VLOOKUP(A982,[1]DI!$A$4:$B$15000,2,FALSE),0)</f>
        <v>2.9000000000000005E-2</v>
      </c>
      <c r="E982" s="126">
        <f t="shared" ca="1" si="405"/>
        <v>1.1345000000000001E-4</v>
      </c>
      <c r="F982" s="132">
        <f t="shared" si="397"/>
        <v>1.075</v>
      </c>
      <c r="G982" s="127">
        <f t="shared" ca="1" si="390"/>
        <v>1.0001219587500001</v>
      </c>
      <c r="H982" s="126">
        <f ca="1">TRUNC(PRODUCT(G$10:G981),15)</f>
        <v>1.17916060818622</v>
      </c>
      <c r="I982" s="126">
        <f t="shared" ca="1" si="398"/>
        <v>1.1709359454272801</v>
      </c>
      <c r="J982" s="126">
        <f t="shared" ca="1" si="391"/>
        <v>1.0070240100000001</v>
      </c>
      <c r="K982" s="126">
        <f t="shared" ca="1" si="392"/>
        <v>7.0240099999999996</v>
      </c>
      <c r="L982" s="133">
        <f>IF(VLOOKUP(A982,$U$12:$AD$125,8)=VLOOKUP(A981,$U$12:$AD$125,8),0,VLOOKUP(A982,U$12:$AD$125,8))</f>
        <v>0</v>
      </c>
      <c r="M982" s="129">
        <f>IF(L982&gt;0,VLOOKUP(L982,T$12:$AC$125,7),0)</f>
        <v>0</v>
      </c>
      <c r="N982" s="126">
        <f t="shared" si="393"/>
        <v>0</v>
      </c>
      <c r="O982" s="126">
        <f t="shared" ca="1" si="394"/>
        <v>7.0240099999999996</v>
      </c>
      <c r="P982" s="134" t="str">
        <f t="shared" si="399"/>
        <v>J=</v>
      </c>
      <c r="Q982" s="131">
        <f t="shared" si="400"/>
        <v>44089</v>
      </c>
      <c r="R982" s="9"/>
      <c r="S982" s="9"/>
      <c r="T982" s="9"/>
      <c r="U982" s="9"/>
      <c r="V982" s="9"/>
      <c r="W982" s="9"/>
      <c r="X982" s="9"/>
      <c r="Y982" s="9"/>
      <c r="Z982" s="9"/>
      <c r="AA982" s="9"/>
      <c r="AB982" s="9"/>
      <c r="AC982" s="9"/>
      <c r="AD982" s="9"/>
      <c r="AE982" s="9"/>
      <c r="AF982" s="59">
        <f t="shared" si="406"/>
        <v>43765</v>
      </c>
      <c r="AG982" s="15">
        <f t="shared" ca="1" si="402"/>
        <v>1006.81416</v>
      </c>
      <c r="AH982" s="15">
        <f t="shared" si="402"/>
        <v>1000</v>
      </c>
      <c r="AI982" s="4">
        <f t="shared" ca="1" si="402"/>
        <v>0</v>
      </c>
      <c r="AJ982" s="16">
        <f t="shared" ca="1" si="402"/>
        <v>0</v>
      </c>
      <c r="AK982" s="4">
        <f t="shared" si="402"/>
        <v>1.075</v>
      </c>
      <c r="AL982" s="59">
        <f t="shared" si="403"/>
        <v>43765</v>
      </c>
      <c r="AM982" s="16">
        <f t="shared" ca="1" si="404"/>
        <v>1.00681416</v>
      </c>
      <c r="AN982" s="15">
        <f t="shared" ca="1" si="404"/>
        <v>6.8141600000000002</v>
      </c>
      <c r="AO982" s="9">
        <f t="shared" si="404"/>
        <v>0</v>
      </c>
      <c r="AP982" s="17">
        <f t="shared" si="404"/>
        <v>0</v>
      </c>
      <c r="AQ982" s="15">
        <f t="shared" si="404"/>
        <v>0</v>
      </c>
      <c r="AR982" s="10" t="str">
        <f t="shared" si="404"/>
        <v>J=</v>
      </c>
      <c r="AS982" s="59">
        <f t="shared" si="404"/>
        <v>43906</v>
      </c>
      <c r="AT982" s="18"/>
      <c r="AU982" s="18"/>
      <c r="AV982" s="40"/>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row>
    <row r="983" spans="1:205" x14ac:dyDescent="0.2">
      <c r="A983" s="123">
        <f t="shared" si="395"/>
        <v>43978</v>
      </c>
      <c r="B983" s="124">
        <f t="shared" ca="1" si="401"/>
        <v>1007.14682</v>
      </c>
      <c r="C983" s="126">
        <f t="shared" si="396"/>
        <v>1000</v>
      </c>
      <c r="D983" s="125">
        <f ca="1">IF(A983&lt;$B$1,VLOOKUP(A983,[1]DI!$A$4:$B$15000,2,FALSE),0)</f>
        <v>2.9000000000000005E-2</v>
      </c>
      <c r="E983" s="126">
        <f t="shared" ca="1" si="405"/>
        <v>1.1345000000000001E-4</v>
      </c>
      <c r="F983" s="132">
        <f t="shared" si="397"/>
        <v>1.075</v>
      </c>
      <c r="G983" s="127">
        <f t="shared" ca="1" si="390"/>
        <v>1.0001219587500001</v>
      </c>
      <c r="H983" s="126">
        <f ca="1">TRUNC(PRODUCT(G$10:G982),15)</f>
        <v>1.17930441714004</v>
      </c>
      <c r="I983" s="126">
        <f t="shared" ca="1" si="398"/>
        <v>1.1709359454272801</v>
      </c>
      <c r="J983" s="126">
        <f t="shared" ca="1" si="391"/>
        <v>1.00714682</v>
      </c>
      <c r="K983" s="126">
        <f t="shared" ca="1" si="392"/>
        <v>7.14682</v>
      </c>
      <c r="L983" s="133">
        <f>IF(VLOOKUP(A983,$U$12:$AD$125,8)=VLOOKUP(A982,$U$12:$AD$125,8),0,VLOOKUP(A983,U$12:$AD$125,8))</f>
        <v>0</v>
      </c>
      <c r="M983" s="129">
        <f>IF(L983&gt;0,VLOOKUP(L983,T$12:$AC$125,7),0)</f>
        <v>0</v>
      </c>
      <c r="N983" s="126">
        <f t="shared" si="393"/>
        <v>0</v>
      </c>
      <c r="O983" s="126">
        <f t="shared" ca="1" si="394"/>
        <v>7.14682</v>
      </c>
      <c r="P983" s="134" t="str">
        <f t="shared" si="399"/>
        <v>J=</v>
      </c>
      <c r="Q983" s="131">
        <f t="shared" si="400"/>
        <v>44089</v>
      </c>
      <c r="R983" s="9"/>
      <c r="S983" s="9"/>
      <c r="T983" s="9"/>
      <c r="U983" s="9"/>
      <c r="V983" s="9"/>
      <c r="W983" s="9"/>
      <c r="X983" s="9"/>
      <c r="Y983" s="9"/>
      <c r="Z983" s="9"/>
      <c r="AA983" s="9"/>
      <c r="AB983" s="9"/>
      <c r="AC983" s="9"/>
      <c r="AD983" s="9"/>
      <c r="AE983" s="9"/>
      <c r="AF983" s="59">
        <f t="shared" si="406"/>
        <v>43766</v>
      </c>
      <c r="AG983" s="15">
        <f t="shared" ca="1" si="402"/>
        <v>1006.81416</v>
      </c>
      <c r="AH983" s="15">
        <f t="shared" si="402"/>
        <v>1000</v>
      </c>
      <c r="AI983" s="4">
        <f t="shared" ca="1" si="402"/>
        <v>5.3999999999999999E-2</v>
      </c>
      <c r="AJ983" s="16">
        <f t="shared" ca="1" si="402"/>
        <v>2.0871999999999999E-4</v>
      </c>
      <c r="AK983" s="4">
        <f t="shared" si="402"/>
        <v>1.075</v>
      </c>
      <c r="AL983" s="59">
        <f t="shared" si="403"/>
        <v>43766</v>
      </c>
      <c r="AM983" s="16">
        <f t="shared" ca="1" si="404"/>
        <v>1.00681416</v>
      </c>
      <c r="AN983" s="15">
        <f t="shared" ca="1" si="404"/>
        <v>6.8141600000000002</v>
      </c>
      <c r="AO983" s="9">
        <f t="shared" si="404"/>
        <v>0</v>
      </c>
      <c r="AP983" s="17">
        <f t="shared" si="404"/>
        <v>0</v>
      </c>
      <c r="AQ983" s="15">
        <f t="shared" si="404"/>
        <v>0</v>
      </c>
      <c r="AR983" s="10" t="str">
        <f t="shared" si="404"/>
        <v>J=</v>
      </c>
      <c r="AS983" s="59">
        <f t="shared" si="404"/>
        <v>43906</v>
      </c>
      <c r="AT983" s="18"/>
      <c r="AU983" s="18"/>
      <c r="AV983" s="40"/>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row>
    <row r="984" spans="1:205" x14ac:dyDescent="0.2">
      <c r="A984" s="123">
        <f t="shared" si="395"/>
        <v>43979</v>
      </c>
      <c r="B984" s="124">
        <f t="shared" ca="1" si="401"/>
        <v>1007.26965</v>
      </c>
      <c r="C984" s="126">
        <f t="shared" si="396"/>
        <v>1000</v>
      </c>
      <c r="D984" s="125">
        <f ca="1">IF(A984&lt;$B$1,VLOOKUP(A984,[1]DI!$A$4:$B$15000,2,FALSE),0)</f>
        <v>2.9000000000000005E-2</v>
      </c>
      <c r="E984" s="126">
        <f t="shared" ca="1" si="405"/>
        <v>1.1345000000000001E-4</v>
      </c>
      <c r="F984" s="132">
        <f t="shared" si="397"/>
        <v>1.075</v>
      </c>
      <c r="G984" s="127">
        <f t="shared" ca="1" si="390"/>
        <v>1.0001219587500001</v>
      </c>
      <c r="H984" s="126">
        <f ca="1">TRUNC(PRODUCT(G$10:G983),15)</f>
        <v>1.1794482436326299</v>
      </c>
      <c r="I984" s="126">
        <f t="shared" ca="1" si="398"/>
        <v>1.1709359454272801</v>
      </c>
      <c r="J984" s="126">
        <f t="shared" ca="1" si="391"/>
        <v>1.00726965</v>
      </c>
      <c r="K984" s="126">
        <f t="shared" ca="1" si="392"/>
        <v>7.2696500000000004</v>
      </c>
      <c r="L984" s="133">
        <f>IF(VLOOKUP(A984,$U$12:$AD$125,8)=VLOOKUP(A983,$U$12:$AD$125,8),0,VLOOKUP(A984,U$12:$AD$125,8))</f>
        <v>0</v>
      </c>
      <c r="M984" s="129">
        <f>IF(L984&gt;0,VLOOKUP(L984,T$12:$AC$125,7),0)</f>
        <v>0</v>
      </c>
      <c r="N984" s="126">
        <f t="shared" si="393"/>
        <v>0</v>
      </c>
      <c r="O984" s="126">
        <f t="shared" ca="1" si="394"/>
        <v>7.2696500000000004</v>
      </c>
      <c r="P984" s="134" t="str">
        <f t="shared" si="399"/>
        <v>J=</v>
      </c>
      <c r="Q984" s="131">
        <f t="shared" si="400"/>
        <v>44089</v>
      </c>
      <c r="R984" s="9"/>
      <c r="S984" s="9"/>
      <c r="T984" s="9"/>
      <c r="U984" s="9"/>
      <c r="V984" s="9"/>
      <c r="W984" s="9"/>
      <c r="X984" s="9"/>
      <c r="Y984" s="9"/>
      <c r="Z984" s="9"/>
      <c r="AA984" s="9"/>
      <c r="AB984" s="9"/>
      <c r="AC984" s="9"/>
      <c r="AD984" s="9"/>
      <c r="AE984" s="9"/>
      <c r="AF984" s="59">
        <f t="shared" si="406"/>
        <v>43767</v>
      </c>
      <c r="AG984" s="15">
        <f t="shared" ca="1" si="402"/>
        <v>1007.04006</v>
      </c>
      <c r="AH984" s="15">
        <f t="shared" si="402"/>
        <v>1000</v>
      </c>
      <c r="AI984" s="4">
        <f t="shared" ca="1" si="402"/>
        <v>5.3999999999999999E-2</v>
      </c>
      <c r="AJ984" s="16">
        <f t="shared" ca="1" si="402"/>
        <v>2.0871999999999999E-4</v>
      </c>
      <c r="AK984" s="4">
        <f t="shared" si="402"/>
        <v>1.075</v>
      </c>
      <c r="AL984" s="59">
        <f t="shared" si="403"/>
        <v>43767</v>
      </c>
      <c r="AM984" s="16">
        <f t="shared" ca="1" si="404"/>
        <v>1.00704006</v>
      </c>
      <c r="AN984" s="15">
        <f t="shared" ca="1" si="404"/>
        <v>7.0400600000000004</v>
      </c>
      <c r="AO984" s="9">
        <f t="shared" si="404"/>
        <v>0</v>
      </c>
      <c r="AP984" s="17">
        <f t="shared" si="404"/>
        <v>0</v>
      </c>
      <c r="AQ984" s="15">
        <f t="shared" si="404"/>
        <v>0</v>
      </c>
      <c r="AR984" s="10" t="str">
        <f t="shared" si="404"/>
        <v>J=</v>
      </c>
      <c r="AS984" s="59">
        <f t="shared" si="404"/>
        <v>43906</v>
      </c>
      <c r="AT984" s="18"/>
      <c r="AU984" s="18"/>
      <c r="AV984" s="40"/>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row>
    <row r="985" spans="1:205" x14ac:dyDescent="0.2">
      <c r="A985" s="123">
        <f t="shared" si="395"/>
        <v>43980</v>
      </c>
      <c r="B985" s="124">
        <f t="shared" ca="1" si="401"/>
        <v>1007.39249999</v>
      </c>
      <c r="C985" s="126">
        <f t="shared" si="396"/>
        <v>1000</v>
      </c>
      <c r="D985" s="125">
        <f ca="1">IF(A985&lt;$B$1,VLOOKUP(A985,[1]DI!$A$4:$B$15000,2,FALSE),0)</f>
        <v>2.9000000000000005E-2</v>
      </c>
      <c r="E985" s="126">
        <f t="shared" ca="1" si="405"/>
        <v>1.1345000000000001E-4</v>
      </c>
      <c r="F985" s="132">
        <f t="shared" si="397"/>
        <v>1.075</v>
      </c>
      <c r="G985" s="127">
        <f t="shared" ca="1" si="390"/>
        <v>1.0001219587500001</v>
      </c>
      <c r="H985" s="126">
        <f ca="1">TRUNC(PRODUCT(G$10:G984),15)</f>
        <v>1.1795920876661099</v>
      </c>
      <c r="I985" s="126">
        <f t="shared" ca="1" si="398"/>
        <v>1.1709359454272801</v>
      </c>
      <c r="J985" s="126">
        <f t="shared" ca="1" si="391"/>
        <v>1.0073924999999999</v>
      </c>
      <c r="K985" s="126">
        <f t="shared" ca="1" si="392"/>
        <v>7.3924999900000001</v>
      </c>
      <c r="L985" s="133">
        <f>IF(VLOOKUP(A985,$U$12:$AD$125,8)=VLOOKUP(A984,$U$12:$AD$125,8),0,VLOOKUP(A985,U$12:$AD$125,8))</f>
        <v>0</v>
      </c>
      <c r="M985" s="129">
        <f>IF(L985&gt;0,VLOOKUP(L985,T$12:$AC$125,7),0)</f>
        <v>0</v>
      </c>
      <c r="N985" s="126">
        <f t="shared" si="393"/>
        <v>0</v>
      </c>
      <c r="O985" s="126">
        <f t="shared" ca="1" si="394"/>
        <v>7.3924999900000001</v>
      </c>
      <c r="P985" s="134" t="str">
        <f t="shared" si="399"/>
        <v>J=</v>
      </c>
      <c r="Q985" s="131">
        <f t="shared" si="400"/>
        <v>44089</v>
      </c>
      <c r="R985" s="9"/>
      <c r="S985" s="9"/>
      <c r="T985" s="9"/>
      <c r="U985" s="9"/>
      <c r="V985" s="9"/>
      <c r="W985" s="9"/>
      <c r="X985" s="9"/>
      <c r="Y985" s="9"/>
      <c r="Z985" s="9"/>
      <c r="AA985" s="9"/>
      <c r="AB985" s="9"/>
      <c r="AC985" s="9"/>
      <c r="AD985" s="9"/>
      <c r="AE985" s="9"/>
      <c r="AF985" s="59">
        <f t="shared" si="406"/>
        <v>43768</v>
      </c>
      <c r="AG985" s="15">
        <f t="shared" ca="1" si="402"/>
        <v>1007.26602</v>
      </c>
      <c r="AH985" s="15">
        <f t="shared" si="402"/>
        <v>1000</v>
      </c>
      <c r="AI985" s="4">
        <f t="shared" ca="1" si="402"/>
        <v>5.3999999999999999E-2</v>
      </c>
      <c r="AJ985" s="16">
        <f t="shared" ca="1" si="402"/>
        <v>2.0871999999999999E-4</v>
      </c>
      <c r="AK985" s="4">
        <f t="shared" si="402"/>
        <v>1.075</v>
      </c>
      <c r="AL985" s="59">
        <f t="shared" si="403"/>
        <v>43768</v>
      </c>
      <c r="AM985" s="16">
        <f t="shared" ca="1" si="404"/>
        <v>1.0072660200000001</v>
      </c>
      <c r="AN985" s="15">
        <f t="shared" ca="1" si="404"/>
        <v>7.2660200000000001</v>
      </c>
      <c r="AO985" s="9">
        <f t="shared" si="404"/>
        <v>0</v>
      </c>
      <c r="AP985" s="17">
        <f t="shared" si="404"/>
        <v>0</v>
      </c>
      <c r="AQ985" s="15">
        <f t="shared" si="404"/>
        <v>0</v>
      </c>
      <c r="AR985" s="10" t="str">
        <f t="shared" si="404"/>
        <v>J=</v>
      </c>
      <c r="AS985" s="59">
        <f t="shared" si="404"/>
        <v>43906</v>
      </c>
      <c r="AT985" s="18"/>
      <c r="AU985" s="18"/>
      <c r="AV985" s="40"/>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row>
    <row r="986" spans="1:205" x14ac:dyDescent="0.2">
      <c r="A986" s="123">
        <f t="shared" si="395"/>
        <v>43981</v>
      </c>
      <c r="B986" s="124">
        <f t="shared" ca="1" si="401"/>
        <v>1007.51535999</v>
      </c>
      <c r="C986" s="126">
        <f t="shared" si="396"/>
        <v>1000</v>
      </c>
      <c r="D986" s="125">
        <f ca="1">IF(A986&lt;$B$1,VLOOKUP(A986,[1]DI!$A$4:$B$15000,2,FALSE),0)</f>
        <v>0</v>
      </c>
      <c r="E986" s="126">
        <f t="shared" ca="1" si="405"/>
        <v>0</v>
      </c>
      <c r="F986" s="132">
        <f t="shared" si="397"/>
        <v>1.075</v>
      </c>
      <c r="G986" s="127">
        <f t="shared" ca="1" si="390"/>
        <v>1</v>
      </c>
      <c r="H986" s="126">
        <f ca="1">TRUNC(PRODUCT(G$10:G985),15)</f>
        <v>1.17973594924263</v>
      </c>
      <c r="I986" s="126">
        <f t="shared" ca="1" si="398"/>
        <v>1.1709359454272801</v>
      </c>
      <c r="J986" s="126">
        <f t="shared" ca="1" si="391"/>
        <v>1.00751536</v>
      </c>
      <c r="K986" s="126">
        <f t="shared" ca="1" si="392"/>
        <v>7.5153599900000003</v>
      </c>
      <c r="L986" s="133">
        <f>IF(VLOOKUP(A986,$U$12:$AD$125,8)=VLOOKUP(A985,$U$12:$AD$125,8),0,VLOOKUP(A986,U$12:$AD$125,8))</f>
        <v>0</v>
      </c>
      <c r="M986" s="129">
        <f>IF(L986&gt;0,VLOOKUP(L986,T$12:$AC$125,7),0)</f>
        <v>0</v>
      </c>
      <c r="N986" s="126">
        <f t="shared" si="393"/>
        <v>0</v>
      </c>
      <c r="O986" s="126">
        <f t="shared" ca="1" si="394"/>
        <v>7.5153599900000003</v>
      </c>
      <c r="P986" s="134" t="str">
        <f t="shared" si="399"/>
        <v>J=</v>
      </c>
      <c r="Q986" s="131">
        <f t="shared" si="400"/>
        <v>44089</v>
      </c>
      <c r="R986" s="9"/>
      <c r="S986" s="9"/>
      <c r="T986" s="9"/>
      <c r="U986" s="9"/>
      <c r="V986" s="9"/>
      <c r="W986" s="9"/>
      <c r="X986" s="9"/>
      <c r="Y986" s="9"/>
      <c r="Z986" s="9"/>
      <c r="AA986" s="9"/>
      <c r="AB986" s="9"/>
      <c r="AC986" s="9"/>
      <c r="AD986" s="9"/>
      <c r="AE986" s="9"/>
      <c r="AF986" s="59">
        <f t="shared" si="406"/>
        <v>43769</v>
      </c>
      <c r="AG986" s="15">
        <f t="shared" ca="1" si="402"/>
        <v>1007.49201999</v>
      </c>
      <c r="AH986" s="15">
        <f t="shared" si="402"/>
        <v>1000</v>
      </c>
      <c r="AI986" s="4">
        <f t="shared" ca="1" si="402"/>
        <v>4.9000000000000002E-2</v>
      </c>
      <c r="AJ986" s="16">
        <f t="shared" ca="1" si="402"/>
        <v>1.8985000000000001E-4</v>
      </c>
      <c r="AK986" s="4">
        <f t="shared" si="402"/>
        <v>1.075</v>
      </c>
      <c r="AL986" s="59">
        <f t="shared" si="403"/>
        <v>43769</v>
      </c>
      <c r="AM986" s="16">
        <f t="shared" ca="1" si="404"/>
        <v>1.0074920199999999</v>
      </c>
      <c r="AN986" s="15">
        <f t="shared" ca="1" si="404"/>
        <v>7.4920199900000002</v>
      </c>
      <c r="AO986" s="9">
        <f t="shared" si="404"/>
        <v>0</v>
      </c>
      <c r="AP986" s="17">
        <f t="shared" si="404"/>
        <v>0</v>
      </c>
      <c r="AQ986" s="15">
        <f t="shared" si="404"/>
        <v>0</v>
      </c>
      <c r="AR986" s="10" t="str">
        <f t="shared" si="404"/>
        <v>J=</v>
      </c>
      <c r="AS986" s="59">
        <f t="shared" si="404"/>
        <v>43906</v>
      </c>
      <c r="AT986" s="18"/>
      <c r="AU986" s="18"/>
      <c r="AV986" s="40"/>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row>
    <row r="987" spans="1:205" x14ac:dyDescent="0.2">
      <c r="A987" s="123">
        <f t="shared" si="395"/>
        <v>43982</v>
      </c>
      <c r="B987" s="124">
        <f t="shared" ca="1" si="401"/>
        <v>1007.51535999</v>
      </c>
      <c r="C987" s="126">
        <f t="shared" si="396"/>
        <v>1000</v>
      </c>
      <c r="D987" s="125">
        <f ca="1">IF(A987&lt;$B$1,VLOOKUP(A987,[1]DI!$A$4:$B$15000,2,FALSE),0)</f>
        <v>0</v>
      </c>
      <c r="E987" s="126">
        <f t="shared" ca="1" si="405"/>
        <v>0</v>
      </c>
      <c r="F987" s="132">
        <f t="shared" si="397"/>
        <v>1.075</v>
      </c>
      <c r="G987" s="127">
        <f t="shared" ca="1" si="390"/>
        <v>1</v>
      </c>
      <c r="H987" s="126">
        <f ca="1">TRUNC(PRODUCT(G$10:G986),15)</f>
        <v>1.17973594924263</v>
      </c>
      <c r="I987" s="126">
        <f t="shared" ca="1" si="398"/>
        <v>1.1709359454272801</v>
      </c>
      <c r="J987" s="126">
        <f t="shared" ca="1" si="391"/>
        <v>1.00751536</v>
      </c>
      <c r="K987" s="126">
        <f t="shared" ca="1" si="392"/>
        <v>7.5153599900000003</v>
      </c>
      <c r="L987" s="133">
        <f>IF(VLOOKUP(A987,$U$12:$AD$125,8)=VLOOKUP(A986,$U$12:$AD$125,8),0,VLOOKUP(A987,U$12:$AD$125,8))</f>
        <v>0</v>
      </c>
      <c r="M987" s="129">
        <f>IF(L987&gt;0,VLOOKUP(L987,T$12:$AC$125,7),0)</f>
        <v>0</v>
      </c>
      <c r="N987" s="126">
        <f t="shared" si="393"/>
        <v>0</v>
      </c>
      <c r="O987" s="126">
        <f t="shared" ca="1" si="394"/>
        <v>7.5153599900000003</v>
      </c>
      <c r="P987" s="134" t="str">
        <f t="shared" si="399"/>
        <v>J=</v>
      </c>
      <c r="Q987" s="131">
        <f t="shared" si="400"/>
        <v>44089</v>
      </c>
      <c r="R987" s="9"/>
      <c r="S987" s="9"/>
      <c r="T987" s="9"/>
      <c r="U987" s="9"/>
      <c r="V987" s="9"/>
      <c r="W987" s="9"/>
      <c r="X987" s="9"/>
      <c r="Y987" s="9"/>
      <c r="Z987" s="9"/>
      <c r="AA987" s="9"/>
      <c r="AB987" s="9"/>
      <c r="AC987" s="9"/>
      <c r="AD987" s="9"/>
      <c r="AE987" s="9"/>
      <c r="AF987" s="59">
        <f t="shared" si="406"/>
        <v>43770</v>
      </c>
      <c r="AG987" s="15">
        <f t="shared" ca="1" si="402"/>
        <v>1007.69763999</v>
      </c>
      <c r="AH987" s="15">
        <f t="shared" si="402"/>
        <v>1000</v>
      </c>
      <c r="AI987" s="4">
        <f t="shared" ca="1" si="402"/>
        <v>4.9000000000000002E-2</v>
      </c>
      <c r="AJ987" s="16">
        <f t="shared" ca="1" si="402"/>
        <v>1.8985000000000001E-4</v>
      </c>
      <c r="AK987" s="4">
        <f t="shared" si="402"/>
        <v>1.075</v>
      </c>
      <c r="AL987" s="59">
        <f t="shared" si="403"/>
        <v>43770</v>
      </c>
      <c r="AM987" s="16">
        <f t="shared" ca="1" si="404"/>
        <v>1.00769764</v>
      </c>
      <c r="AN987" s="15">
        <f t="shared" ca="1" si="404"/>
        <v>7.6976399899999999</v>
      </c>
      <c r="AO987" s="9">
        <f t="shared" si="404"/>
        <v>0</v>
      </c>
      <c r="AP987" s="17">
        <f t="shared" si="404"/>
        <v>0</v>
      </c>
      <c r="AQ987" s="15">
        <f t="shared" si="404"/>
        <v>0</v>
      </c>
      <c r="AR987" s="10" t="str">
        <f t="shared" si="404"/>
        <v>J=</v>
      </c>
      <c r="AS987" s="59">
        <f t="shared" si="404"/>
        <v>43906</v>
      </c>
      <c r="AT987" s="18"/>
      <c r="AU987" s="18"/>
      <c r="AV987" s="40"/>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row>
    <row r="988" spans="1:205" x14ac:dyDescent="0.2">
      <c r="A988" s="123">
        <f t="shared" si="395"/>
        <v>43983</v>
      </c>
      <c r="B988" s="124">
        <f t="shared" ca="1" si="401"/>
        <v>1007.51535999</v>
      </c>
      <c r="C988" s="126">
        <f t="shared" si="396"/>
        <v>1000</v>
      </c>
      <c r="D988" s="125">
        <f ca="1">IF(A988&lt;$B$1,VLOOKUP(A988,[1]DI!$A$4:$B$15000,2,FALSE),0)</f>
        <v>2.9000000000000005E-2</v>
      </c>
      <c r="E988" s="126">
        <f t="shared" ca="1" si="405"/>
        <v>1.1345000000000001E-4</v>
      </c>
      <c r="F988" s="132">
        <f t="shared" si="397"/>
        <v>1.075</v>
      </c>
      <c r="G988" s="127">
        <f t="shared" ca="1" si="390"/>
        <v>1.0001219587500001</v>
      </c>
      <c r="H988" s="126">
        <f ca="1">TRUNC(PRODUCT(G$10:G987),15)</f>
        <v>1.17973594924263</v>
      </c>
      <c r="I988" s="126">
        <f t="shared" ca="1" si="398"/>
        <v>1.1709359454272801</v>
      </c>
      <c r="J988" s="126">
        <f t="shared" ca="1" si="391"/>
        <v>1.00751536</v>
      </c>
      <c r="K988" s="126">
        <f t="shared" ca="1" si="392"/>
        <v>7.5153599900000003</v>
      </c>
      <c r="L988" s="133">
        <f>IF(VLOOKUP(A988,$U$12:$AD$125,8)=VLOOKUP(A987,$U$12:$AD$125,8),0,VLOOKUP(A988,U$12:$AD$125,8))</f>
        <v>0</v>
      </c>
      <c r="M988" s="129">
        <f>IF(L988&gt;0,VLOOKUP(L988,T$12:$AC$125,7),0)</f>
        <v>0</v>
      </c>
      <c r="N988" s="126">
        <f t="shared" si="393"/>
        <v>0</v>
      </c>
      <c r="O988" s="126">
        <f t="shared" ca="1" si="394"/>
        <v>7.5153599900000003</v>
      </c>
      <c r="P988" s="134" t="str">
        <f t="shared" si="399"/>
        <v>J=</v>
      </c>
      <c r="Q988" s="131">
        <f t="shared" si="400"/>
        <v>44089</v>
      </c>
      <c r="R988" s="9"/>
      <c r="S988" s="9"/>
      <c r="T988" s="9"/>
      <c r="U988" s="9"/>
      <c r="V988" s="9"/>
      <c r="W988" s="9"/>
      <c r="X988" s="9"/>
      <c r="Y988" s="9"/>
      <c r="Z988" s="9"/>
      <c r="AA988" s="9"/>
      <c r="AB988" s="9"/>
      <c r="AC988" s="9"/>
      <c r="AD988" s="9"/>
      <c r="AE988" s="9"/>
      <c r="AF988" s="59">
        <f t="shared" si="406"/>
        <v>43771</v>
      </c>
      <c r="AG988" s="15">
        <f t="shared" ref="AG988:AK1001" ca="1" si="407">VLOOKUP($AF988,$A$10:$Q$3625,(AG$1)+1)</f>
        <v>1007.9032999900001</v>
      </c>
      <c r="AH988" s="15">
        <f t="shared" si="407"/>
        <v>1000</v>
      </c>
      <c r="AI988" s="4">
        <f t="shared" ca="1" si="407"/>
        <v>0</v>
      </c>
      <c r="AJ988" s="16">
        <f t="shared" ca="1" si="407"/>
        <v>0</v>
      </c>
      <c r="AK988" s="4">
        <f t="shared" si="407"/>
        <v>1.075</v>
      </c>
      <c r="AL988" s="59">
        <f t="shared" si="403"/>
        <v>43771</v>
      </c>
      <c r="AM988" s="16">
        <f t="shared" ref="AM988:AS1001" ca="1" si="408">VLOOKUP($AF988,$A$10:$Q$3625,(AM$1)+1)</f>
        <v>1.0079032999999999</v>
      </c>
      <c r="AN988" s="15">
        <f t="shared" ca="1" si="408"/>
        <v>7.9032999899999998</v>
      </c>
      <c r="AO988" s="9">
        <f t="shared" si="408"/>
        <v>0</v>
      </c>
      <c r="AP988" s="17">
        <f t="shared" si="408"/>
        <v>0</v>
      </c>
      <c r="AQ988" s="15">
        <f t="shared" si="408"/>
        <v>0</v>
      </c>
      <c r="AR988" s="10" t="str">
        <f t="shared" si="408"/>
        <v>J=</v>
      </c>
      <c r="AS988" s="59">
        <f t="shared" si="408"/>
        <v>43906</v>
      </c>
      <c r="AT988" s="18"/>
      <c r="AU988" s="18"/>
      <c r="AV988" s="40"/>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row>
    <row r="989" spans="1:205" x14ac:dyDescent="0.2">
      <c r="A989" s="123">
        <f t="shared" si="395"/>
        <v>43984</v>
      </c>
      <c r="B989" s="124">
        <f t="shared" ca="1" si="401"/>
        <v>1007.63822999</v>
      </c>
      <c r="C989" s="126">
        <f t="shared" si="396"/>
        <v>1000</v>
      </c>
      <c r="D989" s="125">
        <f ca="1">IF(A989&lt;$B$1,VLOOKUP(A989,[1]DI!$A$4:$B$15000,2,FALSE),0)</f>
        <v>2.9000000000000005E-2</v>
      </c>
      <c r="E989" s="126">
        <f t="shared" ca="1" si="405"/>
        <v>1.1345000000000001E-4</v>
      </c>
      <c r="F989" s="132">
        <f t="shared" si="397"/>
        <v>1.075</v>
      </c>
      <c r="G989" s="127">
        <f t="shared" ca="1" si="390"/>
        <v>1.0001219587500001</v>
      </c>
      <c r="H989" s="126">
        <f ca="1">TRUNC(PRODUCT(G$10:G988),15)</f>
        <v>1.1798798283643299</v>
      </c>
      <c r="I989" s="126">
        <f t="shared" ca="1" si="398"/>
        <v>1.1709359454272801</v>
      </c>
      <c r="J989" s="126">
        <f t="shared" ca="1" si="391"/>
        <v>1.00763823</v>
      </c>
      <c r="K989" s="126">
        <f t="shared" ca="1" si="392"/>
        <v>7.6382299900000001</v>
      </c>
      <c r="L989" s="133">
        <f>IF(VLOOKUP(A989,$U$12:$AD$125,8)=VLOOKUP(A988,$U$12:$AD$125,8),0,VLOOKUP(A989,U$12:$AD$125,8))</f>
        <v>0</v>
      </c>
      <c r="M989" s="129">
        <f>IF(L989&gt;0,VLOOKUP(L989,T$12:$AC$125,7),0)</f>
        <v>0</v>
      </c>
      <c r="N989" s="126">
        <f t="shared" si="393"/>
        <v>0</v>
      </c>
      <c r="O989" s="126">
        <f t="shared" ca="1" si="394"/>
        <v>7.6382299900000001</v>
      </c>
      <c r="P989" s="134" t="str">
        <f t="shared" si="399"/>
        <v>J=</v>
      </c>
      <c r="Q989" s="131">
        <f t="shared" si="400"/>
        <v>44089</v>
      </c>
      <c r="R989" s="9"/>
      <c r="S989" s="9"/>
      <c r="T989" s="9"/>
      <c r="U989" s="9"/>
      <c r="V989" s="9"/>
      <c r="W989" s="9"/>
      <c r="X989" s="9"/>
      <c r="Y989" s="9"/>
      <c r="Z989" s="9"/>
      <c r="AA989" s="9"/>
      <c r="AB989" s="9"/>
      <c r="AC989" s="9"/>
      <c r="AD989" s="9"/>
      <c r="AE989" s="9"/>
      <c r="AF989" s="59">
        <f t="shared" si="406"/>
        <v>43772</v>
      </c>
      <c r="AG989" s="15">
        <f t="shared" ca="1" si="407"/>
        <v>1007.9032999900001</v>
      </c>
      <c r="AH989" s="15">
        <f t="shared" si="407"/>
        <v>1000</v>
      </c>
      <c r="AI989" s="4">
        <f t="shared" ca="1" si="407"/>
        <v>0</v>
      </c>
      <c r="AJ989" s="16">
        <f t="shared" ca="1" si="407"/>
        <v>0</v>
      </c>
      <c r="AK989" s="4">
        <f t="shared" si="407"/>
        <v>1.075</v>
      </c>
      <c r="AL989" s="59">
        <f t="shared" si="403"/>
        <v>43772</v>
      </c>
      <c r="AM989" s="16">
        <f t="shared" ca="1" si="408"/>
        <v>1.0079032999999999</v>
      </c>
      <c r="AN989" s="15">
        <f t="shared" ca="1" si="408"/>
        <v>7.9032999899999998</v>
      </c>
      <c r="AO989" s="9">
        <f t="shared" si="408"/>
        <v>0</v>
      </c>
      <c r="AP989" s="17">
        <f t="shared" si="408"/>
        <v>0</v>
      </c>
      <c r="AQ989" s="15">
        <f t="shared" si="408"/>
        <v>0</v>
      </c>
      <c r="AR989" s="10" t="str">
        <f t="shared" si="408"/>
        <v>J=</v>
      </c>
      <c r="AS989" s="59">
        <f t="shared" si="408"/>
        <v>43906</v>
      </c>
      <c r="AT989" s="18"/>
      <c r="AU989" s="18"/>
      <c r="AV989" s="40"/>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row>
    <row r="990" spans="1:205" x14ac:dyDescent="0.2">
      <c r="A990" s="123">
        <f t="shared" si="395"/>
        <v>43985</v>
      </c>
      <c r="B990" s="124">
        <f t="shared" ca="1" si="401"/>
        <v>1007.76112</v>
      </c>
      <c r="C990" s="126">
        <f t="shared" si="396"/>
        <v>1000</v>
      </c>
      <c r="D990" s="125">
        <f ca="1">IF(A990&lt;$B$1,VLOOKUP(A990,[1]DI!$A$4:$B$15000,2,FALSE),0)</f>
        <v>2.9000000000000005E-2</v>
      </c>
      <c r="E990" s="126">
        <f t="shared" ca="1" si="405"/>
        <v>1.1345000000000001E-4</v>
      </c>
      <c r="F990" s="132">
        <f t="shared" si="397"/>
        <v>1.075</v>
      </c>
      <c r="G990" s="127">
        <f t="shared" ca="1" si="390"/>
        <v>1.0001219587500001</v>
      </c>
      <c r="H990" s="126">
        <f ca="1">TRUNC(PRODUCT(G$10:G989),15)</f>
        <v>1.1800237250333501</v>
      </c>
      <c r="I990" s="126">
        <f t="shared" ca="1" si="398"/>
        <v>1.1709359454272801</v>
      </c>
      <c r="J990" s="126">
        <f t="shared" ca="1" si="391"/>
        <v>1.0077611200000001</v>
      </c>
      <c r="K990" s="126">
        <f t="shared" ca="1" si="392"/>
        <v>7.76112</v>
      </c>
      <c r="L990" s="133">
        <f>IF(VLOOKUP(A990,$U$12:$AD$125,8)=VLOOKUP(A989,$U$12:$AD$125,8),0,VLOOKUP(A990,U$12:$AD$125,8))</f>
        <v>0</v>
      </c>
      <c r="M990" s="129">
        <f>IF(L990&gt;0,VLOOKUP(L990,T$12:$AC$125,7),0)</f>
        <v>0</v>
      </c>
      <c r="N990" s="126">
        <f t="shared" si="393"/>
        <v>0</v>
      </c>
      <c r="O990" s="126">
        <f t="shared" ca="1" si="394"/>
        <v>7.76112</v>
      </c>
      <c r="P990" s="134" t="str">
        <f t="shared" si="399"/>
        <v>J=</v>
      </c>
      <c r="Q990" s="131">
        <f t="shared" si="400"/>
        <v>44089</v>
      </c>
      <c r="R990" s="9"/>
      <c r="S990" s="9"/>
      <c r="T990" s="9"/>
      <c r="U990" s="9"/>
      <c r="V990" s="9"/>
      <c r="W990" s="9"/>
      <c r="X990" s="9"/>
      <c r="Y990" s="9"/>
      <c r="Z990" s="9"/>
      <c r="AA990" s="9"/>
      <c r="AB990" s="9"/>
      <c r="AC990" s="9"/>
      <c r="AD990" s="9"/>
      <c r="AE990" s="9"/>
      <c r="AF990" s="59">
        <f t="shared" si="406"/>
        <v>43773</v>
      </c>
      <c r="AG990" s="15">
        <f t="shared" ca="1" si="407"/>
        <v>1007.9032999900001</v>
      </c>
      <c r="AH990" s="15">
        <f t="shared" si="407"/>
        <v>1000</v>
      </c>
      <c r="AI990" s="4">
        <f t="shared" ca="1" si="407"/>
        <v>4.9000000000000002E-2</v>
      </c>
      <c r="AJ990" s="16">
        <f t="shared" ca="1" si="407"/>
        <v>1.8985000000000001E-4</v>
      </c>
      <c r="AK990" s="4">
        <f t="shared" si="407"/>
        <v>1.075</v>
      </c>
      <c r="AL990" s="59">
        <f t="shared" si="403"/>
        <v>43773</v>
      </c>
      <c r="AM990" s="16">
        <f t="shared" ca="1" si="408"/>
        <v>1.0079032999999999</v>
      </c>
      <c r="AN990" s="15">
        <f t="shared" ca="1" si="408"/>
        <v>7.9032999899999998</v>
      </c>
      <c r="AO990" s="9">
        <f t="shared" si="408"/>
        <v>0</v>
      </c>
      <c r="AP990" s="17">
        <f t="shared" si="408"/>
        <v>0</v>
      </c>
      <c r="AQ990" s="15">
        <f t="shared" si="408"/>
        <v>0</v>
      </c>
      <c r="AR990" s="10" t="str">
        <f t="shared" si="408"/>
        <v>J=</v>
      </c>
      <c r="AS990" s="59">
        <f t="shared" si="408"/>
        <v>43906</v>
      </c>
      <c r="AT990" s="18"/>
      <c r="AU990" s="18"/>
      <c r="AV990" s="40"/>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row>
    <row r="991" spans="1:205" x14ac:dyDescent="0.2">
      <c r="A991" s="123">
        <f t="shared" si="395"/>
        <v>43986</v>
      </c>
      <c r="B991" s="124">
        <f t="shared" ca="1" si="401"/>
        <v>1007.8840300000001</v>
      </c>
      <c r="C991" s="126">
        <f t="shared" si="396"/>
        <v>1000</v>
      </c>
      <c r="D991" s="125">
        <f ca="1">IF(A991&lt;$B$1,VLOOKUP(A991,[1]DI!$A$4:$B$15000,2,FALSE),0)</f>
        <v>2.9000000000000005E-2</v>
      </c>
      <c r="E991" s="126">
        <f t="shared" ca="1" si="405"/>
        <v>1.1345000000000001E-4</v>
      </c>
      <c r="F991" s="132">
        <f t="shared" si="397"/>
        <v>1.075</v>
      </c>
      <c r="G991" s="127">
        <f t="shared" ca="1" si="390"/>
        <v>1.0001219587500001</v>
      </c>
      <c r="H991" s="126">
        <f ca="1">TRUNC(PRODUCT(G$10:G990),15)</f>
        <v>1.1801676392518201</v>
      </c>
      <c r="I991" s="126">
        <f t="shared" ca="1" si="398"/>
        <v>1.1709359454272801</v>
      </c>
      <c r="J991" s="126">
        <f t="shared" ca="1" si="391"/>
        <v>1.00788403</v>
      </c>
      <c r="K991" s="126">
        <f t="shared" ca="1" si="392"/>
        <v>7.8840300000000001</v>
      </c>
      <c r="L991" s="133">
        <f>IF(VLOOKUP(A991,$U$12:$AD$125,8)=VLOOKUP(A990,$U$12:$AD$125,8),0,VLOOKUP(A991,U$12:$AD$125,8))</f>
        <v>0</v>
      </c>
      <c r="M991" s="129">
        <f>IF(L991&gt;0,VLOOKUP(L991,T$12:$AC$125,7),0)</f>
        <v>0</v>
      </c>
      <c r="N991" s="126">
        <f t="shared" si="393"/>
        <v>0</v>
      </c>
      <c r="O991" s="126">
        <f t="shared" ca="1" si="394"/>
        <v>7.8840300000000001</v>
      </c>
      <c r="P991" s="134" t="str">
        <f t="shared" si="399"/>
        <v>J=</v>
      </c>
      <c r="Q991" s="131">
        <f t="shared" si="400"/>
        <v>44089</v>
      </c>
      <c r="R991" s="9"/>
      <c r="S991" s="9"/>
      <c r="T991" s="9"/>
      <c r="U991" s="9"/>
      <c r="V991" s="9"/>
      <c r="W991" s="9"/>
      <c r="X991" s="9"/>
      <c r="Y991" s="9"/>
      <c r="Z991" s="9"/>
      <c r="AA991" s="9"/>
      <c r="AB991" s="9"/>
      <c r="AC991" s="9"/>
      <c r="AD991" s="9"/>
      <c r="AE991" s="9"/>
      <c r="AF991" s="59">
        <f t="shared" si="406"/>
        <v>43774</v>
      </c>
      <c r="AG991" s="15">
        <f t="shared" ca="1" si="407"/>
        <v>1008.10899999</v>
      </c>
      <c r="AH991" s="15">
        <f t="shared" si="407"/>
        <v>1000</v>
      </c>
      <c r="AI991" s="4">
        <f t="shared" ca="1" si="407"/>
        <v>4.9000000000000002E-2</v>
      </c>
      <c r="AJ991" s="16">
        <f t="shared" ca="1" si="407"/>
        <v>1.8985000000000001E-4</v>
      </c>
      <c r="AK991" s="4">
        <f t="shared" si="407"/>
        <v>1.075</v>
      </c>
      <c r="AL991" s="59">
        <f t="shared" si="403"/>
        <v>43774</v>
      </c>
      <c r="AM991" s="16">
        <f t="shared" ca="1" si="408"/>
        <v>1.0081089999999999</v>
      </c>
      <c r="AN991" s="15">
        <f t="shared" ca="1" si="408"/>
        <v>8.1089999899999992</v>
      </c>
      <c r="AO991" s="9">
        <f t="shared" si="408"/>
        <v>0</v>
      </c>
      <c r="AP991" s="17">
        <f t="shared" si="408"/>
        <v>0</v>
      </c>
      <c r="AQ991" s="15">
        <f t="shared" si="408"/>
        <v>0</v>
      </c>
      <c r="AR991" s="10" t="str">
        <f t="shared" si="408"/>
        <v>J=</v>
      </c>
      <c r="AS991" s="59">
        <f t="shared" si="408"/>
        <v>43906</v>
      </c>
      <c r="AT991" s="18"/>
      <c r="AU991" s="18"/>
      <c r="AV991" s="40"/>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row>
    <row r="992" spans="1:205" x14ac:dyDescent="0.2">
      <c r="A992" s="123">
        <f t="shared" si="395"/>
        <v>43987</v>
      </c>
      <c r="B992" s="124">
        <f t="shared" ca="1" si="401"/>
        <v>1008.00694999</v>
      </c>
      <c r="C992" s="126">
        <f t="shared" si="396"/>
        <v>1000</v>
      </c>
      <c r="D992" s="125">
        <f ca="1">IF(A992&lt;$B$1,VLOOKUP(A992,[1]DI!$A$4:$B$15000,2,FALSE),0)</f>
        <v>2.9000000000000005E-2</v>
      </c>
      <c r="E992" s="126">
        <f t="shared" ca="1" si="405"/>
        <v>1.1345000000000001E-4</v>
      </c>
      <c r="F992" s="132">
        <f t="shared" si="397"/>
        <v>1.075</v>
      </c>
      <c r="G992" s="127">
        <f t="shared" ca="1" si="390"/>
        <v>1.0001219587500001</v>
      </c>
      <c r="H992" s="126">
        <f ca="1">TRUNC(PRODUCT(G$10:G991),15)</f>
        <v>1.1803115710219001</v>
      </c>
      <c r="I992" s="126">
        <f t="shared" ca="1" si="398"/>
        <v>1.1709359454272801</v>
      </c>
      <c r="J992" s="126">
        <f t="shared" ca="1" si="391"/>
        <v>1.00800695</v>
      </c>
      <c r="K992" s="126">
        <f t="shared" ca="1" si="392"/>
        <v>8.0069499900000007</v>
      </c>
      <c r="L992" s="133">
        <f>IF(VLOOKUP(A992,$U$12:$AD$125,8)=VLOOKUP(A991,$U$12:$AD$125,8),0,VLOOKUP(A992,U$12:$AD$125,8))</f>
        <v>0</v>
      </c>
      <c r="M992" s="129">
        <f>IF(L992&gt;0,VLOOKUP(L992,T$12:$AC$125,7),0)</f>
        <v>0</v>
      </c>
      <c r="N992" s="126">
        <f t="shared" si="393"/>
        <v>0</v>
      </c>
      <c r="O992" s="126">
        <f t="shared" ca="1" si="394"/>
        <v>8.0069499900000007</v>
      </c>
      <c r="P992" s="134" t="str">
        <f t="shared" si="399"/>
        <v>J=</v>
      </c>
      <c r="Q992" s="131">
        <f t="shared" si="400"/>
        <v>44089</v>
      </c>
      <c r="R992" s="9"/>
      <c r="S992" s="9"/>
      <c r="T992" s="9"/>
      <c r="U992" s="9"/>
      <c r="V992" s="9"/>
      <c r="W992" s="9"/>
      <c r="X992" s="9"/>
      <c r="Y992" s="9"/>
      <c r="Z992" s="9"/>
      <c r="AA992" s="9"/>
      <c r="AB992" s="9"/>
      <c r="AC992" s="9"/>
      <c r="AD992" s="9"/>
      <c r="AE992" s="9"/>
      <c r="AF992" s="59">
        <f t="shared" si="406"/>
        <v>43775</v>
      </c>
      <c r="AG992" s="15">
        <f t="shared" ca="1" si="407"/>
        <v>1008.31474</v>
      </c>
      <c r="AH992" s="15">
        <f t="shared" si="407"/>
        <v>1000</v>
      </c>
      <c r="AI992" s="4">
        <f t="shared" ca="1" si="407"/>
        <v>4.9000000000000002E-2</v>
      </c>
      <c r="AJ992" s="16">
        <f t="shared" ca="1" si="407"/>
        <v>1.8985000000000001E-4</v>
      </c>
      <c r="AK992" s="4">
        <f t="shared" si="407"/>
        <v>1.075</v>
      </c>
      <c r="AL992" s="59">
        <f t="shared" si="403"/>
        <v>43775</v>
      </c>
      <c r="AM992" s="16">
        <f t="shared" ca="1" si="408"/>
        <v>1.0083147400000001</v>
      </c>
      <c r="AN992" s="15">
        <f t="shared" ca="1" si="408"/>
        <v>8.3147400000000005</v>
      </c>
      <c r="AO992" s="9">
        <f t="shared" si="408"/>
        <v>0</v>
      </c>
      <c r="AP992" s="17">
        <f t="shared" si="408"/>
        <v>0</v>
      </c>
      <c r="AQ992" s="15">
        <f t="shared" si="408"/>
        <v>0</v>
      </c>
      <c r="AR992" s="10" t="str">
        <f t="shared" si="408"/>
        <v>J=</v>
      </c>
      <c r="AS992" s="59">
        <f t="shared" si="408"/>
        <v>43906</v>
      </c>
      <c r="AT992" s="18"/>
      <c r="AU992" s="18"/>
      <c r="AV992" s="40"/>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row>
    <row r="993" spans="1:202" x14ac:dyDescent="0.2">
      <c r="A993" s="123">
        <f t="shared" si="395"/>
        <v>43988</v>
      </c>
      <c r="B993" s="124">
        <f t="shared" ca="1" si="401"/>
        <v>1008.12988999</v>
      </c>
      <c r="C993" s="126">
        <f t="shared" si="396"/>
        <v>1000</v>
      </c>
      <c r="D993" s="125">
        <f ca="1">IF(A993&lt;$B$1,VLOOKUP(A993,[1]DI!$A$4:$B$15000,2,FALSE),0)</f>
        <v>0</v>
      </c>
      <c r="E993" s="126">
        <f t="shared" ca="1" si="405"/>
        <v>0</v>
      </c>
      <c r="F993" s="132">
        <f t="shared" si="397"/>
        <v>1.075</v>
      </c>
      <c r="G993" s="127">
        <f t="shared" ca="1" si="390"/>
        <v>1</v>
      </c>
      <c r="H993" s="126">
        <f ca="1">TRUNC(PRODUCT(G$10:G992),15)</f>
        <v>1.1804555203457101</v>
      </c>
      <c r="I993" s="126">
        <f t="shared" ca="1" si="398"/>
        <v>1.1709359454272801</v>
      </c>
      <c r="J993" s="126">
        <f t="shared" ca="1" si="391"/>
        <v>1.00812989</v>
      </c>
      <c r="K993" s="126">
        <f t="shared" ca="1" si="392"/>
        <v>8.1298899900000006</v>
      </c>
      <c r="L993" s="133">
        <f>IF(VLOOKUP(A993,$U$12:$AD$125,8)=VLOOKUP(A992,$U$12:$AD$125,8),0,VLOOKUP(A993,U$12:$AD$125,8))</f>
        <v>0</v>
      </c>
      <c r="M993" s="129">
        <f>IF(L993&gt;0,VLOOKUP(L993,T$12:$AC$125,7),0)</f>
        <v>0</v>
      </c>
      <c r="N993" s="126">
        <f t="shared" si="393"/>
        <v>0</v>
      </c>
      <c r="O993" s="126">
        <f t="shared" ca="1" si="394"/>
        <v>8.1298899900000006</v>
      </c>
      <c r="P993" s="134" t="str">
        <f t="shared" si="399"/>
        <v>J=</v>
      </c>
      <c r="Q993" s="131">
        <f t="shared" si="400"/>
        <v>44089</v>
      </c>
      <c r="R993" s="9"/>
      <c r="S993" s="9"/>
      <c r="T993" s="9"/>
      <c r="U993" s="9"/>
      <c r="V993" s="9"/>
      <c r="W993" s="9"/>
      <c r="X993" s="9"/>
      <c r="Y993" s="9"/>
      <c r="Z993" s="9"/>
      <c r="AA993" s="9"/>
      <c r="AB993" s="9"/>
      <c r="AC993" s="9"/>
      <c r="AD993" s="9"/>
      <c r="AE993" s="9"/>
      <c r="AF993" s="59">
        <f t="shared" si="406"/>
        <v>43776</v>
      </c>
      <c r="AG993" s="15">
        <f t="shared" ca="1" si="407"/>
        <v>1008.52052999</v>
      </c>
      <c r="AH993" s="15">
        <f t="shared" si="407"/>
        <v>1000</v>
      </c>
      <c r="AI993" s="4">
        <f t="shared" ca="1" si="407"/>
        <v>4.9000000000000002E-2</v>
      </c>
      <c r="AJ993" s="16">
        <f t="shared" ca="1" si="407"/>
        <v>1.8985000000000001E-4</v>
      </c>
      <c r="AK993" s="4">
        <f t="shared" si="407"/>
        <v>1.075</v>
      </c>
      <c r="AL993" s="59">
        <f t="shared" si="403"/>
        <v>43776</v>
      </c>
      <c r="AM993" s="16">
        <f t="shared" ca="1" si="408"/>
        <v>1.00852053</v>
      </c>
      <c r="AN993" s="15">
        <f t="shared" ca="1" si="408"/>
        <v>8.52052999</v>
      </c>
      <c r="AO993" s="9">
        <f t="shared" si="408"/>
        <v>0</v>
      </c>
      <c r="AP993" s="17">
        <f t="shared" si="408"/>
        <v>0</v>
      </c>
      <c r="AQ993" s="15">
        <f t="shared" si="408"/>
        <v>0</v>
      </c>
      <c r="AR993" s="10" t="str">
        <f t="shared" si="408"/>
        <v>J=</v>
      </c>
      <c r="AS993" s="59">
        <f t="shared" si="408"/>
        <v>43906</v>
      </c>
      <c r="AT993" s="18"/>
      <c r="AU993" s="18"/>
      <c r="AV993" s="40"/>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row>
    <row r="994" spans="1:202" x14ac:dyDescent="0.2">
      <c r="A994" s="123">
        <f t="shared" si="395"/>
        <v>43989</v>
      </c>
      <c r="B994" s="124">
        <f t="shared" ca="1" si="401"/>
        <v>1008.12988999</v>
      </c>
      <c r="C994" s="126">
        <f t="shared" si="396"/>
        <v>1000</v>
      </c>
      <c r="D994" s="125">
        <f ca="1">IF(A994&lt;$B$1,VLOOKUP(A994,[1]DI!$A$4:$B$15000,2,FALSE),0)</f>
        <v>0</v>
      </c>
      <c r="E994" s="126">
        <f t="shared" ca="1" si="405"/>
        <v>0</v>
      </c>
      <c r="F994" s="132">
        <f t="shared" si="397"/>
        <v>1.075</v>
      </c>
      <c r="G994" s="127">
        <f t="shared" ca="1" si="390"/>
        <v>1</v>
      </c>
      <c r="H994" s="126">
        <f ca="1">TRUNC(PRODUCT(G$10:G993),15)</f>
        <v>1.1804555203457101</v>
      </c>
      <c r="I994" s="126">
        <f t="shared" ca="1" si="398"/>
        <v>1.1709359454272801</v>
      </c>
      <c r="J994" s="126">
        <f t="shared" ca="1" si="391"/>
        <v>1.00812989</v>
      </c>
      <c r="K994" s="126">
        <f t="shared" ca="1" si="392"/>
        <v>8.1298899900000006</v>
      </c>
      <c r="L994" s="133">
        <f>IF(VLOOKUP(A994,$U$12:$AD$125,8)=VLOOKUP(A993,$U$12:$AD$125,8),0,VLOOKUP(A994,U$12:$AD$125,8))</f>
        <v>0</v>
      </c>
      <c r="M994" s="129">
        <f>IF(L994&gt;0,VLOOKUP(L994,T$12:$AC$125,7),0)</f>
        <v>0</v>
      </c>
      <c r="N994" s="126">
        <f t="shared" si="393"/>
        <v>0</v>
      </c>
      <c r="O994" s="126">
        <f t="shared" ca="1" si="394"/>
        <v>8.1298899900000006</v>
      </c>
      <c r="P994" s="134" t="str">
        <f t="shared" si="399"/>
        <v>J=</v>
      </c>
      <c r="Q994" s="131">
        <f t="shared" si="400"/>
        <v>44089</v>
      </c>
      <c r="R994" s="9"/>
      <c r="S994" s="9"/>
      <c r="T994" s="9"/>
      <c r="U994" s="9"/>
      <c r="V994" s="9"/>
      <c r="W994" s="9"/>
      <c r="X994" s="9"/>
      <c r="Y994" s="9"/>
      <c r="Z994" s="9"/>
      <c r="AA994" s="9"/>
      <c r="AB994" s="9"/>
      <c r="AC994" s="9"/>
      <c r="AD994" s="9"/>
      <c r="AE994" s="9"/>
      <c r="AF994" s="59">
        <f t="shared" si="406"/>
        <v>43777</v>
      </c>
      <c r="AG994" s="15">
        <f t="shared" ca="1" si="407"/>
        <v>1008.72636</v>
      </c>
      <c r="AH994" s="15">
        <f t="shared" si="407"/>
        <v>1000</v>
      </c>
      <c r="AI994" s="4">
        <f t="shared" ca="1" si="407"/>
        <v>4.9000000000000002E-2</v>
      </c>
      <c r="AJ994" s="16">
        <f t="shared" ca="1" si="407"/>
        <v>1.8985000000000001E-4</v>
      </c>
      <c r="AK994" s="4">
        <f t="shared" si="407"/>
        <v>1.075</v>
      </c>
      <c r="AL994" s="59">
        <f t="shared" si="403"/>
        <v>43777</v>
      </c>
      <c r="AM994" s="16">
        <f t="shared" ca="1" si="408"/>
        <v>1.00872636</v>
      </c>
      <c r="AN994" s="15">
        <f t="shared" ca="1" si="408"/>
        <v>8.7263599999999997</v>
      </c>
      <c r="AO994" s="9">
        <f t="shared" si="408"/>
        <v>0</v>
      </c>
      <c r="AP994" s="17">
        <f t="shared" si="408"/>
        <v>0</v>
      </c>
      <c r="AQ994" s="15">
        <f t="shared" si="408"/>
        <v>0</v>
      </c>
      <c r="AR994" s="10" t="str">
        <f t="shared" si="408"/>
        <v>J=</v>
      </c>
      <c r="AS994" s="59">
        <f t="shared" si="408"/>
        <v>43906</v>
      </c>
      <c r="AT994" s="18"/>
      <c r="AU994" s="18"/>
      <c r="AV994" s="40"/>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row>
    <row r="995" spans="1:202" x14ac:dyDescent="0.2">
      <c r="A995" s="123">
        <f t="shared" si="395"/>
        <v>43990</v>
      </c>
      <c r="B995" s="124">
        <f t="shared" ca="1" si="401"/>
        <v>1008.12988999</v>
      </c>
      <c r="C995" s="126">
        <f t="shared" si="396"/>
        <v>1000</v>
      </c>
      <c r="D995" s="125">
        <f ca="1">IF(A995&lt;$B$1,VLOOKUP(A995,[1]DI!$A$4:$B$15000,2,FALSE),0)</f>
        <v>2.9000000000000005E-2</v>
      </c>
      <c r="E995" s="126">
        <f t="shared" ca="1" si="405"/>
        <v>1.1345000000000001E-4</v>
      </c>
      <c r="F995" s="132">
        <f t="shared" si="397"/>
        <v>1.075</v>
      </c>
      <c r="G995" s="127">
        <f t="shared" ca="1" si="390"/>
        <v>1.0001219587500001</v>
      </c>
      <c r="H995" s="126">
        <f ca="1">TRUNC(PRODUCT(G$10:G994),15)</f>
        <v>1.1804555203457101</v>
      </c>
      <c r="I995" s="126">
        <f t="shared" ca="1" si="398"/>
        <v>1.1709359454272801</v>
      </c>
      <c r="J995" s="126">
        <f t="shared" ca="1" si="391"/>
        <v>1.00812989</v>
      </c>
      <c r="K995" s="126">
        <f t="shared" ca="1" si="392"/>
        <v>8.1298899900000006</v>
      </c>
      <c r="L995" s="133">
        <f>IF(VLOOKUP(A995,$U$12:$AD$125,8)=VLOOKUP(A994,$U$12:$AD$125,8),0,VLOOKUP(A995,U$12:$AD$125,8))</f>
        <v>0</v>
      </c>
      <c r="M995" s="129">
        <f>IF(L995&gt;0,VLOOKUP(L995,T$12:$AC$125,7),0)</f>
        <v>0</v>
      </c>
      <c r="N995" s="126">
        <f t="shared" si="393"/>
        <v>0</v>
      </c>
      <c r="O995" s="126">
        <f t="shared" ca="1" si="394"/>
        <v>8.1298899900000006</v>
      </c>
      <c r="P995" s="134" t="str">
        <f t="shared" si="399"/>
        <v>J=</v>
      </c>
      <c r="Q995" s="131">
        <f t="shared" si="400"/>
        <v>44089</v>
      </c>
      <c r="R995" s="9"/>
      <c r="S995" s="9"/>
      <c r="T995" s="9"/>
      <c r="U995" s="9"/>
      <c r="V995" s="9"/>
      <c r="W995" s="9"/>
      <c r="X995" s="9"/>
      <c r="Y995" s="9"/>
      <c r="Z995" s="9"/>
      <c r="AA995" s="9"/>
      <c r="AB995" s="9"/>
      <c r="AC995" s="9"/>
      <c r="AD995" s="9"/>
      <c r="AE995" s="9"/>
      <c r="AF995" s="59">
        <f t="shared" si="406"/>
        <v>43778</v>
      </c>
      <c r="AG995" s="15">
        <f t="shared" ca="1" si="407"/>
        <v>1008.93223</v>
      </c>
      <c r="AH995" s="15">
        <f t="shared" si="407"/>
        <v>1000</v>
      </c>
      <c r="AI995" s="4">
        <f t="shared" ca="1" si="407"/>
        <v>0</v>
      </c>
      <c r="AJ995" s="16">
        <f t="shared" ca="1" si="407"/>
        <v>0</v>
      </c>
      <c r="AK995" s="4">
        <f t="shared" si="407"/>
        <v>1.075</v>
      </c>
      <c r="AL995" s="59">
        <f t="shared" si="403"/>
        <v>43778</v>
      </c>
      <c r="AM995" s="16">
        <f t="shared" ca="1" si="408"/>
        <v>1.0089322300000001</v>
      </c>
      <c r="AN995" s="15">
        <f t="shared" ca="1" si="408"/>
        <v>8.9322300000000006</v>
      </c>
      <c r="AO995" s="9">
        <f t="shared" si="408"/>
        <v>0</v>
      </c>
      <c r="AP995" s="17">
        <f t="shared" si="408"/>
        <v>0</v>
      </c>
      <c r="AQ995" s="15">
        <f t="shared" si="408"/>
        <v>0</v>
      </c>
      <c r="AR995" s="10" t="str">
        <f t="shared" si="408"/>
        <v>J=</v>
      </c>
      <c r="AS995" s="59">
        <f t="shared" si="408"/>
        <v>43906</v>
      </c>
      <c r="AT995" s="18"/>
      <c r="AU995" s="18"/>
      <c r="AV995" s="40"/>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row>
    <row r="996" spans="1:202" x14ac:dyDescent="0.2">
      <c r="A996" s="123">
        <f t="shared" si="395"/>
        <v>43991</v>
      </c>
      <c r="B996" s="124">
        <f t="shared" ca="1" si="401"/>
        <v>1008.25283999</v>
      </c>
      <c r="C996" s="126">
        <f t="shared" si="396"/>
        <v>1000</v>
      </c>
      <c r="D996" s="125">
        <f ca="1">IF(A996&lt;$B$1,VLOOKUP(A996,[1]DI!$A$4:$B$15000,2,FALSE),0)</f>
        <v>2.9000000000000005E-2</v>
      </c>
      <c r="E996" s="126">
        <f t="shared" ca="1" si="405"/>
        <v>1.1345000000000001E-4</v>
      </c>
      <c r="F996" s="132">
        <f t="shared" si="397"/>
        <v>1.075</v>
      </c>
      <c r="G996" s="127">
        <f t="shared" ca="1" si="390"/>
        <v>1.0001219587500001</v>
      </c>
      <c r="H996" s="126">
        <f ca="1">TRUNC(PRODUCT(G$10:G995),15)</f>
        <v>1.1805994872254</v>
      </c>
      <c r="I996" s="126">
        <f t="shared" ca="1" si="398"/>
        <v>1.1709359454272801</v>
      </c>
      <c r="J996" s="126">
        <f t="shared" ca="1" si="391"/>
        <v>1.0082528399999999</v>
      </c>
      <c r="K996" s="126">
        <f t="shared" ca="1" si="392"/>
        <v>8.25283999</v>
      </c>
      <c r="L996" s="133">
        <f>IF(VLOOKUP(A996,$U$12:$AD$125,8)=VLOOKUP(A995,$U$12:$AD$125,8),0,VLOOKUP(A996,U$12:$AD$125,8))</f>
        <v>0</v>
      </c>
      <c r="M996" s="129">
        <f>IF(L996&gt;0,VLOOKUP(L996,T$12:$AC$125,7),0)</f>
        <v>0</v>
      </c>
      <c r="N996" s="126">
        <f t="shared" si="393"/>
        <v>0</v>
      </c>
      <c r="O996" s="126">
        <f t="shared" ca="1" si="394"/>
        <v>8.25283999</v>
      </c>
      <c r="P996" s="134" t="str">
        <f t="shared" si="399"/>
        <v>J=</v>
      </c>
      <c r="Q996" s="131">
        <f t="shared" si="400"/>
        <v>44089</v>
      </c>
      <c r="R996" s="9"/>
      <c r="S996" s="9"/>
      <c r="T996" s="9"/>
      <c r="U996" s="9"/>
      <c r="V996" s="9"/>
      <c r="W996" s="9"/>
      <c r="X996" s="9"/>
      <c r="Y996" s="9"/>
      <c r="Z996" s="9"/>
      <c r="AA996" s="9"/>
      <c r="AB996" s="9"/>
      <c r="AC996" s="9"/>
      <c r="AD996" s="9"/>
      <c r="AE996" s="9"/>
      <c r="AF996" s="59">
        <f t="shared" si="406"/>
        <v>43779</v>
      </c>
      <c r="AG996" s="15">
        <f t="shared" ca="1" si="407"/>
        <v>1008.93223</v>
      </c>
      <c r="AH996" s="15">
        <f t="shared" si="407"/>
        <v>1000</v>
      </c>
      <c r="AI996" s="4">
        <f t="shared" ca="1" si="407"/>
        <v>0</v>
      </c>
      <c r="AJ996" s="16">
        <f t="shared" ca="1" si="407"/>
        <v>0</v>
      </c>
      <c r="AK996" s="4">
        <f t="shared" si="407"/>
        <v>1.075</v>
      </c>
      <c r="AL996" s="59">
        <f t="shared" si="403"/>
        <v>43779</v>
      </c>
      <c r="AM996" s="16">
        <f t="shared" ca="1" si="408"/>
        <v>1.0089322300000001</v>
      </c>
      <c r="AN996" s="15">
        <f t="shared" ca="1" si="408"/>
        <v>8.9322300000000006</v>
      </c>
      <c r="AO996" s="9">
        <f t="shared" si="408"/>
        <v>0</v>
      </c>
      <c r="AP996" s="17">
        <f t="shared" si="408"/>
        <v>0</v>
      </c>
      <c r="AQ996" s="15">
        <f t="shared" si="408"/>
        <v>0</v>
      </c>
      <c r="AR996" s="10" t="str">
        <f t="shared" si="408"/>
        <v>J=</v>
      </c>
      <c r="AS996" s="59">
        <f t="shared" si="408"/>
        <v>43906</v>
      </c>
      <c r="AT996" s="18"/>
      <c r="AU996" s="18"/>
      <c r="AV996" s="40"/>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row>
    <row r="997" spans="1:202" x14ac:dyDescent="0.2">
      <c r="A997" s="123">
        <f t="shared" si="395"/>
        <v>43992</v>
      </c>
      <c r="B997" s="124">
        <f t="shared" ca="1" si="401"/>
        <v>1008.3758</v>
      </c>
      <c r="C997" s="126">
        <f t="shared" si="396"/>
        <v>1000</v>
      </c>
      <c r="D997" s="125">
        <f ca="1">IF(A997&lt;$B$1,VLOOKUP(A997,[1]DI!$A$4:$B$15000,2,FALSE),0)</f>
        <v>2.9000000000000005E-2</v>
      </c>
      <c r="E997" s="126">
        <f t="shared" ca="1" si="405"/>
        <v>1.1345000000000001E-4</v>
      </c>
      <c r="F997" s="132">
        <f t="shared" si="397"/>
        <v>1.075</v>
      </c>
      <c r="G997" s="127">
        <f t="shared" ca="1" si="390"/>
        <v>1.0001219587500001</v>
      </c>
      <c r="H997" s="126">
        <f ca="1">TRUNC(PRODUCT(G$10:G996),15)</f>
        <v>1.18074347166311</v>
      </c>
      <c r="I997" s="126">
        <f t="shared" ca="1" si="398"/>
        <v>1.1709359454272801</v>
      </c>
      <c r="J997" s="126">
        <f t="shared" ca="1" si="391"/>
        <v>1.0083758</v>
      </c>
      <c r="K997" s="126">
        <f t="shared" ca="1" si="392"/>
        <v>8.3757999999999999</v>
      </c>
      <c r="L997" s="133">
        <f>IF(VLOOKUP(A997,$U$12:$AD$125,8)=VLOOKUP(A996,$U$12:$AD$125,8),0,VLOOKUP(A997,U$12:$AD$125,8))</f>
        <v>0</v>
      </c>
      <c r="M997" s="129">
        <f>IF(L997&gt;0,VLOOKUP(L997,T$12:$AC$125,7),0)</f>
        <v>0</v>
      </c>
      <c r="N997" s="126">
        <f t="shared" si="393"/>
        <v>0</v>
      </c>
      <c r="O997" s="126">
        <f t="shared" ca="1" si="394"/>
        <v>8.3757999999999999</v>
      </c>
      <c r="P997" s="134" t="str">
        <f t="shared" si="399"/>
        <v>J=</v>
      </c>
      <c r="Q997" s="131">
        <f t="shared" si="400"/>
        <v>44089</v>
      </c>
      <c r="R997" s="9"/>
      <c r="S997" s="9"/>
      <c r="T997" s="9"/>
      <c r="U997" s="9"/>
      <c r="V997" s="9"/>
      <c r="W997" s="9"/>
      <c r="X997" s="9"/>
      <c r="Y997" s="9"/>
      <c r="Z997" s="9"/>
      <c r="AA997" s="9"/>
      <c r="AB997" s="9"/>
      <c r="AC997" s="9"/>
      <c r="AD997" s="9"/>
      <c r="AE997" s="9"/>
      <c r="AF997" s="59">
        <f t="shared" si="406"/>
        <v>43780</v>
      </c>
      <c r="AG997" s="15">
        <f t="shared" ca="1" si="407"/>
        <v>1008.93223</v>
      </c>
      <c r="AH997" s="15">
        <f t="shared" si="407"/>
        <v>1000</v>
      </c>
      <c r="AI997" s="4">
        <f t="shared" ca="1" si="407"/>
        <v>4.9000000000000002E-2</v>
      </c>
      <c r="AJ997" s="16">
        <f t="shared" ca="1" si="407"/>
        <v>1.8985000000000001E-4</v>
      </c>
      <c r="AK997" s="4">
        <f t="shared" si="407"/>
        <v>1.075</v>
      </c>
      <c r="AL997" s="59">
        <f t="shared" si="403"/>
        <v>43780</v>
      </c>
      <c r="AM997" s="16">
        <f t="shared" ca="1" si="408"/>
        <v>1.0089322300000001</v>
      </c>
      <c r="AN997" s="15">
        <f t="shared" ca="1" si="408"/>
        <v>8.9322300000000006</v>
      </c>
      <c r="AO997" s="9">
        <f t="shared" si="408"/>
        <v>0</v>
      </c>
      <c r="AP997" s="17">
        <f t="shared" si="408"/>
        <v>0</v>
      </c>
      <c r="AQ997" s="15">
        <f t="shared" si="408"/>
        <v>0</v>
      </c>
      <c r="AR997" s="10" t="str">
        <f t="shared" si="408"/>
        <v>J=</v>
      </c>
      <c r="AS997" s="59">
        <f t="shared" si="408"/>
        <v>43906</v>
      </c>
      <c r="AT997" s="18"/>
      <c r="AU997" s="18"/>
      <c r="AV997" s="40"/>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row>
    <row r="998" spans="1:202" x14ac:dyDescent="0.2">
      <c r="A998" s="123">
        <f t="shared" si="395"/>
        <v>43993</v>
      </c>
      <c r="B998" s="124">
        <f t="shared" ca="1" si="401"/>
        <v>1008.49878</v>
      </c>
      <c r="C998" s="126">
        <f t="shared" si="396"/>
        <v>1000</v>
      </c>
      <c r="D998" s="125">
        <f ca="1">IF(A998&lt;$B$1,VLOOKUP(A998,[1]DI!$A$4:$B$15000,2,FALSE),0)</f>
        <v>0</v>
      </c>
      <c r="E998" s="126">
        <f t="shared" ca="1" si="405"/>
        <v>0</v>
      </c>
      <c r="F998" s="132">
        <f t="shared" si="397"/>
        <v>1.075</v>
      </c>
      <c r="G998" s="127">
        <f t="shared" ca="1" si="390"/>
        <v>1</v>
      </c>
      <c r="H998" s="126">
        <f ca="1">TRUNC(PRODUCT(G$10:G997),15)</f>
        <v>1.18088747366099</v>
      </c>
      <c r="I998" s="126">
        <f t="shared" ca="1" si="398"/>
        <v>1.1709359454272801</v>
      </c>
      <c r="J998" s="126">
        <f t="shared" ca="1" si="391"/>
        <v>1.00849878</v>
      </c>
      <c r="K998" s="126">
        <f t="shared" ca="1" si="392"/>
        <v>8.49878</v>
      </c>
      <c r="L998" s="133">
        <f>IF(VLOOKUP(A998,$U$12:$AD$125,8)=VLOOKUP(A997,$U$12:$AD$125,8),0,VLOOKUP(A998,U$12:$AD$125,8))</f>
        <v>0</v>
      </c>
      <c r="M998" s="129">
        <f>IF(L998&gt;0,VLOOKUP(L998,T$12:$AC$125,7),0)</f>
        <v>0</v>
      </c>
      <c r="N998" s="126">
        <f t="shared" si="393"/>
        <v>0</v>
      </c>
      <c r="O998" s="126">
        <f t="shared" ca="1" si="394"/>
        <v>8.49878</v>
      </c>
      <c r="P998" s="134" t="str">
        <f t="shared" si="399"/>
        <v>J=</v>
      </c>
      <c r="Q998" s="131">
        <f t="shared" si="400"/>
        <v>44089</v>
      </c>
      <c r="R998" s="9"/>
      <c r="S998" s="9"/>
      <c r="T998" s="9"/>
      <c r="U998" s="9"/>
      <c r="V998" s="9"/>
      <c r="W998" s="9"/>
      <c r="X998" s="9"/>
      <c r="Y998" s="9"/>
      <c r="Z998" s="9"/>
      <c r="AA998" s="9"/>
      <c r="AB998" s="9"/>
      <c r="AC998" s="9"/>
      <c r="AD998" s="9"/>
      <c r="AE998" s="9"/>
      <c r="AF998" s="59">
        <f t="shared" si="406"/>
        <v>43781</v>
      </c>
      <c r="AG998" s="15">
        <f t="shared" ca="1" si="407"/>
        <v>1009.13813999</v>
      </c>
      <c r="AH998" s="15">
        <f t="shared" si="407"/>
        <v>1000</v>
      </c>
      <c r="AI998" s="4">
        <f t="shared" ca="1" si="407"/>
        <v>4.9000000000000002E-2</v>
      </c>
      <c r="AJ998" s="16">
        <f t="shared" ca="1" si="407"/>
        <v>1.8985000000000001E-4</v>
      </c>
      <c r="AK998" s="4">
        <f t="shared" si="407"/>
        <v>1.075</v>
      </c>
      <c r="AL998" s="59">
        <f t="shared" si="403"/>
        <v>43781</v>
      </c>
      <c r="AM998" s="16">
        <f t="shared" ca="1" si="408"/>
        <v>1.0091381399999999</v>
      </c>
      <c r="AN998" s="15">
        <f t="shared" ca="1" si="408"/>
        <v>9.1381399900000009</v>
      </c>
      <c r="AO998" s="9">
        <f t="shared" si="408"/>
        <v>0</v>
      </c>
      <c r="AP998" s="17">
        <f t="shared" si="408"/>
        <v>0</v>
      </c>
      <c r="AQ998" s="15">
        <f t="shared" si="408"/>
        <v>0</v>
      </c>
      <c r="AR998" s="10" t="str">
        <f t="shared" si="408"/>
        <v>J=</v>
      </c>
      <c r="AS998" s="59">
        <f t="shared" si="408"/>
        <v>43906</v>
      </c>
      <c r="AT998" s="18"/>
      <c r="AU998" s="18"/>
      <c r="AV998" s="40"/>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row>
    <row r="999" spans="1:202" x14ac:dyDescent="0.2">
      <c r="A999" s="123">
        <f t="shared" si="395"/>
        <v>43994</v>
      </c>
      <c r="B999" s="124">
        <f t="shared" ca="1" si="401"/>
        <v>1008.49878</v>
      </c>
      <c r="C999" s="126">
        <f t="shared" si="396"/>
        <v>1000</v>
      </c>
      <c r="D999" s="125">
        <f ca="1">IF(A999&lt;$B$1,VLOOKUP(A999,[1]DI!$A$4:$B$15000,2,FALSE),0)</f>
        <v>2.9000000000000005E-2</v>
      </c>
      <c r="E999" s="126">
        <f t="shared" ca="1" si="405"/>
        <v>1.1345000000000001E-4</v>
      </c>
      <c r="F999" s="132">
        <f t="shared" si="397"/>
        <v>1.075</v>
      </c>
      <c r="G999" s="127">
        <f t="shared" ca="1" si="390"/>
        <v>1.0001219587500001</v>
      </c>
      <c r="H999" s="126">
        <f ca="1">TRUNC(PRODUCT(G$10:G998),15)</f>
        <v>1.18088747366099</v>
      </c>
      <c r="I999" s="126">
        <f t="shared" ca="1" si="398"/>
        <v>1.1709359454272801</v>
      </c>
      <c r="J999" s="126">
        <f t="shared" ca="1" si="391"/>
        <v>1.00849878</v>
      </c>
      <c r="K999" s="126">
        <f t="shared" ca="1" si="392"/>
        <v>8.49878</v>
      </c>
      <c r="L999" s="133">
        <f>IF(VLOOKUP(A999,$U$12:$AD$125,8)=VLOOKUP(A998,$U$12:$AD$125,8),0,VLOOKUP(A999,U$12:$AD$125,8))</f>
        <v>0</v>
      </c>
      <c r="M999" s="129">
        <f>IF(L999&gt;0,VLOOKUP(L999,T$12:$AC$125,7),0)</f>
        <v>0</v>
      </c>
      <c r="N999" s="126">
        <f t="shared" si="393"/>
        <v>0</v>
      </c>
      <c r="O999" s="126">
        <f t="shared" ca="1" si="394"/>
        <v>8.49878</v>
      </c>
      <c r="P999" s="134" t="str">
        <f t="shared" si="399"/>
        <v>J=</v>
      </c>
      <c r="Q999" s="131">
        <f t="shared" si="400"/>
        <v>44089</v>
      </c>
      <c r="R999" s="9"/>
      <c r="S999" s="9"/>
      <c r="T999" s="9"/>
      <c r="U999" s="9"/>
      <c r="V999" s="9"/>
      <c r="W999" s="9"/>
      <c r="X999" s="9"/>
      <c r="Y999" s="9"/>
      <c r="Z999" s="9"/>
      <c r="AA999" s="9"/>
      <c r="AB999" s="9"/>
      <c r="AC999" s="9"/>
      <c r="AD999" s="9"/>
      <c r="AE999" s="9"/>
      <c r="AF999" s="59">
        <f t="shared" si="406"/>
        <v>43782</v>
      </c>
      <c r="AG999" s="15">
        <f t="shared" ca="1" si="407"/>
        <v>1009.34408999</v>
      </c>
      <c r="AH999" s="15">
        <f t="shared" si="407"/>
        <v>1000</v>
      </c>
      <c r="AI999" s="4">
        <f t="shared" ca="1" si="407"/>
        <v>4.9000000000000002E-2</v>
      </c>
      <c r="AJ999" s="16">
        <f t="shared" ca="1" si="407"/>
        <v>1.8985000000000001E-4</v>
      </c>
      <c r="AK999" s="4">
        <f t="shared" si="407"/>
        <v>1.075</v>
      </c>
      <c r="AL999" s="59">
        <f t="shared" si="403"/>
        <v>43782</v>
      </c>
      <c r="AM999" s="16">
        <f t="shared" ca="1" si="408"/>
        <v>1.0093440899999999</v>
      </c>
      <c r="AN999" s="15">
        <f t="shared" ca="1" si="408"/>
        <v>9.3440899900000005</v>
      </c>
      <c r="AO999" s="9">
        <f t="shared" si="408"/>
        <v>0</v>
      </c>
      <c r="AP999" s="17">
        <f t="shared" si="408"/>
        <v>0</v>
      </c>
      <c r="AQ999" s="15">
        <f t="shared" si="408"/>
        <v>0</v>
      </c>
      <c r="AR999" s="10" t="str">
        <f t="shared" si="408"/>
        <v>J=</v>
      </c>
      <c r="AS999" s="59">
        <f t="shared" si="408"/>
        <v>43906</v>
      </c>
      <c r="AT999" s="18"/>
      <c r="AU999" s="18"/>
      <c r="AV999" s="40"/>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row>
    <row r="1000" spans="1:202" x14ac:dyDescent="0.2">
      <c r="A1000" s="123">
        <f t="shared" si="395"/>
        <v>43995</v>
      </c>
      <c r="B1000" s="124">
        <f t="shared" ca="1" si="401"/>
        <v>1008.6217799900001</v>
      </c>
      <c r="C1000" s="126">
        <f t="shared" si="396"/>
        <v>1000</v>
      </c>
      <c r="D1000" s="125">
        <f ca="1">IF(A1000&lt;$B$1,VLOOKUP(A1000,[1]DI!$A$4:$B$15000,2,FALSE),0)</f>
        <v>0</v>
      </c>
      <c r="E1000" s="126">
        <f t="shared" ca="1" si="405"/>
        <v>0</v>
      </c>
      <c r="F1000" s="132">
        <f t="shared" si="397"/>
        <v>1.075</v>
      </c>
      <c r="G1000" s="127">
        <f t="shared" ca="1" si="390"/>
        <v>1</v>
      </c>
      <c r="H1000" s="126">
        <f ca="1">TRUNC(PRODUCT(G$10:G999),15)</f>
        <v>1.1810314932211701</v>
      </c>
      <c r="I1000" s="126">
        <f t="shared" ca="1" si="398"/>
        <v>1.1709359454272801</v>
      </c>
      <c r="J1000" s="126">
        <f t="shared" ca="1" si="391"/>
        <v>1.0086217799999999</v>
      </c>
      <c r="K1000" s="126">
        <f t="shared" ca="1" si="392"/>
        <v>8.6217799900000003</v>
      </c>
      <c r="L1000" s="133">
        <f>IF(VLOOKUP(A1000,$U$12:$AD$125,8)=VLOOKUP(A999,$U$12:$AD$125,8),0,VLOOKUP(A1000,U$12:$AD$125,8))</f>
        <v>0</v>
      </c>
      <c r="M1000" s="129">
        <f>IF(L1000&gt;0,VLOOKUP(L1000,T$12:$AC$125,7),0)</f>
        <v>0</v>
      </c>
      <c r="N1000" s="126">
        <f t="shared" si="393"/>
        <v>0</v>
      </c>
      <c r="O1000" s="126">
        <f t="shared" ca="1" si="394"/>
        <v>8.6217799900000003</v>
      </c>
      <c r="P1000" s="134" t="str">
        <f t="shared" si="399"/>
        <v>J=</v>
      </c>
      <c r="Q1000" s="131">
        <f t="shared" si="400"/>
        <v>44089</v>
      </c>
      <c r="R1000" s="9"/>
      <c r="S1000" s="9"/>
      <c r="T1000" s="9"/>
      <c r="U1000" s="9"/>
      <c r="V1000" s="9"/>
      <c r="W1000" s="9"/>
      <c r="X1000" s="9"/>
      <c r="Y1000" s="9"/>
      <c r="Z1000" s="9"/>
      <c r="AA1000" s="9"/>
      <c r="AB1000" s="9"/>
      <c r="AC1000" s="9"/>
      <c r="AD1000" s="9"/>
      <c r="AE1000" s="9"/>
      <c r="AF1000" s="59">
        <f t="shared" si="406"/>
        <v>43783</v>
      </c>
      <c r="AG1000" s="15">
        <f t="shared" ca="1" si="407"/>
        <v>1009.55009</v>
      </c>
      <c r="AH1000" s="15">
        <f t="shared" si="407"/>
        <v>1000</v>
      </c>
      <c r="AI1000" s="4">
        <f t="shared" ca="1" si="407"/>
        <v>4.9000000000000002E-2</v>
      </c>
      <c r="AJ1000" s="16">
        <f t="shared" ca="1" si="407"/>
        <v>1.8985000000000001E-4</v>
      </c>
      <c r="AK1000" s="4">
        <f t="shared" si="407"/>
        <v>1.075</v>
      </c>
      <c r="AL1000" s="59">
        <f t="shared" si="403"/>
        <v>43783</v>
      </c>
      <c r="AM1000" s="16">
        <f t="shared" ca="1" si="408"/>
        <v>1.0095500900000001</v>
      </c>
      <c r="AN1000" s="15">
        <f t="shared" ca="1" si="408"/>
        <v>9.5500900000000009</v>
      </c>
      <c r="AO1000" s="9">
        <f t="shared" si="408"/>
        <v>0</v>
      </c>
      <c r="AP1000" s="17">
        <f t="shared" si="408"/>
        <v>0</v>
      </c>
      <c r="AQ1000" s="15">
        <f t="shared" si="408"/>
        <v>0</v>
      </c>
      <c r="AR1000" s="10" t="str">
        <f t="shared" si="408"/>
        <v>J=</v>
      </c>
      <c r="AS1000" s="59">
        <f t="shared" si="408"/>
        <v>43906</v>
      </c>
      <c r="AT1000" s="18"/>
      <c r="AU1000" s="18"/>
      <c r="AV1000" s="40"/>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row>
    <row r="1001" spans="1:202" x14ac:dyDescent="0.2">
      <c r="A1001" s="123">
        <f t="shared" si="395"/>
        <v>43996</v>
      </c>
      <c r="B1001" s="124">
        <f t="shared" ca="1" si="401"/>
        <v>1008.6217799900001</v>
      </c>
      <c r="C1001" s="126">
        <f t="shared" si="396"/>
        <v>1000</v>
      </c>
      <c r="D1001" s="125">
        <f ca="1">IF(A1001&lt;$B$1,VLOOKUP(A1001,[1]DI!$A$4:$B$15000,2,FALSE),0)</f>
        <v>0</v>
      </c>
      <c r="E1001" s="126">
        <f t="shared" ca="1" si="405"/>
        <v>0</v>
      </c>
      <c r="F1001" s="132">
        <f t="shared" si="397"/>
        <v>1.075</v>
      </c>
      <c r="G1001" s="127">
        <f t="shared" ca="1" si="390"/>
        <v>1</v>
      </c>
      <c r="H1001" s="126">
        <f ca="1">TRUNC(PRODUCT(G$10:G1000),15)</f>
        <v>1.1810314932211701</v>
      </c>
      <c r="I1001" s="126">
        <f t="shared" ca="1" si="398"/>
        <v>1.1709359454272801</v>
      </c>
      <c r="J1001" s="126">
        <f t="shared" ca="1" si="391"/>
        <v>1.0086217799999999</v>
      </c>
      <c r="K1001" s="126">
        <f t="shared" ca="1" si="392"/>
        <v>8.6217799900000003</v>
      </c>
      <c r="L1001" s="133">
        <f>IF(VLOOKUP(A1001,$U$12:$AD$125,8)=VLOOKUP(A1000,$U$12:$AD$125,8),0,VLOOKUP(A1001,U$12:$AD$125,8))</f>
        <v>0</v>
      </c>
      <c r="M1001" s="129">
        <f>IF(L1001&gt;0,VLOOKUP(L1001,T$12:$AC$125,7),0)</f>
        <v>0</v>
      </c>
      <c r="N1001" s="126">
        <f t="shared" si="393"/>
        <v>0</v>
      </c>
      <c r="O1001" s="126">
        <f t="shared" ca="1" si="394"/>
        <v>8.6217799900000003</v>
      </c>
      <c r="P1001" s="134" t="str">
        <f t="shared" si="399"/>
        <v>J=</v>
      </c>
      <c r="Q1001" s="131">
        <f t="shared" si="400"/>
        <v>44089</v>
      </c>
      <c r="R1001" s="9"/>
      <c r="S1001" s="9"/>
      <c r="T1001" s="9"/>
      <c r="U1001" s="9"/>
      <c r="V1001" s="9"/>
      <c r="W1001" s="9"/>
      <c r="X1001" s="9"/>
      <c r="Y1001" s="9"/>
      <c r="Z1001" s="9"/>
      <c r="AA1001" s="9"/>
      <c r="AB1001" s="9"/>
      <c r="AC1001" s="9"/>
      <c r="AD1001" s="9"/>
      <c r="AE1001" s="9"/>
      <c r="AF1001" s="59">
        <f t="shared" si="406"/>
        <v>43784</v>
      </c>
      <c r="AG1001" s="15">
        <f t="shared" ca="1" si="407"/>
        <v>1009.75612999</v>
      </c>
      <c r="AH1001" s="15">
        <f t="shared" si="407"/>
        <v>1000</v>
      </c>
      <c r="AI1001" s="4">
        <f t="shared" ca="1" si="407"/>
        <v>0</v>
      </c>
      <c r="AJ1001" s="16">
        <f t="shared" ca="1" si="407"/>
        <v>0</v>
      </c>
      <c r="AK1001" s="4">
        <f t="shared" si="407"/>
        <v>1.075</v>
      </c>
      <c r="AL1001" s="59">
        <f t="shared" si="403"/>
        <v>43784</v>
      </c>
      <c r="AM1001" s="16">
        <f t="shared" ca="1" si="408"/>
        <v>1.00975613</v>
      </c>
      <c r="AN1001" s="15">
        <f t="shared" ca="1" si="408"/>
        <v>9.7561299899999998</v>
      </c>
      <c r="AO1001" s="9">
        <f t="shared" si="408"/>
        <v>0</v>
      </c>
      <c r="AP1001" s="17">
        <f t="shared" si="408"/>
        <v>0</v>
      </c>
      <c r="AQ1001" s="15">
        <f t="shared" si="408"/>
        <v>0</v>
      </c>
      <c r="AR1001" s="10" t="str">
        <f t="shared" si="408"/>
        <v>J=</v>
      </c>
      <c r="AS1001" s="59">
        <f t="shared" si="408"/>
        <v>43906</v>
      </c>
      <c r="AT1001" s="18"/>
      <c r="AU1001" s="18"/>
      <c r="AV1001" s="40"/>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row>
    <row r="1002" spans="1:202" x14ac:dyDescent="0.2">
      <c r="A1002" s="123">
        <f t="shared" si="395"/>
        <v>43997</v>
      </c>
      <c r="B1002" s="124">
        <f t="shared" ca="1" si="401"/>
        <v>1008.6217799900001</v>
      </c>
      <c r="C1002" s="126">
        <f t="shared" si="396"/>
        <v>1000</v>
      </c>
      <c r="D1002" s="125">
        <f ca="1">IF(A1002&lt;$B$1,VLOOKUP(A1002,[1]DI!$A$4:$B$15000,2,FALSE),0)</f>
        <v>2.9000000000000005E-2</v>
      </c>
      <c r="E1002" s="126">
        <f t="shared" ca="1" si="405"/>
        <v>1.1345000000000001E-4</v>
      </c>
      <c r="F1002" s="132">
        <f t="shared" si="397"/>
        <v>1.075</v>
      </c>
      <c r="G1002" s="127">
        <f t="shared" ca="1" si="390"/>
        <v>1.0001219587500001</v>
      </c>
      <c r="H1002" s="126">
        <f ca="1">TRUNC(PRODUCT(G$10:G1001),15)</f>
        <v>1.1810314932211701</v>
      </c>
      <c r="I1002" s="126">
        <f t="shared" ca="1" si="398"/>
        <v>1.1709359454272801</v>
      </c>
      <c r="J1002" s="126">
        <f t="shared" ca="1" si="391"/>
        <v>1.0086217799999999</v>
      </c>
      <c r="K1002" s="126">
        <f t="shared" ca="1" si="392"/>
        <v>8.6217799900000003</v>
      </c>
      <c r="L1002" s="133">
        <f>IF(VLOOKUP(A1002,$U$12:$AD$125,8)=VLOOKUP(A1001,$U$12:$AD$125,8),0,VLOOKUP(A1002,U$12:$AD$125,8))</f>
        <v>0</v>
      </c>
      <c r="M1002" s="129">
        <f>IF(L1002&gt;0,VLOOKUP(L1002,T$12:$AC$125,7),0)</f>
        <v>0</v>
      </c>
      <c r="N1002" s="126">
        <f t="shared" si="393"/>
        <v>0</v>
      </c>
      <c r="O1002" s="126">
        <f t="shared" ca="1" si="394"/>
        <v>8.6217799900000003</v>
      </c>
      <c r="P1002" s="134" t="str">
        <f t="shared" si="399"/>
        <v>J=</v>
      </c>
      <c r="Q1002" s="131">
        <f t="shared" si="400"/>
        <v>44089</v>
      </c>
      <c r="R1002" s="9"/>
      <c r="S1002" s="9"/>
      <c r="T1002" s="9"/>
      <c r="U1002" s="9"/>
      <c r="V1002" s="9"/>
      <c r="W1002" s="9"/>
      <c r="X1002" s="9"/>
      <c r="Y1002" s="9"/>
      <c r="Z1002" s="9"/>
      <c r="AA1002" s="9"/>
      <c r="AB1002" s="9"/>
      <c r="AC1002" s="9"/>
      <c r="AD1002" s="9"/>
      <c r="AE1002" s="9"/>
      <c r="AF1002" s="59"/>
      <c r="AG1002" s="15"/>
      <c r="AH1002" s="15"/>
      <c r="AI1002" s="4"/>
      <c r="AJ1002" s="16"/>
      <c r="AK1002" s="4"/>
      <c r="AL1002" s="59"/>
      <c r="AM1002" s="16"/>
      <c r="AN1002" s="15"/>
      <c r="AO1002" s="9"/>
      <c r="AP1002" s="17"/>
      <c r="AQ1002" s="15"/>
      <c r="AR1002" s="42"/>
      <c r="AS1002" s="59"/>
      <c r="AT1002" s="18"/>
      <c r="AU1002" s="18"/>
      <c r="AV1002" s="40"/>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row>
    <row r="1003" spans="1:202" x14ac:dyDescent="0.2">
      <c r="A1003" s="123">
        <f t="shared" si="395"/>
        <v>43998</v>
      </c>
      <c r="B1003" s="124">
        <f t="shared" ca="1" si="401"/>
        <v>1008.74478999</v>
      </c>
      <c r="C1003" s="126">
        <f t="shared" si="396"/>
        <v>1000</v>
      </c>
      <c r="D1003" s="125">
        <f ca="1">IF(A1003&lt;$B$1,VLOOKUP(A1003,[1]DI!$A$4:$B$15000,2,FALSE),0)</f>
        <v>2.9000000000000005E-2</v>
      </c>
      <c r="E1003" s="126">
        <f t="shared" ca="1" si="405"/>
        <v>1.1345000000000001E-4</v>
      </c>
      <c r="F1003" s="132">
        <f t="shared" si="397"/>
        <v>1.075</v>
      </c>
      <c r="G1003" s="127">
        <f t="shared" ca="1" si="390"/>
        <v>1.0001219587500001</v>
      </c>
      <c r="H1003" s="126">
        <f ca="1">TRUNC(PRODUCT(G$10:G1002),15)</f>
        <v>1.18117553034579</v>
      </c>
      <c r="I1003" s="126">
        <f t="shared" ca="1" si="398"/>
        <v>1.1709359454272801</v>
      </c>
      <c r="J1003" s="126">
        <f t="shared" ca="1" si="391"/>
        <v>1.0087447899999999</v>
      </c>
      <c r="K1003" s="126">
        <f t="shared" ca="1" si="392"/>
        <v>8.7447899899999992</v>
      </c>
      <c r="L1003" s="133">
        <f>IF(VLOOKUP(A1003,$U$12:$AD$125,8)=VLOOKUP(A1002,$U$12:$AD$125,8),0,VLOOKUP(A1003,U$12:$AD$125,8))</f>
        <v>0</v>
      </c>
      <c r="M1003" s="129">
        <f>IF(L1003&gt;0,VLOOKUP(L1003,T$12:$AC$125,7),0)</f>
        <v>0</v>
      </c>
      <c r="N1003" s="126">
        <f t="shared" si="393"/>
        <v>0</v>
      </c>
      <c r="O1003" s="126">
        <f t="shared" ca="1" si="394"/>
        <v>8.7447899899999992</v>
      </c>
      <c r="P1003" s="134" t="str">
        <f t="shared" si="399"/>
        <v>J=</v>
      </c>
      <c r="Q1003" s="131">
        <f t="shared" si="400"/>
        <v>44089</v>
      </c>
      <c r="R1003" s="9"/>
      <c r="S1003" s="9"/>
      <c r="T1003" s="9"/>
      <c r="U1003" s="9"/>
      <c r="V1003" s="9"/>
      <c r="W1003" s="9"/>
      <c r="X1003" s="9"/>
      <c r="Y1003" s="9"/>
      <c r="Z1003" s="9"/>
      <c r="AA1003" s="9"/>
      <c r="AB1003" s="9"/>
      <c r="AC1003" s="9"/>
      <c r="AD1003" s="9"/>
      <c r="AE1003" s="9"/>
      <c r="AF1003" s="59" t="str">
        <f t="shared" ref="AF1003:AS1003" si="409">$B$6</f>
        <v>CNEN22</v>
      </c>
      <c r="AG1003" s="9" t="str">
        <f t="shared" si="409"/>
        <v>CNEN22</v>
      </c>
      <c r="AH1003" s="9" t="str">
        <f t="shared" si="409"/>
        <v>CNEN22</v>
      </c>
      <c r="AI1003" s="9" t="str">
        <f t="shared" si="409"/>
        <v>CNEN22</v>
      </c>
      <c r="AJ1003" s="9" t="str">
        <f t="shared" si="409"/>
        <v>CNEN22</v>
      </c>
      <c r="AK1003" s="4" t="str">
        <f t="shared" si="409"/>
        <v>CNEN22</v>
      </c>
      <c r="AL1003" s="59" t="str">
        <f t="shared" si="409"/>
        <v>CNEN22</v>
      </c>
      <c r="AM1003" s="9" t="str">
        <f t="shared" si="409"/>
        <v>CNEN22</v>
      </c>
      <c r="AN1003" s="9" t="str">
        <f t="shared" si="409"/>
        <v>CNEN22</v>
      </c>
      <c r="AO1003" s="9" t="str">
        <f t="shared" si="409"/>
        <v>CNEN22</v>
      </c>
      <c r="AP1003" s="17" t="str">
        <f t="shared" si="409"/>
        <v>CNEN22</v>
      </c>
      <c r="AQ1003" s="9" t="str">
        <f t="shared" si="409"/>
        <v>CNEN22</v>
      </c>
      <c r="AR1003" s="10" t="str">
        <f t="shared" si="409"/>
        <v>CNEN22</v>
      </c>
      <c r="AS1003" s="59" t="str">
        <f t="shared" si="409"/>
        <v>CNEN22</v>
      </c>
      <c r="AT1003" s="18"/>
      <c r="AU1003" s="18"/>
      <c r="AV1003" s="40"/>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row>
    <row r="1004" spans="1:202" x14ac:dyDescent="0.2">
      <c r="A1004" s="123">
        <f t="shared" si="395"/>
        <v>43999</v>
      </c>
      <c r="B1004" s="124">
        <f t="shared" ca="1" si="401"/>
        <v>1008.86780999</v>
      </c>
      <c r="C1004" s="126">
        <f t="shared" si="396"/>
        <v>1000</v>
      </c>
      <c r="D1004" s="125">
        <f ca="1">IF(A1004&lt;$B$1,VLOOKUP(A1004,[1]DI!$A$4:$B$15000,2,FALSE),0)</f>
        <v>2.9000000000000005E-2</v>
      </c>
      <c r="E1004" s="126">
        <f t="shared" ca="1" si="405"/>
        <v>1.1345000000000001E-4</v>
      </c>
      <c r="F1004" s="132">
        <f t="shared" si="397"/>
        <v>1.075</v>
      </c>
      <c r="G1004" s="127">
        <f t="shared" ca="1" si="390"/>
        <v>1.0001219587500001</v>
      </c>
      <c r="H1004" s="126">
        <f ca="1">TRUNC(PRODUCT(G$10:G1003),15)</f>
        <v>1.181319585037</v>
      </c>
      <c r="I1004" s="126">
        <f t="shared" ca="1" si="398"/>
        <v>1.1709359454272801</v>
      </c>
      <c r="J1004" s="126">
        <f t="shared" ca="1" si="391"/>
        <v>1.0088678099999999</v>
      </c>
      <c r="K1004" s="126">
        <f t="shared" ca="1" si="392"/>
        <v>8.8678099899999996</v>
      </c>
      <c r="L1004" s="133">
        <f>IF(VLOOKUP(A1004,$U$12:$AD$125,8)=VLOOKUP(A1003,$U$12:$AD$125,8),0,VLOOKUP(A1004,U$12:$AD$125,8))</f>
        <v>0</v>
      </c>
      <c r="M1004" s="129">
        <f>IF(L1004&gt;0,VLOOKUP(L1004,T$12:$AC$125,7),0)</f>
        <v>0</v>
      </c>
      <c r="N1004" s="126">
        <f t="shared" si="393"/>
        <v>0</v>
      </c>
      <c r="O1004" s="126">
        <f t="shared" ca="1" si="394"/>
        <v>8.8678099899999996</v>
      </c>
      <c r="P1004" s="134" t="str">
        <f t="shared" si="399"/>
        <v>J=</v>
      </c>
      <c r="Q1004" s="131">
        <f t="shared" si="400"/>
        <v>44089</v>
      </c>
      <c r="R1004" s="9"/>
      <c r="S1004" s="9"/>
      <c r="T1004" s="9"/>
      <c r="U1004" s="9"/>
      <c r="V1004" s="9"/>
      <c r="W1004" s="9"/>
      <c r="X1004" s="9"/>
      <c r="Y1004" s="9"/>
      <c r="Z1004" s="9"/>
      <c r="AA1004" s="9"/>
      <c r="AB1004" s="9"/>
      <c r="AC1004" s="9"/>
      <c r="AD1004" s="9"/>
      <c r="AE1004" s="9"/>
      <c r="AF1004" s="57" t="s">
        <v>16</v>
      </c>
      <c r="AG1004" s="3" t="s">
        <v>9</v>
      </c>
      <c r="AH1004" s="3" t="s">
        <v>10</v>
      </c>
      <c r="AI1004" s="36" t="s">
        <v>11</v>
      </c>
      <c r="AJ1004" s="37" t="s">
        <v>11</v>
      </c>
      <c r="AK1004" s="36" t="s">
        <v>11</v>
      </c>
      <c r="AL1004" s="60" t="s">
        <v>16</v>
      </c>
      <c r="AM1004" s="37" t="s">
        <v>11</v>
      </c>
      <c r="AN1004" s="3" t="s">
        <v>12</v>
      </c>
      <c r="AO1004" s="7" t="s">
        <v>13</v>
      </c>
      <c r="AP1004" s="38" t="s">
        <v>14</v>
      </c>
      <c r="AQ1004" s="3" t="s">
        <v>14</v>
      </c>
      <c r="AR1004" s="39" t="s">
        <v>15</v>
      </c>
      <c r="AS1004" s="57" t="s">
        <v>15</v>
      </c>
      <c r="AT1004" s="18"/>
      <c r="AU1004" s="18"/>
      <c r="AV1004" s="40"/>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row>
    <row r="1005" spans="1:202" x14ac:dyDescent="0.2">
      <c r="A1005" s="123">
        <f t="shared" si="395"/>
        <v>44000</v>
      </c>
      <c r="B1005" s="124">
        <f t="shared" ca="1" si="401"/>
        <v>1008.99084999</v>
      </c>
      <c r="C1005" s="126">
        <f t="shared" si="396"/>
        <v>1000</v>
      </c>
      <c r="D1005" s="125">
        <f ca="1">IF(A1005&lt;$B$1,VLOOKUP(A1005,[1]DI!$A$4:$B$15000,2,FALSE),0)</f>
        <v>2.1500000000000005E-2</v>
      </c>
      <c r="E1005" s="126">
        <f t="shared" ca="1" si="405"/>
        <v>8.4419999999999995E-5</v>
      </c>
      <c r="F1005" s="132">
        <f t="shared" si="397"/>
        <v>1.075</v>
      </c>
      <c r="G1005" s="127">
        <f t="shared" ca="1" si="390"/>
        <v>1.0000907514999999</v>
      </c>
      <c r="H1005" s="126">
        <f ca="1">TRUNC(PRODUCT(G$10:G1004),15)</f>
        <v>1.1814636572969499</v>
      </c>
      <c r="I1005" s="126">
        <f t="shared" ca="1" si="398"/>
        <v>1.1709359454272801</v>
      </c>
      <c r="J1005" s="126">
        <f t="shared" ca="1" si="391"/>
        <v>1.00899085</v>
      </c>
      <c r="K1005" s="126">
        <f t="shared" ca="1" si="392"/>
        <v>8.9908499899999992</v>
      </c>
      <c r="L1005" s="133">
        <f>IF(VLOOKUP(A1005,$U$12:$AD$125,8)=VLOOKUP(A1004,$U$12:$AD$125,8),0,VLOOKUP(A1005,U$12:$AD$125,8))</f>
        <v>0</v>
      </c>
      <c r="M1005" s="129">
        <f>IF(L1005&gt;0,VLOOKUP(L1005,T$12:$AC$125,7),0)</f>
        <v>0</v>
      </c>
      <c r="N1005" s="126">
        <f t="shared" si="393"/>
        <v>0</v>
      </c>
      <c r="O1005" s="126">
        <f t="shared" ca="1" si="394"/>
        <v>8.9908499899999992</v>
      </c>
      <c r="P1005" s="134" t="str">
        <f t="shared" si="399"/>
        <v>J=</v>
      </c>
      <c r="Q1005" s="131">
        <f t="shared" si="400"/>
        <v>44089</v>
      </c>
      <c r="R1005" s="9"/>
      <c r="S1005" s="9"/>
      <c r="T1005" s="9"/>
      <c r="U1005" s="9"/>
      <c r="V1005" s="9"/>
      <c r="W1005" s="9"/>
      <c r="X1005" s="9"/>
      <c r="Y1005" s="9"/>
      <c r="Z1005" s="9"/>
      <c r="AA1005" s="9"/>
      <c r="AB1005" s="9"/>
      <c r="AC1005" s="9"/>
      <c r="AD1005" s="9"/>
      <c r="AE1005" s="9"/>
      <c r="AF1005" s="57" t="s">
        <v>73</v>
      </c>
      <c r="AG1005" s="15" t="str">
        <f>$B$6</f>
        <v>CNEN22</v>
      </c>
      <c r="AH1005" s="3" t="s">
        <v>18</v>
      </c>
      <c r="AI1005" s="19" t="s">
        <v>19</v>
      </c>
      <c r="AJ1005" s="5"/>
      <c r="AK1005" s="19" t="s">
        <v>20</v>
      </c>
      <c r="AL1005" s="57"/>
      <c r="AM1005" s="5"/>
      <c r="AN1005" s="3"/>
      <c r="AO1005" s="7"/>
      <c r="AP1005" s="38"/>
      <c r="AQ1005" s="3"/>
      <c r="AR1005" s="39" t="s">
        <v>23</v>
      </c>
      <c r="AS1005" s="57" t="s">
        <v>23</v>
      </c>
      <c r="AT1005" s="18"/>
      <c r="AU1005" s="18"/>
      <c r="AV1005" s="40"/>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row>
    <row r="1006" spans="1:202" x14ac:dyDescent="0.2">
      <c r="A1006" s="123">
        <f t="shared" si="395"/>
        <v>44001</v>
      </c>
      <c r="B1006" s="124">
        <f t="shared" ca="1" si="401"/>
        <v>1009.0824199899999</v>
      </c>
      <c r="C1006" s="126">
        <f t="shared" si="396"/>
        <v>1000</v>
      </c>
      <c r="D1006" s="125">
        <f ca="1">IF(A1006&lt;$B$1,VLOOKUP(A1006,[1]DI!$A$4:$B$15000,2,FALSE),0)</f>
        <v>2.1500000000000005E-2</v>
      </c>
      <c r="E1006" s="126">
        <f t="shared" ca="1" si="405"/>
        <v>8.4419999999999995E-5</v>
      </c>
      <c r="F1006" s="132">
        <f t="shared" si="397"/>
        <v>1.075</v>
      </c>
      <c r="G1006" s="127">
        <f t="shared" ca="1" si="390"/>
        <v>1.0000907514999999</v>
      </c>
      <c r="H1006" s="126">
        <f ca="1">TRUNC(PRODUCT(G$10:G1005),15)</f>
        <v>1.18157087689604</v>
      </c>
      <c r="I1006" s="126">
        <f t="shared" ca="1" si="398"/>
        <v>1.1709359454272801</v>
      </c>
      <c r="J1006" s="126">
        <f t="shared" ca="1" si="391"/>
        <v>1.0090824199999999</v>
      </c>
      <c r="K1006" s="126">
        <f t="shared" ca="1" si="392"/>
        <v>9.08241999</v>
      </c>
      <c r="L1006" s="133">
        <f>IF(VLOOKUP(A1006,$U$12:$AD$125,8)=VLOOKUP(A1005,$U$12:$AD$125,8),0,VLOOKUP(A1006,U$12:$AD$125,8))</f>
        <v>0</v>
      </c>
      <c r="M1006" s="129">
        <f>IF(L1006&gt;0,VLOOKUP(L1006,T$12:$AC$125,7),0)</f>
        <v>0</v>
      </c>
      <c r="N1006" s="126">
        <f t="shared" si="393"/>
        <v>0</v>
      </c>
      <c r="O1006" s="126">
        <f t="shared" ca="1" si="394"/>
        <v>9.08241999</v>
      </c>
      <c r="P1006" s="134" t="str">
        <f t="shared" si="399"/>
        <v>J=</v>
      </c>
      <c r="Q1006" s="131">
        <f t="shared" si="400"/>
        <v>44089</v>
      </c>
      <c r="R1006" s="9"/>
      <c r="S1006" s="9"/>
      <c r="T1006" s="9"/>
      <c r="U1006" s="9"/>
      <c r="V1006" s="9"/>
      <c r="W1006" s="9"/>
      <c r="X1006" s="9"/>
      <c r="Y1006" s="9"/>
      <c r="Z1006" s="9"/>
      <c r="AA1006" s="9"/>
      <c r="AB1006" s="9"/>
      <c r="AC1006" s="9"/>
      <c r="AD1006" s="9"/>
      <c r="AE1006" s="9"/>
      <c r="AF1006" s="57" t="s">
        <v>73</v>
      </c>
      <c r="AG1006" s="15"/>
      <c r="AH1006" s="3"/>
      <c r="AI1006" s="19"/>
      <c r="AJ1006" s="5"/>
      <c r="AK1006" s="19"/>
      <c r="AL1006" s="57"/>
      <c r="AM1006" s="5"/>
      <c r="AN1006" s="3"/>
      <c r="AO1006" s="7"/>
      <c r="AP1006" s="38"/>
      <c r="AQ1006" s="3"/>
      <c r="AR1006" s="39" t="s">
        <v>28</v>
      </c>
      <c r="AS1006" s="57" t="s">
        <v>16</v>
      </c>
      <c r="AT1006" s="18"/>
      <c r="AU1006" s="18"/>
      <c r="AV1006" s="40"/>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row>
    <row r="1007" spans="1:202" x14ac:dyDescent="0.2">
      <c r="A1007" s="123">
        <f t="shared" si="395"/>
        <v>44002</v>
      </c>
      <c r="B1007" s="124">
        <f t="shared" ca="1" si="401"/>
        <v>1009.174</v>
      </c>
      <c r="C1007" s="126">
        <f t="shared" si="396"/>
        <v>1000</v>
      </c>
      <c r="D1007" s="125">
        <f ca="1">IF(A1007&lt;$B$1,VLOOKUP(A1007,[1]DI!$A$4:$B$15000,2,FALSE),0)</f>
        <v>0</v>
      </c>
      <c r="E1007" s="126">
        <f t="shared" ca="1" si="405"/>
        <v>0</v>
      </c>
      <c r="F1007" s="132">
        <f t="shared" si="397"/>
        <v>1.075</v>
      </c>
      <c r="G1007" s="127">
        <f t="shared" ca="1" si="390"/>
        <v>1</v>
      </c>
      <c r="H1007" s="126">
        <f ca="1">TRUNC(PRODUCT(G$10:G1006),15)</f>
        <v>1.18167810622547</v>
      </c>
      <c r="I1007" s="126">
        <f t="shared" ca="1" si="398"/>
        <v>1.1709359454272801</v>
      </c>
      <c r="J1007" s="126">
        <f t="shared" ca="1" si="391"/>
        <v>1.009174</v>
      </c>
      <c r="K1007" s="126">
        <f t="shared" ca="1" si="392"/>
        <v>9.1739999999999995</v>
      </c>
      <c r="L1007" s="133">
        <f>IF(VLOOKUP(A1007,$U$12:$AD$125,8)=VLOOKUP(A1006,$U$12:$AD$125,8),0,VLOOKUP(A1007,U$12:$AD$125,8))</f>
        <v>0</v>
      </c>
      <c r="M1007" s="129">
        <f>IF(L1007&gt;0,VLOOKUP(L1007,T$12:$AC$125,7),0)</f>
        <v>0</v>
      </c>
      <c r="N1007" s="126">
        <f t="shared" si="393"/>
        <v>0</v>
      </c>
      <c r="O1007" s="126">
        <f t="shared" ca="1" si="394"/>
        <v>9.1739999999999995</v>
      </c>
      <c r="P1007" s="134" t="str">
        <f t="shared" si="399"/>
        <v>J=</v>
      </c>
      <c r="Q1007" s="131">
        <f t="shared" si="400"/>
        <v>44089</v>
      </c>
      <c r="R1007" s="9"/>
      <c r="S1007" s="9"/>
      <c r="T1007" s="9"/>
      <c r="U1007" s="9"/>
      <c r="V1007" s="9"/>
      <c r="W1007" s="9"/>
      <c r="X1007" s="9"/>
      <c r="Y1007" s="9"/>
      <c r="Z1007" s="9"/>
      <c r="AA1007" s="9"/>
      <c r="AB1007" s="9"/>
      <c r="AC1007" s="9"/>
      <c r="AD1007" s="9"/>
      <c r="AE1007" s="9"/>
      <c r="AF1007" s="57"/>
      <c r="AG1007" s="3" t="s">
        <v>30</v>
      </c>
      <c r="AH1007" s="3" t="s">
        <v>30</v>
      </c>
      <c r="AI1007" s="19" t="s">
        <v>31</v>
      </c>
      <c r="AJ1007" s="5" t="s">
        <v>32</v>
      </c>
      <c r="AK1007" s="4" t="s">
        <v>33</v>
      </c>
      <c r="AL1007" s="59"/>
      <c r="AM1007" s="16" t="s">
        <v>36</v>
      </c>
      <c r="AN1007" s="3" t="s">
        <v>30</v>
      </c>
      <c r="AO1007" s="7"/>
      <c r="AP1007" s="38" t="s">
        <v>37</v>
      </c>
      <c r="AQ1007" s="3" t="s">
        <v>30</v>
      </c>
      <c r="AR1007" s="39" t="s">
        <v>38</v>
      </c>
      <c r="AS1007" s="59"/>
      <c r="AT1007" s="18"/>
      <c r="AU1007" s="18"/>
      <c r="AV1007" s="40"/>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row>
    <row r="1008" spans="1:202" x14ac:dyDescent="0.2">
      <c r="A1008" s="123">
        <f t="shared" si="395"/>
        <v>44003</v>
      </c>
      <c r="B1008" s="124">
        <f t="shared" ca="1" si="401"/>
        <v>1009.174</v>
      </c>
      <c r="C1008" s="126">
        <f t="shared" si="396"/>
        <v>1000</v>
      </c>
      <c r="D1008" s="125">
        <f ca="1">IF(A1008&lt;$B$1,VLOOKUP(A1008,[1]DI!$A$4:$B$15000,2,FALSE),0)</f>
        <v>0</v>
      </c>
      <c r="E1008" s="126">
        <f t="shared" ca="1" si="405"/>
        <v>0</v>
      </c>
      <c r="F1008" s="132">
        <f t="shared" si="397"/>
        <v>1.075</v>
      </c>
      <c r="G1008" s="127">
        <f t="shared" ca="1" si="390"/>
        <v>1</v>
      </c>
      <c r="H1008" s="126">
        <f ca="1">TRUNC(PRODUCT(G$10:G1007),15)</f>
        <v>1.18167810622547</v>
      </c>
      <c r="I1008" s="126">
        <f t="shared" ca="1" si="398"/>
        <v>1.1709359454272801</v>
      </c>
      <c r="J1008" s="126">
        <f t="shared" ca="1" si="391"/>
        <v>1.009174</v>
      </c>
      <c r="K1008" s="126">
        <f t="shared" ca="1" si="392"/>
        <v>9.1739999999999995</v>
      </c>
      <c r="L1008" s="133">
        <f>IF(VLOOKUP(A1008,$U$12:$AD$125,8)=VLOOKUP(A1007,$U$12:$AD$125,8),0,VLOOKUP(A1008,U$12:$AD$125,8))</f>
        <v>0</v>
      </c>
      <c r="M1008" s="129">
        <f>IF(L1008&gt;0,VLOOKUP(L1008,T$12:$AC$125,7),0)</f>
        <v>0</v>
      </c>
      <c r="N1008" s="126">
        <f t="shared" si="393"/>
        <v>0</v>
      </c>
      <c r="O1008" s="126">
        <f t="shared" ca="1" si="394"/>
        <v>9.1739999999999995</v>
      </c>
      <c r="P1008" s="134" t="str">
        <f t="shared" si="399"/>
        <v>J=</v>
      </c>
      <c r="Q1008" s="131">
        <f t="shared" si="400"/>
        <v>44089</v>
      </c>
      <c r="R1008" s="9"/>
      <c r="S1008" s="9"/>
      <c r="T1008" s="9"/>
      <c r="U1008" s="9"/>
      <c r="V1008" s="9"/>
      <c r="W1008" s="9"/>
      <c r="X1008" s="9"/>
      <c r="Y1008" s="9"/>
      <c r="Z1008" s="9"/>
      <c r="AA1008" s="9"/>
      <c r="AB1008" s="9"/>
      <c r="AC1008" s="9"/>
      <c r="AD1008" s="9"/>
      <c r="AE1008" s="9"/>
      <c r="AF1008" s="59"/>
      <c r="AG1008" s="15"/>
      <c r="AH1008" s="15"/>
      <c r="AI1008" s="4"/>
      <c r="AJ1008" s="16"/>
      <c r="AK1008" s="4"/>
      <c r="AL1008" s="59"/>
      <c r="AM1008" s="16"/>
      <c r="AN1008" s="15"/>
      <c r="AO1008" s="9"/>
      <c r="AP1008" s="17"/>
      <c r="AQ1008" s="15"/>
      <c r="AR1008" s="10"/>
      <c r="AS1008" s="61"/>
      <c r="AT1008" s="18"/>
      <c r="AU1008" s="18"/>
      <c r="AV1008" s="40"/>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row>
    <row r="1009" spans="1:205" x14ac:dyDescent="0.2">
      <c r="A1009" s="123">
        <f t="shared" si="395"/>
        <v>44004</v>
      </c>
      <c r="B1009" s="124">
        <f t="shared" ca="1" si="401"/>
        <v>1009.174</v>
      </c>
      <c r="C1009" s="126">
        <f t="shared" si="396"/>
        <v>1000</v>
      </c>
      <c r="D1009" s="125">
        <f ca="1">IF(A1009&lt;$B$1,VLOOKUP(A1009,[1]DI!$A$4:$B$15000,2,FALSE),0)</f>
        <v>2.1500000000000005E-2</v>
      </c>
      <c r="E1009" s="126">
        <f t="shared" ca="1" si="405"/>
        <v>8.4419999999999995E-5</v>
      </c>
      <c r="F1009" s="132">
        <f t="shared" si="397"/>
        <v>1.075</v>
      </c>
      <c r="G1009" s="127">
        <f t="shared" ca="1" si="390"/>
        <v>1.0000907514999999</v>
      </c>
      <c r="H1009" s="126">
        <f ca="1">TRUNC(PRODUCT(G$10:G1008),15)</f>
        <v>1.18167810622547</v>
      </c>
      <c r="I1009" s="126">
        <f t="shared" ca="1" si="398"/>
        <v>1.1709359454272801</v>
      </c>
      <c r="J1009" s="126">
        <f t="shared" ca="1" si="391"/>
        <v>1.009174</v>
      </c>
      <c r="K1009" s="126">
        <f t="shared" ca="1" si="392"/>
        <v>9.1739999999999995</v>
      </c>
      <c r="L1009" s="133">
        <f>IF(VLOOKUP(A1009,$U$12:$AD$125,8)=VLOOKUP(A1008,$U$12:$AD$125,8),0,VLOOKUP(A1009,U$12:$AD$125,8))</f>
        <v>0</v>
      </c>
      <c r="M1009" s="129">
        <f>IF(L1009&gt;0,VLOOKUP(L1009,T$12:$AC$125,7),0)</f>
        <v>0</v>
      </c>
      <c r="N1009" s="126">
        <f t="shared" si="393"/>
        <v>0</v>
      </c>
      <c r="O1009" s="126">
        <f t="shared" ca="1" si="394"/>
        <v>9.1739999999999995</v>
      </c>
      <c r="P1009" s="134" t="str">
        <f t="shared" si="399"/>
        <v>J=</v>
      </c>
      <c r="Q1009" s="131">
        <f t="shared" si="400"/>
        <v>44089</v>
      </c>
      <c r="R1009" s="9"/>
      <c r="S1009" s="9"/>
      <c r="T1009" s="9"/>
      <c r="U1009" s="9"/>
      <c r="V1009" s="9"/>
      <c r="W1009" s="9"/>
      <c r="X1009" s="9"/>
      <c r="Y1009" s="9"/>
      <c r="Z1009" s="9"/>
      <c r="AA1009" s="9"/>
      <c r="AB1009" s="9"/>
      <c r="AC1009" s="9"/>
      <c r="AD1009" s="9"/>
      <c r="AE1009" s="9"/>
      <c r="AF1009" s="59">
        <f>(AF1001+1)</f>
        <v>43785</v>
      </c>
      <c r="AG1009" s="15">
        <f t="shared" ref="AG1009:AK1024" ca="1" si="410">VLOOKUP($AF1009,$A$10:$Q$3625,(AG$1)+1)</f>
        <v>1009.75612999</v>
      </c>
      <c r="AH1009" s="15">
        <f t="shared" si="410"/>
        <v>1000</v>
      </c>
      <c r="AI1009" s="4">
        <f t="shared" ca="1" si="410"/>
        <v>0</v>
      </c>
      <c r="AJ1009" s="16">
        <f t="shared" ca="1" si="410"/>
        <v>0</v>
      </c>
      <c r="AK1009" s="4">
        <f t="shared" si="410"/>
        <v>1.075</v>
      </c>
      <c r="AL1009" s="59">
        <f t="shared" ref="AL1009:AL1038" si="411">AF1009</f>
        <v>43785</v>
      </c>
      <c r="AM1009" s="16">
        <f t="shared" ref="AM1009:AS1024" ca="1" si="412">VLOOKUP($AF1009,$A$10:$Q$3625,(AM$1)+1)</f>
        <v>1.00975613</v>
      </c>
      <c r="AN1009" s="15">
        <f t="shared" ca="1" si="412"/>
        <v>9.7561299899999998</v>
      </c>
      <c r="AO1009" s="9">
        <f t="shared" si="412"/>
        <v>0</v>
      </c>
      <c r="AP1009" s="17">
        <f t="shared" si="412"/>
        <v>0</v>
      </c>
      <c r="AQ1009" s="15">
        <f t="shared" si="412"/>
        <v>0</v>
      </c>
      <c r="AR1009" s="10" t="str">
        <f t="shared" si="412"/>
        <v>J=</v>
      </c>
      <c r="AS1009" s="59">
        <f t="shared" si="412"/>
        <v>43906</v>
      </c>
      <c r="AT1009" s="18"/>
      <c r="AU1009" s="18"/>
      <c r="AV1009" s="40"/>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row>
    <row r="1010" spans="1:205" x14ac:dyDescent="0.2">
      <c r="A1010" s="123">
        <f t="shared" si="395"/>
        <v>44005</v>
      </c>
      <c r="B1010" s="124">
        <f t="shared" ca="1" si="401"/>
        <v>1009.26558</v>
      </c>
      <c r="C1010" s="126">
        <f t="shared" si="396"/>
        <v>1000</v>
      </c>
      <c r="D1010" s="125">
        <f ca="1">IF(A1010&lt;$B$1,VLOOKUP(A1010,[1]DI!$A$4:$B$15000,2,FALSE),0)</f>
        <v>2.1500000000000005E-2</v>
      </c>
      <c r="E1010" s="126">
        <f t="shared" ca="1" si="405"/>
        <v>8.4419999999999995E-5</v>
      </c>
      <c r="F1010" s="132">
        <f t="shared" si="397"/>
        <v>1.075</v>
      </c>
      <c r="G1010" s="127">
        <f t="shared" ca="1" si="390"/>
        <v>1.0000907514999999</v>
      </c>
      <c r="H1010" s="126">
        <f ca="1">TRUNC(PRODUCT(G$10:G1009),15)</f>
        <v>1.18178534528613</v>
      </c>
      <c r="I1010" s="126">
        <f t="shared" ca="1" si="398"/>
        <v>1.1709359454272801</v>
      </c>
      <c r="J1010" s="126">
        <f t="shared" ca="1" si="391"/>
        <v>1.0092655800000001</v>
      </c>
      <c r="K1010" s="126">
        <f t="shared" ca="1" si="392"/>
        <v>9.2655799999999999</v>
      </c>
      <c r="L1010" s="133">
        <f>IF(VLOOKUP(A1010,$U$12:$AD$125,8)=VLOOKUP(A1009,$U$12:$AD$125,8),0,VLOOKUP(A1010,U$12:$AD$125,8))</f>
        <v>0</v>
      </c>
      <c r="M1010" s="129">
        <f>IF(L1010&gt;0,VLOOKUP(L1010,T$12:$AC$125,7),0)</f>
        <v>0</v>
      </c>
      <c r="N1010" s="126">
        <f t="shared" si="393"/>
        <v>0</v>
      </c>
      <c r="O1010" s="126">
        <f t="shared" ca="1" si="394"/>
        <v>9.2655799999999999</v>
      </c>
      <c r="P1010" s="134" t="str">
        <f t="shared" si="399"/>
        <v>J=</v>
      </c>
      <c r="Q1010" s="131">
        <f t="shared" si="400"/>
        <v>44089</v>
      </c>
      <c r="R1010" s="9"/>
      <c r="S1010" s="9"/>
      <c r="T1010" s="9"/>
      <c r="U1010" s="9"/>
      <c r="V1010" s="9"/>
      <c r="W1010" s="9"/>
      <c r="X1010" s="9"/>
      <c r="Y1010" s="9"/>
      <c r="Z1010" s="9"/>
      <c r="AA1010" s="9"/>
      <c r="AB1010" s="9"/>
      <c r="AC1010" s="9"/>
      <c r="AD1010" s="9"/>
      <c r="AE1010" s="9"/>
      <c r="AF1010" s="59">
        <f t="shared" ref="AF1010:AF1038" si="413">(AF1009+1)</f>
        <v>43786</v>
      </c>
      <c r="AG1010" s="15">
        <f t="shared" ca="1" si="410"/>
        <v>1009.75612999</v>
      </c>
      <c r="AH1010" s="15">
        <f t="shared" si="410"/>
        <v>1000</v>
      </c>
      <c r="AI1010" s="4">
        <f t="shared" ca="1" si="410"/>
        <v>0</v>
      </c>
      <c r="AJ1010" s="16">
        <f t="shared" ca="1" si="410"/>
        <v>0</v>
      </c>
      <c r="AK1010" s="4">
        <f t="shared" si="410"/>
        <v>1.075</v>
      </c>
      <c r="AL1010" s="59">
        <f t="shared" si="411"/>
        <v>43786</v>
      </c>
      <c r="AM1010" s="16">
        <f t="shared" ca="1" si="412"/>
        <v>1.00975613</v>
      </c>
      <c r="AN1010" s="15">
        <f t="shared" ca="1" si="412"/>
        <v>9.7561299899999998</v>
      </c>
      <c r="AO1010" s="9">
        <f t="shared" si="412"/>
        <v>0</v>
      </c>
      <c r="AP1010" s="17">
        <f t="shared" si="412"/>
        <v>0</v>
      </c>
      <c r="AQ1010" s="15">
        <f t="shared" si="412"/>
        <v>0</v>
      </c>
      <c r="AR1010" s="10" t="str">
        <f t="shared" si="412"/>
        <v>J=</v>
      </c>
      <c r="AS1010" s="59">
        <f t="shared" si="412"/>
        <v>43906</v>
      </c>
      <c r="AT1010" s="18"/>
      <c r="AU1010" s="18"/>
      <c r="AV1010" s="40"/>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row>
    <row r="1011" spans="1:205" x14ac:dyDescent="0.2">
      <c r="A1011" s="123">
        <f t="shared" si="395"/>
        <v>44006</v>
      </c>
      <c r="B1011" s="124">
        <f t="shared" ca="1" si="401"/>
        <v>1009.35716999</v>
      </c>
      <c r="C1011" s="126">
        <f t="shared" si="396"/>
        <v>1000</v>
      </c>
      <c r="D1011" s="125">
        <f ca="1">IF(A1011&lt;$B$1,VLOOKUP(A1011,[1]DI!$A$4:$B$15000,2,FALSE),0)</f>
        <v>2.1500000000000005E-2</v>
      </c>
      <c r="E1011" s="126">
        <f t="shared" ca="1" si="405"/>
        <v>8.4419999999999995E-5</v>
      </c>
      <c r="F1011" s="132">
        <f t="shared" si="397"/>
        <v>1.075</v>
      </c>
      <c r="G1011" s="127">
        <f t="shared" ca="1" si="390"/>
        <v>1.0000907514999999</v>
      </c>
      <c r="H1011" s="126">
        <f ca="1">TRUNC(PRODUCT(G$10:G1010),15)</f>
        <v>1.18189259407889</v>
      </c>
      <c r="I1011" s="126">
        <f t="shared" ca="1" si="398"/>
        <v>1.1709359454272801</v>
      </c>
      <c r="J1011" s="126">
        <f t="shared" ca="1" si="391"/>
        <v>1.0093571699999999</v>
      </c>
      <c r="K1011" s="126">
        <f t="shared" ca="1" si="392"/>
        <v>9.3571699899999992</v>
      </c>
      <c r="L1011" s="133">
        <f>IF(VLOOKUP(A1011,$U$12:$AD$125,8)=VLOOKUP(A1010,$U$12:$AD$125,8),0,VLOOKUP(A1011,U$12:$AD$125,8))</f>
        <v>0</v>
      </c>
      <c r="M1011" s="129">
        <f>IF(L1011&gt;0,VLOOKUP(L1011,T$12:$AC$125,7),0)</f>
        <v>0</v>
      </c>
      <c r="N1011" s="126">
        <f t="shared" si="393"/>
        <v>0</v>
      </c>
      <c r="O1011" s="126">
        <f t="shared" ca="1" si="394"/>
        <v>9.3571699899999992</v>
      </c>
      <c r="P1011" s="134" t="str">
        <f t="shared" si="399"/>
        <v>J=</v>
      </c>
      <c r="Q1011" s="131">
        <f t="shared" si="400"/>
        <v>44089</v>
      </c>
      <c r="R1011" s="9"/>
      <c r="S1011" s="9"/>
      <c r="T1011" s="9"/>
      <c r="U1011" s="9"/>
      <c r="V1011" s="9"/>
      <c r="W1011" s="9"/>
      <c r="X1011" s="9"/>
      <c r="Y1011" s="9"/>
      <c r="Z1011" s="9"/>
      <c r="AA1011" s="9"/>
      <c r="AB1011" s="9"/>
      <c r="AC1011" s="9"/>
      <c r="AD1011" s="9"/>
      <c r="AE1011" s="9"/>
      <c r="AF1011" s="59">
        <f t="shared" si="413"/>
        <v>43787</v>
      </c>
      <c r="AG1011" s="15">
        <f t="shared" ca="1" si="410"/>
        <v>1009.75612999</v>
      </c>
      <c r="AH1011" s="15">
        <f t="shared" si="410"/>
        <v>1000</v>
      </c>
      <c r="AI1011" s="4">
        <f t="shared" ca="1" si="410"/>
        <v>4.9000000000000002E-2</v>
      </c>
      <c r="AJ1011" s="16">
        <f t="shared" ca="1" si="410"/>
        <v>1.8985000000000001E-4</v>
      </c>
      <c r="AK1011" s="4">
        <f t="shared" si="410"/>
        <v>1.075</v>
      </c>
      <c r="AL1011" s="59">
        <f t="shared" si="411"/>
        <v>43787</v>
      </c>
      <c r="AM1011" s="16">
        <f t="shared" ca="1" si="412"/>
        <v>1.00975613</v>
      </c>
      <c r="AN1011" s="15">
        <f t="shared" ca="1" si="412"/>
        <v>9.7561299899999998</v>
      </c>
      <c r="AO1011" s="9">
        <f t="shared" si="412"/>
        <v>0</v>
      </c>
      <c r="AP1011" s="17">
        <f t="shared" si="412"/>
        <v>0</v>
      </c>
      <c r="AQ1011" s="15">
        <f t="shared" si="412"/>
        <v>0</v>
      </c>
      <c r="AR1011" s="10" t="str">
        <f t="shared" si="412"/>
        <v>J=</v>
      </c>
      <c r="AS1011" s="59">
        <f t="shared" si="412"/>
        <v>43906</v>
      </c>
      <c r="AT1011" s="18"/>
      <c r="AU1011" s="18"/>
      <c r="AV1011" s="40"/>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row>
    <row r="1012" spans="1:205" x14ac:dyDescent="0.2">
      <c r="A1012" s="123">
        <f t="shared" si="395"/>
        <v>44007</v>
      </c>
      <c r="B1012" s="124">
        <f t="shared" ca="1" si="401"/>
        <v>1009.44877</v>
      </c>
      <c r="C1012" s="126">
        <f t="shared" si="396"/>
        <v>1000</v>
      </c>
      <c r="D1012" s="125">
        <f ca="1">IF(A1012&lt;$B$1,VLOOKUP(A1012,[1]DI!$A$4:$B$15000,2,FALSE),0)</f>
        <v>2.1500000000000005E-2</v>
      </c>
      <c r="E1012" s="126">
        <f t="shared" ca="1" si="405"/>
        <v>8.4419999999999995E-5</v>
      </c>
      <c r="F1012" s="132">
        <f t="shared" si="397"/>
        <v>1.075</v>
      </c>
      <c r="G1012" s="127">
        <f t="shared" ca="1" si="390"/>
        <v>1.0000907514999999</v>
      </c>
      <c r="H1012" s="126">
        <f ca="1">TRUNC(PRODUCT(G$10:G1011),15)</f>
        <v>1.18199985260465</v>
      </c>
      <c r="I1012" s="126">
        <f t="shared" ca="1" si="398"/>
        <v>1.1709359454272801</v>
      </c>
      <c r="J1012" s="126">
        <f t="shared" ca="1" si="391"/>
        <v>1.0094487700000001</v>
      </c>
      <c r="K1012" s="126">
        <f t="shared" ca="1" si="392"/>
        <v>9.4487699999999997</v>
      </c>
      <c r="L1012" s="133">
        <f>IF(VLOOKUP(A1012,$U$12:$AD$125,8)=VLOOKUP(A1011,$U$12:$AD$125,8),0,VLOOKUP(A1012,U$12:$AD$125,8))</f>
        <v>0</v>
      </c>
      <c r="M1012" s="129">
        <f>IF(L1012&gt;0,VLOOKUP(L1012,T$12:$AC$125,7),0)</f>
        <v>0</v>
      </c>
      <c r="N1012" s="126">
        <f t="shared" si="393"/>
        <v>0</v>
      </c>
      <c r="O1012" s="126">
        <f t="shared" ca="1" si="394"/>
        <v>9.4487699999999997</v>
      </c>
      <c r="P1012" s="134" t="str">
        <f t="shared" si="399"/>
        <v>J=</v>
      </c>
      <c r="Q1012" s="131">
        <f t="shared" si="400"/>
        <v>44089</v>
      </c>
      <c r="R1012" s="9"/>
      <c r="S1012" s="9"/>
      <c r="T1012" s="9"/>
      <c r="U1012" s="9"/>
      <c r="V1012" s="9"/>
      <c r="W1012" s="9"/>
      <c r="X1012" s="9"/>
      <c r="Y1012" s="9"/>
      <c r="Z1012" s="9"/>
      <c r="AA1012" s="9"/>
      <c r="AB1012" s="9"/>
      <c r="AC1012" s="9"/>
      <c r="AD1012" s="9"/>
      <c r="AE1012" s="9"/>
      <c r="AF1012" s="59">
        <f t="shared" si="413"/>
        <v>43788</v>
      </c>
      <c r="AG1012" s="15">
        <f t="shared" ca="1" si="410"/>
        <v>1009.96221</v>
      </c>
      <c r="AH1012" s="15">
        <f t="shared" si="410"/>
        <v>1000</v>
      </c>
      <c r="AI1012" s="4">
        <f t="shared" ca="1" si="410"/>
        <v>4.9000000000000002E-2</v>
      </c>
      <c r="AJ1012" s="16">
        <f t="shared" ca="1" si="410"/>
        <v>1.8985000000000001E-4</v>
      </c>
      <c r="AK1012" s="4">
        <f t="shared" si="410"/>
        <v>1.075</v>
      </c>
      <c r="AL1012" s="59">
        <f t="shared" si="411"/>
        <v>43788</v>
      </c>
      <c r="AM1012" s="16">
        <f t="shared" ca="1" si="412"/>
        <v>1.0099622100000001</v>
      </c>
      <c r="AN1012" s="15">
        <f t="shared" ca="1" si="412"/>
        <v>9.9622100000000007</v>
      </c>
      <c r="AO1012" s="9">
        <f t="shared" si="412"/>
        <v>0</v>
      </c>
      <c r="AP1012" s="17">
        <f t="shared" si="412"/>
        <v>0</v>
      </c>
      <c r="AQ1012" s="15">
        <f t="shared" si="412"/>
        <v>0</v>
      </c>
      <c r="AR1012" s="10" t="str">
        <f t="shared" si="412"/>
        <v>J=</v>
      </c>
      <c r="AS1012" s="59">
        <f t="shared" si="412"/>
        <v>43906</v>
      </c>
      <c r="AT1012" s="18"/>
      <c r="AU1012" s="18"/>
      <c r="AV1012" s="40"/>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row>
    <row r="1013" spans="1:205" x14ac:dyDescent="0.2">
      <c r="A1013" s="123">
        <f t="shared" si="395"/>
        <v>44008</v>
      </c>
      <c r="B1013" s="124">
        <f t="shared" ca="1" si="401"/>
        <v>1009.54038</v>
      </c>
      <c r="C1013" s="126">
        <f t="shared" si="396"/>
        <v>1000</v>
      </c>
      <c r="D1013" s="125">
        <f ca="1">IF(A1013&lt;$B$1,VLOOKUP(A1013,[1]DI!$A$4:$B$15000,2,FALSE),0)</f>
        <v>2.1500000000000005E-2</v>
      </c>
      <c r="E1013" s="126">
        <f t="shared" ca="1" si="405"/>
        <v>8.4419999999999995E-5</v>
      </c>
      <c r="F1013" s="132">
        <f t="shared" si="397"/>
        <v>1.075</v>
      </c>
      <c r="G1013" s="127">
        <f t="shared" ca="1" si="390"/>
        <v>1.0000907514999999</v>
      </c>
      <c r="H1013" s="126">
        <f ca="1">TRUNC(PRODUCT(G$10:G1012),15)</f>
        <v>1.1821071208642699</v>
      </c>
      <c r="I1013" s="126">
        <f t="shared" ca="1" si="398"/>
        <v>1.1709359454272801</v>
      </c>
      <c r="J1013" s="126">
        <f t="shared" ca="1" si="391"/>
        <v>1.00954038</v>
      </c>
      <c r="K1013" s="126">
        <f t="shared" ca="1" si="392"/>
        <v>9.5403800000000007</v>
      </c>
      <c r="L1013" s="133">
        <f>IF(VLOOKUP(A1013,$U$12:$AD$125,8)=VLOOKUP(A1012,$U$12:$AD$125,8),0,VLOOKUP(A1013,U$12:$AD$125,8))</f>
        <v>0</v>
      </c>
      <c r="M1013" s="129">
        <f>IF(L1013&gt;0,VLOOKUP(L1013,T$12:$AC$125,7),0)</f>
        <v>0</v>
      </c>
      <c r="N1013" s="126">
        <f t="shared" si="393"/>
        <v>0</v>
      </c>
      <c r="O1013" s="126">
        <f t="shared" ca="1" si="394"/>
        <v>9.5403800000000007</v>
      </c>
      <c r="P1013" s="134" t="str">
        <f t="shared" si="399"/>
        <v>J=</v>
      </c>
      <c r="Q1013" s="131">
        <f t="shared" si="400"/>
        <v>44089</v>
      </c>
      <c r="R1013" s="9"/>
      <c r="S1013" s="9"/>
      <c r="T1013" s="9"/>
      <c r="U1013" s="9"/>
      <c r="V1013" s="9"/>
      <c r="W1013" s="9"/>
      <c r="X1013" s="9"/>
      <c r="Y1013" s="9"/>
      <c r="Z1013" s="9"/>
      <c r="AA1013" s="9"/>
      <c r="AB1013" s="9"/>
      <c r="AC1013" s="9"/>
      <c r="AD1013" s="9"/>
      <c r="AE1013" s="9"/>
      <c r="AF1013" s="59">
        <f t="shared" si="413"/>
        <v>43789</v>
      </c>
      <c r="AG1013" s="15">
        <f t="shared" ca="1" si="410"/>
        <v>1010.16832999</v>
      </c>
      <c r="AH1013" s="15">
        <f t="shared" si="410"/>
        <v>1000</v>
      </c>
      <c r="AI1013" s="4">
        <f t="shared" ca="1" si="410"/>
        <v>4.9000000000000002E-2</v>
      </c>
      <c r="AJ1013" s="16">
        <f t="shared" ca="1" si="410"/>
        <v>1.8985000000000001E-4</v>
      </c>
      <c r="AK1013" s="4">
        <f t="shared" si="410"/>
        <v>1.075</v>
      </c>
      <c r="AL1013" s="59">
        <f t="shared" si="411"/>
        <v>43789</v>
      </c>
      <c r="AM1013" s="16">
        <f t="shared" ca="1" si="412"/>
        <v>1.0101683299999999</v>
      </c>
      <c r="AN1013" s="15">
        <f t="shared" ca="1" si="412"/>
        <v>10.16832999</v>
      </c>
      <c r="AO1013" s="9">
        <f t="shared" si="412"/>
        <v>0</v>
      </c>
      <c r="AP1013" s="17">
        <f t="shared" si="412"/>
        <v>0</v>
      </c>
      <c r="AQ1013" s="15">
        <f t="shared" si="412"/>
        <v>0</v>
      </c>
      <c r="AR1013" s="10" t="str">
        <f t="shared" si="412"/>
        <v>J=</v>
      </c>
      <c r="AS1013" s="59">
        <f t="shared" si="412"/>
        <v>43906</v>
      </c>
      <c r="AT1013" s="18"/>
      <c r="AU1013" s="18"/>
      <c r="AV1013" s="40"/>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row>
    <row r="1014" spans="1:205" x14ac:dyDescent="0.2">
      <c r="A1014" s="123">
        <f t="shared" si="395"/>
        <v>44009</v>
      </c>
      <c r="B1014" s="124">
        <f t="shared" ca="1" si="401"/>
        <v>1009.6319999999999</v>
      </c>
      <c r="C1014" s="126">
        <f t="shared" si="396"/>
        <v>1000</v>
      </c>
      <c r="D1014" s="125">
        <f ca="1">IF(A1014&lt;$B$1,VLOOKUP(A1014,[1]DI!$A$4:$B$15000,2,FALSE),0)</f>
        <v>0</v>
      </c>
      <c r="E1014" s="126">
        <f t="shared" ca="1" si="405"/>
        <v>0</v>
      </c>
      <c r="F1014" s="132">
        <f t="shared" si="397"/>
        <v>1.075</v>
      </c>
      <c r="G1014" s="127">
        <f t="shared" ca="1" si="390"/>
        <v>1</v>
      </c>
      <c r="H1014" s="126">
        <f ca="1">TRUNC(PRODUCT(G$10:G1013),15)</f>
        <v>1.18221439885865</v>
      </c>
      <c r="I1014" s="126">
        <f t="shared" ca="1" si="398"/>
        <v>1.1709359454272801</v>
      </c>
      <c r="J1014" s="126">
        <f t="shared" ca="1" si="391"/>
        <v>1.0096320000000001</v>
      </c>
      <c r="K1014" s="126">
        <f t="shared" ca="1" si="392"/>
        <v>9.6319999999999997</v>
      </c>
      <c r="L1014" s="133">
        <f>IF(VLOOKUP(A1014,$U$12:$AD$125,8)=VLOOKUP(A1013,$U$12:$AD$125,8),0,VLOOKUP(A1014,U$12:$AD$125,8))</f>
        <v>0</v>
      </c>
      <c r="M1014" s="129">
        <f>IF(L1014&gt;0,VLOOKUP(L1014,T$12:$AC$125,7),0)</f>
        <v>0</v>
      </c>
      <c r="N1014" s="126">
        <f t="shared" si="393"/>
        <v>0</v>
      </c>
      <c r="O1014" s="126">
        <f t="shared" ca="1" si="394"/>
        <v>9.6319999999999997</v>
      </c>
      <c r="P1014" s="134" t="str">
        <f t="shared" si="399"/>
        <v>J=</v>
      </c>
      <c r="Q1014" s="131">
        <f t="shared" si="400"/>
        <v>44089</v>
      </c>
      <c r="R1014" s="9"/>
      <c r="S1014" s="9"/>
      <c r="T1014" s="9"/>
      <c r="U1014" s="9"/>
      <c r="V1014" s="9"/>
      <c r="W1014" s="9"/>
      <c r="X1014" s="9"/>
      <c r="Y1014" s="9"/>
      <c r="Z1014" s="9"/>
      <c r="AA1014" s="9"/>
      <c r="AB1014" s="9"/>
      <c r="AC1014" s="9"/>
      <c r="AD1014" s="9"/>
      <c r="AE1014" s="9"/>
      <c r="AF1014" s="59">
        <f t="shared" si="413"/>
        <v>43790</v>
      </c>
      <c r="AG1014" s="15">
        <f t="shared" ca="1" si="410"/>
        <v>1010.37449</v>
      </c>
      <c r="AH1014" s="15">
        <f t="shared" si="410"/>
        <v>1000</v>
      </c>
      <c r="AI1014" s="4">
        <f t="shared" ca="1" si="410"/>
        <v>4.9000000000000002E-2</v>
      </c>
      <c r="AJ1014" s="16">
        <f t="shared" ca="1" si="410"/>
        <v>1.8985000000000001E-4</v>
      </c>
      <c r="AK1014" s="4">
        <f t="shared" si="410"/>
        <v>1.075</v>
      </c>
      <c r="AL1014" s="59">
        <f t="shared" si="411"/>
        <v>43790</v>
      </c>
      <c r="AM1014" s="16">
        <f t="shared" ca="1" si="412"/>
        <v>1.01037449</v>
      </c>
      <c r="AN1014" s="15">
        <f t="shared" ca="1" si="412"/>
        <v>10.37449</v>
      </c>
      <c r="AO1014" s="9">
        <f t="shared" si="412"/>
        <v>0</v>
      </c>
      <c r="AP1014" s="17">
        <f t="shared" si="412"/>
        <v>0</v>
      </c>
      <c r="AQ1014" s="15">
        <f t="shared" si="412"/>
        <v>0</v>
      </c>
      <c r="AR1014" s="10" t="str">
        <f t="shared" si="412"/>
        <v>J=</v>
      </c>
      <c r="AS1014" s="59">
        <f t="shared" si="412"/>
        <v>43906</v>
      </c>
      <c r="AT1014" s="18"/>
      <c r="AU1014" s="18"/>
      <c r="AV1014" s="40"/>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row>
    <row r="1015" spans="1:205" x14ac:dyDescent="0.2">
      <c r="A1015" s="123">
        <f t="shared" si="395"/>
        <v>44010</v>
      </c>
      <c r="B1015" s="124">
        <f t="shared" ca="1" si="401"/>
        <v>1009.6319999999999</v>
      </c>
      <c r="C1015" s="126">
        <f t="shared" si="396"/>
        <v>1000</v>
      </c>
      <c r="D1015" s="125">
        <f ca="1">IF(A1015&lt;$B$1,VLOOKUP(A1015,[1]DI!$A$4:$B$15000,2,FALSE),0)</f>
        <v>0</v>
      </c>
      <c r="E1015" s="126">
        <f t="shared" ca="1" si="405"/>
        <v>0</v>
      </c>
      <c r="F1015" s="132">
        <f t="shared" si="397"/>
        <v>1.075</v>
      </c>
      <c r="G1015" s="127">
        <f t="shared" ca="1" si="390"/>
        <v>1</v>
      </c>
      <c r="H1015" s="126">
        <f ca="1">TRUNC(PRODUCT(G$10:G1014),15)</f>
        <v>1.18221439885865</v>
      </c>
      <c r="I1015" s="126">
        <f t="shared" ca="1" si="398"/>
        <v>1.1709359454272801</v>
      </c>
      <c r="J1015" s="126">
        <f t="shared" ca="1" si="391"/>
        <v>1.0096320000000001</v>
      </c>
      <c r="K1015" s="126">
        <f t="shared" ca="1" si="392"/>
        <v>9.6319999999999997</v>
      </c>
      <c r="L1015" s="133">
        <f>IF(VLOOKUP(A1015,$U$12:$AD$125,8)=VLOOKUP(A1014,$U$12:$AD$125,8),0,VLOOKUP(A1015,U$12:$AD$125,8))</f>
        <v>0</v>
      </c>
      <c r="M1015" s="129">
        <f>IF(L1015&gt;0,VLOOKUP(L1015,T$12:$AC$125,7),0)</f>
        <v>0</v>
      </c>
      <c r="N1015" s="126">
        <f t="shared" si="393"/>
        <v>0</v>
      </c>
      <c r="O1015" s="126">
        <f t="shared" ca="1" si="394"/>
        <v>9.6319999999999997</v>
      </c>
      <c r="P1015" s="134" t="str">
        <f t="shared" si="399"/>
        <v>J=</v>
      </c>
      <c r="Q1015" s="131">
        <f t="shared" si="400"/>
        <v>44089</v>
      </c>
      <c r="R1015" s="9"/>
      <c r="S1015" s="9"/>
      <c r="T1015" s="9"/>
      <c r="U1015" s="9"/>
      <c r="V1015" s="9"/>
      <c r="W1015" s="9"/>
      <c r="X1015" s="9"/>
      <c r="Y1015" s="9"/>
      <c r="Z1015" s="9"/>
      <c r="AA1015" s="9"/>
      <c r="AB1015" s="9"/>
      <c r="AC1015" s="9"/>
      <c r="AD1015" s="9"/>
      <c r="AE1015" s="9"/>
      <c r="AF1015" s="59">
        <f t="shared" si="413"/>
        <v>43791</v>
      </c>
      <c r="AG1015" s="15">
        <f t="shared" ca="1" si="410"/>
        <v>1010.5807</v>
      </c>
      <c r="AH1015" s="15">
        <f t="shared" si="410"/>
        <v>1000</v>
      </c>
      <c r="AI1015" s="4">
        <f t="shared" ca="1" si="410"/>
        <v>4.9000000000000002E-2</v>
      </c>
      <c r="AJ1015" s="16">
        <f t="shared" ca="1" si="410"/>
        <v>1.8985000000000001E-4</v>
      </c>
      <c r="AK1015" s="4">
        <f t="shared" si="410"/>
        <v>1.075</v>
      </c>
      <c r="AL1015" s="59">
        <f t="shared" si="411"/>
        <v>43791</v>
      </c>
      <c r="AM1015" s="16">
        <f t="shared" ca="1" si="412"/>
        <v>1.0105807</v>
      </c>
      <c r="AN1015" s="15">
        <f t="shared" ca="1" si="412"/>
        <v>10.5807</v>
      </c>
      <c r="AO1015" s="9">
        <f t="shared" si="412"/>
        <v>0</v>
      </c>
      <c r="AP1015" s="17">
        <f t="shared" si="412"/>
        <v>0</v>
      </c>
      <c r="AQ1015" s="15">
        <f t="shared" si="412"/>
        <v>0</v>
      </c>
      <c r="AR1015" s="10" t="str">
        <f t="shared" si="412"/>
        <v>J=</v>
      </c>
      <c r="AS1015" s="59">
        <f t="shared" si="412"/>
        <v>43906</v>
      </c>
      <c r="AT1015" s="18"/>
      <c r="AU1015" s="18"/>
      <c r="AV1015" s="40"/>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row>
    <row r="1016" spans="1:205" x14ac:dyDescent="0.2">
      <c r="A1016" s="123">
        <f t="shared" si="395"/>
        <v>44011</v>
      </c>
      <c r="B1016" s="124">
        <f t="shared" ca="1" si="401"/>
        <v>1009.6319999999999</v>
      </c>
      <c r="C1016" s="126">
        <f t="shared" si="396"/>
        <v>1000</v>
      </c>
      <c r="D1016" s="125">
        <f ca="1">IF(A1016&lt;$B$1,VLOOKUP(A1016,[1]DI!$A$4:$B$15000,2,FALSE),0)</f>
        <v>2.1500000000000005E-2</v>
      </c>
      <c r="E1016" s="126">
        <f t="shared" ca="1" si="405"/>
        <v>8.4419999999999995E-5</v>
      </c>
      <c r="F1016" s="132">
        <f t="shared" si="397"/>
        <v>1.075</v>
      </c>
      <c r="G1016" s="127">
        <f t="shared" ca="1" si="390"/>
        <v>1.0000907514999999</v>
      </c>
      <c r="H1016" s="126">
        <f ca="1">TRUNC(PRODUCT(G$10:G1015),15)</f>
        <v>1.18221439885865</v>
      </c>
      <c r="I1016" s="126">
        <f t="shared" ca="1" si="398"/>
        <v>1.1709359454272801</v>
      </c>
      <c r="J1016" s="126">
        <f t="shared" ca="1" si="391"/>
        <v>1.0096320000000001</v>
      </c>
      <c r="K1016" s="126">
        <f t="shared" ca="1" si="392"/>
        <v>9.6319999999999997</v>
      </c>
      <c r="L1016" s="133">
        <f>IF(VLOOKUP(A1016,$U$12:$AD$125,8)=VLOOKUP(A1015,$U$12:$AD$125,8),0,VLOOKUP(A1016,U$12:$AD$125,8))</f>
        <v>0</v>
      </c>
      <c r="M1016" s="129">
        <f>IF(L1016&gt;0,VLOOKUP(L1016,T$12:$AC$125,7),0)</f>
        <v>0</v>
      </c>
      <c r="N1016" s="126">
        <f t="shared" si="393"/>
        <v>0</v>
      </c>
      <c r="O1016" s="126">
        <f t="shared" ca="1" si="394"/>
        <v>9.6319999999999997</v>
      </c>
      <c r="P1016" s="134" t="str">
        <f t="shared" si="399"/>
        <v>J=</v>
      </c>
      <c r="Q1016" s="131">
        <f t="shared" si="400"/>
        <v>44089</v>
      </c>
      <c r="R1016" s="9"/>
      <c r="S1016" s="9"/>
      <c r="T1016" s="9"/>
      <c r="U1016" s="9"/>
      <c r="V1016" s="9"/>
      <c r="W1016" s="9"/>
      <c r="X1016" s="9"/>
      <c r="Y1016" s="9"/>
      <c r="Z1016" s="9"/>
      <c r="AA1016" s="9"/>
      <c r="AB1016" s="9"/>
      <c r="AC1016" s="9"/>
      <c r="AD1016" s="9"/>
      <c r="AE1016" s="9"/>
      <c r="AF1016" s="59">
        <f t="shared" si="413"/>
        <v>43792</v>
      </c>
      <c r="AG1016" s="15">
        <f t="shared" ca="1" si="410"/>
        <v>1010.78695</v>
      </c>
      <c r="AH1016" s="15">
        <f t="shared" si="410"/>
        <v>1000</v>
      </c>
      <c r="AI1016" s="4">
        <f t="shared" ca="1" si="410"/>
        <v>0</v>
      </c>
      <c r="AJ1016" s="16">
        <f t="shared" ca="1" si="410"/>
        <v>0</v>
      </c>
      <c r="AK1016" s="4">
        <f t="shared" si="410"/>
        <v>1.075</v>
      </c>
      <c r="AL1016" s="59">
        <f t="shared" si="411"/>
        <v>43792</v>
      </c>
      <c r="AM1016" s="16">
        <f t="shared" ca="1" si="412"/>
        <v>1.01078695</v>
      </c>
      <c r="AN1016" s="15">
        <f t="shared" ca="1" si="412"/>
        <v>10.786949999999999</v>
      </c>
      <c r="AO1016" s="9">
        <f t="shared" si="412"/>
        <v>0</v>
      </c>
      <c r="AP1016" s="17">
        <f t="shared" si="412"/>
        <v>0</v>
      </c>
      <c r="AQ1016" s="15">
        <f t="shared" si="412"/>
        <v>0</v>
      </c>
      <c r="AR1016" s="10" t="str">
        <f t="shared" si="412"/>
        <v>J=</v>
      </c>
      <c r="AS1016" s="59">
        <f t="shared" si="412"/>
        <v>43906</v>
      </c>
      <c r="AT1016" s="18"/>
      <c r="AU1016" s="18"/>
      <c r="AV1016" s="40"/>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row>
    <row r="1017" spans="1:205" x14ac:dyDescent="0.2">
      <c r="A1017" s="123">
        <f t="shared" si="395"/>
        <v>44012</v>
      </c>
      <c r="B1017" s="124">
        <f t="shared" ca="1" si="401"/>
        <v>1009.72361999</v>
      </c>
      <c r="C1017" s="126">
        <f t="shared" si="396"/>
        <v>1000</v>
      </c>
      <c r="D1017" s="125">
        <f ca="1">IF(A1017&lt;$B$1,VLOOKUP(A1017,[1]DI!$A$4:$B$15000,2,FALSE),0)</f>
        <v>2.1500000000000005E-2</v>
      </c>
      <c r="E1017" s="126">
        <f t="shared" ca="1" si="405"/>
        <v>8.4419999999999995E-5</v>
      </c>
      <c r="F1017" s="132">
        <f t="shared" si="397"/>
        <v>1.075</v>
      </c>
      <c r="G1017" s="127">
        <f t="shared" ca="1" si="390"/>
        <v>1.0000907514999999</v>
      </c>
      <c r="H1017" s="126">
        <f ca="1">TRUNC(PRODUCT(G$10:G1016),15)</f>
        <v>1.1823216865886701</v>
      </c>
      <c r="I1017" s="126">
        <f t="shared" ca="1" si="398"/>
        <v>1.1709359454272801</v>
      </c>
      <c r="J1017" s="126">
        <f t="shared" ca="1" si="391"/>
        <v>1.0097236199999999</v>
      </c>
      <c r="K1017" s="126">
        <f t="shared" ca="1" si="392"/>
        <v>9.7236199899999995</v>
      </c>
      <c r="L1017" s="133">
        <f>IF(VLOOKUP(A1017,$U$12:$AD$125,8)=VLOOKUP(A1016,$U$12:$AD$125,8),0,VLOOKUP(A1017,U$12:$AD$125,8))</f>
        <v>0</v>
      </c>
      <c r="M1017" s="129">
        <f>IF(L1017&gt;0,VLOOKUP(L1017,T$12:$AC$125,7),0)</f>
        <v>0</v>
      </c>
      <c r="N1017" s="126">
        <f t="shared" si="393"/>
        <v>0</v>
      </c>
      <c r="O1017" s="126">
        <f t="shared" ca="1" si="394"/>
        <v>9.7236199899999995</v>
      </c>
      <c r="P1017" s="134" t="str">
        <f t="shared" si="399"/>
        <v>J=</v>
      </c>
      <c r="Q1017" s="131">
        <f t="shared" si="400"/>
        <v>44089</v>
      </c>
      <c r="R1017" s="9"/>
      <c r="S1017" s="33"/>
      <c r="T1017" s="33"/>
      <c r="U1017" s="33"/>
      <c r="V1017" s="33"/>
      <c r="W1017" s="33"/>
      <c r="X1017" s="33"/>
      <c r="Y1017" s="33"/>
      <c r="Z1017" s="33"/>
      <c r="AA1017" s="33"/>
      <c r="AB1017" s="33"/>
      <c r="AC1017" s="33"/>
      <c r="AD1017" s="33"/>
      <c r="AE1017" s="33"/>
      <c r="AF1017" s="59">
        <f t="shared" si="413"/>
        <v>43793</v>
      </c>
      <c r="AG1017" s="15">
        <f t="shared" ca="1" si="410"/>
        <v>1010.78695</v>
      </c>
      <c r="AH1017" s="15">
        <f t="shared" si="410"/>
        <v>1000</v>
      </c>
      <c r="AI1017" s="4">
        <f t="shared" ca="1" si="410"/>
        <v>0</v>
      </c>
      <c r="AJ1017" s="16">
        <f t="shared" ca="1" si="410"/>
        <v>0</v>
      </c>
      <c r="AK1017" s="4">
        <f t="shared" si="410"/>
        <v>1.075</v>
      </c>
      <c r="AL1017" s="59">
        <f t="shared" si="411"/>
        <v>43793</v>
      </c>
      <c r="AM1017" s="16">
        <f t="shared" ca="1" si="412"/>
        <v>1.01078695</v>
      </c>
      <c r="AN1017" s="15">
        <f t="shared" ca="1" si="412"/>
        <v>10.786949999999999</v>
      </c>
      <c r="AO1017" s="9">
        <f t="shared" si="412"/>
        <v>0</v>
      </c>
      <c r="AP1017" s="17">
        <f t="shared" si="412"/>
        <v>0</v>
      </c>
      <c r="AQ1017" s="15">
        <f t="shared" si="412"/>
        <v>0</v>
      </c>
      <c r="AR1017" s="10" t="str">
        <f t="shared" si="412"/>
        <v>J=</v>
      </c>
      <c r="AS1017" s="59">
        <f t="shared" si="412"/>
        <v>43906</v>
      </c>
      <c r="AT1017" s="34"/>
      <c r="AU1017" s="34"/>
      <c r="AV1017" s="41"/>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c r="FI1017" s="34"/>
      <c r="FJ1017" s="34"/>
      <c r="FK1017" s="34"/>
      <c r="FL1017" s="34"/>
      <c r="FM1017" s="34"/>
      <c r="FN1017" s="34"/>
      <c r="FO1017" s="34"/>
      <c r="FP1017" s="34"/>
      <c r="FQ1017" s="34"/>
      <c r="FR1017" s="34"/>
      <c r="FS1017" s="34"/>
      <c r="FT1017" s="34"/>
      <c r="FU1017" s="34"/>
      <c r="FV1017" s="34"/>
      <c r="FW1017" s="34"/>
      <c r="FX1017" s="34"/>
      <c r="FY1017" s="34"/>
      <c r="FZ1017" s="34"/>
      <c r="GA1017" s="34"/>
      <c r="GB1017" s="34"/>
      <c r="GC1017" s="34"/>
      <c r="GD1017" s="34"/>
      <c r="GE1017" s="34"/>
      <c r="GF1017" s="34"/>
      <c r="GG1017" s="34"/>
      <c r="GH1017" s="34"/>
      <c r="GI1017" s="34"/>
      <c r="GJ1017" s="34"/>
      <c r="GK1017" s="34"/>
      <c r="GL1017" s="34"/>
      <c r="GM1017" s="34"/>
      <c r="GN1017" s="34"/>
      <c r="GO1017" s="34"/>
      <c r="GP1017" s="34"/>
      <c r="GQ1017" s="34"/>
      <c r="GR1017" s="34"/>
      <c r="GS1017" s="34"/>
      <c r="GT1017" s="34"/>
      <c r="GU1017" s="34"/>
      <c r="GV1017" s="34"/>
      <c r="GW1017" s="34"/>
    </row>
    <row r="1018" spans="1:205" x14ac:dyDescent="0.2">
      <c r="A1018" s="123">
        <f t="shared" si="395"/>
        <v>44013</v>
      </c>
      <c r="B1018" s="124">
        <f t="shared" ca="1" si="401"/>
        <v>1009.81526</v>
      </c>
      <c r="C1018" s="126">
        <f t="shared" si="396"/>
        <v>1000</v>
      </c>
      <c r="D1018" s="125">
        <f ca="1">IF(A1018&lt;$B$1,VLOOKUP(A1018,[1]DI!$A$4:$B$15000,2,FALSE),0)</f>
        <v>2.1500000000000005E-2</v>
      </c>
      <c r="E1018" s="126">
        <f t="shared" ca="1" si="405"/>
        <v>8.4419999999999995E-5</v>
      </c>
      <c r="F1018" s="132">
        <f t="shared" si="397"/>
        <v>1.075</v>
      </c>
      <c r="G1018" s="127">
        <f t="shared" ca="1" si="390"/>
        <v>1.0000907514999999</v>
      </c>
      <c r="H1018" s="126">
        <f ca="1">TRUNC(PRODUCT(G$10:G1017),15)</f>
        <v>1.18242898405521</v>
      </c>
      <c r="I1018" s="126">
        <f t="shared" ca="1" si="398"/>
        <v>1.1709359454272801</v>
      </c>
      <c r="J1018" s="126">
        <f t="shared" ca="1" si="391"/>
        <v>1.0098152600000001</v>
      </c>
      <c r="K1018" s="126">
        <f t="shared" ca="1" si="392"/>
        <v>9.8152600000000003</v>
      </c>
      <c r="L1018" s="133">
        <f>IF(VLOOKUP(A1018,$U$12:$AD$125,8)=VLOOKUP(A1017,$U$12:$AD$125,8),0,VLOOKUP(A1018,U$12:$AD$125,8))</f>
        <v>0</v>
      </c>
      <c r="M1018" s="129">
        <f>IF(L1018&gt;0,VLOOKUP(L1018,T$12:$AC$125,7),0)</f>
        <v>0</v>
      </c>
      <c r="N1018" s="126">
        <f t="shared" si="393"/>
        <v>0</v>
      </c>
      <c r="O1018" s="126">
        <f t="shared" ca="1" si="394"/>
        <v>9.8152600000000003</v>
      </c>
      <c r="P1018" s="134" t="str">
        <f t="shared" si="399"/>
        <v>J=</v>
      </c>
      <c r="Q1018" s="131">
        <f t="shared" si="400"/>
        <v>44089</v>
      </c>
      <c r="R1018" s="9"/>
      <c r="S1018" s="9"/>
      <c r="T1018" s="9"/>
      <c r="U1018" s="9"/>
      <c r="V1018" s="9"/>
      <c r="W1018" s="9"/>
      <c r="X1018" s="9"/>
      <c r="Y1018" s="9"/>
      <c r="Z1018" s="9"/>
      <c r="AA1018" s="9"/>
      <c r="AB1018" s="9"/>
      <c r="AC1018" s="9"/>
      <c r="AD1018" s="9"/>
      <c r="AE1018" s="9"/>
      <c r="AF1018" s="59">
        <f t="shared" si="413"/>
        <v>43794</v>
      </c>
      <c r="AG1018" s="15">
        <f t="shared" ca="1" si="410"/>
        <v>1010.78695</v>
      </c>
      <c r="AH1018" s="15">
        <f t="shared" si="410"/>
        <v>1000</v>
      </c>
      <c r="AI1018" s="4">
        <f t="shared" ca="1" si="410"/>
        <v>4.9000000000000002E-2</v>
      </c>
      <c r="AJ1018" s="16">
        <f t="shared" ca="1" si="410"/>
        <v>1.8985000000000001E-4</v>
      </c>
      <c r="AK1018" s="4">
        <f t="shared" si="410"/>
        <v>1.075</v>
      </c>
      <c r="AL1018" s="59">
        <f t="shared" si="411"/>
        <v>43794</v>
      </c>
      <c r="AM1018" s="16">
        <f t="shared" ca="1" si="412"/>
        <v>1.01078695</v>
      </c>
      <c r="AN1018" s="15">
        <f t="shared" ca="1" si="412"/>
        <v>10.786949999999999</v>
      </c>
      <c r="AO1018" s="9">
        <f t="shared" si="412"/>
        <v>0</v>
      </c>
      <c r="AP1018" s="17">
        <f t="shared" si="412"/>
        <v>0</v>
      </c>
      <c r="AQ1018" s="15">
        <f t="shared" si="412"/>
        <v>0</v>
      </c>
      <c r="AR1018" s="10" t="str">
        <f t="shared" si="412"/>
        <v>J=</v>
      </c>
      <c r="AS1018" s="59">
        <f t="shared" si="412"/>
        <v>43906</v>
      </c>
      <c r="AT1018" s="18"/>
      <c r="AU1018" s="18"/>
      <c r="AV1018" s="40"/>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row>
    <row r="1019" spans="1:205" x14ac:dyDescent="0.2">
      <c r="A1019" s="123">
        <f t="shared" si="395"/>
        <v>44014</v>
      </c>
      <c r="B1019" s="124">
        <f t="shared" ca="1" si="401"/>
        <v>1009.9069</v>
      </c>
      <c r="C1019" s="126">
        <f t="shared" si="396"/>
        <v>1000</v>
      </c>
      <c r="D1019" s="125">
        <f ca="1">IF(A1019&lt;$B$1,VLOOKUP(A1019,[1]DI!$A$4:$B$15000,2,FALSE),0)</f>
        <v>2.1500000000000005E-2</v>
      </c>
      <c r="E1019" s="126">
        <f t="shared" ca="1" si="405"/>
        <v>8.4419999999999995E-5</v>
      </c>
      <c r="F1019" s="132">
        <f t="shared" si="397"/>
        <v>1.075</v>
      </c>
      <c r="G1019" s="127">
        <f t="shared" ca="1" si="390"/>
        <v>1.0000907514999999</v>
      </c>
      <c r="H1019" s="126">
        <f ca="1">TRUNC(PRODUCT(G$10:G1018),15)</f>
        <v>1.1825362912591499</v>
      </c>
      <c r="I1019" s="126">
        <f t="shared" ca="1" si="398"/>
        <v>1.1709359454272801</v>
      </c>
      <c r="J1019" s="126">
        <f t="shared" ca="1" si="391"/>
        <v>1.0099069000000001</v>
      </c>
      <c r="K1019" s="126">
        <f t="shared" ca="1" si="392"/>
        <v>9.9069000000000003</v>
      </c>
      <c r="L1019" s="133">
        <f>IF(VLOOKUP(A1019,$U$12:$AD$125,8)=VLOOKUP(A1018,$U$12:$AD$125,8),0,VLOOKUP(A1019,U$12:$AD$125,8))</f>
        <v>0</v>
      </c>
      <c r="M1019" s="129">
        <f>IF(L1019&gt;0,VLOOKUP(L1019,T$12:$AC$125,7),0)</f>
        <v>0</v>
      </c>
      <c r="N1019" s="126">
        <f t="shared" si="393"/>
        <v>0</v>
      </c>
      <c r="O1019" s="126">
        <f t="shared" ca="1" si="394"/>
        <v>9.9069000000000003</v>
      </c>
      <c r="P1019" s="134" t="str">
        <f t="shared" si="399"/>
        <v>J=</v>
      </c>
      <c r="Q1019" s="131">
        <f t="shared" si="400"/>
        <v>44089</v>
      </c>
      <c r="R1019" s="9"/>
      <c r="S1019" s="9"/>
      <c r="T1019" s="9"/>
      <c r="U1019" s="9"/>
      <c r="V1019" s="9"/>
      <c r="W1019" s="9"/>
      <c r="X1019" s="9"/>
      <c r="Y1019" s="9"/>
      <c r="Z1019" s="9"/>
      <c r="AA1019" s="9"/>
      <c r="AB1019" s="9"/>
      <c r="AC1019" s="9"/>
      <c r="AD1019" s="9"/>
      <c r="AE1019" s="9"/>
      <c r="AF1019" s="59">
        <f t="shared" si="413"/>
        <v>43795</v>
      </c>
      <c r="AG1019" s="15">
        <f t="shared" ca="1" si="410"/>
        <v>1010.99323999</v>
      </c>
      <c r="AH1019" s="15">
        <f t="shared" si="410"/>
        <v>1000</v>
      </c>
      <c r="AI1019" s="4">
        <f t="shared" ca="1" si="410"/>
        <v>4.9000000000000002E-2</v>
      </c>
      <c r="AJ1019" s="16">
        <f t="shared" ca="1" si="410"/>
        <v>1.8985000000000001E-4</v>
      </c>
      <c r="AK1019" s="4">
        <f t="shared" si="410"/>
        <v>1.075</v>
      </c>
      <c r="AL1019" s="59">
        <f t="shared" si="411"/>
        <v>43795</v>
      </c>
      <c r="AM1019" s="16">
        <f t="shared" ca="1" si="412"/>
        <v>1.0109932399999999</v>
      </c>
      <c r="AN1019" s="15">
        <f t="shared" ca="1" si="412"/>
        <v>10.993239989999999</v>
      </c>
      <c r="AO1019" s="9">
        <f t="shared" si="412"/>
        <v>0</v>
      </c>
      <c r="AP1019" s="17">
        <f t="shared" si="412"/>
        <v>0</v>
      </c>
      <c r="AQ1019" s="15">
        <f t="shared" si="412"/>
        <v>0</v>
      </c>
      <c r="AR1019" s="10" t="str">
        <f t="shared" si="412"/>
        <v>J=</v>
      </c>
      <c r="AS1019" s="59">
        <f t="shared" si="412"/>
        <v>43906</v>
      </c>
      <c r="AT1019" s="18"/>
      <c r="AU1019" s="18"/>
      <c r="AV1019" s="40"/>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row>
    <row r="1020" spans="1:205" x14ac:dyDescent="0.2">
      <c r="A1020" s="123">
        <f t="shared" si="395"/>
        <v>44015</v>
      </c>
      <c r="B1020" s="124">
        <f t="shared" ca="1" si="401"/>
        <v>1009.99854999</v>
      </c>
      <c r="C1020" s="126">
        <f t="shared" si="396"/>
        <v>1000</v>
      </c>
      <c r="D1020" s="125">
        <f ca="1">IF(A1020&lt;$B$1,VLOOKUP(A1020,[1]DI!$A$4:$B$15000,2,FALSE),0)</f>
        <v>2.1500000000000005E-2</v>
      </c>
      <c r="E1020" s="126">
        <f t="shared" ca="1" si="405"/>
        <v>8.4419999999999995E-5</v>
      </c>
      <c r="F1020" s="132">
        <f t="shared" si="397"/>
        <v>1.075</v>
      </c>
      <c r="G1020" s="127">
        <f t="shared" ca="1" si="390"/>
        <v>1.0000907514999999</v>
      </c>
      <c r="H1020" s="126">
        <f ca="1">TRUNC(PRODUCT(G$10:G1019),15)</f>
        <v>1.18264360820139</v>
      </c>
      <c r="I1020" s="126">
        <f t="shared" ca="1" si="398"/>
        <v>1.1709359454272801</v>
      </c>
      <c r="J1020" s="126">
        <f t="shared" ca="1" si="391"/>
        <v>1.0099985499999999</v>
      </c>
      <c r="K1020" s="126">
        <f t="shared" ca="1" si="392"/>
        <v>9.9985499900000008</v>
      </c>
      <c r="L1020" s="133">
        <f>IF(VLOOKUP(A1020,$U$12:$AD$125,8)=VLOOKUP(A1019,$U$12:$AD$125,8),0,VLOOKUP(A1020,U$12:$AD$125,8))</f>
        <v>0</v>
      </c>
      <c r="M1020" s="129">
        <f>IF(L1020&gt;0,VLOOKUP(L1020,T$12:$AC$125,7),0)</f>
        <v>0</v>
      </c>
      <c r="N1020" s="126">
        <f t="shared" si="393"/>
        <v>0</v>
      </c>
      <c r="O1020" s="126">
        <f t="shared" ca="1" si="394"/>
        <v>9.9985499900000008</v>
      </c>
      <c r="P1020" s="134" t="str">
        <f t="shared" si="399"/>
        <v>J=</v>
      </c>
      <c r="Q1020" s="131">
        <f t="shared" si="400"/>
        <v>44089</v>
      </c>
      <c r="R1020" s="9"/>
      <c r="S1020" s="9"/>
      <c r="T1020" s="9"/>
      <c r="U1020" s="9"/>
      <c r="V1020" s="9"/>
      <c r="W1020" s="9"/>
      <c r="X1020" s="9"/>
      <c r="Y1020" s="9"/>
      <c r="Z1020" s="9"/>
      <c r="AA1020" s="9"/>
      <c r="AB1020" s="9"/>
      <c r="AC1020" s="9"/>
      <c r="AD1020" s="9"/>
      <c r="AE1020" s="9"/>
      <c r="AF1020" s="59">
        <f t="shared" si="413"/>
        <v>43796</v>
      </c>
      <c r="AG1020" s="15">
        <f t="shared" ca="1" si="410"/>
        <v>1011.19957</v>
      </c>
      <c r="AH1020" s="15">
        <f t="shared" si="410"/>
        <v>1000</v>
      </c>
      <c r="AI1020" s="4">
        <f t="shared" ca="1" si="410"/>
        <v>4.9000000000000002E-2</v>
      </c>
      <c r="AJ1020" s="16">
        <f t="shared" ca="1" si="410"/>
        <v>1.8985000000000001E-4</v>
      </c>
      <c r="AK1020" s="4">
        <f t="shared" si="410"/>
        <v>1.075</v>
      </c>
      <c r="AL1020" s="59">
        <f t="shared" si="411"/>
        <v>43796</v>
      </c>
      <c r="AM1020" s="16">
        <f t="shared" ca="1" si="412"/>
        <v>1.01119957</v>
      </c>
      <c r="AN1020" s="15">
        <f t="shared" ca="1" si="412"/>
        <v>11.19957</v>
      </c>
      <c r="AO1020" s="9">
        <f t="shared" si="412"/>
        <v>0</v>
      </c>
      <c r="AP1020" s="17">
        <f t="shared" si="412"/>
        <v>0</v>
      </c>
      <c r="AQ1020" s="15">
        <f t="shared" si="412"/>
        <v>0</v>
      </c>
      <c r="AR1020" s="10" t="str">
        <f t="shared" si="412"/>
        <v>J=</v>
      </c>
      <c r="AS1020" s="59">
        <f t="shared" si="412"/>
        <v>43906</v>
      </c>
      <c r="AT1020" s="18"/>
      <c r="AU1020" s="18"/>
      <c r="AV1020" s="40"/>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row>
    <row r="1021" spans="1:205" x14ac:dyDescent="0.2">
      <c r="A1021" s="123">
        <f t="shared" si="395"/>
        <v>44016</v>
      </c>
      <c r="B1021" s="124">
        <f t="shared" ca="1" si="401"/>
        <v>1010.09021</v>
      </c>
      <c r="C1021" s="126">
        <f t="shared" si="396"/>
        <v>1000</v>
      </c>
      <c r="D1021" s="125">
        <f ca="1">IF(A1021&lt;$B$1,VLOOKUP(A1021,[1]DI!$A$4:$B$15000,2,FALSE),0)</f>
        <v>0</v>
      </c>
      <c r="E1021" s="126">
        <f t="shared" ca="1" si="405"/>
        <v>0</v>
      </c>
      <c r="F1021" s="132">
        <f t="shared" si="397"/>
        <v>1.075</v>
      </c>
      <c r="G1021" s="127">
        <f t="shared" ca="1" si="390"/>
        <v>1</v>
      </c>
      <c r="H1021" s="126">
        <f ca="1">TRUNC(PRODUCT(G$10:G1020),15)</f>
        <v>1.1827509348828</v>
      </c>
      <c r="I1021" s="126">
        <f t="shared" ca="1" si="398"/>
        <v>1.1709359454272801</v>
      </c>
      <c r="J1021" s="126">
        <f t="shared" ca="1" si="391"/>
        <v>1.01009021</v>
      </c>
      <c r="K1021" s="126">
        <f t="shared" ca="1" si="392"/>
        <v>10.090210000000001</v>
      </c>
      <c r="L1021" s="133">
        <f>IF(VLOOKUP(A1021,$U$12:$AD$125,8)=VLOOKUP(A1020,$U$12:$AD$125,8),0,VLOOKUP(A1021,U$12:$AD$125,8))</f>
        <v>0</v>
      </c>
      <c r="M1021" s="129">
        <f>IF(L1021&gt;0,VLOOKUP(L1021,T$12:$AC$125,7),0)</f>
        <v>0</v>
      </c>
      <c r="N1021" s="126">
        <f t="shared" si="393"/>
        <v>0</v>
      </c>
      <c r="O1021" s="126">
        <f t="shared" ca="1" si="394"/>
        <v>10.090210000000001</v>
      </c>
      <c r="P1021" s="134" t="str">
        <f t="shared" si="399"/>
        <v>J=</v>
      </c>
      <c r="Q1021" s="131">
        <f t="shared" si="400"/>
        <v>44089</v>
      </c>
      <c r="R1021" s="9"/>
      <c r="S1021" s="9"/>
      <c r="T1021" s="9"/>
      <c r="U1021" s="9"/>
      <c r="V1021" s="9"/>
      <c r="W1021" s="9"/>
      <c r="X1021" s="9"/>
      <c r="Y1021" s="9"/>
      <c r="Z1021" s="9"/>
      <c r="AA1021" s="9"/>
      <c r="AB1021" s="9"/>
      <c r="AC1021" s="9"/>
      <c r="AD1021" s="9"/>
      <c r="AE1021" s="9"/>
      <c r="AF1021" s="59">
        <f t="shared" si="413"/>
        <v>43797</v>
      </c>
      <c r="AG1021" s="15">
        <f t="shared" ca="1" si="410"/>
        <v>1011.40593999</v>
      </c>
      <c r="AH1021" s="15">
        <f t="shared" si="410"/>
        <v>1000</v>
      </c>
      <c r="AI1021" s="4">
        <f t="shared" ca="1" si="410"/>
        <v>4.9000000000000002E-2</v>
      </c>
      <c r="AJ1021" s="16">
        <f t="shared" ca="1" si="410"/>
        <v>1.8985000000000001E-4</v>
      </c>
      <c r="AK1021" s="4">
        <f t="shared" si="410"/>
        <v>1.075</v>
      </c>
      <c r="AL1021" s="59">
        <f t="shared" si="411"/>
        <v>43797</v>
      </c>
      <c r="AM1021" s="16">
        <f t="shared" ca="1" si="412"/>
        <v>1.0114059399999999</v>
      </c>
      <c r="AN1021" s="15">
        <f t="shared" ca="1" si="412"/>
        <v>11.40593999</v>
      </c>
      <c r="AO1021" s="9">
        <f t="shared" si="412"/>
        <v>0</v>
      </c>
      <c r="AP1021" s="17">
        <f t="shared" si="412"/>
        <v>0</v>
      </c>
      <c r="AQ1021" s="15">
        <f t="shared" si="412"/>
        <v>0</v>
      </c>
      <c r="AR1021" s="10" t="str">
        <f t="shared" si="412"/>
        <v>J=</v>
      </c>
      <c r="AS1021" s="59">
        <f t="shared" si="412"/>
        <v>43906</v>
      </c>
      <c r="AT1021" s="18"/>
      <c r="AU1021" s="18"/>
      <c r="AV1021" s="40"/>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row>
    <row r="1022" spans="1:205" x14ac:dyDescent="0.2">
      <c r="A1022" s="123">
        <f t="shared" si="395"/>
        <v>44017</v>
      </c>
      <c r="B1022" s="124">
        <f t="shared" ca="1" si="401"/>
        <v>1010.09021</v>
      </c>
      <c r="C1022" s="126">
        <f t="shared" si="396"/>
        <v>1000</v>
      </c>
      <c r="D1022" s="125">
        <f ca="1">IF(A1022&lt;$B$1,VLOOKUP(A1022,[1]DI!$A$4:$B$15000,2,FALSE),0)</f>
        <v>0</v>
      </c>
      <c r="E1022" s="126">
        <f t="shared" ca="1" si="405"/>
        <v>0</v>
      </c>
      <c r="F1022" s="132">
        <f t="shared" si="397"/>
        <v>1.075</v>
      </c>
      <c r="G1022" s="127">
        <f t="shared" ca="1" si="390"/>
        <v>1</v>
      </c>
      <c r="H1022" s="126">
        <f ca="1">TRUNC(PRODUCT(G$10:G1021),15)</f>
        <v>1.1827509348828</v>
      </c>
      <c r="I1022" s="126">
        <f t="shared" ca="1" si="398"/>
        <v>1.1709359454272801</v>
      </c>
      <c r="J1022" s="126">
        <f t="shared" ca="1" si="391"/>
        <v>1.01009021</v>
      </c>
      <c r="K1022" s="126">
        <f t="shared" ca="1" si="392"/>
        <v>10.090210000000001</v>
      </c>
      <c r="L1022" s="133">
        <f>IF(VLOOKUP(A1022,$U$12:$AD$125,8)=VLOOKUP(A1021,$U$12:$AD$125,8),0,VLOOKUP(A1022,U$12:$AD$125,8))</f>
        <v>0</v>
      </c>
      <c r="M1022" s="129">
        <f>IF(L1022&gt;0,VLOOKUP(L1022,T$12:$AC$125,7),0)</f>
        <v>0</v>
      </c>
      <c r="N1022" s="126">
        <f t="shared" si="393"/>
        <v>0</v>
      </c>
      <c r="O1022" s="126">
        <f t="shared" ca="1" si="394"/>
        <v>10.090210000000001</v>
      </c>
      <c r="P1022" s="134" t="str">
        <f t="shared" si="399"/>
        <v>J=</v>
      </c>
      <c r="Q1022" s="131">
        <f t="shared" si="400"/>
        <v>44089</v>
      </c>
      <c r="R1022" s="9"/>
      <c r="S1022" s="9"/>
      <c r="T1022" s="9"/>
      <c r="U1022" s="9"/>
      <c r="V1022" s="9"/>
      <c r="W1022" s="9"/>
      <c r="X1022" s="9"/>
      <c r="Y1022" s="9"/>
      <c r="Z1022" s="9"/>
      <c r="AA1022" s="9"/>
      <c r="AB1022" s="9"/>
      <c r="AC1022" s="9"/>
      <c r="AD1022" s="9"/>
      <c r="AE1022" s="9"/>
      <c r="AF1022" s="59">
        <f t="shared" si="413"/>
        <v>43798</v>
      </c>
      <c r="AG1022" s="15">
        <f t="shared" ca="1" si="410"/>
        <v>1011.61236</v>
      </c>
      <c r="AH1022" s="15">
        <f t="shared" si="410"/>
        <v>1000</v>
      </c>
      <c r="AI1022" s="4">
        <f t="shared" ca="1" si="410"/>
        <v>4.9000000000000002E-2</v>
      </c>
      <c r="AJ1022" s="16">
        <f t="shared" ca="1" si="410"/>
        <v>1.8985000000000001E-4</v>
      </c>
      <c r="AK1022" s="4">
        <f t="shared" si="410"/>
        <v>1.075</v>
      </c>
      <c r="AL1022" s="59">
        <f t="shared" si="411"/>
        <v>43798</v>
      </c>
      <c r="AM1022" s="16">
        <f t="shared" ca="1" si="412"/>
        <v>1.01161236</v>
      </c>
      <c r="AN1022" s="15">
        <f t="shared" ca="1" si="412"/>
        <v>11.612360000000001</v>
      </c>
      <c r="AO1022" s="9">
        <f t="shared" si="412"/>
        <v>0</v>
      </c>
      <c r="AP1022" s="17">
        <f t="shared" si="412"/>
        <v>0</v>
      </c>
      <c r="AQ1022" s="15">
        <f t="shared" si="412"/>
        <v>0</v>
      </c>
      <c r="AR1022" s="10" t="str">
        <f t="shared" si="412"/>
        <v>J=</v>
      </c>
      <c r="AS1022" s="59">
        <f t="shared" si="412"/>
        <v>43906</v>
      </c>
      <c r="AT1022" s="18"/>
      <c r="AU1022" s="18"/>
      <c r="AV1022" s="40"/>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row>
    <row r="1023" spans="1:205" x14ac:dyDescent="0.2">
      <c r="A1023" s="123">
        <f t="shared" si="395"/>
        <v>44018</v>
      </c>
      <c r="B1023" s="124">
        <f t="shared" ca="1" si="401"/>
        <v>1010.09021</v>
      </c>
      <c r="C1023" s="126">
        <f t="shared" si="396"/>
        <v>1000</v>
      </c>
      <c r="D1023" s="125">
        <f ca="1">IF(A1023&lt;$B$1,VLOOKUP(A1023,[1]DI!$A$4:$B$15000,2,FALSE),0)</f>
        <v>2.1500000000000005E-2</v>
      </c>
      <c r="E1023" s="126">
        <f t="shared" ca="1" si="405"/>
        <v>8.4419999999999995E-5</v>
      </c>
      <c r="F1023" s="132">
        <f t="shared" si="397"/>
        <v>1.075</v>
      </c>
      <c r="G1023" s="127">
        <f t="shared" ca="1" si="390"/>
        <v>1.0000907514999999</v>
      </c>
      <c r="H1023" s="126">
        <f ca="1">TRUNC(PRODUCT(G$10:G1022),15)</f>
        <v>1.1827509348828</v>
      </c>
      <c r="I1023" s="126">
        <f t="shared" ca="1" si="398"/>
        <v>1.1709359454272801</v>
      </c>
      <c r="J1023" s="126">
        <f t="shared" ca="1" si="391"/>
        <v>1.01009021</v>
      </c>
      <c r="K1023" s="126">
        <f t="shared" ca="1" si="392"/>
        <v>10.090210000000001</v>
      </c>
      <c r="L1023" s="133">
        <f>IF(VLOOKUP(A1023,$U$12:$AD$125,8)=VLOOKUP(A1022,$U$12:$AD$125,8),0,VLOOKUP(A1023,U$12:$AD$125,8))</f>
        <v>0</v>
      </c>
      <c r="M1023" s="129">
        <f>IF(L1023&gt;0,VLOOKUP(L1023,T$12:$AC$125,7),0)</f>
        <v>0</v>
      </c>
      <c r="N1023" s="126">
        <f t="shared" si="393"/>
        <v>0</v>
      </c>
      <c r="O1023" s="126">
        <f t="shared" ca="1" si="394"/>
        <v>10.090210000000001</v>
      </c>
      <c r="P1023" s="134" t="str">
        <f t="shared" si="399"/>
        <v>J=</v>
      </c>
      <c r="Q1023" s="131">
        <f t="shared" si="400"/>
        <v>44089</v>
      </c>
      <c r="R1023" s="9"/>
      <c r="S1023" s="9"/>
      <c r="T1023" s="9"/>
      <c r="U1023" s="9"/>
      <c r="V1023" s="9"/>
      <c r="W1023" s="9"/>
      <c r="X1023" s="9"/>
      <c r="Y1023" s="9"/>
      <c r="Z1023" s="9"/>
      <c r="AA1023" s="9"/>
      <c r="AB1023" s="9"/>
      <c r="AC1023" s="9"/>
      <c r="AD1023" s="9"/>
      <c r="AE1023" s="9"/>
      <c r="AF1023" s="59">
        <f t="shared" si="413"/>
        <v>43799</v>
      </c>
      <c r="AG1023" s="15">
        <f t="shared" ca="1" si="410"/>
        <v>1011.81882</v>
      </c>
      <c r="AH1023" s="15">
        <f t="shared" si="410"/>
        <v>1000</v>
      </c>
      <c r="AI1023" s="4">
        <f t="shared" ca="1" si="410"/>
        <v>0</v>
      </c>
      <c r="AJ1023" s="16">
        <f t="shared" ca="1" si="410"/>
        <v>0</v>
      </c>
      <c r="AK1023" s="4">
        <f t="shared" si="410"/>
        <v>1.075</v>
      </c>
      <c r="AL1023" s="59">
        <f t="shared" si="411"/>
        <v>43799</v>
      </c>
      <c r="AM1023" s="16">
        <f t="shared" ca="1" si="412"/>
        <v>1.01181882</v>
      </c>
      <c r="AN1023" s="15">
        <f t="shared" ca="1" si="412"/>
        <v>11.818820000000001</v>
      </c>
      <c r="AO1023" s="9">
        <f t="shared" si="412"/>
        <v>0</v>
      </c>
      <c r="AP1023" s="17">
        <f t="shared" si="412"/>
        <v>0</v>
      </c>
      <c r="AQ1023" s="15">
        <f t="shared" si="412"/>
        <v>0</v>
      </c>
      <c r="AR1023" s="10" t="str">
        <f t="shared" si="412"/>
        <v>J=</v>
      </c>
      <c r="AS1023" s="59">
        <f t="shared" si="412"/>
        <v>43906</v>
      </c>
      <c r="AT1023" s="18"/>
      <c r="AU1023" s="18"/>
      <c r="AV1023" s="40"/>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row>
    <row r="1024" spans="1:205" x14ac:dyDescent="0.2">
      <c r="A1024" s="123">
        <f t="shared" si="395"/>
        <v>44019</v>
      </c>
      <c r="B1024" s="124">
        <f t="shared" ca="1" si="401"/>
        <v>1010.18188</v>
      </c>
      <c r="C1024" s="126">
        <f t="shared" si="396"/>
        <v>1000</v>
      </c>
      <c r="D1024" s="125">
        <f ca="1">IF(A1024&lt;$B$1,VLOOKUP(A1024,[1]DI!$A$4:$B$15000,2,FALSE),0)</f>
        <v>2.1500000000000005E-2</v>
      </c>
      <c r="E1024" s="126">
        <f t="shared" ca="1" si="405"/>
        <v>8.4419999999999995E-5</v>
      </c>
      <c r="F1024" s="132">
        <f t="shared" si="397"/>
        <v>1.075</v>
      </c>
      <c r="G1024" s="127">
        <f t="shared" ca="1" si="390"/>
        <v>1.0000907514999999</v>
      </c>
      <c r="H1024" s="126">
        <f ca="1">TRUNC(PRODUCT(G$10:G1023),15)</f>
        <v>1.1828582713042699</v>
      </c>
      <c r="I1024" s="126">
        <f t="shared" ca="1" si="398"/>
        <v>1.1709359454272801</v>
      </c>
      <c r="J1024" s="126">
        <f t="shared" ca="1" si="391"/>
        <v>1.01018188</v>
      </c>
      <c r="K1024" s="126">
        <f t="shared" ca="1" si="392"/>
        <v>10.18188</v>
      </c>
      <c r="L1024" s="133">
        <f>IF(VLOOKUP(A1024,$U$12:$AD$125,8)=VLOOKUP(A1023,$U$12:$AD$125,8),0,VLOOKUP(A1024,U$12:$AD$125,8))</f>
        <v>0</v>
      </c>
      <c r="M1024" s="129">
        <f>IF(L1024&gt;0,VLOOKUP(L1024,T$12:$AC$125,7),0)</f>
        <v>0</v>
      </c>
      <c r="N1024" s="126">
        <f t="shared" si="393"/>
        <v>0</v>
      </c>
      <c r="O1024" s="126">
        <f t="shared" ca="1" si="394"/>
        <v>10.18188</v>
      </c>
      <c r="P1024" s="134" t="str">
        <f t="shared" si="399"/>
        <v>J=</v>
      </c>
      <c r="Q1024" s="131">
        <f t="shared" si="400"/>
        <v>44089</v>
      </c>
      <c r="R1024" s="9"/>
      <c r="S1024" s="9"/>
      <c r="T1024" s="9"/>
      <c r="U1024" s="9"/>
      <c r="V1024" s="9"/>
      <c r="W1024" s="9"/>
      <c r="X1024" s="9"/>
      <c r="Y1024" s="9"/>
      <c r="Z1024" s="9"/>
      <c r="AA1024" s="9"/>
      <c r="AB1024" s="9"/>
      <c r="AC1024" s="9"/>
      <c r="AD1024" s="9"/>
      <c r="AE1024" s="9"/>
      <c r="AF1024" s="59">
        <f t="shared" si="413"/>
        <v>43800</v>
      </c>
      <c r="AG1024" s="15">
        <f t="shared" ca="1" si="410"/>
        <v>1011.81882</v>
      </c>
      <c r="AH1024" s="15">
        <f t="shared" si="410"/>
        <v>1000</v>
      </c>
      <c r="AI1024" s="4">
        <f t="shared" ca="1" si="410"/>
        <v>0</v>
      </c>
      <c r="AJ1024" s="16">
        <f t="shared" ca="1" si="410"/>
        <v>0</v>
      </c>
      <c r="AK1024" s="4">
        <f t="shared" si="410"/>
        <v>1.075</v>
      </c>
      <c r="AL1024" s="59">
        <f t="shared" si="411"/>
        <v>43800</v>
      </c>
      <c r="AM1024" s="16">
        <f t="shared" ca="1" si="412"/>
        <v>1.01181882</v>
      </c>
      <c r="AN1024" s="15">
        <f t="shared" ca="1" si="412"/>
        <v>11.818820000000001</v>
      </c>
      <c r="AO1024" s="9">
        <f t="shared" si="412"/>
        <v>0</v>
      </c>
      <c r="AP1024" s="17">
        <f t="shared" si="412"/>
        <v>0</v>
      </c>
      <c r="AQ1024" s="15">
        <f t="shared" si="412"/>
        <v>0</v>
      </c>
      <c r="AR1024" s="10" t="str">
        <f t="shared" si="412"/>
        <v>J=</v>
      </c>
      <c r="AS1024" s="59">
        <f t="shared" si="412"/>
        <v>43906</v>
      </c>
      <c r="AT1024" s="18"/>
      <c r="AU1024" s="18"/>
      <c r="AV1024" s="40"/>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row>
    <row r="1025" spans="1:202" x14ac:dyDescent="0.2">
      <c r="A1025" s="123">
        <f t="shared" si="395"/>
        <v>44020</v>
      </c>
      <c r="B1025" s="124">
        <f t="shared" ca="1" si="401"/>
        <v>1010.27355</v>
      </c>
      <c r="C1025" s="126">
        <f t="shared" si="396"/>
        <v>1000</v>
      </c>
      <c r="D1025" s="125">
        <f ca="1">IF(A1025&lt;$B$1,VLOOKUP(A1025,[1]DI!$A$4:$B$15000,2,FALSE),0)</f>
        <v>2.1500000000000005E-2</v>
      </c>
      <c r="E1025" s="126">
        <f t="shared" ca="1" si="405"/>
        <v>8.4419999999999995E-5</v>
      </c>
      <c r="F1025" s="132">
        <f t="shared" si="397"/>
        <v>1.075</v>
      </c>
      <c r="G1025" s="127">
        <f t="shared" ca="1" si="390"/>
        <v>1.0000907514999999</v>
      </c>
      <c r="H1025" s="126">
        <f ca="1">TRUNC(PRODUCT(G$10:G1024),15)</f>
        <v>1.1829656174666701</v>
      </c>
      <c r="I1025" s="126">
        <f t="shared" ca="1" si="398"/>
        <v>1.1709359454272801</v>
      </c>
      <c r="J1025" s="126">
        <f t="shared" ca="1" si="391"/>
        <v>1.01027355</v>
      </c>
      <c r="K1025" s="126">
        <f t="shared" ca="1" si="392"/>
        <v>10.27355</v>
      </c>
      <c r="L1025" s="133">
        <f>IF(VLOOKUP(A1025,$U$12:$AD$125,8)=VLOOKUP(A1024,$U$12:$AD$125,8),0,VLOOKUP(A1025,U$12:$AD$125,8))</f>
        <v>0</v>
      </c>
      <c r="M1025" s="129">
        <f>IF(L1025&gt;0,VLOOKUP(L1025,T$12:$AC$125,7),0)</f>
        <v>0</v>
      </c>
      <c r="N1025" s="126">
        <f t="shared" si="393"/>
        <v>0</v>
      </c>
      <c r="O1025" s="126">
        <f t="shared" ca="1" si="394"/>
        <v>10.27355</v>
      </c>
      <c r="P1025" s="134" t="str">
        <f t="shared" si="399"/>
        <v>J=</v>
      </c>
      <c r="Q1025" s="131">
        <f t="shared" si="400"/>
        <v>44089</v>
      </c>
      <c r="R1025" s="9"/>
      <c r="S1025" s="9"/>
      <c r="T1025" s="9"/>
      <c r="U1025" s="9"/>
      <c r="V1025" s="9"/>
      <c r="W1025" s="9"/>
      <c r="X1025" s="9"/>
      <c r="Y1025" s="9"/>
      <c r="Z1025" s="9"/>
      <c r="AA1025" s="9"/>
      <c r="AB1025" s="9"/>
      <c r="AC1025" s="9"/>
      <c r="AD1025" s="9"/>
      <c r="AE1025" s="9"/>
      <c r="AF1025" s="59">
        <f t="shared" si="413"/>
        <v>43801</v>
      </c>
      <c r="AG1025" s="15">
        <f t="shared" ref="AG1025:AK1038" ca="1" si="414">VLOOKUP($AF1025,$A$10:$Q$3625,(AG$1)+1)</f>
        <v>1011.81882</v>
      </c>
      <c r="AH1025" s="15">
        <f t="shared" si="414"/>
        <v>1000</v>
      </c>
      <c r="AI1025" s="4">
        <f t="shared" ca="1" si="414"/>
        <v>4.9000000000000002E-2</v>
      </c>
      <c r="AJ1025" s="16">
        <f t="shared" ca="1" si="414"/>
        <v>1.8985000000000001E-4</v>
      </c>
      <c r="AK1025" s="4">
        <f t="shared" si="414"/>
        <v>1.075</v>
      </c>
      <c r="AL1025" s="59">
        <f t="shared" si="411"/>
        <v>43801</v>
      </c>
      <c r="AM1025" s="16">
        <f t="shared" ref="AM1025:AS1038" ca="1" si="415">VLOOKUP($AF1025,$A$10:$Q$3625,(AM$1)+1)</f>
        <v>1.01181882</v>
      </c>
      <c r="AN1025" s="15">
        <f t="shared" ca="1" si="415"/>
        <v>11.818820000000001</v>
      </c>
      <c r="AO1025" s="9">
        <f t="shared" si="415"/>
        <v>0</v>
      </c>
      <c r="AP1025" s="17">
        <f t="shared" si="415"/>
        <v>0</v>
      </c>
      <c r="AQ1025" s="15">
        <f t="shared" si="415"/>
        <v>0</v>
      </c>
      <c r="AR1025" s="10" t="str">
        <f t="shared" si="415"/>
        <v>J=</v>
      </c>
      <c r="AS1025" s="59">
        <f t="shared" si="415"/>
        <v>43906</v>
      </c>
      <c r="AT1025" s="18"/>
      <c r="AU1025" s="18"/>
      <c r="AV1025" s="40"/>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row>
    <row r="1026" spans="1:202" x14ac:dyDescent="0.2">
      <c r="A1026" s="123">
        <f t="shared" si="395"/>
        <v>44021</v>
      </c>
      <c r="B1026" s="124">
        <f t="shared" ca="1" si="401"/>
        <v>1010.36524</v>
      </c>
      <c r="C1026" s="126">
        <f t="shared" si="396"/>
        <v>1000</v>
      </c>
      <c r="D1026" s="125">
        <f ca="1">IF(A1026&lt;$B$1,VLOOKUP(A1026,[1]DI!$A$4:$B$15000,2,FALSE),0)</f>
        <v>2.1500000000000005E-2</v>
      </c>
      <c r="E1026" s="126">
        <f t="shared" ca="1" si="405"/>
        <v>8.4419999999999995E-5</v>
      </c>
      <c r="F1026" s="132">
        <f t="shared" si="397"/>
        <v>1.075</v>
      </c>
      <c r="G1026" s="127">
        <f t="shared" ca="1" si="390"/>
        <v>1.0000907514999999</v>
      </c>
      <c r="H1026" s="126">
        <f ca="1">TRUNC(PRODUCT(G$10:G1025),15)</f>
        <v>1.18307297337091</v>
      </c>
      <c r="I1026" s="126">
        <f t="shared" ca="1" si="398"/>
        <v>1.1709359454272801</v>
      </c>
      <c r="J1026" s="126">
        <f t="shared" ca="1" si="391"/>
        <v>1.0103652400000001</v>
      </c>
      <c r="K1026" s="126">
        <f t="shared" ca="1" si="392"/>
        <v>10.36524</v>
      </c>
      <c r="L1026" s="133">
        <f>IF(VLOOKUP(A1026,$U$12:$AD$125,8)=VLOOKUP(A1025,$U$12:$AD$125,8),0,VLOOKUP(A1026,U$12:$AD$125,8))</f>
        <v>0</v>
      </c>
      <c r="M1026" s="129">
        <f>IF(L1026&gt;0,VLOOKUP(L1026,T$12:$AC$125,7),0)</f>
        <v>0</v>
      </c>
      <c r="N1026" s="126">
        <f t="shared" si="393"/>
        <v>0</v>
      </c>
      <c r="O1026" s="126">
        <f t="shared" ca="1" si="394"/>
        <v>10.36524</v>
      </c>
      <c r="P1026" s="134" t="str">
        <f t="shared" si="399"/>
        <v>J=</v>
      </c>
      <c r="Q1026" s="131">
        <f t="shared" si="400"/>
        <v>44089</v>
      </c>
      <c r="R1026" s="9"/>
      <c r="S1026" s="9"/>
      <c r="T1026" s="9"/>
      <c r="U1026" s="9"/>
      <c r="V1026" s="9"/>
      <c r="W1026" s="9"/>
      <c r="X1026" s="9"/>
      <c r="Y1026" s="9"/>
      <c r="Z1026" s="9"/>
      <c r="AA1026" s="9"/>
      <c r="AB1026" s="9"/>
      <c r="AC1026" s="9"/>
      <c r="AD1026" s="9"/>
      <c r="AE1026" s="9"/>
      <c r="AF1026" s="59">
        <f t="shared" si="413"/>
        <v>43802</v>
      </c>
      <c r="AG1026" s="15">
        <f t="shared" ca="1" si="414"/>
        <v>1012.02532</v>
      </c>
      <c r="AH1026" s="15">
        <f t="shared" si="414"/>
        <v>1000</v>
      </c>
      <c r="AI1026" s="4">
        <f t="shared" ca="1" si="414"/>
        <v>4.9000000000000002E-2</v>
      </c>
      <c r="AJ1026" s="16">
        <f t="shared" ca="1" si="414"/>
        <v>1.8985000000000001E-4</v>
      </c>
      <c r="AK1026" s="4">
        <f t="shared" si="414"/>
        <v>1.075</v>
      </c>
      <c r="AL1026" s="59">
        <f t="shared" si="411"/>
        <v>43802</v>
      </c>
      <c r="AM1026" s="16">
        <f t="shared" ca="1" si="415"/>
        <v>1.01202532</v>
      </c>
      <c r="AN1026" s="15">
        <f t="shared" ca="1" si="415"/>
        <v>12.025320000000001</v>
      </c>
      <c r="AO1026" s="9">
        <f t="shared" si="415"/>
        <v>0</v>
      </c>
      <c r="AP1026" s="17">
        <f t="shared" si="415"/>
        <v>0</v>
      </c>
      <c r="AQ1026" s="15">
        <f t="shared" si="415"/>
        <v>0</v>
      </c>
      <c r="AR1026" s="10" t="str">
        <f t="shared" si="415"/>
        <v>J=</v>
      </c>
      <c r="AS1026" s="59">
        <f t="shared" si="415"/>
        <v>43906</v>
      </c>
      <c r="AT1026" s="18"/>
      <c r="AU1026" s="18"/>
      <c r="AV1026" s="40"/>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row>
    <row r="1027" spans="1:202" x14ac:dyDescent="0.2">
      <c r="A1027" s="123">
        <f t="shared" si="395"/>
        <v>44022</v>
      </c>
      <c r="B1027" s="124">
        <f t="shared" ca="1" si="401"/>
        <v>1010.45692999</v>
      </c>
      <c r="C1027" s="126">
        <f t="shared" si="396"/>
        <v>1000</v>
      </c>
      <c r="D1027" s="125">
        <f ca="1">IF(A1027&lt;$B$1,VLOOKUP(A1027,[1]DI!$A$4:$B$15000,2,FALSE),0)</f>
        <v>2.1500000000000005E-2</v>
      </c>
      <c r="E1027" s="126">
        <f t="shared" ca="1" si="405"/>
        <v>8.4419999999999995E-5</v>
      </c>
      <c r="F1027" s="132">
        <f t="shared" si="397"/>
        <v>1.075</v>
      </c>
      <c r="G1027" s="127">
        <f t="shared" ca="1" si="390"/>
        <v>1.0000907514999999</v>
      </c>
      <c r="H1027" s="126">
        <f ca="1">TRUNC(PRODUCT(G$10:G1026),15)</f>
        <v>1.1831803390178499</v>
      </c>
      <c r="I1027" s="126">
        <f t="shared" ca="1" si="398"/>
        <v>1.1709359454272801</v>
      </c>
      <c r="J1027" s="126">
        <f t="shared" ca="1" si="391"/>
        <v>1.0104569299999999</v>
      </c>
      <c r="K1027" s="126">
        <f t="shared" ca="1" si="392"/>
        <v>10.456929990000001</v>
      </c>
      <c r="L1027" s="133">
        <f>IF(VLOOKUP(A1027,$U$12:$AD$125,8)=VLOOKUP(A1026,$U$12:$AD$125,8),0,VLOOKUP(A1027,U$12:$AD$125,8))</f>
        <v>0</v>
      </c>
      <c r="M1027" s="129">
        <f>IF(L1027&gt;0,VLOOKUP(L1027,T$12:$AC$125,7),0)</f>
        <v>0</v>
      </c>
      <c r="N1027" s="126">
        <f t="shared" si="393"/>
        <v>0</v>
      </c>
      <c r="O1027" s="126">
        <f t="shared" ca="1" si="394"/>
        <v>10.456929990000001</v>
      </c>
      <c r="P1027" s="134" t="str">
        <f t="shared" si="399"/>
        <v>J=</v>
      </c>
      <c r="Q1027" s="131">
        <f t="shared" si="400"/>
        <v>44089</v>
      </c>
      <c r="R1027" s="9"/>
      <c r="S1027" s="9"/>
      <c r="T1027" s="9"/>
      <c r="U1027" s="9"/>
      <c r="V1027" s="9"/>
      <c r="W1027" s="9"/>
      <c r="X1027" s="9"/>
      <c r="Y1027" s="9"/>
      <c r="Z1027" s="9"/>
      <c r="AA1027" s="9"/>
      <c r="AB1027" s="9"/>
      <c r="AC1027" s="9"/>
      <c r="AD1027" s="9"/>
      <c r="AE1027" s="9"/>
      <c r="AF1027" s="59">
        <f t="shared" si="413"/>
        <v>43803</v>
      </c>
      <c r="AG1027" s="15">
        <f t="shared" ca="1" si="414"/>
        <v>1012.23186</v>
      </c>
      <c r="AH1027" s="15">
        <f t="shared" si="414"/>
        <v>1000</v>
      </c>
      <c r="AI1027" s="4">
        <f t="shared" ca="1" si="414"/>
        <v>4.9000000000000002E-2</v>
      </c>
      <c r="AJ1027" s="16">
        <f t="shared" ca="1" si="414"/>
        <v>1.8985000000000001E-4</v>
      </c>
      <c r="AK1027" s="4">
        <f t="shared" si="414"/>
        <v>1.075</v>
      </c>
      <c r="AL1027" s="59">
        <f t="shared" si="411"/>
        <v>43803</v>
      </c>
      <c r="AM1027" s="16">
        <f t="shared" ca="1" si="415"/>
        <v>1.01223186</v>
      </c>
      <c r="AN1027" s="15">
        <f t="shared" ca="1" si="415"/>
        <v>12.231859999999999</v>
      </c>
      <c r="AO1027" s="9">
        <f t="shared" si="415"/>
        <v>0</v>
      </c>
      <c r="AP1027" s="17">
        <f t="shared" si="415"/>
        <v>0</v>
      </c>
      <c r="AQ1027" s="15">
        <f t="shared" si="415"/>
        <v>0</v>
      </c>
      <c r="AR1027" s="10" t="str">
        <f t="shared" si="415"/>
        <v>J=</v>
      </c>
      <c r="AS1027" s="59">
        <f t="shared" si="415"/>
        <v>43906</v>
      </c>
      <c r="AT1027" s="18"/>
      <c r="AU1027" s="18"/>
      <c r="AV1027" s="40"/>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row>
    <row r="1028" spans="1:202" x14ac:dyDescent="0.2">
      <c r="A1028" s="123">
        <f t="shared" si="395"/>
        <v>44023</v>
      </c>
      <c r="B1028" s="124">
        <f t="shared" ca="1" si="401"/>
        <v>1010.54862999</v>
      </c>
      <c r="C1028" s="126">
        <f t="shared" si="396"/>
        <v>1000</v>
      </c>
      <c r="D1028" s="125">
        <f ca="1">IF(A1028&lt;$B$1,VLOOKUP(A1028,[1]DI!$A$4:$B$15000,2,FALSE),0)</f>
        <v>0</v>
      </c>
      <c r="E1028" s="126">
        <f t="shared" ca="1" si="405"/>
        <v>0</v>
      </c>
      <c r="F1028" s="132">
        <f t="shared" si="397"/>
        <v>1.075</v>
      </c>
      <c r="G1028" s="127">
        <f t="shared" ca="1" si="390"/>
        <v>1</v>
      </c>
      <c r="H1028" s="126">
        <f ca="1">TRUNC(PRODUCT(G$10:G1027),15)</f>
        <v>1.18328771440839</v>
      </c>
      <c r="I1028" s="126">
        <f t="shared" ca="1" si="398"/>
        <v>1.1709359454272801</v>
      </c>
      <c r="J1028" s="126">
        <f t="shared" ca="1" si="391"/>
        <v>1.0105486299999999</v>
      </c>
      <c r="K1028" s="126">
        <f t="shared" ca="1" si="392"/>
        <v>10.54862999</v>
      </c>
      <c r="L1028" s="133">
        <f>IF(VLOOKUP(A1028,$U$12:$AD$125,8)=VLOOKUP(A1027,$U$12:$AD$125,8),0,VLOOKUP(A1028,U$12:$AD$125,8))</f>
        <v>0</v>
      </c>
      <c r="M1028" s="129">
        <f>IF(L1028&gt;0,VLOOKUP(L1028,T$12:$AC$125,7),0)</f>
        <v>0</v>
      </c>
      <c r="N1028" s="126">
        <f t="shared" si="393"/>
        <v>0</v>
      </c>
      <c r="O1028" s="126">
        <f t="shared" ca="1" si="394"/>
        <v>10.54862999</v>
      </c>
      <c r="P1028" s="134" t="str">
        <f t="shared" si="399"/>
        <v>J=</v>
      </c>
      <c r="Q1028" s="131">
        <f t="shared" si="400"/>
        <v>44089</v>
      </c>
      <c r="R1028" s="9"/>
      <c r="S1028" s="9"/>
      <c r="T1028" s="9"/>
      <c r="U1028" s="9"/>
      <c r="V1028" s="9"/>
      <c r="W1028" s="9"/>
      <c r="X1028" s="9"/>
      <c r="Y1028" s="9"/>
      <c r="Z1028" s="9"/>
      <c r="AA1028" s="9"/>
      <c r="AB1028" s="9"/>
      <c r="AC1028" s="9"/>
      <c r="AD1028" s="9"/>
      <c r="AE1028" s="9"/>
      <c r="AF1028" s="59">
        <f t="shared" si="413"/>
        <v>43804</v>
      </c>
      <c r="AG1028" s="15">
        <f t="shared" ca="1" si="414"/>
        <v>1012.43845</v>
      </c>
      <c r="AH1028" s="15">
        <f t="shared" si="414"/>
        <v>1000</v>
      </c>
      <c r="AI1028" s="4">
        <f t="shared" ca="1" si="414"/>
        <v>4.9000000000000002E-2</v>
      </c>
      <c r="AJ1028" s="16">
        <f t="shared" ca="1" si="414"/>
        <v>1.8985000000000001E-4</v>
      </c>
      <c r="AK1028" s="4">
        <f t="shared" si="414"/>
        <v>1.075</v>
      </c>
      <c r="AL1028" s="59">
        <f t="shared" si="411"/>
        <v>43804</v>
      </c>
      <c r="AM1028" s="16">
        <f t="shared" ca="1" si="415"/>
        <v>1.0124384500000001</v>
      </c>
      <c r="AN1028" s="15">
        <f t="shared" ca="1" si="415"/>
        <v>12.43845</v>
      </c>
      <c r="AO1028" s="9">
        <f t="shared" si="415"/>
        <v>0</v>
      </c>
      <c r="AP1028" s="17">
        <f t="shared" si="415"/>
        <v>0</v>
      </c>
      <c r="AQ1028" s="15">
        <f t="shared" si="415"/>
        <v>0</v>
      </c>
      <c r="AR1028" s="10" t="str">
        <f t="shared" si="415"/>
        <v>J=</v>
      </c>
      <c r="AS1028" s="59">
        <f t="shared" si="415"/>
        <v>43906</v>
      </c>
      <c r="AT1028" s="18"/>
      <c r="AU1028" s="18"/>
      <c r="AV1028" s="40"/>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row>
    <row r="1029" spans="1:202" x14ac:dyDescent="0.2">
      <c r="A1029" s="123">
        <f t="shared" si="395"/>
        <v>44024</v>
      </c>
      <c r="B1029" s="124">
        <f t="shared" ca="1" si="401"/>
        <v>1010.54862999</v>
      </c>
      <c r="C1029" s="126">
        <f t="shared" si="396"/>
        <v>1000</v>
      </c>
      <c r="D1029" s="125">
        <f ca="1">IF(A1029&lt;$B$1,VLOOKUP(A1029,[1]DI!$A$4:$B$15000,2,FALSE),0)</f>
        <v>0</v>
      </c>
      <c r="E1029" s="126">
        <f t="shared" ca="1" si="405"/>
        <v>0</v>
      </c>
      <c r="F1029" s="132">
        <f t="shared" si="397"/>
        <v>1.075</v>
      </c>
      <c r="G1029" s="127">
        <f t="shared" ca="1" si="390"/>
        <v>1</v>
      </c>
      <c r="H1029" s="126">
        <f ca="1">TRUNC(PRODUCT(G$10:G1028),15)</f>
        <v>1.18328771440839</v>
      </c>
      <c r="I1029" s="126">
        <f t="shared" ca="1" si="398"/>
        <v>1.1709359454272801</v>
      </c>
      <c r="J1029" s="126">
        <f t="shared" ca="1" si="391"/>
        <v>1.0105486299999999</v>
      </c>
      <c r="K1029" s="126">
        <f t="shared" ca="1" si="392"/>
        <v>10.54862999</v>
      </c>
      <c r="L1029" s="133">
        <f>IF(VLOOKUP(A1029,$U$12:$AD$125,8)=VLOOKUP(A1028,$U$12:$AD$125,8),0,VLOOKUP(A1029,U$12:$AD$125,8))</f>
        <v>0</v>
      </c>
      <c r="M1029" s="129">
        <f>IF(L1029&gt;0,VLOOKUP(L1029,T$12:$AC$125,7),0)</f>
        <v>0</v>
      </c>
      <c r="N1029" s="126">
        <f t="shared" si="393"/>
        <v>0</v>
      </c>
      <c r="O1029" s="126">
        <f t="shared" ca="1" si="394"/>
        <v>10.54862999</v>
      </c>
      <c r="P1029" s="134" t="str">
        <f t="shared" si="399"/>
        <v>J=</v>
      </c>
      <c r="Q1029" s="131">
        <f t="shared" si="400"/>
        <v>44089</v>
      </c>
      <c r="R1029" s="9"/>
      <c r="S1029" s="9"/>
      <c r="T1029" s="9"/>
      <c r="U1029" s="9"/>
      <c r="V1029" s="9"/>
      <c r="W1029" s="9"/>
      <c r="X1029" s="9"/>
      <c r="Y1029" s="9"/>
      <c r="Z1029" s="9"/>
      <c r="AA1029" s="9"/>
      <c r="AB1029" s="9"/>
      <c r="AC1029" s="9"/>
      <c r="AD1029" s="9"/>
      <c r="AE1029" s="9"/>
      <c r="AF1029" s="59">
        <f t="shared" si="413"/>
        <v>43805</v>
      </c>
      <c r="AG1029" s="15">
        <f t="shared" ca="1" si="414"/>
        <v>1012.64507</v>
      </c>
      <c r="AH1029" s="15">
        <f t="shared" si="414"/>
        <v>1000</v>
      </c>
      <c r="AI1029" s="4">
        <f t="shared" ca="1" si="414"/>
        <v>4.9000000000000002E-2</v>
      </c>
      <c r="AJ1029" s="16">
        <f t="shared" ca="1" si="414"/>
        <v>1.8985000000000001E-4</v>
      </c>
      <c r="AK1029" s="4">
        <f t="shared" si="414"/>
        <v>1.075</v>
      </c>
      <c r="AL1029" s="59">
        <f t="shared" si="411"/>
        <v>43805</v>
      </c>
      <c r="AM1029" s="16">
        <f t="shared" ca="1" si="415"/>
        <v>1.01264507</v>
      </c>
      <c r="AN1029" s="15">
        <f t="shared" ca="1" si="415"/>
        <v>12.64507</v>
      </c>
      <c r="AO1029" s="9">
        <f t="shared" si="415"/>
        <v>0</v>
      </c>
      <c r="AP1029" s="17">
        <f t="shared" si="415"/>
        <v>0</v>
      </c>
      <c r="AQ1029" s="15">
        <f t="shared" si="415"/>
        <v>0</v>
      </c>
      <c r="AR1029" s="10" t="str">
        <f t="shared" si="415"/>
        <v>J=</v>
      </c>
      <c r="AS1029" s="59">
        <f t="shared" si="415"/>
        <v>43906</v>
      </c>
      <c r="AT1029" s="18"/>
      <c r="AU1029" s="18"/>
      <c r="AV1029" s="40"/>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row>
    <row r="1030" spans="1:202" x14ac:dyDescent="0.2">
      <c r="A1030" s="123">
        <f t="shared" si="395"/>
        <v>44025</v>
      </c>
      <c r="B1030" s="124">
        <f t="shared" ca="1" si="401"/>
        <v>1010.54862999</v>
      </c>
      <c r="C1030" s="126">
        <f t="shared" si="396"/>
        <v>1000</v>
      </c>
      <c r="D1030" s="125">
        <f ca="1">IF(A1030&lt;$B$1,VLOOKUP(A1030,[1]DI!$A$4:$B$15000,2,FALSE),0)</f>
        <v>2.1500000000000005E-2</v>
      </c>
      <c r="E1030" s="126">
        <f t="shared" ca="1" si="405"/>
        <v>8.4419999999999995E-5</v>
      </c>
      <c r="F1030" s="132">
        <f t="shared" si="397"/>
        <v>1.075</v>
      </c>
      <c r="G1030" s="127">
        <f t="shared" ca="1" si="390"/>
        <v>1.0000907514999999</v>
      </c>
      <c r="H1030" s="126">
        <f ca="1">TRUNC(PRODUCT(G$10:G1029),15)</f>
        <v>1.18328771440839</v>
      </c>
      <c r="I1030" s="126">
        <f t="shared" ca="1" si="398"/>
        <v>1.1709359454272801</v>
      </c>
      <c r="J1030" s="126">
        <f t="shared" ca="1" si="391"/>
        <v>1.0105486299999999</v>
      </c>
      <c r="K1030" s="126">
        <f t="shared" ca="1" si="392"/>
        <v>10.54862999</v>
      </c>
      <c r="L1030" s="133">
        <f>IF(VLOOKUP(A1030,$U$12:$AD$125,8)=VLOOKUP(A1029,$U$12:$AD$125,8),0,VLOOKUP(A1030,U$12:$AD$125,8))</f>
        <v>0</v>
      </c>
      <c r="M1030" s="129">
        <f>IF(L1030&gt;0,VLOOKUP(L1030,T$12:$AC$125,7),0)</f>
        <v>0</v>
      </c>
      <c r="N1030" s="126">
        <f t="shared" si="393"/>
        <v>0</v>
      </c>
      <c r="O1030" s="126">
        <f t="shared" ca="1" si="394"/>
        <v>10.54862999</v>
      </c>
      <c r="P1030" s="134" t="str">
        <f t="shared" si="399"/>
        <v>J=</v>
      </c>
      <c r="Q1030" s="131">
        <f t="shared" si="400"/>
        <v>44089</v>
      </c>
      <c r="R1030" s="9"/>
      <c r="S1030" s="9"/>
      <c r="T1030" s="9"/>
      <c r="U1030" s="9"/>
      <c r="V1030" s="9"/>
      <c r="W1030" s="9"/>
      <c r="X1030" s="9"/>
      <c r="Y1030" s="9"/>
      <c r="Z1030" s="9"/>
      <c r="AA1030" s="9"/>
      <c r="AB1030" s="9"/>
      <c r="AC1030" s="9"/>
      <c r="AD1030" s="9"/>
      <c r="AE1030" s="9"/>
      <c r="AF1030" s="59">
        <f t="shared" si="413"/>
        <v>43806</v>
      </c>
      <c r="AG1030" s="15">
        <f t="shared" ca="1" si="414"/>
        <v>1012.8517399900001</v>
      </c>
      <c r="AH1030" s="15">
        <f t="shared" si="414"/>
        <v>1000</v>
      </c>
      <c r="AI1030" s="4">
        <f t="shared" ca="1" si="414"/>
        <v>0</v>
      </c>
      <c r="AJ1030" s="16">
        <f t="shared" ca="1" si="414"/>
        <v>0</v>
      </c>
      <c r="AK1030" s="4">
        <f t="shared" si="414"/>
        <v>1.075</v>
      </c>
      <c r="AL1030" s="59">
        <f t="shared" si="411"/>
        <v>43806</v>
      </c>
      <c r="AM1030" s="16">
        <f t="shared" ca="1" si="415"/>
        <v>1.0128517399999999</v>
      </c>
      <c r="AN1030" s="15">
        <f t="shared" ca="1" si="415"/>
        <v>12.85173999</v>
      </c>
      <c r="AO1030" s="9">
        <f t="shared" si="415"/>
        <v>0</v>
      </c>
      <c r="AP1030" s="17">
        <f t="shared" si="415"/>
        <v>0</v>
      </c>
      <c r="AQ1030" s="15">
        <f t="shared" si="415"/>
        <v>0</v>
      </c>
      <c r="AR1030" s="10" t="str">
        <f t="shared" si="415"/>
        <v>J=</v>
      </c>
      <c r="AS1030" s="59">
        <f t="shared" si="415"/>
        <v>43906</v>
      </c>
      <c r="AT1030" s="18"/>
      <c r="AU1030" s="18"/>
      <c r="AV1030" s="40"/>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row>
    <row r="1031" spans="1:202" x14ac:dyDescent="0.2">
      <c r="A1031" s="123">
        <f t="shared" si="395"/>
        <v>44026</v>
      </c>
      <c r="B1031" s="124">
        <f t="shared" ca="1" si="401"/>
        <v>1010.64033999</v>
      </c>
      <c r="C1031" s="126">
        <f t="shared" si="396"/>
        <v>1000</v>
      </c>
      <c r="D1031" s="125">
        <f ca="1">IF(A1031&lt;$B$1,VLOOKUP(A1031,[1]DI!$A$4:$B$15000,2,FALSE),0)</f>
        <v>2.1500000000000005E-2</v>
      </c>
      <c r="E1031" s="126">
        <f t="shared" ca="1" si="405"/>
        <v>8.4419999999999995E-5</v>
      </c>
      <c r="F1031" s="132">
        <f t="shared" si="397"/>
        <v>1.075</v>
      </c>
      <c r="G1031" s="127">
        <f t="shared" ca="1" si="390"/>
        <v>1.0000907514999999</v>
      </c>
      <c r="H1031" s="126">
        <f ca="1">TRUNC(PRODUCT(G$10:G1030),15)</f>
        <v>1.1833950995433999</v>
      </c>
      <c r="I1031" s="126">
        <f t="shared" ca="1" si="398"/>
        <v>1.1709359454272801</v>
      </c>
      <c r="J1031" s="126">
        <f t="shared" ca="1" si="391"/>
        <v>1.0106403399999999</v>
      </c>
      <c r="K1031" s="126">
        <f t="shared" ca="1" si="392"/>
        <v>10.640339989999999</v>
      </c>
      <c r="L1031" s="133">
        <f>IF(VLOOKUP(A1031,$U$12:$AD$125,8)=VLOOKUP(A1030,$U$12:$AD$125,8),0,VLOOKUP(A1031,U$12:$AD$125,8))</f>
        <v>0</v>
      </c>
      <c r="M1031" s="129">
        <f>IF(L1031&gt;0,VLOOKUP(L1031,T$12:$AC$125,7),0)</f>
        <v>0</v>
      </c>
      <c r="N1031" s="126">
        <f t="shared" si="393"/>
        <v>0</v>
      </c>
      <c r="O1031" s="126">
        <f t="shared" ca="1" si="394"/>
        <v>10.640339989999999</v>
      </c>
      <c r="P1031" s="134" t="str">
        <f t="shared" si="399"/>
        <v>J=</v>
      </c>
      <c r="Q1031" s="131">
        <f t="shared" si="400"/>
        <v>44089</v>
      </c>
      <c r="R1031" s="9"/>
      <c r="S1031" s="9"/>
      <c r="T1031" s="9"/>
      <c r="U1031" s="9"/>
      <c r="V1031" s="9"/>
      <c r="W1031" s="9"/>
      <c r="X1031" s="9"/>
      <c r="Y1031" s="9"/>
      <c r="Z1031" s="9"/>
      <c r="AA1031" s="9"/>
      <c r="AB1031" s="9"/>
      <c r="AC1031" s="9"/>
      <c r="AD1031" s="9"/>
      <c r="AE1031" s="9"/>
      <c r="AF1031" s="59">
        <f t="shared" si="413"/>
        <v>43807</v>
      </c>
      <c r="AG1031" s="15">
        <f t="shared" ca="1" si="414"/>
        <v>1012.8517399900001</v>
      </c>
      <c r="AH1031" s="15">
        <f t="shared" si="414"/>
        <v>1000</v>
      </c>
      <c r="AI1031" s="4">
        <f t="shared" ca="1" si="414"/>
        <v>0</v>
      </c>
      <c r="AJ1031" s="16">
        <f t="shared" ca="1" si="414"/>
        <v>0</v>
      </c>
      <c r="AK1031" s="4">
        <f t="shared" si="414"/>
        <v>1.075</v>
      </c>
      <c r="AL1031" s="59">
        <f t="shared" si="411"/>
        <v>43807</v>
      </c>
      <c r="AM1031" s="16">
        <f t="shared" ca="1" si="415"/>
        <v>1.0128517399999999</v>
      </c>
      <c r="AN1031" s="15">
        <f t="shared" ca="1" si="415"/>
        <v>12.85173999</v>
      </c>
      <c r="AO1031" s="9">
        <f t="shared" si="415"/>
        <v>0</v>
      </c>
      <c r="AP1031" s="17">
        <f t="shared" si="415"/>
        <v>0</v>
      </c>
      <c r="AQ1031" s="15">
        <f t="shared" si="415"/>
        <v>0</v>
      </c>
      <c r="AR1031" s="10" t="str">
        <f t="shared" si="415"/>
        <v>J=</v>
      </c>
      <c r="AS1031" s="59">
        <f t="shared" si="415"/>
        <v>43906</v>
      </c>
      <c r="AT1031" s="18"/>
      <c r="AU1031" s="18"/>
      <c r="AV1031" s="40"/>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row>
    <row r="1032" spans="1:202" x14ac:dyDescent="0.2">
      <c r="A1032" s="123">
        <f t="shared" si="395"/>
        <v>44027</v>
      </c>
      <c r="B1032" s="124">
        <f t="shared" ca="1" si="401"/>
        <v>1010.73206</v>
      </c>
      <c r="C1032" s="126">
        <f t="shared" si="396"/>
        <v>1000</v>
      </c>
      <c r="D1032" s="125">
        <f ca="1">IF(A1032&lt;$B$1,VLOOKUP(A1032,[1]DI!$A$4:$B$15000,2,FALSE),0)</f>
        <v>2.1500000000000005E-2</v>
      </c>
      <c r="E1032" s="126">
        <f t="shared" ca="1" si="405"/>
        <v>8.4419999999999995E-5</v>
      </c>
      <c r="F1032" s="132">
        <f t="shared" si="397"/>
        <v>1.075</v>
      </c>
      <c r="G1032" s="127">
        <f t="shared" ca="1" si="390"/>
        <v>1.0000907514999999</v>
      </c>
      <c r="H1032" s="126">
        <f ca="1">TRUNC(PRODUCT(G$10:G1031),15)</f>
        <v>1.18350249442378</v>
      </c>
      <c r="I1032" s="126">
        <f t="shared" ca="1" si="398"/>
        <v>1.1709359454272801</v>
      </c>
      <c r="J1032" s="126">
        <f t="shared" ca="1" si="391"/>
        <v>1.01073206</v>
      </c>
      <c r="K1032" s="126">
        <f t="shared" ca="1" si="392"/>
        <v>10.732060000000001</v>
      </c>
      <c r="L1032" s="133">
        <f>IF(VLOOKUP(A1032,$U$12:$AD$125,8)=VLOOKUP(A1031,$U$12:$AD$125,8),0,VLOOKUP(A1032,U$12:$AD$125,8))</f>
        <v>0</v>
      </c>
      <c r="M1032" s="129">
        <f>IF(L1032&gt;0,VLOOKUP(L1032,T$12:$AC$125,7),0)</f>
        <v>0</v>
      </c>
      <c r="N1032" s="126">
        <f t="shared" si="393"/>
        <v>0</v>
      </c>
      <c r="O1032" s="126">
        <f t="shared" ca="1" si="394"/>
        <v>10.732060000000001</v>
      </c>
      <c r="P1032" s="134" t="str">
        <f t="shared" si="399"/>
        <v>J=</v>
      </c>
      <c r="Q1032" s="131">
        <f t="shared" si="400"/>
        <v>44089</v>
      </c>
      <c r="R1032" s="9"/>
      <c r="S1032" s="9"/>
      <c r="T1032" s="9"/>
      <c r="U1032" s="9"/>
      <c r="V1032" s="9"/>
      <c r="W1032" s="9"/>
      <c r="X1032" s="9"/>
      <c r="Y1032" s="9"/>
      <c r="Z1032" s="9"/>
      <c r="AA1032" s="9"/>
      <c r="AB1032" s="9"/>
      <c r="AC1032" s="9"/>
      <c r="AD1032" s="9"/>
      <c r="AE1032" s="9"/>
      <c r="AF1032" s="59">
        <f t="shared" si="413"/>
        <v>43808</v>
      </c>
      <c r="AG1032" s="15">
        <f t="shared" ca="1" si="414"/>
        <v>1012.8517399900001</v>
      </c>
      <c r="AH1032" s="15">
        <f t="shared" si="414"/>
        <v>1000</v>
      </c>
      <c r="AI1032" s="4">
        <f t="shared" ca="1" si="414"/>
        <v>4.9000000000000002E-2</v>
      </c>
      <c r="AJ1032" s="16">
        <f t="shared" ca="1" si="414"/>
        <v>1.8985000000000001E-4</v>
      </c>
      <c r="AK1032" s="4">
        <f t="shared" si="414"/>
        <v>1.075</v>
      </c>
      <c r="AL1032" s="59">
        <f t="shared" si="411"/>
        <v>43808</v>
      </c>
      <c r="AM1032" s="16">
        <f t="shared" ca="1" si="415"/>
        <v>1.0128517399999999</v>
      </c>
      <c r="AN1032" s="15">
        <f t="shared" ca="1" si="415"/>
        <v>12.85173999</v>
      </c>
      <c r="AO1032" s="9">
        <f t="shared" si="415"/>
        <v>0</v>
      </c>
      <c r="AP1032" s="17">
        <f t="shared" si="415"/>
        <v>0</v>
      </c>
      <c r="AQ1032" s="15">
        <f t="shared" si="415"/>
        <v>0</v>
      </c>
      <c r="AR1032" s="10" t="str">
        <f t="shared" si="415"/>
        <v>J=</v>
      </c>
      <c r="AS1032" s="59">
        <f t="shared" si="415"/>
        <v>43906</v>
      </c>
      <c r="AT1032" s="18"/>
      <c r="AU1032" s="18"/>
      <c r="AV1032" s="40"/>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row>
    <row r="1033" spans="1:202" x14ac:dyDescent="0.2">
      <c r="A1033" s="123">
        <f t="shared" si="395"/>
        <v>44028</v>
      </c>
      <c r="B1033" s="124">
        <f t="shared" ca="1" si="401"/>
        <v>1010.82377999</v>
      </c>
      <c r="C1033" s="126">
        <f t="shared" si="396"/>
        <v>1000</v>
      </c>
      <c r="D1033" s="125">
        <f ca="1">IF(A1033&lt;$B$1,VLOOKUP(A1033,[1]DI!$A$4:$B$15000,2,FALSE),0)</f>
        <v>2.1500000000000005E-2</v>
      </c>
      <c r="E1033" s="126">
        <f t="shared" ca="1" si="405"/>
        <v>8.4419999999999995E-5</v>
      </c>
      <c r="F1033" s="132">
        <f t="shared" si="397"/>
        <v>1.075</v>
      </c>
      <c r="G1033" s="127">
        <f t="shared" ca="1" si="390"/>
        <v>1.0000907514999999</v>
      </c>
      <c r="H1033" s="126">
        <f ca="1">TRUNC(PRODUCT(G$10:G1032),15)</f>
        <v>1.1836098990504</v>
      </c>
      <c r="I1033" s="126">
        <f t="shared" ca="1" si="398"/>
        <v>1.1709359454272801</v>
      </c>
      <c r="J1033" s="126">
        <f t="shared" ca="1" si="391"/>
        <v>1.0108237799999999</v>
      </c>
      <c r="K1033" s="126">
        <f t="shared" ca="1" si="392"/>
        <v>10.82377999</v>
      </c>
      <c r="L1033" s="133">
        <f>IF(VLOOKUP(A1033,$U$12:$AD$125,8)=VLOOKUP(A1032,$U$12:$AD$125,8),0,VLOOKUP(A1033,U$12:$AD$125,8))</f>
        <v>0</v>
      </c>
      <c r="M1033" s="129">
        <f>IF(L1033&gt;0,VLOOKUP(L1033,T$12:$AC$125,7),0)</f>
        <v>0</v>
      </c>
      <c r="N1033" s="126">
        <f t="shared" si="393"/>
        <v>0</v>
      </c>
      <c r="O1033" s="126">
        <f t="shared" ca="1" si="394"/>
        <v>10.82377999</v>
      </c>
      <c r="P1033" s="134" t="str">
        <f t="shared" si="399"/>
        <v>J=</v>
      </c>
      <c r="Q1033" s="131">
        <f t="shared" si="400"/>
        <v>44089</v>
      </c>
      <c r="R1033" s="9"/>
      <c r="S1033" s="9"/>
      <c r="T1033" s="9"/>
      <c r="U1033" s="9"/>
      <c r="V1033" s="9"/>
      <c r="W1033" s="9"/>
      <c r="X1033" s="9"/>
      <c r="Y1033" s="9"/>
      <c r="Z1033" s="9"/>
      <c r="AA1033" s="9"/>
      <c r="AB1033" s="9"/>
      <c r="AC1033" s="9"/>
      <c r="AD1033" s="9"/>
      <c r="AE1033" s="9"/>
      <c r="AF1033" s="59">
        <f t="shared" si="413"/>
        <v>43809</v>
      </c>
      <c r="AG1033" s="15">
        <f t="shared" ca="1" si="414"/>
        <v>1013.05846</v>
      </c>
      <c r="AH1033" s="15">
        <f t="shared" si="414"/>
        <v>1000</v>
      </c>
      <c r="AI1033" s="4">
        <f t="shared" ca="1" si="414"/>
        <v>4.9000000000000002E-2</v>
      </c>
      <c r="AJ1033" s="16">
        <f t="shared" ca="1" si="414"/>
        <v>1.8985000000000001E-4</v>
      </c>
      <c r="AK1033" s="4">
        <f t="shared" si="414"/>
        <v>1.075</v>
      </c>
      <c r="AL1033" s="59">
        <f t="shared" si="411"/>
        <v>43809</v>
      </c>
      <c r="AM1033" s="16">
        <f t="shared" ca="1" si="415"/>
        <v>1.0130584600000001</v>
      </c>
      <c r="AN1033" s="15">
        <f t="shared" ca="1" si="415"/>
        <v>13.05846</v>
      </c>
      <c r="AO1033" s="9">
        <f t="shared" si="415"/>
        <v>0</v>
      </c>
      <c r="AP1033" s="17">
        <f t="shared" si="415"/>
        <v>0</v>
      </c>
      <c r="AQ1033" s="15">
        <f t="shared" si="415"/>
        <v>0</v>
      </c>
      <c r="AR1033" s="10" t="str">
        <f t="shared" si="415"/>
        <v>J=</v>
      </c>
      <c r="AS1033" s="59">
        <f t="shared" si="415"/>
        <v>43906</v>
      </c>
      <c r="AT1033" s="18"/>
      <c r="AU1033" s="18"/>
      <c r="AV1033" s="40"/>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row>
    <row r="1034" spans="1:202" x14ac:dyDescent="0.2">
      <c r="A1034" s="123">
        <f t="shared" si="395"/>
        <v>44029</v>
      </c>
      <c r="B1034" s="124">
        <f t="shared" ca="1" si="401"/>
        <v>1010.91551</v>
      </c>
      <c r="C1034" s="126">
        <f t="shared" si="396"/>
        <v>1000</v>
      </c>
      <c r="D1034" s="125">
        <f ca="1">IF(A1034&lt;$B$1,VLOOKUP(A1034,[1]DI!$A$4:$B$15000,2,FALSE),0)</f>
        <v>2.1500000000000005E-2</v>
      </c>
      <c r="E1034" s="126">
        <f t="shared" ca="1" si="405"/>
        <v>8.4419999999999995E-5</v>
      </c>
      <c r="F1034" s="132">
        <f t="shared" si="397"/>
        <v>1.075</v>
      </c>
      <c r="G1034" s="127">
        <f t="shared" ref="G1034:G1097" ca="1" si="416">TRUNC((1+(E1034*F1034)),15)</f>
        <v>1.0000907514999999</v>
      </c>
      <c r="H1034" s="126">
        <f ca="1">TRUNC(PRODUCT(G$10:G1033),15)</f>
        <v>1.1837173134241501</v>
      </c>
      <c r="I1034" s="126">
        <f t="shared" ca="1" si="398"/>
        <v>1.1709359454272801</v>
      </c>
      <c r="J1034" s="126">
        <f t="shared" ref="J1034:J1097" ca="1" si="417">ROUND(TRUNC(H1034/I1034,15),8)</f>
        <v>1.01091551</v>
      </c>
      <c r="K1034" s="126">
        <f t="shared" ref="K1034:K1097" ca="1" si="418">TRUNC((C1034*(J1034-1)),8)</f>
        <v>10.915509999999999</v>
      </c>
      <c r="L1034" s="133">
        <f>IF(VLOOKUP(A1034,$U$12:$AD$125,8)=VLOOKUP(A1033,$U$12:$AD$125,8),0,VLOOKUP(A1034,U$12:$AD$125,8))</f>
        <v>0</v>
      </c>
      <c r="M1034" s="129">
        <f>IF(L1034&gt;0,VLOOKUP(L1034,T$12:$AC$125,7),0)</f>
        <v>0</v>
      </c>
      <c r="N1034" s="126">
        <f t="shared" ref="N1034:N1097" si="419">IF(M1034&gt;0,(C$10*M1034),0)</f>
        <v>0</v>
      </c>
      <c r="O1034" s="126">
        <f t="shared" ref="O1034:O1097" ca="1" si="420">(K1034+N1034)</f>
        <v>10.915509999999999</v>
      </c>
      <c r="P1034" s="134" t="str">
        <f t="shared" si="399"/>
        <v>J=</v>
      </c>
      <c r="Q1034" s="131">
        <f t="shared" si="400"/>
        <v>44089</v>
      </c>
      <c r="R1034" s="9"/>
      <c r="S1034" s="9"/>
      <c r="T1034" s="9"/>
      <c r="U1034" s="9"/>
      <c r="V1034" s="9"/>
      <c r="W1034" s="9"/>
      <c r="X1034" s="9"/>
      <c r="Y1034" s="9"/>
      <c r="Z1034" s="9"/>
      <c r="AA1034" s="9"/>
      <c r="AB1034" s="9"/>
      <c r="AC1034" s="9"/>
      <c r="AD1034" s="9"/>
      <c r="AE1034" s="9"/>
      <c r="AF1034" s="59">
        <f t="shared" si="413"/>
        <v>43810</v>
      </c>
      <c r="AG1034" s="15">
        <f t="shared" ca="1" si="414"/>
        <v>1013.26520999</v>
      </c>
      <c r="AH1034" s="15">
        <f t="shared" si="414"/>
        <v>1000</v>
      </c>
      <c r="AI1034" s="4">
        <f t="shared" ca="1" si="414"/>
        <v>4.9000000000000002E-2</v>
      </c>
      <c r="AJ1034" s="16">
        <f t="shared" ca="1" si="414"/>
        <v>1.8985000000000001E-4</v>
      </c>
      <c r="AK1034" s="4">
        <f t="shared" si="414"/>
        <v>1.075</v>
      </c>
      <c r="AL1034" s="59">
        <f t="shared" si="411"/>
        <v>43810</v>
      </c>
      <c r="AM1034" s="16">
        <f t="shared" ca="1" si="415"/>
        <v>1.0132652099999999</v>
      </c>
      <c r="AN1034" s="15">
        <f t="shared" ca="1" si="415"/>
        <v>13.265209990000001</v>
      </c>
      <c r="AO1034" s="9">
        <f t="shared" si="415"/>
        <v>0</v>
      </c>
      <c r="AP1034" s="17">
        <f t="shared" si="415"/>
        <v>0</v>
      </c>
      <c r="AQ1034" s="15">
        <f t="shared" si="415"/>
        <v>0</v>
      </c>
      <c r="AR1034" s="10" t="str">
        <f t="shared" si="415"/>
        <v>J=</v>
      </c>
      <c r="AS1034" s="59">
        <f t="shared" si="415"/>
        <v>43906</v>
      </c>
      <c r="AT1034" s="18"/>
      <c r="AU1034" s="18"/>
      <c r="AV1034" s="40"/>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row>
    <row r="1035" spans="1:202" x14ac:dyDescent="0.2">
      <c r="A1035" s="123">
        <f t="shared" ref="A1035:A1098" si="421">(A1034+1)</f>
        <v>44030</v>
      </c>
      <c r="B1035" s="124">
        <f t="shared" ca="1" si="401"/>
        <v>1011.00726</v>
      </c>
      <c r="C1035" s="126">
        <f t="shared" ref="C1035:C1098" si="422">TRUNC(C1034-N1034,8)</f>
        <v>1000</v>
      </c>
      <c r="D1035" s="125">
        <f ca="1">IF(A1035&lt;$B$1,VLOOKUP(A1035,[1]DI!$A$4:$B$15000,2,FALSE),0)</f>
        <v>0</v>
      </c>
      <c r="E1035" s="126">
        <f t="shared" ca="1" si="405"/>
        <v>0</v>
      </c>
      <c r="F1035" s="132">
        <f t="shared" ref="F1035:F1098" si="423">F1034</f>
        <v>1.075</v>
      </c>
      <c r="G1035" s="127">
        <f t="shared" ca="1" si="416"/>
        <v>1</v>
      </c>
      <c r="H1035" s="126">
        <f ca="1">TRUNC(PRODUCT(G$10:G1034),15)</f>
        <v>1.1838247375459201</v>
      </c>
      <c r="I1035" s="126">
        <f t="shared" ref="I1035:I1098" ca="1" si="424">IF(OR(L1034&gt;0,L1034="E"),H1034,I1034)</f>
        <v>1.1709359454272801</v>
      </c>
      <c r="J1035" s="126">
        <f t="shared" ca="1" si="417"/>
        <v>1.01100726</v>
      </c>
      <c r="K1035" s="126">
        <f t="shared" ca="1" si="418"/>
        <v>11.00726</v>
      </c>
      <c r="L1035" s="133">
        <f>IF(VLOOKUP(A1035,$U$12:$AD$125,8)=VLOOKUP(A1034,$U$12:$AD$125,8),0,VLOOKUP(A1035,U$12:$AD$125,8))</f>
        <v>0</v>
      </c>
      <c r="M1035" s="129">
        <f>IF(L1035&gt;0,VLOOKUP(L1035,T$12:$AC$125,7),0)</f>
        <v>0</v>
      </c>
      <c r="N1035" s="126">
        <f t="shared" si="419"/>
        <v>0</v>
      </c>
      <c r="O1035" s="126">
        <f t="shared" ca="1" si="420"/>
        <v>11.00726</v>
      </c>
      <c r="P1035" s="134" t="str">
        <f t="shared" ref="P1035:P1098" si="425">IF(L1034&gt;0,VLOOKUP(A1034,$U$12:$AD$125,9),P1034)</f>
        <v>J=</v>
      </c>
      <c r="Q1035" s="131">
        <f t="shared" ref="Q1035:Q1098" si="426">IF(L1034&gt;0,VLOOKUP(A1034,$U$12:$AD$125,10),Q1034)</f>
        <v>44089</v>
      </c>
      <c r="R1035" s="9"/>
      <c r="S1035" s="9"/>
      <c r="T1035" s="9"/>
      <c r="U1035" s="9"/>
      <c r="V1035" s="9"/>
      <c r="W1035" s="9"/>
      <c r="X1035" s="9"/>
      <c r="Y1035" s="9"/>
      <c r="Z1035" s="9"/>
      <c r="AA1035" s="9"/>
      <c r="AB1035" s="9"/>
      <c r="AC1035" s="9"/>
      <c r="AD1035" s="9"/>
      <c r="AE1035" s="9"/>
      <c r="AF1035" s="59">
        <f t="shared" si="413"/>
        <v>43811</v>
      </c>
      <c r="AG1035" s="15">
        <f t="shared" ca="1" si="414"/>
        <v>1013.47201</v>
      </c>
      <c r="AH1035" s="15">
        <f t="shared" si="414"/>
        <v>1000</v>
      </c>
      <c r="AI1035" s="4">
        <f t="shared" ca="1" si="414"/>
        <v>4.4000000000000004E-2</v>
      </c>
      <c r="AJ1035" s="16">
        <f t="shared" ca="1" si="414"/>
        <v>1.7089000000000001E-4</v>
      </c>
      <c r="AK1035" s="4">
        <f t="shared" si="414"/>
        <v>1.075</v>
      </c>
      <c r="AL1035" s="59">
        <f t="shared" si="411"/>
        <v>43811</v>
      </c>
      <c r="AM1035" s="16">
        <f t="shared" ca="1" si="415"/>
        <v>1.0134720100000001</v>
      </c>
      <c r="AN1035" s="15">
        <f t="shared" ca="1" si="415"/>
        <v>13.472009999999999</v>
      </c>
      <c r="AO1035" s="9">
        <f t="shared" si="415"/>
        <v>0</v>
      </c>
      <c r="AP1035" s="17">
        <f t="shared" si="415"/>
        <v>0</v>
      </c>
      <c r="AQ1035" s="15">
        <f t="shared" si="415"/>
        <v>0</v>
      </c>
      <c r="AR1035" s="10" t="str">
        <f t="shared" si="415"/>
        <v>J=</v>
      </c>
      <c r="AS1035" s="59">
        <f t="shared" si="415"/>
        <v>43906</v>
      </c>
      <c r="AT1035" s="18"/>
      <c r="AU1035" s="18"/>
      <c r="AV1035" s="40"/>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row>
    <row r="1036" spans="1:202" x14ac:dyDescent="0.2">
      <c r="A1036" s="123">
        <f t="shared" si="421"/>
        <v>44031</v>
      </c>
      <c r="B1036" s="124">
        <f t="shared" ref="B1036:B1099" ca="1" si="427">IF(A1036&lt;=TODAY(),C1036+K1036,IF(AND(A1036&gt;TODAY(),A1036&lt;=$B$1),IF(VLOOKUP(TODAY(),$A$10:$D$5000,4,FALSE)=0,"n.d",C1036+K1036),"n.d"))</f>
        <v>1011.00726</v>
      </c>
      <c r="C1036" s="126">
        <f t="shared" si="422"/>
        <v>1000</v>
      </c>
      <c r="D1036" s="125">
        <f ca="1">IF(A1036&lt;$B$1,VLOOKUP(A1036,[1]DI!$A$4:$B$15000,2,FALSE),0)</f>
        <v>0</v>
      </c>
      <c r="E1036" s="126">
        <f t="shared" ca="1" si="405"/>
        <v>0</v>
      </c>
      <c r="F1036" s="132">
        <f t="shared" si="423"/>
        <v>1.075</v>
      </c>
      <c r="G1036" s="127">
        <f t="shared" ca="1" si="416"/>
        <v>1</v>
      </c>
      <c r="H1036" s="126">
        <f ca="1">TRUNC(PRODUCT(G$10:G1035),15)</f>
        <v>1.1838247375459201</v>
      </c>
      <c r="I1036" s="126">
        <f t="shared" ca="1" si="424"/>
        <v>1.1709359454272801</v>
      </c>
      <c r="J1036" s="126">
        <f t="shared" ca="1" si="417"/>
        <v>1.01100726</v>
      </c>
      <c r="K1036" s="126">
        <f t="shared" ca="1" si="418"/>
        <v>11.00726</v>
      </c>
      <c r="L1036" s="133">
        <f>IF(VLOOKUP(A1036,$U$12:$AD$125,8)=VLOOKUP(A1035,$U$12:$AD$125,8),0,VLOOKUP(A1036,U$12:$AD$125,8))</f>
        <v>0</v>
      </c>
      <c r="M1036" s="129">
        <f>IF(L1036&gt;0,VLOOKUP(L1036,T$12:$AC$125,7),0)</f>
        <v>0</v>
      </c>
      <c r="N1036" s="126">
        <f t="shared" si="419"/>
        <v>0</v>
      </c>
      <c r="O1036" s="126">
        <f t="shared" ca="1" si="420"/>
        <v>11.00726</v>
      </c>
      <c r="P1036" s="134" t="str">
        <f t="shared" si="425"/>
        <v>J=</v>
      </c>
      <c r="Q1036" s="131">
        <f t="shared" si="426"/>
        <v>44089</v>
      </c>
      <c r="R1036" s="9"/>
      <c r="S1036" s="9"/>
      <c r="T1036" s="9"/>
      <c r="U1036" s="9"/>
      <c r="V1036" s="9"/>
      <c r="W1036" s="9"/>
      <c r="X1036" s="9"/>
      <c r="Y1036" s="9"/>
      <c r="Z1036" s="9"/>
      <c r="AA1036" s="9"/>
      <c r="AB1036" s="9"/>
      <c r="AC1036" s="9"/>
      <c r="AD1036" s="9"/>
      <c r="AE1036" s="9"/>
      <c r="AF1036" s="59">
        <f t="shared" si="413"/>
        <v>43812</v>
      </c>
      <c r="AG1036" s="15">
        <f t="shared" ca="1" si="414"/>
        <v>1013.65818999</v>
      </c>
      <c r="AH1036" s="15">
        <f t="shared" si="414"/>
        <v>1000</v>
      </c>
      <c r="AI1036" s="4">
        <f t="shared" ca="1" si="414"/>
        <v>4.4000000000000004E-2</v>
      </c>
      <c r="AJ1036" s="16">
        <f t="shared" ca="1" si="414"/>
        <v>1.7089000000000001E-4</v>
      </c>
      <c r="AK1036" s="4">
        <f t="shared" si="414"/>
        <v>1.075</v>
      </c>
      <c r="AL1036" s="59">
        <f t="shared" si="411"/>
        <v>43812</v>
      </c>
      <c r="AM1036" s="16">
        <f t="shared" ca="1" si="415"/>
        <v>1.0136581899999999</v>
      </c>
      <c r="AN1036" s="15">
        <f t="shared" ca="1" si="415"/>
        <v>13.65818999</v>
      </c>
      <c r="AO1036" s="9">
        <f t="shared" si="415"/>
        <v>0</v>
      </c>
      <c r="AP1036" s="17">
        <f t="shared" si="415"/>
        <v>0</v>
      </c>
      <c r="AQ1036" s="15">
        <f t="shared" si="415"/>
        <v>0</v>
      </c>
      <c r="AR1036" s="10" t="str">
        <f t="shared" si="415"/>
        <v>J=</v>
      </c>
      <c r="AS1036" s="59">
        <f t="shared" si="415"/>
        <v>43906</v>
      </c>
      <c r="AT1036" s="18"/>
      <c r="AU1036" s="18"/>
      <c r="AV1036" s="40"/>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row>
    <row r="1037" spans="1:202" x14ac:dyDescent="0.2">
      <c r="A1037" s="123">
        <f t="shared" si="421"/>
        <v>44032</v>
      </c>
      <c r="B1037" s="124">
        <f t="shared" ca="1" si="427"/>
        <v>1011.00726</v>
      </c>
      <c r="C1037" s="126">
        <f t="shared" si="422"/>
        <v>1000</v>
      </c>
      <c r="D1037" s="125">
        <f ca="1">IF(A1037&lt;$B$1,VLOOKUP(A1037,[1]DI!$A$4:$B$15000,2,FALSE),0)</f>
        <v>2.1500000000000005E-2</v>
      </c>
      <c r="E1037" s="126">
        <f t="shared" ref="E1037:E1100" ca="1" si="428">ROUND((((1+D1037)^(1/252)-1)),8)</f>
        <v>8.4419999999999995E-5</v>
      </c>
      <c r="F1037" s="132">
        <f t="shared" si="423"/>
        <v>1.075</v>
      </c>
      <c r="G1037" s="127">
        <f t="shared" ca="1" si="416"/>
        <v>1.0000907514999999</v>
      </c>
      <c r="H1037" s="126">
        <f ca="1">TRUNC(PRODUCT(G$10:G1036),15)</f>
        <v>1.1838247375459201</v>
      </c>
      <c r="I1037" s="126">
        <f t="shared" ca="1" si="424"/>
        <v>1.1709359454272801</v>
      </c>
      <c r="J1037" s="126">
        <f t="shared" ca="1" si="417"/>
        <v>1.01100726</v>
      </c>
      <c r="K1037" s="126">
        <f t="shared" ca="1" si="418"/>
        <v>11.00726</v>
      </c>
      <c r="L1037" s="133">
        <f>IF(VLOOKUP(A1037,$U$12:$AD$125,8)=VLOOKUP(A1036,$U$12:$AD$125,8),0,VLOOKUP(A1037,U$12:$AD$125,8))</f>
        <v>0</v>
      </c>
      <c r="M1037" s="129">
        <f>IF(L1037&gt;0,VLOOKUP(L1037,T$12:$AC$125,7),0)</f>
        <v>0</v>
      </c>
      <c r="N1037" s="126">
        <f t="shared" si="419"/>
        <v>0</v>
      </c>
      <c r="O1037" s="126">
        <f t="shared" ca="1" si="420"/>
        <v>11.00726</v>
      </c>
      <c r="P1037" s="134" t="str">
        <f t="shared" si="425"/>
        <v>J=</v>
      </c>
      <c r="Q1037" s="131">
        <f t="shared" si="426"/>
        <v>44089</v>
      </c>
      <c r="R1037" s="9"/>
      <c r="S1037" s="9"/>
      <c r="T1037" s="9"/>
      <c r="U1037" s="9"/>
      <c r="V1037" s="9"/>
      <c r="W1037" s="9"/>
      <c r="X1037" s="9"/>
      <c r="Y1037" s="9"/>
      <c r="Z1037" s="9"/>
      <c r="AA1037" s="9"/>
      <c r="AB1037" s="9"/>
      <c r="AC1037" s="9"/>
      <c r="AD1037" s="9"/>
      <c r="AE1037" s="9"/>
      <c r="AF1037" s="59">
        <f t="shared" si="413"/>
        <v>43813</v>
      </c>
      <c r="AG1037" s="15">
        <f t="shared" ca="1" si="414"/>
        <v>1013.8444</v>
      </c>
      <c r="AH1037" s="15">
        <f t="shared" si="414"/>
        <v>1000</v>
      </c>
      <c r="AI1037" s="4">
        <f t="shared" ca="1" si="414"/>
        <v>0</v>
      </c>
      <c r="AJ1037" s="16">
        <f t="shared" ca="1" si="414"/>
        <v>0</v>
      </c>
      <c r="AK1037" s="4">
        <f t="shared" si="414"/>
        <v>1.075</v>
      </c>
      <c r="AL1037" s="59">
        <f t="shared" si="411"/>
        <v>43813</v>
      </c>
      <c r="AM1037" s="16">
        <f t="shared" ca="1" si="415"/>
        <v>1.0138444</v>
      </c>
      <c r="AN1037" s="15">
        <f t="shared" ca="1" si="415"/>
        <v>13.8444</v>
      </c>
      <c r="AO1037" s="9">
        <f t="shared" si="415"/>
        <v>0</v>
      </c>
      <c r="AP1037" s="17">
        <f t="shared" si="415"/>
        <v>0</v>
      </c>
      <c r="AQ1037" s="15">
        <f t="shared" si="415"/>
        <v>0</v>
      </c>
      <c r="AR1037" s="10" t="str">
        <f t="shared" si="415"/>
        <v>J=</v>
      </c>
      <c r="AS1037" s="59">
        <f t="shared" si="415"/>
        <v>43906</v>
      </c>
      <c r="AT1037" s="18"/>
      <c r="AU1037" s="18"/>
      <c r="AV1037" s="40"/>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row>
    <row r="1038" spans="1:202" x14ac:dyDescent="0.2">
      <c r="A1038" s="123">
        <f t="shared" si="421"/>
        <v>44033</v>
      </c>
      <c r="B1038" s="124">
        <f t="shared" ca="1" si="427"/>
        <v>1011.09900999</v>
      </c>
      <c r="C1038" s="126">
        <f t="shared" si="422"/>
        <v>1000</v>
      </c>
      <c r="D1038" s="125">
        <f ca="1">IF(A1038&lt;$B$1,VLOOKUP(A1038,[1]DI!$A$4:$B$15000,2,FALSE),0)</f>
        <v>2.1500000000000005E-2</v>
      </c>
      <c r="E1038" s="126">
        <f t="shared" ca="1" si="428"/>
        <v>8.4419999999999995E-5</v>
      </c>
      <c r="F1038" s="132">
        <f t="shared" si="423"/>
        <v>1.075</v>
      </c>
      <c r="G1038" s="127">
        <f t="shared" ca="1" si="416"/>
        <v>1.0000907514999999</v>
      </c>
      <c r="H1038" s="126">
        <f ca="1">TRUNC(PRODUCT(G$10:G1037),15)</f>
        <v>1.18393217141659</v>
      </c>
      <c r="I1038" s="126">
        <f t="shared" ca="1" si="424"/>
        <v>1.1709359454272801</v>
      </c>
      <c r="J1038" s="126">
        <f t="shared" ca="1" si="417"/>
        <v>1.0110990099999999</v>
      </c>
      <c r="K1038" s="126">
        <f t="shared" ca="1" si="418"/>
        <v>11.099009990000001</v>
      </c>
      <c r="L1038" s="133">
        <f>IF(VLOOKUP(A1038,$U$12:$AD$125,8)=VLOOKUP(A1037,$U$12:$AD$125,8),0,VLOOKUP(A1038,U$12:$AD$125,8))</f>
        <v>0</v>
      </c>
      <c r="M1038" s="129">
        <f>IF(L1038&gt;0,VLOOKUP(L1038,T$12:$AC$125,7),0)</f>
        <v>0</v>
      </c>
      <c r="N1038" s="126">
        <f t="shared" si="419"/>
        <v>0</v>
      </c>
      <c r="O1038" s="126">
        <f t="shared" ca="1" si="420"/>
        <v>11.099009990000001</v>
      </c>
      <c r="P1038" s="134" t="str">
        <f t="shared" si="425"/>
        <v>J=</v>
      </c>
      <c r="Q1038" s="131">
        <f t="shared" si="426"/>
        <v>44089</v>
      </c>
      <c r="R1038" s="9"/>
      <c r="S1038" s="9"/>
      <c r="T1038" s="9"/>
      <c r="U1038" s="9"/>
      <c r="V1038" s="9"/>
      <c r="W1038" s="9"/>
      <c r="X1038" s="9"/>
      <c r="Y1038" s="9"/>
      <c r="Z1038" s="9"/>
      <c r="AA1038" s="9"/>
      <c r="AB1038" s="9"/>
      <c r="AC1038" s="9"/>
      <c r="AD1038" s="9"/>
      <c r="AE1038" s="9"/>
      <c r="AF1038" s="59">
        <f t="shared" si="413"/>
        <v>43814</v>
      </c>
      <c r="AG1038" s="15">
        <f t="shared" ca="1" si="414"/>
        <v>1013.8444</v>
      </c>
      <c r="AH1038" s="15">
        <f t="shared" si="414"/>
        <v>1000</v>
      </c>
      <c r="AI1038" s="4">
        <f t="shared" ca="1" si="414"/>
        <v>0</v>
      </c>
      <c r="AJ1038" s="16">
        <f t="shared" ca="1" si="414"/>
        <v>0</v>
      </c>
      <c r="AK1038" s="4">
        <f t="shared" si="414"/>
        <v>1.075</v>
      </c>
      <c r="AL1038" s="59">
        <f t="shared" si="411"/>
        <v>43814</v>
      </c>
      <c r="AM1038" s="16">
        <f t="shared" ca="1" si="415"/>
        <v>1.0138444</v>
      </c>
      <c r="AN1038" s="15">
        <f t="shared" ca="1" si="415"/>
        <v>13.8444</v>
      </c>
      <c r="AO1038" s="9">
        <f t="shared" si="415"/>
        <v>0</v>
      </c>
      <c r="AP1038" s="17">
        <f t="shared" si="415"/>
        <v>0</v>
      </c>
      <c r="AQ1038" s="15">
        <f t="shared" si="415"/>
        <v>0</v>
      </c>
      <c r="AR1038" s="10" t="str">
        <f t="shared" si="415"/>
        <v>J=</v>
      </c>
      <c r="AS1038" s="59">
        <f t="shared" si="415"/>
        <v>43906</v>
      </c>
      <c r="AT1038" s="18"/>
      <c r="AU1038" s="18"/>
      <c r="AV1038" s="40"/>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row>
    <row r="1039" spans="1:202" x14ac:dyDescent="0.2">
      <c r="A1039" s="123">
        <f t="shared" si="421"/>
        <v>44034</v>
      </c>
      <c r="B1039" s="124">
        <f t="shared" ca="1" si="427"/>
        <v>1011.19077</v>
      </c>
      <c r="C1039" s="126">
        <f t="shared" si="422"/>
        <v>1000</v>
      </c>
      <c r="D1039" s="125">
        <f ca="1">IF(A1039&lt;$B$1,VLOOKUP(A1039,[1]DI!$A$4:$B$15000,2,FALSE),0)</f>
        <v>2.1500000000000005E-2</v>
      </c>
      <c r="E1039" s="126">
        <f t="shared" ca="1" si="428"/>
        <v>8.4419999999999995E-5</v>
      </c>
      <c r="F1039" s="132">
        <f t="shared" si="423"/>
        <v>1.075</v>
      </c>
      <c r="G1039" s="127">
        <f t="shared" ca="1" si="416"/>
        <v>1.0000907514999999</v>
      </c>
      <c r="H1039" s="126">
        <f ca="1">TRUNC(PRODUCT(G$10:G1038),15)</f>
        <v>1.18403961503705</v>
      </c>
      <c r="I1039" s="126">
        <f t="shared" ca="1" si="424"/>
        <v>1.1709359454272801</v>
      </c>
      <c r="J1039" s="126">
        <f t="shared" ca="1" si="417"/>
        <v>1.01119077</v>
      </c>
      <c r="K1039" s="126">
        <f t="shared" ca="1" si="418"/>
        <v>11.190770000000001</v>
      </c>
      <c r="L1039" s="133">
        <f>IF(VLOOKUP(A1039,$U$12:$AD$125,8)=VLOOKUP(A1038,$U$12:$AD$125,8),0,VLOOKUP(A1039,U$12:$AD$125,8))</f>
        <v>0</v>
      </c>
      <c r="M1039" s="129">
        <f>IF(L1039&gt;0,VLOOKUP(L1039,T$12:$AC$125,7),0)</f>
        <v>0</v>
      </c>
      <c r="N1039" s="126">
        <f t="shared" si="419"/>
        <v>0</v>
      </c>
      <c r="O1039" s="126">
        <f t="shared" ca="1" si="420"/>
        <v>11.190770000000001</v>
      </c>
      <c r="P1039" s="134" t="str">
        <f t="shared" si="425"/>
        <v>J=</v>
      </c>
      <c r="Q1039" s="131">
        <f t="shared" si="426"/>
        <v>44089</v>
      </c>
      <c r="R1039" s="9"/>
      <c r="S1039" s="9"/>
      <c r="T1039" s="9"/>
      <c r="U1039" s="9"/>
      <c r="V1039" s="9"/>
      <c r="W1039" s="9"/>
      <c r="X1039" s="9"/>
      <c r="Y1039" s="9"/>
      <c r="Z1039" s="9"/>
      <c r="AA1039" s="9"/>
      <c r="AB1039" s="9"/>
      <c r="AC1039" s="9"/>
      <c r="AD1039" s="9"/>
      <c r="AE1039" s="9"/>
      <c r="AF1039" s="59"/>
      <c r="AG1039" s="15"/>
      <c r="AH1039" s="15"/>
      <c r="AI1039" s="4"/>
      <c r="AJ1039" s="16"/>
      <c r="AK1039" s="4"/>
      <c r="AL1039" s="59"/>
      <c r="AM1039" s="16"/>
      <c r="AN1039" s="15"/>
      <c r="AO1039" s="9"/>
      <c r="AP1039" s="17"/>
      <c r="AQ1039" s="15"/>
      <c r="AR1039" s="10"/>
      <c r="AS1039" s="59"/>
      <c r="AT1039" s="18"/>
      <c r="AU1039" s="18"/>
      <c r="AV1039" s="40"/>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row>
    <row r="1040" spans="1:202" x14ac:dyDescent="0.2">
      <c r="A1040" s="123">
        <f t="shared" si="421"/>
        <v>44035</v>
      </c>
      <c r="B1040" s="124">
        <f t="shared" ca="1" si="427"/>
        <v>1011.2825299900001</v>
      </c>
      <c r="C1040" s="126">
        <f t="shared" si="422"/>
        <v>1000</v>
      </c>
      <c r="D1040" s="125">
        <f ca="1">IF(A1040&lt;$B$1,VLOOKUP(A1040,[1]DI!$A$4:$B$15000,2,FALSE),0)</f>
        <v>2.1500000000000005E-2</v>
      </c>
      <c r="E1040" s="126">
        <f t="shared" ca="1" si="428"/>
        <v>8.4419999999999995E-5</v>
      </c>
      <c r="F1040" s="132">
        <f t="shared" si="423"/>
        <v>1.075</v>
      </c>
      <c r="G1040" s="127">
        <f t="shared" ca="1" si="416"/>
        <v>1.0000907514999999</v>
      </c>
      <c r="H1040" s="126">
        <f ca="1">TRUNC(PRODUCT(G$10:G1039),15)</f>
        <v>1.1841470684081701</v>
      </c>
      <c r="I1040" s="126">
        <f t="shared" ca="1" si="424"/>
        <v>1.1709359454272801</v>
      </c>
      <c r="J1040" s="126">
        <f t="shared" ca="1" si="417"/>
        <v>1.0112825299999999</v>
      </c>
      <c r="K1040" s="126">
        <f t="shared" ca="1" si="418"/>
        <v>11.28252999</v>
      </c>
      <c r="L1040" s="133">
        <f>IF(VLOOKUP(A1040,$U$12:$AD$125,8)=VLOOKUP(A1039,$U$12:$AD$125,8),0,VLOOKUP(A1040,U$12:$AD$125,8))</f>
        <v>0</v>
      </c>
      <c r="M1040" s="129">
        <f>IF(L1040&gt;0,VLOOKUP(L1040,T$12:$AC$125,7),0)</f>
        <v>0</v>
      </c>
      <c r="N1040" s="126">
        <f t="shared" si="419"/>
        <v>0</v>
      </c>
      <c r="O1040" s="126">
        <f t="shared" ca="1" si="420"/>
        <v>11.28252999</v>
      </c>
      <c r="P1040" s="134" t="str">
        <f t="shared" si="425"/>
        <v>J=</v>
      </c>
      <c r="Q1040" s="131">
        <f t="shared" si="426"/>
        <v>44089</v>
      </c>
      <c r="R1040" s="9"/>
      <c r="S1040" s="9"/>
      <c r="T1040" s="9"/>
      <c r="U1040" s="9"/>
      <c r="V1040" s="9"/>
      <c r="W1040" s="9"/>
      <c r="X1040" s="9"/>
      <c r="Y1040" s="9"/>
      <c r="Z1040" s="9"/>
      <c r="AA1040" s="9"/>
      <c r="AB1040" s="9"/>
      <c r="AC1040" s="9"/>
      <c r="AD1040" s="9"/>
      <c r="AE1040" s="9"/>
      <c r="AF1040" s="59" t="str">
        <f t="shared" ref="AF1040:AS1040" si="429">$B$6</f>
        <v>CNEN22</v>
      </c>
      <c r="AG1040" s="9" t="str">
        <f t="shared" si="429"/>
        <v>CNEN22</v>
      </c>
      <c r="AH1040" s="9" t="str">
        <f t="shared" si="429"/>
        <v>CNEN22</v>
      </c>
      <c r="AI1040" s="9" t="str">
        <f t="shared" si="429"/>
        <v>CNEN22</v>
      </c>
      <c r="AJ1040" s="9" t="str">
        <f t="shared" si="429"/>
        <v>CNEN22</v>
      </c>
      <c r="AK1040" s="4" t="str">
        <f t="shared" si="429"/>
        <v>CNEN22</v>
      </c>
      <c r="AL1040" s="59" t="str">
        <f t="shared" si="429"/>
        <v>CNEN22</v>
      </c>
      <c r="AM1040" s="9" t="str">
        <f t="shared" si="429"/>
        <v>CNEN22</v>
      </c>
      <c r="AN1040" s="9" t="str">
        <f t="shared" si="429"/>
        <v>CNEN22</v>
      </c>
      <c r="AO1040" s="9" t="str">
        <f t="shared" si="429"/>
        <v>CNEN22</v>
      </c>
      <c r="AP1040" s="17" t="str">
        <f t="shared" si="429"/>
        <v>CNEN22</v>
      </c>
      <c r="AQ1040" s="9" t="str">
        <f t="shared" si="429"/>
        <v>CNEN22</v>
      </c>
      <c r="AR1040" s="10" t="str">
        <f t="shared" si="429"/>
        <v>CNEN22</v>
      </c>
      <c r="AS1040" s="59" t="str">
        <f t="shared" si="429"/>
        <v>CNEN22</v>
      </c>
      <c r="AT1040" s="18"/>
      <c r="AU1040" s="18"/>
      <c r="AV1040" s="40"/>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row>
    <row r="1041" spans="1:202" x14ac:dyDescent="0.2">
      <c r="A1041" s="123">
        <f t="shared" si="421"/>
        <v>44036</v>
      </c>
      <c r="B1041" s="124">
        <f t="shared" ca="1" si="427"/>
        <v>1011.37431</v>
      </c>
      <c r="C1041" s="126">
        <f t="shared" si="422"/>
        <v>1000</v>
      </c>
      <c r="D1041" s="125">
        <f ca="1">IF(A1041&lt;$B$1,VLOOKUP(A1041,[1]DI!$A$4:$B$15000,2,FALSE),0)</f>
        <v>2.1500000000000005E-2</v>
      </c>
      <c r="E1041" s="126">
        <f t="shared" ca="1" si="428"/>
        <v>8.4419999999999995E-5</v>
      </c>
      <c r="F1041" s="132">
        <f t="shared" si="423"/>
        <v>1.075</v>
      </c>
      <c r="G1041" s="127">
        <f t="shared" ca="1" si="416"/>
        <v>1.0000907514999999</v>
      </c>
      <c r="H1041" s="126">
        <f ca="1">TRUNC(PRODUCT(G$10:G1040),15)</f>
        <v>1.1842545315308499</v>
      </c>
      <c r="I1041" s="126">
        <f t="shared" ca="1" si="424"/>
        <v>1.1709359454272801</v>
      </c>
      <c r="J1041" s="126">
        <f t="shared" ca="1" si="417"/>
        <v>1.0113743100000001</v>
      </c>
      <c r="K1041" s="126">
        <f t="shared" ca="1" si="418"/>
        <v>11.374309999999999</v>
      </c>
      <c r="L1041" s="133">
        <f>IF(VLOOKUP(A1041,$U$12:$AD$125,8)=VLOOKUP(A1040,$U$12:$AD$125,8),0,VLOOKUP(A1041,U$12:$AD$125,8))</f>
        <v>0</v>
      </c>
      <c r="M1041" s="129">
        <f>IF(L1041&gt;0,VLOOKUP(L1041,T$12:$AC$125,7),0)</f>
        <v>0</v>
      </c>
      <c r="N1041" s="126">
        <f t="shared" si="419"/>
        <v>0</v>
      </c>
      <c r="O1041" s="126">
        <f t="shared" ca="1" si="420"/>
        <v>11.374309999999999</v>
      </c>
      <c r="P1041" s="134" t="str">
        <f t="shared" si="425"/>
        <v>J=</v>
      </c>
      <c r="Q1041" s="131">
        <f t="shared" si="426"/>
        <v>44089</v>
      </c>
      <c r="R1041" s="9"/>
      <c r="S1041" s="9"/>
      <c r="T1041" s="9"/>
      <c r="U1041" s="9"/>
      <c r="V1041" s="9"/>
      <c r="W1041" s="9"/>
      <c r="X1041" s="9"/>
      <c r="Y1041" s="9"/>
      <c r="Z1041" s="9"/>
      <c r="AA1041" s="9"/>
      <c r="AB1041" s="9"/>
      <c r="AC1041" s="9"/>
      <c r="AD1041" s="9"/>
      <c r="AE1041" s="9"/>
      <c r="AF1041" s="57" t="s">
        <v>16</v>
      </c>
      <c r="AG1041" s="3" t="s">
        <v>9</v>
      </c>
      <c r="AH1041" s="3" t="s">
        <v>10</v>
      </c>
      <c r="AI1041" s="36" t="s">
        <v>11</v>
      </c>
      <c r="AJ1041" s="37" t="s">
        <v>11</v>
      </c>
      <c r="AK1041" s="36" t="s">
        <v>11</v>
      </c>
      <c r="AL1041" s="60" t="s">
        <v>16</v>
      </c>
      <c r="AM1041" s="37" t="s">
        <v>11</v>
      </c>
      <c r="AN1041" s="3" t="s">
        <v>12</v>
      </c>
      <c r="AO1041" s="7" t="s">
        <v>13</v>
      </c>
      <c r="AP1041" s="38" t="s">
        <v>14</v>
      </c>
      <c r="AQ1041" s="3" t="s">
        <v>14</v>
      </c>
      <c r="AR1041" s="39" t="s">
        <v>15</v>
      </c>
      <c r="AS1041" s="57" t="s">
        <v>15</v>
      </c>
      <c r="AT1041" s="18"/>
      <c r="AU1041" s="18"/>
      <c r="AV1041" s="40"/>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row>
    <row r="1042" spans="1:202" x14ac:dyDescent="0.2">
      <c r="A1042" s="123">
        <f t="shared" si="421"/>
        <v>44037</v>
      </c>
      <c r="B1042" s="124">
        <f t="shared" ca="1" si="427"/>
        <v>1011.46609</v>
      </c>
      <c r="C1042" s="126">
        <f t="shared" si="422"/>
        <v>1000</v>
      </c>
      <c r="D1042" s="125">
        <f ca="1">IF(A1042&lt;$B$1,VLOOKUP(A1042,[1]DI!$A$4:$B$15000,2,FALSE),0)</f>
        <v>0</v>
      </c>
      <c r="E1042" s="126">
        <f t="shared" ca="1" si="428"/>
        <v>0</v>
      </c>
      <c r="F1042" s="132">
        <f t="shared" si="423"/>
        <v>1.075</v>
      </c>
      <c r="G1042" s="127">
        <f t="shared" ca="1" si="416"/>
        <v>1</v>
      </c>
      <c r="H1042" s="126">
        <f ca="1">TRUNC(PRODUCT(G$10:G1041),15)</f>
        <v>1.1843620044059699</v>
      </c>
      <c r="I1042" s="126">
        <f t="shared" ca="1" si="424"/>
        <v>1.1709359454272801</v>
      </c>
      <c r="J1042" s="126">
        <f t="shared" ca="1" si="417"/>
        <v>1.0114660900000001</v>
      </c>
      <c r="K1042" s="126">
        <f t="shared" ca="1" si="418"/>
        <v>11.466089999999999</v>
      </c>
      <c r="L1042" s="133">
        <f>IF(VLOOKUP(A1042,$U$12:$AD$125,8)=VLOOKUP(A1041,$U$12:$AD$125,8),0,VLOOKUP(A1042,U$12:$AD$125,8))</f>
        <v>0</v>
      </c>
      <c r="M1042" s="129">
        <f>IF(L1042&gt;0,VLOOKUP(L1042,T$12:$AC$125,7),0)</f>
        <v>0</v>
      </c>
      <c r="N1042" s="126">
        <f t="shared" si="419"/>
        <v>0</v>
      </c>
      <c r="O1042" s="126">
        <f t="shared" ca="1" si="420"/>
        <v>11.466089999999999</v>
      </c>
      <c r="P1042" s="134" t="str">
        <f t="shared" si="425"/>
        <v>J=</v>
      </c>
      <c r="Q1042" s="131">
        <f t="shared" si="426"/>
        <v>44089</v>
      </c>
      <c r="R1042" s="9"/>
      <c r="S1042" s="9"/>
      <c r="T1042" s="9"/>
      <c r="U1042" s="9"/>
      <c r="V1042" s="9"/>
      <c r="W1042" s="9"/>
      <c r="X1042" s="9"/>
      <c r="Y1042" s="9"/>
      <c r="Z1042" s="9"/>
      <c r="AA1042" s="9"/>
      <c r="AB1042" s="9"/>
      <c r="AC1042" s="9"/>
      <c r="AD1042" s="9"/>
      <c r="AE1042" s="9"/>
      <c r="AF1042" s="57" t="s">
        <v>73</v>
      </c>
      <c r="AG1042" s="15" t="str">
        <f>$B$6</f>
        <v>CNEN22</v>
      </c>
      <c r="AH1042" s="3" t="s">
        <v>18</v>
      </c>
      <c r="AI1042" s="19" t="s">
        <v>19</v>
      </c>
      <c r="AJ1042" s="5"/>
      <c r="AK1042" s="19" t="s">
        <v>20</v>
      </c>
      <c r="AL1042" s="57"/>
      <c r="AM1042" s="5"/>
      <c r="AN1042" s="3"/>
      <c r="AO1042" s="7"/>
      <c r="AP1042" s="38"/>
      <c r="AQ1042" s="3"/>
      <c r="AR1042" s="39" t="s">
        <v>23</v>
      </c>
      <c r="AS1042" s="57" t="s">
        <v>23</v>
      </c>
      <c r="AT1042" s="18"/>
      <c r="AU1042" s="18"/>
      <c r="AV1042" s="40"/>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row>
    <row r="1043" spans="1:202" x14ac:dyDescent="0.2">
      <c r="A1043" s="123">
        <f t="shared" si="421"/>
        <v>44038</v>
      </c>
      <c r="B1043" s="124">
        <f t="shared" ca="1" si="427"/>
        <v>1011.46609</v>
      </c>
      <c r="C1043" s="126">
        <f t="shared" si="422"/>
        <v>1000</v>
      </c>
      <c r="D1043" s="125">
        <f ca="1">IF(A1043&lt;$B$1,VLOOKUP(A1043,[1]DI!$A$4:$B$15000,2,FALSE),0)</f>
        <v>0</v>
      </c>
      <c r="E1043" s="126">
        <f t="shared" ca="1" si="428"/>
        <v>0</v>
      </c>
      <c r="F1043" s="132">
        <f t="shared" si="423"/>
        <v>1.075</v>
      </c>
      <c r="G1043" s="127">
        <f t="shared" ca="1" si="416"/>
        <v>1</v>
      </c>
      <c r="H1043" s="126">
        <f ca="1">TRUNC(PRODUCT(G$10:G1042),15)</f>
        <v>1.1843620044059699</v>
      </c>
      <c r="I1043" s="126">
        <f t="shared" ca="1" si="424"/>
        <v>1.1709359454272801</v>
      </c>
      <c r="J1043" s="126">
        <f t="shared" ca="1" si="417"/>
        <v>1.0114660900000001</v>
      </c>
      <c r="K1043" s="126">
        <f t="shared" ca="1" si="418"/>
        <v>11.466089999999999</v>
      </c>
      <c r="L1043" s="133">
        <f>IF(VLOOKUP(A1043,$U$12:$AD$125,8)=VLOOKUP(A1042,$U$12:$AD$125,8),0,VLOOKUP(A1043,U$12:$AD$125,8))</f>
        <v>0</v>
      </c>
      <c r="M1043" s="129">
        <f>IF(L1043&gt;0,VLOOKUP(L1043,T$12:$AC$125,7),0)</f>
        <v>0</v>
      </c>
      <c r="N1043" s="126">
        <f t="shared" si="419"/>
        <v>0</v>
      </c>
      <c r="O1043" s="126">
        <f t="shared" ca="1" si="420"/>
        <v>11.466089999999999</v>
      </c>
      <c r="P1043" s="134" t="str">
        <f t="shared" si="425"/>
        <v>J=</v>
      </c>
      <c r="Q1043" s="131">
        <f t="shared" si="426"/>
        <v>44089</v>
      </c>
      <c r="R1043" s="9"/>
      <c r="S1043" s="9"/>
      <c r="T1043" s="9"/>
      <c r="U1043" s="9"/>
      <c r="V1043" s="9"/>
      <c r="W1043" s="9"/>
      <c r="X1043" s="9"/>
      <c r="Y1043" s="9"/>
      <c r="Z1043" s="9"/>
      <c r="AA1043" s="9"/>
      <c r="AB1043" s="9"/>
      <c r="AC1043" s="9"/>
      <c r="AD1043" s="9"/>
      <c r="AE1043" s="9"/>
      <c r="AF1043" s="57" t="s">
        <v>73</v>
      </c>
      <c r="AG1043" s="15"/>
      <c r="AH1043" s="3"/>
      <c r="AI1043" s="19"/>
      <c r="AJ1043" s="5"/>
      <c r="AK1043" s="19"/>
      <c r="AL1043" s="57"/>
      <c r="AM1043" s="5"/>
      <c r="AN1043" s="3"/>
      <c r="AO1043" s="7"/>
      <c r="AP1043" s="38"/>
      <c r="AQ1043" s="3"/>
      <c r="AR1043" s="39" t="s">
        <v>28</v>
      </c>
      <c r="AS1043" s="57" t="s">
        <v>16</v>
      </c>
      <c r="AT1043" s="18"/>
      <c r="AU1043" s="18"/>
      <c r="AV1043" s="40"/>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row>
    <row r="1044" spans="1:202" x14ac:dyDescent="0.2">
      <c r="A1044" s="123">
        <f t="shared" si="421"/>
        <v>44039</v>
      </c>
      <c r="B1044" s="124">
        <f t="shared" ca="1" si="427"/>
        <v>1011.46609</v>
      </c>
      <c r="C1044" s="126">
        <f t="shared" si="422"/>
        <v>1000</v>
      </c>
      <c r="D1044" s="125">
        <f ca="1">IF(A1044&lt;$B$1,VLOOKUP(A1044,[1]DI!$A$4:$B$15000,2,FALSE),0)</f>
        <v>2.1500000000000005E-2</v>
      </c>
      <c r="E1044" s="126">
        <f t="shared" ca="1" si="428"/>
        <v>8.4419999999999995E-5</v>
      </c>
      <c r="F1044" s="132">
        <f t="shared" si="423"/>
        <v>1.075</v>
      </c>
      <c r="G1044" s="127">
        <f t="shared" ca="1" si="416"/>
        <v>1.0000907514999999</v>
      </c>
      <c r="H1044" s="126">
        <f ca="1">TRUNC(PRODUCT(G$10:G1043),15)</f>
        <v>1.1843620044059699</v>
      </c>
      <c r="I1044" s="126">
        <f t="shared" ca="1" si="424"/>
        <v>1.1709359454272801</v>
      </c>
      <c r="J1044" s="126">
        <f t="shared" ca="1" si="417"/>
        <v>1.0114660900000001</v>
      </c>
      <c r="K1044" s="126">
        <f t="shared" ca="1" si="418"/>
        <v>11.466089999999999</v>
      </c>
      <c r="L1044" s="133">
        <f>IF(VLOOKUP(A1044,$U$12:$AD$125,8)=VLOOKUP(A1043,$U$12:$AD$125,8),0,VLOOKUP(A1044,U$12:$AD$125,8))</f>
        <v>0</v>
      </c>
      <c r="M1044" s="129">
        <f>IF(L1044&gt;0,VLOOKUP(L1044,T$12:$AC$125,7),0)</f>
        <v>0</v>
      </c>
      <c r="N1044" s="126">
        <f t="shared" si="419"/>
        <v>0</v>
      </c>
      <c r="O1044" s="126">
        <f t="shared" ca="1" si="420"/>
        <v>11.466089999999999</v>
      </c>
      <c r="P1044" s="134" t="str">
        <f t="shared" si="425"/>
        <v>J=</v>
      </c>
      <c r="Q1044" s="131">
        <f t="shared" si="426"/>
        <v>44089</v>
      </c>
      <c r="R1044" s="9"/>
      <c r="S1044" s="9"/>
      <c r="T1044" s="9"/>
      <c r="U1044" s="9"/>
      <c r="V1044" s="9"/>
      <c r="W1044" s="9"/>
      <c r="X1044" s="9"/>
      <c r="Y1044" s="9"/>
      <c r="Z1044" s="9"/>
      <c r="AA1044" s="9"/>
      <c r="AB1044" s="9"/>
      <c r="AC1044" s="9"/>
      <c r="AD1044" s="9"/>
      <c r="AE1044" s="9"/>
      <c r="AF1044" s="57"/>
      <c r="AG1044" s="3" t="s">
        <v>30</v>
      </c>
      <c r="AH1044" s="3" t="s">
        <v>30</v>
      </c>
      <c r="AI1044" s="19" t="s">
        <v>31</v>
      </c>
      <c r="AJ1044" s="5" t="s">
        <v>32</v>
      </c>
      <c r="AK1044" s="4" t="s">
        <v>33</v>
      </c>
      <c r="AL1044" s="59"/>
      <c r="AM1044" s="16" t="s">
        <v>36</v>
      </c>
      <c r="AN1044" s="3" t="s">
        <v>30</v>
      </c>
      <c r="AO1044" s="7"/>
      <c r="AP1044" s="38" t="s">
        <v>37</v>
      </c>
      <c r="AQ1044" s="3" t="s">
        <v>30</v>
      </c>
      <c r="AR1044" s="39" t="s">
        <v>38</v>
      </c>
      <c r="AS1044" s="59"/>
      <c r="AT1044" s="18"/>
      <c r="AU1044" s="18"/>
      <c r="AV1044" s="40"/>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row>
    <row r="1045" spans="1:202" x14ac:dyDescent="0.2">
      <c r="A1045" s="123">
        <f t="shared" si="421"/>
        <v>44040</v>
      </c>
      <c r="B1045" s="124">
        <f t="shared" ca="1" si="427"/>
        <v>1011.55788</v>
      </c>
      <c r="C1045" s="126">
        <f t="shared" si="422"/>
        <v>1000</v>
      </c>
      <c r="D1045" s="125">
        <f ca="1">IF(A1045&lt;$B$1,VLOOKUP(A1045,[1]DI!$A$4:$B$15000,2,FALSE),0)</f>
        <v>2.1500000000000005E-2</v>
      </c>
      <c r="E1045" s="126">
        <f t="shared" ca="1" si="428"/>
        <v>8.4419999999999995E-5</v>
      </c>
      <c r="F1045" s="132">
        <f t="shared" si="423"/>
        <v>1.075</v>
      </c>
      <c r="G1045" s="127">
        <f t="shared" ca="1" si="416"/>
        <v>1.0000907514999999</v>
      </c>
      <c r="H1045" s="126">
        <f ca="1">TRUNC(PRODUCT(G$10:G1044),15)</f>
        <v>1.1844694870344099</v>
      </c>
      <c r="I1045" s="126">
        <f t="shared" ca="1" si="424"/>
        <v>1.1709359454272801</v>
      </c>
      <c r="J1045" s="126">
        <f t="shared" ca="1" si="417"/>
        <v>1.01155788</v>
      </c>
      <c r="K1045" s="126">
        <f t="shared" ca="1" si="418"/>
        <v>11.557880000000001</v>
      </c>
      <c r="L1045" s="133">
        <f>IF(VLOOKUP(A1045,$U$12:$AD$125,8)=VLOOKUP(A1044,$U$12:$AD$125,8),0,VLOOKUP(A1045,U$12:$AD$125,8))</f>
        <v>0</v>
      </c>
      <c r="M1045" s="129">
        <f>IF(L1045&gt;0,VLOOKUP(L1045,T$12:$AC$125,7),0)</f>
        <v>0</v>
      </c>
      <c r="N1045" s="126">
        <f t="shared" si="419"/>
        <v>0</v>
      </c>
      <c r="O1045" s="126">
        <f t="shared" ca="1" si="420"/>
        <v>11.557880000000001</v>
      </c>
      <c r="P1045" s="134" t="str">
        <f t="shared" si="425"/>
        <v>J=</v>
      </c>
      <c r="Q1045" s="131">
        <f t="shared" si="426"/>
        <v>44089</v>
      </c>
      <c r="R1045" s="9"/>
      <c r="S1045" s="9"/>
      <c r="T1045" s="9"/>
      <c r="U1045" s="9"/>
      <c r="V1045" s="9"/>
      <c r="W1045" s="9"/>
      <c r="X1045" s="9"/>
      <c r="Y1045" s="9"/>
      <c r="Z1045" s="9"/>
      <c r="AA1045" s="9"/>
      <c r="AB1045" s="9"/>
      <c r="AC1045" s="9"/>
      <c r="AD1045" s="9"/>
      <c r="AE1045" s="9"/>
      <c r="AF1045" s="59"/>
      <c r="AG1045" s="15"/>
      <c r="AH1045" s="15"/>
      <c r="AI1045" s="4"/>
      <c r="AJ1045" s="16"/>
      <c r="AK1045" s="4"/>
      <c r="AL1045" s="59"/>
      <c r="AM1045" s="16"/>
      <c r="AN1045" s="15"/>
      <c r="AO1045" s="9"/>
      <c r="AP1045" s="17"/>
      <c r="AQ1045" s="15"/>
      <c r="AR1045" s="10"/>
      <c r="AS1045" s="61"/>
      <c r="AT1045" s="18"/>
      <c r="AU1045" s="18"/>
      <c r="AV1045" s="40"/>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row>
    <row r="1046" spans="1:202" x14ac:dyDescent="0.2">
      <c r="A1046" s="123">
        <f t="shared" si="421"/>
        <v>44041</v>
      </c>
      <c r="B1046" s="124">
        <f t="shared" ca="1" si="427"/>
        <v>1011.64968</v>
      </c>
      <c r="C1046" s="126">
        <f t="shared" si="422"/>
        <v>1000</v>
      </c>
      <c r="D1046" s="125">
        <f ca="1">IF(A1046&lt;$B$1,VLOOKUP(A1046,[1]DI!$A$4:$B$15000,2,FALSE),0)</f>
        <v>2.1500000000000005E-2</v>
      </c>
      <c r="E1046" s="126">
        <f t="shared" ca="1" si="428"/>
        <v>8.4419999999999995E-5</v>
      </c>
      <c r="F1046" s="132">
        <f t="shared" si="423"/>
        <v>1.075</v>
      </c>
      <c r="G1046" s="127">
        <f t="shared" ca="1" si="416"/>
        <v>1.0000907514999999</v>
      </c>
      <c r="H1046" s="126">
        <f ca="1">TRUNC(PRODUCT(G$10:G1045),15)</f>
        <v>1.18457697941706</v>
      </c>
      <c r="I1046" s="126">
        <f t="shared" ca="1" si="424"/>
        <v>1.1709359454272801</v>
      </c>
      <c r="J1046" s="126">
        <f t="shared" ca="1" si="417"/>
        <v>1.0116496800000001</v>
      </c>
      <c r="K1046" s="126">
        <f t="shared" ca="1" si="418"/>
        <v>11.64968</v>
      </c>
      <c r="L1046" s="133">
        <f>IF(VLOOKUP(A1046,$U$12:$AD$125,8)=VLOOKUP(A1045,$U$12:$AD$125,8),0,VLOOKUP(A1046,U$12:$AD$125,8))</f>
        <v>0</v>
      </c>
      <c r="M1046" s="129">
        <f>IF(L1046&gt;0,VLOOKUP(L1046,T$12:$AC$125,7),0)</f>
        <v>0</v>
      </c>
      <c r="N1046" s="126">
        <f t="shared" si="419"/>
        <v>0</v>
      </c>
      <c r="O1046" s="126">
        <f t="shared" ca="1" si="420"/>
        <v>11.64968</v>
      </c>
      <c r="P1046" s="134" t="str">
        <f t="shared" si="425"/>
        <v>J=</v>
      </c>
      <c r="Q1046" s="131">
        <f t="shared" si="426"/>
        <v>44089</v>
      </c>
      <c r="R1046" s="9"/>
      <c r="S1046" s="9"/>
      <c r="T1046" s="9"/>
      <c r="U1046" s="9"/>
      <c r="V1046" s="9"/>
      <c r="W1046" s="9"/>
      <c r="X1046" s="9"/>
      <c r="Y1046" s="9"/>
      <c r="Z1046" s="9"/>
      <c r="AA1046" s="9"/>
      <c r="AB1046" s="9"/>
      <c r="AC1046" s="9"/>
      <c r="AD1046" s="9"/>
      <c r="AE1046" s="9"/>
      <c r="AF1046" s="59">
        <f>(AF1038+1)</f>
        <v>43815</v>
      </c>
      <c r="AG1046" s="15">
        <f t="shared" ref="AG1046:AK1061" ca="1" si="430">VLOOKUP($AF1046,$A$10:$Q$3625,(AG$1)+1)</f>
        <v>1013.8444</v>
      </c>
      <c r="AH1046" s="15">
        <f t="shared" si="430"/>
        <v>1000</v>
      </c>
      <c r="AI1046" s="4">
        <f t="shared" ca="1" si="430"/>
        <v>4.4000000000000004E-2</v>
      </c>
      <c r="AJ1046" s="16">
        <f t="shared" ca="1" si="430"/>
        <v>1.7089000000000001E-4</v>
      </c>
      <c r="AK1046" s="4">
        <f t="shared" si="430"/>
        <v>1.075</v>
      </c>
      <c r="AL1046" s="59">
        <f t="shared" ref="AL1046:AL1075" si="431">AF1046</f>
        <v>43815</v>
      </c>
      <c r="AM1046" s="16">
        <f t="shared" ref="AM1046:AS1061" ca="1" si="432">VLOOKUP($AF1046,$A$10:$Q$3625,(AM$1)+1)</f>
        <v>1.0138444</v>
      </c>
      <c r="AN1046" s="15">
        <f t="shared" ca="1" si="432"/>
        <v>13.8444</v>
      </c>
      <c r="AO1046" s="9">
        <f t="shared" si="432"/>
        <v>0</v>
      </c>
      <c r="AP1046" s="17">
        <f t="shared" si="432"/>
        <v>0</v>
      </c>
      <c r="AQ1046" s="15">
        <f t="shared" si="432"/>
        <v>0</v>
      </c>
      <c r="AR1046" s="10" t="str">
        <f t="shared" si="432"/>
        <v>J=</v>
      </c>
      <c r="AS1046" s="59">
        <f t="shared" si="432"/>
        <v>43906</v>
      </c>
      <c r="AT1046" s="18"/>
      <c r="AU1046" s="18"/>
      <c r="AV1046" s="40"/>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row>
    <row r="1047" spans="1:202" x14ac:dyDescent="0.2">
      <c r="A1047" s="123">
        <f t="shared" si="421"/>
        <v>44042</v>
      </c>
      <c r="B1047" s="124">
        <f t="shared" ca="1" si="427"/>
        <v>1011.74148999</v>
      </c>
      <c r="C1047" s="126">
        <f t="shared" si="422"/>
        <v>1000</v>
      </c>
      <c r="D1047" s="125">
        <f ca="1">IF(A1047&lt;$B$1,VLOOKUP(A1047,[1]DI!$A$4:$B$15000,2,FALSE),0)</f>
        <v>2.1500000000000005E-2</v>
      </c>
      <c r="E1047" s="126">
        <f t="shared" ca="1" si="428"/>
        <v>8.4419999999999995E-5</v>
      </c>
      <c r="F1047" s="132">
        <f t="shared" si="423"/>
        <v>1.075</v>
      </c>
      <c r="G1047" s="127">
        <f t="shared" ca="1" si="416"/>
        <v>1.0000907514999999</v>
      </c>
      <c r="H1047" s="126">
        <f ca="1">TRUNC(PRODUCT(G$10:G1046),15)</f>
        <v>1.1846844815548101</v>
      </c>
      <c r="I1047" s="126">
        <f t="shared" ca="1" si="424"/>
        <v>1.1709359454272801</v>
      </c>
      <c r="J1047" s="126">
        <f t="shared" ca="1" si="417"/>
        <v>1.0117414899999999</v>
      </c>
      <c r="K1047" s="126">
        <f t="shared" ca="1" si="418"/>
        <v>11.74148999</v>
      </c>
      <c r="L1047" s="133">
        <f>IF(VLOOKUP(A1047,$U$12:$AD$125,8)=VLOOKUP(A1046,$U$12:$AD$125,8),0,VLOOKUP(A1047,U$12:$AD$125,8))</f>
        <v>0</v>
      </c>
      <c r="M1047" s="129">
        <f>IF(L1047&gt;0,VLOOKUP(L1047,T$12:$AC$125,7),0)</f>
        <v>0</v>
      </c>
      <c r="N1047" s="126">
        <f t="shared" si="419"/>
        <v>0</v>
      </c>
      <c r="O1047" s="126">
        <f t="shared" ca="1" si="420"/>
        <v>11.74148999</v>
      </c>
      <c r="P1047" s="134" t="str">
        <f t="shared" si="425"/>
        <v>J=</v>
      </c>
      <c r="Q1047" s="131">
        <f t="shared" si="426"/>
        <v>44089</v>
      </c>
      <c r="R1047" s="9"/>
      <c r="S1047" s="9"/>
      <c r="T1047" s="9"/>
      <c r="U1047" s="9"/>
      <c r="V1047" s="9"/>
      <c r="W1047" s="9"/>
      <c r="X1047" s="9"/>
      <c r="Y1047" s="9"/>
      <c r="Z1047" s="9"/>
      <c r="AA1047" s="9"/>
      <c r="AB1047" s="9"/>
      <c r="AC1047" s="9"/>
      <c r="AD1047" s="9"/>
      <c r="AE1047" s="9"/>
      <c r="AF1047" s="59">
        <f t="shared" ref="AF1047:AF1075" si="433">(AF1046+1)</f>
        <v>43816</v>
      </c>
      <c r="AG1047" s="15">
        <f t="shared" ca="1" si="430"/>
        <v>1014.03065</v>
      </c>
      <c r="AH1047" s="15">
        <f t="shared" si="430"/>
        <v>1000</v>
      </c>
      <c r="AI1047" s="4">
        <f t="shared" ca="1" si="430"/>
        <v>4.4000000000000004E-2</v>
      </c>
      <c r="AJ1047" s="16">
        <f t="shared" ca="1" si="430"/>
        <v>1.7089000000000001E-4</v>
      </c>
      <c r="AK1047" s="4">
        <f t="shared" si="430"/>
        <v>1.075</v>
      </c>
      <c r="AL1047" s="59">
        <f t="shared" si="431"/>
        <v>43816</v>
      </c>
      <c r="AM1047" s="16">
        <f t="shared" ca="1" si="432"/>
        <v>1.01403065</v>
      </c>
      <c r="AN1047" s="15">
        <f t="shared" ca="1" si="432"/>
        <v>14.03065</v>
      </c>
      <c r="AO1047" s="9">
        <f t="shared" si="432"/>
        <v>0</v>
      </c>
      <c r="AP1047" s="17">
        <f t="shared" si="432"/>
        <v>0</v>
      </c>
      <c r="AQ1047" s="15">
        <f t="shared" si="432"/>
        <v>0</v>
      </c>
      <c r="AR1047" s="10" t="str">
        <f t="shared" si="432"/>
        <v>J=</v>
      </c>
      <c r="AS1047" s="59">
        <f t="shared" si="432"/>
        <v>43906</v>
      </c>
      <c r="AT1047" s="18"/>
      <c r="AU1047" s="18"/>
      <c r="AV1047" s="40"/>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row>
    <row r="1048" spans="1:202" x14ac:dyDescent="0.2">
      <c r="A1048" s="123">
        <f t="shared" si="421"/>
        <v>44043</v>
      </c>
      <c r="B1048" s="124">
        <f t="shared" ca="1" si="427"/>
        <v>1011.83331</v>
      </c>
      <c r="C1048" s="126">
        <f t="shared" si="422"/>
        <v>1000</v>
      </c>
      <c r="D1048" s="125">
        <f ca="1">IF(A1048&lt;$B$1,VLOOKUP(A1048,[1]DI!$A$4:$B$15000,2,FALSE),0)</f>
        <v>2.1500000000000005E-2</v>
      </c>
      <c r="E1048" s="126">
        <f t="shared" ca="1" si="428"/>
        <v>8.4419999999999995E-5</v>
      </c>
      <c r="F1048" s="132">
        <f t="shared" si="423"/>
        <v>1.075</v>
      </c>
      <c r="G1048" s="127">
        <f t="shared" ca="1" si="416"/>
        <v>1.0000907514999999</v>
      </c>
      <c r="H1048" s="126">
        <f ca="1">TRUNC(PRODUCT(G$10:G1047),15)</f>
        <v>1.18479199344854</v>
      </c>
      <c r="I1048" s="126">
        <f t="shared" ca="1" si="424"/>
        <v>1.1709359454272801</v>
      </c>
      <c r="J1048" s="126">
        <f t="shared" ca="1" si="417"/>
        <v>1.0118333100000001</v>
      </c>
      <c r="K1048" s="126">
        <f t="shared" ca="1" si="418"/>
        <v>11.833310000000001</v>
      </c>
      <c r="L1048" s="133">
        <f>IF(VLOOKUP(A1048,$U$12:$AD$125,8)=VLOOKUP(A1047,$U$12:$AD$125,8),0,VLOOKUP(A1048,U$12:$AD$125,8))</f>
        <v>0</v>
      </c>
      <c r="M1048" s="129">
        <f>IF(L1048&gt;0,VLOOKUP(L1048,T$12:$AC$125,7),0)</f>
        <v>0</v>
      </c>
      <c r="N1048" s="126">
        <f t="shared" si="419"/>
        <v>0</v>
      </c>
      <c r="O1048" s="126">
        <f t="shared" ca="1" si="420"/>
        <v>11.833310000000001</v>
      </c>
      <c r="P1048" s="134" t="str">
        <f t="shared" si="425"/>
        <v>J=</v>
      </c>
      <c r="Q1048" s="131">
        <f t="shared" si="426"/>
        <v>44089</v>
      </c>
      <c r="R1048" s="9"/>
      <c r="S1048" s="9"/>
      <c r="T1048" s="9"/>
      <c r="U1048" s="9"/>
      <c r="V1048" s="9"/>
      <c r="W1048" s="9"/>
      <c r="X1048" s="9"/>
      <c r="Y1048" s="9"/>
      <c r="Z1048" s="9"/>
      <c r="AA1048" s="9"/>
      <c r="AB1048" s="9"/>
      <c r="AC1048" s="9"/>
      <c r="AD1048" s="9"/>
      <c r="AE1048" s="9"/>
      <c r="AF1048" s="59">
        <f t="shared" si="433"/>
        <v>43817</v>
      </c>
      <c r="AG1048" s="15">
        <f t="shared" ca="1" si="430"/>
        <v>1014.21694</v>
      </c>
      <c r="AH1048" s="15">
        <f t="shared" si="430"/>
        <v>1000</v>
      </c>
      <c r="AI1048" s="4">
        <f t="shared" ca="1" si="430"/>
        <v>4.4000000000000004E-2</v>
      </c>
      <c r="AJ1048" s="16">
        <f t="shared" ca="1" si="430"/>
        <v>1.7089000000000001E-4</v>
      </c>
      <c r="AK1048" s="4">
        <f t="shared" si="430"/>
        <v>1.075</v>
      </c>
      <c r="AL1048" s="59">
        <f t="shared" si="431"/>
        <v>43817</v>
      </c>
      <c r="AM1048" s="16">
        <f t="shared" ca="1" si="432"/>
        <v>1.0142169400000001</v>
      </c>
      <c r="AN1048" s="15">
        <f t="shared" ca="1" si="432"/>
        <v>14.216939999999999</v>
      </c>
      <c r="AO1048" s="9">
        <f t="shared" si="432"/>
        <v>0</v>
      </c>
      <c r="AP1048" s="17">
        <f t="shared" si="432"/>
        <v>0</v>
      </c>
      <c r="AQ1048" s="15">
        <f t="shared" si="432"/>
        <v>0</v>
      </c>
      <c r="AR1048" s="10" t="str">
        <f t="shared" si="432"/>
        <v>J=</v>
      </c>
      <c r="AS1048" s="59">
        <f t="shared" si="432"/>
        <v>43906</v>
      </c>
      <c r="AT1048" s="18"/>
      <c r="AU1048" s="18"/>
      <c r="AV1048" s="40"/>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row>
    <row r="1049" spans="1:202" x14ac:dyDescent="0.2">
      <c r="A1049" s="123">
        <f t="shared" si="421"/>
        <v>44044</v>
      </c>
      <c r="B1049" s="124">
        <f t="shared" ca="1" si="427"/>
        <v>1011.9251400000001</v>
      </c>
      <c r="C1049" s="126">
        <f t="shared" si="422"/>
        <v>1000</v>
      </c>
      <c r="D1049" s="125">
        <f ca="1">IF(A1049&lt;$B$1,VLOOKUP(A1049,[1]DI!$A$4:$B$15000,2,FALSE),0)</f>
        <v>0</v>
      </c>
      <c r="E1049" s="126">
        <f t="shared" ca="1" si="428"/>
        <v>0</v>
      </c>
      <c r="F1049" s="132">
        <f t="shared" si="423"/>
        <v>1.075</v>
      </c>
      <c r="G1049" s="127">
        <f t="shared" ca="1" si="416"/>
        <v>1</v>
      </c>
      <c r="H1049" s="126">
        <f ca="1">TRUNC(PRODUCT(G$10:G1048),15)</f>
        <v>1.1848995150991299</v>
      </c>
      <c r="I1049" s="126">
        <f t="shared" ca="1" si="424"/>
        <v>1.1709359454272801</v>
      </c>
      <c r="J1049" s="126">
        <f t="shared" ca="1" si="417"/>
        <v>1.01192514</v>
      </c>
      <c r="K1049" s="126">
        <f t="shared" ca="1" si="418"/>
        <v>11.925140000000001</v>
      </c>
      <c r="L1049" s="133">
        <f>IF(VLOOKUP(A1049,$U$12:$AD$125,8)=VLOOKUP(A1048,$U$12:$AD$125,8),0,VLOOKUP(A1049,U$12:$AD$125,8))</f>
        <v>0</v>
      </c>
      <c r="M1049" s="129">
        <f>IF(L1049&gt;0,VLOOKUP(L1049,T$12:$AC$125,7),0)</f>
        <v>0</v>
      </c>
      <c r="N1049" s="126">
        <f t="shared" si="419"/>
        <v>0</v>
      </c>
      <c r="O1049" s="126">
        <f t="shared" ca="1" si="420"/>
        <v>11.925140000000001</v>
      </c>
      <c r="P1049" s="134" t="str">
        <f t="shared" si="425"/>
        <v>J=</v>
      </c>
      <c r="Q1049" s="131">
        <f t="shared" si="426"/>
        <v>44089</v>
      </c>
      <c r="R1049" s="9"/>
      <c r="S1049" s="9"/>
      <c r="T1049" s="9"/>
      <c r="U1049" s="9"/>
      <c r="V1049" s="9"/>
      <c r="W1049" s="9"/>
      <c r="X1049" s="9"/>
      <c r="Y1049" s="9"/>
      <c r="Z1049" s="9"/>
      <c r="AA1049" s="9"/>
      <c r="AB1049" s="9"/>
      <c r="AC1049" s="9"/>
      <c r="AD1049" s="9"/>
      <c r="AE1049" s="9"/>
      <c r="AF1049" s="59">
        <f t="shared" si="433"/>
        <v>43818</v>
      </c>
      <c r="AG1049" s="15">
        <f t="shared" ca="1" si="430"/>
        <v>1014.40325999</v>
      </c>
      <c r="AH1049" s="15">
        <f t="shared" si="430"/>
        <v>1000</v>
      </c>
      <c r="AI1049" s="4">
        <f t="shared" ca="1" si="430"/>
        <v>4.4000000000000004E-2</v>
      </c>
      <c r="AJ1049" s="16">
        <f t="shared" ca="1" si="430"/>
        <v>1.7089000000000001E-4</v>
      </c>
      <c r="AK1049" s="4">
        <f t="shared" si="430"/>
        <v>1.075</v>
      </c>
      <c r="AL1049" s="59">
        <f t="shared" si="431"/>
        <v>43818</v>
      </c>
      <c r="AM1049" s="16">
        <f t="shared" ca="1" si="432"/>
        <v>1.0144032599999999</v>
      </c>
      <c r="AN1049" s="15">
        <f t="shared" ca="1" si="432"/>
        <v>14.40325999</v>
      </c>
      <c r="AO1049" s="9">
        <f t="shared" si="432"/>
        <v>0</v>
      </c>
      <c r="AP1049" s="17">
        <f t="shared" si="432"/>
        <v>0</v>
      </c>
      <c r="AQ1049" s="15">
        <f t="shared" si="432"/>
        <v>0</v>
      </c>
      <c r="AR1049" s="10" t="str">
        <f t="shared" si="432"/>
        <v>J=</v>
      </c>
      <c r="AS1049" s="59">
        <f t="shared" si="432"/>
        <v>43906</v>
      </c>
      <c r="AT1049" s="18"/>
      <c r="AU1049" s="18"/>
      <c r="AV1049" s="40"/>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row>
    <row r="1050" spans="1:202" x14ac:dyDescent="0.2">
      <c r="A1050" s="123">
        <f t="shared" si="421"/>
        <v>44045</v>
      </c>
      <c r="B1050" s="124">
        <f t="shared" ca="1" si="427"/>
        <v>1011.9251400000001</v>
      </c>
      <c r="C1050" s="126">
        <f t="shared" si="422"/>
        <v>1000</v>
      </c>
      <c r="D1050" s="125">
        <f ca="1">IF(A1050&lt;$B$1,VLOOKUP(A1050,[1]DI!$A$4:$B$15000,2,FALSE),0)</f>
        <v>0</v>
      </c>
      <c r="E1050" s="126">
        <f t="shared" ca="1" si="428"/>
        <v>0</v>
      </c>
      <c r="F1050" s="132">
        <f t="shared" si="423"/>
        <v>1.075</v>
      </c>
      <c r="G1050" s="127">
        <f t="shared" ca="1" si="416"/>
        <v>1</v>
      </c>
      <c r="H1050" s="126">
        <f ca="1">TRUNC(PRODUCT(G$10:G1049),15)</f>
        <v>1.1848995150991299</v>
      </c>
      <c r="I1050" s="126">
        <f t="shared" ca="1" si="424"/>
        <v>1.1709359454272801</v>
      </c>
      <c r="J1050" s="126">
        <f t="shared" ca="1" si="417"/>
        <v>1.01192514</v>
      </c>
      <c r="K1050" s="126">
        <f t="shared" ca="1" si="418"/>
        <v>11.925140000000001</v>
      </c>
      <c r="L1050" s="133">
        <f>IF(VLOOKUP(A1050,$U$12:$AD$125,8)=VLOOKUP(A1049,$U$12:$AD$125,8),0,VLOOKUP(A1050,U$12:$AD$125,8))</f>
        <v>0</v>
      </c>
      <c r="M1050" s="129">
        <f>IF(L1050&gt;0,VLOOKUP(L1050,T$12:$AC$125,7),0)</f>
        <v>0</v>
      </c>
      <c r="N1050" s="126">
        <f t="shared" si="419"/>
        <v>0</v>
      </c>
      <c r="O1050" s="126">
        <f t="shared" ca="1" si="420"/>
        <v>11.925140000000001</v>
      </c>
      <c r="P1050" s="134" t="str">
        <f t="shared" si="425"/>
        <v>J=</v>
      </c>
      <c r="Q1050" s="131">
        <f t="shared" si="426"/>
        <v>44089</v>
      </c>
      <c r="R1050" s="9"/>
      <c r="S1050" s="9"/>
      <c r="T1050" s="9"/>
      <c r="U1050" s="9"/>
      <c r="V1050" s="9"/>
      <c r="W1050" s="9"/>
      <c r="X1050" s="9"/>
      <c r="Y1050" s="9"/>
      <c r="Z1050" s="9"/>
      <c r="AA1050" s="9"/>
      <c r="AB1050" s="9"/>
      <c r="AC1050" s="9"/>
      <c r="AD1050" s="9"/>
      <c r="AE1050" s="9"/>
      <c r="AF1050" s="59">
        <f t="shared" si="433"/>
        <v>43819</v>
      </c>
      <c r="AG1050" s="15">
        <f t="shared" ca="1" si="430"/>
        <v>1014.58961</v>
      </c>
      <c r="AH1050" s="15">
        <f t="shared" si="430"/>
        <v>1000</v>
      </c>
      <c r="AI1050" s="4">
        <f t="shared" ca="1" si="430"/>
        <v>4.4000000000000004E-2</v>
      </c>
      <c r="AJ1050" s="16">
        <f t="shared" ca="1" si="430"/>
        <v>1.7089000000000001E-4</v>
      </c>
      <c r="AK1050" s="4">
        <f t="shared" si="430"/>
        <v>1.075</v>
      </c>
      <c r="AL1050" s="59">
        <f t="shared" si="431"/>
        <v>43819</v>
      </c>
      <c r="AM1050" s="16">
        <f t="shared" ca="1" si="432"/>
        <v>1.01458961</v>
      </c>
      <c r="AN1050" s="15">
        <f t="shared" ca="1" si="432"/>
        <v>14.58961</v>
      </c>
      <c r="AO1050" s="9">
        <f t="shared" si="432"/>
        <v>0</v>
      </c>
      <c r="AP1050" s="17">
        <f t="shared" si="432"/>
        <v>0</v>
      </c>
      <c r="AQ1050" s="15">
        <f t="shared" si="432"/>
        <v>0</v>
      </c>
      <c r="AR1050" s="10" t="str">
        <f t="shared" si="432"/>
        <v>J=</v>
      </c>
      <c r="AS1050" s="59">
        <f t="shared" si="432"/>
        <v>43906</v>
      </c>
      <c r="AT1050" s="18"/>
      <c r="AU1050" s="18"/>
      <c r="AV1050" s="40"/>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row>
    <row r="1051" spans="1:202" x14ac:dyDescent="0.2">
      <c r="A1051" s="123">
        <f t="shared" si="421"/>
        <v>44046</v>
      </c>
      <c r="B1051" s="124">
        <f t="shared" ca="1" si="427"/>
        <v>1011.9251400000001</v>
      </c>
      <c r="C1051" s="126">
        <f t="shared" si="422"/>
        <v>1000</v>
      </c>
      <c r="D1051" s="125">
        <f ca="1">IF(A1051&lt;$B$1,VLOOKUP(A1051,[1]DI!$A$4:$B$15000,2,FALSE),0)</f>
        <v>2.1500000000000005E-2</v>
      </c>
      <c r="E1051" s="126">
        <f t="shared" ca="1" si="428"/>
        <v>8.4419999999999995E-5</v>
      </c>
      <c r="F1051" s="132">
        <f t="shared" si="423"/>
        <v>1.075</v>
      </c>
      <c r="G1051" s="127">
        <f t="shared" ca="1" si="416"/>
        <v>1.0000907514999999</v>
      </c>
      <c r="H1051" s="126">
        <f ca="1">TRUNC(PRODUCT(G$10:G1050),15)</f>
        <v>1.1848995150991299</v>
      </c>
      <c r="I1051" s="126">
        <f t="shared" ca="1" si="424"/>
        <v>1.1709359454272801</v>
      </c>
      <c r="J1051" s="126">
        <f t="shared" ca="1" si="417"/>
        <v>1.01192514</v>
      </c>
      <c r="K1051" s="126">
        <f t="shared" ca="1" si="418"/>
        <v>11.925140000000001</v>
      </c>
      <c r="L1051" s="133">
        <f>IF(VLOOKUP(A1051,$U$12:$AD$125,8)=VLOOKUP(A1050,$U$12:$AD$125,8),0,VLOOKUP(A1051,U$12:$AD$125,8))</f>
        <v>0</v>
      </c>
      <c r="M1051" s="129">
        <f>IF(L1051&gt;0,VLOOKUP(L1051,T$12:$AC$125,7),0)</f>
        <v>0</v>
      </c>
      <c r="N1051" s="126">
        <f t="shared" si="419"/>
        <v>0</v>
      </c>
      <c r="O1051" s="126">
        <f t="shared" ca="1" si="420"/>
        <v>11.925140000000001</v>
      </c>
      <c r="P1051" s="134" t="str">
        <f t="shared" si="425"/>
        <v>J=</v>
      </c>
      <c r="Q1051" s="131">
        <f t="shared" si="426"/>
        <v>44089</v>
      </c>
      <c r="R1051" s="9"/>
      <c r="S1051" s="9"/>
      <c r="T1051" s="9"/>
      <c r="U1051" s="9"/>
      <c r="V1051" s="9"/>
      <c r="W1051" s="9"/>
      <c r="X1051" s="9"/>
      <c r="Y1051" s="9"/>
      <c r="Z1051" s="9"/>
      <c r="AA1051" s="9"/>
      <c r="AB1051" s="9"/>
      <c r="AC1051" s="9"/>
      <c r="AD1051" s="9"/>
      <c r="AE1051" s="9"/>
      <c r="AF1051" s="59">
        <f t="shared" si="433"/>
        <v>43820</v>
      </c>
      <c r="AG1051" s="15">
        <f t="shared" ca="1" si="430"/>
        <v>1014.7759999899999</v>
      </c>
      <c r="AH1051" s="15">
        <f t="shared" si="430"/>
        <v>1000</v>
      </c>
      <c r="AI1051" s="4">
        <f t="shared" ca="1" si="430"/>
        <v>0</v>
      </c>
      <c r="AJ1051" s="16">
        <f t="shared" ca="1" si="430"/>
        <v>0</v>
      </c>
      <c r="AK1051" s="4">
        <f t="shared" si="430"/>
        <v>1.075</v>
      </c>
      <c r="AL1051" s="59">
        <f t="shared" si="431"/>
        <v>43820</v>
      </c>
      <c r="AM1051" s="16">
        <f t="shared" ca="1" si="432"/>
        <v>1.0147759999999999</v>
      </c>
      <c r="AN1051" s="15">
        <f t="shared" ca="1" si="432"/>
        <v>14.775999990000001</v>
      </c>
      <c r="AO1051" s="9">
        <f t="shared" si="432"/>
        <v>0</v>
      </c>
      <c r="AP1051" s="17">
        <f t="shared" si="432"/>
        <v>0</v>
      </c>
      <c r="AQ1051" s="15">
        <f t="shared" si="432"/>
        <v>0</v>
      </c>
      <c r="AR1051" s="10" t="str">
        <f t="shared" si="432"/>
        <v>J=</v>
      </c>
      <c r="AS1051" s="59">
        <f t="shared" si="432"/>
        <v>43906</v>
      </c>
      <c r="AT1051" s="18"/>
      <c r="AU1051" s="18"/>
      <c r="AV1051" s="40"/>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row>
    <row r="1052" spans="1:202" x14ac:dyDescent="0.2">
      <c r="A1052" s="123">
        <f t="shared" si="421"/>
        <v>44047</v>
      </c>
      <c r="B1052" s="124">
        <f t="shared" ca="1" si="427"/>
        <v>1012.01696999</v>
      </c>
      <c r="C1052" s="126">
        <f t="shared" si="422"/>
        <v>1000</v>
      </c>
      <c r="D1052" s="125">
        <f ca="1">IF(A1052&lt;$B$1,VLOOKUP(A1052,[1]DI!$A$4:$B$15000,2,FALSE),0)</f>
        <v>2.1500000000000005E-2</v>
      </c>
      <c r="E1052" s="126">
        <f t="shared" ca="1" si="428"/>
        <v>8.4419999999999995E-5</v>
      </c>
      <c r="F1052" s="132">
        <f t="shared" si="423"/>
        <v>1.075</v>
      </c>
      <c r="G1052" s="127">
        <f t="shared" ca="1" si="416"/>
        <v>1.0000907514999999</v>
      </c>
      <c r="H1052" s="126">
        <f ca="1">TRUNC(PRODUCT(G$10:G1051),15)</f>
        <v>1.18500704650747</v>
      </c>
      <c r="I1052" s="126">
        <f t="shared" ca="1" si="424"/>
        <v>1.1709359454272801</v>
      </c>
      <c r="J1052" s="126">
        <f t="shared" ca="1" si="417"/>
        <v>1.0120169699999999</v>
      </c>
      <c r="K1052" s="126">
        <f t="shared" ca="1" si="418"/>
        <v>12.01696999</v>
      </c>
      <c r="L1052" s="133">
        <f>IF(VLOOKUP(A1052,$U$12:$AD$125,8)=VLOOKUP(A1051,$U$12:$AD$125,8),0,VLOOKUP(A1052,U$12:$AD$125,8))</f>
        <v>0</v>
      </c>
      <c r="M1052" s="129">
        <f>IF(L1052&gt;0,VLOOKUP(L1052,T$12:$AC$125,7),0)</f>
        <v>0</v>
      </c>
      <c r="N1052" s="126">
        <f t="shared" si="419"/>
        <v>0</v>
      </c>
      <c r="O1052" s="126">
        <f t="shared" ca="1" si="420"/>
        <v>12.01696999</v>
      </c>
      <c r="P1052" s="134" t="str">
        <f t="shared" si="425"/>
        <v>J=</v>
      </c>
      <c r="Q1052" s="131">
        <f t="shared" si="426"/>
        <v>44089</v>
      </c>
      <c r="R1052" s="9"/>
      <c r="S1052" s="9"/>
      <c r="T1052" s="9"/>
      <c r="U1052" s="9"/>
      <c r="V1052" s="9"/>
      <c r="W1052" s="9"/>
      <c r="X1052" s="9"/>
      <c r="Y1052" s="9"/>
      <c r="Z1052" s="9"/>
      <c r="AA1052" s="9"/>
      <c r="AB1052" s="9"/>
      <c r="AC1052" s="9"/>
      <c r="AD1052" s="9"/>
      <c r="AE1052" s="9"/>
      <c r="AF1052" s="59">
        <f t="shared" si="433"/>
        <v>43821</v>
      </c>
      <c r="AG1052" s="15">
        <f t="shared" ca="1" si="430"/>
        <v>1014.7759999899999</v>
      </c>
      <c r="AH1052" s="15">
        <f t="shared" si="430"/>
        <v>1000</v>
      </c>
      <c r="AI1052" s="4">
        <f t="shared" ca="1" si="430"/>
        <v>0</v>
      </c>
      <c r="AJ1052" s="16">
        <f t="shared" ca="1" si="430"/>
        <v>0</v>
      </c>
      <c r="AK1052" s="4">
        <f t="shared" si="430"/>
        <v>1.075</v>
      </c>
      <c r="AL1052" s="59">
        <f t="shared" si="431"/>
        <v>43821</v>
      </c>
      <c r="AM1052" s="16">
        <f t="shared" ca="1" si="432"/>
        <v>1.0147759999999999</v>
      </c>
      <c r="AN1052" s="15">
        <f t="shared" ca="1" si="432"/>
        <v>14.775999990000001</v>
      </c>
      <c r="AO1052" s="9">
        <f t="shared" si="432"/>
        <v>0</v>
      </c>
      <c r="AP1052" s="17">
        <f t="shared" si="432"/>
        <v>0</v>
      </c>
      <c r="AQ1052" s="15">
        <f t="shared" si="432"/>
        <v>0</v>
      </c>
      <c r="AR1052" s="10" t="str">
        <f t="shared" si="432"/>
        <v>J=</v>
      </c>
      <c r="AS1052" s="59">
        <f t="shared" si="432"/>
        <v>43906</v>
      </c>
      <c r="AT1052" s="18"/>
      <c r="AU1052" s="18"/>
      <c r="AV1052" s="40"/>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row>
    <row r="1053" spans="1:202" x14ac:dyDescent="0.2">
      <c r="A1053" s="123">
        <f t="shared" si="421"/>
        <v>44048</v>
      </c>
      <c r="B1053" s="124">
        <f t="shared" ca="1" si="427"/>
        <v>1012.1088099999999</v>
      </c>
      <c r="C1053" s="126">
        <f t="shared" si="422"/>
        <v>1000</v>
      </c>
      <c r="D1053" s="125">
        <f ca="1">IF(A1053&lt;$B$1,VLOOKUP(A1053,[1]DI!$A$4:$B$15000,2,FALSE),0)</f>
        <v>2.1500000000000005E-2</v>
      </c>
      <c r="E1053" s="126">
        <f t="shared" ca="1" si="428"/>
        <v>8.4419999999999995E-5</v>
      </c>
      <c r="F1053" s="132">
        <f t="shared" si="423"/>
        <v>1.075</v>
      </c>
      <c r="G1053" s="127">
        <f t="shared" ca="1" si="416"/>
        <v>1.0000907514999999</v>
      </c>
      <c r="H1053" s="126">
        <f ca="1">TRUNC(PRODUCT(G$10:G1052),15)</f>
        <v>1.18511458767446</v>
      </c>
      <c r="I1053" s="126">
        <f t="shared" ca="1" si="424"/>
        <v>1.1709359454272801</v>
      </c>
      <c r="J1053" s="126">
        <f t="shared" ca="1" si="417"/>
        <v>1.01210881</v>
      </c>
      <c r="K1053" s="126">
        <f t="shared" ca="1" si="418"/>
        <v>12.10881</v>
      </c>
      <c r="L1053" s="133">
        <f>IF(VLOOKUP(A1053,$U$12:$AD$125,8)=VLOOKUP(A1052,$U$12:$AD$125,8),0,VLOOKUP(A1053,U$12:$AD$125,8))</f>
        <v>0</v>
      </c>
      <c r="M1053" s="129">
        <f>IF(L1053&gt;0,VLOOKUP(L1053,T$12:$AC$125,7),0)</f>
        <v>0</v>
      </c>
      <c r="N1053" s="126">
        <f t="shared" si="419"/>
        <v>0</v>
      </c>
      <c r="O1053" s="126">
        <f t="shared" ca="1" si="420"/>
        <v>12.10881</v>
      </c>
      <c r="P1053" s="134" t="str">
        <f t="shared" si="425"/>
        <v>J=</v>
      </c>
      <c r="Q1053" s="131">
        <f t="shared" si="426"/>
        <v>44089</v>
      </c>
      <c r="R1053" s="9"/>
      <c r="S1053" s="9"/>
      <c r="T1053" s="9"/>
      <c r="U1053" s="9"/>
      <c r="V1053" s="9"/>
      <c r="W1053" s="9"/>
      <c r="X1053" s="9"/>
      <c r="Y1053" s="9"/>
      <c r="Z1053" s="9"/>
      <c r="AA1053" s="9"/>
      <c r="AB1053" s="9"/>
      <c r="AC1053" s="9"/>
      <c r="AD1053" s="9"/>
      <c r="AE1053" s="9"/>
      <c r="AF1053" s="59">
        <f t="shared" si="433"/>
        <v>43822</v>
      </c>
      <c r="AG1053" s="15">
        <f t="shared" ca="1" si="430"/>
        <v>1014.7759999899999</v>
      </c>
      <c r="AH1053" s="15">
        <f t="shared" si="430"/>
        <v>1000</v>
      </c>
      <c r="AI1053" s="4">
        <f t="shared" ca="1" si="430"/>
        <v>4.4000000000000004E-2</v>
      </c>
      <c r="AJ1053" s="16">
        <f t="shared" ca="1" si="430"/>
        <v>1.7089000000000001E-4</v>
      </c>
      <c r="AK1053" s="4">
        <f t="shared" si="430"/>
        <v>1.075</v>
      </c>
      <c r="AL1053" s="59">
        <f t="shared" si="431"/>
        <v>43822</v>
      </c>
      <c r="AM1053" s="16">
        <f t="shared" ca="1" si="432"/>
        <v>1.0147759999999999</v>
      </c>
      <c r="AN1053" s="15">
        <f t="shared" ca="1" si="432"/>
        <v>14.775999990000001</v>
      </c>
      <c r="AO1053" s="9">
        <f t="shared" si="432"/>
        <v>0</v>
      </c>
      <c r="AP1053" s="17">
        <f t="shared" si="432"/>
        <v>0</v>
      </c>
      <c r="AQ1053" s="15">
        <f t="shared" si="432"/>
        <v>0</v>
      </c>
      <c r="AR1053" s="10" t="str">
        <f t="shared" si="432"/>
        <v>J=</v>
      </c>
      <c r="AS1053" s="59">
        <f t="shared" si="432"/>
        <v>43906</v>
      </c>
      <c r="AT1053" s="18"/>
      <c r="AU1053" s="18"/>
      <c r="AV1053" s="40"/>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row>
    <row r="1054" spans="1:202" x14ac:dyDescent="0.2">
      <c r="A1054" s="123">
        <f t="shared" si="421"/>
        <v>44049</v>
      </c>
      <c r="B1054" s="124">
        <f t="shared" ca="1" si="427"/>
        <v>1012.20066</v>
      </c>
      <c r="C1054" s="126">
        <f t="shared" si="422"/>
        <v>1000</v>
      </c>
      <c r="D1054" s="125">
        <f ca="1">IF(A1054&lt;$B$1,VLOOKUP(A1054,[1]DI!$A$4:$B$15000,2,FALSE),0)</f>
        <v>1.9000000000000006E-2</v>
      </c>
      <c r="E1054" s="126">
        <f t="shared" ca="1" si="428"/>
        <v>7.4690000000000005E-5</v>
      </c>
      <c r="F1054" s="132">
        <f t="shared" si="423"/>
        <v>1.075</v>
      </c>
      <c r="G1054" s="127">
        <f t="shared" ca="1" si="416"/>
        <v>1.00008029175</v>
      </c>
      <c r="H1054" s="126">
        <f ca="1">TRUNC(PRODUCT(G$10:G1053),15)</f>
        <v>1.18522213860096</v>
      </c>
      <c r="I1054" s="126">
        <f t="shared" ca="1" si="424"/>
        <v>1.1709359454272801</v>
      </c>
      <c r="J1054" s="126">
        <f t="shared" ca="1" si="417"/>
        <v>1.01220066</v>
      </c>
      <c r="K1054" s="126">
        <f t="shared" ca="1" si="418"/>
        <v>12.200659999999999</v>
      </c>
      <c r="L1054" s="133">
        <f>IF(VLOOKUP(A1054,$U$12:$AD$125,8)=VLOOKUP(A1053,$U$12:$AD$125,8),0,VLOOKUP(A1054,U$12:$AD$125,8))</f>
        <v>0</v>
      </c>
      <c r="M1054" s="129">
        <f>IF(L1054&gt;0,VLOOKUP(L1054,T$12:$AC$125,7),0)</f>
        <v>0</v>
      </c>
      <c r="N1054" s="126">
        <f t="shared" si="419"/>
        <v>0</v>
      </c>
      <c r="O1054" s="126">
        <f t="shared" ca="1" si="420"/>
        <v>12.200659999999999</v>
      </c>
      <c r="P1054" s="134" t="str">
        <f t="shared" si="425"/>
        <v>J=</v>
      </c>
      <c r="Q1054" s="131">
        <f t="shared" si="426"/>
        <v>44089</v>
      </c>
      <c r="R1054" s="9"/>
      <c r="S1054" s="9"/>
      <c r="T1054" s="9"/>
      <c r="U1054" s="9"/>
      <c r="V1054" s="9"/>
      <c r="W1054" s="9"/>
      <c r="X1054" s="9"/>
      <c r="Y1054" s="9"/>
      <c r="Z1054" s="9"/>
      <c r="AA1054" s="9"/>
      <c r="AB1054" s="9"/>
      <c r="AC1054" s="9"/>
      <c r="AD1054" s="9"/>
      <c r="AE1054" s="9"/>
      <c r="AF1054" s="59">
        <f t="shared" si="433"/>
        <v>43823</v>
      </c>
      <c r="AG1054" s="15">
        <f t="shared" ca="1" si="430"/>
        <v>1014.96242</v>
      </c>
      <c r="AH1054" s="15">
        <f t="shared" si="430"/>
        <v>1000</v>
      </c>
      <c r="AI1054" s="4">
        <f t="shared" ca="1" si="430"/>
        <v>4.4000000000000004E-2</v>
      </c>
      <c r="AJ1054" s="16">
        <f t="shared" ca="1" si="430"/>
        <v>1.7089000000000001E-4</v>
      </c>
      <c r="AK1054" s="4">
        <f t="shared" si="430"/>
        <v>1.075</v>
      </c>
      <c r="AL1054" s="59">
        <f t="shared" si="431"/>
        <v>43823</v>
      </c>
      <c r="AM1054" s="16">
        <f t="shared" ca="1" si="432"/>
        <v>1.01496242</v>
      </c>
      <c r="AN1054" s="15">
        <f t="shared" ca="1" si="432"/>
        <v>14.96242</v>
      </c>
      <c r="AO1054" s="9">
        <f t="shared" si="432"/>
        <v>0</v>
      </c>
      <c r="AP1054" s="17">
        <f t="shared" si="432"/>
        <v>0</v>
      </c>
      <c r="AQ1054" s="15">
        <f t="shared" si="432"/>
        <v>0</v>
      </c>
      <c r="AR1054" s="10" t="str">
        <f t="shared" si="432"/>
        <v>J=</v>
      </c>
      <c r="AS1054" s="59">
        <f t="shared" si="432"/>
        <v>43906</v>
      </c>
      <c r="AT1054" s="18"/>
      <c r="AU1054" s="18"/>
      <c r="AV1054" s="40"/>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row>
    <row r="1055" spans="1:202" x14ac:dyDescent="0.2">
      <c r="A1055" s="123">
        <f t="shared" si="421"/>
        <v>44050</v>
      </c>
      <c r="B1055" s="124">
        <f t="shared" ca="1" si="427"/>
        <v>1012.28193</v>
      </c>
      <c r="C1055" s="126">
        <f t="shared" si="422"/>
        <v>1000</v>
      </c>
      <c r="D1055" s="125">
        <f ca="1">IF(A1055&lt;$B$1,VLOOKUP(A1055,[1]DI!$A$4:$B$15000,2,FALSE),0)</f>
        <v>1.9000000000000006E-2</v>
      </c>
      <c r="E1055" s="126">
        <f t="shared" ca="1" si="428"/>
        <v>7.4690000000000005E-5</v>
      </c>
      <c r="F1055" s="132">
        <f t="shared" si="423"/>
        <v>1.075</v>
      </c>
      <c r="G1055" s="127">
        <f t="shared" ca="1" si="416"/>
        <v>1.00008029175</v>
      </c>
      <c r="H1055" s="126">
        <f ca="1">TRUNC(PRODUCT(G$10:G1054),15)</f>
        <v>1.18531730216061</v>
      </c>
      <c r="I1055" s="126">
        <f t="shared" ca="1" si="424"/>
        <v>1.1709359454272801</v>
      </c>
      <c r="J1055" s="126">
        <f t="shared" ca="1" si="417"/>
        <v>1.0122819300000001</v>
      </c>
      <c r="K1055" s="126">
        <f t="shared" ca="1" si="418"/>
        <v>12.281929999999999</v>
      </c>
      <c r="L1055" s="133">
        <f>IF(VLOOKUP(A1055,$U$12:$AD$125,8)=VLOOKUP(A1054,$U$12:$AD$125,8),0,VLOOKUP(A1055,U$12:$AD$125,8))</f>
        <v>0</v>
      </c>
      <c r="M1055" s="129">
        <f>IF(L1055&gt;0,VLOOKUP(L1055,T$12:$AC$125,7),0)</f>
        <v>0</v>
      </c>
      <c r="N1055" s="126">
        <f t="shared" si="419"/>
        <v>0</v>
      </c>
      <c r="O1055" s="126">
        <f t="shared" ca="1" si="420"/>
        <v>12.281929999999999</v>
      </c>
      <c r="P1055" s="134" t="str">
        <f t="shared" si="425"/>
        <v>J=</v>
      </c>
      <c r="Q1055" s="131">
        <f t="shared" si="426"/>
        <v>44089</v>
      </c>
      <c r="R1055" s="9"/>
      <c r="S1055" s="9"/>
      <c r="T1055" s="9"/>
      <c r="U1055" s="9"/>
      <c r="V1055" s="9"/>
      <c r="W1055" s="9"/>
      <c r="X1055" s="9"/>
      <c r="Y1055" s="9"/>
      <c r="Z1055" s="9"/>
      <c r="AA1055" s="9"/>
      <c r="AB1055" s="9"/>
      <c r="AC1055" s="9"/>
      <c r="AD1055" s="9"/>
      <c r="AE1055" s="9"/>
      <c r="AF1055" s="59">
        <f t="shared" si="433"/>
        <v>43824</v>
      </c>
      <c r="AG1055" s="15">
        <f t="shared" ca="1" si="430"/>
        <v>1015.14887</v>
      </c>
      <c r="AH1055" s="15">
        <f t="shared" si="430"/>
        <v>1000</v>
      </c>
      <c r="AI1055" s="4">
        <f t="shared" ca="1" si="430"/>
        <v>0</v>
      </c>
      <c r="AJ1055" s="16">
        <f t="shared" ca="1" si="430"/>
        <v>0</v>
      </c>
      <c r="AK1055" s="4">
        <f t="shared" si="430"/>
        <v>1.075</v>
      </c>
      <c r="AL1055" s="59">
        <f t="shared" si="431"/>
        <v>43824</v>
      </c>
      <c r="AM1055" s="16">
        <f t="shared" ca="1" si="432"/>
        <v>1.01514887</v>
      </c>
      <c r="AN1055" s="15">
        <f t="shared" ca="1" si="432"/>
        <v>15.148870000000001</v>
      </c>
      <c r="AO1055" s="9">
        <f t="shared" si="432"/>
        <v>0</v>
      </c>
      <c r="AP1055" s="17">
        <f t="shared" si="432"/>
        <v>0</v>
      </c>
      <c r="AQ1055" s="15">
        <f t="shared" si="432"/>
        <v>0</v>
      </c>
      <c r="AR1055" s="10" t="str">
        <f t="shared" si="432"/>
        <v>J=</v>
      </c>
      <c r="AS1055" s="59">
        <f t="shared" si="432"/>
        <v>43906</v>
      </c>
      <c r="AT1055" s="18"/>
      <c r="AU1055" s="18"/>
      <c r="AV1055" s="40"/>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row>
    <row r="1056" spans="1:202" x14ac:dyDescent="0.2">
      <c r="A1056" s="123">
        <f t="shared" si="421"/>
        <v>44051</v>
      </c>
      <c r="B1056" s="124">
        <f t="shared" ca="1" si="427"/>
        <v>1012.36321</v>
      </c>
      <c r="C1056" s="126">
        <f t="shared" si="422"/>
        <v>1000</v>
      </c>
      <c r="D1056" s="125">
        <f ca="1">IF(A1056&lt;$B$1,VLOOKUP(A1056,[1]DI!$A$4:$B$15000,2,FALSE),0)</f>
        <v>0</v>
      </c>
      <c r="E1056" s="126">
        <f t="shared" ca="1" si="428"/>
        <v>0</v>
      </c>
      <c r="F1056" s="132">
        <f t="shared" si="423"/>
        <v>1.075</v>
      </c>
      <c r="G1056" s="127">
        <f t="shared" ca="1" si="416"/>
        <v>1</v>
      </c>
      <c r="H1056" s="126">
        <f ca="1">TRUNC(PRODUCT(G$10:G1055),15)</f>
        <v>1.1854124733611</v>
      </c>
      <c r="I1056" s="126">
        <f t="shared" ca="1" si="424"/>
        <v>1.1709359454272801</v>
      </c>
      <c r="J1056" s="126">
        <f t="shared" ca="1" si="417"/>
        <v>1.01236321</v>
      </c>
      <c r="K1056" s="126">
        <f t="shared" ca="1" si="418"/>
        <v>12.36321</v>
      </c>
      <c r="L1056" s="133">
        <f>IF(VLOOKUP(A1056,$U$12:$AD$125,8)=VLOOKUP(A1055,$U$12:$AD$125,8),0,VLOOKUP(A1056,U$12:$AD$125,8))</f>
        <v>0</v>
      </c>
      <c r="M1056" s="129">
        <f>IF(L1056&gt;0,VLOOKUP(L1056,T$12:$AC$125,7),0)</f>
        <v>0</v>
      </c>
      <c r="N1056" s="126">
        <f t="shared" si="419"/>
        <v>0</v>
      </c>
      <c r="O1056" s="126">
        <f t="shared" ca="1" si="420"/>
        <v>12.36321</v>
      </c>
      <c r="P1056" s="134" t="str">
        <f t="shared" si="425"/>
        <v>J=</v>
      </c>
      <c r="Q1056" s="131">
        <f t="shared" si="426"/>
        <v>44089</v>
      </c>
      <c r="R1056" s="9"/>
      <c r="S1056" s="9"/>
      <c r="T1056" s="9"/>
      <c r="U1056" s="9"/>
      <c r="V1056" s="9"/>
      <c r="W1056" s="9"/>
      <c r="X1056" s="9"/>
      <c r="Y1056" s="9"/>
      <c r="Z1056" s="9"/>
      <c r="AA1056" s="9"/>
      <c r="AB1056" s="9"/>
      <c r="AC1056" s="9"/>
      <c r="AD1056" s="9"/>
      <c r="AE1056" s="9"/>
      <c r="AF1056" s="59">
        <f t="shared" si="433"/>
        <v>43825</v>
      </c>
      <c r="AG1056" s="15">
        <f t="shared" ca="1" si="430"/>
        <v>1015.14887</v>
      </c>
      <c r="AH1056" s="15">
        <f t="shared" si="430"/>
        <v>1000</v>
      </c>
      <c r="AI1056" s="4">
        <f t="shared" ca="1" si="430"/>
        <v>4.4000000000000004E-2</v>
      </c>
      <c r="AJ1056" s="16">
        <f t="shared" ca="1" si="430"/>
        <v>1.7089000000000001E-4</v>
      </c>
      <c r="AK1056" s="4">
        <f t="shared" si="430"/>
        <v>1.075</v>
      </c>
      <c r="AL1056" s="59">
        <f t="shared" si="431"/>
        <v>43825</v>
      </c>
      <c r="AM1056" s="16">
        <f t="shared" ca="1" si="432"/>
        <v>1.01514887</v>
      </c>
      <c r="AN1056" s="15">
        <f t="shared" ca="1" si="432"/>
        <v>15.148870000000001</v>
      </c>
      <c r="AO1056" s="9">
        <f t="shared" si="432"/>
        <v>0</v>
      </c>
      <c r="AP1056" s="17">
        <f t="shared" si="432"/>
        <v>0</v>
      </c>
      <c r="AQ1056" s="15">
        <f t="shared" si="432"/>
        <v>0</v>
      </c>
      <c r="AR1056" s="10" t="str">
        <f t="shared" si="432"/>
        <v>J=</v>
      </c>
      <c r="AS1056" s="59">
        <f t="shared" si="432"/>
        <v>43906</v>
      </c>
      <c r="AT1056" s="18"/>
      <c r="AU1056" s="18"/>
      <c r="AV1056" s="40"/>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row>
    <row r="1057" spans="1:205" x14ac:dyDescent="0.2">
      <c r="A1057" s="123">
        <f t="shared" si="421"/>
        <v>44052</v>
      </c>
      <c r="B1057" s="124">
        <f t="shared" ca="1" si="427"/>
        <v>1012.36321</v>
      </c>
      <c r="C1057" s="126">
        <f t="shared" si="422"/>
        <v>1000</v>
      </c>
      <c r="D1057" s="125">
        <f ca="1">IF(A1057&lt;$B$1,VLOOKUP(A1057,[1]DI!$A$4:$B$15000,2,FALSE),0)</f>
        <v>0</v>
      </c>
      <c r="E1057" s="126">
        <f t="shared" ca="1" si="428"/>
        <v>0</v>
      </c>
      <c r="F1057" s="132">
        <f t="shared" si="423"/>
        <v>1.075</v>
      </c>
      <c r="G1057" s="127">
        <f t="shared" ca="1" si="416"/>
        <v>1</v>
      </c>
      <c r="H1057" s="126">
        <f ca="1">TRUNC(PRODUCT(G$10:G1056),15)</f>
        <v>1.1854124733611</v>
      </c>
      <c r="I1057" s="126">
        <f t="shared" ca="1" si="424"/>
        <v>1.1709359454272801</v>
      </c>
      <c r="J1057" s="126">
        <f t="shared" ca="1" si="417"/>
        <v>1.01236321</v>
      </c>
      <c r="K1057" s="126">
        <f t="shared" ca="1" si="418"/>
        <v>12.36321</v>
      </c>
      <c r="L1057" s="133">
        <f>IF(VLOOKUP(A1057,$U$12:$AD$125,8)=VLOOKUP(A1056,$U$12:$AD$125,8),0,VLOOKUP(A1057,U$12:$AD$125,8))</f>
        <v>0</v>
      </c>
      <c r="M1057" s="129">
        <f>IF(L1057&gt;0,VLOOKUP(L1057,T$12:$AC$125,7),0)</f>
        <v>0</v>
      </c>
      <c r="N1057" s="126">
        <f t="shared" si="419"/>
        <v>0</v>
      </c>
      <c r="O1057" s="126">
        <f t="shared" ca="1" si="420"/>
        <v>12.36321</v>
      </c>
      <c r="P1057" s="134" t="str">
        <f t="shared" si="425"/>
        <v>J=</v>
      </c>
      <c r="Q1057" s="131">
        <f t="shared" si="426"/>
        <v>44089</v>
      </c>
      <c r="R1057" s="9"/>
      <c r="S1057" s="9"/>
      <c r="T1057" s="9"/>
      <c r="U1057" s="9"/>
      <c r="V1057" s="9"/>
      <c r="W1057" s="9"/>
      <c r="X1057" s="9"/>
      <c r="Y1057" s="9"/>
      <c r="Z1057" s="9"/>
      <c r="AA1057" s="9"/>
      <c r="AB1057" s="9"/>
      <c r="AC1057" s="9"/>
      <c r="AD1057" s="9"/>
      <c r="AE1057" s="9"/>
      <c r="AF1057" s="59">
        <f t="shared" si="433"/>
        <v>43826</v>
      </c>
      <c r="AG1057" s="15">
        <f t="shared" ca="1" si="430"/>
        <v>1015.33535999</v>
      </c>
      <c r="AH1057" s="15">
        <f t="shared" si="430"/>
        <v>1000</v>
      </c>
      <c r="AI1057" s="4">
        <f t="shared" ca="1" si="430"/>
        <v>4.4000000000000004E-2</v>
      </c>
      <c r="AJ1057" s="16">
        <f t="shared" ca="1" si="430"/>
        <v>1.7089000000000001E-4</v>
      </c>
      <c r="AK1057" s="4">
        <f t="shared" si="430"/>
        <v>1.075</v>
      </c>
      <c r="AL1057" s="59">
        <f t="shared" si="431"/>
        <v>43826</v>
      </c>
      <c r="AM1057" s="16">
        <f t="shared" ca="1" si="432"/>
        <v>1.0153353599999999</v>
      </c>
      <c r="AN1057" s="15">
        <f t="shared" ca="1" si="432"/>
        <v>15.335359990000001</v>
      </c>
      <c r="AO1057" s="9">
        <f t="shared" si="432"/>
        <v>0</v>
      </c>
      <c r="AP1057" s="17">
        <f t="shared" si="432"/>
        <v>0</v>
      </c>
      <c r="AQ1057" s="15">
        <f t="shared" si="432"/>
        <v>0</v>
      </c>
      <c r="AR1057" s="10" t="str">
        <f t="shared" si="432"/>
        <v>J=</v>
      </c>
      <c r="AS1057" s="59">
        <f t="shared" si="432"/>
        <v>43906</v>
      </c>
      <c r="AT1057" s="18"/>
      <c r="AU1057" s="18"/>
      <c r="AV1057" s="40"/>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row>
    <row r="1058" spans="1:205" x14ac:dyDescent="0.2">
      <c r="A1058" s="123">
        <f t="shared" si="421"/>
        <v>44053</v>
      </c>
      <c r="B1058" s="124">
        <f t="shared" ca="1" si="427"/>
        <v>1012.36321</v>
      </c>
      <c r="C1058" s="126">
        <f t="shared" si="422"/>
        <v>1000</v>
      </c>
      <c r="D1058" s="125">
        <f ca="1">IF(A1058&lt;$B$1,VLOOKUP(A1058,[1]DI!$A$4:$B$15000,2,FALSE),0)</f>
        <v>1.9000000000000006E-2</v>
      </c>
      <c r="E1058" s="126">
        <f t="shared" ca="1" si="428"/>
        <v>7.4690000000000005E-5</v>
      </c>
      <c r="F1058" s="132">
        <f t="shared" si="423"/>
        <v>1.075</v>
      </c>
      <c r="G1058" s="127">
        <f t="shared" ca="1" si="416"/>
        <v>1.00008029175</v>
      </c>
      <c r="H1058" s="126">
        <f ca="1">TRUNC(PRODUCT(G$10:G1057),15)</f>
        <v>1.1854124733611</v>
      </c>
      <c r="I1058" s="126">
        <f t="shared" ca="1" si="424"/>
        <v>1.1709359454272801</v>
      </c>
      <c r="J1058" s="126">
        <f t="shared" ca="1" si="417"/>
        <v>1.01236321</v>
      </c>
      <c r="K1058" s="126">
        <f t="shared" ca="1" si="418"/>
        <v>12.36321</v>
      </c>
      <c r="L1058" s="133">
        <f>IF(VLOOKUP(A1058,$U$12:$AD$125,8)=VLOOKUP(A1057,$U$12:$AD$125,8),0,VLOOKUP(A1058,U$12:$AD$125,8))</f>
        <v>0</v>
      </c>
      <c r="M1058" s="129">
        <f>IF(L1058&gt;0,VLOOKUP(L1058,T$12:$AC$125,7),0)</f>
        <v>0</v>
      </c>
      <c r="N1058" s="126">
        <f t="shared" si="419"/>
        <v>0</v>
      </c>
      <c r="O1058" s="126">
        <f t="shared" ca="1" si="420"/>
        <v>12.36321</v>
      </c>
      <c r="P1058" s="134" t="str">
        <f t="shared" si="425"/>
        <v>J=</v>
      </c>
      <c r="Q1058" s="131">
        <f t="shared" si="426"/>
        <v>44089</v>
      </c>
      <c r="R1058" s="9"/>
      <c r="S1058" s="9"/>
      <c r="T1058" s="9"/>
      <c r="U1058" s="9"/>
      <c r="V1058" s="9"/>
      <c r="W1058" s="9"/>
      <c r="X1058" s="9"/>
      <c r="Y1058" s="9"/>
      <c r="Z1058" s="9"/>
      <c r="AA1058" s="9"/>
      <c r="AB1058" s="9"/>
      <c r="AC1058" s="9"/>
      <c r="AD1058" s="9"/>
      <c r="AE1058" s="9"/>
      <c r="AF1058" s="59">
        <f t="shared" si="433"/>
        <v>43827</v>
      </c>
      <c r="AG1058" s="15">
        <f t="shared" ca="1" si="430"/>
        <v>1015.52189</v>
      </c>
      <c r="AH1058" s="15">
        <f t="shared" si="430"/>
        <v>1000</v>
      </c>
      <c r="AI1058" s="4">
        <f t="shared" ca="1" si="430"/>
        <v>0</v>
      </c>
      <c r="AJ1058" s="16">
        <f t="shared" ca="1" si="430"/>
        <v>0</v>
      </c>
      <c r="AK1058" s="4">
        <f t="shared" si="430"/>
        <v>1.075</v>
      </c>
      <c r="AL1058" s="59">
        <f t="shared" si="431"/>
        <v>43827</v>
      </c>
      <c r="AM1058" s="16">
        <f t="shared" ca="1" si="432"/>
        <v>1.01552189</v>
      </c>
      <c r="AN1058" s="15">
        <f t="shared" ca="1" si="432"/>
        <v>15.521890000000001</v>
      </c>
      <c r="AO1058" s="9">
        <f t="shared" si="432"/>
        <v>0</v>
      </c>
      <c r="AP1058" s="17">
        <f t="shared" si="432"/>
        <v>0</v>
      </c>
      <c r="AQ1058" s="15">
        <f t="shared" si="432"/>
        <v>0</v>
      </c>
      <c r="AR1058" s="10" t="str">
        <f t="shared" si="432"/>
        <v>J=</v>
      </c>
      <c r="AS1058" s="59">
        <f t="shared" si="432"/>
        <v>43906</v>
      </c>
      <c r="AT1058" s="18"/>
      <c r="AU1058" s="18"/>
      <c r="AV1058" s="40"/>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row>
    <row r="1059" spans="1:205" x14ac:dyDescent="0.2">
      <c r="A1059" s="123">
        <f t="shared" si="421"/>
        <v>44054</v>
      </c>
      <c r="B1059" s="124">
        <f t="shared" ca="1" si="427"/>
        <v>1012.4444999999999</v>
      </c>
      <c r="C1059" s="126">
        <f t="shared" si="422"/>
        <v>1000</v>
      </c>
      <c r="D1059" s="125">
        <f ca="1">IF(A1059&lt;$B$1,VLOOKUP(A1059,[1]DI!$A$4:$B$15000,2,FALSE),0)</f>
        <v>1.9000000000000006E-2</v>
      </c>
      <c r="E1059" s="126">
        <f t="shared" ca="1" si="428"/>
        <v>7.4690000000000005E-5</v>
      </c>
      <c r="F1059" s="132">
        <f t="shared" si="423"/>
        <v>1.075</v>
      </c>
      <c r="G1059" s="127">
        <f t="shared" ca="1" si="416"/>
        <v>1.00008029175</v>
      </c>
      <c r="H1059" s="126">
        <f ca="1">TRUNC(PRODUCT(G$10:G1058),15)</f>
        <v>1.1855076522030601</v>
      </c>
      <c r="I1059" s="126">
        <f t="shared" ca="1" si="424"/>
        <v>1.1709359454272801</v>
      </c>
      <c r="J1059" s="126">
        <f t="shared" ca="1" si="417"/>
        <v>1.0124445</v>
      </c>
      <c r="K1059" s="126">
        <f t="shared" ca="1" si="418"/>
        <v>12.4445</v>
      </c>
      <c r="L1059" s="133">
        <f>IF(VLOOKUP(A1059,$U$12:$AD$125,8)=VLOOKUP(A1058,$U$12:$AD$125,8),0,VLOOKUP(A1059,U$12:$AD$125,8))</f>
        <v>0</v>
      </c>
      <c r="M1059" s="129">
        <f>IF(L1059&gt;0,VLOOKUP(L1059,T$12:$AC$125,7),0)</f>
        <v>0</v>
      </c>
      <c r="N1059" s="126">
        <f t="shared" si="419"/>
        <v>0</v>
      </c>
      <c r="O1059" s="126">
        <f t="shared" ca="1" si="420"/>
        <v>12.4445</v>
      </c>
      <c r="P1059" s="134" t="str">
        <f t="shared" si="425"/>
        <v>J=</v>
      </c>
      <c r="Q1059" s="131">
        <f t="shared" si="426"/>
        <v>44089</v>
      </c>
      <c r="R1059" s="9"/>
      <c r="S1059" s="9"/>
      <c r="T1059" s="9"/>
      <c r="U1059" s="9"/>
      <c r="V1059" s="9"/>
      <c r="W1059" s="9"/>
      <c r="X1059" s="9"/>
      <c r="Y1059" s="9"/>
      <c r="Z1059" s="9"/>
      <c r="AA1059" s="9"/>
      <c r="AB1059" s="9"/>
      <c r="AC1059" s="9"/>
      <c r="AD1059" s="9"/>
      <c r="AE1059" s="9"/>
      <c r="AF1059" s="59">
        <f t="shared" si="433"/>
        <v>43828</v>
      </c>
      <c r="AG1059" s="15">
        <f t="shared" ca="1" si="430"/>
        <v>1015.52189</v>
      </c>
      <c r="AH1059" s="15">
        <f t="shared" si="430"/>
        <v>1000</v>
      </c>
      <c r="AI1059" s="4">
        <f t="shared" ca="1" si="430"/>
        <v>0</v>
      </c>
      <c r="AJ1059" s="16">
        <f t="shared" ca="1" si="430"/>
        <v>0</v>
      </c>
      <c r="AK1059" s="4">
        <f t="shared" si="430"/>
        <v>1.075</v>
      </c>
      <c r="AL1059" s="59">
        <f t="shared" si="431"/>
        <v>43828</v>
      </c>
      <c r="AM1059" s="16">
        <f t="shared" ca="1" si="432"/>
        <v>1.01552189</v>
      </c>
      <c r="AN1059" s="15">
        <f t="shared" ca="1" si="432"/>
        <v>15.521890000000001</v>
      </c>
      <c r="AO1059" s="9">
        <f t="shared" si="432"/>
        <v>0</v>
      </c>
      <c r="AP1059" s="17">
        <f t="shared" si="432"/>
        <v>0</v>
      </c>
      <c r="AQ1059" s="15">
        <f t="shared" si="432"/>
        <v>0</v>
      </c>
      <c r="AR1059" s="10" t="str">
        <f t="shared" si="432"/>
        <v>J=</v>
      </c>
      <c r="AS1059" s="59">
        <f t="shared" si="432"/>
        <v>43906</v>
      </c>
      <c r="AT1059" s="18"/>
      <c r="AU1059" s="18"/>
      <c r="AV1059" s="40"/>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row>
    <row r="1060" spans="1:205" x14ac:dyDescent="0.2">
      <c r="A1060" s="123">
        <f t="shared" si="421"/>
        <v>44055</v>
      </c>
      <c r="B1060" s="124">
        <f t="shared" ca="1" si="427"/>
        <v>1012.52579</v>
      </c>
      <c r="C1060" s="126">
        <f t="shared" si="422"/>
        <v>1000</v>
      </c>
      <c r="D1060" s="125">
        <f ca="1">IF(A1060&lt;$B$1,VLOOKUP(A1060,[1]DI!$A$4:$B$15000,2,FALSE),0)</f>
        <v>1.9000000000000006E-2</v>
      </c>
      <c r="E1060" s="126">
        <f t="shared" ca="1" si="428"/>
        <v>7.4690000000000005E-5</v>
      </c>
      <c r="F1060" s="132">
        <f t="shared" si="423"/>
        <v>1.075</v>
      </c>
      <c r="G1060" s="127">
        <f t="shared" ca="1" si="416"/>
        <v>1.00008029175</v>
      </c>
      <c r="H1060" s="126">
        <f ca="1">TRUNC(PRODUCT(G$10:G1059),15)</f>
        <v>1.18560283868709</v>
      </c>
      <c r="I1060" s="126">
        <f t="shared" ca="1" si="424"/>
        <v>1.1709359454272801</v>
      </c>
      <c r="J1060" s="126">
        <f t="shared" ca="1" si="417"/>
        <v>1.01252579</v>
      </c>
      <c r="K1060" s="126">
        <f t="shared" ca="1" si="418"/>
        <v>12.525790000000001</v>
      </c>
      <c r="L1060" s="133">
        <f>IF(VLOOKUP(A1060,$U$12:$AD$125,8)=VLOOKUP(A1059,$U$12:$AD$125,8),0,VLOOKUP(A1060,U$12:$AD$125,8))</f>
        <v>0</v>
      </c>
      <c r="M1060" s="129">
        <f>IF(L1060&gt;0,VLOOKUP(L1060,T$12:$AC$125,7),0)</f>
        <v>0</v>
      </c>
      <c r="N1060" s="126">
        <f t="shared" si="419"/>
        <v>0</v>
      </c>
      <c r="O1060" s="126">
        <f t="shared" ca="1" si="420"/>
        <v>12.525790000000001</v>
      </c>
      <c r="P1060" s="134" t="str">
        <f t="shared" si="425"/>
        <v>J=</v>
      </c>
      <c r="Q1060" s="131">
        <f t="shared" si="426"/>
        <v>44089</v>
      </c>
      <c r="R1060" s="9"/>
      <c r="S1060" s="9"/>
      <c r="T1060" s="9"/>
      <c r="U1060" s="9"/>
      <c r="V1060" s="9"/>
      <c r="W1060" s="9"/>
      <c r="X1060" s="9"/>
      <c r="Y1060" s="9"/>
      <c r="Z1060" s="9"/>
      <c r="AA1060" s="9"/>
      <c r="AB1060" s="9"/>
      <c r="AC1060" s="9"/>
      <c r="AD1060" s="9"/>
      <c r="AE1060" s="9"/>
      <c r="AF1060" s="59">
        <f t="shared" si="433"/>
        <v>43829</v>
      </c>
      <c r="AG1060" s="15">
        <f t="shared" ca="1" si="430"/>
        <v>1015.52189</v>
      </c>
      <c r="AH1060" s="15">
        <f t="shared" si="430"/>
        <v>1000</v>
      </c>
      <c r="AI1060" s="4">
        <f t="shared" ca="1" si="430"/>
        <v>4.4000000000000004E-2</v>
      </c>
      <c r="AJ1060" s="16">
        <f t="shared" ca="1" si="430"/>
        <v>1.7089000000000001E-4</v>
      </c>
      <c r="AK1060" s="4">
        <f t="shared" si="430"/>
        <v>1.075</v>
      </c>
      <c r="AL1060" s="59">
        <f t="shared" si="431"/>
        <v>43829</v>
      </c>
      <c r="AM1060" s="16">
        <f t="shared" ca="1" si="432"/>
        <v>1.01552189</v>
      </c>
      <c r="AN1060" s="15">
        <f t="shared" ca="1" si="432"/>
        <v>15.521890000000001</v>
      </c>
      <c r="AO1060" s="9">
        <f t="shared" si="432"/>
        <v>0</v>
      </c>
      <c r="AP1060" s="17">
        <f t="shared" si="432"/>
        <v>0</v>
      </c>
      <c r="AQ1060" s="15">
        <f t="shared" si="432"/>
        <v>0</v>
      </c>
      <c r="AR1060" s="10" t="str">
        <f t="shared" si="432"/>
        <v>J=</v>
      </c>
      <c r="AS1060" s="59">
        <f t="shared" si="432"/>
        <v>43906</v>
      </c>
      <c r="AT1060" s="18"/>
      <c r="AU1060" s="18"/>
      <c r="AV1060" s="40"/>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row>
    <row r="1061" spans="1:205" x14ac:dyDescent="0.2">
      <c r="A1061" s="123">
        <f t="shared" si="421"/>
        <v>44056</v>
      </c>
      <c r="B1061" s="124">
        <f t="shared" ca="1" si="427"/>
        <v>1012.60708</v>
      </c>
      <c r="C1061" s="126">
        <f t="shared" si="422"/>
        <v>1000</v>
      </c>
      <c r="D1061" s="125">
        <f ca="1">IF(A1061&lt;$B$1,VLOOKUP(A1061,[1]DI!$A$4:$B$15000,2,FALSE),0)</f>
        <v>1.9000000000000006E-2</v>
      </c>
      <c r="E1061" s="126">
        <f t="shared" ca="1" si="428"/>
        <v>7.4690000000000005E-5</v>
      </c>
      <c r="F1061" s="132">
        <f t="shared" si="423"/>
        <v>1.075</v>
      </c>
      <c r="G1061" s="127">
        <f t="shared" ca="1" si="416"/>
        <v>1.00008029175</v>
      </c>
      <c r="H1061" s="126">
        <f ca="1">TRUNC(PRODUCT(G$10:G1060),15)</f>
        <v>1.18569803281382</v>
      </c>
      <c r="I1061" s="126">
        <f t="shared" ca="1" si="424"/>
        <v>1.1709359454272801</v>
      </c>
      <c r="J1061" s="126">
        <f t="shared" ca="1" si="417"/>
        <v>1.01260708</v>
      </c>
      <c r="K1061" s="126">
        <f t="shared" ca="1" si="418"/>
        <v>12.60708</v>
      </c>
      <c r="L1061" s="133">
        <f>IF(VLOOKUP(A1061,$U$12:$AD$125,8)=VLOOKUP(A1060,$U$12:$AD$125,8),0,VLOOKUP(A1061,U$12:$AD$125,8))</f>
        <v>0</v>
      </c>
      <c r="M1061" s="129">
        <f>IF(L1061&gt;0,VLOOKUP(L1061,T$12:$AC$125,7),0)</f>
        <v>0</v>
      </c>
      <c r="N1061" s="126">
        <f t="shared" si="419"/>
        <v>0</v>
      </c>
      <c r="O1061" s="126">
        <f t="shared" ca="1" si="420"/>
        <v>12.60708</v>
      </c>
      <c r="P1061" s="134" t="str">
        <f t="shared" si="425"/>
        <v>J=</v>
      </c>
      <c r="Q1061" s="131">
        <f t="shared" si="426"/>
        <v>44089</v>
      </c>
      <c r="R1061" s="9"/>
      <c r="S1061" s="9"/>
      <c r="T1061" s="9"/>
      <c r="U1061" s="9"/>
      <c r="V1061" s="9"/>
      <c r="W1061" s="9"/>
      <c r="X1061" s="9"/>
      <c r="Y1061" s="9"/>
      <c r="Z1061" s="9"/>
      <c r="AA1061" s="9"/>
      <c r="AB1061" s="9"/>
      <c r="AC1061" s="9"/>
      <c r="AD1061" s="9"/>
      <c r="AE1061" s="9"/>
      <c r="AF1061" s="59">
        <f t="shared" si="433"/>
        <v>43830</v>
      </c>
      <c r="AG1061" s="15">
        <f t="shared" ca="1" si="430"/>
        <v>1015.70844</v>
      </c>
      <c r="AH1061" s="15">
        <f t="shared" si="430"/>
        <v>1000</v>
      </c>
      <c r="AI1061" s="4">
        <f t="shared" ca="1" si="430"/>
        <v>4.4000000000000004E-2</v>
      </c>
      <c r="AJ1061" s="16">
        <f t="shared" ca="1" si="430"/>
        <v>1.7089000000000001E-4</v>
      </c>
      <c r="AK1061" s="4">
        <f t="shared" si="430"/>
        <v>1.075</v>
      </c>
      <c r="AL1061" s="59">
        <f t="shared" si="431"/>
        <v>43830</v>
      </c>
      <c r="AM1061" s="16">
        <f t="shared" ca="1" si="432"/>
        <v>1.01570844</v>
      </c>
      <c r="AN1061" s="15">
        <f t="shared" ca="1" si="432"/>
        <v>15.70844</v>
      </c>
      <c r="AO1061" s="9">
        <f t="shared" si="432"/>
        <v>0</v>
      </c>
      <c r="AP1061" s="17">
        <f t="shared" si="432"/>
        <v>0</v>
      </c>
      <c r="AQ1061" s="15">
        <f t="shared" si="432"/>
        <v>0</v>
      </c>
      <c r="AR1061" s="10" t="str">
        <f t="shared" si="432"/>
        <v>J=</v>
      </c>
      <c r="AS1061" s="59">
        <f t="shared" si="432"/>
        <v>43906</v>
      </c>
      <c r="AT1061" s="18"/>
      <c r="AU1061" s="18"/>
      <c r="AV1061" s="40"/>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row>
    <row r="1062" spans="1:205" x14ac:dyDescent="0.2">
      <c r="A1062" s="123">
        <f t="shared" si="421"/>
        <v>44057</v>
      </c>
      <c r="B1062" s="124">
        <f t="shared" ca="1" si="427"/>
        <v>1012.68839</v>
      </c>
      <c r="C1062" s="126">
        <f t="shared" si="422"/>
        <v>1000</v>
      </c>
      <c r="D1062" s="125">
        <f ca="1">IF(A1062&lt;$B$1,VLOOKUP(A1062,[1]DI!$A$4:$B$15000,2,FALSE),0)</f>
        <v>1.9000000000000006E-2</v>
      </c>
      <c r="E1062" s="126">
        <f t="shared" ca="1" si="428"/>
        <v>7.4690000000000005E-5</v>
      </c>
      <c r="F1062" s="132">
        <f t="shared" si="423"/>
        <v>1.075</v>
      </c>
      <c r="G1062" s="127">
        <f t="shared" ca="1" si="416"/>
        <v>1.00008029175</v>
      </c>
      <c r="H1062" s="126">
        <f ca="1">TRUNC(PRODUCT(G$10:G1061),15)</f>
        <v>1.18579323458384</v>
      </c>
      <c r="I1062" s="126">
        <f t="shared" ca="1" si="424"/>
        <v>1.1709359454272801</v>
      </c>
      <c r="J1062" s="126">
        <f t="shared" ca="1" si="417"/>
        <v>1.0126883900000001</v>
      </c>
      <c r="K1062" s="126">
        <f t="shared" ca="1" si="418"/>
        <v>12.68839</v>
      </c>
      <c r="L1062" s="133">
        <f>IF(VLOOKUP(A1062,$U$12:$AD$125,8)=VLOOKUP(A1061,$U$12:$AD$125,8),0,VLOOKUP(A1062,U$12:$AD$125,8))</f>
        <v>0</v>
      </c>
      <c r="M1062" s="129">
        <f>IF(L1062&gt;0,VLOOKUP(L1062,T$12:$AC$125,7),0)</f>
        <v>0</v>
      </c>
      <c r="N1062" s="126">
        <f t="shared" si="419"/>
        <v>0</v>
      </c>
      <c r="O1062" s="126">
        <f t="shared" ca="1" si="420"/>
        <v>12.68839</v>
      </c>
      <c r="P1062" s="134" t="str">
        <f t="shared" si="425"/>
        <v>J=</v>
      </c>
      <c r="Q1062" s="131">
        <f t="shared" si="426"/>
        <v>44089</v>
      </c>
      <c r="R1062" s="9"/>
      <c r="S1062" s="9"/>
      <c r="T1062" s="9"/>
      <c r="U1062" s="9"/>
      <c r="V1062" s="9"/>
      <c r="W1062" s="9"/>
      <c r="X1062" s="9"/>
      <c r="Y1062" s="9"/>
      <c r="Z1062" s="9"/>
      <c r="AA1062" s="9"/>
      <c r="AB1062" s="9"/>
      <c r="AC1062" s="9"/>
      <c r="AD1062" s="9"/>
      <c r="AE1062" s="9"/>
      <c r="AF1062" s="59">
        <f t="shared" si="433"/>
        <v>43831</v>
      </c>
      <c r="AG1062" s="15">
        <f t="shared" ref="AG1062:AK1075" ca="1" si="434">VLOOKUP($AF1062,$A$10:$Q$3625,(AG$1)+1)</f>
        <v>1015.89504</v>
      </c>
      <c r="AH1062" s="15">
        <f t="shared" si="434"/>
        <v>1000</v>
      </c>
      <c r="AI1062" s="4">
        <f t="shared" ca="1" si="434"/>
        <v>0</v>
      </c>
      <c r="AJ1062" s="16">
        <f t="shared" ca="1" si="434"/>
        <v>0</v>
      </c>
      <c r="AK1062" s="4">
        <f t="shared" si="434"/>
        <v>1.075</v>
      </c>
      <c r="AL1062" s="59">
        <f t="shared" si="431"/>
        <v>43831</v>
      </c>
      <c r="AM1062" s="16">
        <f t="shared" ref="AM1062:AS1075" ca="1" si="435">VLOOKUP($AF1062,$A$10:$Q$3625,(AM$1)+1)</f>
        <v>1.01589504</v>
      </c>
      <c r="AN1062" s="15">
        <f t="shared" ca="1" si="435"/>
        <v>15.89504</v>
      </c>
      <c r="AO1062" s="9">
        <f t="shared" si="435"/>
        <v>0</v>
      </c>
      <c r="AP1062" s="17">
        <f t="shared" si="435"/>
        <v>0</v>
      </c>
      <c r="AQ1062" s="15">
        <f t="shared" si="435"/>
        <v>0</v>
      </c>
      <c r="AR1062" s="10" t="str">
        <f t="shared" si="435"/>
        <v>J=</v>
      </c>
      <c r="AS1062" s="59">
        <f t="shared" si="435"/>
        <v>43906</v>
      </c>
      <c r="AT1062" s="18"/>
      <c r="AU1062" s="18"/>
      <c r="AV1062" s="40"/>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row>
    <row r="1063" spans="1:205" x14ac:dyDescent="0.2">
      <c r="A1063" s="123">
        <f t="shared" si="421"/>
        <v>44058</v>
      </c>
      <c r="B1063" s="124">
        <f t="shared" ca="1" si="427"/>
        <v>1012.7697000000001</v>
      </c>
      <c r="C1063" s="126">
        <f t="shared" si="422"/>
        <v>1000</v>
      </c>
      <c r="D1063" s="125">
        <f ca="1">IF(A1063&lt;$B$1,VLOOKUP(A1063,[1]DI!$A$4:$B$15000,2,FALSE),0)</f>
        <v>0</v>
      </c>
      <c r="E1063" s="126">
        <f t="shared" ca="1" si="428"/>
        <v>0</v>
      </c>
      <c r="F1063" s="132">
        <f t="shared" si="423"/>
        <v>1.075</v>
      </c>
      <c r="G1063" s="127">
        <f t="shared" ca="1" si="416"/>
        <v>1</v>
      </c>
      <c r="H1063" s="126">
        <f ca="1">TRUNC(PRODUCT(G$10:G1062),15)</f>
        <v>1.1858884439977899</v>
      </c>
      <c r="I1063" s="126">
        <f t="shared" ca="1" si="424"/>
        <v>1.1709359454272801</v>
      </c>
      <c r="J1063" s="126">
        <f t="shared" ca="1" si="417"/>
        <v>1.0127697</v>
      </c>
      <c r="K1063" s="126">
        <f t="shared" ca="1" si="418"/>
        <v>12.7697</v>
      </c>
      <c r="L1063" s="133">
        <f>IF(VLOOKUP(A1063,$U$12:$AD$125,8)=VLOOKUP(A1062,$U$12:$AD$125,8),0,VLOOKUP(A1063,U$12:$AD$125,8))</f>
        <v>0</v>
      </c>
      <c r="M1063" s="129">
        <f>IF(L1063&gt;0,VLOOKUP(L1063,T$12:$AC$125,7),0)</f>
        <v>0</v>
      </c>
      <c r="N1063" s="126">
        <f t="shared" si="419"/>
        <v>0</v>
      </c>
      <c r="O1063" s="126">
        <f t="shared" ca="1" si="420"/>
        <v>12.7697</v>
      </c>
      <c r="P1063" s="134" t="str">
        <f t="shared" si="425"/>
        <v>J=</v>
      </c>
      <c r="Q1063" s="131">
        <f t="shared" si="426"/>
        <v>44089</v>
      </c>
      <c r="R1063" s="9"/>
      <c r="S1063" s="9"/>
      <c r="T1063" s="9"/>
      <c r="U1063" s="9"/>
      <c r="V1063" s="9"/>
      <c r="W1063" s="9"/>
      <c r="X1063" s="9"/>
      <c r="Y1063" s="9"/>
      <c r="Z1063" s="9"/>
      <c r="AA1063" s="9"/>
      <c r="AB1063" s="9"/>
      <c r="AC1063" s="9"/>
      <c r="AD1063" s="9"/>
      <c r="AE1063" s="9"/>
      <c r="AF1063" s="59">
        <f t="shared" si="433"/>
        <v>43832</v>
      </c>
      <c r="AG1063" s="15">
        <f t="shared" ca="1" si="434"/>
        <v>1015.89504</v>
      </c>
      <c r="AH1063" s="15">
        <f t="shared" si="434"/>
        <v>1000</v>
      </c>
      <c r="AI1063" s="4">
        <f t="shared" ca="1" si="434"/>
        <v>4.4000000000000004E-2</v>
      </c>
      <c r="AJ1063" s="16">
        <f t="shared" ca="1" si="434"/>
        <v>1.7089000000000001E-4</v>
      </c>
      <c r="AK1063" s="4">
        <f t="shared" si="434"/>
        <v>1.075</v>
      </c>
      <c r="AL1063" s="59">
        <f t="shared" si="431"/>
        <v>43832</v>
      </c>
      <c r="AM1063" s="16">
        <f t="shared" ca="1" si="435"/>
        <v>1.01589504</v>
      </c>
      <c r="AN1063" s="15">
        <f t="shared" ca="1" si="435"/>
        <v>15.89504</v>
      </c>
      <c r="AO1063" s="9">
        <f t="shared" si="435"/>
        <v>0</v>
      </c>
      <c r="AP1063" s="17">
        <f t="shared" si="435"/>
        <v>0</v>
      </c>
      <c r="AQ1063" s="15">
        <f t="shared" si="435"/>
        <v>0</v>
      </c>
      <c r="AR1063" s="10" t="str">
        <f t="shared" si="435"/>
        <v>J=</v>
      </c>
      <c r="AS1063" s="59">
        <f t="shared" si="435"/>
        <v>43906</v>
      </c>
      <c r="AT1063" s="18"/>
      <c r="AU1063" s="18"/>
      <c r="AV1063" s="40"/>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row>
    <row r="1064" spans="1:205" x14ac:dyDescent="0.2">
      <c r="A1064" s="123">
        <f t="shared" si="421"/>
        <v>44059</v>
      </c>
      <c r="B1064" s="124">
        <f t="shared" ca="1" si="427"/>
        <v>1012.7697000000001</v>
      </c>
      <c r="C1064" s="126">
        <f t="shared" si="422"/>
        <v>1000</v>
      </c>
      <c r="D1064" s="125">
        <f ca="1">IF(A1064&lt;$B$1,VLOOKUP(A1064,[1]DI!$A$4:$B$15000,2,FALSE),0)</f>
        <v>0</v>
      </c>
      <c r="E1064" s="126">
        <f t="shared" ca="1" si="428"/>
        <v>0</v>
      </c>
      <c r="F1064" s="132">
        <f t="shared" si="423"/>
        <v>1.075</v>
      </c>
      <c r="G1064" s="127">
        <f t="shared" ca="1" si="416"/>
        <v>1</v>
      </c>
      <c r="H1064" s="126">
        <f ca="1">TRUNC(PRODUCT(G$10:G1063),15)</f>
        <v>1.1858884439977899</v>
      </c>
      <c r="I1064" s="126">
        <f t="shared" ca="1" si="424"/>
        <v>1.1709359454272801</v>
      </c>
      <c r="J1064" s="126">
        <f t="shared" ca="1" si="417"/>
        <v>1.0127697</v>
      </c>
      <c r="K1064" s="126">
        <f t="shared" ca="1" si="418"/>
        <v>12.7697</v>
      </c>
      <c r="L1064" s="133">
        <f>IF(VLOOKUP(A1064,$U$12:$AD$125,8)=VLOOKUP(A1063,$U$12:$AD$125,8),0,VLOOKUP(A1064,U$12:$AD$125,8))</f>
        <v>0</v>
      </c>
      <c r="M1064" s="129">
        <f>IF(L1064&gt;0,VLOOKUP(L1064,T$12:$AC$125,7),0)</f>
        <v>0</v>
      </c>
      <c r="N1064" s="126">
        <f t="shared" si="419"/>
        <v>0</v>
      </c>
      <c r="O1064" s="126">
        <f t="shared" ca="1" si="420"/>
        <v>12.7697</v>
      </c>
      <c r="P1064" s="134" t="str">
        <f t="shared" si="425"/>
        <v>J=</v>
      </c>
      <c r="Q1064" s="131">
        <f t="shared" si="426"/>
        <v>44089</v>
      </c>
      <c r="R1064" s="9"/>
      <c r="S1064" s="9"/>
      <c r="T1064" s="9"/>
      <c r="U1064" s="9"/>
      <c r="V1064" s="9"/>
      <c r="W1064" s="9"/>
      <c r="X1064" s="9"/>
      <c r="Y1064" s="9"/>
      <c r="Z1064" s="9"/>
      <c r="AA1064" s="9"/>
      <c r="AB1064" s="9"/>
      <c r="AC1064" s="9"/>
      <c r="AD1064" s="9"/>
      <c r="AE1064" s="9"/>
      <c r="AF1064" s="59">
        <f t="shared" si="433"/>
        <v>43833</v>
      </c>
      <c r="AG1064" s="15">
        <f t="shared" ca="1" si="434"/>
        <v>1016.0816600000001</v>
      </c>
      <c r="AH1064" s="15">
        <f t="shared" si="434"/>
        <v>1000</v>
      </c>
      <c r="AI1064" s="4">
        <f t="shared" ca="1" si="434"/>
        <v>4.4000000000000004E-2</v>
      </c>
      <c r="AJ1064" s="16">
        <f t="shared" ca="1" si="434"/>
        <v>1.7089000000000001E-4</v>
      </c>
      <c r="AK1064" s="4">
        <f t="shared" si="434"/>
        <v>1.075</v>
      </c>
      <c r="AL1064" s="59">
        <f t="shared" si="431"/>
        <v>43833</v>
      </c>
      <c r="AM1064" s="16">
        <f t="shared" ca="1" si="435"/>
        <v>1.01608166</v>
      </c>
      <c r="AN1064" s="15">
        <f t="shared" ca="1" si="435"/>
        <v>16.081659999999999</v>
      </c>
      <c r="AO1064" s="9">
        <f t="shared" si="435"/>
        <v>0</v>
      </c>
      <c r="AP1064" s="17">
        <f t="shared" si="435"/>
        <v>0</v>
      </c>
      <c r="AQ1064" s="15">
        <f t="shared" si="435"/>
        <v>0</v>
      </c>
      <c r="AR1064" s="10" t="str">
        <f t="shared" si="435"/>
        <v>J=</v>
      </c>
      <c r="AS1064" s="59">
        <f t="shared" si="435"/>
        <v>43906</v>
      </c>
      <c r="AT1064" s="18"/>
      <c r="AU1064" s="18"/>
      <c r="AV1064" s="40"/>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row>
    <row r="1065" spans="1:205" x14ac:dyDescent="0.2">
      <c r="A1065" s="123">
        <f t="shared" si="421"/>
        <v>44060</v>
      </c>
      <c r="B1065" s="124">
        <f t="shared" ca="1" si="427"/>
        <v>1012.7697000000001</v>
      </c>
      <c r="C1065" s="126">
        <f t="shared" si="422"/>
        <v>1000</v>
      </c>
      <c r="D1065" s="125">
        <f ca="1">IF(A1065&lt;$B$1,VLOOKUP(A1065,[1]DI!$A$4:$B$15000,2,FALSE),0)</f>
        <v>1.9000000000000006E-2</v>
      </c>
      <c r="E1065" s="126">
        <f t="shared" ca="1" si="428"/>
        <v>7.4690000000000005E-5</v>
      </c>
      <c r="F1065" s="132">
        <f t="shared" si="423"/>
        <v>1.075</v>
      </c>
      <c r="G1065" s="127">
        <f t="shared" ca="1" si="416"/>
        <v>1.00008029175</v>
      </c>
      <c r="H1065" s="126">
        <f ca="1">TRUNC(PRODUCT(G$10:G1064),15)</f>
        <v>1.1858884439977899</v>
      </c>
      <c r="I1065" s="126">
        <f t="shared" ca="1" si="424"/>
        <v>1.1709359454272801</v>
      </c>
      <c r="J1065" s="126">
        <f t="shared" ca="1" si="417"/>
        <v>1.0127697</v>
      </c>
      <c r="K1065" s="126">
        <f t="shared" ca="1" si="418"/>
        <v>12.7697</v>
      </c>
      <c r="L1065" s="133">
        <f>IF(VLOOKUP(A1065,$U$12:$AD$125,8)=VLOOKUP(A1064,$U$12:$AD$125,8),0,VLOOKUP(A1065,U$12:$AD$125,8))</f>
        <v>0</v>
      </c>
      <c r="M1065" s="129">
        <f>IF(L1065&gt;0,VLOOKUP(L1065,T$12:$AC$125,7),0)</f>
        <v>0</v>
      </c>
      <c r="N1065" s="126">
        <f t="shared" si="419"/>
        <v>0</v>
      </c>
      <c r="O1065" s="126">
        <f t="shared" ca="1" si="420"/>
        <v>12.7697</v>
      </c>
      <c r="P1065" s="134" t="str">
        <f t="shared" si="425"/>
        <v>J=</v>
      </c>
      <c r="Q1065" s="131">
        <f t="shared" si="426"/>
        <v>44089</v>
      </c>
      <c r="R1065" s="9"/>
      <c r="S1065" s="9"/>
      <c r="T1065" s="9"/>
      <c r="U1065" s="9"/>
      <c r="V1065" s="9"/>
      <c r="W1065" s="9"/>
      <c r="X1065" s="9"/>
      <c r="Y1065" s="9"/>
      <c r="Z1065" s="9"/>
      <c r="AA1065" s="9"/>
      <c r="AB1065" s="9"/>
      <c r="AC1065" s="9"/>
      <c r="AD1065" s="9"/>
      <c r="AE1065" s="9"/>
      <c r="AF1065" s="59">
        <f t="shared" si="433"/>
        <v>43834</v>
      </c>
      <c r="AG1065" s="15">
        <f t="shared" ca="1" si="434"/>
        <v>1016.26832</v>
      </c>
      <c r="AH1065" s="15">
        <f t="shared" si="434"/>
        <v>1000</v>
      </c>
      <c r="AI1065" s="4">
        <f t="shared" ca="1" si="434"/>
        <v>0</v>
      </c>
      <c r="AJ1065" s="16">
        <f t="shared" ca="1" si="434"/>
        <v>0</v>
      </c>
      <c r="AK1065" s="4">
        <f t="shared" si="434"/>
        <v>1.075</v>
      </c>
      <c r="AL1065" s="59">
        <f t="shared" si="431"/>
        <v>43834</v>
      </c>
      <c r="AM1065" s="16">
        <f t="shared" ca="1" si="435"/>
        <v>1.01626832</v>
      </c>
      <c r="AN1065" s="15">
        <f t="shared" ca="1" si="435"/>
        <v>16.268319999999999</v>
      </c>
      <c r="AO1065" s="9">
        <f t="shared" si="435"/>
        <v>0</v>
      </c>
      <c r="AP1065" s="17">
        <f t="shared" si="435"/>
        <v>0</v>
      </c>
      <c r="AQ1065" s="15">
        <f t="shared" si="435"/>
        <v>0</v>
      </c>
      <c r="AR1065" s="10" t="str">
        <f t="shared" si="435"/>
        <v>J=</v>
      </c>
      <c r="AS1065" s="59">
        <f t="shared" si="435"/>
        <v>43906</v>
      </c>
      <c r="AT1065" s="18"/>
      <c r="AU1065" s="18"/>
      <c r="AV1065" s="40"/>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row>
    <row r="1066" spans="1:205" x14ac:dyDescent="0.2">
      <c r="A1066" s="123">
        <f t="shared" si="421"/>
        <v>44061</v>
      </c>
      <c r="B1066" s="124">
        <f t="shared" ca="1" si="427"/>
        <v>1012.8510199999999</v>
      </c>
      <c r="C1066" s="126">
        <f t="shared" si="422"/>
        <v>1000</v>
      </c>
      <c r="D1066" s="125">
        <f ca="1">IF(A1066&lt;$B$1,VLOOKUP(A1066,[1]DI!$A$4:$B$15000,2,FALSE),0)</f>
        <v>1.9000000000000006E-2</v>
      </c>
      <c r="E1066" s="126">
        <f t="shared" ca="1" si="428"/>
        <v>7.4690000000000005E-5</v>
      </c>
      <c r="F1066" s="132">
        <f t="shared" si="423"/>
        <v>1.075</v>
      </c>
      <c r="G1066" s="127">
        <f t="shared" ca="1" si="416"/>
        <v>1.00008029175</v>
      </c>
      <c r="H1066" s="126">
        <f ca="1">TRUNC(PRODUCT(G$10:G1065),15)</f>
        <v>1.18598366105626</v>
      </c>
      <c r="I1066" s="126">
        <f t="shared" ca="1" si="424"/>
        <v>1.1709359454272801</v>
      </c>
      <c r="J1066" s="126">
        <f t="shared" ca="1" si="417"/>
        <v>1.01285102</v>
      </c>
      <c r="K1066" s="126">
        <f t="shared" ca="1" si="418"/>
        <v>12.85102</v>
      </c>
      <c r="L1066" s="133">
        <f>IF(VLOOKUP(A1066,$U$12:$AD$125,8)=VLOOKUP(A1065,$U$12:$AD$125,8),0,VLOOKUP(A1066,U$12:$AD$125,8))</f>
        <v>0</v>
      </c>
      <c r="M1066" s="129">
        <f>IF(L1066&gt;0,VLOOKUP(L1066,T$12:$AC$125,7),0)</f>
        <v>0</v>
      </c>
      <c r="N1066" s="126">
        <f t="shared" si="419"/>
        <v>0</v>
      </c>
      <c r="O1066" s="126">
        <f t="shared" ca="1" si="420"/>
        <v>12.85102</v>
      </c>
      <c r="P1066" s="134" t="str">
        <f t="shared" si="425"/>
        <v>J=</v>
      </c>
      <c r="Q1066" s="131">
        <f t="shared" si="426"/>
        <v>44089</v>
      </c>
      <c r="R1066" s="9"/>
      <c r="S1066" s="9"/>
      <c r="T1066" s="9"/>
      <c r="U1066" s="9"/>
      <c r="V1066" s="9"/>
      <c r="W1066" s="9"/>
      <c r="X1066" s="9"/>
      <c r="Y1066" s="9"/>
      <c r="Z1066" s="9"/>
      <c r="AA1066" s="9"/>
      <c r="AB1066" s="9"/>
      <c r="AC1066" s="9"/>
      <c r="AD1066" s="9"/>
      <c r="AE1066" s="9"/>
      <c r="AF1066" s="59">
        <f t="shared" si="433"/>
        <v>43835</v>
      </c>
      <c r="AG1066" s="15">
        <f t="shared" ca="1" si="434"/>
        <v>1016.26832</v>
      </c>
      <c r="AH1066" s="15">
        <f t="shared" si="434"/>
        <v>1000</v>
      </c>
      <c r="AI1066" s="4">
        <f t="shared" ca="1" si="434"/>
        <v>0</v>
      </c>
      <c r="AJ1066" s="16">
        <f t="shared" ca="1" si="434"/>
        <v>0</v>
      </c>
      <c r="AK1066" s="4">
        <f t="shared" si="434"/>
        <v>1.075</v>
      </c>
      <c r="AL1066" s="59">
        <f t="shared" si="431"/>
        <v>43835</v>
      </c>
      <c r="AM1066" s="16">
        <f t="shared" ca="1" si="435"/>
        <v>1.01626832</v>
      </c>
      <c r="AN1066" s="15">
        <f t="shared" ca="1" si="435"/>
        <v>16.268319999999999</v>
      </c>
      <c r="AO1066" s="9">
        <f t="shared" si="435"/>
        <v>0</v>
      </c>
      <c r="AP1066" s="17">
        <f t="shared" si="435"/>
        <v>0</v>
      </c>
      <c r="AQ1066" s="15">
        <f t="shared" si="435"/>
        <v>0</v>
      </c>
      <c r="AR1066" s="10" t="str">
        <f t="shared" si="435"/>
        <v>J=</v>
      </c>
      <c r="AS1066" s="59">
        <f t="shared" si="435"/>
        <v>43906</v>
      </c>
      <c r="AT1066" s="18"/>
      <c r="AU1066" s="18"/>
      <c r="AV1066" s="40"/>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row>
    <row r="1067" spans="1:205" x14ac:dyDescent="0.2">
      <c r="A1067" s="123">
        <f t="shared" si="421"/>
        <v>44062</v>
      </c>
      <c r="B1067" s="124">
        <f t="shared" ca="1" si="427"/>
        <v>1012.93234</v>
      </c>
      <c r="C1067" s="126">
        <f t="shared" si="422"/>
        <v>1000</v>
      </c>
      <c r="D1067" s="125">
        <f ca="1">IF(A1067&lt;$B$1,VLOOKUP(A1067,[1]DI!$A$4:$B$15000,2,FALSE),0)</f>
        <v>1.9000000000000006E-2</v>
      </c>
      <c r="E1067" s="126">
        <f t="shared" ca="1" si="428"/>
        <v>7.4690000000000005E-5</v>
      </c>
      <c r="F1067" s="132">
        <f t="shared" si="423"/>
        <v>1.075</v>
      </c>
      <c r="G1067" s="127">
        <f t="shared" ca="1" si="416"/>
        <v>1.00008029175</v>
      </c>
      <c r="H1067" s="126">
        <f ca="1">TRUNC(PRODUCT(G$10:G1066),15)</f>
        <v>1.1860788857598801</v>
      </c>
      <c r="I1067" s="126">
        <f t="shared" ca="1" si="424"/>
        <v>1.1709359454272801</v>
      </c>
      <c r="J1067" s="126">
        <f t="shared" ca="1" si="417"/>
        <v>1.0129323400000001</v>
      </c>
      <c r="K1067" s="126">
        <f t="shared" ca="1" si="418"/>
        <v>12.93234</v>
      </c>
      <c r="L1067" s="133">
        <f>IF(VLOOKUP(A1067,$U$12:$AD$125,8)=VLOOKUP(A1066,$U$12:$AD$125,8),0,VLOOKUP(A1067,U$12:$AD$125,8))</f>
        <v>0</v>
      </c>
      <c r="M1067" s="129">
        <f>IF(L1067&gt;0,VLOOKUP(L1067,T$12:$AC$125,7),0)</f>
        <v>0</v>
      </c>
      <c r="N1067" s="126">
        <f t="shared" si="419"/>
        <v>0</v>
      </c>
      <c r="O1067" s="126">
        <f t="shared" ca="1" si="420"/>
        <v>12.93234</v>
      </c>
      <c r="P1067" s="134" t="str">
        <f t="shared" si="425"/>
        <v>J=</v>
      </c>
      <c r="Q1067" s="131">
        <f t="shared" si="426"/>
        <v>44089</v>
      </c>
      <c r="R1067" s="9"/>
      <c r="S1067" s="33"/>
      <c r="T1067" s="33"/>
      <c r="U1067" s="33"/>
      <c r="V1067" s="33"/>
      <c r="W1067" s="33"/>
      <c r="X1067" s="33"/>
      <c r="Y1067" s="33"/>
      <c r="Z1067" s="33"/>
      <c r="AA1067" s="33"/>
      <c r="AB1067" s="33"/>
      <c r="AC1067" s="33"/>
      <c r="AD1067" s="33"/>
      <c r="AE1067" s="33"/>
      <c r="AF1067" s="59">
        <f t="shared" si="433"/>
        <v>43836</v>
      </c>
      <c r="AG1067" s="15">
        <f t="shared" ca="1" si="434"/>
        <v>1016.26832</v>
      </c>
      <c r="AH1067" s="15">
        <f t="shared" si="434"/>
        <v>1000</v>
      </c>
      <c r="AI1067" s="4">
        <f t="shared" ca="1" si="434"/>
        <v>4.4000000000000004E-2</v>
      </c>
      <c r="AJ1067" s="16">
        <f t="shared" ca="1" si="434"/>
        <v>1.7089000000000001E-4</v>
      </c>
      <c r="AK1067" s="4">
        <f t="shared" si="434"/>
        <v>1.075</v>
      </c>
      <c r="AL1067" s="59">
        <f t="shared" si="431"/>
        <v>43836</v>
      </c>
      <c r="AM1067" s="16">
        <f t="shared" ca="1" si="435"/>
        <v>1.01626832</v>
      </c>
      <c r="AN1067" s="15">
        <f t="shared" ca="1" si="435"/>
        <v>16.268319999999999</v>
      </c>
      <c r="AO1067" s="9">
        <f t="shared" si="435"/>
        <v>0</v>
      </c>
      <c r="AP1067" s="17">
        <f t="shared" si="435"/>
        <v>0</v>
      </c>
      <c r="AQ1067" s="15">
        <f t="shared" si="435"/>
        <v>0</v>
      </c>
      <c r="AR1067" s="10" t="str">
        <f t="shared" si="435"/>
        <v>J=</v>
      </c>
      <c r="AS1067" s="59">
        <f t="shared" si="435"/>
        <v>43906</v>
      </c>
      <c r="AT1067" s="34"/>
      <c r="AU1067" s="34"/>
      <c r="AV1067" s="41"/>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c r="FI1067" s="34"/>
      <c r="FJ1067" s="34"/>
      <c r="FK1067" s="34"/>
      <c r="FL1067" s="34"/>
      <c r="FM1067" s="34"/>
      <c r="FN1067" s="34"/>
      <c r="FO1067" s="34"/>
      <c r="FP1067" s="34"/>
      <c r="FQ1067" s="34"/>
      <c r="FR1067" s="34"/>
      <c r="FS1067" s="34"/>
      <c r="FT1067" s="34"/>
      <c r="FU1067" s="34"/>
      <c r="FV1067" s="34"/>
      <c r="FW1067" s="34"/>
      <c r="FX1067" s="34"/>
      <c r="FY1067" s="34"/>
      <c r="FZ1067" s="34"/>
      <c r="GA1067" s="34"/>
      <c r="GB1067" s="34"/>
      <c r="GC1067" s="34"/>
      <c r="GD1067" s="34"/>
      <c r="GE1067" s="34"/>
      <c r="GF1067" s="34"/>
      <c r="GG1067" s="34"/>
      <c r="GH1067" s="34"/>
      <c r="GI1067" s="34"/>
      <c r="GJ1067" s="34"/>
      <c r="GK1067" s="34"/>
      <c r="GL1067" s="34"/>
      <c r="GM1067" s="34"/>
      <c r="GN1067" s="34"/>
      <c r="GO1067" s="34"/>
      <c r="GP1067" s="34"/>
      <c r="GQ1067" s="34"/>
      <c r="GR1067" s="34"/>
      <c r="GS1067" s="34"/>
      <c r="GT1067" s="34"/>
      <c r="GU1067" s="34"/>
      <c r="GV1067" s="34"/>
      <c r="GW1067" s="34"/>
    </row>
    <row r="1068" spans="1:205" x14ac:dyDescent="0.2">
      <c r="A1068" s="123">
        <f t="shared" si="421"/>
        <v>44063</v>
      </c>
      <c r="B1068" s="124">
        <f t="shared" ca="1" si="427"/>
        <v>1013.01367</v>
      </c>
      <c r="C1068" s="126">
        <f t="shared" si="422"/>
        <v>1000</v>
      </c>
      <c r="D1068" s="125">
        <f ca="1">IF(A1068&lt;$B$1,VLOOKUP(A1068,[1]DI!$A$4:$B$15000,2,FALSE),0)</f>
        <v>1.9000000000000006E-2</v>
      </c>
      <c r="E1068" s="126">
        <f t="shared" ca="1" si="428"/>
        <v>7.4690000000000005E-5</v>
      </c>
      <c r="F1068" s="132">
        <f t="shared" si="423"/>
        <v>1.075</v>
      </c>
      <c r="G1068" s="127">
        <f t="shared" ca="1" si="416"/>
        <v>1.00008029175</v>
      </c>
      <c r="H1068" s="126">
        <f ca="1">TRUNC(PRODUCT(G$10:G1067),15)</f>
        <v>1.18617411810925</v>
      </c>
      <c r="I1068" s="126">
        <f t="shared" ca="1" si="424"/>
        <v>1.1709359454272801</v>
      </c>
      <c r="J1068" s="126">
        <f t="shared" ca="1" si="417"/>
        <v>1.0130136700000001</v>
      </c>
      <c r="K1068" s="126">
        <f t="shared" ca="1" si="418"/>
        <v>13.013669999999999</v>
      </c>
      <c r="L1068" s="133">
        <f>IF(VLOOKUP(A1068,$U$12:$AD$125,8)=VLOOKUP(A1067,$U$12:$AD$125,8),0,VLOOKUP(A1068,U$12:$AD$125,8))</f>
        <v>0</v>
      </c>
      <c r="M1068" s="129">
        <f>IF(L1068&gt;0,VLOOKUP(L1068,T$12:$AC$125,7),0)</f>
        <v>0</v>
      </c>
      <c r="N1068" s="126">
        <f t="shared" si="419"/>
        <v>0</v>
      </c>
      <c r="O1068" s="126">
        <f t="shared" ca="1" si="420"/>
        <v>13.013669999999999</v>
      </c>
      <c r="P1068" s="134" t="str">
        <f t="shared" si="425"/>
        <v>J=</v>
      </c>
      <c r="Q1068" s="131">
        <f t="shared" si="426"/>
        <v>44089</v>
      </c>
      <c r="R1068" s="9"/>
      <c r="S1068" s="9"/>
      <c r="T1068" s="9"/>
      <c r="U1068" s="9"/>
      <c r="V1068" s="9"/>
      <c r="W1068" s="9"/>
      <c r="X1068" s="9"/>
      <c r="Y1068" s="9"/>
      <c r="Z1068" s="9"/>
      <c r="AA1068" s="9"/>
      <c r="AB1068" s="9"/>
      <c r="AC1068" s="9"/>
      <c r="AD1068" s="9"/>
      <c r="AE1068" s="9"/>
      <c r="AF1068" s="59">
        <f t="shared" si="433"/>
        <v>43837</v>
      </c>
      <c r="AG1068" s="15">
        <f t="shared" ca="1" si="434"/>
        <v>1016.45502</v>
      </c>
      <c r="AH1068" s="15">
        <f t="shared" si="434"/>
        <v>1000</v>
      </c>
      <c r="AI1068" s="4">
        <f t="shared" ca="1" si="434"/>
        <v>4.4000000000000004E-2</v>
      </c>
      <c r="AJ1068" s="16">
        <f t="shared" ca="1" si="434"/>
        <v>1.7089000000000001E-4</v>
      </c>
      <c r="AK1068" s="4">
        <f t="shared" si="434"/>
        <v>1.075</v>
      </c>
      <c r="AL1068" s="59">
        <f t="shared" si="431"/>
        <v>43837</v>
      </c>
      <c r="AM1068" s="16">
        <f t="shared" ca="1" si="435"/>
        <v>1.01645502</v>
      </c>
      <c r="AN1068" s="15">
        <f t="shared" ca="1" si="435"/>
        <v>16.455020000000001</v>
      </c>
      <c r="AO1068" s="9">
        <f t="shared" si="435"/>
        <v>0</v>
      </c>
      <c r="AP1068" s="17">
        <f t="shared" si="435"/>
        <v>0</v>
      </c>
      <c r="AQ1068" s="15">
        <f t="shared" si="435"/>
        <v>0</v>
      </c>
      <c r="AR1068" s="10" t="str">
        <f t="shared" si="435"/>
        <v>J=</v>
      </c>
      <c r="AS1068" s="59">
        <f t="shared" si="435"/>
        <v>43906</v>
      </c>
      <c r="AT1068" s="18"/>
      <c r="AU1068" s="18"/>
      <c r="AV1068" s="40"/>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row>
    <row r="1069" spans="1:205" x14ac:dyDescent="0.2">
      <c r="A1069" s="123">
        <f t="shared" si="421"/>
        <v>44064</v>
      </c>
      <c r="B1069" s="124">
        <f t="shared" ca="1" si="427"/>
        <v>1013.09501</v>
      </c>
      <c r="C1069" s="126">
        <f t="shared" si="422"/>
        <v>1000</v>
      </c>
      <c r="D1069" s="125">
        <f ca="1">IF(A1069&lt;$B$1,VLOOKUP(A1069,[1]DI!$A$4:$B$15000,2,FALSE),0)</f>
        <v>1.9000000000000006E-2</v>
      </c>
      <c r="E1069" s="126">
        <f t="shared" ca="1" si="428"/>
        <v>7.4690000000000005E-5</v>
      </c>
      <c r="F1069" s="132">
        <f t="shared" si="423"/>
        <v>1.075</v>
      </c>
      <c r="G1069" s="127">
        <f t="shared" ca="1" si="416"/>
        <v>1.00008029175</v>
      </c>
      <c r="H1069" s="126">
        <f ca="1">TRUNC(PRODUCT(G$10:G1068),15)</f>
        <v>1.1862693581049999</v>
      </c>
      <c r="I1069" s="126">
        <f t="shared" ca="1" si="424"/>
        <v>1.1709359454272801</v>
      </c>
      <c r="J1069" s="126">
        <f t="shared" ca="1" si="417"/>
        <v>1.01309501</v>
      </c>
      <c r="K1069" s="126">
        <f t="shared" ca="1" si="418"/>
        <v>13.09501</v>
      </c>
      <c r="L1069" s="133">
        <f>IF(VLOOKUP(A1069,$U$12:$AD$125,8)=VLOOKUP(A1068,$U$12:$AD$125,8),0,VLOOKUP(A1069,U$12:$AD$125,8))</f>
        <v>0</v>
      </c>
      <c r="M1069" s="129">
        <f>IF(L1069&gt;0,VLOOKUP(L1069,T$12:$AC$125,7),0)</f>
        <v>0</v>
      </c>
      <c r="N1069" s="126">
        <f t="shared" si="419"/>
        <v>0</v>
      </c>
      <c r="O1069" s="126">
        <f t="shared" ca="1" si="420"/>
        <v>13.09501</v>
      </c>
      <c r="P1069" s="134" t="str">
        <f t="shared" si="425"/>
        <v>J=</v>
      </c>
      <c r="Q1069" s="131">
        <f t="shared" si="426"/>
        <v>44089</v>
      </c>
      <c r="R1069" s="9"/>
      <c r="S1069" s="9"/>
      <c r="T1069" s="9"/>
      <c r="U1069" s="9"/>
      <c r="V1069" s="9"/>
      <c r="W1069" s="9"/>
      <c r="X1069" s="9"/>
      <c r="Y1069" s="9"/>
      <c r="Z1069" s="9"/>
      <c r="AA1069" s="9"/>
      <c r="AB1069" s="9"/>
      <c r="AC1069" s="9"/>
      <c r="AD1069" s="9"/>
      <c r="AE1069" s="9"/>
      <c r="AF1069" s="59">
        <f t="shared" si="433"/>
        <v>43838</v>
      </c>
      <c r="AG1069" s="15">
        <f t="shared" ca="1" si="434"/>
        <v>1016.64175</v>
      </c>
      <c r="AH1069" s="15">
        <f t="shared" si="434"/>
        <v>1000</v>
      </c>
      <c r="AI1069" s="4">
        <f t="shared" ca="1" si="434"/>
        <v>4.4000000000000004E-2</v>
      </c>
      <c r="AJ1069" s="16">
        <f t="shared" ca="1" si="434"/>
        <v>1.7089000000000001E-4</v>
      </c>
      <c r="AK1069" s="4">
        <f t="shared" si="434"/>
        <v>1.075</v>
      </c>
      <c r="AL1069" s="59">
        <f t="shared" si="431"/>
        <v>43838</v>
      </c>
      <c r="AM1069" s="16">
        <f t="shared" ca="1" si="435"/>
        <v>1.01664175</v>
      </c>
      <c r="AN1069" s="15">
        <f t="shared" ca="1" si="435"/>
        <v>16.641749999999998</v>
      </c>
      <c r="AO1069" s="9">
        <f t="shared" si="435"/>
        <v>0</v>
      </c>
      <c r="AP1069" s="17">
        <f t="shared" si="435"/>
        <v>0</v>
      </c>
      <c r="AQ1069" s="15">
        <f t="shared" si="435"/>
        <v>0</v>
      </c>
      <c r="AR1069" s="10" t="str">
        <f t="shared" si="435"/>
        <v>J=</v>
      </c>
      <c r="AS1069" s="59">
        <f t="shared" si="435"/>
        <v>43906</v>
      </c>
      <c r="AT1069" s="18"/>
      <c r="AU1069" s="18"/>
      <c r="AV1069" s="40"/>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row>
    <row r="1070" spans="1:205" x14ac:dyDescent="0.2">
      <c r="A1070" s="123">
        <f t="shared" si="421"/>
        <v>44065</v>
      </c>
      <c r="B1070" s="124">
        <f t="shared" ca="1" si="427"/>
        <v>1013.1763499899999</v>
      </c>
      <c r="C1070" s="126">
        <f t="shared" si="422"/>
        <v>1000</v>
      </c>
      <c r="D1070" s="125">
        <f ca="1">IF(A1070&lt;$B$1,VLOOKUP(A1070,[1]DI!$A$4:$B$15000,2,FALSE),0)</f>
        <v>0</v>
      </c>
      <c r="E1070" s="126">
        <f t="shared" ca="1" si="428"/>
        <v>0</v>
      </c>
      <c r="F1070" s="132">
        <f t="shared" si="423"/>
        <v>1.075</v>
      </c>
      <c r="G1070" s="127">
        <f t="shared" ca="1" si="416"/>
        <v>1</v>
      </c>
      <c r="H1070" s="126">
        <f ca="1">TRUNC(PRODUCT(G$10:G1069),15)</f>
        <v>1.18636460574773</v>
      </c>
      <c r="I1070" s="126">
        <f t="shared" ca="1" si="424"/>
        <v>1.1709359454272801</v>
      </c>
      <c r="J1070" s="126">
        <f t="shared" ca="1" si="417"/>
        <v>1.0131763499999999</v>
      </c>
      <c r="K1070" s="126">
        <f t="shared" ca="1" si="418"/>
        <v>13.17634999</v>
      </c>
      <c r="L1070" s="133">
        <f>IF(VLOOKUP(A1070,$U$12:$AD$125,8)=VLOOKUP(A1069,$U$12:$AD$125,8),0,VLOOKUP(A1070,U$12:$AD$125,8))</f>
        <v>0</v>
      </c>
      <c r="M1070" s="129">
        <f>IF(L1070&gt;0,VLOOKUP(L1070,T$12:$AC$125,7),0)</f>
        <v>0</v>
      </c>
      <c r="N1070" s="126">
        <f t="shared" si="419"/>
        <v>0</v>
      </c>
      <c r="O1070" s="126">
        <f t="shared" ca="1" si="420"/>
        <v>13.17634999</v>
      </c>
      <c r="P1070" s="134" t="str">
        <f t="shared" si="425"/>
        <v>J=</v>
      </c>
      <c r="Q1070" s="131">
        <f t="shared" si="426"/>
        <v>44089</v>
      </c>
      <c r="R1070" s="9"/>
      <c r="S1070" s="9"/>
      <c r="T1070" s="9"/>
      <c r="U1070" s="9"/>
      <c r="V1070" s="9"/>
      <c r="W1070" s="9"/>
      <c r="X1070" s="9"/>
      <c r="Y1070" s="9"/>
      <c r="Z1070" s="9"/>
      <c r="AA1070" s="9"/>
      <c r="AB1070" s="9"/>
      <c r="AC1070" s="9"/>
      <c r="AD1070" s="9"/>
      <c r="AE1070" s="9"/>
      <c r="AF1070" s="59">
        <f t="shared" si="433"/>
        <v>43839</v>
      </c>
      <c r="AG1070" s="15">
        <f t="shared" ca="1" si="434"/>
        <v>1016.8285100000001</v>
      </c>
      <c r="AH1070" s="15">
        <f t="shared" si="434"/>
        <v>1000</v>
      </c>
      <c r="AI1070" s="4">
        <f t="shared" ca="1" si="434"/>
        <v>4.4000000000000004E-2</v>
      </c>
      <c r="AJ1070" s="16">
        <f t="shared" ca="1" si="434"/>
        <v>1.7089000000000001E-4</v>
      </c>
      <c r="AK1070" s="4">
        <f t="shared" si="434"/>
        <v>1.075</v>
      </c>
      <c r="AL1070" s="59">
        <f t="shared" si="431"/>
        <v>43839</v>
      </c>
      <c r="AM1070" s="16">
        <f t="shared" ca="1" si="435"/>
        <v>1.0168285100000001</v>
      </c>
      <c r="AN1070" s="15">
        <f t="shared" ca="1" si="435"/>
        <v>16.828510000000001</v>
      </c>
      <c r="AO1070" s="9">
        <f t="shared" si="435"/>
        <v>0</v>
      </c>
      <c r="AP1070" s="17">
        <f t="shared" si="435"/>
        <v>0</v>
      </c>
      <c r="AQ1070" s="15">
        <f t="shared" si="435"/>
        <v>0</v>
      </c>
      <c r="AR1070" s="10" t="str">
        <f t="shared" si="435"/>
        <v>J=</v>
      </c>
      <c r="AS1070" s="59">
        <f t="shared" si="435"/>
        <v>43906</v>
      </c>
      <c r="AT1070" s="18"/>
      <c r="AU1070" s="18"/>
      <c r="AV1070" s="40"/>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row>
    <row r="1071" spans="1:205" x14ac:dyDescent="0.2">
      <c r="A1071" s="123">
        <f t="shared" si="421"/>
        <v>44066</v>
      </c>
      <c r="B1071" s="124">
        <f t="shared" ca="1" si="427"/>
        <v>1013.1763499899999</v>
      </c>
      <c r="C1071" s="126">
        <f t="shared" si="422"/>
        <v>1000</v>
      </c>
      <c r="D1071" s="125">
        <f ca="1">IF(A1071&lt;$B$1,VLOOKUP(A1071,[1]DI!$A$4:$B$15000,2,FALSE),0)</f>
        <v>0</v>
      </c>
      <c r="E1071" s="126">
        <f t="shared" ca="1" si="428"/>
        <v>0</v>
      </c>
      <c r="F1071" s="132">
        <f t="shared" si="423"/>
        <v>1.075</v>
      </c>
      <c r="G1071" s="127">
        <f t="shared" ca="1" si="416"/>
        <v>1</v>
      </c>
      <c r="H1071" s="126">
        <f ca="1">TRUNC(PRODUCT(G$10:G1070),15)</f>
        <v>1.18636460574773</v>
      </c>
      <c r="I1071" s="126">
        <f t="shared" ca="1" si="424"/>
        <v>1.1709359454272801</v>
      </c>
      <c r="J1071" s="126">
        <f t="shared" ca="1" si="417"/>
        <v>1.0131763499999999</v>
      </c>
      <c r="K1071" s="126">
        <f t="shared" ca="1" si="418"/>
        <v>13.17634999</v>
      </c>
      <c r="L1071" s="133">
        <f>IF(VLOOKUP(A1071,$U$12:$AD$125,8)=VLOOKUP(A1070,$U$12:$AD$125,8),0,VLOOKUP(A1071,U$12:$AD$125,8))</f>
        <v>0</v>
      </c>
      <c r="M1071" s="129">
        <f>IF(L1071&gt;0,VLOOKUP(L1071,T$12:$AC$125,7),0)</f>
        <v>0</v>
      </c>
      <c r="N1071" s="126">
        <f t="shared" si="419"/>
        <v>0</v>
      </c>
      <c r="O1071" s="126">
        <f t="shared" ca="1" si="420"/>
        <v>13.17634999</v>
      </c>
      <c r="P1071" s="134" t="str">
        <f t="shared" si="425"/>
        <v>J=</v>
      </c>
      <c r="Q1071" s="131">
        <f t="shared" si="426"/>
        <v>44089</v>
      </c>
      <c r="R1071" s="9"/>
      <c r="S1071" s="9"/>
      <c r="T1071" s="9"/>
      <c r="U1071" s="9"/>
      <c r="V1071" s="9"/>
      <c r="W1071" s="9"/>
      <c r="X1071" s="9"/>
      <c r="Y1071" s="9"/>
      <c r="Z1071" s="9"/>
      <c r="AA1071" s="9"/>
      <c r="AB1071" s="9"/>
      <c r="AC1071" s="9"/>
      <c r="AD1071" s="9"/>
      <c r="AE1071" s="9"/>
      <c r="AF1071" s="59">
        <f t="shared" si="433"/>
        <v>43840</v>
      </c>
      <c r="AG1071" s="15">
        <f t="shared" ca="1" si="434"/>
        <v>1017.01530999</v>
      </c>
      <c r="AH1071" s="15">
        <f t="shared" si="434"/>
        <v>1000</v>
      </c>
      <c r="AI1071" s="4">
        <f t="shared" ca="1" si="434"/>
        <v>4.4000000000000004E-2</v>
      </c>
      <c r="AJ1071" s="16">
        <f t="shared" ca="1" si="434"/>
        <v>1.7089000000000001E-4</v>
      </c>
      <c r="AK1071" s="4">
        <f t="shared" si="434"/>
        <v>1.075</v>
      </c>
      <c r="AL1071" s="59">
        <f t="shared" si="431"/>
        <v>43840</v>
      </c>
      <c r="AM1071" s="16">
        <f t="shared" ca="1" si="435"/>
        <v>1.0170153099999999</v>
      </c>
      <c r="AN1071" s="15">
        <f t="shared" ca="1" si="435"/>
        <v>17.015309989999999</v>
      </c>
      <c r="AO1071" s="9">
        <f t="shared" si="435"/>
        <v>0</v>
      </c>
      <c r="AP1071" s="17">
        <f t="shared" si="435"/>
        <v>0</v>
      </c>
      <c r="AQ1071" s="15">
        <f t="shared" si="435"/>
        <v>0</v>
      </c>
      <c r="AR1071" s="10" t="str">
        <f t="shared" si="435"/>
        <v>J=</v>
      </c>
      <c r="AS1071" s="59">
        <f t="shared" si="435"/>
        <v>43906</v>
      </c>
      <c r="AT1071" s="18"/>
      <c r="AU1071" s="18"/>
      <c r="AV1071" s="40"/>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row>
    <row r="1072" spans="1:205" x14ac:dyDescent="0.2">
      <c r="A1072" s="123">
        <f t="shared" si="421"/>
        <v>44067</v>
      </c>
      <c r="B1072" s="124">
        <f t="shared" ca="1" si="427"/>
        <v>1013.1763499899999</v>
      </c>
      <c r="C1072" s="126">
        <f t="shared" si="422"/>
        <v>1000</v>
      </c>
      <c r="D1072" s="125">
        <f ca="1">IF(A1072&lt;$B$1,VLOOKUP(A1072,[1]DI!$A$4:$B$15000,2,FALSE),0)</f>
        <v>1.9000000000000006E-2</v>
      </c>
      <c r="E1072" s="126">
        <f t="shared" ca="1" si="428"/>
        <v>7.4690000000000005E-5</v>
      </c>
      <c r="F1072" s="132">
        <f t="shared" si="423"/>
        <v>1.075</v>
      </c>
      <c r="G1072" s="127">
        <f t="shared" ca="1" si="416"/>
        <v>1.00008029175</v>
      </c>
      <c r="H1072" s="126">
        <f ca="1">TRUNC(PRODUCT(G$10:G1071),15)</f>
        <v>1.18636460574773</v>
      </c>
      <c r="I1072" s="126">
        <f t="shared" ca="1" si="424"/>
        <v>1.1709359454272801</v>
      </c>
      <c r="J1072" s="126">
        <f t="shared" ca="1" si="417"/>
        <v>1.0131763499999999</v>
      </c>
      <c r="K1072" s="126">
        <f t="shared" ca="1" si="418"/>
        <v>13.17634999</v>
      </c>
      <c r="L1072" s="133">
        <f>IF(VLOOKUP(A1072,$U$12:$AD$125,8)=VLOOKUP(A1071,$U$12:$AD$125,8),0,VLOOKUP(A1072,U$12:$AD$125,8))</f>
        <v>0</v>
      </c>
      <c r="M1072" s="129">
        <f>IF(L1072&gt;0,VLOOKUP(L1072,T$12:$AC$125,7),0)</f>
        <v>0</v>
      </c>
      <c r="N1072" s="126">
        <f t="shared" si="419"/>
        <v>0</v>
      </c>
      <c r="O1072" s="126">
        <f t="shared" ca="1" si="420"/>
        <v>13.17634999</v>
      </c>
      <c r="P1072" s="134" t="str">
        <f t="shared" si="425"/>
        <v>J=</v>
      </c>
      <c r="Q1072" s="131">
        <f t="shared" si="426"/>
        <v>44089</v>
      </c>
      <c r="R1072" s="9"/>
      <c r="S1072" s="9"/>
      <c r="T1072" s="9"/>
      <c r="U1072" s="9"/>
      <c r="V1072" s="9"/>
      <c r="W1072" s="9"/>
      <c r="X1072" s="9"/>
      <c r="Y1072" s="9"/>
      <c r="Z1072" s="9"/>
      <c r="AA1072" s="9"/>
      <c r="AB1072" s="9"/>
      <c r="AC1072" s="9"/>
      <c r="AD1072" s="9"/>
      <c r="AE1072" s="9"/>
      <c r="AF1072" s="59">
        <f t="shared" si="433"/>
        <v>43841</v>
      </c>
      <c r="AG1072" s="15">
        <f t="shared" ca="1" si="434"/>
        <v>1017.20214</v>
      </c>
      <c r="AH1072" s="15">
        <f t="shared" si="434"/>
        <v>1000</v>
      </c>
      <c r="AI1072" s="4">
        <f t="shared" ca="1" si="434"/>
        <v>0</v>
      </c>
      <c r="AJ1072" s="16">
        <f t="shared" ca="1" si="434"/>
        <v>0</v>
      </c>
      <c r="AK1072" s="4">
        <f t="shared" si="434"/>
        <v>1.075</v>
      </c>
      <c r="AL1072" s="59">
        <f t="shared" si="431"/>
        <v>43841</v>
      </c>
      <c r="AM1072" s="16">
        <f t="shared" ca="1" si="435"/>
        <v>1.01720214</v>
      </c>
      <c r="AN1072" s="15">
        <f t="shared" ca="1" si="435"/>
        <v>17.20214</v>
      </c>
      <c r="AO1072" s="9">
        <f t="shared" si="435"/>
        <v>0</v>
      </c>
      <c r="AP1072" s="17">
        <f t="shared" si="435"/>
        <v>0</v>
      </c>
      <c r="AQ1072" s="15">
        <f t="shared" si="435"/>
        <v>0</v>
      </c>
      <c r="AR1072" s="10" t="str">
        <f t="shared" si="435"/>
        <v>J=</v>
      </c>
      <c r="AS1072" s="59">
        <f t="shared" si="435"/>
        <v>43906</v>
      </c>
      <c r="AT1072" s="18"/>
      <c r="AU1072" s="18"/>
      <c r="AV1072" s="40"/>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row>
    <row r="1073" spans="1:202" x14ac:dyDescent="0.2">
      <c r="A1073" s="123">
        <f t="shared" si="421"/>
        <v>44068</v>
      </c>
      <c r="B1073" s="124">
        <f t="shared" ca="1" si="427"/>
        <v>1013.2577</v>
      </c>
      <c r="C1073" s="126">
        <f t="shared" si="422"/>
        <v>1000</v>
      </c>
      <c r="D1073" s="125">
        <f ca="1">IF(A1073&lt;$B$1,VLOOKUP(A1073,[1]DI!$A$4:$B$15000,2,FALSE),0)</f>
        <v>1.9000000000000006E-2</v>
      </c>
      <c r="E1073" s="126">
        <f t="shared" ca="1" si="428"/>
        <v>7.4690000000000005E-5</v>
      </c>
      <c r="F1073" s="132">
        <f t="shared" si="423"/>
        <v>1.075</v>
      </c>
      <c r="G1073" s="127">
        <f t="shared" ca="1" si="416"/>
        <v>1.00008029175</v>
      </c>
      <c r="H1073" s="126">
        <f ca="1">TRUNC(PRODUCT(G$10:G1072),15)</f>
        <v>1.1864598610380701</v>
      </c>
      <c r="I1073" s="126">
        <f t="shared" ca="1" si="424"/>
        <v>1.1709359454272801</v>
      </c>
      <c r="J1073" s="126">
        <f t="shared" ca="1" si="417"/>
        <v>1.0132577</v>
      </c>
      <c r="K1073" s="126">
        <f t="shared" ca="1" si="418"/>
        <v>13.2577</v>
      </c>
      <c r="L1073" s="133">
        <f>IF(VLOOKUP(A1073,$U$12:$AD$125,8)=VLOOKUP(A1072,$U$12:$AD$125,8),0,VLOOKUP(A1073,U$12:$AD$125,8))</f>
        <v>0</v>
      </c>
      <c r="M1073" s="129">
        <f>IF(L1073&gt;0,VLOOKUP(L1073,T$12:$AC$125,7),0)</f>
        <v>0</v>
      </c>
      <c r="N1073" s="126">
        <f t="shared" si="419"/>
        <v>0</v>
      </c>
      <c r="O1073" s="126">
        <f t="shared" ca="1" si="420"/>
        <v>13.2577</v>
      </c>
      <c r="P1073" s="134" t="str">
        <f t="shared" si="425"/>
        <v>J=</v>
      </c>
      <c r="Q1073" s="131">
        <f t="shared" si="426"/>
        <v>44089</v>
      </c>
      <c r="R1073" s="9"/>
      <c r="S1073" s="9"/>
      <c r="T1073" s="9"/>
      <c r="U1073" s="9"/>
      <c r="V1073" s="9"/>
      <c r="W1073" s="9"/>
      <c r="X1073" s="9"/>
      <c r="Y1073" s="9"/>
      <c r="Z1073" s="9"/>
      <c r="AA1073" s="9"/>
      <c r="AB1073" s="9"/>
      <c r="AC1073" s="9"/>
      <c r="AD1073" s="9"/>
      <c r="AE1073" s="9"/>
      <c r="AF1073" s="59">
        <f t="shared" si="433"/>
        <v>43842</v>
      </c>
      <c r="AG1073" s="15">
        <f t="shared" ca="1" si="434"/>
        <v>1017.20214</v>
      </c>
      <c r="AH1073" s="15">
        <f t="shared" si="434"/>
        <v>1000</v>
      </c>
      <c r="AI1073" s="4">
        <f t="shared" ca="1" si="434"/>
        <v>0</v>
      </c>
      <c r="AJ1073" s="16">
        <f t="shared" ca="1" si="434"/>
        <v>0</v>
      </c>
      <c r="AK1073" s="4">
        <f t="shared" si="434"/>
        <v>1.075</v>
      </c>
      <c r="AL1073" s="59">
        <f t="shared" si="431"/>
        <v>43842</v>
      </c>
      <c r="AM1073" s="16">
        <f t="shared" ca="1" si="435"/>
        <v>1.01720214</v>
      </c>
      <c r="AN1073" s="15">
        <f t="shared" ca="1" si="435"/>
        <v>17.20214</v>
      </c>
      <c r="AO1073" s="9">
        <f t="shared" si="435"/>
        <v>0</v>
      </c>
      <c r="AP1073" s="17">
        <f t="shared" si="435"/>
        <v>0</v>
      </c>
      <c r="AQ1073" s="15">
        <f t="shared" si="435"/>
        <v>0</v>
      </c>
      <c r="AR1073" s="10" t="str">
        <f t="shared" si="435"/>
        <v>J=</v>
      </c>
      <c r="AS1073" s="59">
        <f t="shared" si="435"/>
        <v>43906</v>
      </c>
      <c r="AT1073" s="18"/>
      <c r="AU1073" s="18"/>
      <c r="AV1073" s="40"/>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row>
    <row r="1074" spans="1:202" x14ac:dyDescent="0.2">
      <c r="A1074" s="123">
        <f t="shared" si="421"/>
        <v>44069</v>
      </c>
      <c r="B1074" s="124">
        <f t="shared" ca="1" si="427"/>
        <v>1013.33904999</v>
      </c>
      <c r="C1074" s="126">
        <f t="shared" si="422"/>
        <v>1000</v>
      </c>
      <c r="D1074" s="125">
        <f ca="1">IF(A1074&lt;$B$1,VLOOKUP(A1074,[1]DI!$A$4:$B$15000,2,FALSE),0)</f>
        <v>1.9000000000000006E-2</v>
      </c>
      <c r="E1074" s="126">
        <f t="shared" ca="1" si="428"/>
        <v>7.4690000000000005E-5</v>
      </c>
      <c r="F1074" s="132">
        <f t="shared" si="423"/>
        <v>1.075</v>
      </c>
      <c r="G1074" s="127">
        <f t="shared" ca="1" si="416"/>
        <v>1.00008029175</v>
      </c>
      <c r="H1074" s="126">
        <f ca="1">TRUNC(PRODUCT(G$10:G1073),15)</f>
        <v>1.1865551239766099</v>
      </c>
      <c r="I1074" s="126">
        <f t="shared" ca="1" si="424"/>
        <v>1.1709359454272801</v>
      </c>
      <c r="J1074" s="126">
        <f t="shared" ca="1" si="417"/>
        <v>1.0133390499999999</v>
      </c>
      <c r="K1074" s="126">
        <f t="shared" ca="1" si="418"/>
        <v>13.339049989999999</v>
      </c>
      <c r="L1074" s="133">
        <f>IF(VLOOKUP(A1074,$U$12:$AD$125,8)=VLOOKUP(A1073,$U$12:$AD$125,8),0,VLOOKUP(A1074,U$12:$AD$125,8))</f>
        <v>0</v>
      </c>
      <c r="M1074" s="129">
        <f>IF(L1074&gt;0,VLOOKUP(L1074,T$12:$AC$125,7),0)</f>
        <v>0</v>
      </c>
      <c r="N1074" s="126">
        <f t="shared" si="419"/>
        <v>0</v>
      </c>
      <c r="O1074" s="126">
        <f t="shared" ca="1" si="420"/>
        <v>13.339049989999999</v>
      </c>
      <c r="P1074" s="134" t="str">
        <f t="shared" si="425"/>
        <v>J=</v>
      </c>
      <c r="Q1074" s="131">
        <f t="shared" si="426"/>
        <v>44089</v>
      </c>
      <c r="R1074" s="9"/>
      <c r="S1074" s="9"/>
      <c r="T1074" s="9"/>
      <c r="U1074" s="9"/>
      <c r="V1074" s="9"/>
      <c r="W1074" s="9"/>
      <c r="X1074" s="9"/>
      <c r="Y1074" s="9"/>
      <c r="Z1074" s="9"/>
      <c r="AA1074" s="9"/>
      <c r="AB1074" s="9"/>
      <c r="AC1074" s="9"/>
      <c r="AD1074" s="9"/>
      <c r="AE1074" s="9"/>
      <c r="AF1074" s="59">
        <f t="shared" si="433"/>
        <v>43843</v>
      </c>
      <c r="AG1074" s="15">
        <f t="shared" ca="1" si="434"/>
        <v>1017.20214</v>
      </c>
      <c r="AH1074" s="15">
        <f t="shared" si="434"/>
        <v>1000</v>
      </c>
      <c r="AI1074" s="4">
        <f t="shared" ca="1" si="434"/>
        <v>4.4000000000000004E-2</v>
      </c>
      <c r="AJ1074" s="16">
        <f t="shared" ca="1" si="434"/>
        <v>1.7089000000000001E-4</v>
      </c>
      <c r="AK1074" s="4">
        <f t="shared" si="434"/>
        <v>1.075</v>
      </c>
      <c r="AL1074" s="59">
        <f t="shared" si="431"/>
        <v>43843</v>
      </c>
      <c r="AM1074" s="16">
        <f t="shared" ca="1" si="435"/>
        <v>1.01720214</v>
      </c>
      <c r="AN1074" s="15">
        <f t="shared" ca="1" si="435"/>
        <v>17.20214</v>
      </c>
      <c r="AO1074" s="9">
        <f t="shared" si="435"/>
        <v>0</v>
      </c>
      <c r="AP1074" s="17">
        <f t="shared" si="435"/>
        <v>0</v>
      </c>
      <c r="AQ1074" s="15">
        <f t="shared" si="435"/>
        <v>0</v>
      </c>
      <c r="AR1074" s="10" t="str">
        <f t="shared" si="435"/>
        <v>J=</v>
      </c>
      <c r="AS1074" s="59">
        <f t="shared" si="435"/>
        <v>43906</v>
      </c>
      <c r="AT1074" s="18"/>
      <c r="AU1074" s="18"/>
      <c r="AV1074" s="40"/>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row>
    <row r="1075" spans="1:202" x14ac:dyDescent="0.2">
      <c r="A1075" s="123">
        <f t="shared" si="421"/>
        <v>44070</v>
      </c>
      <c r="B1075" s="124">
        <f t="shared" ca="1" si="427"/>
        <v>1013.42042</v>
      </c>
      <c r="C1075" s="126">
        <f t="shared" si="422"/>
        <v>1000</v>
      </c>
      <c r="D1075" s="125">
        <f ca="1">IF(A1075&lt;$B$1,VLOOKUP(A1075,[1]DI!$A$4:$B$15000,2,FALSE),0)</f>
        <v>1.9000000000000006E-2</v>
      </c>
      <c r="E1075" s="126">
        <f t="shared" ca="1" si="428"/>
        <v>7.4690000000000005E-5</v>
      </c>
      <c r="F1075" s="132">
        <f t="shared" si="423"/>
        <v>1.075</v>
      </c>
      <c r="G1075" s="127">
        <f t="shared" ca="1" si="416"/>
        <v>1.00008029175</v>
      </c>
      <c r="H1075" s="126">
        <f ca="1">TRUNC(PRODUCT(G$10:G1074),15)</f>
        <v>1.1866503945639899</v>
      </c>
      <c r="I1075" s="126">
        <f t="shared" ca="1" si="424"/>
        <v>1.1709359454272801</v>
      </c>
      <c r="J1075" s="126">
        <f t="shared" ca="1" si="417"/>
        <v>1.0134204200000001</v>
      </c>
      <c r="K1075" s="126">
        <f t="shared" ca="1" si="418"/>
        <v>13.42042</v>
      </c>
      <c r="L1075" s="133">
        <f>IF(VLOOKUP(A1075,$U$12:$AD$125,8)=VLOOKUP(A1074,$U$12:$AD$125,8),0,VLOOKUP(A1075,U$12:$AD$125,8))</f>
        <v>0</v>
      </c>
      <c r="M1075" s="129">
        <f>IF(L1075&gt;0,VLOOKUP(L1075,T$12:$AC$125,7),0)</f>
        <v>0</v>
      </c>
      <c r="N1075" s="126">
        <f t="shared" si="419"/>
        <v>0</v>
      </c>
      <c r="O1075" s="126">
        <f t="shared" ca="1" si="420"/>
        <v>13.42042</v>
      </c>
      <c r="P1075" s="134" t="str">
        <f t="shared" si="425"/>
        <v>J=</v>
      </c>
      <c r="Q1075" s="131">
        <f t="shared" si="426"/>
        <v>44089</v>
      </c>
      <c r="R1075" s="9"/>
      <c r="S1075" s="9"/>
      <c r="T1075" s="9"/>
      <c r="U1075" s="9"/>
      <c r="V1075" s="9"/>
      <c r="W1075" s="9"/>
      <c r="X1075" s="9"/>
      <c r="Y1075" s="9"/>
      <c r="Z1075" s="9"/>
      <c r="AA1075" s="9"/>
      <c r="AB1075" s="9"/>
      <c r="AC1075" s="9"/>
      <c r="AD1075" s="9"/>
      <c r="AE1075" s="9"/>
      <c r="AF1075" s="59">
        <f t="shared" si="433"/>
        <v>43844</v>
      </c>
      <c r="AG1075" s="15">
        <f t="shared" ca="1" si="434"/>
        <v>1017.38901</v>
      </c>
      <c r="AH1075" s="15">
        <f t="shared" si="434"/>
        <v>1000</v>
      </c>
      <c r="AI1075" s="4">
        <f t="shared" ca="1" si="434"/>
        <v>4.4000000000000004E-2</v>
      </c>
      <c r="AJ1075" s="16">
        <f t="shared" ca="1" si="434"/>
        <v>1.7089000000000001E-4</v>
      </c>
      <c r="AK1075" s="4">
        <f t="shared" si="434"/>
        <v>1.075</v>
      </c>
      <c r="AL1075" s="59">
        <f t="shared" si="431"/>
        <v>43844</v>
      </c>
      <c r="AM1075" s="16">
        <f t="shared" ca="1" si="435"/>
        <v>1.01738901</v>
      </c>
      <c r="AN1075" s="15">
        <f t="shared" ca="1" si="435"/>
        <v>17.389009999999999</v>
      </c>
      <c r="AO1075" s="9">
        <f t="shared" si="435"/>
        <v>0</v>
      </c>
      <c r="AP1075" s="17">
        <f t="shared" si="435"/>
        <v>0</v>
      </c>
      <c r="AQ1075" s="15">
        <f t="shared" si="435"/>
        <v>0</v>
      </c>
      <c r="AR1075" s="10" t="str">
        <f t="shared" si="435"/>
        <v>J=</v>
      </c>
      <c r="AS1075" s="59">
        <f t="shared" si="435"/>
        <v>43906</v>
      </c>
      <c r="AT1075" s="18"/>
      <c r="AU1075" s="18"/>
      <c r="AV1075" s="40"/>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row>
    <row r="1076" spans="1:202" x14ac:dyDescent="0.2">
      <c r="A1076" s="123">
        <f t="shared" si="421"/>
        <v>44071</v>
      </c>
      <c r="B1076" s="124">
        <f t="shared" ca="1" si="427"/>
        <v>1013.50179</v>
      </c>
      <c r="C1076" s="126">
        <f t="shared" si="422"/>
        <v>1000</v>
      </c>
      <c r="D1076" s="125">
        <f ca="1">IF(A1076&lt;$B$1,VLOOKUP(A1076,[1]DI!$A$4:$B$15000,2,FALSE),0)</f>
        <v>1.9000000000000006E-2</v>
      </c>
      <c r="E1076" s="126">
        <f t="shared" ca="1" si="428"/>
        <v>7.4690000000000005E-5</v>
      </c>
      <c r="F1076" s="132">
        <f t="shared" si="423"/>
        <v>1.075</v>
      </c>
      <c r="G1076" s="127">
        <f t="shared" ca="1" si="416"/>
        <v>1.00008029175</v>
      </c>
      <c r="H1076" s="126">
        <f ca="1">TRUNC(PRODUCT(G$10:G1075),15)</f>
        <v>1.1867456728008099</v>
      </c>
      <c r="I1076" s="126">
        <f t="shared" ca="1" si="424"/>
        <v>1.1709359454272801</v>
      </c>
      <c r="J1076" s="126">
        <f t="shared" ca="1" si="417"/>
        <v>1.0135017900000001</v>
      </c>
      <c r="K1076" s="126">
        <f t="shared" ca="1" si="418"/>
        <v>13.50179</v>
      </c>
      <c r="L1076" s="133">
        <f>IF(VLOOKUP(A1076,$U$12:$AD$125,8)=VLOOKUP(A1075,$U$12:$AD$125,8),0,VLOOKUP(A1076,U$12:$AD$125,8))</f>
        <v>0</v>
      </c>
      <c r="M1076" s="129">
        <f>IF(L1076&gt;0,VLOOKUP(L1076,T$12:$AC$125,7),0)</f>
        <v>0</v>
      </c>
      <c r="N1076" s="126">
        <f t="shared" si="419"/>
        <v>0</v>
      </c>
      <c r="O1076" s="126">
        <f t="shared" ca="1" si="420"/>
        <v>13.50179</v>
      </c>
      <c r="P1076" s="134" t="str">
        <f t="shared" si="425"/>
        <v>J=</v>
      </c>
      <c r="Q1076" s="131">
        <f t="shared" si="426"/>
        <v>44089</v>
      </c>
      <c r="R1076" s="9"/>
      <c r="S1076" s="9"/>
      <c r="T1076" s="9"/>
      <c r="U1076" s="9"/>
      <c r="V1076" s="9"/>
      <c r="W1076" s="9"/>
      <c r="X1076" s="9"/>
      <c r="Y1076" s="9"/>
      <c r="Z1076" s="9"/>
      <c r="AA1076" s="9"/>
      <c r="AB1076" s="9"/>
      <c r="AC1076" s="9"/>
      <c r="AD1076" s="9"/>
      <c r="AE1076" s="9"/>
      <c r="AF1076" s="59"/>
      <c r="AG1076" s="15"/>
      <c r="AH1076" s="15"/>
      <c r="AI1076" s="4"/>
      <c r="AJ1076" s="16"/>
      <c r="AK1076" s="4"/>
      <c r="AL1076" s="59"/>
      <c r="AM1076" s="16"/>
      <c r="AN1076" s="15"/>
      <c r="AO1076" s="9"/>
      <c r="AP1076" s="17"/>
      <c r="AQ1076" s="15"/>
      <c r="AR1076" s="10"/>
      <c r="AS1076" s="59"/>
      <c r="AT1076" s="18"/>
      <c r="AU1076" s="18"/>
      <c r="AV1076" s="40"/>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row>
    <row r="1077" spans="1:202" x14ac:dyDescent="0.2">
      <c r="A1077" s="123">
        <f t="shared" si="421"/>
        <v>44072</v>
      </c>
      <c r="B1077" s="124">
        <f t="shared" ca="1" si="427"/>
        <v>1013.58316</v>
      </c>
      <c r="C1077" s="126">
        <f t="shared" si="422"/>
        <v>1000</v>
      </c>
      <c r="D1077" s="125">
        <f ca="1">IF(A1077&lt;$B$1,VLOOKUP(A1077,[1]DI!$A$4:$B$15000,2,FALSE),0)</f>
        <v>0</v>
      </c>
      <c r="E1077" s="126">
        <f t="shared" ca="1" si="428"/>
        <v>0</v>
      </c>
      <c r="F1077" s="132">
        <f t="shared" si="423"/>
        <v>1.075</v>
      </c>
      <c r="G1077" s="127">
        <f t="shared" ca="1" si="416"/>
        <v>1</v>
      </c>
      <c r="H1077" s="126">
        <f ca="1">TRUNC(PRODUCT(G$10:G1076),15)</f>
        <v>1.18684095868768</v>
      </c>
      <c r="I1077" s="126">
        <f t="shared" ca="1" si="424"/>
        <v>1.1709359454272801</v>
      </c>
      <c r="J1077" s="126">
        <f t="shared" ca="1" si="417"/>
        <v>1.01358316</v>
      </c>
      <c r="K1077" s="126">
        <f t="shared" ca="1" si="418"/>
        <v>13.583159999999999</v>
      </c>
      <c r="L1077" s="133">
        <f>IF(VLOOKUP(A1077,$U$12:$AD$125,8)=VLOOKUP(A1076,$U$12:$AD$125,8),0,VLOOKUP(A1077,U$12:$AD$125,8))</f>
        <v>0</v>
      </c>
      <c r="M1077" s="129">
        <f>IF(L1077&gt;0,VLOOKUP(L1077,T$12:$AC$125,7),0)</f>
        <v>0</v>
      </c>
      <c r="N1077" s="126">
        <f t="shared" si="419"/>
        <v>0</v>
      </c>
      <c r="O1077" s="126">
        <f t="shared" ca="1" si="420"/>
        <v>13.583159999999999</v>
      </c>
      <c r="P1077" s="134" t="str">
        <f t="shared" si="425"/>
        <v>J=</v>
      </c>
      <c r="Q1077" s="131">
        <f t="shared" si="426"/>
        <v>44089</v>
      </c>
      <c r="R1077" s="9"/>
      <c r="S1077" s="9"/>
      <c r="T1077" s="9"/>
      <c r="U1077" s="9"/>
      <c r="V1077" s="9"/>
      <c r="W1077" s="9"/>
      <c r="X1077" s="9"/>
      <c r="Y1077" s="9"/>
      <c r="Z1077" s="9"/>
      <c r="AA1077" s="9"/>
      <c r="AB1077" s="9"/>
      <c r="AC1077" s="9"/>
      <c r="AD1077" s="9"/>
      <c r="AE1077" s="9"/>
      <c r="AF1077" s="59" t="str">
        <f t="shared" ref="AF1077:AS1077" si="436">$B$6</f>
        <v>CNEN22</v>
      </c>
      <c r="AG1077" s="9" t="str">
        <f t="shared" si="436"/>
        <v>CNEN22</v>
      </c>
      <c r="AH1077" s="9" t="str">
        <f t="shared" si="436"/>
        <v>CNEN22</v>
      </c>
      <c r="AI1077" s="9" t="str">
        <f t="shared" si="436"/>
        <v>CNEN22</v>
      </c>
      <c r="AJ1077" s="9" t="str">
        <f t="shared" si="436"/>
        <v>CNEN22</v>
      </c>
      <c r="AK1077" s="4" t="str">
        <f t="shared" si="436"/>
        <v>CNEN22</v>
      </c>
      <c r="AL1077" s="59" t="str">
        <f t="shared" si="436"/>
        <v>CNEN22</v>
      </c>
      <c r="AM1077" s="9" t="str">
        <f t="shared" si="436"/>
        <v>CNEN22</v>
      </c>
      <c r="AN1077" s="9" t="str">
        <f t="shared" si="436"/>
        <v>CNEN22</v>
      </c>
      <c r="AO1077" s="9" t="str">
        <f t="shared" si="436"/>
        <v>CNEN22</v>
      </c>
      <c r="AP1077" s="17" t="str">
        <f t="shared" si="436"/>
        <v>CNEN22</v>
      </c>
      <c r="AQ1077" s="9" t="str">
        <f t="shared" si="436"/>
        <v>CNEN22</v>
      </c>
      <c r="AR1077" s="10" t="str">
        <f t="shared" si="436"/>
        <v>CNEN22</v>
      </c>
      <c r="AS1077" s="59" t="str">
        <f t="shared" si="436"/>
        <v>CNEN22</v>
      </c>
      <c r="AT1077" s="18"/>
      <c r="AU1077" s="18"/>
      <c r="AV1077" s="40"/>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row>
    <row r="1078" spans="1:202" x14ac:dyDescent="0.2">
      <c r="A1078" s="123">
        <f t="shared" si="421"/>
        <v>44073</v>
      </c>
      <c r="B1078" s="124">
        <f t="shared" ca="1" si="427"/>
        <v>1013.58316</v>
      </c>
      <c r="C1078" s="126">
        <f t="shared" si="422"/>
        <v>1000</v>
      </c>
      <c r="D1078" s="125">
        <f ca="1">IF(A1078&lt;$B$1,VLOOKUP(A1078,[1]DI!$A$4:$B$15000,2,FALSE),0)</f>
        <v>0</v>
      </c>
      <c r="E1078" s="126">
        <f t="shared" ca="1" si="428"/>
        <v>0</v>
      </c>
      <c r="F1078" s="132">
        <f t="shared" si="423"/>
        <v>1.075</v>
      </c>
      <c r="G1078" s="127">
        <f t="shared" ca="1" si="416"/>
        <v>1</v>
      </c>
      <c r="H1078" s="126">
        <f ca="1">TRUNC(PRODUCT(G$10:G1077),15)</f>
        <v>1.18684095868768</v>
      </c>
      <c r="I1078" s="126">
        <f t="shared" ca="1" si="424"/>
        <v>1.1709359454272801</v>
      </c>
      <c r="J1078" s="126">
        <f t="shared" ca="1" si="417"/>
        <v>1.01358316</v>
      </c>
      <c r="K1078" s="126">
        <f t="shared" ca="1" si="418"/>
        <v>13.583159999999999</v>
      </c>
      <c r="L1078" s="133">
        <f>IF(VLOOKUP(A1078,$U$12:$AD$125,8)=VLOOKUP(A1077,$U$12:$AD$125,8),0,VLOOKUP(A1078,U$12:$AD$125,8))</f>
        <v>0</v>
      </c>
      <c r="M1078" s="129">
        <f>IF(L1078&gt;0,VLOOKUP(L1078,T$12:$AC$125,7),0)</f>
        <v>0</v>
      </c>
      <c r="N1078" s="126">
        <f t="shared" si="419"/>
        <v>0</v>
      </c>
      <c r="O1078" s="126">
        <f t="shared" ca="1" si="420"/>
        <v>13.583159999999999</v>
      </c>
      <c r="P1078" s="134" t="str">
        <f t="shared" si="425"/>
        <v>J=</v>
      </c>
      <c r="Q1078" s="131">
        <f t="shared" si="426"/>
        <v>44089</v>
      </c>
      <c r="R1078" s="9"/>
      <c r="S1078" s="9"/>
      <c r="T1078" s="9"/>
      <c r="U1078" s="9"/>
      <c r="V1078" s="9"/>
      <c r="W1078" s="9"/>
      <c r="X1078" s="9"/>
      <c r="Y1078" s="9"/>
      <c r="Z1078" s="9"/>
      <c r="AA1078" s="9"/>
      <c r="AB1078" s="9"/>
      <c r="AC1078" s="9"/>
      <c r="AD1078" s="9"/>
      <c r="AE1078" s="9"/>
      <c r="AF1078" s="57" t="s">
        <v>16</v>
      </c>
      <c r="AG1078" s="3" t="s">
        <v>9</v>
      </c>
      <c r="AH1078" s="3" t="s">
        <v>10</v>
      </c>
      <c r="AI1078" s="36" t="s">
        <v>11</v>
      </c>
      <c r="AJ1078" s="37" t="s">
        <v>11</v>
      </c>
      <c r="AK1078" s="36" t="s">
        <v>11</v>
      </c>
      <c r="AL1078" s="60" t="s">
        <v>16</v>
      </c>
      <c r="AM1078" s="37" t="s">
        <v>11</v>
      </c>
      <c r="AN1078" s="3" t="s">
        <v>12</v>
      </c>
      <c r="AO1078" s="7" t="s">
        <v>13</v>
      </c>
      <c r="AP1078" s="38" t="s">
        <v>14</v>
      </c>
      <c r="AQ1078" s="3" t="s">
        <v>14</v>
      </c>
      <c r="AR1078" s="39" t="s">
        <v>15</v>
      </c>
      <c r="AS1078" s="57" t="s">
        <v>15</v>
      </c>
      <c r="AT1078" s="18"/>
      <c r="AU1078" s="18"/>
      <c r="AV1078" s="40"/>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row>
    <row r="1079" spans="1:202" x14ac:dyDescent="0.2">
      <c r="A1079" s="123">
        <f t="shared" si="421"/>
        <v>44074</v>
      </c>
      <c r="B1079" s="124">
        <f t="shared" ca="1" si="427"/>
        <v>1013.58316</v>
      </c>
      <c r="C1079" s="126">
        <f t="shared" si="422"/>
        <v>1000</v>
      </c>
      <c r="D1079" s="125">
        <f ca="1">IF(A1079&lt;$B$1,VLOOKUP(A1079,[1]DI!$A$4:$B$15000,2,FALSE),0)</f>
        <v>1.9000000000000006E-2</v>
      </c>
      <c r="E1079" s="126">
        <f t="shared" ca="1" si="428"/>
        <v>7.4690000000000005E-5</v>
      </c>
      <c r="F1079" s="132">
        <f t="shared" si="423"/>
        <v>1.075</v>
      </c>
      <c r="G1079" s="127">
        <f t="shared" ca="1" si="416"/>
        <v>1.00008029175</v>
      </c>
      <c r="H1079" s="126">
        <f ca="1">TRUNC(PRODUCT(G$10:G1078),15)</f>
        <v>1.18684095868768</v>
      </c>
      <c r="I1079" s="126">
        <f t="shared" ca="1" si="424"/>
        <v>1.1709359454272801</v>
      </c>
      <c r="J1079" s="126">
        <f t="shared" ca="1" si="417"/>
        <v>1.01358316</v>
      </c>
      <c r="K1079" s="126">
        <f t="shared" ca="1" si="418"/>
        <v>13.583159999999999</v>
      </c>
      <c r="L1079" s="133">
        <f>IF(VLOOKUP(A1079,$U$12:$AD$125,8)=VLOOKUP(A1078,$U$12:$AD$125,8),0,VLOOKUP(A1079,U$12:$AD$125,8))</f>
        <v>0</v>
      </c>
      <c r="M1079" s="129">
        <f>IF(L1079&gt;0,VLOOKUP(L1079,T$12:$AC$125,7),0)</f>
        <v>0</v>
      </c>
      <c r="N1079" s="126">
        <f t="shared" si="419"/>
        <v>0</v>
      </c>
      <c r="O1079" s="126">
        <f t="shared" ca="1" si="420"/>
        <v>13.583159999999999</v>
      </c>
      <c r="P1079" s="134" t="str">
        <f t="shared" si="425"/>
        <v>J=</v>
      </c>
      <c r="Q1079" s="131">
        <f t="shared" si="426"/>
        <v>44089</v>
      </c>
      <c r="R1079" s="9"/>
      <c r="S1079" s="9"/>
      <c r="T1079" s="9"/>
      <c r="U1079" s="9"/>
      <c r="V1079" s="9"/>
      <c r="W1079" s="9"/>
      <c r="X1079" s="9"/>
      <c r="Y1079" s="9"/>
      <c r="Z1079" s="9"/>
      <c r="AA1079" s="9"/>
      <c r="AB1079" s="9"/>
      <c r="AC1079" s="9"/>
      <c r="AD1079" s="9"/>
      <c r="AE1079" s="9"/>
      <c r="AF1079" s="57" t="s">
        <v>73</v>
      </c>
      <c r="AG1079" s="15" t="str">
        <f>$B$6</f>
        <v>CNEN22</v>
      </c>
      <c r="AH1079" s="3" t="s">
        <v>18</v>
      </c>
      <c r="AI1079" s="19" t="s">
        <v>19</v>
      </c>
      <c r="AJ1079" s="5"/>
      <c r="AK1079" s="19" t="s">
        <v>20</v>
      </c>
      <c r="AL1079" s="57"/>
      <c r="AM1079" s="5"/>
      <c r="AN1079" s="3"/>
      <c r="AO1079" s="7"/>
      <c r="AP1079" s="38"/>
      <c r="AQ1079" s="3"/>
      <c r="AR1079" s="39" t="s">
        <v>23</v>
      </c>
      <c r="AS1079" s="57" t="s">
        <v>23</v>
      </c>
      <c r="AT1079" s="18"/>
      <c r="AU1079" s="18"/>
      <c r="AV1079" s="40"/>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row>
    <row r="1080" spans="1:202" x14ac:dyDescent="0.2">
      <c r="A1080" s="123">
        <f t="shared" si="421"/>
        <v>44075</v>
      </c>
      <c r="B1080" s="124">
        <f t="shared" ca="1" si="427"/>
        <v>1013.66453999</v>
      </c>
      <c r="C1080" s="126">
        <f t="shared" si="422"/>
        <v>1000</v>
      </c>
      <c r="D1080" s="125">
        <f ca="1">IF(A1080&lt;$B$1,VLOOKUP(A1080,[1]DI!$A$4:$B$15000,2,FALSE),0)</f>
        <v>1.9000000000000006E-2</v>
      </c>
      <c r="E1080" s="126">
        <f t="shared" ca="1" si="428"/>
        <v>7.4690000000000005E-5</v>
      </c>
      <c r="F1080" s="132">
        <f t="shared" si="423"/>
        <v>1.075</v>
      </c>
      <c r="G1080" s="127">
        <f t="shared" ca="1" si="416"/>
        <v>1.00008029175</v>
      </c>
      <c r="H1080" s="126">
        <f ca="1">TRUNC(PRODUCT(G$10:G1079),15)</f>
        <v>1.18693625222523</v>
      </c>
      <c r="I1080" s="126">
        <f t="shared" ca="1" si="424"/>
        <v>1.1709359454272801</v>
      </c>
      <c r="J1080" s="126">
        <f t="shared" ca="1" si="417"/>
        <v>1.0136645399999999</v>
      </c>
      <c r="K1080" s="126">
        <f t="shared" ca="1" si="418"/>
        <v>13.66453999</v>
      </c>
      <c r="L1080" s="133">
        <f>IF(VLOOKUP(A1080,$U$12:$AD$125,8)=VLOOKUP(A1079,$U$12:$AD$125,8),0,VLOOKUP(A1080,U$12:$AD$125,8))</f>
        <v>0</v>
      </c>
      <c r="M1080" s="129">
        <f>IF(L1080&gt;0,VLOOKUP(L1080,T$12:$AC$125,7),0)</f>
        <v>0</v>
      </c>
      <c r="N1080" s="126">
        <f t="shared" si="419"/>
        <v>0</v>
      </c>
      <c r="O1080" s="126">
        <f t="shared" ca="1" si="420"/>
        <v>13.66453999</v>
      </c>
      <c r="P1080" s="134" t="str">
        <f t="shared" si="425"/>
        <v>J=</v>
      </c>
      <c r="Q1080" s="131">
        <f t="shared" si="426"/>
        <v>44089</v>
      </c>
      <c r="R1080" s="9"/>
      <c r="S1080" s="9"/>
      <c r="T1080" s="9"/>
      <c r="U1080" s="9"/>
      <c r="V1080" s="9"/>
      <c r="W1080" s="9"/>
      <c r="X1080" s="9"/>
      <c r="Y1080" s="9"/>
      <c r="Z1080" s="9"/>
      <c r="AA1080" s="9"/>
      <c r="AB1080" s="9"/>
      <c r="AC1080" s="9"/>
      <c r="AD1080" s="9"/>
      <c r="AE1080" s="9"/>
      <c r="AF1080" s="57" t="s">
        <v>73</v>
      </c>
      <c r="AG1080" s="15"/>
      <c r="AH1080" s="3"/>
      <c r="AI1080" s="19"/>
      <c r="AJ1080" s="5"/>
      <c r="AK1080" s="19"/>
      <c r="AL1080" s="57"/>
      <c r="AM1080" s="5"/>
      <c r="AN1080" s="3"/>
      <c r="AO1080" s="7"/>
      <c r="AP1080" s="38"/>
      <c r="AQ1080" s="3"/>
      <c r="AR1080" s="39" t="s">
        <v>28</v>
      </c>
      <c r="AS1080" s="57" t="s">
        <v>16</v>
      </c>
      <c r="AT1080" s="18"/>
      <c r="AU1080" s="18"/>
      <c r="AV1080" s="40"/>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row>
    <row r="1081" spans="1:202" x14ac:dyDescent="0.2">
      <c r="A1081" s="123">
        <f t="shared" si="421"/>
        <v>44076</v>
      </c>
      <c r="B1081" s="124">
        <f t="shared" ca="1" si="427"/>
        <v>1013.74593</v>
      </c>
      <c r="C1081" s="126">
        <f t="shared" si="422"/>
        <v>1000</v>
      </c>
      <c r="D1081" s="125">
        <f ca="1">IF(A1081&lt;$B$1,VLOOKUP(A1081,[1]DI!$A$4:$B$15000,2,FALSE),0)</f>
        <v>1.9000000000000006E-2</v>
      </c>
      <c r="E1081" s="126">
        <f t="shared" ca="1" si="428"/>
        <v>7.4690000000000005E-5</v>
      </c>
      <c r="F1081" s="132">
        <f t="shared" si="423"/>
        <v>1.075</v>
      </c>
      <c r="G1081" s="127">
        <f t="shared" ca="1" si="416"/>
        <v>1.00008029175</v>
      </c>
      <c r="H1081" s="126">
        <f ca="1">TRUNC(PRODUCT(G$10:G1080),15)</f>
        <v>1.1870315534140601</v>
      </c>
      <c r="I1081" s="126">
        <f t="shared" ca="1" si="424"/>
        <v>1.1709359454272801</v>
      </c>
      <c r="J1081" s="126">
        <f t="shared" ca="1" si="417"/>
        <v>1.01374593</v>
      </c>
      <c r="K1081" s="126">
        <f t="shared" ca="1" si="418"/>
        <v>13.74593</v>
      </c>
      <c r="L1081" s="133">
        <f>IF(VLOOKUP(A1081,$U$12:$AD$125,8)=VLOOKUP(A1080,$U$12:$AD$125,8),0,VLOOKUP(A1081,U$12:$AD$125,8))</f>
        <v>0</v>
      </c>
      <c r="M1081" s="129">
        <f>IF(L1081&gt;0,VLOOKUP(L1081,T$12:$AC$125,7),0)</f>
        <v>0</v>
      </c>
      <c r="N1081" s="126">
        <f t="shared" si="419"/>
        <v>0</v>
      </c>
      <c r="O1081" s="126">
        <f t="shared" ca="1" si="420"/>
        <v>13.74593</v>
      </c>
      <c r="P1081" s="134" t="str">
        <f t="shared" si="425"/>
        <v>J=</v>
      </c>
      <c r="Q1081" s="131">
        <f t="shared" si="426"/>
        <v>44089</v>
      </c>
      <c r="R1081" s="9"/>
      <c r="S1081" s="9"/>
      <c r="T1081" s="9"/>
      <c r="U1081" s="9"/>
      <c r="V1081" s="9"/>
      <c r="W1081" s="9"/>
      <c r="X1081" s="9"/>
      <c r="Y1081" s="9"/>
      <c r="Z1081" s="9"/>
      <c r="AA1081" s="9"/>
      <c r="AB1081" s="9"/>
      <c r="AC1081" s="9"/>
      <c r="AD1081" s="9"/>
      <c r="AE1081" s="9"/>
      <c r="AF1081" s="57"/>
      <c r="AG1081" s="3" t="s">
        <v>30</v>
      </c>
      <c r="AH1081" s="3" t="s">
        <v>30</v>
      </c>
      <c r="AI1081" s="19" t="s">
        <v>31</v>
      </c>
      <c r="AJ1081" s="5" t="s">
        <v>32</v>
      </c>
      <c r="AK1081" s="4" t="s">
        <v>33</v>
      </c>
      <c r="AL1081" s="59"/>
      <c r="AM1081" s="16" t="s">
        <v>36</v>
      </c>
      <c r="AN1081" s="3" t="s">
        <v>30</v>
      </c>
      <c r="AO1081" s="7"/>
      <c r="AP1081" s="38" t="s">
        <v>37</v>
      </c>
      <c r="AQ1081" s="3" t="s">
        <v>30</v>
      </c>
      <c r="AR1081" s="39" t="s">
        <v>38</v>
      </c>
      <c r="AS1081" s="59"/>
      <c r="AT1081" s="18"/>
      <c r="AU1081" s="18"/>
      <c r="AV1081" s="40"/>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row>
    <row r="1082" spans="1:202" x14ac:dyDescent="0.2">
      <c r="A1082" s="123">
        <f t="shared" si="421"/>
        <v>44077</v>
      </c>
      <c r="B1082" s="124">
        <f t="shared" ca="1" si="427"/>
        <v>1013.82733</v>
      </c>
      <c r="C1082" s="126">
        <f t="shared" si="422"/>
        <v>1000</v>
      </c>
      <c r="D1082" s="125">
        <f ca="1">IF(A1082&lt;$B$1,VLOOKUP(A1082,[1]DI!$A$4:$B$15000,2,FALSE),0)</f>
        <v>1.9000000000000006E-2</v>
      </c>
      <c r="E1082" s="126">
        <f t="shared" ca="1" si="428"/>
        <v>7.4690000000000005E-5</v>
      </c>
      <c r="F1082" s="132">
        <f t="shared" si="423"/>
        <v>1.075</v>
      </c>
      <c r="G1082" s="127">
        <f t="shared" ca="1" si="416"/>
        <v>1.00008029175</v>
      </c>
      <c r="H1082" s="126">
        <f ca="1">TRUNC(PRODUCT(G$10:G1081),15)</f>
        <v>1.1871268622547899</v>
      </c>
      <c r="I1082" s="126">
        <f t="shared" ca="1" si="424"/>
        <v>1.1709359454272801</v>
      </c>
      <c r="J1082" s="126">
        <f t="shared" ca="1" si="417"/>
        <v>1.01382733</v>
      </c>
      <c r="K1082" s="126">
        <f t="shared" ca="1" si="418"/>
        <v>13.82733</v>
      </c>
      <c r="L1082" s="133">
        <f>IF(VLOOKUP(A1082,$U$12:$AD$125,8)=VLOOKUP(A1081,$U$12:$AD$125,8),0,VLOOKUP(A1082,U$12:$AD$125,8))</f>
        <v>0</v>
      </c>
      <c r="M1082" s="129">
        <f>IF(L1082&gt;0,VLOOKUP(L1082,T$12:$AC$125,7),0)</f>
        <v>0</v>
      </c>
      <c r="N1082" s="126">
        <f t="shared" si="419"/>
        <v>0</v>
      </c>
      <c r="O1082" s="126">
        <f t="shared" ca="1" si="420"/>
        <v>13.82733</v>
      </c>
      <c r="P1082" s="134" t="str">
        <f t="shared" si="425"/>
        <v>J=</v>
      </c>
      <c r="Q1082" s="131">
        <f t="shared" si="426"/>
        <v>44089</v>
      </c>
      <c r="R1082" s="9"/>
      <c r="S1082" s="9"/>
      <c r="T1082" s="9"/>
      <c r="U1082" s="9"/>
      <c r="V1082" s="9"/>
      <c r="W1082" s="9"/>
      <c r="X1082" s="9"/>
      <c r="Y1082" s="9"/>
      <c r="Z1082" s="9"/>
      <c r="AA1082" s="9"/>
      <c r="AB1082" s="9"/>
      <c r="AC1082" s="9"/>
      <c r="AD1082" s="9"/>
      <c r="AE1082" s="9"/>
      <c r="AF1082" s="59"/>
      <c r="AG1082" s="15"/>
      <c r="AH1082" s="15"/>
      <c r="AI1082" s="4"/>
      <c r="AJ1082" s="16"/>
      <c r="AK1082" s="4"/>
      <c r="AL1082" s="59"/>
      <c r="AM1082" s="16"/>
      <c r="AN1082" s="15"/>
      <c r="AO1082" s="9"/>
      <c r="AP1082" s="17"/>
      <c r="AQ1082" s="15"/>
      <c r="AR1082" s="10"/>
      <c r="AS1082" s="61"/>
      <c r="AT1082" s="18"/>
      <c r="AU1082" s="18"/>
      <c r="AV1082" s="40"/>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row>
    <row r="1083" spans="1:202" x14ac:dyDescent="0.2">
      <c r="A1083" s="123">
        <f t="shared" si="421"/>
        <v>44078</v>
      </c>
      <c r="B1083" s="124">
        <f t="shared" ca="1" si="427"/>
        <v>1013.90873</v>
      </c>
      <c r="C1083" s="126">
        <f t="shared" si="422"/>
        <v>1000</v>
      </c>
      <c r="D1083" s="125">
        <f ca="1">IF(A1083&lt;$B$1,VLOOKUP(A1083,[1]DI!$A$4:$B$15000,2,FALSE),0)</f>
        <v>1.9000000000000006E-2</v>
      </c>
      <c r="E1083" s="126">
        <f t="shared" ca="1" si="428"/>
        <v>7.4690000000000005E-5</v>
      </c>
      <c r="F1083" s="132">
        <f t="shared" si="423"/>
        <v>1.075</v>
      </c>
      <c r="G1083" s="127">
        <f t="shared" ca="1" si="416"/>
        <v>1.00008029175</v>
      </c>
      <c r="H1083" s="126">
        <f ca="1">TRUNC(PRODUCT(G$10:G1082),15)</f>
        <v>1.1872221787480299</v>
      </c>
      <c r="I1083" s="126">
        <f t="shared" ca="1" si="424"/>
        <v>1.1709359454272801</v>
      </c>
      <c r="J1083" s="126">
        <f t="shared" ca="1" si="417"/>
        <v>1.01390873</v>
      </c>
      <c r="K1083" s="126">
        <f t="shared" ca="1" si="418"/>
        <v>13.90873</v>
      </c>
      <c r="L1083" s="133">
        <f>IF(VLOOKUP(A1083,$U$12:$AD$125,8)=VLOOKUP(A1082,$U$12:$AD$125,8),0,VLOOKUP(A1083,U$12:$AD$125,8))</f>
        <v>0</v>
      </c>
      <c r="M1083" s="129">
        <f>IF(L1083&gt;0,VLOOKUP(L1083,T$12:$AC$125,7),0)</f>
        <v>0</v>
      </c>
      <c r="N1083" s="126">
        <f t="shared" si="419"/>
        <v>0</v>
      </c>
      <c r="O1083" s="126">
        <f t="shared" ca="1" si="420"/>
        <v>13.90873</v>
      </c>
      <c r="P1083" s="134" t="str">
        <f t="shared" si="425"/>
        <v>J=</v>
      </c>
      <c r="Q1083" s="131">
        <f t="shared" si="426"/>
        <v>44089</v>
      </c>
      <c r="R1083" s="9"/>
      <c r="S1083" s="9"/>
      <c r="T1083" s="9"/>
      <c r="U1083" s="9"/>
      <c r="V1083" s="9"/>
      <c r="W1083" s="9"/>
      <c r="X1083" s="9"/>
      <c r="Y1083" s="9"/>
      <c r="Z1083" s="9"/>
      <c r="AA1083" s="9"/>
      <c r="AB1083" s="9"/>
      <c r="AC1083" s="9"/>
      <c r="AD1083" s="9"/>
      <c r="AE1083" s="9"/>
      <c r="AF1083" s="59">
        <f>(AF1075+1)</f>
        <v>43845</v>
      </c>
      <c r="AG1083" s="15">
        <f t="shared" ref="AG1083:AK1098" ca="1" si="437">VLOOKUP($AF1083,$A$10:$Q$3625,(AG$1)+1)</f>
        <v>1017.57590999</v>
      </c>
      <c r="AH1083" s="15">
        <f t="shared" si="437"/>
        <v>1000</v>
      </c>
      <c r="AI1083" s="4">
        <f t="shared" ca="1" si="437"/>
        <v>4.4000000000000004E-2</v>
      </c>
      <c r="AJ1083" s="16">
        <f t="shared" ca="1" si="437"/>
        <v>1.7089000000000001E-4</v>
      </c>
      <c r="AK1083" s="4">
        <f t="shared" si="437"/>
        <v>1.075</v>
      </c>
      <c r="AL1083" s="59">
        <f t="shared" ref="AL1083:AL1112" si="438">AF1083</f>
        <v>43845</v>
      </c>
      <c r="AM1083" s="16">
        <f t="shared" ref="AM1083:AS1098" ca="1" si="439">VLOOKUP($AF1083,$A$10:$Q$3625,(AM$1)+1)</f>
        <v>1.0175759099999999</v>
      </c>
      <c r="AN1083" s="15">
        <f t="shared" ca="1" si="439"/>
        <v>17.57590999</v>
      </c>
      <c r="AO1083" s="9">
        <f t="shared" si="439"/>
        <v>0</v>
      </c>
      <c r="AP1083" s="17">
        <f t="shared" si="439"/>
        <v>0</v>
      </c>
      <c r="AQ1083" s="15">
        <f t="shared" si="439"/>
        <v>0</v>
      </c>
      <c r="AR1083" s="10" t="str">
        <f t="shared" si="439"/>
        <v>J=</v>
      </c>
      <c r="AS1083" s="59">
        <f t="shared" si="439"/>
        <v>43906</v>
      </c>
      <c r="AT1083" s="18"/>
      <c r="AU1083" s="18"/>
      <c r="AV1083" s="40"/>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row>
    <row r="1084" spans="1:202" x14ac:dyDescent="0.2">
      <c r="A1084" s="123">
        <f t="shared" si="421"/>
        <v>44079</v>
      </c>
      <c r="B1084" s="124">
        <f t="shared" ca="1" si="427"/>
        <v>1013.99014</v>
      </c>
      <c r="C1084" s="126">
        <f t="shared" si="422"/>
        <v>1000</v>
      </c>
      <c r="D1084" s="125">
        <f ca="1">IF(A1084&lt;$B$1,VLOOKUP(A1084,[1]DI!$A$4:$B$15000,2,FALSE),0)</f>
        <v>0</v>
      </c>
      <c r="E1084" s="126">
        <f t="shared" ca="1" si="428"/>
        <v>0</v>
      </c>
      <c r="F1084" s="132">
        <f t="shared" si="423"/>
        <v>1.075</v>
      </c>
      <c r="G1084" s="127">
        <f t="shared" ca="1" si="416"/>
        <v>1</v>
      </c>
      <c r="H1084" s="126">
        <f ca="1">TRUNC(PRODUCT(G$10:G1083),15)</f>
        <v>1.1873175028944001</v>
      </c>
      <c r="I1084" s="126">
        <f t="shared" ca="1" si="424"/>
        <v>1.1709359454272801</v>
      </c>
      <c r="J1084" s="126">
        <f t="shared" ca="1" si="417"/>
        <v>1.01399014</v>
      </c>
      <c r="K1084" s="126">
        <f t="shared" ca="1" si="418"/>
        <v>13.99014</v>
      </c>
      <c r="L1084" s="133">
        <f>IF(VLOOKUP(A1084,$U$12:$AD$125,8)=VLOOKUP(A1083,$U$12:$AD$125,8),0,VLOOKUP(A1084,U$12:$AD$125,8))</f>
        <v>0</v>
      </c>
      <c r="M1084" s="129">
        <f>IF(L1084&gt;0,VLOOKUP(L1084,T$12:$AC$125,7),0)</f>
        <v>0</v>
      </c>
      <c r="N1084" s="126">
        <f t="shared" si="419"/>
        <v>0</v>
      </c>
      <c r="O1084" s="126">
        <f t="shared" ca="1" si="420"/>
        <v>13.99014</v>
      </c>
      <c r="P1084" s="134" t="str">
        <f t="shared" si="425"/>
        <v>J=</v>
      </c>
      <c r="Q1084" s="131">
        <f t="shared" si="426"/>
        <v>44089</v>
      </c>
      <c r="R1084" s="9"/>
      <c r="S1084" s="9"/>
      <c r="T1084" s="9"/>
      <c r="U1084" s="9"/>
      <c r="V1084" s="9"/>
      <c r="W1084" s="9"/>
      <c r="X1084" s="9"/>
      <c r="Y1084" s="9"/>
      <c r="Z1084" s="9"/>
      <c r="AA1084" s="9"/>
      <c r="AB1084" s="9"/>
      <c r="AC1084" s="9"/>
      <c r="AD1084" s="9"/>
      <c r="AE1084" s="9"/>
      <c r="AF1084" s="59">
        <f t="shared" ref="AF1084:AF1112" si="440">(AF1083+1)</f>
        <v>43846</v>
      </c>
      <c r="AG1084" s="15">
        <f t="shared" ca="1" si="437"/>
        <v>1017.76285</v>
      </c>
      <c r="AH1084" s="15">
        <f t="shared" si="437"/>
        <v>1000</v>
      </c>
      <c r="AI1084" s="4">
        <f t="shared" ca="1" si="437"/>
        <v>4.4000000000000004E-2</v>
      </c>
      <c r="AJ1084" s="16">
        <f t="shared" ca="1" si="437"/>
        <v>1.7089000000000001E-4</v>
      </c>
      <c r="AK1084" s="4">
        <f t="shared" si="437"/>
        <v>1.075</v>
      </c>
      <c r="AL1084" s="59">
        <f t="shared" si="438"/>
        <v>43846</v>
      </c>
      <c r="AM1084" s="16">
        <f t="shared" ca="1" si="439"/>
        <v>1.01776285</v>
      </c>
      <c r="AN1084" s="15">
        <f t="shared" ca="1" si="439"/>
        <v>17.76285</v>
      </c>
      <c r="AO1084" s="9">
        <f t="shared" si="439"/>
        <v>0</v>
      </c>
      <c r="AP1084" s="17">
        <f t="shared" si="439"/>
        <v>0</v>
      </c>
      <c r="AQ1084" s="15">
        <f t="shared" si="439"/>
        <v>0</v>
      </c>
      <c r="AR1084" s="10" t="str">
        <f t="shared" si="439"/>
        <v>J=</v>
      </c>
      <c r="AS1084" s="59">
        <f t="shared" si="439"/>
        <v>43906</v>
      </c>
      <c r="AT1084" s="18"/>
      <c r="AU1084" s="18"/>
      <c r="AV1084" s="40"/>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row>
    <row r="1085" spans="1:202" x14ac:dyDescent="0.2">
      <c r="A1085" s="123">
        <f t="shared" si="421"/>
        <v>44080</v>
      </c>
      <c r="B1085" s="124">
        <f t="shared" ca="1" si="427"/>
        <v>1013.99014</v>
      </c>
      <c r="C1085" s="126">
        <f t="shared" si="422"/>
        <v>1000</v>
      </c>
      <c r="D1085" s="125">
        <f ca="1">IF(A1085&lt;$B$1,VLOOKUP(A1085,[1]DI!$A$4:$B$15000,2,FALSE),0)</f>
        <v>0</v>
      </c>
      <c r="E1085" s="126">
        <f t="shared" ca="1" si="428"/>
        <v>0</v>
      </c>
      <c r="F1085" s="132">
        <f t="shared" si="423"/>
        <v>1.075</v>
      </c>
      <c r="G1085" s="127">
        <f t="shared" ca="1" si="416"/>
        <v>1</v>
      </c>
      <c r="H1085" s="126">
        <f ca="1">TRUNC(PRODUCT(G$10:G1084),15)</f>
        <v>1.1873175028944001</v>
      </c>
      <c r="I1085" s="126">
        <f t="shared" ca="1" si="424"/>
        <v>1.1709359454272801</v>
      </c>
      <c r="J1085" s="126">
        <f t="shared" ca="1" si="417"/>
        <v>1.01399014</v>
      </c>
      <c r="K1085" s="126">
        <f t="shared" ca="1" si="418"/>
        <v>13.99014</v>
      </c>
      <c r="L1085" s="133">
        <f>IF(VLOOKUP(A1085,$U$12:$AD$125,8)=VLOOKUP(A1084,$U$12:$AD$125,8),0,VLOOKUP(A1085,U$12:$AD$125,8))</f>
        <v>0</v>
      </c>
      <c r="M1085" s="129">
        <f>IF(L1085&gt;0,VLOOKUP(L1085,T$12:$AC$125,7),0)</f>
        <v>0</v>
      </c>
      <c r="N1085" s="126">
        <f t="shared" si="419"/>
        <v>0</v>
      </c>
      <c r="O1085" s="126">
        <f t="shared" ca="1" si="420"/>
        <v>13.99014</v>
      </c>
      <c r="P1085" s="134" t="str">
        <f t="shared" si="425"/>
        <v>J=</v>
      </c>
      <c r="Q1085" s="131">
        <f t="shared" si="426"/>
        <v>44089</v>
      </c>
      <c r="R1085" s="9"/>
      <c r="S1085" s="9"/>
      <c r="T1085" s="9"/>
      <c r="U1085" s="9"/>
      <c r="V1085" s="9"/>
      <c r="W1085" s="9"/>
      <c r="X1085" s="9"/>
      <c r="Y1085" s="9"/>
      <c r="Z1085" s="9"/>
      <c r="AA1085" s="9"/>
      <c r="AB1085" s="9"/>
      <c r="AC1085" s="9"/>
      <c r="AD1085" s="9"/>
      <c r="AE1085" s="9"/>
      <c r="AF1085" s="59">
        <f t="shared" si="440"/>
        <v>43847</v>
      </c>
      <c r="AG1085" s="15">
        <f t="shared" ca="1" si="437"/>
        <v>1017.94981999</v>
      </c>
      <c r="AH1085" s="15">
        <f t="shared" si="437"/>
        <v>1000</v>
      </c>
      <c r="AI1085" s="4">
        <f t="shared" ca="1" si="437"/>
        <v>4.4000000000000004E-2</v>
      </c>
      <c r="AJ1085" s="16">
        <f t="shared" ca="1" si="437"/>
        <v>1.7089000000000001E-4</v>
      </c>
      <c r="AK1085" s="4">
        <f t="shared" si="437"/>
        <v>1.075</v>
      </c>
      <c r="AL1085" s="59">
        <f t="shared" si="438"/>
        <v>43847</v>
      </c>
      <c r="AM1085" s="16">
        <f t="shared" ca="1" si="439"/>
        <v>1.0179498199999999</v>
      </c>
      <c r="AN1085" s="15">
        <f t="shared" ca="1" si="439"/>
        <v>17.949819990000002</v>
      </c>
      <c r="AO1085" s="9">
        <f t="shared" si="439"/>
        <v>0</v>
      </c>
      <c r="AP1085" s="17">
        <f t="shared" si="439"/>
        <v>0</v>
      </c>
      <c r="AQ1085" s="15">
        <f t="shared" si="439"/>
        <v>0</v>
      </c>
      <c r="AR1085" s="10" t="str">
        <f t="shared" si="439"/>
        <v>J=</v>
      </c>
      <c r="AS1085" s="59">
        <f t="shared" si="439"/>
        <v>43906</v>
      </c>
      <c r="AT1085" s="18"/>
      <c r="AU1085" s="18"/>
      <c r="AV1085" s="40"/>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row>
    <row r="1086" spans="1:202" x14ac:dyDescent="0.2">
      <c r="A1086" s="123">
        <f t="shared" si="421"/>
        <v>44081</v>
      </c>
      <c r="B1086" s="124">
        <f t="shared" ca="1" si="427"/>
        <v>1013.99014</v>
      </c>
      <c r="C1086" s="126">
        <f t="shared" si="422"/>
        <v>1000</v>
      </c>
      <c r="D1086" s="125">
        <f ca="1">IF(A1086&lt;$B$1,VLOOKUP(A1086,[1]DI!$A$4:$B$15000,2,FALSE),0)</f>
        <v>0</v>
      </c>
      <c r="E1086" s="126">
        <f t="shared" ca="1" si="428"/>
        <v>0</v>
      </c>
      <c r="F1086" s="132">
        <f t="shared" si="423"/>
        <v>1.075</v>
      </c>
      <c r="G1086" s="127">
        <f t="shared" ca="1" si="416"/>
        <v>1</v>
      </c>
      <c r="H1086" s="126">
        <f ca="1">TRUNC(PRODUCT(G$10:G1085),15)</f>
        <v>1.1873175028944001</v>
      </c>
      <c r="I1086" s="126">
        <f t="shared" ca="1" si="424"/>
        <v>1.1709359454272801</v>
      </c>
      <c r="J1086" s="126">
        <f t="shared" ca="1" si="417"/>
        <v>1.01399014</v>
      </c>
      <c r="K1086" s="126">
        <f t="shared" ca="1" si="418"/>
        <v>13.99014</v>
      </c>
      <c r="L1086" s="133">
        <f>IF(VLOOKUP(A1086,$U$12:$AD$125,8)=VLOOKUP(A1085,$U$12:$AD$125,8),0,VLOOKUP(A1086,U$12:$AD$125,8))</f>
        <v>0</v>
      </c>
      <c r="M1086" s="129">
        <f>IF(L1086&gt;0,VLOOKUP(L1086,T$12:$AC$125,7),0)</f>
        <v>0</v>
      </c>
      <c r="N1086" s="126">
        <f t="shared" si="419"/>
        <v>0</v>
      </c>
      <c r="O1086" s="126">
        <f t="shared" ca="1" si="420"/>
        <v>13.99014</v>
      </c>
      <c r="P1086" s="134" t="str">
        <f t="shared" si="425"/>
        <v>J=</v>
      </c>
      <c r="Q1086" s="131">
        <f t="shared" si="426"/>
        <v>44089</v>
      </c>
      <c r="R1086" s="9"/>
      <c r="S1086" s="9"/>
      <c r="T1086" s="9"/>
      <c r="U1086" s="9"/>
      <c r="V1086" s="9"/>
      <c r="W1086" s="9"/>
      <c r="X1086" s="9"/>
      <c r="Y1086" s="9"/>
      <c r="Z1086" s="9"/>
      <c r="AA1086" s="9"/>
      <c r="AB1086" s="9"/>
      <c r="AC1086" s="9"/>
      <c r="AD1086" s="9"/>
      <c r="AE1086" s="9"/>
      <c r="AF1086" s="59">
        <f t="shared" si="440"/>
        <v>43848</v>
      </c>
      <c r="AG1086" s="15">
        <f t="shared" ca="1" si="437"/>
        <v>1018.1368199999999</v>
      </c>
      <c r="AH1086" s="15">
        <f t="shared" si="437"/>
        <v>1000</v>
      </c>
      <c r="AI1086" s="4">
        <f t="shared" ca="1" si="437"/>
        <v>0</v>
      </c>
      <c r="AJ1086" s="16">
        <f t="shared" ca="1" si="437"/>
        <v>0</v>
      </c>
      <c r="AK1086" s="4">
        <f t="shared" si="437"/>
        <v>1.075</v>
      </c>
      <c r="AL1086" s="59">
        <f t="shared" si="438"/>
        <v>43848</v>
      </c>
      <c r="AM1086" s="16">
        <f t="shared" ca="1" si="439"/>
        <v>1.0181368200000001</v>
      </c>
      <c r="AN1086" s="15">
        <f t="shared" ca="1" si="439"/>
        <v>18.13682</v>
      </c>
      <c r="AO1086" s="9">
        <f t="shared" si="439"/>
        <v>0</v>
      </c>
      <c r="AP1086" s="17">
        <f t="shared" si="439"/>
        <v>0</v>
      </c>
      <c r="AQ1086" s="15">
        <f t="shared" si="439"/>
        <v>0</v>
      </c>
      <c r="AR1086" s="10" t="str">
        <f t="shared" si="439"/>
        <v>J=</v>
      </c>
      <c r="AS1086" s="59">
        <f t="shared" si="439"/>
        <v>43906</v>
      </c>
      <c r="AT1086" s="18"/>
      <c r="AU1086" s="18"/>
      <c r="AV1086" s="40"/>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row>
    <row r="1087" spans="1:202" x14ac:dyDescent="0.2">
      <c r="A1087" s="123">
        <f t="shared" si="421"/>
        <v>44082</v>
      </c>
      <c r="B1087" s="124">
        <f t="shared" ca="1" si="427"/>
        <v>1013.99014</v>
      </c>
      <c r="C1087" s="126">
        <f t="shared" si="422"/>
        <v>1000</v>
      </c>
      <c r="D1087" s="125">
        <f ca="1">IF(A1087&lt;$B$1,VLOOKUP(A1087,[1]DI!$A$4:$B$15000,2,FALSE),0)</f>
        <v>1.9000000000000006E-2</v>
      </c>
      <c r="E1087" s="126">
        <f t="shared" ca="1" si="428"/>
        <v>7.4690000000000005E-5</v>
      </c>
      <c r="F1087" s="132">
        <f t="shared" si="423"/>
        <v>1.075</v>
      </c>
      <c r="G1087" s="127">
        <f t="shared" ca="1" si="416"/>
        <v>1.00008029175</v>
      </c>
      <c r="H1087" s="126">
        <f ca="1">TRUNC(PRODUCT(G$10:G1086),15)</f>
        <v>1.1873175028944001</v>
      </c>
      <c r="I1087" s="126">
        <f t="shared" ca="1" si="424"/>
        <v>1.1709359454272801</v>
      </c>
      <c r="J1087" s="126">
        <f t="shared" ca="1" si="417"/>
        <v>1.01399014</v>
      </c>
      <c r="K1087" s="126">
        <f t="shared" ca="1" si="418"/>
        <v>13.99014</v>
      </c>
      <c r="L1087" s="133">
        <f>IF(VLOOKUP(A1087,$U$12:$AD$125,8)=VLOOKUP(A1086,$U$12:$AD$125,8),0,VLOOKUP(A1087,U$12:$AD$125,8))</f>
        <v>0</v>
      </c>
      <c r="M1087" s="129">
        <f>IF(L1087&gt;0,VLOOKUP(L1087,T$12:$AC$125,7),0)</f>
        <v>0</v>
      </c>
      <c r="N1087" s="126">
        <f t="shared" si="419"/>
        <v>0</v>
      </c>
      <c r="O1087" s="126">
        <f t="shared" ca="1" si="420"/>
        <v>13.99014</v>
      </c>
      <c r="P1087" s="134" t="str">
        <f t="shared" si="425"/>
        <v>J=</v>
      </c>
      <c r="Q1087" s="131">
        <f t="shared" si="426"/>
        <v>44089</v>
      </c>
      <c r="R1087" s="9"/>
      <c r="S1087" s="9"/>
      <c r="T1087" s="9"/>
      <c r="U1087" s="9"/>
      <c r="V1087" s="9"/>
      <c r="W1087" s="9"/>
      <c r="X1087" s="9"/>
      <c r="Y1087" s="9"/>
      <c r="Z1087" s="9"/>
      <c r="AA1087" s="9"/>
      <c r="AB1087" s="9"/>
      <c r="AC1087" s="9"/>
      <c r="AD1087" s="9"/>
      <c r="AE1087" s="9"/>
      <c r="AF1087" s="59">
        <f t="shared" si="440"/>
        <v>43849</v>
      </c>
      <c r="AG1087" s="15">
        <f t="shared" ca="1" si="437"/>
        <v>1018.1368199999999</v>
      </c>
      <c r="AH1087" s="15">
        <f t="shared" si="437"/>
        <v>1000</v>
      </c>
      <c r="AI1087" s="4">
        <f t="shared" ca="1" si="437"/>
        <v>0</v>
      </c>
      <c r="AJ1087" s="16">
        <f t="shared" ca="1" si="437"/>
        <v>0</v>
      </c>
      <c r="AK1087" s="4">
        <f t="shared" si="437"/>
        <v>1.075</v>
      </c>
      <c r="AL1087" s="59">
        <f t="shared" si="438"/>
        <v>43849</v>
      </c>
      <c r="AM1087" s="16">
        <f t="shared" ca="1" si="439"/>
        <v>1.0181368200000001</v>
      </c>
      <c r="AN1087" s="15">
        <f t="shared" ca="1" si="439"/>
        <v>18.13682</v>
      </c>
      <c r="AO1087" s="9">
        <f t="shared" si="439"/>
        <v>0</v>
      </c>
      <c r="AP1087" s="17">
        <f t="shared" si="439"/>
        <v>0</v>
      </c>
      <c r="AQ1087" s="15">
        <f t="shared" si="439"/>
        <v>0</v>
      </c>
      <c r="AR1087" s="10" t="str">
        <f t="shared" si="439"/>
        <v>J=</v>
      </c>
      <c r="AS1087" s="59">
        <f t="shared" si="439"/>
        <v>43906</v>
      </c>
      <c r="AT1087" s="18"/>
      <c r="AU1087" s="18"/>
      <c r="AV1087" s="40"/>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row>
    <row r="1088" spans="1:202" x14ac:dyDescent="0.2">
      <c r="A1088" s="123">
        <f t="shared" si="421"/>
        <v>44083</v>
      </c>
      <c r="B1088" s="124">
        <f t="shared" ca="1" si="427"/>
        <v>1014.07154999</v>
      </c>
      <c r="C1088" s="126">
        <f t="shared" si="422"/>
        <v>1000</v>
      </c>
      <c r="D1088" s="125">
        <f ca="1">IF(A1088&lt;$B$1,VLOOKUP(A1088,[1]DI!$A$4:$B$15000,2,FALSE),0)</f>
        <v>1.9000000000000006E-2</v>
      </c>
      <c r="E1088" s="126">
        <f t="shared" ca="1" si="428"/>
        <v>7.4690000000000005E-5</v>
      </c>
      <c r="F1088" s="132">
        <f t="shared" si="423"/>
        <v>1.075</v>
      </c>
      <c r="G1088" s="127">
        <f t="shared" ca="1" si="416"/>
        <v>1.00008029175</v>
      </c>
      <c r="H1088" s="126">
        <f ca="1">TRUNC(PRODUCT(G$10:G1087),15)</f>
        <v>1.1874128346945101</v>
      </c>
      <c r="I1088" s="126">
        <f t="shared" ca="1" si="424"/>
        <v>1.1709359454272801</v>
      </c>
      <c r="J1088" s="126">
        <f t="shared" ca="1" si="417"/>
        <v>1.0140715499999999</v>
      </c>
      <c r="K1088" s="126">
        <f t="shared" ca="1" si="418"/>
        <v>14.071549989999999</v>
      </c>
      <c r="L1088" s="133">
        <f>IF(VLOOKUP(A1088,$U$12:$AD$125,8)=VLOOKUP(A1087,$U$12:$AD$125,8),0,VLOOKUP(A1088,U$12:$AD$125,8))</f>
        <v>0</v>
      </c>
      <c r="M1088" s="129">
        <f>IF(L1088&gt;0,VLOOKUP(L1088,T$12:$AC$125,7),0)</f>
        <v>0</v>
      </c>
      <c r="N1088" s="126">
        <f t="shared" si="419"/>
        <v>0</v>
      </c>
      <c r="O1088" s="126">
        <f t="shared" ca="1" si="420"/>
        <v>14.071549989999999</v>
      </c>
      <c r="P1088" s="134" t="str">
        <f t="shared" si="425"/>
        <v>J=</v>
      </c>
      <c r="Q1088" s="131">
        <f t="shared" si="426"/>
        <v>44089</v>
      </c>
      <c r="R1088" s="9"/>
      <c r="S1088" s="9"/>
      <c r="T1088" s="9"/>
      <c r="U1088" s="9"/>
      <c r="V1088" s="9"/>
      <c r="W1088" s="9"/>
      <c r="X1088" s="9"/>
      <c r="Y1088" s="9"/>
      <c r="Z1088" s="9"/>
      <c r="AA1088" s="9"/>
      <c r="AB1088" s="9"/>
      <c r="AC1088" s="9"/>
      <c r="AD1088" s="9"/>
      <c r="AE1088" s="9"/>
      <c r="AF1088" s="59">
        <f t="shared" si="440"/>
        <v>43850</v>
      </c>
      <c r="AG1088" s="15">
        <f t="shared" ca="1" si="437"/>
        <v>1018.1368199999999</v>
      </c>
      <c r="AH1088" s="15">
        <f t="shared" si="437"/>
        <v>1000</v>
      </c>
      <c r="AI1088" s="4">
        <f t="shared" ca="1" si="437"/>
        <v>4.4000000000000004E-2</v>
      </c>
      <c r="AJ1088" s="16">
        <f t="shared" ca="1" si="437"/>
        <v>1.7089000000000001E-4</v>
      </c>
      <c r="AK1088" s="4">
        <f t="shared" si="437"/>
        <v>1.075</v>
      </c>
      <c r="AL1088" s="59">
        <f t="shared" si="438"/>
        <v>43850</v>
      </c>
      <c r="AM1088" s="16">
        <f t="shared" ca="1" si="439"/>
        <v>1.0181368200000001</v>
      </c>
      <c r="AN1088" s="15">
        <f t="shared" ca="1" si="439"/>
        <v>18.13682</v>
      </c>
      <c r="AO1088" s="9">
        <f t="shared" si="439"/>
        <v>0</v>
      </c>
      <c r="AP1088" s="17">
        <f t="shared" si="439"/>
        <v>0</v>
      </c>
      <c r="AQ1088" s="15">
        <f t="shared" si="439"/>
        <v>0</v>
      </c>
      <c r="AR1088" s="10" t="str">
        <f t="shared" si="439"/>
        <v>J=</v>
      </c>
      <c r="AS1088" s="59">
        <f t="shared" si="439"/>
        <v>43906</v>
      </c>
      <c r="AT1088" s="18"/>
      <c r="AU1088" s="18"/>
      <c r="AV1088" s="40"/>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row>
    <row r="1089" spans="1:202" x14ac:dyDescent="0.2">
      <c r="A1089" s="123">
        <f t="shared" si="421"/>
        <v>44084</v>
      </c>
      <c r="B1089" s="124">
        <f t="shared" ca="1" si="427"/>
        <v>1014.15298</v>
      </c>
      <c r="C1089" s="126">
        <f t="shared" si="422"/>
        <v>1000</v>
      </c>
      <c r="D1089" s="125">
        <f ca="1">IF(A1089&lt;$B$1,VLOOKUP(A1089,[1]DI!$A$4:$B$15000,2,FALSE),0)</f>
        <v>1.9000000000000006E-2</v>
      </c>
      <c r="E1089" s="126">
        <f t="shared" ca="1" si="428"/>
        <v>7.4690000000000005E-5</v>
      </c>
      <c r="F1089" s="132">
        <f t="shared" si="423"/>
        <v>1.075</v>
      </c>
      <c r="G1089" s="127">
        <f t="shared" ca="1" si="416"/>
        <v>1.00008029175</v>
      </c>
      <c r="H1089" s="126">
        <f ca="1">TRUNC(PRODUCT(G$10:G1088),15)</f>
        <v>1.1875081741489799</v>
      </c>
      <c r="I1089" s="126">
        <f t="shared" ca="1" si="424"/>
        <v>1.1709359454272801</v>
      </c>
      <c r="J1089" s="126">
        <f t="shared" ca="1" si="417"/>
        <v>1.01415298</v>
      </c>
      <c r="K1089" s="126">
        <f t="shared" ca="1" si="418"/>
        <v>14.152979999999999</v>
      </c>
      <c r="L1089" s="133">
        <f>IF(VLOOKUP(A1089,$U$12:$AD$125,8)=VLOOKUP(A1088,$U$12:$AD$125,8),0,VLOOKUP(A1089,U$12:$AD$125,8))</f>
        <v>0</v>
      </c>
      <c r="M1089" s="129">
        <f>IF(L1089&gt;0,VLOOKUP(L1089,T$12:$AC$125,7),0)</f>
        <v>0</v>
      </c>
      <c r="N1089" s="126">
        <f t="shared" si="419"/>
        <v>0</v>
      </c>
      <c r="O1089" s="126">
        <f t="shared" ca="1" si="420"/>
        <v>14.152979999999999</v>
      </c>
      <c r="P1089" s="134" t="str">
        <f t="shared" si="425"/>
        <v>J=</v>
      </c>
      <c r="Q1089" s="131">
        <f t="shared" si="426"/>
        <v>44089</v>
      </c>
      <c r="R1089" s="9"/>
      <c r="S1089" s="9"/>
      <c r="T1089" s="9"/>
      <c r="U1089" s="9"/>
      <c r="V1089" s="9"/>
      <c r="W1089" s="9"/>
      <c r="X1089" s="9"/>
      <c r="Y1089" s="9"/>
      <c r="Z1089" s="9"/>
      <c r="AA1089" s="9"/>
      <c r="AB1089" s="9"/>
      <c r="AC1089" s="9"/>
      <c r="AD1089" s="9"/>
      <c r="AE1089" s="9"/>
      <c r="AF1089" s="59">
        <f t="shared" si="440"/>
        <v>43851</v>
      </c>
      <c r="AG1089" s="15">
        <f t="shared" ca="1" si="437"/>
        <v>1018.32386</v>
      </c>
      <c r="AH1089" s="15">
        <f t="shared" si="437"/>
        <v>1000</v>
      </c>
      <c r="AI1089" s="4">
        <f t="shared" ca="1" si="437"/>
        <v>4.4000000000000004E-2</v>
      </c>
      <c r="AJ1089" s="16">
        <f t="shared" ca="1" si="437"/>
        <v>1.7089000000000001E-4</v>
      </c>
      <c r="AK1089" s="4">
        <f t="shared" si="437"/>
        <v>1.075</v>
      </c>
      <c r="AL1089" s="59">
        <f t="shared" si="438"/>
        <v>43851</v>
      </c>
      <c r="AM1089" s="16">
        <f t="shared" ca="1" si="439"/>
        <v>1.01832386</v>
      </c>
      <c r="AN1089" s="15">
        <f t="shared" ca="1" si="439"/>
        <v>18.32386</v>
      </c>
      <c r="AO1089" s="9">
        <f t="shared" si="439"/>
        <v>0</v>
      </c>
      <c r="AP1089" s="17">
        <f t="shared" si="439"/>
        <v>0</v>
      </c>
      <c r="AQ1089" s="15">
        <f t="shared" si="439"/>
        <v>0</v>
      </c>
      <c r="AR1089" s="10" t="str">
        <f t="shared" si="439"/>
        <v>J=</v>
      </c>
      <c r="AS1089" s="59">
        <f t="shared" si="439"/>
        <v>43906</v>
      </c>
      <c r="AT1089" s="18"/>
      <c r="AU1089" s="18"/>
      <c r="AV1089" s="40"/>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row>
    <row r="1090" spans="1:202" x14ac:dyDescent="0.2">
      <c r="A1090" s="123">
        <f t="shared" si="421"/>
        <v>44085</v>
      </c>
      <c r="B1090" s="124">
        <f t="shared" ca="1" si="427"/>
        <v>1014.2344000000001</v>
      </c>
      <c r="C1090" s="126">
        <f t="shared" si="422"/>
        <v>1000</v>
      </c>
      <c r="D1090" s="125">
        <f ca="1">IF(A1090&lt;$B$1,VLOOKUP(A1090,[1]DI!$A$4:$B$15000,2,FALSE),0)</f>
        <v>1.9000000000000006E-2</v>
      </c>
      <c r="E1090" s="126">
        <f t="shared" ca="1" si="428"/>
        <v>7.4690000000000005E-5</v>
      </c>
      <c r="F1090" s="132">
        <f t="shared" si="423"/>
        <v>1.075</v>
      </c>
      <c r="G1090" s="127">
        <f t="shared" ca="1" si="416"/>
        <v>1.00008029175</v>
      </c>
      <c r="H1090" s="126">
        <f ca="1">TRUNC(PRODUCT(G$10:G1089),15)</f>
        <v>1.1876035212584199</v>
      </c>
      <c r="I1090" s="126">
        <f t="shared" ca="1" si="424"/>
        <v>1.1709359454272801</v>
      </c>
      <c r="J1090" s="126">
        <f t="shared" ca="1" si="417"/>
        <v>1.0142344000000001</v>
      </c>
      <c r="K1090" s="126">
        <f t="shared" ca="1" si="418"/>
        <v>14.234400000000001</v>
      </c>
      <c r="L1090" s="133">
        <f>IF(VLOOKUP(A1090,$U$12:$AD$125,8)=VLOOKUP(A1089,$U$12:$AD$125,8),0,VLOOKUP(A1090,U$12:$AD$125,8))</f>
        <v>0</v>
      </c>
      <c r="M1090" s="129">
        <f>IF(L1090&gt;0,VLOOKUP(L1090,T$12:$AC$125,7),0)</f>
        <v>0</v>
      </c>
      <c r="N1090" s="126">
        <f t="shared" si="419"/>
        <v>0</v>
      </c>
      <c r="O1090" s="126">
        <f t="shared" ca="1" si="420"/>
        <v>14.234400000000001</v>
      </c>
      <c r="P1090" s="134" t="str">
        <f t="shared" si="425"/>
        <v>J=</v>
      </c>
      <c r="Q1090" s="131">
        <f t="shared" si="426"/>
        <v>44089</v>
      </c>
      <c r="R1090" s="9"/>
      <c r="S1090" s="9"/>
      <c r="T1090" s="9"/>
      <c r="U1090" s="9"/>
      <c r="V1090" s="9"/>
      <c r="W1090" s="9"/>
      <c r="X1090" s="9"/>
      <c r="Y1090" s="9"/>
      <c r="Z1090" s="9"/>
      <c r="AA1090" s="9"/>
      <c r="AB1090" s="9"/>
      <c r="AC1090" s="9"/>
      <c r="AD1090" s="9"/>
      <c r="AE1090" s="9"/>
      <c r="AF1090" s="59">
        <f t="shared" si="440"/>
        <v>43852</v>
      </c>
      <c r="AG1090" s="15">
        <f t="shared" ca="1" si="437"/>
        <v>1018.51092999</v>
      </c>
      <c r="AH1090" s="15">
        <f t="shared" si="437"/>
        <v>1000</v>
      </c>
      <c r="AI1090" s="4">
        <f t="shared" ca="1" si="437"/>
        <v>4.4000000000000004E-2</v>
      </c>
      <c r="AJ1090" s="16">
        <f t="shared" ca="1" si="437"/>
        <v>1.7089000000000001E-4</v>
      </c>
      <c r="AK1090" s="4">
        <f t="shared" si="437"/>
        <v>1.075</v>
      </c>
      <c r="AL1090" s="59">
        <f t="shared" si="438"/>
        <v>43852</v>
      </c>
      <c r="AM1090" s="16">
        <f t="shared" ca="1" si="439"/>
        <v>1.0185109299999999</v>
      </c>
      <c r="AN1090" s="15">
        <f t="shared" ca="1" si="439"/>
        <v>18.510929990000001</v>
      </c>
      <c r="AO1090" s="9">
        <f t="shared" si="439"/>
        <v>0</v>
      </c>
      <c r="AP1090" s="17">
        <f t="shared" si="439"/>
        <v>0</v>
      </c>
      <c r="AQ1090" s="15">
        <f t="shared" si="439"/>
        <v>0</v>
      </c>
      <c r="AR1090" s="10" t="str">
        <f t="shared" si="439"/>
        <v>J=</v>
      </c>
      <c r="AS1090" s="59">
        <f t="shared" si="439"/>
        <v>43906</v>
      </c>
      <c r="AT1090" s="18"/>
      <c r="AU1090" s="18"/>
      <c r="AV1090" s="40"/>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row>
    <row r="1091" spans="1:202" x14ac:dyDescent="0.2">
      <c r="A1091" s="123">
        <f t="shared" si="421"/>
        <v>44086</v>
      </c>
      <c r="B1091" s="124">
        <f t="shared" ca="1" si="427"/>
        <v>1014.31584</v>
      </c>
      <c r="C1091" s="126">
        <f t="shared" si="422"/>
        <v>1000</v>
      </c>
      <c r="D1091" s="125">
        <f ca="1">IF(A1091&lt;$B$1,VLOOKUP(A1091,[1]DI!$A$4:$B$15000,2,FALSE),0)</f>
        <v>0</v>
      </c>
      <c r="E1091" s="126">
        <f t="shared" ca="1" si="428"/>
        <v>0</v>
      </c>
      <c r="F1091" s="132">
        <f t="shared" si="423"/>
        <v>1.075</v>
      </c>
      <c r="G1091" s="127">
        <f t="shared" ca="1" si="416"/>
        <v>1</v>
      </c>
      <c r="H1091" s="126">
        <f ca="1">TRUNC(PRODUCT(G$10:G1090),15)</f>
        <v>1.1876988760234499</v>
      </c>
      <c r="I1091" s="126">
        <f t="shared" ca="1" si="424"/>
        <v>1.1709359454272801</v>
      </c>
      <c r="J1091" s="126">
        <f t="shared" ca="1" si="417"/>
        <v>1.0143158400000001</v>
      </c>
      <c r="K1091" s="126">
        <f t="shared" ca="1" si="418"/>
        <v>14.31584</v>
      </c>
      <c r="L1091" s="133">
        <f>IF(VLOOKUP(A1091,$U$12:$AD$125,8)=VLOOKUP(A1090,$U$12:$AD$125,8),0,VLOOKUP(A1091,U$12:$AD$125,8))</f>
        <v>0</v>
      </c>
      <c r="M1091" s="129">
        <f>IF(L1091&gt;0,VLOOKUP(L1091,T$12:$AC$125,7),0)</f>
        <v>0</v>
      </c>
      <c r="N1091" s="126">
        <f t="shared" si="419"/>
        <v>0</v>
      </c>
      <c r="O1091" s="126">
        <f t="shared" ca="1" si="420"/>
        <v>14.31584</v>
      </c>
      <c r="P1091" s="134" t="str">
        <f t="shared" si="425"/>
        <v>J=</v>
      </c>
      <c r="Q1091" s="131">
        <f t="shared" si="426"/>
        <v>44089</v>
      </c>
      <c r="R1091" s="9"/>
      <c r="S1091" s="9"/>
      <c r="T1091" s="9"/>
      <c r="U1091" s="9"/>
      <c r="V1091" s="9"/>
      <c r="W1091" s="9"/>
      <c r="X1091" s="9"/>
      <c r="Y1091" s="9"/>
      <c r="Z1091" s="9"/>
      <c r="AA1091" s="9"/>
      <c r="AB1091" s="9"/>
      <c r="AC1091" s="9"/>
      <c r="AD1091" s="9"/>
      <c r="AE1091" s="9"/>
      <c r="AF1091" s="59">
        <f t="shared" si="440"/>
        <v>43853</v>
      </c>
      <c r="AG1091" s="15">
        <f t="shared" ca="1" si="437"/>
        <v>1018.69804</v>
      </c>
      <c r="AH1091" s="15">
        <f t="shared" si="437"/>
        <v>1000</v>
      </c>
      <c r="AI1091" s="4">
        <f t="shared" ca="1" si="437"/>
        <v>4.4000000000000004E-2</v>
      </c>
      <c r="AJ1091" s="16">
        <f t="shared" ca="1" si="437"/>
        <v>1.7089000000000001E-4</v>
      </c>
      <c r="AK1091" s="4">
        <f t="shared" si="437"/>
        <v>1.075</v>
      </c>
      <c r="AL1091" s="59">
        <f t="shared" si="438"/>
        <v>43853</v>
      </c>
      <c r="AM1091" s="16">
        <f t="shared" ca="1" si="439"/>
        <v>1.0186980400000001</v>
      </c>
      <c r="AN1091" s="15">
        <f t="shared" ca="1" si="439"/>
        <v>18.698039999999999</v>
      </c>
      <c r="AO1091" s="9">
        <f t="shared" si="439"/>
        <v>0</v>
      </c>
      <c r="AP1091" s="17">
        <f t="shared" si="439"/>
        <v>0</v>
      </c>
      <c r="AQ1091" s="15">
        <f t="shared" si="439"/>
        <v>0</v>
      </c>
      <c r="AR1091" s="10" t="str">
        <f t="shared" si="439"/>
        <v>J=</v>
      </c>
      <c r="AS1091" s="59">
        <f t="shared" si="439"/>
        <v>43906</v>
      </c>
      <c r="AT1091" s="18"/>
      <c r="AU1091" s="18"/>
      <c r="AV1091" s="40"/>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row>
    <row r="1092" spans="1:202" x14ac:dyDescent="0.2">
      <c r="A1092" s="123">
        <f t="shared" si="421"/>
        <v>44087</v>
      </c>
      <c r="B1092" s="124">
        <f t="shared" ca="1" si="427"/>
        <v>1014.31584</v>
      </c>
      <c r="C1092" s="126">
        <f t="shared" si="422"/>
        <v>1000</v>
      </c>
      <c r="D1092" s="125">
        <f ca="1">IF(A1092&lt;$B$1,VLOOKUP(A1092,[1]DI!$A$4:$B$15000,2,FALSE),0)</f>
        <v>0</v>
      </c>
      <c r="E1092" s="126">
        <f t="shared" ca="1" si="428"/>
        <v>0</v>
      </c>
      <c r="F1092" s="132">
        <f t="shared" si="423"/>
        <v>1.075</v>
      </c>
      <c r="G1092" s="127">
        <f t="shared" ca="1" si="416"/>
        <v>1</v>
      </c>
      <c r="H1092" s="126">
        <f ca="1">TRUNC(PRODUCT(G$10:G1091),15)</f>
        <v>1.1876988760234499</v>
      </c>
      <c r="I1092" s="126">
        <f t="shared" ca="1" si="424"/>
        <v>1.1709359454272801</v>
      </c>
      <c r="J1092" s="126">
        <f t="shared" ca="1" si="417"/>
        <v>1.0143158400000001</v>
      </c>
      <c r="K1092" s="126">
        <f t="shared" ca="1" si="418"/>
        <v>14.31584</v>
      </c>
      <c r="L1092" s="133">
        <f>IF(VLOOKUP(A1092,$U$12:$AD$125,8)=VLOOKUP(A1091,$U$12:$AD$125,8),0,VLOOKUP(A1092,U$12:$AD$125,8))</f>
        <v>0</v>
      </c>
      <c r="M1092" s="129">
        <f>IF(L1092&gt;0,VLOOKUP(L1092,T$12:$AC$125,7),0)</f>
        <v>0</v>
      </c>
      <c r="N1092" s="126">
        <f t="shared" si="419"/>
        <v>0</v>
      </c>
      <c r="O1092" s="126">
        <f t="shared" ca="1" si="420"/>
        <v>14.31584</v>
      </c>
      <c r="P1092" s="134" t="str">
        <f t="shared" si="425"/>
        <v>J=</v>
      </c>
      <c r="Q1092" s="131">
        <f t="shared" si="426"/>
        <v>44089</v>
      </c>
      <c r="R1092" s="9"/>
      <c r="S1092" s="9"/>
      <c r="T1092" s="9"/>
      <c r="U1092" s="9"/>
      <c r="V1092" s="9"/>
      <c r="W1092" s="9"/>
      <c r="X1092" s="9"/>
      <c r="Y1092" s="9"/>
      <c r="Z1092" s="9"/>
      <c r="AA1092" s="9"/>
      <c r="AB1092" s="9"/>
      <c r="AC1092" s="9"/>
      <c r="AD1092" s="9"/>
      <c r="AE1092" s="9"/>
      <c r="AF1092" s="59">
        <f t="shared" si="440"/>
        <v>43854</v>
      </c>
      <c r="AG1092" s="15">
        <f t="shared" ca="1" si="437"/>
        <v>1018.88518</v>
      </c>
      <c r="AH1092" s="15">
        <f t="shared" si="437"/>
        <v>1000</v>
      </c>
      <c r="AI1092" s="4">
        <f t="shared" ca="1" si="437"/>
        <v>4.4000000000000004E-2</v>
      </c>
      <c r="AJ1092" s="16">
        <f t="shared" ca="1" si="437"/>
        <v>1.7089000000000001E-4</v>
      </c>
      <c r="AK1092" s="4">
        <f t="shared" si="437"/>
        <v>1.075</v>
      </c>
      <c r="AL1092" s="59">
        <f t="shared" si="438"/>
        <v>43854</v>
      </c>
      <c r="AM1092" s="16">
        <f t="shared" ca="1" si="439"/>
        <v>1.0188851800000001</v>
      </c>
      <c r="AN1092" s="15">
        <f t="shared" ca="1" si="439"/>
        <v>18.885179999999998</v>
      </c>
      <c r="AO1092" s="9">
        <f t="shared" si="439"/>
        <v>0</v>
      </c>
      <c r="AP1092" s="17">
        <f t="shared" si="439"/>
        <v>0</v>
      </c>
      <c r="AQ1092" s="15">
        <f t="shared" si="439"/>
        <v>0</v>
      </c>
      <c r="AR1092" s="10" t="str">
        <f t="shared" si="439"/>
        <v>J=</v>
      </c>
      <c r="AS1092" s="59">
        <f t="shared" si="439"/>
        <v>43906</v>
      </c>
      <c r="AT1092" s="18"/>
      <c r="AU1092" s="18"/>
      <c r="AV1092" s="40"/>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row>
    <row r="1093" spans="1:202" x14ac:dyDescent="0.2">
      <c r="A1093" s="123">
        <f t="shared" si="421"/>
        <v>44088</v>
      </c>
      <c r="B1093" s="124">
        <f t="shared" ca="1" si="427"/>
        <v>1014.31584</v>
      </c>
      <c r="C1093" s="126">
        <f t="shared" si="422"/>
        <v>1000</v>
      </c>
      <c r="D1093" s="125">
        <f ca="1">IF(A1093&lt;$B$1,VLOOKUP(A1093,[1]DI!$A$4:$B$15000,2,FALSE),0)</f>
        <v>1.9000000000000006E-2</v>
      </c>
      <c r="E1093" s="126">
        <f t="shared" ca="1" si="428"/>
        <v>7.4690000000000005E-5</v>
      </c>
      <c r="F1093" s="132">
        <f t="shared" si="423"/>
        <v>1.075</v>
      </c>
      <c r="G1093" s="127">
        <f t="shared" ca="1" si="416"/>
        <v>1.00008029175</v>
      </c>
      <c r="H1093" s="126">
        <f ca="1">TRUNC(PRODUCT(G$10:G1092),15)</f>
        <v>1.1876988760234499</v>
      </c>
      <c r="I1093" s="126">
        <f t="shared" ca="1" si="424"/>
        <v>1.1709359454272801</v>
      </c>
      <c r="J1093" s="126">
        <f t="shared" ca="1" si="417"/>
        <v>1.0143158400000001</v>
      </c>
      <c r="K1093" s="126">
        <f t="shared" ca="1" si="418"/>
        <v>14.31584</v>
      </c>
      <c r="L1093" s="133">
        <f>IF(VLOOKUP(A1093,$U$12:$AD$125,8)=VLOOKUP(A1092,$U$12:$AD$125,8),0,VLOOKUP(A1093,U$12:$AD$125,8))</f>
        <v>0</v>
      </c>
      <c r="M1093" s="129">
        <f>IF(L1093&gt;0,VLOOKUP(L1093,T$12:$AC$125,7),0)</f>
        <v>0</v>
      </c>
      <c r="N1093" s="126">
        <f t="shared" si="419"/>
        <v>0</v>
      </c>
      <c r="O1093" s="126">
        <f t="shared" ca="1" si="420"/>
        <v>14.31584</v>
      </c>
      <c r="P1093" s="134" t="str">
        <f t="shared" si="425"/>
        <v>J=</v>
      </c>
      <c r="Q1093" s="131">
        <f t="shared" si="426"/>
        <v>44089</v>
      </c>
      <c r="R1093" s="9"/>
      <c r="S1093" s="9"/>
      <c r="T1093" s="9"/>
      <c r="U1093" s="9"/>
      <c r="V1093" s="9"/>
      <c r="W1093" s="9"/>
      <c r="X1093" s="9"/>
      <c r="Y1093" s="9"/>
      <c r="Z1093" s="9"/>
      <c r="AA1093" s="9"/>
      <c r="AB1093" s="9"/>
      <c r="AC1093" s="9"/>
      <c r="AD1093" s="9"/>
      <c r="AE1093" s="9"/>
      <c r="AF1093" s="59">
        <f t="shared" si="440"/>
        <v>43855</v>
      </c>
      <c r="AG1093" s="15">
        <f t="shared" ca="1" si="437"/>
        <v>1019.07236</v>
      </c>
      <c r="AH1093" s="15">
        <f t="shared" si="437"/>
        <v>1000</v>
      </c>
      <c r="AI1093" s="4">
        <f t="shared" ca="1" si="437"/>
        <v>0</v>
      </c>
      <c r="AJ1093" s="16">
        <f t="shared" ca="1" si="437"/>
        <v>0</v>
      </c>
      <c r="AK1093" s="4">
        <f t="shared" si="437"/>
        <v>1.075</v>
      </c>
      <c r="AL1093" s="59">
        <f t="shared" si="438"/>
        <v>43855</v>
      </c>
      <c r="AM1093" s="16">
        <f t="shared" ca="1" si="439"/>
        <v>1.01907236</v>
      </c>
      <c r="AN1093" s="15">
        <f t="shared" ca="1" si="439"/>
        <v>19.07236</v>
      </c>
      <c r="AO1093" s="9">
        <f t="shared" si="439"/>
        <v>0</v>
      </c>
      <c r="AP1093" s="17">
        <f t="shared" si="439"/>
        <v>0</v>
      </c>
      <c r="AQ1093" s="15">
        <f t="shared" si="439"/>
        <v>0</v>
      </c>
      <c r="AR1093" s="10" t="str">
        <f t="shared" si="439"/>
        <v>J=</v>
      </c>
      <c r="AS1093" s="59">
        <f t="shared" si="439"/>
        <v>43906</v>
      </c>
      <c r="AT1093" s="18"/>
      <c r="AU1093" s="18"/>
      <c r="AV1093" s="40"/>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row>
    <row r="1094" spans="1:202" x14ac:dyDescent="0.2">
      <c r="A1094" s="123">
        <f t="shared" si="421"/>
        <v>44089</v>
      </c>
      <c r="B1094" s="124">
        <f t="shared" ca="1" si="427"/>
        <v>1014.39728</v>
      </c>
      <c r="C1094" s="126">
        <f t="shared" si="422"/>
        <v>1000</v>
      </c>
      <c r="D1094" s="125">
        <f ca="1">IF(A1094&lt;$B$1,VLOOKUP(A1094,[1]DI!$A$4:$B$15000,2,FALSE),0)</f>
        <v>1.9000000000000006E-2</v>
      </c>
      <c r="E1094" s="126">
        <f t="shared" ca="1" si="428"/>
        <v>7.4690000000000005E-5</v>
      </c>
      <c r="F1094" s="132">
        <f t="shared" si="423"/>
        <v>1.075</v>
      </c>
      <c r="G1094" s="127">
        <f t="shared" ca="1" si="416"/>
        <v>1.00008029175</v>
      </c>
      <c r="H1094" s="126">
        <f ca="1">TRUNC(PRODUCT(G$10:G1093),15)</f>
        <v>1.18779423844468</v>
      </c>
      <c r="I1094" s="126">
        <f t="shared" ca="1" si="424"/>
        <v>1.1709359454272801</v>
      </c>
      <c r="J1094" s="126">
        <f t="shared" ca="1" si="417"/>
        <v>1.0143972800000001</v>
      </c>
      <c r="K1094" s="126">
        <f t="shared" ca="1" si="418"/>
        <v>14.39728</v>
      </c>
      <c r="L1094" s="133">
        <f>IF(VLOOKUP(A1094,$U$12:$AD$125,8)=VLOOKUP(A1093,$U$12:$AD$125,8),0,VLOOKUP(A1094,U$12:$AD$125,8))</f>
        <v>6</v>
      </c>
      <c r="M1094" s="129">
        <f>IF(L1094&gt;0,VLOOKUP(L1094,T$12:$AC$125,7),0)</f>
        <v>0</v>
      </c>
      <c r="N1094" s="126">
        <f t="shared" si="419"/>
        <v>0</v>
      </c>
      <c r="O1094" s="126">
        <f t="shared" ca="1" si="420"/>
        <v>14.39728</v>
      </c>
      <c r="P1094" s="134" t="str">
        <f t="shared" si="425"/>
        <v>J=</v>
      </c>
      <c r="Q1094" s="131">
        <f t="shared" si="426"/>
        <v>44089</v>
      </c>
      <c r="R1094" s="9"/>
      <c r="S1094" s="9"/>
      <c r="T1094" s="9"/>
      <c r="U1094" s="9"/>
      <c r="V1094" s="9"/>
      <c r="W1094" s="9"/>
      <c r="X1094" s="9"/>
      <c r="Y1094" s="9"/>
      <c r="Z1094" s="9"/>
      <c r="AA1094" s="9"/>
      <c r="AB1094" s="9"/>
      <c r="AC1094" s="9"/>
      <c r="AD1094" s="9"/>
      <c r="AE1094" s="9"/>
      <c r="AF1094" s="59">
        <f t="shared" si="440"/>
        <v>43856</v>
      </c>
      <c r="AG1094" s="15">
        <f t="shared" ca="1" si="437"/>
        <v>1019.07236</v>
      </c>
      <c r="AH1094" s="15">
        <f t="shared" si="437"/>
        <v>1000</v>
      </c>
      <c r="AI1094" s="4">
        <f t="shared" ca="1" si="437"/>
        <v>0</v>
      </c>
      <c r="AJ1094" s="16">
        <f t="shared" ca="1" si="437"/>
        <v>0</v>
      </c>
      <c r="AK1094" s="4">
        <f t="shared" si="437"/>
        <v>1.075</v>
      </c>
      <c r="AL1094" s="59">
        <f t="shared" si="438"/>
        <v>43856</v>
      </c>
      <c r="AM1094" s="16">
        <f t="shared" ca="1" si="439"/>
        <v>1.01907236</v>
      </c>
      <c r="AN1094" s="15">
        <f t="shared" ca="1" si="439"/>
        <v>19.07236</v>
      </c>
      <c r="AO1094" s="9">
        <f t="shared" si="439"/>
        <v>0</v>
      </c>
      <c r="AP1094" s="17">
        <f t="shared" si="439"/>
        <v>0</v>
      </c>
      <c r="AQ1094" s="15">
        <f t="shared" si="439"/>
        <v>0</v>
      </c>
      <c r="AR1094" s="10" t="str">
        <f t="shared" si="439"/>
        <v>J=</v>
      </c>
      <c r="AS1094" s="59">
        <f t="shared" si="439"/>
        <v>43906</v>
      </c>
      <c r="AT1094" s="18"/>
      <c r="AU1094" s="18"/>
      <c r="AV1094" s="40"/>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row>
    <row r="1095" spans="1:202" x14ac:dyDescent="0.2">
      <c r="A1095" s="123">
        <f t="shared" si="421"/>
        <v>44090</v>
      </c>
      <c r="B1095" s="124">
        <f t="shared" ca="1" si="427"/>
        <v>1000.08029</v>
      </c>
      <c r="C1095" s="126">
        <f t="shared" si="422"/>
        <v>1000</v>
      </c>
      <c r="D1095" s="125">
        <f ca="1">IF(A1095&lt;$B$1,VLOOKUP(A1095,[1]DI!$A$4:$B$15000,2,FALSE),0)</f>
        <v>1.9000000000000006E-2</v>
      </c>
      <c r="E1095" s="126">
        <f t="shared" ca="1" si="428"/>
        <v>7.4690000000000005E-5</v>
      </c>
      <c r="F1095" s="132">
        <f t="shared" si="423"/>
        <v>1.075</v>
      </c>
      <c r="G1095" s="127">
        <f t="shared" ca="1" si="416"/>
        <v>1.00008029175</v>
      </c>
      <c r="H1095" s="126">
        <f ca="1">TRUNC(PRODUCT(G$10:G1094),15)</f>
        <v>1.18788960852272</v>
      </c>
      <c r="I1095" s="126">
        <f t="shared" ca="1" si="424"/>
        <v>1.18779423844468</v>
      </c>
      <c r="J1095" s="126">
        <f t="shared" ca="1" si="417"/>
        <v>1.0000802900000001</v>
      </c>
      <c r="K1095" s="126">
        <f t="shared" ca="1" si="418"/>
        <v>8.029E-2</v>
      </c>
      <c r="L1095" s="133">
        <f>IF(VLOOKUP(A1095,$U$12:$AD$125,8)=VLOOKUP(A1094,$U$12:$AD$125,8),0,VLOOKUP(A1095,U$12:$AD$125,8))</f>
        <v>0</v>
      </c>
      <c r="M1095" s="129">
        <f>IF(L1095&gt;0,VLOOKUP(L1095,T$12:$AC$125,7),0)</f>
        <v>0</v>
      </c>
      <c r="N1095" s="126">
        <f t="shared" si="419"/>
        <v>0</v>
      </c>
      <c r="O1095" s="126">
        <f t="shared" ca="1" si="420"/>
        <v>8.029E-2</v>
      </c>
      <c r="P1095" s="134" t="str">
        <f t="shared" si="425"/>
        <v>J=</v>
      </c>
      <c r="Q1095" s="131">
        <f t="shared" si="426"/>
        <v>44270</v>
      </c>
      <c r="R1095" s="9"/>
      <c r="S1095" s="9"/>
      <c r="T1095" s="9"/>
      <c r="U1095" s="9"/>
      <c r="V1095" s="9"/>
      <c r="W1095" s="9"/>
      <c r="X1095" s="9"/>
      <c r="Y1095" s="9"/>
      <c r="Z1095" s="9"/>
      <c r="AA1095" s="9"/>
      <c r="AB1095" s="9"/>
      <c r="AC1095" s="9"/>
      <c r="AD1095" s="9"/>
      <c r="AE1095" s="9"/>
      <c r="AF1095" s="59">
        <f t="shared" si="440"/>
        <v>43857</v>
      </c>
      <c r="AG1095" s="15">
        <f t="shared" ca="1" si="437"/>
        <v>1019.07236</v>
      </c>
      <c r="AH1095" s="15">
        <f t="shared" si="437"/>
        <v>1000</v>
      </c>
      <c r="AI1095" s="4">
        <f t="shared" ca="1" si="437"/>
        <v>4.4000000000000004E-2</v>
      </c>
      <c r="AJ1095" s="16">
        <f t="shared" ca="1" si="437"/>
        <v>1.7089000000000001E-4</v>
      </c>
      <c r="AK1095" s="4">
        <f t="shared" si="437"/>
        <v>1.075</v>
      </c>
      <c r="AL1095" s="59">
        <f t="shared" si="438"/>
        <v>43857</v>
      </c>
      <c r="AM1095" s="16">
        <f t="shared" ca="1" si="439"/>
        <v>1.01907236</v>
      </c>
      <c r="AN1095" s="15">
        <f t="shared" ca="1" si="439"/>
        <v>19.07236</v>
      </c>
      <c r="AO1095" s="9">
        <f t="shared" si="439"/>
        <v>0</v>
      </c>
      <c r="AP1095" s="17">
        <f t="shared" si="439"/>
        <v>0</v>
      </c>
      <c r="AQ1095" s="15">
        <f t="shared" si="439"/>
        <v>0</v>
      </c>
      <c r="AR1095" s="10" t="str">
        <f t="shared" si="439"/>
        <v>J=</v>
      </c>
      <c r="AS1095" s="59">
        <f t="shared" si="439"/>
        <v>43906</v>
      </c>
      <c r="AT1095" s="18"/>
      <c r="AU1095" s="18"/>
      <c r="AV1095" s="40"/>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row>
    <row r="1096" spans="1:202" x14ac:dyDescent="0.2">
      <c r="A1096" s="123">
        <f t="shared" si="421"/>
        <v>44091</v>
      </c>
      <c r="B1096" s="124">
        <f t="shared" ca="1" si="427"/>
        <v>1000.1605899899999</v>
      </c>
      <c r="C1096" s="126">
        <f t="shared" si="422"/>
        <v>1000</v>
      </c>
      <c r="D1096" s="125">
        <f ca="1">IF(A1096&lt;$B$1,VLOOKUP(A1096,[1]DI!$A$4:$B$15000,2,FALSE),0)</f>
        <v>1.9000000000000006E-2</v>
      </c>
      <c r="E1096" s="126">
        <f t="shared" ca="1" si="428"/>
        <v>7.4690000000000005E-5</v>
      </c>
      <c r="F1096" s="132">
        <f t="shared" si="423"/>
        <v>1.075</v>
      </c>
      <c r="G1096" s="127">
        <f t="shared" ca="1" si="416"/>
        <v>1.00008029175</v>
      </c>
      <c r="H1096" s="126">
        <f ca="1">TRUNC(PRODUCT(G$10:G1095),15)</f>
        <v>1.1879849862581999</v>
      </c>
      <c r="I1096" s="126">
        <f t="shared" ca="1" si="424"/>
        <v>1.18779423844468</v>
      </c>
      <c r="J1096" s="126">
        <f t="shared" ca="1" si="417"/>
        <v>1.0001605899999999</v>
      </c>
      <c r="K1096" s="126">
        <f t="shared" ca="1" si="418"/>
        <v>0.16058998999999999</v>
      </c>
      <c r="L1096" s="133">
        <f>IF(VLOOKUP(A1096,$U$12:$AD$125,8)=VLOOKUP(A1095,$U$12:$AD$125,8),0,VLOOKUP(A1096,U$12:$AD$125,8))</f>
        <v>0</v>
      </c>
      <c r="M1096" s="129">
        <f>IF(L1096&gt;0,VLOOKUP(L1096,T$12:$AC$125,7),0)</f>
        <v>0</v>
      </c>
      <c r="N1096" s="126">
        <f t="shared" si="419"/>
        <v>0</v>
      </c>
      <c r="O1096" s="126">
        <f t="shared" ca="1" si="420"/>
        <v>0.16058998999999999</v>
      </c>
      <c r="P1096" s="134" t="str">
        <f t="shared" si="425"/>
        <v>J=</v>
      </c>
      <c r="Q1096" s="131">
        <f t="shared" si="426"/>
        <v>44270</v>
      </c>
      <c r="R1096" s="9"/>
      <c r="S1096" s="9"/>
      <c r="T1096" s="9"/>
      <c r="U1096" s="9"/>
      <c r="V1096" s="9"/>
      <c r="W1096" s="9"/>
      <c r="X1096" s="9"/>
      <c r="Y1096" s="9"/>
      <c r="Z1096" s="9"/>
      <c r="AA1096" s="9"/>
      <c r="AB1096" s="9"/>
      <c r="AC1096" s="9"/>
      <c r="AD1096" s="9"/>
      <c r="AE1096" s="9"/>
      <c r="AF1096" s="59">
        <f t="shared" si="440"/>
        <v>43858</v>
      </c>
      <c r="AG1096" s="15">
        <f t="shared" ca="1" si="437"/>
        <v>1019.2595700000001</v>
      </c>
      <c r="AH1096" s="15">
        <f t="shared" si="437"/>
        <v>1000</v>
      </c>
      <c r="AI1096" s="4">
        <f t="shared" ca="1" si="437"/>
        <v>4.4000000000000004E-2</v>
      </c>
      <c r="AJ1096" s="16">
        <f t="shared" ca="1" si="437"/>
        <v>1.7089000000000001E-4</v>
      </c>
      <c r="AK1096" s="4">
        <f t="shared" si="437"/>
        <v>1.075</v>
      </c>
      <c r="AL1096" s="59">
        <f t="shared" si="438"/>
        <v>43858</v>
      </c>
      <c r="AM1096" s="16">
        <f t="shared" ca="1" si="439"/>
        <v>1.01925957</v>
      </c>
      <c r="AN1096" s="15">
        <f t="shared" ca="1" si="439"/>
        <v>19.25957</v>
      </c>
      <c r="AO1096" s="9">
        <f t="shared" si="439"/>
        <v>0</v>
      </c>
      <c r="AP1096" s="17">
        <f t="shared" si="439"/>
        <v>0</v>
      </c>
      <c r="AQ1096" s="15">
        <f t="shared" si="439"/>
        <v>0</v>
      </c>
      <c r="AR1096" s="10" t="str">
        <f t="shared" si="439"/>
        <v>J=</v>
      </c>
      <c r="AS1096" s="59">
        <f t="shared" si="439"/>
        <v>43906</v>
      </c>
      <c r="AT1096" s="18"/>
      <c r="AU1096" s="18"/>
      <c r="AV1096" s="40"/>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row>
    <row r="1097" spans="1:202" x14ac:dyDescent="0.2">
      <c r="A1097" s="123">
        <f t="shared" si="421"/>
        <v>44092</v>
      </c>
      <c r="B1097" s="124">
        <f t="shared" ca="1" si="427"/>
        <v>1000.24088999</v>
      </c>
      <c r="C1097" s="126">
        <f t="shared" si="422"/>
        <v>1000</v>
      </c>
      <c r="D1097" s="125">
        <f ca="1">IF(A1097&lt;$B$1,VLOOKUP(A1097,[1]DI!$A$4:$B$15000,2,FALSE),0)</f>
        <v>1.9000000000000006E-2</v>
      </c>
      <c r="E1097" s="126">
        <f t="shared" ca="1" si="428"/>
        <v>7.4690000000000005E-5</v>
      </c>
      <c r="F1097" s="132">
        <f t="shared" si="423"/>
        <v>1.075</v>
      </c>
      <c r="G1097" s="127">
        <f t="shared" ca="1" si="416"/>
        <v>1.00008029175</v>
      </c>
      <c r="H1097" s="126">
        <f ca="1">TRUNC(PRODUCT(G$10:G1096),15)</f>
        <v>1.1880803716517201</v>
      </c>
      <c r="I1097" s="126">
        <f t="shared" ca="1" si="424"/>
        <v>1.18779423844468</v>
      </c>
      <c r="J1097" s="126">
        <f t="shared" ca="1" si="417"/>
        <v>1.0002408899999999</v>
      </c>
      <c r="K1097" s="126">
        <f t="shared" ca="1" si="418"/>
        <v>0.24088999</v>
      </c>
      <c r="L1097" s="133">
        <f>IF(VLOOKUP(A1097,$U$12:$AD$125,8)=VLOOKUP(A1096,$U$12:$AD$125,8),0,VLOOKUP(A1097,U$12:$AD$125,8))</f>
        <v>0</v>
      </c>
      <c r="M1097" s="129">
        <f>IF(L1097&gt;0,VLOOKUP(L1097,T$12:$AC$125,7),0)</f>
        <v>0</v>
      </c>
      <c r="N1097" s="126">
        <f t="shared" si="419"/>
        <v>0</v>
      </c>
      <c r="O1097" s="126">
        <f t="shared" ca="1" si="420"/>
        <v>0.24088999</v>
      </c>
      <c r="P1097" s="134" t="str">
        <f t="shared" si="425"/>
        <v>J=</v>
      </c>
      <c r="Q1097" s="131">
        <f t="shared" si="426"/>
        <v>44270</v>
      </c>
      <c r="R1097" s="9"/>
      <c r="S1097" s="9"/>
      <c r="T1097" s="9"/>
      <c r="U1097" s="9"/>
      <c r="V1097" s="9"/>
      <c r="W1097" s="9"/>
      <c r="X1097" s="9"/>
      <c r="Y1097" s="9"/>
      <c r="Z1097" s="9"/>
      <c r="AA1097" s="9"/>
      <c r="AB1097" s="9"/>
      <c r="AC1097" s="9"/>
      <c r="AD1097" s="9"/>
      <c r="AE1097" s="9"/>
      <c r="AF1097" s="59">
        <f t="shared" si="440"/>
        <v>43859</v>
      </c>
      <c r="AG1097" s="15">
        <f t="shared" ca="1" si="437"/>
        <v>1019.44681</v>
      </c>
      <c r="AH1097" s="15">
        <f t="shared" si="437"/>
        <v>1000</v>
      </c>
      <c r="AI1097" s="4">
        <f t="shared" ca="1" si="437"/>
        <v>4.4000000000000004E-2</v>
      </c>
      <c r="AJ1097" s="16">
        <f t="shared" ca="1" si="437"/>
        <v>1.7089000000000001E-4</v>
      </c>
      <c r="AK1097" s="4">
        <f t="shared" si="437"/>
        <v>1.075</v>
      </c>
      <c r="AL1097" s="59">
        <f t="shared" si="438"/>
        <v>43859</v>
      </c>
      <c r="AM1097" s="16">
        <f t="shared" ca="1" si="439"/>
        <v>1.01944681</v>
      </c>
      <c r="AN1097" s="15">
        <f t="shared" ca="1" si="439"/>
        <v>19.446809999999999</v>
      </c>
      <c r="AO1097" s="9">
        <f t="shared" si="439"/>
        <v>0</v>
      </c>
      <c r="AP1097" s="17">
        <f t="shared" si="439"/>
        <v>0</v>
      </c>
      <c r="AQ1097" s="15">
        <f t="shared" si="439"/>
        <v>0</v>
      </c>
      <c r="AR1097" s="10" t="str">
        <f t="shared" si="439"/>
        <v>J=</v>
      </c>
      <c r="AS1097" s="59">
        <f t="shared" si="439"/>
        <v>43906</v>
      </c>
      <c r="AT1097" s="18"/>
      <c r="AU1097" s="18"/>
      <c r="AV1097" s="40"/>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row>
    <row r="1098" spans="1:202" x14ac:dyDescent="0.2">
      <c r="A1098" s="123">
        <f t="shared" si="421"/>
        <v>44093</v>
      </c>
      <c r="B1098" s="124">
        <f t="shared" ca="1" si="427"/>
        <v>1000.32121</v>
      </c>
      <c r="C1098" s="126">
        <f t="shared" si="422"/>
        <v>1000</v>
      </c>
      <c r="D1098" s="125">
        <f ca="1">IF(A1098&lt;$B$1,VLOOKUP(A1098,[1]DI!$A$4:$B$15000,2,FALSE),0)</f>
        <v>0</v>
      </c>
      <c r="E1098" s="126">
        <f t="shared" ca="1" si="428"/>
        <v>0</v>
      </c>
      <c r="F1098" s="132">
        <f t="shared" si="423"/>
        <v>1.075</v>
      </c>
      <c r="G1098" s="127">
        <f t="shared" ref="G1098:G1161" ca="1" si="441">TRUNC((1+(E1098*F1098)),15)</f>
        <v>1</v>
      </c>
      <c r="H1098" s="126">
        <f ca="1">TRUNC(PRODUCT(G$10:G1097),15)</f>
        <v>1.1881757647039</v>
      </c>
      <c r="I1098" s="126">
        <f t="shared" ca="1" si="424"/>
        <v>1.18779423844468</v>
      </c>
      <c r="J1098" s="126">
        <f t="shared" ref="J1098:J1161" ca="1" si="442">ROUND(TRUNC(H1098/I1098,15),8)</f>
        <v>1.0003212100000001</v>
      </c>
      <c r="K1098" s="126">
        <f t="shared" ref="K1098:K1161" ca="1" si="443">TRUNC((C1098*(J1098-1)),8)</f>
        <v>0.32121</v>
      </c>
      <c r="L1098" s="133">
        <f>IF(VLOOKUP(A1098,$U$12:$AD$125,8)=VLOOKUP(A1097,$U$12:$AD$125,8),0,VLOOKUP(A1098,U$12:$AD$125,8))</f>
        <v>0</v>
      </c>
      <c r="M1098" s="129">
        <f>IF(L1098&gt;0,VLOOKUP(L1098,T$12:$AC$125,7),0)</f>
        <v>0</v>
      </c>
      <c r="N1098" s="126">
        <f t="shared" ref="N1098:N1161" si="444">IF(M1098&gt;0,(C$10*M1098),0)</f>
        <v>0</v>
      </c>
      <c r="O1098" s="126">
        <f t="shared" ref="O1098:O1161" ca="1" si="445">(K1098+N1098)</f>
        <v>0.32121</v>
      </c>
      <c r="P1098" s="134" t="str">
        <f t="shared" si="425"/>
        <v>J=</v>
      </c>
      <c r="Q1098" s="131">
        <f t="shared" si="426"/>
        <v>44270</v>
      </c>
      <c r="R1098" s="9"/>
      <c r="S1098" s="9"/>
      <c r="T1098" s="9"/>
      <c r="U1098" s="9"/>
      <c r="V1098" s="9"/>
      <c r="W1098" s="9"/>
      <c r="X1098" s="9"/>
      <c r="Y1098" s="9"/>
      <c r="Z1098" s="9"/>
      <c r="AA1098" s="9"/>
      <c r="AB1098" s="9"/>
      <c r="AC1098" s="9"/>
      <c r="AD1098" s="9"/>
      <c r="AE1098" s="9"/>
      <c r="AF1098" s="59">
        <f t="shared" si="440"/>
        <v>43860</v>
      </c>
      <c r="AG1098" s="15">
        <f t="shared" ca="1" si="437"/>
        <v>1019.63409</v>
      </c>
      <c r="AH1098" s="15">
        <f t="shared" si="437"/>
        <v>1000</v>
      </c>
      <c r="AI1098" s="4">
        <f t="shared" ca="1" si="437"/>
        <v>4.4000000000000004E-2</v>
      </c>
      <c r="AJ1098" s="16">
        <f t="shared" ca="1" si="437"/>
        <v>1.7089000000000001E-4</v>
      </c>
      <c r="AK1098" s="4">
        <f t="shared" si="437"/>
        <v>1.075</v>
      </c>
      <c r="AL1098" s="59">
        <f t="shared" si="438"/>
        <v>43860</v>
      </c>
      <c r="AM1098" s="16">
        <f t="shared" ca="1" si="439"/>
        <v>1.01963409</v>
      </c>
      <c r="AN1098" s="15">
        <f t="shared" ca="1" si="439"/>
        <v>19.63409</v>
      </c>
      <c r="AO1098" s="9">
        <f t="shared" si="439"/>
        <v>0</v>
      </c>
      <c r="AP1098" s="17">
        <f t="shared" si="439"/>
        <v>0</v>
      </c>
      <c r="AQ1098" s="15">
        <f t="shared" si="439"/>
        <v>0</v>
      </c>
      <c r="AR1098" s="10" t="str">
        <f t="shared" si="439"/>
        <v>J=</v>
      </c>
      <c r="AS1098" s="59">
        <f t="shared" si="439"/>
        <v>43906</v>
      </c>
      <c r="AT1098" s="18"/>
      <c r="AU1098" s="18"/>
      <c r="AV1098" s="40"/>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row>
    <row r="1099" spans="1:202" x14ac:dyDescent="0.2">
      <c r="A1099" s="123">
        <f t="shared" ref="A1099:A1162" si="446">(A1098+1)</f>
        <v>44094</v>
      </c>
      <c r="B1099" s="124">
        <f t="shared" ca="1" si="427"/>
        <v>1000.32121</v>
      </c>
      <c r="C1099" s="126">
        <f t="shared" ref="C1099:C1162" si="447">TRUNC(C1098-N1098,8)</f>
        <v>1000</v>
      </c>
      <c r="D1099" s="125">
        <f ca="1">IF(A1099&lt;$B$1,VLOOKUP(A1099,[1]DI!$A$4:$B$15000,2,FALSE),0)</f>
        <v>0</v>
      </c>
      <c r="E1099" s="126">
        <f t="shared" ca="1" si="428"/>
        <v>0</v>
      </c>
      <c r="F1099" s="132">
        <f t="shared" ref="F1099:F1162" si="448">F1098</f>
        <v>1.075</v>
      </c>
      <c r="G1099" s="127">
        <f t="shared" ca="1" si="441"/>
        <v>1</v>
      </c>
      <c r="H1099" s="126">
        <f ca="1">TRUNC(PRODUCT(G$10:G1098),15)</f>
        <v>1.1881757647039</v>
      </c>
      <c r="I1099" s="126">
        <f t="shared" ref="I1099:I1162" ca="1" si="449">IF(OR(L1098&gt;0,L1098="E"),H1098,I1098)</f>
        <v>1.18779423844468</v>
      </c>
      <c r="J1099" s="126">
        <f t="shared" ca="1" si="442"/>
        <v>1.0003212100000001</v>
      </c>
      <c r="K1099" s="126">
        <f t="shared" ca="1" si="443"/>
        <v>0.32121</v>
      </c>
      <c r="L1099" s="133">
        <f>IF(VLOOKUP(A1099,$U$12:$AD$125,8)=VLOOKUP(A1098,$U$12:$AD$125,8),0,VLOOKUP(A1099,U$12:$AD$125,8))</f>
        <v>0</v>
      </c>
      <c r="M1099" s="129">
        <f>IF(L1099&gt;0,VLOOKUP(L1099,T$12:$AC$125,7),0)</f>
        <v>0</v>
      </c>
      <c r="N1099" s="126">
        <f t="shared" si="444"/>
        <v>0</v>
      </c>
      <c r="O1099" s="126">
        <f t="shared" ca="1" si="445"/>
        <v>0.32121</v>
      </c>
      <c r="P1099" s="134" t="str">
        <f t="shared" ref="P1099:P1162" si="450">IF(L1098&gt;0,VLOOKUP(A1098,$U$12:$AD$125,9),P1098)</f>
        <v>J=</v>
      </c>
      <c r="Q1099" s="131">
        <f t="shared" ref="Q1099:Q1162" si="451">IF(L1098&gt;0,VLOOKUP(A1098,$U$12:$AD$125,10),Q1098)</f>
        <v>44270</v>
      </c>
      <c r="R1099" s="9"/>
      <c r="S1099" s="9"/>
      <c r="T1099" s="9"/>
      <c r="U1099" s="9"/>
      <c r="V1099" s="9"/>
      <c r="W1099" s="9"/>
      <c r="X1099" s="9"/>
      <c r="Y1099" s="9"/>
      <c r="Z1099" s="9"/>
      <c r="AA1099" s="9"/>
      <c r="AB1099" s="9"/>
      <c r="AC1099" s="9"/>
      <c r="AD1099" s="9"/>
      <c r="AE1099" s="9"/>
      <c r="AF1099" s="59">
        <f t="shared" si="440"/>
        <v>43861</v>
      </c>
      <c r="AG1099" s="15">
        <f t="shared" ref="AG1099:AK1112" ca="1" si="452">VLOOKUP($AF1099,$A$10:$Q$3625,(AG$1)+1)</f>
        <v>1019.82141</v>
      </c>
      <c r="AH1099" s="15">
        <f t="shared" si="452"/>
        <v>1000</v>
      </c>
      <c r="AI1099" s="4">
        <f t="shared" ca="1" si="452"/>
        <v>4.4000000000000004E-2</v>
      </c>
      <c r="AJ1099" s="16">
        <f t="shared" ca="1" si="452"/>
        <v>1.7089000000000001E-4</v>
      </c>
      <c r="AK1099" s="4">
        <f t="shared" si="452"/>
        <v>1.075</v>
      </c>
      <c r="AL1099" s="59">
        <f t="shared" si="438"/>
        <v>43861</v>
      </c>
      <c r="AM1099" s="16">
        <f t="shared" ref="AM1099:AS1112" ca="1" si="453">VLOOKUP($AF1099,$A$10:$Q$3625,(AM$1)+1)</f>
        <v>1.01982141</v>
      </c>
      <c r="AN1099" s="15">
        <f t="shared" ca="1" si="453"/>
        <v>19.82141</v>
      </c>
      <c r="AO1099" s="9">
        <f t="shared" si="453"/>
        <v>0</v>
      </c>
      <c r="AP1099" s="17">
        <f t="shared" si="453"/>
        <v>0</v>
      </c>
      <c r="AQ1099" s="15">
        <f t="shared" si="453"/>
        <v>0</v>
      </c>
      <c r="AR1099" s="10" t="str">
        <f t="shared" si="453"/>
        <v>J=</v>
      </c>
      <c r="AS1099" s="59">
        <f t="shared" si="453"/>
        <v>43906</v>
      </c>
      <c r="AT1099" s="18"/>
      <c r="AU1099" s="18"/>
      <c r="AV1099" s="40"/>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row>
    <row r="1100" spans="1:202" x14ac:dyDescent="0.2">
      <c r="A1100" s="123">
        <f t="shared" si="446"/>
        <v>44095</v>
      </c>
      <c r="B1100" s="124">
        <f t="shared" ref="B1100:B1163" ca="1" si="454">IF(A1100&lt;=TODAY(),C1100+K1100,IF(AND(A1100&gt;TODAY(),A1100&lt;=$B$1),IF(VLOOKUP(TODAY(),$A$10:$D$5000,4,FALSE)=0,"n.d",C1100+K1100),"n.d"))</f>
        <v>1000.32121</v>
      </c>
      <c r="C1100" s="126">
        <f t="shared" si="447"/>
        <v>1000</v>
      </c>
      <c r="D1100" s="125">
        <f ca="1">IF(A1100&lt;$B$1,VLOOKUP(A1100,[1]DI!$A$4:$B$15000,2,FALSE),0)</f>
        <v>1.9000000000000006E-2</v>
      </c>
      <c r="E1100" s="126">
        <f t="shared" ca="1" si="428"/>
        <v>7.4690000000000005E-5</v>
      </c>
      <c r="F1100" s="132">
        <f t="shared" si="448"/>
        <v>1.075</v>
      </c>
      <c r="G1100" s="127">
        <f t="shared" ca="1" si="441"/>
        <v>1.00008029175</v>
      </c>
      <c r="H1100" s="126">
        <f ca="1">TRUNC(PRODUCT(G$10:G1099),15)</f>
        <v>1.1881757647039</v>
      </c>
      <c r="I1100" s="126">
        <f t="shared" ca="1" si="449"/>
        <v>1.18779423844468</v>
      </c>
      <c r="J1100" s="126">
        <f t="shared" ca="1" si="442"/>
        <v>1.0003212100000001</v>
      </c>
      <c r="K1100" s="126">
        <f t="shared" ca="1" si="443"/>
        <v>0.32121</v>
      </c>
      <c r="L1100" s="133">
        <f>IF(VLOOKUP(A1100,$U$12:$AD$125,8)=VLOOKUP(A1099,$U$12:$AD$125,8),0,VLOOKUP(A1100,U$12:$AD$125,8))</f>
        <v>0</v>
      </c>
      <c r="M1100" s="129">
        <f>IF(L1100&gt;0,VLOOKUP(L1100,T$12:$AC$125,7),0)</f>
        <v>0</v>
      </c>
      <c r="N1100" s="126">
        <f t="shared" si="444"/>
        <v>0</v>
      </c>
      <c r="O1100" s="126">
        <f t="shared" ca="1" si="445"/>
        <v>0.32121</v>
      </c>
      <c r="P1100" s="134" t="str">
        <f t="shared" si="450"/>
        <v>J=</v>
      </c>
      <c r="Q1100" s="131">
        <f t="shared" si="451"/>
        <v>44270</v>
      </c>
      <c r="R1100" s="9"/>
      <c r="S1100" s="9"/>
      <c r="T1100" s="9"/>
      <c r="U1100" s="9"/>
      <c r="V1100" s="9"/>
      <c r="W1100" s="9"/>
      <c r="X1100" s="9"/>
      <c r="Y1100" s="9"/>
      <c r="Z1100" s="9"/>
      <c r="AA1100" s="9"/>
      <c r="AB1100" s="9"/>
      <c r="AC1100" s="9"/>
      <c r="AD1100" s="9"/>
      <c r="AE1100" s="9"/>
      <c r="AF1100" s="59">
        <f t="shared" si="440"/>
        <v>43862</v>
      </c>
      <c r="AG1100" s="15">
        <f t="shared" ca="1" si="452"/>
        <v>1020.0087600000001</v>
      </c>
      <c r="AH1100" s="15">
        <f t="shared" si="452"/>
        <v>1000</v>
      </c>
      <c r="AI1100" s="4">
        <f t="shared" ca="1" si="452"/>
        <v>0</v>
      </c>
      <c r="AJ1100" s="16">
        <f t="shared" ca="1" si="452"/>
        <v>0</v>
      </c>
      <c r="AK1100" s="4">
        <f t="shared" si="452"/>
        <v>1.075</v>
      </c>
      <c r="AL1100" s="59">
        <f t="shared" si="438"/>
        <v>43862</v>
      </c>
      <c r="AM1100" s="16">
        <f t="shared" ca="1" si="453"/>
        <v>1.0200087600000001</v>
      </c>
      <c r="AN1100" s="15">
        <f t="shared" ca="1" si="453"/>
        <v>20.008759999999999</v>
      </c>
      <c r="AO1100" s="9">
        <f t="shared" si="453"/>
        <v>0</v>
      </c>
      <c r="AP1100" s="17">
        <f t="shared" si="453"/>
        <v>0</v>
      </c>
      <c r="AQ1100" s="15">
        <f t="shared" si="453"/>
        <v>0</v>
      </c>
      <c r="AR1100" s="10" t="str">
        <f t="shared" si="453"/>
        <v>J=</v>
      </c>
      <c r="AS1100" s="59">
        <f t="shared" si="453"/>
        <v>43906</v>
      </c>
      <c r="AT1100" s="18"/>
      <c r="AU1100" s="18"/>
      <c r="AV1100" s="40"/>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row>
    <row r="1101" spans="1:202" x14ac:dyDescent="0.2">
      <c r="A1101" s="123">
        <f t="shared" si="446"/>
        <v>44096</v>
      </c>
      <c r="B1101" s="124">
        <f t="shared" ca="1" si="454"/>
        <v>1000.40152</v>
      </c>
      <c r="C1101" s="126">
        <f t="shared" si="447"/>
        <v>1000</v>
      </c>
      <c r="D1101" s="125">
        <f ca="1">IF(A1101&lt;$B$1,VLOOKUP(A1101,[1]DI!$A$4:$B$15000,2,FALSE),0)</f>
        <v>1.9000000000000006E-2</v>
      </c>
      <c r="E1101" s="126">
        <f t="shared" ref="E1101:E1164" ca="1" si="455">ROUND((((1+D1101)^(1/252)-1)),8)</f>
        <v>7.4690000000000005E-5</v>
      </c>
      <c r="F1101" s="132">
        <f t="shared" si="448"/>
        <v>1.075</v>
      </c>
      <c r="G1101" s="127">
        <f t="shared" ca="1" si="441"/>
        <v>1.00008029175</v>
      </c>
      <c r="H1101" s="126">
        <f ca="1">TRUNC(PRODUCT(G$10:G1100),15)</f>
        <v>1.1882711654153599</v>
      </c>
      <c r="I1101" s="126">
        <f t="shared" ca="1" si="449"/>
        <v>1.18779423844468</v>
      </c>
      <c r="J1101" s="126">
        <f t="shared" ca="1" si="442"/>
        <v>1.00040152</v>
      </c>
      <c r="K1101" s="126">
        <f t="shared" ca="1" si="443"/>
        <v>0.40151999999999999</v>
      </c>
      <c r="L1101" s="133">
        <f>IF(VLOOKUP(A1101,$U$12:$AD$125,8)=VLOOKUP(A1100,$U$12:$AD$125,8),0,VLOOKUP(A1101,U$12:$AD$125,8))</f>
        <v>0</v>
      </c>
      <c r="M1101" s="129">
        <f>IF(L1101&gt;0,VLOOKUP(L1101,T$12:$AC$125,7),0)</f>
        <v>0</v>
      </c>
      <c r="N1101" s="126">
        <f t="shared" si="444"/>
        <v>0</v>
      </c>
      <c r="O1101" s="126">
        <f t="shared" ca="1" si="445"/>
        <v>0.40151999999999999</v>
      </c>
      <c r="P1101" s="134" t="str">
        <f t="shared" si="450"/>
        <v>J=</v>
      </c>
      <c r="Q1101" s="131">
        <f t="shared" si="451"/>
        <v>44270</v>
      </c>
      <c r="R1101" s="9"/>
      <c r="S1101" s="9"/>
      <c r="T1101" s="9"/>
      <c r="U1101" s="9"/>
      <c r="V1101" s="9"/>
      <c r="W1101" s="9"/>
      <c r="X1101" s="9"/>
      <c r="Y1101" s="9"/>
      <c r="Z1101" s="9"/>
      <c r="AA1101" s="9"/>
      <c r="AB1101" s="9"/>
      <c r="AC1101" s="9"/>
      <c r="AD1101" s="9"/>
      <c r="AE1101" s="9"/>
      <c r="AF1101" s="59">
        <f t="shared" si="440"/>
        <v>43863</v>
      </c>
      <c r="AG1101" s="15">
        <f t="shared" ca="1" si="452"/>
        <v>1020.0087600000001</v>
      </c>
      <c r="AH1101" s="15">
        <f t="shared" si="452"/>
        <v>1000</v>
      </c>
      <c r="AI1101" s="4">
        <f t="shared" ca="1" si="452"/>
        <v>0</v>
      </c>
      <c r="AJ1101" s="16">
        <f t="shared" ca="1" si="452"/>
        <v>0</v>
      </c>
      <c r="AK1101" s="4">
        <f t="shared" si="452"/>
        <v>1.075</v>
      </c>
      <c r="AL1101" s="59">
        <f t="shared" si="438"/>
        <v>43863</v>
      </c>
      <c r="AM1101" s="16">
        <f t="shared" ca="1" si="453"/>
        <v>1.0200087600000001</v>
      </c>
      <c r="AN1101" s="15">
        <f t="shared" ca="1" si="453"/>
        <v>20.008759999999999</v>
      </c>
      <c r="AO1101" s="9">
        <f t="shared" si="453"/>
        <v>0</v>
      </c>
      <c r="AP1101" s="17">
        <f t="shared" si="453"/>
        <v>0</v>
      </c>
      <c r="AQ1101" s="15">
        <f t="shared" si="453"/>
        <v>0</v>
      </c>
      <c r="AR1101" s="10" t="str">
        <f t="shared" si="453"/>
        <v>J=</v>
      </c>
      <c r="AS1101" s="59">
        <f t="shared" si="453"/>
        <v>43906</v>
      </c>
      <c r="AT1101" s="18"/>
      <c r="AU1101" s="18"/>
      <c r="AV1101" s="40"/>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row>
    <row r="1102" spans="1:202" x14ac:dyDescent="0.2">
      <c r="A1102" s="123">
        <f t="shared" si="446"/>
        <v>44097</v>
      </c>
      <c r="B1102" s="124">
        <f t="shared" ca="1" si="454"/>
        <v>1000.48184999</v>
      </c>
      <c r="C1102" s="126">
        <f t="shared" si="447"/>
        <v>1000</v>
      </c>
      <c r="D1102" s="125">
        <f ca="1">IF(A1102&lt;$B$1,VLOOKUP(A1102,[1]DI!$A$4:$B$15000,2,FALSE),0)</f>
        <v>1.9000000000000006E-2</v>
      </c>
      <c r="E1102" s="126">
        <f t="shared" ca="1" si="455"/>
        <v>7.4690000000000005E-5</v>
      </c>
      <c r="F1102" s="132">
        <f t="shared" si="448"/>
        <v>1.075</v>
      </c>
      <c r="G1102" s="127">
        <f t="shared" ca="1" si="441"/>
        <v>1.00008029175</v>
      </c>
      <c r="H1102" s="126">
        <f ca="1">TRUNC(PRODUCT(G$10:G1101),15)</f>
        <v>1.1883665737867</v>
      </c>
      <c r="I1102" s="126">
        <f t="shared" ca="1" si="449"/>
        <v>1.18779423844468</v>
      </c>
      <c r="J1102" s="126">
        <f t="shared" ca="1" si="442"/>
        <v>1.0004818499999999</v>
      </c>
      <c r="K1102" s="126">
        <f t="shared" ca="1" si="443"/>
        <v>0.48184999000000001</v>
      </c>
      <c r="L1102" s="133">
        <f>IF(VLOOKUP(A1102,$U$12:$AD$125,8)=VLOOKUP(A1101,$U$12:$AD$125,8),0,VLOOKUP(A1102,U$12:$AD$125,8))</f>
        <v>0</v>
      </c>
      <c r="M1102" s="129">
        <f>IF(L1102&gt;0,VLOOKUP(L1102,T$12:$AC$125,7),0)</f>
        <v>0</v>
      </c>
      <c r="N1102" s="126">
        <f t="shared" si="444"/>
        <v>0</v>
      </c>
      <c r="O1102" s="126">
        <f t="shared" ca="1" si="445"/>
        <v>0.48184999000000001</v>
      </c>
      <c r="P1102" s="134" t="str">
        <f t="shared" si="450"/>
        <v>J=</v>
      </c>
      <c r="Q1102" s="131">
        <f t="shared" si="451"/>
        <v>44270</v>
      </c>
      <c r="R1102" s="9"/>
      <c r="S1102" s="9"/>
      <c r="T1102" s="9"/>
      <c r="U1102" s="9"/>
      <c r="V1102" s="9"/>
      <c r="W1102" s="9"/>
      <c r="X1102" s="9"/>
      <c r="Y1102" s="9"/>
      <c r="Z1102" s="9"/>
      <c r="AA1102" s="9"/>
      <c r="AB1102" s="9"/>
      <c r="AC1102" s="9"/>
      <c r="AD1102" s="9"/>
      <c r="AE1102" s="9"/>
      <c r="AF1102" s="59">
        <f t="shared" si="440"/>
        <v>43864</v>
      </c>
      <c r="AG1102" s="15">
        <f t="shared" ca="1" si="452"/>
        <v>1020.0087600000001</v>
      </c>
      <c r="AH1102" s="15">
        <f t="shared" si="452"/>
        <v>1000</v>
      </c>
      <c r="AI1102" s="4">
        <f t="shared" ca="1" si="452"/>
        <v>4.4000000000000004E-2</v>
      </c>
      <c r="AJ1102" s="16">
        <f t="shared" ca="1" si="452"/>
        <v>1.7089000000000001E-4</v>
      </c>
      <c r="AK1102" s="4">
        <f t="shared" si="452"/>
        <v>1.075</v>
      </c>
      <c r="AL1102" s="59">
        <f t="shared" si="438"/>
        <v>43864</v>
      </c>
      <c r="AM1102" s="16">
        <f t="shared" ca="1" si="453"/>
        <v>1.0200087600000001</v>
      </c>
      <c r="AN1102" s="15">
        <f t="shared" ca="1" si="453"/>
        <v>20.008759999999999</v>
      </c>
      <c r="AO1102" s="9">
        <f t="shared" si="453"/>
        <v>0</v>
      </c>
      <c r="AP1102" s="17">
        <f t="shared" si="453"/>
        <v>0</v>
      </c>
      <c r="AQ1102" s="15">
        <f t="shared" si="453"/>
        <v>0</v>
      </c>
      <c r="AR1102" s="10" t="str">
        <f t="shared" si="453"/>
        <v>J=</v>
      </c>
      <c r="AS1102" s="59">
        <f t="shared" si="453"/>
        <v>43906</v>
      </c>
      <c r="AT1102" s="18"/>
      <c r="AU1102" s="18"/>
      <c r="AV1102" s="40"/>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row>
    <row r="1103" spans="1:202" x14ac:dyDescent="0.2">
      <c r="A1103" s="123">
        <f t="shared" si="446"/>
        <v>44098</v>
      </c>
      <c r="B1103" s="124">
        <f t="shared" ca="1" si="454"/>
        <v>1000.56217999</v>
      </c>
      <c r="C1103" s="126">
        <f t="shared" si="447"/>
        <v>1000</v>
      </c>
      <c r="D1103" s="125">
        <f ca="1">IF(A1103&lt;$B$1,VLOOKUP(A1103,[1]DI!$A$4:$B$15000,2,FALSE),0)</f>
        <v>1.9000000000000006E-2</v>
      </c>
      <c r="E1103" s="126">
        <f t="shared" ca="1" si="455"/>
        <v>7.4690000000000005E-5</v>
      </c>
      <c r="F1103" s="132">
        <f t="shared" si="448"/>
        <v>1.075</v>
      </c>
      <c r="G1103" s="127">
        <f t="shared" ca="1" si="441"/>
        <v>1.00008029175</v>
      </c>
      <c r="H1103" s="126">
        <f ca="1">TRUNC(PRODUCT(G$10:G1102),15)</f>
        <v>1.18846198981855</v>
      </c>
      <c r="I1103" s="126">
        <f t="shared" ca="1" si="449"/>
        <v>1.18779423844468</v>
      </c>
      <c r="J1103" s="126">
        <f t="shared" ca="1" si="442"/>
        <v>1.00056218</v>
      </c>
      <c r="K1103" s="126">
        <f t="shared" ca="1" si="443"/>
        <v>0.56217998999999996</v>
      </c>
      <c r="L1103" s="133">
        <f>IF(VLOOKUP(A1103,$U$12:$AD$125,8)=VLOOKUP(A1102,$U$12:$AD$125,8),0,VLOOKUP(A1103,U$12:$AD$125,8))</f>
        <v>0</v>
      </c>
      <c r="M1103" s="129">
        <f>IF(L1103&gt;0,VLOOKUP(L1103,T$12:$AC$125,7),0)</f>
        <v>0</v>
      </c>
      <c r="N1103" s="126">
        <f t="shared" si="444"/>
        <v>0</v>
      </c>
      <c r="O1103" s="126">
        <f t="shared" ca="1" si="445"/>
        <v>0.56217998999999996</v>
      </c>
      <c r="P1103" s="134" t="str">
        <f t="shared" si="450"/>
        <v>J=</v>
      </c>
      <c r="Q1103" s="131">
        <f t="shared" si="451"/>
        <v>44270</v>
      </c>
      <c r="R1103" s="9"/>
      <c r="S1103" s="9"/>
      <c r="T1103" s="9"/>
      <c r="U1103" s="9"/>
      <c r="V1103" s="9"/>
      <c r="W1103" s="9"/>
      <c r="X1103" s="9"/>
      <c r="Y1103" s="9"/>
      <c r="Z1103" s="9"/>
      <c r="AA1103" s="9"/>
      <c r="AB1103" s="9"/>
      <c r="AC1103" s="9"/>
      <c r="AD1103" s="9"/>
      <c r="AE1103" s="9"/>
      <c r="AF1103" s="59">
        <f t="shared" si="440"/>
        <v>43865</v>
      </c>
      <c r="AG1103" s="15">
        <f t="shared" ca="1" si="452"/>
        <v>1020.19613999</v>
      </c>
      <c r="AH1103" s="15">
        <f t="shared" si="452"/>
        <v>1000</v>
      </c>
      <c r="AI1103" s="4">
        <f t="shared" ca="1" si="452"/>
        <v>4.4000000000000004E-2</v>
      </c>
      <c r="AJ1103" s="16">
        <f t="shared" ca="1" si="452"/>
        <v>1.7089000000000001E-4</v>
      </c>
      <c r="AK1103" s="4">
        <f t="shared" si="452"/>
        <v>1.075</v>
      </c>
      <c r="AL1103" s="59">
        <f t="shared" si="438"/>
        <v>43865</v>
      </c>
      <c r="AM1103" s="16">
        <f t="shared" ca="1" si="453"/>
        <v>1.0201961399999999</v>
      </c>
      <c r="AN1103" s="15">
        <f t="shared" ca="1" si="453"/>
        <v>20.196139989999999</v>
      </c>
      <c r="AO1103" s="9">
        <f t="shared" si="453"/>
        <v>0</v>
      </c>
      <c r="AP1103" s="17">
        <f t="shared" si="453"/>
        <v>0</v>
      </c>
      <c r="AQ1103" s="15">
        <f t="shared" si="453"/>
        <v>0</v>
      </c>
      <c r="AR1103" s="10" t="str">
        <f t="shared" si="453"/>
        <v>J=</v>
      </c>
      <c r="AS1103" s="59">
        <f t="shared" si="453"/>
        <v>43906</v>
      </c>
      <c r="AT1103" s="18"/>
      <c r="AU1103" s="18"/>
      <c r="AV1103" s="40"/>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row>
    <row r="1104" spans="1:202" x14ac:dyDescent="0.2">
      <c r="A1104" s="123">
        <f t="shared" si="446"/>
        <v>44099</v>
      </c>
      <c r="B1104" s="124">
        <f t="shared" ca="1" si="454"/>
        <v>1000.64251</v>
      </c>
      <c r="C1104" s="126">
        <f t="shared" si="447"/>
        <v>1000</v>
      </c>
      <c r="D1104" s="125">
        <f ca="1">IF(A1104&lt;$B$1,VLOOKUP(A1104,[1]DI!$A$4:$B$15000,2,FALSE),0)</f>
        <v>1.9000000000000006E-2</v>
      </c>
      <c r="E1104" s="126">
        <f t="shared" ca="1" si="455"/>
        <v>7.4690000000000005E-5</v>
      </c>
      <c r="F1104" s="132">
        <f t="shared" si="448"/>
        <v>1.075</v>
      </c>
      <c r="G1104" s="127">
        <f t="shared" ca="1" si="441"/>
        <v>1.00008029175</v>
      </c>
      <c r="H1104" s="126">
        <f ca="1">TRUNC(PRODUCT(G$10:G1103),15)</f>
        <v>1.18855741351152</v>
      </c>
      <c r="I1104" s="126">
        <f t="shared" ca="1" si="449"/>
        <v>1.18779423844468</v>
      </c>
      <c r="J1104" s="126">
        <f t="shared" ca="1" si="442"/>
        <v>1.00064251</v>
      </c>
      <c r="K1104" s="126">
        <f t="shared" ca="1" si="443"/>
        <v>0.64251000000000003</v>
      </c>
      <c r="L1104" s="133">
        <f>IF(VLOOKUP(A1104,$U$12:$AD$125,8)=VLOOKUP(A1103,$U$12:$AD$125,8),0,VLOOKUP(A1104,U$12:$AD$125,8))</f>
        <v>0</v>
      </c>
      <c r="M1104" s="129">
        <f>IF(L1104&gt;0,VLOOKUP(L1104,T$12:$AC$125,7),0)</f>
        <v>0</v>
      </c>
      <c r="N1104" s="126">
        <f t="shared" si="444"/>
        <v>0</v>
      </c>
      <c r="O1104" s="126">
        <f t="shared" ca="1" si="445"/>
        <v>0.64251000000000003</v>
      </c>
      <c r="P1104" s="134" t="str">
        <f t="shared" si="450"/>
        <v>J=</v>
      </c>
      <c r="Q1104" s="131">
        <f t="shared" si="451"/>
        <v>44270</v>
      </c>
      <c r="R1104" s="9"/>
      <c r="S1104" s="9"/>
      <c r="T1104" s="9"/>
      <c r="U1104" s="9"/>
      <c r="V1104" s="9"/>
      <c r="W1104" s="9"/>
      <c r="X1104" s="9"/>
      <c r="Y1104" s="9"/>
      <c r="Z1104" s="9"/>
      <c r="AA1104" s="9"/>
      <c r="AB1104" s="9"/>
      <c r="AC1104" s="9"/>
      <c r="AD1104" s="9"/>
      <c r="AE1104" s="9"/>
      <c r="AF1104" s="59">
        <f t="shared" si="440"/>
        <v>43866</v>
      </c>
      <c r="AG1104" s="15">
        <f t="shared" ca="1" si="452"/>
        <v>1020.38355</v>
      </c>
      <c r="AH1104" s="15">
        <f t="shared" si="452"/>
        <v>1000</v>
      </c>
      <c r="AI1104" s="4">
        <f t="shared" ca="1" si="452"/>
        <v>4.4000000000000004E-2</v>
      </c>
      <c r="AJ1104" s="16">
        <f t="shared" ca="1" si="452"/>
        <v>1.7089000000000001E-4</v>
      </c>
      <c r="AK1104" s="4">
        <f t="shared" si="452"/>
        <v>1.075</v>
      </c>
      <c r="AL1104" s="59">
        <f t="shared" si="438"/>
        <v>43866</v>
      </c>
      <c r="AM1104" s="16">
        <f t="shared" ca="1" si="453"/>
        <v>1.02038355</v>
      </c>
      <c r="AN1104" s="15">
        <f t="shared" ca="1" si="453"/>
        <v>20.38355</v>
      </c>
      <c r="AO1104" s="9">
        <f t="shared" si="453"/>
        <v>0</v>
      </c>
      <c r="AP1104" s="17">
        <f t="shared" si="453"/>
        <v>0</v>
      </c>
      <c r="AQ1104" s="15">
        <f t="shared" si="453"/>
        <v>0</v>
      </c>
      <c r="AR1104" s="10" t="str">
        <f t="shared" si="453"/>
        <v>J=</v>
      </c>
      <c r="AS1104" s="59">
        <f t="shared" si="453"/>
        <v>43906</v>
      </c>
      <c r="AT1104" s="18"/>
      <c r="AU1104" s="18"/>
      <c r="AV1104" s="40"/>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row>
    <row r="1105" spans="1:205" x14ac:dyDescent="0.2">
      <c r="A1105" s="123">
        <f t="shared" si="446"/>
        <v>44100</v>
      </c>
      <c r="B1105" s="124">
        <f t="shared" ca="1" si="454"/>
        <v>1000.72285999</v>
      </c>
      <c r="C1105" s="126">
        <f t="shared" si="447"/>
        <v>1000</v>
      </c>
      <c r="D1105" s="125">
        <f ca="1">IF(A1105&lt;$B$1,VLOOKUP(A1105,[1]DI!$A$4:$B$15000,2,FALSE),0)</f>
        <v>0</v>
      </c>
      <c r="E1105" s="126">
        <f t="shared" ca="1" si="455"/>
        <v>0</v>
      </c>
      <c r="F1105" s="132">
        <f t="shared" si="448"/>
        <v>1.075</v>
      </c>
      <c r="G1105" s="127">
        <f t="shared" ca="1" si="441"/>
        <v>1</v>
      </c>
      <c r="H1105" s="126">
        <f ca="1">TRUNC(PRODUCT(G$10:G1104),15)</f>
        <v>1.1886528448662299</v>
      </c>
      <c r="I1105" s="126">
        <f t="shared" ca="1" si="449"/>
        <v>1.18779423844468</v>
      </c>
      <c r="J1105" s="126">
        <f t="shared" ca="1" si="442"/>
        <v>1.00072286</v>
      </c>
      <c r="K1105" s="126">
        <f t="shared" ca="1" si="443"/>
        <v>0.72285999000000001</v>
      </c>
      <c r="L1105" s="133">
        <f>IF(VLOOKUP(A1105,$U$12:$AD$125,8)=VLOOKUP(A1104,$U$12:$AD$125,8),0,VLOOKUP(A1105,U$12:$AD$125,8))</f>
        <v>0</v>
      </c>
      <c r="M1105" s="129">
        <f>IF(L1105&gt;0,VLOOKUP(L1105,T$12:$AC$125,7),0)</f>
        <v>0</v>
      </c>
      <c r="N1105" s="126">
        <f t="shared" si="444"/>
        <v>0</v>
      </c>
      <c r="O1105" s="126">
        <f t="shared" ca="1" si="445"/>
        <v>0.72285999000000001</v>
      </c>
      <c r="P1105" s="134" t="str">
        <f t="shared" si="450"/>
        <v>J=</v>
      </c>
      <c r="Q1105" s="131">
        <f t="shared" si="451"/>
        <v>44270</v>
      </c>
      <c r="R1105" s="9"/>
      <c r="S1105" s="9"/>
      <c r="T1105" s="9"/>
      <c r="U1105" s="9"/>
      <c r="V1105" s="9"/>
      <c r="W1105" s="9"/>
      <c r="X1105" s="9"/>
      <c r="Y1105" s="9"/>
      <c r="Z1105" s="9"/>
      <c r="AA1105" s="9"/>
      <c r="AB1105" s="9"/>
      <c r="AC1105" s="9"/>
      <c r="AD1105" s="9"/>
      <c r="AE1105" s="9"/>
      <c r="AF1105" s="59">
        <f t="shared" si="440"/>
        <v>43867</v>
      </c>
      <c r="AG1105" s="15">
        <f t="shared" ca="1" si="452"/>
        <v>1020.57101</v>
      </c>
      <c r="AH1105" s="15">
        <f t="shared" si="452"/>
        <v>1000</v>
      </c>
      <c r="AI1105" s="4">
        <f t="shared" ca="1" si="452"/>
        <v>4.1500000000000002E-2</v>
      </c>
      <c r="AJ1105" s="16">
        <f t="shared" ca="1" si="452"/>
        <v>1.6137000000000001E-4</v>
      </c>
      <c r="AK1105" s="4">
        <f t="shared" si="452"/>
        <v>1.075</v>
      </c>
      <c r="AL1105" s="59">
        <f t="shared" si="438"/>
        <v>43867</v>
      </c>
      <c r="AM1105" s="16">
        <f t="shared" ca="1" si="453"/>
        <v>1.0205710100000001</v>
      </c>
      <c r="AN1105" s="15">
        <f t="shared" ca="1" si="453"/>
        <v>20.571010000000001</v>
      </c>
      <c r="AO1105" s="9">
        <f t="shared" si="453"/>
        <v>0</v>
      </c>
      <c r="AP1105" s="17">
        <f t="shared" si="453"/>
        <v>0</v>
      </c>
      <c r="AQ1105" s="15">
        <f t="shared" si="453"/>
        <v>0</v>
      </c>
      <c r="AR1105" s="10" t="str">
        <f t="shared" si="453"/>
        <v>J=</v>
      </c>
      <c r="AS1105" s="59">
        <f t="shared" si="453"/>
        <v>43906</v>
      </c>
      <c r="AT1105" s="18"/>
      <c r="AU1105" s="18"/>
      <c r="AV1105" s="40"/>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row>
    <row r="1106" spans="1:205" x14ac:dyDescent="0.2">
      <c r="A1106" s="123">
        <f t="shared" si="446"/>
        <v>44101</v>
      </c>
      <c r="B1106" s="124">
        <f t="shared" ca="1" si="454"/>
        <v>1000.72285999</v>
      </c>
      <c r="C1106" s="126">
        <f t="shared" si="447"/>
        <v>1000</v>
      </c>
      <c r="D1106" s="125">
        <f ca="1">IF(A1106&lt;$B$1,VLOOKUP(A1106,[1]DI!$A$4:$B$15000,2,FALSE),0)</f>
        <v>0</v>
      </c>
      <c r="E1106" s="126">
        <f t="shared" ca="1" si="455"/>
        <v>0</v>
      </c>
      <c r="F1106" s="132">
        <f t="shared" si="448"/>
        <v>1.075</v>
      </c>
      <c r="G1106" s="127">
        <f t="shared" ca="1" si="441"/>
        <v>1</v>
      </c>
      <c r="H1106" s="126">
        <f ca="1">TRUNC(PRODUCT(G$10:G1105),15)</f>
        <v>1.1886528448662299</v>
      </c>
      <c r="I1106" s="126">
        <f t="shared" ca="1" si="449"/>
        <v>1.18779423844468</v>
      </c>
      <c r="J1106" s="126">
        <f t="shared" ca="1" si="442"/>
        <v>1.00072286</v>
      </c>
      <c r="K1106" s="126">
        <f t="shared" ca="1" si="443"/>
        <v>0.72285999000000001</v>
      </c>
      <c r="L1106" s="133">
        <f>IF(VLOOKUP(A1106,$U$12:$AD$125,8)=VLOOKUP(A1105,$U$12:$AD$125,8),0,VLOOKUP(A1106,U$12:$AD$125,8))</f>
        <v>0</v>
      </c>
      <c r="M1106" s="129">
        <f>IF(L1106&gt;0,VLOOKUP(L1106,T$12:$AC$125,7),0)</f>
        <v>0</v>
      </c>
      <c r="N1106" s="126">
        <f t="shared" si="444"/>
        <v>0</v>
      </c>
      <c r="O1106" s="126">
        <f t="shared" ca="1" si="445"/>
        <v>0.72285999000000001</v>
      </c>
      <c r="P1106" s="134" t="str">
        <f t="shared" si="450"/>
        <v>J=</v>
      </c>
      <c r="Q1106" s="131">
        <f t="shared" si="451"/>
        <v>44270</v>
      </c>
      <c r="R1106" s="9"/>
      <c r="S1106" s="33"/>
      <c r="T1106" s="33"/>
      <c r="U1106" s="33"/>
      <c r="V1106" s="33"/>
      <c r="W1106" s="33"/>
      <c r="X1106" s="33"/>
      <c r="Y1106" s="33"/>
      <c r="Z1106" s="33"/>
      <c r="AA1106" s="33"/>
      <c r="AB1106" s="33"/>
      <c r="AC1106" s="33"/>
      <c r="AD1106" s="33"/>
      <c r="AE1106" s="33"/>
      <c r="AF1106" s="59">
        <f t="shared" si="440"/>
        <v>43868</v>
      </c>
      <c r="AG1106" s="15">
        <f t="shared" ca="1" si="452"/>
        <v>1020.74804999</v>
      </c>
      <c r="AH1106" s="15">
        <f t="shared" si="452"/>
        <v>1000</v>
      </c>
      <c r="AI1106" s="4">
        <f t="shared" ca="1" si="452"/>
        <v>4.1500000000000002E-2</v>
      </c>
      <c r="AJ1106" s="16">
        <f t="shared" ca="1" si="452"/>
        <v>1.6137000000000001E-4</v>
      </c>
      <c r="AK1106" s="4">
        <f t="shared" si="452"/>
        <v>1.075</v>
      </c>
      <c r="AL1106" s="59">
        <f t="shared" si="438"/>
        <v>43868</v>
      </c>
      <c r="AM1106" s="16">
        <f t="shared" ca="1" si="453"/>
        <v>1.0207480499999999</v>
      </c>
      <c r="AN1106" s="15">
        <f t="shared" ca="1" si="453"/>
        <v>20.748049989999998</v>
      </c>
      <c r="AO1106" s="9">
        <f t="shared" si="453"/>
        <v>0</v>
      </c>
      <c r="AP1106" s="17">
        <f t="shared" si="453"/>
        <v>0</v>
      </c>
      <c r="AQ1106" s="15">
        <f t="shared" si="453"/>
        <v>0</v>
      </c>
      <c r="AR1106" s="10" t="str">
        <f t="shared" si="453"/>
        <v>J=</v>
      </c>
      <c r="AS1106" s="59">
        <f t="shared" si="453"/>
        <v>43906</v>
      </c>
      <c r="AT1106" s="34"/>
      <c r="AU1106" s="34"/>
      <c r="AV1106" s="41"/>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34"/>
      <c r="GD1106" s="34"/>
      <c r="GE1106" s="34"/>
      <c r="GF1106" s="34"/>
      <c r="GG1106" s="34"/>
      <c r="GH1106" s="34"/>
      <c r="GI1106" s="34"/>
      <c r="GJ1106" s="34"/>
      <c r="GK1106" s="34"/>
      <c r="GL1106" s="34"/>
      <c r="GM1106" s="34"/>
      <c r="GN1106" s="34"/>
      <c r="GO1106" s="34"/>
      <c r="GP1106" s="34"/>
      <c r="GQ1106" s="34"/>
      <c r="GR1106" s="34"/>
      <c r="GS1106" s="34"/>
      <c r="GT1106" s="34"/>
      <c r="GU1106" s="34"/>
      <c r="GV1106" s="34"/>
      <c r="GW1106" s="34"/>
    </row>
    <row r="1107" spans="1:205" x14ac:dyDescent="0.2">
      <c r="A1107" s="123">
        <f t="shared" si="446"/>
        <v>44102</v>
      </c>
      <c r="B1107" s="124">
        <f t="shared" ca="1" si="454"/>
        <v>1000.72285999</v>
      </c>
      <c r="C1107" s="126">
        <f t="shared" si="447"/>
        <v>1000</v>
      </c>
      <c r="D1107" s="125">
        <f ca="1">IF(A1107&lt;$B$1,VLOOKUP(A1107,[1]DI!$A$4:$B$15000,2,FALSE),0)</f>
        <v>1.9000000000000006E-2</v>
      </c>
      <c r="E1107" s="126">
        <f t="shared" ca="1" si="455"/>
        <v>7.4690000000000005E-5</v>
      </c>
      <c r="F1107" s="132">
        <f t="shared" si="448"/>
        <v>1.075</v>
      </c>
      <c r="G1107" s="127">
        <f t="shared" ca="1" si="441"/>
        <v>1.00008029175</v>
      </c>
      <c r="H1107" s="126">
        <f ca="1">TRUNC(PRODUCT(G$10:G1106),15)</f>
        <v>1.1886528448662299</v>
      </c>
      <c r="I1107" s="126">
        <f t="shared" ca="1" si="449"/>
        <v>1.18779423844468</v>
      </c>
      <c r="J1107" s="126">
        <f t="shared" ca="1" si="442"/>
        <v>1.00072286</v>
      </c>
      <c r="K1107" s="126">
        <f t="shared" ca="1" si="443"/>
        <v>0.72285999000000001</v>
      </c>
      <c r="L1107" s="133">
        <f>IF(VLOOKUP(A1107,$U$12:$AD$125,8)=VLOOKUP(A1106,$U$12:$AD$125,8),0,VLOOKUP(A1107,U$12:$AD$125,8))</f>
        <v>0</v>
      </c>
      <c r="M1107" s="129">
        <f>IF(L1107&gt;0,VLOOKUP(L1107,T$12:$AC$125,7),0)</f>
        <v>0</v>
      </c>
      <c r="N1107" s="126">
        <f t="shared" si="444"/>
        <v>0</v>
      </c>
      <c r="O1107" s="126">
        <f t="shared" ca="1" si="445"/>
        <v>0.72285999000000001</v>
      </c>
      <c r="P1107" s="134" t="str">
        <f t="shared" si="450"/>
        <v>J=</v>
      </c>
      <c r="Q1107" s="131">
        <f t="shared" si="451"/>
        <v>44270</v>
      </c>
      <c r="R1107" s="9"/>
      <c r="S1107" s="9"/>
      <c r="T1107" s="9"/>
      <c r="U1107" s="9"/>
      <c r="V1107" s="9"/>
      <c r="W1107" s="9"/>
      <c r="X1107" s="9"/>
      <c r="Y1107" s="9"/>
      <c r="Z1107" s="9"/>
      <c r="AA1107" s="9"/>
      <c r="AB1107" s="9"/>
      <c r="AC1107" s="9"/>
      <c r="AD1107" s="9"/>
      <c r="AE1107" s="9"/>
      <c r="AF1107" s="59">
        <f t="shared" si="440"/>
        <v>43869</v>
      </c>
      <c r="AG1107" s="15">
        <f t="shared" ca="1" si="452"/>
        <v>1020.92512</v>
      </c>
      <c r="AH1107" s="15">
        <f t="shared" si="452"/>
        <v>1000</v>
      </c>
      <c r="AI1107" s="4">
        <f t="shared" ca="1" si="452"/>
        <v>0</v>
      </c>
      <c r="AJ1107" s="16">
        <f t="shared" ca="1" si="452"/>
        <v>0</v>
      </c>
      <c r="AK1107" s="4">
        <f t="shared" si="452"/>
        <v>1.075</v>
      </c>
      <c r="AL1107" s="59">
        <f t="shared" si="438"/>
        <v>43869</v>
      </c>
      <c r="AM1107" s="16">
        <f t="shared" ca="1" si="453"/>
        <v>1.02092512</v>
      </c>
      <c r="AN1107" s="15">
        <f t="shared" ca="1" si="453"/>
        <v>20.92512</v>
      </c>
      <c r="AO1107" s="9">
        <f t="shared" si="453"/>
        <v>0</v>
      </c>
      <c r="AP1107" s="17">
        <f t="shared" si="453"/>
        <v>0</v>
      </c>
      <c r="AQ1107" s="15">
        <f t="shared" si="453"/>
        <v>0</v>
      </c>
      <c r="AR1107" s="10" t="str">
        <f t="shared" si="453"/>
        <v>J=</v>
      </c>
      <c r="AS1107" s="59">
        <f t="shared" si="453"/>
        <v>43906</v>
      </c>
      <c r="AT1107" s="18"/>
      <c r="AU1107" s="18"/>
      <c r="AV1107" s="40"/>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row>
    <row r="1108" spans="1:205" x14ac:dyDescent="0.2">
      <c r="A1108" s="123">
        <f t="shared" si="446"/>
        <v>44103</v>
      </c>
      <c r="B1108" s="124">
        <f t="shared" ca="1" si="454"/>
        <v>1000.80320999</v>
      </c>
      <c r="C1108" s="126">
        <f t="shared" si="447"/>
        <v>1000</v>
      </c>
      <c r="D1108" s="125">
        <f ca="1">IF(A1108&lt;$B$1,VLOOKUP(A1108,[1]DI!$A$4:$B$15000,2,FALSE),0)</f>
        <v>1.9000000000000006E-2</v>
      </c>
      <c r="E1108" s="126">
        <f t="shared" ca="1" si="455"/>
        <v>7.4690000000000005E-5</v>
      </c>
      <c r="F1108" s="132">
        <f t="shared" si="448"/>
        <v>1.075</v>
      </c>
      <c r="G1108" s="127">
        <f t="shared" ca="1" si="441"/>
        <v>1.00008029175</v>
      </c>
      <c r="H1108" s="126">
        <f ca="1">TRUNC(PRODUCT(G$10:G1107),15)</f>
        <v>1.1887482838832899</v>
      </c>
      <c r="I1108" s="126">
        <f t="shared" ca="1" si="449"/>
        <v>1.18779423844468</v>
      </c>
      <c r="J1108" s="126">
        <f t="shared" ca="1" si="442"/>
        <v>1.0008032099999999</v>
      </c>
      <c r="K1108" s="126">
        <f t="shared" ca="1" si="443"/>
        <v>0.80320999000000004</v>
      </c>
      <c r="L1108" s="133">
        <f>IF(VLOOKUP(A1108,$U$12:$AD$125,8)=VLOOKUP(A1107,$U$12:$AD$125,8),0,VLOOKUP(A1108,U$12:$AD$125,8))</f>
        <v>0</v>
      </c>
      <c r="M1108" s="129">
        <f>IF(L1108&gt;0,VLOOKUP(L1108,T$12:$AC$125,7),0)</f>
        <v>0</v>
      </c>
      <c r="N1108" s="126">
        <f t="shared" si="444"/>
        <v>0</v>
      </c>
      <c r="O1108" s="126">
        <f t="shared" ca="1" si="445"/>
        <v>0.80320999000000004</v>
      </c>
      <c r="P1108" s="134" t="str">
        <f t="shared" si="450"/>
        <v>J=</v>
      </c>
      <c r="Q1108" s="131">
        <f t="shared" si="451"/>
        <v>44270</v>
      </c>
      <c r="R1108" s="9"/>
      <c r="S1108" s="33"/>
      <c r="T1108" s="33"/>
      <c r="U1108" s="33"/>
      <c r="V1108" s="33"/>
      <c r="W1108" s="33"/>
      <c r="X1108" s="33"/>
      <c r="Y1108" s="33"/>
      <c r="Z1108" s="33"/>
      <c r="AA1108" s="33"/>
      <c r="AB1108" s="33"/>
      <c r="AC1108" s="33"/>
      <c r="AD1108" s="33"/>
      <c r="AE1108" s="33"/>
      <c r="AF1108" s="59">
        <f t="shared" si="440"/>
        <v>43870</v>
      </c>
      <c r="AG1108" s="15">
        <f t="shared" ca="1" si="452"/>
        <v>1020.92512</v>
      </c>
      <c r="AH1108" s="15">
        <f t="shared" si="452"/>
        <v>1000</v>
      </c>
      <c r="AI1108" s="4">
        <f t="shared" ca="1" si="452"/>
        <v>0</v>
      </c>
      <c r="AJ1108" s="16">
        <f t="shared" ca="1" si="452"/>
        <v>0</v>
      </c>
      <c r="AK1108" s="4">
        <f t="shared" si="452"/>
        <v>1.075</v>
      </c>
      <c r="AL1108" s="59">
        <f t="shared" si="438"/>
        <v>43870</v>
      </c>
      <c r="AM1108" s="16">
        <f t="shared" ca="1" si="453"/>
        <v>1.02092512</v>
      </c>
      <c r="AN1108" s="15">
        <f t="shared" ca="1" si="453"/>
        <v>20.92512</v>
      </c>
      <c r="AO1108" s="9">
        <f t="shared" si="453"/>
        <v>0</v>
      </c>
      <c r="AP1108" s="17">
        <f t="shared" si="453"/>
        <v>0</v>
      </c>
      <c r="AQ1108" s="15">
        <f t="shared" si="453"/>
        <v>0</v>
      </c>
      <c r="AR1108" s="10" t="str">
        <f t="shared" si="453"/>
        <v>J=</v>
      </c>
      <c r="AS1108" s="59">
        <f t="shared" si="453"/>
        <v>43906</v>
      </c>
      <c r="AT1108" s="34"/>
      <c r="AU1108" s="34"/>
      <c r="AV1108" s="41"/>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34"/>
      <c r="GD1108" s="34"/>
      <c r="GE1108" s="34"/>
      <c r="GF1108" s="34"/>
      <c r="GG1108" s="34"/>
      <c r="GH1108" s="34"/>
      <c r="GI1108" s="34"/>
      <c r="GJ1108" s="34"/>
      <c r="GK1108" s="34"/>
      <c r="GL1108" s="34"/>
      <c r="GM1108" s="34"/>
      <c r="GN1108" s="34"/>
      <c r="GO1108" s="34"/>
      <c r="GP1108" s="34"/>
      <c r="GQ1108" s="34"/>
      <c r="GR1108" s="34"/>
      <c r="GS1108" s="34"/>
      <c r="GT1108" s="34"/>
      <c r="GU1108" s="34"/>
      <c r="GV1108" s="34"/>
      <c r="GW1108" s="34"/>
    </row>
    <row r="1109" spans="1:205" x14ac:dyDescent="0.2">
      <c r="A1109" s="123">
        <f t="shared" si="446"/>
        <v>44104</v>
      </c>
      <c r="B1109" s="124">
        <f t="shared" ca="1" si="454"/>
        <v>1000.88355999</v>
      </c>
      <c r="C1109" s="126">
        <f t="shared" si="447"/>
        <v>1000</v>
      </c>
      <c r="D1109" s="125">
        <f ca="1">IF(A1109&lt;$B$1,VLOOKUP(A1109,[1]DI!$A$4:$B$15000,2,FALSE),0)</f>
        <v>1.9000000000000006E-2</v>
      </c>
      <c r="E1109" s="126">
        <f t="shared" ca="1" si="455"/>
        <v>7.4690000000000005E-5</v>
      </c>
      <c r="F1109" s="132">
        <f t="shared" si="448"/>
        <v>1.075</v>
      </c>
      <c r="G1109" s="127">
        <f t="shared" ca="1" si="441"/>
        <v>1.00008029175</v>
      </c>
      <c r="H1109" s="126">
        <f ca="1">TRUNC(PRODUCT(G$10:G1108),15)</f>
        <v>1.1888437305633099</v>
      </c>
      <c r="I1109" s="126">
        <f t="shared" ca="1" si="449"/>
        <v>1.18779423844468</v>
      </c>
      <c r="J1109" s="126">
        <f t="shared" ca="1" si="442"/>
        <v>1.0008835599999999</v>
      </c>
      <c r="K1109" s="126">
        <f t="shared" ca="1" si="443"/>
        <v>0.88355998999999996</v>
      </c>
      <c r="L1109" s="133">
        <f>IF(VLOOKUP(A1109,$U$12:$AD$125,8)=VLOOKUP(A1108,$U$12:$AD$125,8),0,VLOOKUP(A1109,U$12:$AD$125,8))</f>
        <v>0</v>
      </c>
      <c r="M1109" s="129">
        <f>IF(L1109&gt;0,VLOOKUP(L1109,T$12:$AC$125,7),0)</f>
        <v>0</v>
      </c>
      <c r="N1109" s="126">
        <f t="shared" si="444"/>
        <v>0</v>
      </c>
      <c r="O1109" s="126">
        <f t="shared" ca="1" si="445"/>
        <v>0.88355998999999996</v>
      </c>
      <c r="P1109" s="134" t="str">
        <f t="shared" si="450"/>
        <v>J=</v>
      </c>
      <c r="Q1109" s="131">
        <f t="shared" si="451"/>
        <v>44270</v>
      </c>
      <c r="R1109" s="9"/>
      <c r="S1109" s="9"/>
      <c r="T1109" s="9"/>
      <c r="U1109" s="9"/>
      <c r="V1109" s="9"/>
      <c r="W1109" s="9"/>
      <c r="X1109" s="9"/>
      <c r="Y1109" s="9"/>
      <c r="Z1109" s="9"/>
      <c r="AA1109" s="9"/>
      <c r="AB1109" s="9"/>
      <c r="AC1109" s="9"/>
      <c r="AD1109" s="9"/>
      <c r="AE1109" s="9"/>
      <c r="AF1109" s="59">
        <f t="shared" si="440"/>
        <v>43871</v>
      </c>
      <c r="AG1109" s="15">
        <f t="shared" ca="1" si="452"/>
        <v>1020.92512</v>
      </c>
      <c r="AH1109" s="15">
        <f t="shared" si="452"/>
        <v>1000</v>
      </c>
      <c r="AI1109" s="4">
        <f t="shared" ca="1" si="452"/>
        <v>4.1500000000000002E-2</v>
      </c>
      <c r="AJ1109" s="16">
        <f t="shared" ca="1" si="452"/>
        <v>1.6137000000000001E-4</v>
      </c>
      <c r="AK1109" s="4">
        <f t="shared" si="452"/>
        <v>1.075</v>
      </c>
      <c r="AL1109" s="59">
        <f t="shared" si="438"/>
        <v>43871</v>
      </c>
      <c r="AM1109" s="16">
        <f t="shared" ca="1" si="453"/>
        <v>1.02092512</v>
      </c>
      <c r="AN1109" s="15">
        <f t="shared" ca="1" si="453"/>
        <v>20.92512</v>
      </c>
      <c r="AO1109" s="9">
        <f t="shared" si="453"/>
        <v>0</v>
      </c>
      <c r="AP1109" s="17">
        <f t="shared" si="453"/>
        <v>0</v>
      </c>
      <c r="AQ1109" s="15">
        <f t="shared" si="453"/>
        <v>0</v>
      </c>
      <c r="AR1109" s="10" t="str">
        <f t="shared" si="453"/>
        <v>J=</v>
      </c>
      <c r="AS1109" s="59">
        <f t="shared" si="453"/>
        <v>43906</v>
      </c>
      <c r="AT1109" s="18"/>
      <c r="AU1109" s="18"/>
      <c r="AV1109" s="40"/>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row>
    <row r="1110" spans="1:205" x14ac:dyDescent="0.2">
      <c r="A1110" s="123">
        <f t="shared" si="446"/>
        <v>44105</v>
      </c>
      <c r="B1110" s="124">
        <f t="shared" ca="1" si="454"/>
        <v>1000.96392999</v>
      </c>
      <c r="C1110" s="126">
        <f t="shared" si="447"/>
        <v>1000</v>
      </c>
      <c r="D1110" s="125">
        <f ca="1">IF(A1110&lt;$B$1,VLOOKUP(A1110,[1]DI!$A$4:$B$15000,2,FALSE),0)</f>
        <v>1.9000000000000006E-2</v>
      </c>
      <c r="E1110" s="126">
        <f t="shared" ca="1" si="455"/>
        <v>7.4690000000000005E-5</v>
      </c>
      <c r="F1110" s="132">
        <f t="shared" si="448"/>
        <v>1.075</v>
      </c>
      <c r="G1110" s="127">
        <f t="shared" ca="1" si="441"/>
        <v>1.00008029175</v>
      </c>
      <c r="H1110" s="126">
        <f ca="1">TRUNC(PRODUCT(G$10:G1109),15)</f>
        <v>1.18893918490691</v>
      </c>
      <c r="I1110" s="126">
        <f t="shared" ca="1" si="449"/>
        <v>1.18779423844468</v>
      </c>
      <c r="J1110" s="126">
        <f t="shared" ca="1" si="442"/>
        <v>1.0009639299999999</v>
      </c>
      <c r="K1110" s="126">
        <f t="shared" ca="1" si="443"/>
        <v>0.96392999000000001</v>
      </c>
      <c r="L1110" s="133">
        <f>IF(VLOOKUP(A1110,$U$12:$AD$125,8)=VLOOKUP(A1109,$U$12:$AD$125,8),0,VLOOKUP(A1110,U$12:$AD$125,8))</f>
        <v>0</v>
      </c>
      <c r="M1110" s="129">
        <f>IF(L1110&gt;0,VLOOKUP(L1110,T$12:$AC$125,7),0)</f>
        <v>0</v>
      </c>
      <c r="N1110" s="126">
        <f t="shared" si="444"/>
        <v>0</v>
      </c>
      <c r="O1110" s="126">
        <f t="shared" ca="1" si="445"/>
        <v>0.96392999000000001</v>
      </c>
      <c r="P1110" s="134" t="str">
        <f t="shared" si="450"/>
        <v>J=</v>
      </c>
      <c r="Q1110" s="131">
        <f t="shared" si="451"/>
        <v>44270</v>
      </c>
      <c r="R1110" s="9"/>
      <c r="S1110" s="9"/>
      <c r="T1110" s="9"/>
      <c r="U1110" s="9"/>
      <c r="V1110" s="9"/>
      <c r="W1110" s="9"/>
      <c r="X1110" s="9"/>
      <c r="Y1110" s="9"/>
      <c r="Z1110" s="9"/>
      <c r="AA1110" s="9"/>
      <c r="AB1110" s="9"/>
      <c r="AC1110" s="9"/>
      <c r="AD1110" s="9"/>
      <c r="AE1110" s="9"/>
      <c r="AF1110" s="59">
        <f t="shared" si="440"/>
        <v>43872</v>
      </c>
      <c r="AG1110" s="15">
        <f t="shared" ca="1" si="452"/>
        <v>1021.10221999</v>
      </c>
      <c r="AH1110" s="15">
        <f t="shared" si="452"/>
        <v>1000</v>
      </c>
      <c r="AI1110" s="4">
        <f t="shared" ca="1" si="452"/>
        <v>4.1500000000000002E-2</v>
      </c>
      <c r="AJ1110" s="16">
        <f t="shared" ca="1" si="452"/>
        <v>1.6137000000000001E-4</v>
      </c>
      <c r="AK1110" s="4">
        <f t="shared" si="452"/>
        <v>1.075</v>
      </c>
      <c r="AL1110" s="59">
        <f t="shared" si="438"/>
        <v>43872</v>
      </c>
      <c r="AM1110" s="16">
        <f t="shared" ca="1" si="453"/>
        <v>1.0211022199999999</v>
      </c>
      <c r="AN1110" s="15">
        <f t="shared" ca="1" si="453"/>
        <v>21.102219989999998</v>
      </c>
      <c r="AO1110" s="9">
        <f t="shared" si="453"/>
        <v>0</v>
      </c>
      <c r="AP1110" s="17">
        <f t="shared" si="453"/>
        <v>0</v>
      </c>
      <c r="AQ1110" s="15">
        <f t="shared" si="453"/>
        <v>0</v>
      </c>
      <c r="AR1110" s="10" t="str">
        <f t="shared" si="453"/>
        <v>J=</v>
      </c>
      <c r="AS1110" s="59">
        <f t="shared" si="453"/>
        <v>43906</v>
      </c>
      <c r="AT1110" s="18"/>
      <c r="AU1110" s="18"/>
      <c r="AV1110" s="40"/>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row>
    <row r="1111" spans="1:205" x14ac:dyDescent="0.2">
      <c r="A1111" s="123">
        <f t="shared" si="446"/>
        <v>44106</v>
      </c>
      <c r="B1111" s="124">
        <f t="shared" ca="1" si="454"/>
        <v>1001.0443</v>
      </c>
      <c r="C1111" s="126">
        <f t="shared" si="447"/>
        <v>1000</v>
      </c>
      <c r="D1111" s="125">
        <f ca="1">IF(A1111&lt;$B$1,VLOOKUP(A1111,[1]DI!$A$4:$B$15000,2,FALSE),0)</f>
        <v>1.9000000000000006E-2</v>
      </c>
      <c r="E1111" s="126">
        <f t="shared" ca="1" si="455"/>
        <v>7.4690000000000005E-5</v>
      </c>
      <c r="F1111" s="132">
        <f t="shared" si="448"/>
        <v>1.075</v>
      </c>
      <c r="G1111" s="127">
        <f t="shared" ca="1" si="441"/>
        <v>1.00008029175</v>
      </c>
      <c r="H1111" s="126">
        <f ca="1">TRUNC(PRODUCT(G$10:G1110),15)</f>
        <v>1.1890346469147099</v>
      </c>
      <c r="I1111" s="126">
        <f t="shared" ca="1" si="449"/>
        <v>1.18779423844468</v>
      </c>
      <c r="J1111" s="126">
        <f t="shared" ca="1" si="442"/>
        <v>1.0010443</v>
      </c>
      <c r="K1111" s="126">
        <f t="shared" ca="1" si="443"/>
        <v>1.0443</v>
      </c>
      <c r="L1111" s="133">
        <f>IF(VLOOKUP(A1111,$U$12:$AD$125,8)=VLOOKUP(A1110,$U$12:$AD$125,8),0,VLOOKUP(A1111,U$12:$AD$125,8))</f>
        <v>0</v>
      </c>
      <c r="M1111" s="129">
        <f>IF(L1111&gt;0,VLOOKUP(L1111,T$12:$AC$125,7),0)</f>
        <v>0</v>
      </c>
      <c r="N1111" s="126">
        <f t="shared" si="444"/>
        <v>0</v>
      </c>
      <c r="O1111" s="126">
        <f t="shared" ca="1" si="445"/>
        <v>1.0443</v>
      </c>
      <c r="P1111" s="134" t="str">
        <f t="shared" si="450"/>
        <v>J=</v>
      </c>
      <c r="Q1111" s="131">
        <f t="shared" si="451"/>
        <v>44270</v>
      </c>
      <c r="R1111" s="9"/>
      <c r="S1111" s="9"/>
      <c r="T1111" s="9"/>
      <c r="U1111" s="9"/>
      <c r="V1111" s="9"/>
      <c r="W1111" s="9"/>
      <c r="X1111" s="9"/>
      <c r="Y1111" s="9"/>
      <c r="Z1111" s="9"/>
      <c r="AA1111" s="9"/>
      <c r="AB1111" s="9"/>
      <c r="AC1111" s="9"/>
      <c r="AD1111" s="9"/>
      <c r="AE1111" s="9"/>
      <c r="AF1111" s="59">
        <f t="shared" si="440"/>
        <v>43873</v>
      </c>
      <c r="AG1111" s="15">
        <f t="shared" ca="1" si="452"/>
        <v>1021.27936</v>
      </c>
      <c r="AH1111" s="15">
        <f t="shared" si="452"/>
        <v>1000</v>
      </c>
      <c r="AI1111" s="4">
        <f t="shared" ca="1" si="452"/>
        <v>4.1500000000000002E-2</v>
      </c>
      <c r="AJ1111" s="16">
        <f t="shared" ca="1" si="452"/>
        <v>1.6137000000000001E-4</v>
      </c>
      <c r="AK1111" s="4">
        <f t="shared" si="452"/>
        <v>1.075</v>
      </c>
      <c r="AL1111" s="59">
        <f t="shared" si="438"/>
        <v>43873</v>
      </c>
      <c r="AM1111" s="16">
        <f t="shared" ca="1" si="453"/>
        <v>1.0212793600000001</v>
      </c>
      <c r="AN1111" s="15">
        <f t="shared" ca="1" si="453"/>
        <v>21.27936</v>
      </c>
      <c r="AO1111" s="9">
        <f t="shared" si="453"/>
        <v>0</v>
      </c>
      <c r="AP1111" s="17">
        <f t="shared" si="453"/>
        <v>0</v>
      </c>
      <c r="AQ1111" s="15">
        <f t="shared" si="453"/>
        <v>0</v>
      </c>
      <c r="AR1111" s="10" t="str">
        <f t="shared" si="453"/>
        <v>J=</v>
      </c>
      <c r="AS1111" s="59">
        <f t="shared" si="453"/>
        <v>43906</v>
      </c>
      <c r="AT1111" s="18"/>
      <c r="AU1111" s="18"/>
      <c r="AV1111" s="40"/>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row>
    <row r="1112" spans="1:205" x14ac:dyDescent="0.2">
      <c r="A1112" s="123">
        <f t="shared" si="446"/>
        <v>44107</v>
      </c>
      <c r="B1112" s="124">
        <f t="shared" ca="1" si="454"/>
        <v>1001.12467</v>
      </c>
      <c r="C1112" s="126">
        <f t="shared" si="447"/>
        <v>1000</v>
      </c>
      <c r="D1112" s="125">
        <f ca="1">IF(A1112&lt;$B$1,VLOOKUP(A1112,[1]DI!$A$4:$B$15000,2,FALSE),0)</f>
        <v>0</v>
      </c>
      <c r="E1112" s="126">
        <f t="shared" ca="1" si="455"/>
        <v>0</v>
      </c>
      <c r="F1112" s="132">
        <f t="shared" si="448"/>
        <v>1.075</v>
      </c>
      <c r="G1112" s="127">
        <f t="shared" ca="1" si="441"/>
        <v>1</v>
      </c>
      <c r="H1112" s="126">
        <f ca="1">TRUNC(PRODUCT(G$10:G1111),15)</f>
        <v>1.18913011658732</v>
      </c>
      <c r="I1112" s="126">
        <f t="shared" ca="1" si="449"/>
        <v>1.18779423844468</v>
      </c>
      <c r="J1112" s="126">
        <f t="shared" ca="1" si="442"/>
        <v>1.00112467</v>
      </c>
      <c r="K1112" s="126">
        <f t="shared" ca="1" si="443"/>
        <v>1.1246700000000001</v>
      </c>
      <c r="L1112" s="133">
        <f>IF(VLOOKUP(A1112,$U$12:$AD$125,8)=VLOOKUP(A1111,$U$12:$AD$125,8),0,VLOOKUP(A1112,U$12:$AD$125,8))</f>
        <v>0</v>
      </c>
      <c r="M1112" s="129">
        <f>IF(L1112&gt;0,VLOOKUP(L1112,T$12:$AC$125,7),0)</f>
        <v>0</v>
      </c>
      <c r="N1112" s="126">
        <f t="shared" si="444"/>
        <v>0</v>
      </c>
      <c r="O1112" s="126">
        <f t="shared" ca="1" si="445"/>
        <v>1.1246700000000001</v>
      </c>
      <c r="P1112" s="134" t="str">
        <f t="shared" si="450"/>
        <v>J=</v>
      </c>
      <c r="Q1112" s="131">
        <f t="shared" si="451"/>
        <v>44270</v>
      </c>
      <c r="R1112" s="9"/>
      <c r="S1112" s="9"/>
      <c r="T1112" s="9"/>
      <c r="U1112" s="9"/>
      <c r="V1112" s="9"/>
      <c r="W1112" s="9"/>
      <c r="X1112" s="9"/>
      <c r="Y1112" s="9"/>
      <c r="Z1112" s="9"/>
      <c r="AA1112" s="9"/>
      <c r="AB1112" s="9"/>
      <c r="AC1112" s="9"/>
      <c r="AD1112" s="9"/>
      <c r="AE1112" s="9"/>
      <c r="AF1112" s="59">
        <f t="shared" si="440"/>
        <v>43874</v>
      </c>
      <c r="AG1112" s="15">
        <f t="shared" ca="1" si="452"/>
        <v>1021.45652</v>
      </c>
      <c r="AH1112" s="15">
        <f t="shared" si="452"/>
        <v>1000</v>
      </c>
      <c r="AI1112" s="4">
        <f t="shared" ca="1" si="452"/>
        <v>4.1500000000000002E-2</v>
      </c>
      <c r="AJ1112" s="16">
        <f t="shared" ca="1" si="452"/>
        <v>1.6137000000000001E-4</v>
      </c>
      <c r="AK1112" s="4">
        <f t="shared" si="452"/>
        <v>1.075</v>
      </c>
      <c r="AL1112" s="59">
        <f t="shared" si="438"/>
        <v>43874</v>
      </c>
      <c r="AM1112" s="16">
        <f t="shared" ca="1" si="453"/>
        <v>1.0214565200000001</v>
      </c>
      <c r="AN1112" s="15">
        <f t="shared" ca="1" si="453"/>
        <v>21.456520000000001</v>
      </c>
      <c r="AO1112" s="9">
        <f t="shared" si="453"/>
        <v>0</v>
      </c>
      <c r="AP1112" s="17">
        <f t="shared" si="453"/>
        <v>0</v>
      </c>
      <c r="AQ1112" s="15">
        <f t="shared" si="453"/>
        <v>0</v>
      </c>
      <c r="AR1112" s="10" t="str">
        <f t="shared" si="453"/>
        <v>J=</v>
      </c>
      <c r="AS1112" s="59">
        <f t="shared" si="453"/>
        <v>43906</v>
      </c>
      <c r="AT1112" s="18"/>
      <c r="AU1112" s="18"/>
      <c r="AV1112" s="40"/>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row>
    <row r="1113" spans="1:205" x14ac:dyDescent="0.2">
      <c r="A1113" s="123">
        <f t="shared" si="446"/>
        <v>44108</v>
      </c>
      <c r="B1113" s="124">
        <f t="shared" ca="1" si="454"/>
        <v>1001.12467</v>
      </c>
      <c r="C1113" s="126">
        <f t="shared" si="447"/>
        <v>1000</v>
      </c>
      <c r="D1113" s="125">
        <f ca="1">IF(A1113&lt;$B$1,VLOOKUP(A1113,[1]DI!$A$4:$B$15000,2,FALSE),0)</f>
        <v>0</v>
      </c>
      <c r="E1113" s="126">
        <f t="shared" ca="1" si="455"/>
        <v>0</v>
      </c>
      <c r="F1113" s="132">
        <f t="shared" si="448"/>
        <v>1.075</v>
      </c>
      <c r="G1113" s="127">
        <f t="shared" ca="1" si="441"/>
        <v>1</v>
      </c>
      <c r="H1113" s="126">
        <f ca="1">TRUNC(PRODUCT(G$10:G1112),15)</f>
        <v>1.18913011658732</v>
      </c>
      <c r="I1113" s="126">
        <f t="shared" ca="1" si="449"/>
        <v>1.18779423844468</v>
      </c>
      <c r="J1113" s="126">
        <f t="shared" ca="1" si="442"/>
        <v>1.00112467</v>
      </c>
      <c r="K1113" s="126">
        <f t="shared" ca="1" si="443"/>
        <v>1.1246700000000001</v>
      </c>
      <c r="L1113" s="133">
        <f>IF(VLOOKUP(A1113,$U$12:$AD$125,8)=VLOOKUP(A1112,$U$12:$AD$125,8),0,VLOOKUP(A1113,U$12:$AD$125,8))</f>
        <v>0</v>
      </c>
      <c r="M1113" s="129">
        <f>IF(L1113&gt;0,VLOOKUP(L1113,T$12:$AC$125,7),0)</f>
        <v>0</v>
      </c>
      <c r="N1113" s="126">
        <f t="shared" si="444"/>
        <v>0</v>
      </c>
      <c r="O1113" s="126">
        <f t="shared" ca="1" si="445"/>
        <v>1.1246700000000001</v>
      </c>
      <c r="P1113" s="134" t="str">
        <f t="shared" si="450"/>
        <v>J=</v>
      </c>
      <c r="Q1113" s="131">
        <f t="shared" si="451"/>
        <v>44270</v>
      </c>
      <c r="R1113" s="9"/>
      <c r="S1113" s="9"/>
      <c r="T1113" s="9"/>
      <c r="U1113" s="9"/>
      <c r="V1113" s="9"/>
      <c r="W1113" s="9"/>
      <c r="X1113" s="9"/>
      <c r="Y1113" s="9"/>
      <c r="Z1113" s="9"/>
      <c r="AA1113" s="9"/>
      <c r="AB1113" s="9"/>
      <c r="AC1113" s="9"/>
      <c r="AD1113" s="9"/>
      <c r="AE1113" s="9"/>
      <c r="AF1113" s="59"/>
      <c r="AG1113" s="15"/>
      <c r="AH1113" s="15"/>
      <c r="AI1113" s="4"/>
      <c r="AJ1113" s="16"/>
      <c r="AK1113" s="4"/>
      <c r="AL1113" s="59"/>
      <c r="AM1113" s="16"/>
      <c r="AN1113" s="15"/>
      <c r="AO1113" s="9"/>
      <c r="AP1113" s="17"/>
      <c r="AQ1113" s="15"/>
      <c r="AR1113" s="42"/>
      <c r="AS1113" s="59"/>
      <c r="AT1113" s="18"/>
      <c r="AU1113" s="18"/>
      <c r="AV1113" s="40"/>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row>
    <row r="1114" spans="1:205" x14ac:dyDescent="0.2">
      <c r="A1114" s="123">
        <f t="shared" si="446"/>
        <v>44109</v>
      </c>
      <c r="B1114" s="124">
        <f t="shared" ca="1" si="454"/>
        <v>1001.12467</v>
      </c>
      <c r="C1114" s="126">
        <f t="shared" si="447"/>
        <v>1000</v>
      </c>
      <c r="D1114" s="125">
        <f ca="1">IF(A1114&lt;$B$1,VLOOKUP(A1114,[1]DI!$A$4:$B$15000,2,FALSE),0)</f>
        <v>1.9000000000000006E-2</v>
      </c>
      <c r="E1114" s="126">
        <f t="shared" ca="1" si="455"/>
        <v>7.4690000000000005E-5</v>
      </c>
      <c r="F1114" s="132">
        <f t="shared" si="448"/>
        <v>1.075</v>
      </c>
      <c r="G1114" s="127">
        <f t="shared" ca="1" si="441"/>
        <v>1.00008029175</v>
      </c>
      <c r="H1114" s="126">
        <f ca="1">TRUNC(PRODUCT(G$10:G1113),15)</f>
        <v>1.18913011658732</v>
      </c>
      <c r="I1114" s="126">
        <f t="shared" ca="1" si="449"/>
        <v>1.18779423844468</v>
      </c>
      <c r="J1114" s="126">
        <f t="shared" ca="1" si="442"/>
        <v>1.00112467</v>
      </c>
      <c r="K1114" s="126">
        <f t="shared" ca="1" si="443"/>
        <v>1.1246700000000001</v>
      </c>
      <c r="L1114" s="133">
        <f>IF(VLOOKUP(A1114,$U$12:$AD$125,8)=VLOOKUP(A1113,$U$12:$AD$125,8),0,VLOOKUP(A1114,U$12:$AD$125,8))</f>
        <v>0</v>
      </c>
      <c r="M1114" s="129">
        <f>IF(L1114&gt;0,VLOOKUP(L1114,T$12:$AC$125,7),0)</f>
        <v>0</v>
      </c>
      <c r="N1114" s="126">
        <f t="shared" si="444"/>
        <v>0</v>
      </c>
      <c r="O1114" s="126">
        <f t="shared" ca="1" si="445"/>
        <v>1.1246700000000001</v>
      </c>
      <c r="P1114" s="134" t="str">
        <f t="shared" si="450"/>
        <v>J=</v>
      </c>
      <c r="Q1114" s="131">
        <f t="shared" si="451"/>
        <v>44270</v>
      </c>
      <c r="R1114" s="9"/>
      <c r="S1114" s="9"/>
      <c r="T1114" s="9"/>
      <c r="U1114" s="9"/>
      <c r="V1114" s="9"/>
      <c r="W1114" s="9"/>
      <c r="X1114" s="9"/>
      <c r="Y1114" s="9"/>
      <c r="Z1114" s="9"/>
      <c r="AA1114" s="9"/>
      <c r="AB1114" s="9"/>
      <c r="AC1114" s="9"/>
      <c r="AD1114" s="9"/>
      <c r="AE1114" s="9"/>
      <c r="AF1114" s="59" t="str">
        <f t="shared" ref="AF1114:AS1114" si="456">$B$6</f>
        <v>CNEN22</v>
      </c>
      <c r="AG1114" s="9" t="str">
        <f t="shared" si="456"/>
        <v>CNEN22</v>
      </c>
      <c r="AH1114" s="9" t="str">
        <f t="shared" si="456"/>
        <v>CNEN22</v>
      </c>
      <c r="AI1114" s="9" t="str">
        <f t="shared" si="456"/>
        <v>CNEN22</v>
      </c>
      <c r="AJ1114" s="9" t="str">
        <f t="shared" si="456"/>
        <v>CNEN22</v>
      </c>
      <c r="AK1114" s="4" t="str">
        <f t="shared" si="456"/>
        <v>CNEN22</v>
      </c>
      <c r="AL1114" s="59" t="str">
        <f t="shared" si="456"/>
        <v>CNEN22</v>
      </c>
      <c r="AM1114" s="9" t="str">
        <f t="shared" si="456"/>
        <v>CNEN22</v>
      </c>
      <c r="AN1114" s="9" t="str">
        <f t="shared" si="456"/>
        <v>CNEN22</v>
      </c>
      <c r="AO1114" s="9" t="str">
        <f t="shared" si="456"/>
        <v>CNEN22</v>
      </c>
      <c r="AP1114" s="17" t="str">
        <f t="shared" si="456"/>
        <v>CNEN22</v>
      </c>
      <c r="AQ1114" s="9" t="str">
        <f t="shared" si="456"/>
        <v>CNEN22</v>
      </c>
      <c r="AR1114" s="10" t="str">
        <f t="shared" si="456"/>
        <v>CNEN22</v>
      </c>
      <c r="AS1114" s="59" t="str">
        <f t="shared" si="456"/>
        <v>CNEN22</v>
      </c>
      <c r="AT1114" s="18"/>
      <c r="AU1114" s="18"/>
      <c r="AV1114" s="40"/>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row>
    <row r="1115" spans="1:205" x14ac:dyDescent="0.2">
      <c r="A1115" s="123">
        <f t="shared" si="446"/>
        <v>44110</v>
      </c>
      <c r="B1115" s="124">
        <f t="shared" ca="1" si="454"/>
        <v>1001.20505</v>
      </c>
      <c r="C1115" s="126">
        <f t="shared" si="447"/>
        <v>1000</v>
      </c>
      <c r="D1115" s="125">
        <f ca="1">IF(A1115&lt;$B$1,VLOOKUP(A1115,[1]DI!$A$4:$B$15000,2,FALSE),0)</f>
        <v>1.9000000000000006E-2</v>
      </c>
      <c r="E1115" s="126">
        <f t="shared" ca="1" si="455"/>
        <v>7.4690000000000005E-5</v>
      </c>
      <c r="F1115" s="132">
        <f t="shared" si="448"/>
        <v>1.075</v>
      </c>
      <c r="G1115" s="127">
        <f t="shared" ca="1" si="441"/>
        <v>1.00008029175</v>
      </c>
      <c r="H1115" s="126">
        <f ca="1">TRUNC(PRODUCT(G$10:G1114),15)</f>
        <v>1.18922559392536</v>
      </c>
      <c r="I1115" s="126">
        <f t="shared" ca="1" si="449"/>
        <v>1.18779423844468</v>
      </c>
      <c r="J1115" s="126">
        <f t="shared" ca="1" si="442"/>
        <v>1.00120505</v>
      </c>
      <c r="K1115" s="126">
        <f t="shared" ca="1" si="443"/>
        <v>1.20505</v>
      </c>
      <c r="L1115" s="133">
        <f>IF(VLOOKUP(A1115,$U$12:$AD$125,8)=VLOOKUP(A1114,$U$12:$AD$125,8),0,VLOOKUP(A1115,U$12:$AD$125,8))</f>
        <v>0</v>
      </c>
      <c r="M1115" s="129">
        <f>IF(L1115&gt;0,VLOOKUP(L1115,T$12:$AC$125,7),0)</f>
        <v>0</v>
      </c>
      <c r="N1115" s="126">
        <f t="shared" si="444"/>
        <v>0</v>
      </c>
      <c r="O1115" s="126">
        <f t="shared" ca="1" si="445"/>
        <v>1.20505</v>
      </c>
      <c r="P1115" s="134" t="str">
        <f t="shared" si="450"/>
        <v>J=</v>
      </c>
      <c r="Q1115" s="131">
        <f t="shared" si="451"/>
        <v>44270</v>
      </c>
      <c r="R1115" s="9"/>
      <c r="S1115" s="9"/>
      <c r="T1115" s="9"/>
      <c r="U1115" s="9"/>
      <c r="V1115" s="9"/>
      <c r="W1115" s="9"/>
      <c r="X1115" s="9"/>
      <c r="Y1115" s="9"/>
      <c r="Z1115" s="9"/>
      <c r="AA1115" s="9"/>
      <c r="AB1115" s="9"/>
      <c r="AC1115" s="9"/>
      <c r="AD1115" s="9"/>
      <c r="AE1115" s="9"/>
      <c r="AF1115" s="57" t="s">
        <v>16</v>
      </c>
      <c r="AG1115" s="3" t="s">
        <v>9</v>
      </c>
      <c r="AH1115" s="3" t="s">
        <v>10</v>
      </c>
      <c r="AI1115" s="36" t="s">
        <v>11</v>
      </c>
      <c r="AJ1115" s="37" t="s">
        <v>11</v>
      </c>
      <c r="AK1115" s="36" t="s">
        <v>11</v>
      </c>
      <c r="AL1115" s="60" t="s">
        <v>16</v>
      </c>
      <c r="AM1115" s="37" t="s">
        <v>11</v>
      </c>
      <c r="AN1115" s="3" t="s">
        <v>12</v>
      </c>
      <c r="AO1115" s="7" t="s">
        <v>13</v>
      </c>
      <c r="AP1115" s="38" t="s">
        <v>14</v>
      </c>
      <c r="AQ1115" s="3" t="s">
        <v>14</v>
      </c>
      <c r="AR1115" s="39" t="s">
        <v>15</v>
      </c>
      <c r="AS1115" s="57" t="s">
        <v>15</v>
      </c>
      <c r="AT1115" s="18"/>
      <c r="AU1115" s="18"/>
      <c r="AV1115" s="40"/>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row>
    <row r="1116" spans="1:205" x14ac:dyDescent="0.2">
      <c r="A1116" s="123">
        <f t="shared" si="446"/>
        <v>44111</v>
      </c>
      <c r="B1116" s="124">
        <f t="shared" ca="1" si="454"/>
        <v>1001.28543999</v>
      </c>
      <c r="C1116" s="126">
        <f t="shared" si="447"/>
        <v>1000</v>
      </c>
      <c r="D1116" s="125">
        <f ca="1">IF(A1116&lt;$B$1,VLOOKUP(A1116,[1]DI!$A$4:$B$15000,2,FALSE),0)</f>
        <v>1.9000000000000006E-2</v>
      </c>
      <c r="E1116" s="126">
        <f t="shared" ca="1" si="455"/>
        <v>7.4690000000000005E-5</v>
      </c>
      <c r="F1116" s="132">
        <f t="shared" si="448"/>
        <v>1.075</v>
      </c>
      <c r="G1116" s="127">
        <f t="shared" ca="1" si="441"/>
        <v>1.00008029175</v>
      </c>
      <c r="H1116" s="126">
        <f ca="1">TRUNC(PRODUCT(G$10:G1115),15)</f>
        <v>1.1893210789294399</v>
      </c>
      <c r="I1116" s="126">
        <f t="shared" ca="1" si="449"/>
        <v>1.18779423844468</v>
      </c>
      <c r="J1116" s="126">
        <f t="shared" ca="1" si="442"/>
        <v>1.00128544</v>
      </c>
      <c r="K1116" s="126">
        <f t="shared" ca="1" si="443"/>
        <v>1.28543999</v>
      </c>
      <c r="L1116" s="133">
        <f>IF(VLOOKUP(A1116,$U$12:$AD$125,8)=VLOOKUP(A1115,$U$12:$AD$125,8),0,VLOOKUP(A1116,U$12:$AD$125,8))</f>
        <v>0</v>
      </c>
      <c r="M1116" s="129">
        <f>IF(L1116&gt;0,VLOOKUP(L1116,T$12:$AC$125,7),0)</f>
        <v>0</v>
      </c>
      <c r="N1116" s="126">
        <f t="shared" si="444"/>
        <v>0</v>
      </c>
      <c r="O1116" s="126">
        <f t="shared" ca="1" si="445"/>
        <v>1.28543999</v>
      </c>
      <c r="P1116" s="134" t="str">
        <f t="shared" si="450"/>
        <v>J=</v>
      </c>
      <c r="Q1116" s="131">
        <f t="shared" si="451"/>
        <v>44270</v>
      </c>
      <c r="R1116" s="9"/>
      <c r="S1116" s="9"/>
      <c r="T1116" s="9"/>
      <c r="U1116" s="9"/>
      <c r="V1116" s="9"/>
      <c r="W1116" s="9"/>
      <c r="X1116" s="9"/>
      <c r="Y1116" s="9"/>
      <c r="Z1116" s="9"/>
      <c r="AA1116" s="9"/>
      <c r="AB1116" s="9"/>
      <c r="AC1116" s="9"/>
      <c r="AD1116" s="9"/>
      <c r="AE1116" s="9"/>
      <c r="AF1116" s="57" t="s">
        <v>73</v>
      </c>
      <c r="AG1116" s="15" t="str">
        <f>$B$6</f>
        <v>CNEN22</v>
      </c>
      <c r="AH1116" s="3" t="s">
        <v>18</v>
      </c>
      <c r="AI1116" s="19" t="s">
        <v>19</v>
      </c>
      <c r="AJ1116" s="5"/>
      <c r="AK1116" s="19" t="s">
        <v>20</v>
      </c>
      <c r="AL1116" s="57"/>
      <c r="AM1116" s="5"/>
      <c r="AN1116" s="3"/>
      <c r="AO1116" s="7"/>
      <c r="AP1116" s="38"/>
      <c r="AQ1116" s="3"/>
      <c r="AR1116" s="39" t="s">
        <v>23</v>
      </c>
      <c r="AS1116" s="57" t="s">
        <v>23</v>
      </c>
      <c r="AT1116" s="18"/>
      <c r="AU1116" s="18"/>
      <c r="AV1116" s="40"/>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row>
    <row r="1117" spans="1:205" x14ac:dyDescent="0.2">
      <c r="A1117" s="123">
        <f t="shared" si="446"/>
        <v>44112</v>
      </c>
      <c r="B1117" s="124">
        <f t="shared" ca="1" si="454"/>
        <v>1001.36584</v>
      </c>
      <c r="C1117" s="126">
        <f t="shared" si="447"/>
        <v>1000</v>
      </c>
      <c r="D1117" s="125">
        <f ca="1">IF(A1117&lt;$B$1,VLOOKUP(A1117,[1]DI!$A$4:$B$15000,2,FALSE),0)</f>
        <v>1.9000000000000006E-2</v>
      </c>
      <c r="E1117" s="126">
        <f t="shared" ca="1" si="455"/>
        <v>7.4690000000000005E-5</v>
      </c>
      <c r="F1117" s="132">
        <f t="shared" si="448"/>
        <v>1.075</v>
      </c>
      <c r="G1117" s="127">
        <f t="shared" ca="1" si="441"/>
        <v>1.00008029175</v>
      </c>
      <c r="H1117" s="126">
        <f ca="1">TRUNC(PRODUCT(G$10:G1116),15)</f>
        <v>1.1894165716001801</v>
      </c>
      <c r="I1117" s="126">
        <f t="shared" ca="1" si="449"/>
        <v>1.18779423844468</v>
      </c>
      <c r="J1117" s="126">
        <f t="shared" ca="1" si="442"/>
        <v>1.0013658400000001</v>
      </c>
      <c r="K1117" s="126">
        <f t="shared" ca="1" si="443"/>
        <v>1.3658399999999999</v>
      </c>
      <c r="L1117" s="133">
        <f>IF(VLOOKUP(A1117,$U$12:$AD$125,8)=VLOOKUP(A1116,$U$12:$AD$125,8),0,VLOOKUP(A1117,U$12:$AD$125,8))</f>
        <v>0</v>
      </c>
      <c r="M1117" s="129">
        <f>IF(L1117&gt;0,VLOOKUP(L1117,T$12:$AC$125,7),0)</f>
        <v>0</v>
      </c>
      <c r="N1117" s="126">
        <f t="shared" si="444"/>
        <v>0</v>
      </c>
      <c r="O1117" s="126">
        <f t="shared" ca="1" si="445"/>
        <v>1.3658399999999999</v>
      </c>
      <c r="P1117" s="134" t="str">
        <f t="shared" si="450"/>
        <v>J=</v>
      </c>
      <c r="Q1117" s="131">
        <f t="shared" si="451"/>
        <v>44270</v>
      </c>
      <c r="R1117" s="9"/>
      <c r="S1117" s="9"/>
      <c r="T1117" s="9"/>
      <c r="U1117" s="9"/>
      <c r="V1117" s="9"/>
      <c r="W1117" s="9"/>
      <c r="X1117" s="9"/>
      <c r="Y1117" s="9"/>
      <c r="Z1117" s="9"/>
      <c r="AA1117" s="9"/>
      <c r="AB1117" s="9"/>
      <c r="AC1117" s="9"/>
      <c r="AD1117" s="9"/>
      <c r="AE1117" s="9"/>
      <c r="AF1117" s="57" t="s">
        <v>73</v>
      </c>
      <c r="AG1117" s="15"/>
      <c r="AH1117" s="3"/>
      <c r="AI1117" s="19"/>
      <c r="AJ1117" s="5"/>
      <c r="AK1117" s="19"/>
      <c r="AL1117" s="57"/>
      <c r="AM1117" s="5"/>
      <c r="AN1117" s="3"/>
      <c r="AO1117" s="7"/>
      <c r="AP1117" s="38"/>
      <c r="AQ1117" s="3"/>
      <c r="AR1117" s="39" t="s">
        <v>28</v>
      </c>
      <c r="AS1117" s="57" t="s">
        <v>16</v>
      </c>
      <c r="AT1117" s="18"/>
      <c r="AU1117" s="18"/>
      <c r="AV1117" s="40"/>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row>
    <row r="1118" spans="1:205" x14ac:dyDescent="0.2">
      <c r="A1118" s="123">
        <f t="shared" si="446"/>
        <v>44113</v>
      </c>
      <c r="B1118" s="124">
        <f t="shared" ca="1" si="454"/>
        <v>1001.44623999</v>
      </c>
      <c r="C1118" s="126">
        <f t="shared" si="447"/>
        <v>1000</v>
      </c>
      <c r="D1118" s="125">
        <f ca="1">IF(A1118&lt;$B$1,VLOOKUP(A1118,[1]DI!$A$4:$B$15000,2,FALSE),0)</f>
        <v>1.9000000000000006E-2</v>
      </c>
      <c r="E1118" s="126">
        <f t="shared" ca="1" si="455"/>
        <v>7.4690000000000005E-5</v>
      </c>
      <c r="F1118" s="132">
        <f t="shared" si="448"/>
        <v>1.075</v>
      </c>
      <c r="G1118" s="127">
        <f t="shared" ca="1" si="441"/>
        <v>1.00008029175</v>
      </c>
      <c r="H1118" s="126">
        <f ca="1">TRUNC(PRODUCT(G$10:G1117),15)</f>
        <v>1.1895120719382</v>
      </c>
      <c r="I1118" s="126">
        <f t="shared" ca="1" si="449"/>
        <v>1.18779423844468</v>
      </c>
      <c r="J1118" s="126">
        <f t="shared" ca="1" si="442"/>
        <v>1.0014462399999999</v>
      </c>
      <c r="K1118" s="126">
        <f t="shared" ca="1" si="443"/>
        <v>1.44623999</v>
      </c>
      <c r="L1118" s="133">
        <f>IF(VLOOKUP(A1118,$U$12:$AD$125,8)=VLOOKUP(A1117,$U$12:$AD$125,8),0,VLOOKUP(A1118,U$12:$AD$125,8))</f>
        <v>0</v>
      </c>
      <c r="M1118" s="129">
        <f>IF(L1118&gt;0,VLOOKUP(L1118,T$12:$AC$125,7),0)</f>
        <v>0</v>
      </c>
      <c r="N1118" s="126">
        <f t="shared" si="444"/>
        <v>0</v>
      </c>
      <c r="O1118" s="126">
        <f t="shared" ca="1" si="445"/>
        <v>1.44623999</v>
      </c>
      <c r="P1118" s="134" t="str">
        <f t="shared" si="450"/>
        <v>J=</v>
      </c>
      <c r="Q1118" s="131">
        <f t="shared" si="451"/>
        <v>44270</v>
      </c>
      <c r="R1118" s="9"/>
      <c r="S1118" s="9"/>
      <c r="T1118" s="9"/>
      <c r="U1118" s="9"/>
      <c r="V1118" s="9"/>
      <c r="W1118" s="9"/>
      <c r="X1118" s="9"/>
      <c r="Y1118" s="9"/>
      <c r="Z1118" s="9"/>
      <c r="AA1118" s="9"/>
      <c r="AB1118" s="9"/>
      <c r="AC1118" s="9"/>
      <c r="AD1118" s="9"/>
      <c r="AE1118" s="9"/>
      <c r="AF1118" s="57"/>
      <c r="AG1118" s="3" t="s">
        <v>30</v>
      </c>
      <c r="AH1118" s="3" t="s">
        <v>30</v>
      </c>
      <c r="AI1118" s="19" t="s">
        <v>31</v>
      </c>
      <c r="AJ1118" s="5" t="s">
        <v>32</v>
      </c>
      <c r="AK1118" s="4" t="s">
        <v>33</v>
      </c>
      <c r="AL1118" s="59"/>
      <c r="AM1118" s="16" t="s">
        <v>36</v>
      </c>
      <c r="AN1118" s="3" t="s">
        <v>30</v>
      </c>
      <c r="AO1118" s="7"/>
      <c r="AP1118" s="38" t="s">
        <v>37</v>
      </c>
      <c r="AQ1118" s="3" t="s">
        <v>30</v>
      </c>
      <c r="AR1118" s="39" t="s">
        <v>38</v>
      </c>
      <c r="AS1118" s="59"/>
      <c r="AT1118" s="18"/>
      <c r="AU1118" s="18"/>
      <c r="AV1118" s="40"/>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row>
    <row r="1119" spans="1:205" x14ac:dyDescent="0.2">
      <c r="A1119" s="123">
        <f t="shared" si="446"/>
        <v>44114</v>
      </c>
      <c r="B1119" s="124">
        <f t="shared" ca="1" si="454"/>
        <v>1001.52664999</v>
      </c>
      <c r="C1119" s="126">
        <f t="shared" si="447"/>
        <v>1000</v>
      </c>
      <c r="D1119" s="125">
        <f ca="1">IF(A1119&lt;$B$1,VLOOKUP(A1119,[1]DI!$A$4:$B$15000,2,FALSE),0)</f>
        <v>0</v>
      </c>
      <c r="E1119" s="126">
        <f t="shared" ca="1" si="455"/>
        <v>0</v>
      </c>
      <c r="F1119" s="132">
        <f t="shared" si="448"/>
        <v>1.075</v>
      </c>
      <c r="G1119" s="127">
        <f t="shared" ca="1" si="441"/>
        <v>1</v>
      </c>
      <c r="H1119" s="126">
        <f ca="1">TRUNC(PRODUCT(G$10:G1118),15)</f>
        <v>1.1896075799440999</v>
      </c>
      <c r="I1119" s="126">
        <f t="shared" ca="1" si="449"/>
        <v>1.18779423844468</v>
      </c>
      <c r="J1119" s="126">
        <f t="shared" ca="1" si="442"/>
        <v>1.00152665</v>
      </c>
      <c r="K1119" s="126">
        <f t="shared" ca="1" si="443"/>
        <v>1.5266499899999999</v>
      </c>
      <c r="L1119" s="133">
        <f>IF(VLOOKUP(A1119,$U$12:$AD$125,8)=VLOOKUP(A1118,$U$12:$AD$125,8),0,VLOOKUP(A1119,U$12:$AD$125,8))</f>
        <v>0</v>
      </c>
      <c r="M1119" s="129">
        <f>IF(L1119&gt;0,VLOOKUP(L1119,T$12:$AC$125,7),0)</f>
        <v>0</v>
      </c>
      <c r="N1119" s="126">
        <f t="shared" si="444"/>
        <v>0</v>
      </c>
      <c r="O1119" s="126">
        <f t="shared" ca="1" si="445"/>
        <v>1.5266499899999999</v>
      </c>
      <c r="P1119" s="134" t="str">
        <f t="shared" si="450"/>
        <v>J=</v>
      </c>
      <c r="Q1119" s="131">
        <f t="shared" si="451"/>
        <v>44270</v>
      </c>
      <c r="R1119" s="9"/>
      <c r="S1119" s="9"/>
      <c r="T1119" s="9"/>
      <c r="U1119" s="9"/>
      <c r="V1119" s="9"/>
      <c r="W1119" s="9"/>
      <c r="X1119" s="9"/>
      <c r="Y1119" s="9"/>
      <c r="Z1119" s="9"/>
      <c r="AA1119" s="9"/>
      <c r="AB1119" s="9"/>
      <c r="AC1119" s="9"/>
      <c r="AD1119" s="9"/>
      <c r="AE1119" s="9"/>
      <c r="AF1119" s="59"/>
      <c r="AG1119" s="15"/>
      <c r="AH1119" s="15"/>
      <c r="AI1119" s="4"/>
      <c r="AJ1119" s="16"/>
      <c r="AK1119" s="4"/>
      <c r="AL1119" s="59"/>
      <c r="AM1119" s="16"/>
      <c r="AN1119" s="15"/>
      <c r="AO1119" s="9"/>
      <c r="AP1119" s="17"/>
      <c r="AQ1119" s="15"/>
      <c r="AR1119" s="10"/>
      <c r="AS1119" s="61"/>
      <c r="AT1119" s="18"/>
      <c r="AU1119" s="18"/>
      <c r="AV1119" s="40"/>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row>
    <row r="1120" spans="1:205" x14ac:dyDescent="0.2">
      <c r="A1120" s="123">
        <f t="shared" si="446"/>
        <v>44115</v>
      </c>
      <c r="B1120" s="124">
        <f t="shared" ca="1" si="454"/>
        <v>1001.52664999</v>
      </c>
      <c r="C1120" s="126">
        <f t="shared" si="447"/>
        <v>1000</v>
      </c>
      <c r="D1120" s="125">
        <f ca="1">IF(A1120&lt;$B$1,VLOOKUP(A1120,[1]DI!$A$4:$B$15000,2,FALSE),0)</f>
        <v>0</v>
      </c>
      <c r="E1120" s="126">
        <f t="shared" ca="1" si="455"/>
        <v>0</v>
      </c>
      <c r="F1120" s="132">
        <f t="shared" si="448"/>
        <v>1.075</v>
      </c>
      <c r="G1120" s="127">
        <f t="shared" ca="1" si="441"/>
        <v>1</v>
      </c>
      <c r="H1120" s="126">
        <f ca="1">TRUNC(PRODUCT(G$10:G1119),15)</f>
        <v>1.1896075799440999</v>
      </c>
      <c r="I1120" s="126">
        <f t="shared" ca="1" si="449"/>
        <v>1.18779423844468</v>
      </c>
      <c r="J1120" s="126">
        <f t="shared" ca="1" si="442"/>
        <v>1.00152665</v>
      </c>
      <c r="K1120" s="126">
        <f t="shared" ca="1" si="443"/>
        <v>1.5266499899999999</v>
      </c>
      <c r="L1120" s="133">
        <f>IF(VLOOKUP(A1120,$U$12:$AD$125,8)=VLOOKUP(A1119,$U$12:$AD$125,8),0,VLOOKUP(A1120,U$12:$AD$125,8))</f>
        <v>0</v>
      </c>
      <c r="M1120" s="129">
        <f>IF(L1120&gt;0,VLOOKUP(L1120,T$12:$AC$125,7),0)</f>
        <v>0</v>
      </c>
      <c r="N1120" s="126">
        <f t="shared" si="444"/>
        <v>0</v>
      </c>
      <c r="O1120" s="126">
        <f t="shared" ca="1" si="445"/>
        <v>1.5266499899999999</v>
      </c>
      <c r="P1120" s="134" t="str">
        <f t="shared" si="450"/>
        <v>J=</v>
      </c>
      <c r="Q1120" s="131">
        <f t="shared" si="451"/>
        <v>44270</v>
      </c>
      <c r="R1120" s="9"/>
      <c r="S1120" s="9"/>
      <c r="T1120" s="9"/>
      <c r="U1120" s="9"/>
      <c r="V1120" s="9"/>
      <c r="W1120" s="9"/>
      <c r="X1120" s="9"/>
      <c r="Y1120" s="9"/>
      <c r="Z1120" s="9"/>
      <c r="AA1120" s="9"/>
      <c r="AB1120" s="9"/>
      <c r="AC1120" s="9"/>
      <c r="AD1120" s="9"/>
      <c r="AE1120" s="9"/>
      <c r="AF1120" s="59">
        <f>(AF1112+1)</f>
        <v>43875</v>
      </c>
      <c r="AG1120" s="15">
        <f t="shared" ref="AG1120:AK1135" ca="1" si="457">VLOOKUP($AF1120,$A$10:$Q$3625,(AG$1)+1)</f>
        <v>1021.6337099899999</v>
      </c>
      <c r="AH1120" s="15">
        <f t="shared" si="457"/>
        <v>1000</v>
      </c>
      <c r="AI1120" s="4">
        <f t="shared" ca="1" si="457"/>
        <v>4.1500000000000002E-2</v>
      </c>
      <c r="AJ1120" s="16">
        <f t="shared" ca="1" si="457"/>
        <v>1.6137000000000001E-4</v>
      </c>
      <c r="AK1120" s="4">
        <f t="shared" si="457"/>
        <v>1.075</v>
      </c>
      <c r="AL1120" s="59">
        <f t="shared" ref="AL1120:AL1149" si="458">AF1120</f>
        <v>43875</v>
      </c>
      <c r="AM1120" s="16">
        <f t="shared" ref="AM1120:AS1135" ca="1" si="459">VLOOKUP($AF1120,$A$10:$Q$3625,(AM$1)+1)</f>
        <v>1.0216337099999999</v>
      </c>
      <c r="AN1120" s="15">
        <f t="shared" ca="1" si="459"/>
        <v>21.63370999</v>
      </c>
      <c r="AO1120" s="9">
        <f t="shared" si="459"/>
        <v>0</v>
      </c>
      <c r="AP1120" s="17">
        <f t="shared" si="459"/>
        <v>0</v>
      </c>
      <c r="AQ1120" s="15">
        <f t="shared" si="459"/>
        <v>0</v>
      </c>
      <c r="AR1120" s="10" t="str">
        <f t="shared" si="459"/>
        <v>J=</v>
      </c>
      <c r="AS1120" s="59">
        <f t="shared" si="459"/>
        <v>43906</v>
      </c>
      <c r="AT1120" s="18"/>
      <c r="AU1120" s="18"/>
      <c r="AV1120" s="40"/>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row>
    <row r="1121" spans="1:202" x14ac:dyDescent="0.2">
      <c r="A1121" s="123">
        <f t="shared" si="446"/>
        <v>44116</v>
      </c>
      <c r="B1121" s="124">
        <f t="shared" ca="1" si="454"/>
        <v>1001.52664999</v>
      </c>
      <c r="C1121" s="126">
        <f t="shared" si="447"/>
        <v>1000</v>
      </c>
      <c r="D1121" s="125">
        <f ca="1">IF(A1121&lt;$B$1,VLOOKUP(A1121,[1]DI!$A$4:$B$15000,2,FALSE),0)</f>
        <v>0</v>
      </c>
      <c r="E1121" s="126">
        <f t="shared" ca="1" si="455"/>
        <v>0</v>
      </c>
      <c r="F1121" s="132">
        <f t="shared" si="448"/>
        <v>1.075</v>
      </c>
      <c r="G1121" s="127">
        <f t="shared" ca="1" si="441"/>
        <v>1</v>
      </c>
      <c r="H1121" s="126">
        <f ca="1">TRUNC(PRODUCT(G$10:G1120),15)</f>
        <v>1.1896075799440999</v>
      </c>
      <c r="I1121" s="126">
        <f t="shared" ca="1" si="449"/>
        <v>1.18779423844468</v>
      </c>
      <c r="J1121" s="126">
        <f t="shared" ca="1" si="442"/>
        <v>1.00152665</v>
      </c>
      <c r="K1121" s="126">
        <f t="shared" ca="1" si="443"/>
        <v>1.5266499899999999</v>
      </c>
      <c r="L1121" s="133">
        <f>IF(VLOOKUP(A1121,$U$12:$AD$125,8)=VLOOKUP(A1120,$U$12:$AD$125,8),0,VLOOKUP(A1121,U$12:$AD$125,8))</f>
        <v>0</v>
      </c>
      <c r="M1121" s="129">
        <f>IF(L1121&gt;0,VLOOKUP(L1121,T$12:$AC$125,7),0)</f>
        <v>0</v>
      </c>
      <c r="N1121" s="126">
        <f t="shared" si="444"/>
        <v>0</v>
      </c>
      <c r="O1121" s="126">
        <f t="shared" ca="1" si="445"/>
        <v>1.5266499899999999</v>
      </c>
      <c r="P1121" s="134" t="str">
        <f t="shared" si="450"/>
        <v>J=</v>
      </c>
      <c r="Q1121" s="131">
        <f t="shared" si="451"/>
        <v>44270</v>
      </c>
      <c r="R1121" s="9"/>
      <c r="S1121" s="9"/>
      <c r="T1121" s="9"/>
      <c r="U1121" s="9"/>
      <c r="V1121" s="9"/>
      <c r="W1121" s="9"/>
      <c r="X1121" s="9"/>
      <c r="Y1121" s="9"/>
      <c r="Z1121" s="9"/>
      <c r="AA1121" s="9"/>
      <c r="AB1121" s="9"/>
      <c r="AC1121" s="9"/>
      <c r="AD1121" s="9"/>
      <c r="AE1121" s="9"/>
      <c r="AF1121" s="59">
        <f t="shared" ref="AF1121:AF1149" si="460">(AF1120+1)</f>
        <v>43876</v>
      </c>
      <c r="AG1121" s="15">
        <f t="shared" ca="1" si="457"/>
        <v>1021.81093999</v>
      </c>
      <c r="AH1121" s="15">
        <f t="shared" si="457"/>
        <v>1000</v>
      </c>
      <c r="AI1121" s="4">
        <f t="shared" ca="1" si="457"/>
        <v>0</v>
      </c>
      <c r="AJ1121" s="16">
        <f t="shared" ca="1" si="457"/>
        <v>0</v>
      </c>
      <c r="AK1121" s="4">
        <f t="shared" si="457"/>
        <v>1.075</v>
      </c>
      <c r="AL1121" s="59">
        <f t="shared" si="458"/>
        <v>43876</v>
      </c>
      <c r="AM1121" s="16">
        <f t="shared" ca="1" si="459"/>
        <v>1.0218109399999999</v>
      </c>
      <c r="AN1121" s="15">
        <f t="shared" ca="1" si="459"/>
        <v>21.810939990000001</v>
      </c>
      <c r="AO1121" s="9">
        <f t="shared" si="459"/>
        <v>0</v>
      </c>
      <c r="AP1121" s="17">
        <f t="shared" si="459"/>
        <v>0</v>
      </c>
      <c r="AQ1121" s="15">
        <f t="shared" si="459"/>
        <v>0</v>
      </c>
      <c r="AR1121" s="10" t="str">
        <f t="shared" si="459"/>
        <v>J=</v>
      </c>
      <c r="AS1121" s="59">
        <f t="shared" si="459"/>
        <v>43906</v>
      </c>
      <c r="AT1121" s="18"/>
      <c r="AU1121" s="18"/>
      <c r="AV1121" s="40"/>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row>
    <row r="1122" spans="1:202" x14ac:dyDescent="0.2">
      <c r="A1122" s="123">
        <f t="shared" si="446"/>
        <v>44117</v>
      </c>
      <c r="B1122" s="124">
        <f t="shared" ca="1" si="454"/>
        <v>1001.52664999</v>
      </c>
      <c r="C1122" s="126">
        <f t="shared" si="447"/>
        <v>1000</v>
      </c>
      <c r="D1122" s="125">
        <f ca="1">IF(A1122&lt;$B$1,VLOOKUP(A1122,[1]DI!$A$4:$B$15000,2,FALSE),0)</f>
        <v>1.9000000000000006E-2</v>
      </c>
      <c r="E1122" s="126">
        <f t="shared" ca="1" si="455"/>
        <v>7.4690000000000005E-5</v>
      </c>
      <c r="F1122" s="132">
        <f t="shared" si="448"/>
        <v>1.075</v>
      </c>
      <c r="G1122" s="127">
        <f t="shared" ca="1" si="441"/>
        <v>1.00008029175</v>
      </c>
      <c r="H1122" s="126">
        <f ca="1">TRUNC(PRODUCT(G$10:G1121),15)</f>
        <v>1.1896075799440999</v>
      </c>
      <c r="I1122" s="126">
        <f t="shared" ca="1" si="449"/>
        <v>1.18779423844468</v>
      </c>
      <c r="J1122" s="126">
        <f t="shared" ca="1" si="442"/>
        <v>1.00152665</v>
      </c>
      <c r="K1122" s="126">
        <f t="shared" ca="1" si="443"/>
        <v>1.5266499899999999</v>
      </c>
      <c r="L1122" s="133">
        <f>IF(VLOOKUP(A1122,$U$12:$AD$125,8)=VLOOKUP(A1121,$U$12:$AD$125,8),0,VLOOKUP(A1122,U$12:$AD$125,8))</f>
        <v>0</v>
      </c>
      <c r="M1122" s="129">
        <f>IF(L1122&gt;0,VLOOKUP(L1122,T$12:$AC$125,7),0)</f>
        <v>0</v>
      </c>
      <c r="N1122" s="126">
        <f t="shared" si="444"/>
        <v>0</v>
      </c>
      <c r="O1122" s="126">
        <f t="shared" ca="1" si="445"/>
        <v>1.5266499899999999</v>
      </c>
      <c r="P1122" s="134" t="str">
        <f t="shared" si="450"/>
        <v>J=</v>
      </c>
      <c r="Q1122" s="131">
        <f t="shared" si="451"/>
        <v>44270</v>
      </c>
      <c r="R1122" s="9"/>
      <c r="S1122" s="9"/>
      <c r="T1122" s="9"/>
      <c r="U1122" s="9"/>
      <c r="V1122" s="9"/>
      <c r="W1122" s="9"/>
      <c r="X1122" s="9"/>
      <c r="Y1122" s="9"/>
      <c r="Z1122" s="9"/>
      <c r="AA1122" s="9"/>
      <c r="AB1122" s="9"/>
      <c r="AC1122" s="9"/>
      <c r="AD1122" s="9"/>
      <c r="AE1122" s="9"/>
      <c r="AF1122" s="59">
        <f t="shared" si="460"/>
        <v>43877</v>
      </c>
      <c r="AG1122" s="15">
        <f t="shared" ca="1" si="457"/>
        <v>1021.81093999</v>
      </c>
      <c r="AH1122" s="15">
        <f t="shared" si="457"/>
        <v>1000</v>
      </c>
      <c r="AI1122" s="4">
        <f t="shared" ca="1" si="457"/>
        <v>0</v>
      </c>
      <c r="AJ1122" s="16">
        <f t="shared" ca="1" si="457"/>
        <v>0</v>
      </c>
      <c r="AK1122" s="4">
        <f t="shared" si="457"/>
        <v>1.075</v>
      </c>
      <c r="AL1122" s="59">
        <f t="shared" si="458"/>
        <v>43877</v>
      </c>
      <c r="AM1122" s="16">
        <f t="shared" ca="1" si="459"/>
        <v>1.0218109399999999</v>
      </c>
      <c r="AN1122" s="15">
        <f t="shared" ca="1" si="459"/>
        <v>21.810939990000001</v>
      </c>
      <c r="AO1122" s="9">
        <f t="shared" si="459"/>
        <v>0</v>
      </c>
      <c r="AP1122" s="17">
        <f t="shared" si="459"/>
        <v>0</v>
      </c>
      <c r="AQ1122" s="15">
        <f t="shared" si="459"/>
        <v>0</v>
      </c>
      <c r="AR1122" s="10" t="str">
        <f t="shared" si="459"/>
        <v>J=</v>
      </c>
      <c r="AS1122" s="59">
        <f t="shared" si="459"/>
        <v>43906</v>
      </c>
      <c r="AT1122" s="18"/>
      <c r="AU1122" s="18"/>
      <c r="AV1122" s="40"/>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row>
    <row r="1123" spans="1:202" x14ac:dyDescent="0.2">
      <c r="A1123" s="123">
        <f t="shared" si="446"/>
        <v>44118</v>
      </c>
      <c r="B1123" s="124">
        <f t="shared" ca="1" si="454"/>
        <v>1001.60705999</v>
      </c>
      <c r="C1123" s="126">
        <f t="shared" si="447"/>
        <v>1000</v>
      </c>
      <c r="D1123" s="125">
        <f ca="1">IF(A1123&lt;$B$1,VLOOKUP(A1123,[1]DI!$A$4:$B$15000,2,FALSE),0)</f>
        <v>1.9000000000000006E-2</v>
      </c>
      <c r="E1123" s="126">
        <f t="shared" ca="1" si="455"/>
        <v>7.4690000000000005E-5</v>
      </c>
      <c r="F1123" s="132">
        <f t="shared" si="448"/>
        <v>1.075</v>
      </c>
      <c r="G1123" s="127">
        <f t="shared" ca="1" si="441"/>
        <v>1.00008029175</v>
      </c>
      <c r="H1123" s="126">
        <f ca="1">TRUNC(PRODUCT(G$10:G1122),15)</f>
        <v>1.18970309561851</v>
      </c>
      <c r="I1123" s="126">
        <f t="shared" ca="1" si="449"/>
        <v>1.18779423844468</v>
      </c>
      <c r="J1123" s="126">
        <f t="shared" ca="1" si="442"/>
        <v>1.00160706</v>
      </c>
      <c r="K1123" s="126">
        <f t="shared" ca="1" si="443"/>
        <v>1.60705999</v>
      </c>
      <c r="L1123" s="133">
        <f>IF(VLOOKUP(A1123,$U$12:$AD$125,8)=VLOOKUP(A1122,$U$12:$AD$125,8),0,VLOOKUP(A1123,U$12:$AD$125,8))</f>
        <v>0</v>
      </c>
      <c r="M1123" s="129">
        <f>IF(L1123&gt;0,VLOOKUP(L1123,T$12:$AC$125,7),0)</f>
        <v>0</v>
      </c>
      <c r="N1123" s="126">
        <f t="shared" si="444"/>
        <v>0</v>
      </c>
      <c r="O1123" s="126">
        <f t="shared" ca="1" si="445"/>
        <v>1.60705999</v>
      </c>
      <c r="P1123" s="134" t="str">
        <f t="shared" si="450"/>
        <v>J=</v>
      </c>
      <c r="Q1123" s="131">
        <f t="shared" si="451"/>
        <v>44270</v>
      </c>
      <c r="R1123" s="9"/>
      <c r="S1123" s="9"/>
      <c r="T1123" s="9"/>
      <c r="U1123" s="9"/>
      <c r="V1123" s="9"/>
      <c r="W1123" s="9"/>
      <c r="X1123" s="9"/>
      <c r="Y1123" s="9"/>
      <c r="Z1123" s="9"/>
      <c r="AA1123" s="9"/>
      <c r="AB1123" s="9"/>
      <c r="AC1123" s="9"/>
      <c r="AD1123" s="9"/>
      <c r="AE1123" s="9"/>
      <c r="AF1123" s="59">
        <f t="shared" si="460"/>
        <v>43878</v>
      </c>
      <c r="AG1123" s="15">
        <f t="shared" ca="1" si="457"/>
        <v>1021.81093999</v>
      </c>
      <c r="AH1123" s="15">
        <f t="shared" si="457"/>
        <v>1000</v>
      </c>
      <c r="AI1123" s="4">
        <f t="shared" ca="1" si="457"/>
        <v>4.1500000000000002E-2</v>
      </c>
      <c r="AJ1123" s="16">
        <f t="shared" ca="1" si="457"/>
        <v>1.6137000000000001E-4</v>
      </c>
      <c r="AK1123" s="4">
        <f t="shared" si="457"/>
        <v>1.075</v>
      </c>
      <c r="AL1123" s="59">
        <f t="shared" si="458"/>
        <v>43878</v>
      </c>
      <c r="AM1123" s="16">
        <f t="shared" ca="1" si="459"/>
        <v>1.0218109399999999</v>
      </c>
      <c r="AN1123" s="15">
        <f t="shared" ca="1" si="459"/>
        <v>21.810939990000001</v>
      </c>
      <c r="AO1123" s="9">
        <f t="shared" si="459"/>
        <v>0</v>
      </c>
      <c r="AP1123" s="17">
        <f t="shared" si="459"/>
        <v>0</v>
      </c>
      <c r="AQ1123" s="15">
        <f t="shared" si="459"/>
        <v>0</v>
      </c>
      <c r="AR1123" s="10" t="str">
        <f t="shared" si="459"/>
        <v>J=</v>
      </c>
      <c r="AS1123" s="59">
        <f t="shared" si="459"/>
        <v>43906</v>
      </c>
      <c r="AT1123" s="18"/>
      <c r="AU1123" s="18"/>
      <c r="AV1123" s="40"/>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row>
    <row r="1124" spans="1:202" x14ac:dyDescent="0.2">
      <c r="A1124" s="123">
        <f t="shared" si="446"/>
        <v>44119</v>
      </c>
      <c r="B1124" s="124">
        <f t="shared" ca="1" si="454"/>
        <v>1001.68747999</v>
      </c>
      <c r="C1124" s="126">
        <f t="shared" si="447"/>
        <v>1000</v>
      </c>
      <c r="D1124" s="125">
        <f ca="1">IF(A1124&lt;$B$1,VLOOKUP(A1124,[1]DI!$A$4:$B$15000,2,FALSE),0)</f>
        <v>1.9000000000000006E-2</v>
      </c>
      <c r="E1124" s="126">
        <f t="shared" ca="1" si="455"/>
        <v>7.4690000000000005E-5</v>
      </c>
      <c r="F1124" s="132">
        <f t="shared" si="448"/>
        <v>1.075</v>
      </c>
      <c r="G1124" s="127">
        <f t="shared" ca="1" si="441"/>
        <v>1.00008029175</v>
      </c>
      <c r="H1124" s="126">
        <f ca="1">TRUNC(PRODUCT(G$10:G1123),15)</f>
        <v>1.18979861896203</v>
      </c>
      <c r="I1124" s="126">
        <f t="shared" ca="1" si="449"/>
        <v>1.18779423844468</v>
      </c>
      <c r="J1124" s="126">
        <f t="shared" ca="1" si="442"/>
        <v>1.00168748</v>
      </c>
      <c r="K1124" s="126">
        <f t="shared" ca="1" si="443"/>
        <v>1.6874799899999999</v>
      </c>
      <c r="L1124" s="133">
        <f>IF(VLOOKUP(A1124,$U$12:$AD$125,8)=VLOOKUP(A1123,$U$12:$AD$125,8),0,VLOOKUP(A1124,U$12:$AD$125,8))</f>
        <v>0</v>
      </c>
      <c r="M1124" s="129">
        <f>IF(L1124&gt;0,VLOOKUP(L1124,T$12:$AC$125,7),0)</f>
        <v>0</v>
      </c>
      <c r="N1124" s="126">
        <f t="shared" si="444"/>
        <v>0</v>
      </c>
      <c r="O1124" s="126">
        <f t="shared" ca="1" si="445"/>
        <v>1.6874799899999999</v>
      </c>
      <c r="P1124" s="134" t="str">
        <f t="shared" si="450"/>
        <v>J=</v>
      </c>
      <c r="Q1124" s="131">
        <f t="shared" si="451"/>
        <v>44270</v>
      </c>
      <c r="R1124" s="9"/>
      <c r="S1124" s="9"/>
      <c r="T1124" s="9"/>
      <c r="U1124" s="9"/>
      <c r="V1124" s="9"/>
      <c r="W1124" s="9"/>
      <c r="X1124" s="9"/>
      <c r="Y1124" s="9"/>
      <c r="Z1124" s="9"/>
      <c r="AA1124" s="9"/>
      <c r="AB1124" s="9"/>
      <c r="AC1124" s="9"/>
      <c r="AD1124" s="9"/>
      <c r="AE1124" s="9"/>
      <c r="AF1124" s="59">
        <f t="shared" si="460"/>
        <v>43879</v>
      </c>
      <c r="AG1124" s="15">
        <f t="shared" ca="1" si="457"/>
        <v>1021.9882</v>
      </c>
      <c r="AH1124" s="15">
        <f t="shared" si="457"/>
        <v>1000</v>
      </c>
      <c r="AI1124" s="4">
        <f t="shared" ca="1" si="457"/>
        <v>4.1500000000000002E-2</v>
      </c>
      <c r="AJ1124" s="16">
        <f t="shared" ca="1" si="457"/>
        <v>1.6137000000000001E-4</v>
      </c>
      <c r="AK1124" s="4">
        <f t="shared" si="457"/>
        <v>1.075</v>
      </c>
      <c r="AL1124" s="59">
        <f t="shared" si="458"/>
        <v>43879</v>
      </c>
      <c r="AM1124" s="16">
        <f t="shared" ca="1" si="459"/>
        <v>1.0219882</v>
      </c>
      <c r="AN1124" s="15">
        <f t="shared" ca="1" si="459"/>
        <v>21.988199999999999</v>
      </c>
      <c r="AO1124" s="9">
        <f t="shared" si="459"/>
        <v>0</v>
      </c>
      <c r="AP1124" s="17">
        <f t="shared" si="459"/>
        <v>0</v>
      </c>
      <c r="AQ1124" s="15">
        <f t="shared" si="459"/>
        <v>0</v>
      </c>
      <c r="AR1124" s="10" t="str">
        <f t="shared" si="459"/>
        <v>J=</v>
      </c>
      <c r="AS1124" s="59">
        <f t="shared" si="459"/>
        <v>43906</v>
      </c>
      <c r="AT1124" s="18"/>
      <c r="AU1124" s="18"/>
      <c r="AV1124" s="40"/>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row>
    <row r="1125" spans="1:202" x14ac:dyDescent="0.2">
      <c r="A1125" s="123">
        <f t="shared" si="446"/>
        <v>44120</v>
      </c>
      <c r="B1125" s="124">
        <f t="shared" ca="1" si="454"/>
        <v>1001.76791</v>
      </c>
      <c r="C1125" s="126">
        <f t="shared" si="447"/>
        <v>1000</v>
      </c>
      <c r="D1125" s="125">
        <f ca="1">IF(A1125&lt;$B$1,VLOOKUP(A1125,[1]DI!$A$4:$B$15000,2,FALSE),0)</f>
        <v>1.9000000000000006E-2</v>
      </c>
      <c r="E1125" s="126">
        <f t="shared" ca="1" si="455"/>
        <v>7.4690000000000005E-5</v>
      </c>
      <c r="F1125" s="132">
        <f t="shared" si="448"/>
        <v>1.075</v>
      </c>
      <c r="G1125" s="127">
        <f t="shared" ca="1" si="441"/>
        <v>1.00008029175</v>
      </c>
      <c r="H1125" s="126">
        <f ca="1">TRUNC(PRODUCT(G$10:G1124),15)</f>
        <v>1.1898941499753</v>
      </c>
      <c r="I1125" s="126">
        <f t="shared" ca="1" si="449"/>
        <v>1.18779423844468</v>
      </c>
      <c r="J1125" s="126">
        <f t="shared" ca="1" si="442"/>
        <v>1.0017679100000001</v>
      </c>
      <c r="K1125" s="126">
        <f t="shared" ca="1" si="443"/>
        <v>1.7679100000000001</v>
      </c>
      <c r="L1125" s="133">
        <f>IF(VLOOKUP(A1125,$U$12:$AD$125,8)=VLOOKUP(A1124,$U$12:$AD$125,8),0,VLOOKUP(A1125,U$12:$AD$125,8))</f>
        <v>0</v>
      </c>
      <c r="M1125" s="129">
        <f>IF(L1125&gt;0,VLOOKUP(L1125,T$12:$AC$125,7),0)</f>
        <v>0</v>
      </c>
      <c r="N1125" s="126">
        <f t="shared" si="444"/>
        <v>0</v>
      </c>
      <c r="O1125" s="126">
        <f t="shared" ca="1" si="445"/>
        <v>1.7679100000000001</v>
      </c>
      <c r="P1125" s="134" t="str">
        <f t="shared" si="450"/>
        <v>J=</v>
      </c>
      <c r="Q1125" s="131">
        <f t="shared" si="451"/>
        <v>44270</v>
      </c>
      <c r="R1125" s="9"/>
      <c r="S1125" s="9"/>
      <c r="T1125" s="9"/>
      <c r="U1125" s="9"/>
      <c r="V1125" s="9"/>
      <c r="W1125" s="9"/>
      <c r="X1125" s="9"/>
      <c r="Y1125" s="9"/>
      <c r="Z1125" s="9"/>
      <c r="AA1125" s="9"/>
      <c r="AB1125" s="9"/>
      <c r="AC1125" s="9"/>
      <c r="AD1125" s="9"/>
      <c r="AE1125" s="9"/>
      <c r="AF1125" s="59">
        <f t="shared" si="460"/>
        <v>43880</v>
      </c>
      <c r="AG1125" s="15">
        <f t="shared" ca="1" si="457"/>
        <v>1022.16548</v>
      </c>
      <c r="AH1125" s="15">
        <f t="shared" si="457"/>
        <v>1000</v>
      </c>
      <c r="AI1125" s="4">
        <f t="shared" ca="1" si="457"/>
        <v>4.1500000000000002E-2</v>
      </c>
      <c r="AJ1125" s="16">
        <f t="shared" ca="1" si="457"/>
        <v>1.6137000000000001E-4</v>
      </c>
      <c r="AK1125" s="4">
        <f t="shared" si="457"/>
        <v>1.075</v>
      </c>
      <c r="AL1125" s="59">
        <f t="shared" si="458"/>
        <v>43880</v>
      </c>
      <c r="AM1125" s="16">
        <f t="shared" ca="1" si="459"/>
        <v>1.02216548</v>
      </c>
      <c r="AN1125" s="15">
        <f t="shared" ca="1" si="459"/>
        <v>22.165479999999999</v>
      </c>
      <c r="AO1125" s="9">
        <f t="shared" si="459"/>
        <v>0</v>
      </c>
      <c r="AP1125" s="17">
        <f t="shared" si="459"/>
        <v>0</v>
      </c>
      <c r="AQ1125" s="15">
        <f t="shared" si="459"/>
        <v>0</v>
      </c>
      <c r="AR1125" s="10" t="str">
        <f t="shared" si="459"/>
        <v>J=</v>
      </c>
      <c r="AS1125" s="59">
        <f t="shared" si="459"/>
        <v>43906</v>
      </c>
      <c r="AT1125" s="18"/>
      <c r="AU1125" s="18"/>
      <c r="AV1125" s="40"/>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row>
    <row r="1126" spans="1:202" x14ac:dyDescent="0.2">
      <c r="A1126" s="123">
        <f t="shared" si="446"/>
        <v>44121</v>
      </c>
      <c r="B1126" s="124">
        <f t="shared" ca="1" si="454"/>
        <v>1001.84834</v>
      </c>
      <c r="C1126" s="126">
        <f t="shared" si="447"/>
        <v>1000</v>
      </c>
      <c r="D1126" s="125">
        <f ca="1">IF(A1126&lt;$B$1,VLOOKUP(A1126,[1]DI!$A$4:$B$15000,2,FALSE),0)</f>
        <v>0</v>
      </c>
      <c r="E1126" s="126">
        <f t="shared" ca="1" si="455"/>
        <v>0</v>
      </c>
      <c r="F1126" s="132">
        <f t="shared" si="448"/>
        <v>1.075</v>
      </c>
      <c r="G1126" s="127">
        <f t="shared" ca="1" si="441"/>
        <v>1</v>
      </c>
      <c r="H1126" s="126">
        <f ca="1">TRUNC(PRODUCT(G$10:G1125),15)</f>
        <v>1.1899896886589101</v>
      </c>
      <c r="I1126" s="126">
        <f t="shared" ca="1" si="449"/>
        <v>1.18779423844468</v>
      </c>
      <c r="J1126" s="126">
        <f t="shared" ca="1" si="442"/>
        <v>1.00184834</v>
      </c>
      <c r="K1126" s="126">
        <f t="shared" ca="1" si="443"/>
        <v>1.8483400000000001</v>
      </c>
      <c r="L1126" s="133">
        <f>IF(VLOOKUP(A1126,$U$12:$AD$125,8)=VLOOKUP(A1125,$U$12:$AD$125,8),0,VLOOKUP(A1126,U$12:$AD$125,8))</f>
        <v>0</v>
      </c>
      <c r="M1126" s="129">
        <f>IF(L1126&gt;0,VLOOKUP(L1126,T$12:$AC$125,7),0)</f>
        <v>0</v>
      </c>
      <c r="N1126" s="126">
        <f t="shared" si="444"/>
        <v>0</v>
      </c>
      <c r="O1126" s="126">
        <f t="shared" ca="1" si="445"/>
        <v>1.8483400000000001</v>
      </c>
      <c r="P1126" s="134" t="str">
        <f t="shared" si="450"/>
        <v>J=</v>
      </c>
      <c r="Q1126" s="131">
        <f t="shared" si="451"/>
        <v>44270</v>
      </c>
      <c r="R1126" s="9"/>
      <c r="S1126" s="9"/>
      <c r="T1126" s="9"/>
      <c r="U1126" s="9"/>
      <c r="V1126" s="9"/>
      <c r="W1126" s="9"/>
      <c r="X1126" s="9"/>
      <c r="Y1126" s="9"/>
      <c r="Z1126" s="9"/>
      <c r="AA1126" s="9"/>
      <c r="AB1126" s="9"/>
      <c r="AC1126" s="9"/>
      <c r="AD1126" s="9"/>
      <c r="AE1126" s="9"/>
      <c r="AF1126" s="59">
        <f t="shared" si="460"/>
        <v>43881</v>
      </c>
      <c r="AG1126" s="15">
        <f t="shared" ca="1" si="457"/>
        <v>1022.3428</v>
      </c>
      <c r="AH1126" s="15">
        <f t="shared" si="457"/>
        <v>1000</v>
      </c>
      <c r="AI1126" s="4">
        <f t="shared" ca="1" si="457"/>
        <v>4.1500000000000002E-2</v>
      </c>
      <c r="AJ1126" s="16">
        <f t="shared" ca="1" si="457"/>
        <v>1.6137000000000001E-4</v>
      </c>
      <c r="AK1126" s="4">
        <f t="shared" si="457"/>
        <v>1.075</v>
      </c>
      <c r="AL1126" s="59">
        <f t="shared" si="458"/>
        <v>43881</v>
      </c>
      <c r="AM1126" s="16">
        <f t="shared" ca="1" si="459"/>
        <v>1.0223428000000001</v>
      </c>
      <c r="AN1126" s="15">
        <f t="shared" ca="1" si="459"/>
        <v>22.3428</v>
      </c>
      <c r="AO1126" s="9">
        <f t="shared" si="459"/>
        <v>0</v>
      </c>
      <c r="AP1126" s="17">
        <f t="shared" si="459"/>
        <v>0</v>
      </c>
      <c r="AQ1126" s="15">
        <f t="shared" si="459"/>
        <v>0</v>
      </c>
      <c r="AR1126" s="10" t="str">
        <f t="shared" si="459"/>
        <v>J=</v>
      </c>
      <c r="AS1126" s="59">
        <f t="shared" si="459"/>
        <v>43906</v>
      </c>
      <c r="AT1126" s="18"/>
      <c r="AU1126" s="18"/>
      <c r="AV1126" s="40"/>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row>
    <row r="1127" spans="1:202" x14ac:dyDescent="0.2">
      <c r="A1127" s="123">
        <f t="shared" si="446"/>
        <v>44122</v>
      </c>
      <c r="B1127" s="124">
        <f t="shared" ca="1" si="454"/>
        <v>1001.84834</v>
      </c>
      <c r="C1127" s="126">
        <f t="shared" si="447"/>
        <v>1000</v>
      </c>
      <c r="D1127" s="125">
        <f ca="1">IF(A1127&lt;$B$1,VLOOKUP(A1127,[1]DI!$A$4:$B$15000,2,FALSE),0)</f>
        <v>0</v>
      </c>
      <c r="E1127" s="126">
        <f t="shared" ca="1" si="455"/>
        <v>0</v>
      </c>
      <c r="F1127" s="132">
        <f t="shared" si="448"/>
        <v>1.075</v>
      </c>
      <c r="G1127" s="127">
        <f t="shared" ca="1" si="441"/>
        <v>1</v>
      </c>
      <c r="H1127" s="126">
        <f ca="1">TRUNC(PRODUCT(G$10:G1126),15)</f>
        <v>1.1899896886589101</v>
      </c>
      <c r="I1127" s="126">
        <f t="shared" ca="1" si="449"/>
        <v>1.18779423844468</v>
      </c>
      <c r="J1127" s="126">
        <f t="shared" ca="1" si="442"/>
        <v>1.00184834</v>
      </c>
      <c r="K1127" s="126">
        <f t="shared" ca="1" si="443"/>
        <v>1.8483400000000001</v>
      </c>
      <c r="L1127" s="133">
        <f>IF(VLOOKUP(A1127,$U$12:$AD$125,8)=VLOOKUP(A1126,$U$12:$AD$125,8),0,VLOOKUP(A1127,U$12:$AD$125,8))</f>
        <v>0</v>
      </c>
      <c r="M1127" s="129">
        <f>IF(L1127&gt;0,VLOOKUP(L1127,T$12:$AC$125,7),0)</f>
        <v>0</v>
      </c>
      <c r="N1127" s="126">
        <f t="shared" si="444"/>
        <v>0</v>
      </c>
      <c r="O1127" s="126">
        <f t="shared" ca="1" si="445"/>
        <v>1.8483400000000001</v>
      </c>
      <c r="P1127" s="134" t="str">
        <f t="shared" si="450"/>
        <v>J=</v>
      </c>
      <c r="Q1127" s="131">
        <f t="shared" si="451"/>
        <v>44270</v>
      </c>
      <c r="R1127" s="9"/>
      <c r="S1127" s="9"/>
      <c r="T1127" s="9"/>
      <c r="U1127" s="9"/>
      <c r="V1127" s="9"/>
      <c r="W1127" s="9"/>
      <c r="X1127" s="9"/>
      <c r="Y1127" s="9"/>
      <c r="Z1127" s="9"/>
      <c r="AA1127" s="9"/>
      <c r="AB1127" s="9"/>
      <c r="AC1127" s="9"/>
      <c r="AD1127" s="9"/>
      <c r="AE1127" s="9"/>
      <c r="AF1127" s="59">
        <f t="shared" si="460"/>
        <v>43882</v>
      </c>
      <c r="AG1127" s="15">
        <f t="shared" ca="1" si="457"/>
        <v>1022.5201500000001</v>
      </c>
      <c r="AH1127" s="15">
        <f t="shared" si="457"/>
        <v>1000</v>
      </c>
      <c r="AI1127" s="4">
        <f t="shared" ca="1" si="457"/>
        <v>4.1500000000000002E-2</v>
      </c>
      <c r="AJ1127" s="16">
        <f t="shared" ca="1" si="457"/>
        <v>1.6137000000000001E-4</v>
      </c>
      <c r="AK1127" s="4">
        <f t="shared" si="457"/>
        <v>1.075</v>
      </c>
      <c r="AL1127" s="59">
        <f t="shared" si="458"/>
        <v>43882</v>
      </c>
      <c r="AM1127" s="16">
        <f t="shared" ca="1" si="459"/>
        <v>1.0225201500000001</v>
      </c>
      <c r="AN1127" s="15">
        <f t="shared" ca="1" si="459"/>
        <v>22.520150000000001</v>
      </c>
      <c r="AO1127" s="9">
        <f t="shared" si="459"/>
        <v>0</v>
      </c>
      <c r="AP1127" s="17">
        <f t="shared" si="459"/>
        <v>0</v>
      </c>
      <c r="AQ1127" s="15">
        <f t="shared" si="459"/>
        <v>0</v>
      </c>
      <c r="AR1127" s="10" t="str">
        <f t="shared" si="459"/>
        <v>J=</v>
      </c>
      <c r="AS1127" s="59">
        <f t="shared" si="459"/>
        <v>43906</v>
      </c>
      <c r="AT1127" s="18"/>
      <c r="AU1127" s="18"/>
      <c r="AV1127" s="40"/>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row>
    <row r="1128" spans="1:202" x14ac:dyDescent="0.2">
      <c r="A1128" s="123">
        <f t="shared" si="446"/>
        <v>44123</v>
      </c>
      <c r="B1128" s="124">
        <f t="shared" ca="1" si="454"/>
        <v>1001.84834</v>
      </c>
      <c r="C1128" s="126">
        <f t="shared" si="447"/>
        <v>1000</v>
      </c>
      <c r="D1128" s="125">
        <f ca="1">IF(A1128&lt;$B$1,VLOOKUP(A1128,[1]DI!$A$4:$B$15000,2,FALSE),0)</f>
        <v>1.9000000000000006E-2</v>
      </c>
      <c r="E1128" s="126">
        <f t="shared" ca="1" si="455"/>
        <v>7.4690000000000005E-5</v>
      </c>
      <c r="F1128" s="132">
        <f t="shared" si="448"/>
        <v>1.075</v>
      </c>
      <c r="G1128" s="127">
        <f t="shared" ca="1" si="441"/>
        <v>1.00008029175</v>
      </c>
      <c r="H1128" s="126">
        <f ca="1">TRUNC(PRODUCT(G$10:G1127),15)</f>
        <v>1.1899896886589101</v>
      </c>
      <c r="I1128" s="126">
        <f t="shared" ca="1" si="449"/>
        <v>1.18779423844468</v>
      </c>
      <c r="J1128" s="126">
        <f t="shared" ca="1" si="442"/>
        <v>1.00184834</v>
      </c>
      <c r="K1128" s="126">
        <f t="shared" ca="1" si="443"/>
        <v>1.8483400000000001</v>
      </c>
      <c r="L1128" s="133">
        <f>IF(VLOOKUP(A1128,$U$12:$AD$125,8)=VLOOKUP(A1127,$U$12:$AD$125,8),0,VLOOKUP(A1128,U$12:$AD$125,8))</f>
        <v>0</v>
      </c>
      <c r="M1128" s="129">
        <f>IF(L1128&gt;0,VLOOKUP(L1128,T$12:$AC$125,7),0)</f>
        <v>0</v>
      </c>
      <c r="N1128" s="126">
        <f t="shared" si="444"/>
        <v>0</v>
      </c>
      <c r="O1128" s="126">
        <f t="shared" ca="1" si="445"/>
        <v>1.8483400000000001</v>
      </c>
      <c r="P1128" s="134" t="str">
        <f t="shared" si="450"/>
        <v>J=</v>
      </c>
      <c r="Q1128" s="131">
        <f t="shared" si="451"/>
        <v>44270</v>
      </c>
      <c r="R1128" s="9"/>
      <c r="S1128" s="9"/>
      <c r="T1128" s="9"/>
      <c r="U1128" s="9"/>
      <c r="V1128" s="9"/>
      <c r="W1128" s="9"/>
      <c r="X1128" s="9"/>
      <c r="Y1128" s="9"/>
      <c r="Z1128" s="9"/>
      <c r="AA1128" s="9"/>
      <c r="AB1128" s="9"/>
      <c r="AC1128" s="9"/>
      <c r="AD1128" s="9"/>
      <c r="AE1128" s="9"/>
      <c r="AF1128" s="59">
        <f t="shared" si="460"/>
        <v>43883</v>
      </c>
      <c r="AG1128" s="15">
        <f t="shared" ca="1" si="457"/>
        <v>1022.69753</v>
      </c>
      <c r="AH1128" s="15">
        <f t="shared" si="457"/>
        <v>1000</v>
      </c>
      <c r="AI1128" s="4">
        <f t="shared" ca="1" si="457"/>
        <v>0</v>
      </c>
      <c r="AJ1128" s="16">
        <f t="shared" ca="1" si="457"/>
        <v>0</v>
      </c>
      <c r="AK1128" s="4">
        <f t="shared" si="457"/>
        <v>1.075</v>
      </c>
      <c r="AL1128" s="59">
        <f t="shared" si="458"/>
        <v>43883</v>
      </c>
      <c r="AM1128" s="16">
        <f t="shared" ca="1" si="459"/>
        <v>1.0226975300000001</v>
      </c>
      <c r="AN1128" s="15">
        <f t="shared" ca="1" si="459"/>
        <v>22.69753</v>
      </c>
      <c r="AO1128" s="9">
        <f t="shared" si="459"/>
        <v>0</v>
      </c>
      <c r="AP1128" s="17">
        <f t="shared" si="459"/>
        <v>0</v>
      </c>
      <c r="AQ1128" s="15">
        <f t="shared" si="459"/>
        <v>0</v>
      </c>
      <c r="AR1128" s="10" t="str">
        <f t="shared" si="459"/>
        <v>J=</v>
      </c>
      <c r="AS1128" s="59">
        <f t="shared" si="459"/>
        <v>43906</v>
      </c>
      <c r="AT1128" s="18"/>
      <c r="AU1128" s="18"/>
      <c r="AV1128" s="40"/>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row>
    <row r="1129" spans="1:202" x14ac:dyDescent="0.2">
      <c r="A1129" s="123">
        <f t="shared" si="446"/>
        <v>44124</v>
      </c>
      <c r="B1129" s="124">
        <f t="shared" ca="1" si="454"/>
        <v>1001.92878</v>
      </c>
      <c r="C1129" s="126">
        <f t="shared" si="447"/>
        <v>1000</v>
      </c>
      <c r="D1129" s="125">
        <f ca="1">IF(A1129&lt;$B$1,VLOOKUP(A1129,[1]DI!$A$4:$B$15000,2,FALSE),0)</f>
        <v>1.9000000000000006E-2</v>
      </c>
      <c r="E1129" s="126">
        <f t="shared" ca="1" si="455"/>
        <v>7.4690000000000005E-5</v>
      </c>
      <c r="F1129" s="132">
        <f t="shared" si="448"/>
        <v>1.075</v>
      </c>
      <c r="G1129" s="127">
        <f t="shared" ca="1" si="441"/>
        <v>1.00008029175</v>
      </c>
      <c r="H1129" s="126">
        <f ca="1">TRUNC(PRODUCT(G$10:G1128),15)</f>
        <v>1.1900852350135001</v>
      </c>
      <c r="I1129" s="126">
        <f t="shared" ca="1" si="449"/>
        <v>1.18779423844468</v>
      </c>
      <c r="J1129" s="126">
        <f t="shared" ca="1" si="442"/>
        <v>1.0019287800000001</v>
      </c>
      <c r="K1129" s="126">
        <f t="shared" ca="1" si="443"/>
        <v>1.9287799999999999</v>
      </c>
      <c r="L1129" s="133">
        <f>IF(VLOOKUP(A1129,$U$12:$AD$125,8)=VLOOKUP(A1128,$U$12:$AD$125,8),0,VLOOKUP(A1129,U$12:$AD$125,8))</f>
        <v>0</v>
      </c>
      <c r="M1129" s="129">
        <f>IF(L1129&gt;0,VLOOKUP(L1129,T$12:$AC$125,7),0)</f>
        <v>0</v>
      </c>
      <c r="N1129" s="126">
        <f t="shared" si="444"/>
        <v>0</v>
      </c>
      <c r="O1129" s="126">
        <f t="shared" ca="1" si="445"/>
        <v>1.9287799999999999</v>
      </c>
      <c r="P1129" s="134" t="str">
        <f t="shared" si="450"/>
        <v>J=</v>
      </c>
      <c r="Q1129" s="131">
        <f t="shared" si="451"/>
        <v>44270</v>
      </c>
      <c r="R1129" s="9"/>
      <c r="S1129" s="9"/>
      <c r="T1129" s="9"/>
      <c r="U1129" s="9"/>
      <c r="V1129" s="9"/>
      <c r="W1129" s="9"/>
      <c r="X1129" s="9"/>
      <c r="Y1129" s="9"/>
      <c r="Z1129" s="9"/>
      <c r="AA1129" s="9"/>
      <c r="AB1129" s="9"/>
      <c r="AC1129" s="9"/>
      <c r="AD1129" s="9"/>
      <c r="AE1129" s="9"/>
      <c r="AF1129" s="59">
        <f t="shared" si="460"/>
        <v>43884</v>
      </c>
      <c r="AG1129" s="15">
        <f t="shared" ca="1" si="457"/>
        <v>1022.69753</v>
      </c>
      <c r="AH1129" s="15">
        <f t="shared" si="457"/>
        <v>1000</v>
      </c>
      <c r="AI1129" s="4">
        <f t="shared" ca="1" si="457"/>
        <v>0</v>
      </c>
      <c r="AJ1129" s="16">
        <f t="shared" ca="1" si="457"/>
        <v>0</v>
      </c>
      <c r="AK1129" s="4">
        <f t="shared" si="457"/>
        <v>1.075</v>
      </c>
      <c r="AL1129" s="59">
        <f t="shared" si="458"/>
        <v>43884</v>
      </c>
      <c r="AM1129" s="16">
        <f t="shared" ca="1" si="459"/>
        <v>1.0226975300000001</v>
      </c>
      <c r="AN1129" s="15">
        <f t="shared" ca="1" si="459"/>
        <v>22.69753</v>
      </c>
      <c r="AO1129" s="9">
        <f t="shared" si="459"/>
        <v>0</v>
      </c>
      <c r="AP1129" s="17">
        <f t="shared" si="459"/>
        <v>0</v>
      </c>
      <c r="AQ1129" s="15">
        <f t="shared" si="459"/>
        <v>0</v>
      </c>
      <c r="AR1129" s="10" t="str">
        <f t="shared" si="459"/>
        <v>J=</v>
      </c>
      <c r="AS1129" s="59">
        <f t="shared" si="459"/>
        <v>43906</v>
      </c>
      <c r="AT1129" s="18"/>
      <c r="AU1129" s="18"/>
      <c r="AV1129" s="40"/>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row>
    <row r="1130" spans="1:202" x14ac:dyDescent="0.2">
      <c r="A1130" s="123">
        <f t="shared" si="446"/>
        <v>44125</v>
      </c>
      <c r="B1130" s="124">
        <f t="shared" ca="1" si="454"/>
        <v>1002.00923</v>
      </c>
      <c r="C1130" s="126">
        <f t="shared" si="447"/>
        <v>1000</v>
      </c>
      <c r="D1130" s="125">
        <f ca="1">IF(A1130&lt;$B$1,VLOOKUP(A1130,[1]DI!$A$4:$B$15000,2,FALSE),0)</f>
        <v>1.9000000000000006E-2</v>
      </c>
      <c r="E1130" s="126">
        <f t="shared" ca="1" si="455"/>
        <v>7.4690000000000005E-5</v>
      </c>
      <c r="F1130" s="132">
        <f t="shared" si="448"/>
        <v>1.075</v>
      </c>
      <c r="G1130" s="127">
        <f t="shared" ca="1" si="441"/>
        <v>1.00008029175</v>
      </c>
      <c r="H1130" s="126">
        <f ca="1">TRUNC(PRODUCT(G$10:G1129),15)</f>
        <v>1.1901807890396701</v>
      </c>
      <c r="I1130" s="126">
        <f t="shared" ca="1" si="449"/>
        <v>1.18779423844468</v>
      </c>
      <c r="J1130" s="126">
        <f t="shared" ca="1" si="442"/>
        <v>1.0020092300000001</v>
      </c>
      <c r="K1130" s="126">
        <f t="shared" ca="1" si="443"/>
        <v>2.0092300000000001</v>
      </c>
      <c r="L1130" s="133">
        <f>IF(VLOOKUP(A1130,$U$12:$AD$125,8)=VLOOKUP(A1129,$U$12:$AD$125,8),0,VLOOKUP(A1130,U$12:$AD$125,8))</f>
        <v>0</v>
      </c>
      <c r="M1130" s="129">
        <f>IF(L1130&gt;0,VLOOKUP(L1130,T$12:$AC$125,7),0)</f>
        <v>0</v>
      </c>
      <c r="N1130" s="126">
        <f t="shared" si="444"/>
        <v>0</v>
      </c>
      <c r="O1130" s="126">
        <f t="shared" ca="1" si="445"/>
        <v>2.0092300000000001</v>
      </c>
      <c r="P1130" s="134" t="str">
        <f t="shared" si="450"/>
        <v>J=</v>
      </c>
      <c r="Q1130" s="131">
        <f t="shared" si="451"/>
        <v>44270</v>
      </c>
      <c r="R1130" s="9"/>
      <c r="S1130" s="9"/>
      <c r="T1130" s="9"/>
      <c r="U1130" s="9"/>
      <c r="V1130" s="9"/>
      <c r="W1130" s="9"/>
      <c r="X1130" s="9"/>
      <c r="Y1130" s="9"/>
      <c r="Z1130" s="9"/>
      <c r="AA1130" s="9"/>
      <c r="AB1130" s="9"/>
      <c r="AC1130" s="9"/>
      <c r="AD1130" s="9"/>
      <c r="AE1130" s="9"/>
      <c r="AF1130" s="59">
        <f t="shared" si="460"/>
        <v>43885</v>
      </c>
      <c r="AG1130" s="15">
        <f t="shared" ca="1" si="457"/>
        <v>1022.69753</v>
      </c>
      <c r="AH1130" s="15">
        <f t="shared" si="457"/>
        <v>1000</v>
      </c>
      <c r="AI1130" s="4">
        <f t="shared" ca="1" si="457"/>
        <v>0</v>
      </c>
      <c r="AJ1130" s="16">
        <f t="shared" ca="1" si="457"/>
        <v>0</v>
      </c>
      <c r="AK1130" s="4">
        <f t="shared" si="457"/>
        <v>1.075</v>
      </c>
      <c r="AL1130" s="59">
        <f t="shared" si="458"/>
        <v>43885</v>
      </c>
      <c r="AM1130" s="16">
        <f t="shared" ca="1" si="459"/>
        <v>1.0226975300000001</v>
      </c>
      <c r="AN1130" s="15">
        <f t="shared" ca="1" si="459"/>
        <v>22.69753</v>
      </c>
      <c r="AO1130" s="9">
        <f t="shared" si="459"/>
        <v>0</v>
      </c>
      <c r="AP1130" s="17">
        <f t="shared" si="459"/>
        <v>0</v>
      </c>
      <c r="AQ1130" s="15">
        <f t="shared" si="459"/>
        <v>0</v>
      </c>
      <c r="AR1130" s="10" t="str">
        <f t="shared" si="459"/>
        <v>J=</v>
      </c>
      <c r="AS1130" s="59">
        <f t="shared" si="459"/>
        <v>43906</v>
      </c>
      <c r="AT1130" s="18"/>
      <c r="AU1130" s="18"/>
      <c r="AV1130" s="40"/>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row>
    <row r="1131" spans="1:202" x14ac:dyDescent="0.2">
      <c r="A1131" s="123">
        <f t="shared" si="446"/>
        <v>44126</v>
      </c>
      <c r="B1131" s="124">
        <f t="shared" ca="1" si="454"/>
        <v>1002.08968</v>
      </c>
      <c r="C1131" s="126">
        <f t="shared" si="447"/>
        <v>1000</v>
      </c>
      <c r="D1131" s="125">
        <f ca="1">IF(A1131&lt;$B$1,VLOOKUP(A1131,[1]DI!$A$4:$B$15000,2,FALSE),0)</f>
        <v>1.9000000000000006E-2</v>
      </c>
      <c r="E1131" s="126">
        <f t="shared" ca="1" si="455"/>
        <v>7.4690000000000005E-5</v>
      </c>
      <c r="F1131" s="132">
        <f t="shared" si="448"/>
        <v>1.075</v>
      </c>
      <c r="G1131" s="127">
        <f t="shared" ca="1" si="441"/>
        <v>1.00008029175</v>
      </c>
      <c r="H1131" s="126">
        <f ca="1">TRUNC(PRODUCT(G$10:G1130),15)</f>
        <v>1.1902763507380301</v>
      </c>
      <c r="I1131" s="126">
        <f t="shared" ca="1" si="449"/>
        <v>1.18779423844468</v>
      </c>
      <c r="J1131" s="126">
        <f t="shared" ca="1" si="442"/>
        <v>1.0020896800000001</v>
      </c>
      <c r="K1131" s="126">
        <f t="shared" ca="1" si="443"/>
        <v>2.08968</v>
      </c>
      <c r="L1131" s="133">
        <f>IF(VLOOKUP(A1131,$U$12:$AD$125,8)=VLOOKUP(A1130,$U$12:$AD$125,8),0,VLOOKUP(A1131,U$12:$AD$125,8))</f>
        <v>0</v>
      </c>
      <c r="M1131" s="129">
        <f>IF(L1131&gt;0,VLOOKUP(L1131,T$12:$AC$125,7),0)</f>
        <v>0</v>
      </c>
      <c r="N1131" s="126">
        <f t="shared" si="444"/>
        <v>0</v>
      </c>
      <c r="O1131" s="126">
        <f t="shared" ca="1" si="445"/>
        <v>2.08968</v>
      </c>
      <c r="P1131" s="134" t="str">
        <f t="shared" si="450"/>
        <v>J=</v>
      </c>
      <c r="Q1131" s="131">
        <f t="shared" si="451"/>
        <v>44270</v>
      </c>
      <c r="R1131" s="9"/>
      <c r="S1131" s="9"/>
      <c r="T1131" s="9"/>
      <c r="U1131" s="9"/>
      <c r="V1131" s="9"/>
      <c r="W1131" s="9"/>
      <c r="X1131" s="9"/>
      <c r="Y1131" s="9"/>
      <c r="Z1131" s="9"/>
      <c r="AA1131" s="9"/>
      <c r="AB1131" s="9"/>
      <c r="AC1131" s="9"/>
      <c r="AD1131" s="9"/>
      <c r="AE1131" s="9"/>
      <c r="AF1131" s="59">
        <f t="shared" si="460"/>
        <v>43886</v>
      </c>
      <c r="AG1131" s="15">
        <f t="shared" ca="1" si="457"/>
        <v>1022.69753</v>
      </c>
      <c r="AH1131" s="15">
        <f t="shared" si="457"/>
        <v>1000</v>
      </c>
      <c r="AI1131" s="4">
        <f t="shared" ca="1" si="457"/>
        <v>0</v>
      </c>
      <c r="AJ1131" s="16">
        <f t="shared" ca="1" si="457"/>
        <v>0</v>
      </c>
      <c r="AK1131" s="4">
        <f t="shared" si="457"/>
        <v>1.075</v>
      </c>
      <c r="AL1131" s="59">
        <f t="shared" si="458"/>
        <v>43886</v>
      </c>
      <c r="AM1131" s="16">
        <f t="shared" ca="1" si="459"/>
        <v>1.0226975300000001</v>
      </c>
      <c r="AN1131" s="15">
        <f t="shared" ca="1" si="459"/>
        <v>22.69753</v>
      </c>
      <c r="AO1131" s="9">
        <f t="shared" si="459"/>
        <v>0</v>
      </c>
      <c r="AP1131" s="17">
        <f t="shared" si="459"/>
        <v>0</v>
      </c>
      <c r="AQ1131" s="15">
        <f t="shared" si="459"/>
        <v>0</v>
      </c>
      <c r="AR1131" s="10" t="str">
        <f t="shared" si="459"/>
        <v>J=</v>
      </c>
      <c r="AS1131" s="59">
        <f t="shared" si="459"/>
        <v>43906</v>
      </c>
      <c r="AT1131" s="18"/>
      <c r="AU1131" s="18"/>
      <c r="AV1131" s="40"/>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row>
    <row r="1132" spans="1:202" x14ac:dyDescent="0.2">
      <c r="A1132" s="123">
        <f t="shared" si="446"/>
        <v>44127</v>
      </c>
      <c r="B1132" s="124">
        <f t="shared" ca="1" si="454"/>
        <v>1002.1701399999999</v>
      </c>
      <c r="C1132" s="126">
        <f t="shared" si="447"/>
        <v>1000</v>
      </c>
      <c r="D1132" s="125">
        <f ca="1">IF(A1132&lt;$B$1,VLOOKUP(A1132,[1]DI!$A$4:$B$15000,2,FALSE),0)</f>
        <v>1.9000000000000006E-2</v>
      </c>
      <c r="E1132" s="126">
        <f t="shared" ca="1" si="455"/>
        <v>7.4690000000000005E-5</v>
      </c>
      <c r="F1132" s="132">
        <f t="shared" si="448"/>
        <v>1.075</v>
      </c>
      <c r="G1132" s="127">
        <f t="shared" ca="1" si="441"/>
        <v>1.00008029175</v>
      </c>
      <c r="H1132" s="126">
        <f ca="1">TRUNC(PRODUCT(G$10:G1131),15)</f>
        <v>1.19037192010922</v>
      </c>
      <c r="I1132" s="126">
        <f t="shared" ca="1" si="449"/>
        <v>1.18779423844468</v>
      </c>
      <c r="J1132" s="126">
        <f t="shared" ca="1" si="442"/>
        <v>1.00217014</v>
      </c>
      <c r="K1132" s="126">
        <f t="shared" ca="1" si="443"/>
        <v>2.17014</v>
      </c>
      <c r="L1132" s="133">
        <f>IF(VLOOKUP(A1132,$U$12:$AD$125,8)=VLOOKUP(A1131,$U$12:$AD$125,8),0,VLOOKUP(A1132,U$12:$AD$125,8))</f>
        <v>0</v>
      </c>
      <c r="M1132" s="129">
        <f>IF(L1132&gt;0,VLOOKUP(L1132,T$12:$AC$125,7),0)</f>
        <v>0</v>
      </c>
      <c r="N1132" s="126">
        <f t="shared" si="444"/>
        <v>0</v>
      </c>
      <c r="O1132" s="126">
        <f t="shared" ca="1" si="445"/>
        <v>2.17014</v>
      </c>
      <c r="P1132" s="134" t="str">
        <f t="shared" si="450"/>
        <v>J=</v>
      </c>
      <c r="Q1132" s="131">
        <f t="shared" si="451"/>
        <v>44270</v>
      </c>
      <c r="R1132" s="9"/>
      <c r="S1132" s="9"/>
      <c r="T1132" s="9"/>
      <c r="U1132" s="9"/>
      <c r="V1132" s="9"/>
      <c r="W1132" s="9"/>
      <c r="X1132" s="9"/>
      <c r="Y1132" s="9"/>
      <c r="Z1132" s="9"/>
      <c r="AA1132" s="9"/>
      <c r="AB1132" s="9"/>
      <c r="AC1132" s="9"/>
      <c r="AD1132" s="9"/>
      <c r="AE1132" s="9"/>
      <c r="AF1132" s="59">
        <f t="shared" si="460"/>
        <v>43887</v>
      </c>
      <c r="AG1132" s="15">
        <f t="shared" ca="1" si="457"/>
        <v>1022.69753</v>
      </c>
      <c r="AH1132" s="15">
        <f t="shared" si="457"/>
        <v>1000</v>
      </c>
      <c r="AI1132" s="4">
        <f t="shared" ca="1" si="457"/>
        <v>4.1500000000000002E-2</v>
      </c>
      <c r="AJ1132" s="16">
        <f t="shared" ca="1" si="457"/>
        <v>1.6137000000000001E-4</v>
      </c>
      <c r="AK1132" s="4">
        <f t="shared" si="457"/>
        <v>1.075</v>
      </c>
      <c r="AL1132" s="59">
        <f t="shared" si="458"/>
        <v>43887</v>
      </c>
      <c r="AM1132" s="16">
        <f t="shared" ca="1" si="459"/>
        <v>1.0226975300000001</v>
      </c>
      <c r="AN1132" s="15">
        <f t="shared" ca="1" si="459"/>
        <v>22.69753</v>
      </c>
      <c r="AO1132" s="9">
        <f t="shared" si="459"/>
        <v>0</v>
      </c>
      <c r="AP1132" s="17">
        <f t="shared" si="459"/>
        <v>0</v>
      </c>
      <c r="AQ1132" s="15">
        <f t="shared" si="459"/>
        <v>0</v>
      </c>
      <c r="AR1132" s="10" t="str">
        <f t="shared" si="459"/>
        <v>J=</v>
      </c>
      <c r="AS1132" s="59">
        <f t="shared" si="459"/>
        <v>43906</v>
      </c>
      <c r="AT1132" s="18"/>
      <c r="AU1132" s="18"/>
      <c r="AV1132" s="40"/>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row>
    <row r="1133" spans="1:202" x14ac:dyDescent="0.2">
      <c r="A1133" s="123">
        <f t="shared" si="446"/>
        <v>44128</v>
      </c>
      <c r="B1133" s="124">
        <f t="shared" ca="1" si="454"/>
        <v>1002.25060999</v>
      </c>
      <c r="C1133" s="126">
        <f t="shared" si="447"/>
        <v>1000</v>
      </c>
      <c r="D1133" s="125">
        <f ca="1">IF(A1133&lt;$B$1,VLOOKUP(A1133,[1]DI!$A$4:$B$15000,2,FALSE),0)</f>
        <v>0</v>
      </c>
      <c r="E1133" s="126">
        <f t="shared" ca="1" si="455"/>
        <v>0</v>
      </c>
      <c r="F1133" s="132">
        <f t="shared" si="448"/>
        <v>1.075</v>
      </c>
      <c r="G1133" s="127">
        <f t="shared" ca="1" si="441"/>
        <v>1</v>
      </c>
      <c r="H1133" s="126">
        <f ca="1">TRUNC(PRODUCT(G$10:G1132),15)</f>
        <v>1.19046749715384</v>
      </c>
      <c r="I1133" s="126">
        <f t="shared" ca="1" si="449"/>
        <v>1.18779423844468</v>
      </c>
      <c r="J1133" s="126">
        <f t="shared" ca="1" si="442"/>
        <v>1.0022506099999999</v>
      </c>
      <c r="K1133" s="126">
        <f t="shared" ca="1" si="443"/>
        <v>2.2506099900000001</v>
      </c>
      <c r="L1133" s="133">
        <f>IF(VLOOKUP(A1133,$U$12:$AD$125,8)=VLOOKUP(A1132,$U$12:$AD$125,8),0,VLOOKUP(A1133,U$12:$AD$125,8))</f>
        <v>0</v>
      </c>
      <c r="M1133" s="129">
        <f>IF(L1133&gt;0,VLOOKUP(L1133,T$12:$AC$125,7),0)</f>
        <v>0</v>
      </c>
      <c r="N1133" s="126">
        <f t="shared" si="444"/>
        <v>0</v>
      </c>
      <c r="O1133" s="126">
        <f t="shared" ca="1" si="445"/>
        <v>2.2506099900000001</v>
      </c>
      <c r="P1133" s="134" t="str">
        <f t="shared" si="450"/>
        <v>J=</v>
      </c>
      <c r="Q1133" s="131">
        <f t="shared" si="451"/>
        <v>44270</v>
      </c>
      <c r="R1133" s="9"/>
      <c r="S1133" s="9"/>
      <c r="T1133" s="9"/>
      <c r="U1133" s="9"/>
      <c r="V1133" s="9"/>
      <c r="W1133" s="9"/>
      <c r="X1133" s="9"/>
      <c r="Y1133" s="9"/>
      <c r="Z1133" s="9"/>
      <c r="AA1133" s="9"/>
      <c r="AB1133" s="9"/>
      <c r="AC1133" s="9"/>
      <c r="AD1133" s="9"/>
      <c r="AE1133" s="9"/>
      <c r="AF1133" s="59">
        <f t="shared" si="460"/>
        <v>43888</v>
      </c>
      <c r="AG1133" s="15">
        <f t="shared" ca="1" si="457"/>
        <v>1022.87493999</v>
      </c>
      <c r="AH1133" s="15">
        <f t="shared" si="457"/>
        <v>1000</v>
      </c>
      <c r="AI1133" s="4">
        <f t="shared" ca="1" si="457"/>
        <v>4.1500000000000002E-2</v>
      </c>
      <c r="AJ1133" s="16">
        <f t="shared" ca="1" si="457"/>
        <v>1.6137000000000001E-4</v>
      </c>
      <c r="AK1133" s="4">
        <f t="shared" si="457"/>
        <v>1.075</v>
      </c>
      <c r="AL1133" s="59">
        <f t="shared" si="458"/>
        <v>43888</v>
      </c>
      <c r="AM1133" s="16">
        <f t="shared" ca="1" si="459"/>
        <v>1.0228749399999999</v>
      </c>
      <c r="AN1133" s="15">
        <f t="shared" ca="1" si="459"/>
        <v>22.874939990000001</v>
      </c>
      <c r="AO1133" s="9">
        <f t="shared" si="459"/>
        <v>0</v>
      </c>
      <c r="AP1133" s="17">
        <f t="shared" si="459"/>
        <v>0</v>
      </c>
      <c r="AQ1133" s="15">
        <f t="shared" si="459"/>
        <v>0</v>
      </c>
      <c r="AR1133" s="10" t="str">
        <f t="shared" si="459"/>
        <v>J=</v>
      </c>
      <c r="AS1133" s="59">
        <f t="shared" si="459"/>
        <v>43906</v>
      </c>
      <c r="AT1133" s="18"/>
      <c r="AU1133" s="18"/>
      <c r="AV1133" s="40"/>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row>
    <row r="1134" spans="1:202" x14ac:dyDescent="0.2">
      <c r="A1134" s="123">
        <f t="shared" si="446"/>
        <v>44129</v>
      </c>
      <c r="B1134" s="124">
        <f t="shared" ca="1" si="454"/>
        <v>1002.25060999</v>
      </c>
      <c r="C1134" s="126">
        <f t="shared" si="447"/>
        <v>1000</v>
      </c>
      <c r="D1134" s="125">
        <f ca="1">IF(A1134&lt;$B$1,VLOOKUP(A1134,[1]DI!$A$4:$B$15000,2,FALSE),0)</f>
        <v>0</v>
      </c>
      <c r="E1134" s="126">
        <f t="shared" ca="1" si="455"/>
        <v>0</v>
      </c>
      <c r="F1134" s="132">
        <f t="shared" si="448"/>
        <v>1.075</v>
      </c>
      <c r="G1134" s="127">
        <f t="shared" ca="1" si="441"/>
        <v>1</v>
      </c>
      <c r="H1134" s="126">
        <f ca="1">TRUNC(PRODUCT(G$10:G1133),15)</f>
        <v>1.19046749715384</v>
      </c>
      <c r="I1134" s="126">
        <f t="shared" ca="1" si="449"/>
        <v>1.18779423844468</v>
      </c>
      <c r="J1134" s="126">
        <f t="shared" ca="1" si="442"/>
        <v>1.0022506099999999</v>
      </c>
      <c r="K1134" s="126">
        <f t="shared" ca="1" si="443"/>
        <v>2.2506099900000001</v>
      </c>
      <c r="L1134" s="133">
        <f>IF(VLOOKUP(A1134,$U$12:$AD$125,8)=VLOOKUP(A1133,$U$12:$AD$125,8),0,VLOOKUP(A1134,U$12:$AD$125,8))</f>
        <v>0</v>
      </c>
      <c r="M1134" s="129">
        <f>IF(L1134&gt;0,VLOOKUP(L1134,T$12:$AC$125,7),0)</f>
        <v>0</v>
      </c>
      <c r="N1134" s="126">
        <f t="shared" si="444"/>
        <v>0</v>
      </c>
      <c r="O1134" s="126">
        <f t="shared" ca="1" si="445"/>
        <v>2.2506099900000001</v>
      </c>
      <c r="P1134" s="134" t="str">
        <f t="shared" si="450"/>
        <v>J=</v>
      </c>
      <c r="Q1134" s="131">
        <f t="shared" si="451"/>
        <v>44270</v>
      </c>
      <c r="R1134" s="9"/>
      <c r="S1134" s="9"/>
      <c r="T1134" s="9"/>
      <c r="U1134" s="9"/>
      <c r="V1134" s="9"/>
      <c r="W1134" s="9"/>
      <c r="X1134" s="9"/>
      <c r="Y1134" s="9"/>
      <c r="Z1134" s="9"/>
      <c r="AA1134" s="9"/>
      <c r="AB1134" s="9"/>
      <c r="AC1134" s="9"/>
      <c r="AD1134" s="9"/>
      <c r="AE1134" s="9"/>
      <c r="AF1134" s="59">
        <f t="shared" si="460"/>
        <v>43889</v>
      </c>
      <c r="AG1134" s="15">
        <f t="shared" ca="1" si="457"/>
        <v>1023.05238</v>
      </c>
      <c r="AH1134" s="15">
        <f t="shared" si="457"/>
        <v>1000</v>
      </c>
      <c r="AI1134" s="4">
        <f t="shared" ca="1" si="457"/>
        <v>4.1500000000000002E-2</v>
      </c>
      <c r="AJ1134" s="16">
        <f t="shared" ca="1" si="457"/>
        <v>1.6137000000000001E-4</v>
      </c>
      <c r="AK1134" s="4">
        <f t="shared" si="457"/>
        <v>1.075</v>
      </c>
      <c r="AL1134" s="59">
        <f t="shared" si="458"/>
        <v>43889</v>
      </c>
      <c r="AM1134" s="16">
        <f t="shared" ca="1" si="459"/>
        <v>1.02305238</v>
      </c>
      <c r="AN1134" s="15">
        <f t="shared" ca="1" si="459"/>
        <v>23.052379999999999</v>
      </c>
      <c r="AO1134" s="9">
        <f t="shared" si="459"/>
        <v>0</v>
      </c>
      <c r="AP1134" s="17">
        <f t="shared" si="459"/>
        <v>0</v>
      </c>
      <c r="AQ1134" s="15">
        <f t="shared" si="459"/>
        <v>0</v>
      </c>
      <c r="AR1134" s="10" t="str">
        <f t="shared" si="459"/>
        <v>J=</v>
      </c>
      <c r="AS1134" s="59">
        <f t="shared" si="459"/>
        <v>43906</v>
      </c>
      <c r="AT1134" s="18"/>
      <c r="AU1134" s="18"/>
      <c r="AV1134" s="40"/>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row>
    <row r="1135" spans="1:202" x14ac:dyDescent="0.2">
      <c r="A1135" s="123">
        <f t="shared" si="446"/>
        <v>44130</v>
      </c>
      <c r="B1135" s="124">
        <f t="shared" ca="1" si="454"/>
        <v>1002.25060999</v>
      </c>
      <c r="C1135" s="126">
        <f t="shared" si="447"/>
        <v>1000</v>
      </c>
      <c r="D1135" s="125">
        <f ca="1">IF(A1135&lt;$B$1,VLOOKUP(A1135,[1]DI!$A$4:$B$15000,2,FALSE),0)</f>
        <v>1.9000000000000006E-2</v>
      </c>
      <c r="E1135" s="126">
        <f t="shared" ca="1" si="455"/>
        <v>7.4690000000000005E-5</v>
      </c>
      <c r="F1135" s="132">
        <f t="shared" si="448"/>
        <v>1.075</v>
      </c>
      <c r="G1135" s="127">
        <f t="shared" ca="1" si="441"/>
        <v>1.00008029175</v>
      </c>
      <c r="H1135" s="126">
        <f ca="1">TRUNC(PRODUCT(G$10:G1134),15)</f>
        <v>1.19046749715384</v>
      </c>
      <c r="I1135" s="126">
        <f t="shared" ca="1" si="449"/>
        <v>1.18779423844468</v>
      </c>
      <c r="J1135" s="126">
        <f t="shared" ca="1" si="442"/>
        <v>1.0022506099999999</v>
      </c>
      <c r="K1135" s="126">
        <f t="shared" ca="1" si="443"/>
        <v>2.2506099900000001</v>
      </c>
      <c r="L1135" s="133">
        <f>IF(VLOOKUP(A1135,$U$12:$AD$125,8)=VLOOKUP(A1134,$U$12:$AD$125,8),0,VLOOKUP(A1135,U$12:$AD$125,8))</f>
        <v>0</v>
      </c>
      <c r="M1135" s="129">
        <f>IF(L1135&gt;0,VLOOKUP(L1135,T$12:$AC$125,7),0)</f>
        <v>0</v>
      </c>
      <c r="N1135" s="126">
        <f t="shared" si="444"/>
        <v>0</v>
      </c>
      <c r="O1135" s="126">
        <f t="shared" ca="1" si="445"/>
        <v>2.2506099900000001</v>
      </c>
      <c r="P1135" s="134" t="str">
        <f t="shared" si="450"/>
        <v>J=</v>
      </c>
      <c r="Q1135" s="131">
        <f t="shared" si="451"/>
        <v>44270</v>
      </c>
      <c r="R1135" s="9"/>
      <c r="S1135" s="9"/>
      <c r="T1135" s="9"/>
      <c r="U1135" s="9"/>
      <c r="V1135" s="9"/>
      <c r="W1135" s="9"/>
      <c r="X1135" s="9"/>
      <c r="Y1135" s="9"/>
      <c r="Z1135" s="9"/>
      <c r="AA1135" s="9"/>
      <c r="AB1135" s="9"/>
      <c r="AC1135" s="9"/>
      <c r="AD1135" s="9"/>
      <c r="AE1135" s="9"/>
      <c r="AF1135" s="59">
        <f t="shared" si="460"/>
        <v>43890</v>
      </c>
      <c r="AG1135" s="15">
        <f t="shared" ca="1" si="457"/>
        <v>1023.2298499999999</v>
      </c>
      <c r="AH1135" s="15">
        <f t="shared" si="457"/>
        <v>1000</v>
      </c>
      <c r="AI1135" s="4">
        <f t="shared" ca="1" si="457"/>
        <v>0</v>
      </c>
      <c r="AJ1135" s="16">
        <f t="shared" ca="1" si="457"/>
        <v>0</v>
      </c>
      <c r="AK1135" s="4">
        <f t="shared" si="457"/>
        <v>1.075</v>
      </c>
      <c r="AL1135" s="59">
        <f t="shared" si="458"/>
        <v>43890</v>
      </c>
      <c r="AM1135" s="16">
        <f t="shared" ca="1" si="459"/>
        <v>1.0232298500000001</v>
      </c>
      <c r="AN1135" s="15">
        <f t="shared" ca="1" si="459"/>
        <v>23.229849999999999</v>
      </c>
      <c r="AO1135" s="9">
        <f t="shared" si="459"/>
        <v>0</v>
      </c>
      <c r="AP1135" s="17">
        <f t="shared" si="459"/>
        <v>0</v>
      </c>
      <c r="AQ1135" s="15">
        <f t="shared" si="459"/>
        <v>0</v>
      </c>
      <c r="AR1135" s="10" t="str">
        <f t="shared" si="459"/>
        <v>J=</v>
      </c>
      <c r="AS1135" s="59">
        <f t="shared" si="459"/>
        <v>43906</v>
      </c>
      <c r="AT1135" s="18"/>
      <c r="AU1135" s="18"/>
      <c r="AV1135" s="40"/>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row>
    <row r="1136" spans="1:202" x14ac:dyDescent="0.2">
      <c r="A1136" s="123">
        <f t="shared" si="446"/>
        <v>44131</v>
      </c>
      <c r="B1136" s="124">
        <f t="shared" ca="1" si="454"/>
        <v>1002.33108</v>
      </c>
      <c r="C1136" s="126">
        <f t="shared" si="447"/>
        <v>1000</v>
      </c>
      <c r="D1136" s="125">
        <f ca="1">IF(A1136&lt;$B$1,VLOOKUP(A1136,[1]DI!$A$4:$B$15000,2,FALSE),0)</f>
        <v>1.9000000000000006E-2</v>
      </c>
      <c r="E1136" s="126">
        <f t="shared" ca="1" si="455"/>
        <v>7.4690000000000005E-5</v>
      </c>
      <c r="F1136" s="132">
        <f t="shared" si="448"/>
        <v>1.075</v>
      </c>
      <c r="G1136" s="127">
        <f t="shared" ca="1" si="441"/>
        <v>1.00008029175</v>
      </c>
      <c r="H1136" s="126">
        <f ca="1">TRUNC(PRODUCT(G$10:G1135),15)</f>
        <v>1.1905630818724999</v>
      </c>
      <c r="I1136" s="126">
        <f t="shared" ca="1" si="449"/>
        <v>1.18779423844468</v>
      </c>
      <c r="J1136" s="126">
        <f t="shared" ca="1" si="442"/>
        <v>1.00233108</v>
      </c>
      <c r="K1136" s="126">
        <f t="shared" ca="1" si="443"/>
        <v>2.33108</v>
      </c>
      <c r="L1136" s="133">
        <f>IF(VLOOKUP(A1136,$U$12:$AD$125,8)=VLOOKUP(A1135,$U$12:$AD$125,8),0,VLOOKUP(A1136,U$12:$AD$125,8))</f>
        <v>0</v>
      </c>
      <c r="M1136" s="129">
        <f>IF(L1136&gt;0,VLOOKUP(L1136,T$12:$AC$125,7),0)</f>
        <v>0</v>
      </c>
      <c r="N1136" s="126">
        <f t="shared" si="444"/>
        <v>0</v>
      </c>
      <c r="O1136" s="126">
        <f t="shared" ca="1" si="445"/>
        <v>2.33108</v>
      </c>
      <c r="P1136" s="134" t="str">
        <f t="shared" si="450"/>
        <v>J=</v>
      </c>
      <c r="Q1136" s="131">
        <f t="shared" si="451"/>
        <v>44270</v>
      </c>
      <c r="R1136" s="9"/>
      <c r="S1136" s="9"/>
      <c r="T1136" s="9"/>
      <c r="U1136" s="9"/>
      <c r="V1136" s="9"/>
      <c r="W1136" s="9"/>
      <c r="X1136" s="9"/>
      <c r="Y1136" s="9"/>
      <c r="Z1136" s="9"/>
      <c r="AA1136" s="9"/>
      <c r="AB1136" s="9"/>
      <c r="AC1136" s="9"/>
      <c r="AD1136" s="9"/>
      <c r="AE1136" s="9"/>
      <c r="AF1136" s="59">
        <f t="shared" si="460"/>
        <v>43891</v>
      </c>
      <c r="AG1136" s="15">
        <f t="shared" ref="AG1136:AK1149" ca="1" si="461">VLOOKUP($AF1136,$A$10:$Q$3625,(AG$1)+1)</f>
        <v>1023.2298499999999</v>
      </c>
      <c r="AH1136" s="15">
        <f t="shared" si="461"/>
        <v>1000</v>
      </c>
      <c r="AI1136" s="4">
        <f t="shared" ca="1" si="461"/>
        <v>0</v>
      </c>
      <c r="AJ1136" s="16">
        <f t="shared" ca="1" si="461"/>
        <v>0</v>
      </c>
      <c r="AK1136" s="4">
        <f t="shared" si="461"/>
        <v>1.075</v>
      </c>
      <c r="AL1136" s="59">
        <f t="shared" si="458"/>
        <v>43891</v>
      </c>
      <c r="AM1136" s="16">
        <f t="shared" ref="AM1136:AS1149" ca="1" si="462">VLOOKUP($AF1136,$A$10:$Q$3625,(AM$1)+1)</f>
        <v>1.0232298500000001</v>
      </c>
      <c r="AN1136" s="15">
        <f t="shared" ca="1" si="462"/>
        <v>23.229849999999999</v>
      </c>
      <c r="AO1136" s="9">
        <f t="shared" si="462"/>
        <v>0</v>
      </c>
      <c r="AP1136" s="17">
        <f t="shared" si="462"/>
        <v>0</v>
      </c>
      <c r="AQ1136" s="15">
        <f t="shared" si="462"/>
        <v>0</v>
      </c>
      <c r="AR1136" s="10" t="str">
        <f t="shared" si="462"/>
        <v>J=</v>
      </c>
      <c r="AS1136" s="59">
        <f t="shared" si="462"/>
        <v>43906</v>
      </c>
      <c r="AT1136" s="18"/>
      <c r="AU1136" s="18"/>
      <c r="AV1136" s="40"/>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row>
    <row r="1137" spans="1:205" x14ac:dyDescent="0.2">
      <c r="A1137" s="123">
        <f t="shared" si="446"/>
        <v>44132</v>
      </c>
      <c r="B1137" s="124">
        <f t="shared" ca="1" si="454"/>
        <v>1002.41156</v>
      </c>
      <c r="C1137" s="126">
        <f t="shared" si="447"/>
        <v>1000</v>
      </c>
      <c r="D1137" s="125">
        <f ca="1">IF(A1137&lt;$B$1,VLOOKUP(A1137,[1]DI!$A$4:$B$15000,2,FALSE),0)</f>
        <v>1.9000000000000006E-2</v>
      </c>
      <c r="E1137" s="126">
        <f t="shared" ca="1" si="455"/>
        <v>7.4690000000000005E-5</v>
      </c>
      <c r="F1137" s="132">
        <f t="shared" si="448"/>
        <v>1.075</v>
      </c>
      <c r="G1137" s="127">
        <f t="shared" ca="1" si="441"/>
        <v>1.00008029175</v>
      </c>
      <c r="H1137" s="126">
        <f ca="1">TRUNC(PRODUCT(G$10:G1136),15)</f>
        <v>1.1906586742658301</v>
      </c>
      <c r="I1137" s="126">
        <f t="shared" ca="1" si="449"/>
        <v>1.18779423844468</v>
      </c>
      <c r="J1137" s="126">
        <f t="shared" ca="1" si="442"/>
        <v>1.0024115600000001</v>
      </c>
      <c r="K1137" s="126">
        <f t="shared" ca="1" si="443"/>
        <v>2.4115600000000001</v>
      </c>
      <c r="L1137" s="133">
        <f>IF(VLOOKUP(A1137,$U$12:$AD$125,8)=VLOOKUP(A1136,$U$12:$AD$125,8),0,VLOOKUP(A1137,U$12:$AD$125,8))</f>
        <v>0</v>
      </c>
      <c r="M1137" s="129">
        <f>IF(L1137&gt;0,VLOOKUP(L1137,T$12:$AC$125,7),0)</f>
        <v>0</v>
      </c>
      <c r="N1137" s="126">
        <f t="shared" si="444"/>
        <v>0</v>
      </c>
      <c r="O1137" s="126">
        <f t="shared" ca="1" si="445"/>
        <v>2.4115600000000001</v>
      </c>
      <c r="P1137" s="134" t="str">
        <f t="shared" si="450"/>
        <v>J=</v>
      </c>
      <c r="Q1137" s="131">
        <f t="shared" si="451"/>
        <v>44270</v>
      </c>
      <c r="R1137" s="9"/>
      <c r="S1137" s="33"/>
      <c r="T1137" s="33"/>
      <c r="U1137" s="33"/>
      <c r="V1137" s="33"/>
      <c r="W1137" s="33"/>
      <c r="X1137" s="33"/>
      <c r="Y1137" s="33"/>
      <c r="Z1137" s="33"/>
      <c r="AA1137" s="33"/>
      <c r="AB1137" s="33"/>
      <c r="AC1137" s="33"/>
      <c r="AD1137" s="33"/>
      <c r="AE1137" s="33"/>
      <c r="AF1137" s="59">
        <f t="shared" si="460"/>
        <v>43892</v>
      </c>
      <c r="AG1137" s="15">
        <f t="shared" ca="1" si="461"/>
        <v>1023.2298499999999</v>
      </c>
      <c r="AH1137" s="15">
        <f t="shared" si="461"/>
        <v>1000</v>
      </c>
      <c r="AI1137" s="4">
        <f t="shared" ca="1" si="461"/>
        <v>4.1500000000000002E-2</v>
      </c>
      <c r="AJ1137" s="16">
        <f t="shared" ca="1" si="461"/>
        <v>1.6137000000000001E-4</v>
      </c>
      <c r="AK1137" s="4">
        <f t="shared" si="461"/>
        <v>1.075</v>
      </c>
      <c r="AL1137" s="59">
        <f t="shared" si="458"/>
        <v>43892</v>
      </c>
      <c r="AM1137" s="16">
        <f t="shared" ca="1" si="462"/>
        <v>1.0232298500000001</v>
      </c>
      <c r="AN1137" s="15">
        <f t="shared" ca="1" si="462"/>
        <v>23.229849999999999</v>
      </c>
      <c r="AO1137" s="9">
        <f t="shared" si="462"/>
        <v>0</v>
      </c>
      <c r="AP1137" s="17">
        <f t="shared" si="462"/>
        <v>0</v>
      </c>
      <c r="AQ1137" s="15">
        <f t="shared" si="462"/>
        <v>0</v>
      </c>
      <c r="AR1137" s="10" t="str">
        <f t="shared" si="462"/>
        <v>J=</v>
      </c>
      <c r="AS1137" s="59">
        <f t="shared" si="462"/>
        <v>43906</v>
      </c>
      <c r="AT1137" s="34"/>
      <c r="AU1137" s="34"/>
      <c r="AV1137" s="41"/>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c r="EG1137" s="34"/>
      <c r="EH1137" s="34"/>
      <c r="EI1137" s="34"/>
      <c r="EJ1137" s="34"/>
      <c r="EK1137" s="34"/>
      <c r="EL1137" s="34"/>
      <c r="EM1137" s="34"/>
      <c r="EN1137" s="34"/>
      <c r="EO1137" s="34"/>
      <c r="EP1137" s="34"/>
      <c r="EQ1137" s="34"/>
      <c r="ER1137" s="34"/>
      <c r="ES1137" s="34"/>
      <c r="ET1137" s="34"/>
      <c r="EU1137" s="34"/>
      <c r="EV1137" s="34"/>
      <c r="EW1137" s="34"/>
      <c r="EX1137" s="34"/>
      <c r="EY1137" s="34"/>
      <c r="EZ1137" s="34"/>
      <c r="FA1137" s="34"/>
      <c r="FB1137" s="34"/>
      <c r="FC1137" s="34"/>
      <c r="FD1137" s="34"/>
      <c r="FE1137" s="34"/>
      <c r="FF1137" s="34"/>
      <c r="FG1137" s="34"/>
      <c r="FH1137" s="34"/>
      <c r="FI1137" s="34"/>
      <c r="FJ1137" s="34"/>
      <c r="FK1137" s="34"/>
      <c r="FL1137" s="34"/>
      <c r="FM1137" s="34"/>
      <c r="FN1137" s="34"/>
      <c r="FO1137" s="34"/>
      <c r="FP1137" s="34"/>
      <c r="FQ1137" s="34"/>
      <c r="FR1137" s="34"/>
      <c r="FS1137" s="34"/>
      <c r="FT1137" s="34"/>
      <c r="FU1137" s="34"/>
      <c r="FV1137" s="34"/>
      <c r="FW1137" s="34"/>
      <c r="FX1137" s="34"/>
      <c r="FY1137" s="34"/>
      <c r="FZ1137" s="34"/>
      <c r="GA1137" s="34"/>
      <c r="GB1137" s="34"/>
      <c r="GC1137" s="34"/>
      <c r="GD1137" s="34"/>
      <c r="GE1137" s="34"/>
      <c r="GF1137" s="34"/>
      <c r="GG1137" s="34"/>
      <c r="GH1137" s="34"/>
      <c r="GI1137" s="34"/>
      <c r="GJ1137" s="34"/>
      <c r="GK1137" s="34"/>
      <c r="GL1137" s="34"/>
      <c r="GM1137" s="34"/>
      <c r="GN1137" s="34"/>
      <c r="GO1137" s="34"/>
      <c r="GP1137" s="34"/>
      <c r="GQ1137" s="34"/>
      <c r="GR1137" s="34"/>
      <c r="GS1137" s="34"/>
      <c r="GT1137" s="34"/>
      <c r="GU1137" s="34"/>
      <c r="GV1137" s="34"/>
      <c r="GW1137" s="34"/>
    </row>
    <row r="1138" spans="1:205" x14ac:dyDescent="0.2">
      <c r="A1138" s="123">
        <f t="shared" si="446"/>
        <v>44133</v>
      </c>
      <c r="B1138" s="124">
        <f t="shared" ca="1" si="454"/>
        <v>1002.49203999</v>
      </c>
      <c r="C1138" s="126">
        <f t="shared" si="447"/>
        <v>1000</v>
      </c>
      <c r="D1138" s="125">
        <f ca="1">IF(A1138&lt;$B$1,VLOOKUP(A1138,[1]DI!$A$4:$B$15000,2,FALSE),0)</f>
        <v>1.9000000000000006E-2</v>
      </c>
      <c r="E1138" s="126">
        <f t="shared" ca="1" si="455"/>
        <v>7.4690000000000005E-5</v>
      </c>
      <c r="F1138" s="132">
        <f t="shared" si="448"/>
        <v>1.075</v>
      </c>
      <c r="G1138" s="127">
        <f t="shared" ca="1" si="441"/>
        <v>1.00008029175</v>
      </c>
      <c r="H1138" s="126">
        <f ca="1">TRUNC(PRODUCT(G$10:G1137),15)</f>
        <v>1.1907542743344399</v>
      </c>
      <c r="I1138" s="126">
        <f t="shared" ca="1" si="449"/>
        <v>1.18779423844468</v>
      </c>
      <c r="J1138" s="126">
        <f t="shared" ca="1" si="442"/>
        <v>1.0024920399999999</v>
      </c>
      <c r="K1138" s="126">
        <f t="shared" ca="1" si="443"/>
        <v>2.4920399899999999</v>
      </c>
      <c r="L1138" s="133">
        <f>IF(VLOOKUP(A1138,$U$12:$AD$125,8)=VLOOKUP(A1137,$U$12:$AD$125,8),0,VLOOKUP(A1138,U$12:$AD$125,8))</f>
        <v>0</v>
      </c>
      <c r="M1138" s="129">
        <f>IF(L1138&gt;0,VLOOKUP(L1138,T$12:$AC$125,7),0)</f>
        <v>0</v>
      </c>
      <c r="N1138" s="126">
        <f t="shared" si="444"/>
        <v>0</v>
      </c>
      <c r="O1138" s="126">
        <f t="shared" ca="1" si="445"/>
        <v>2.4920399899999999</v>
      </c>
      <c r="P1138" s="134" t="str">
        <f t="shared" si="450"/>
        <v>J=</v>
      </c>
      <c r="Q1138" s="131">
        <f t="shared" si="451"/>
        <v>44270</v>
      </c>
      <c r="R1138" s="9"/>
      <c r="S1138" s="9"/>
      <c r="T1138" s="9"/>
      <c r="U1138" s="9"/>
      <c r="V1138" s="9"/>
      <c r="W1138" s="9"/>
      <c r="X1138" s="9"/>
      <c r="Y1138" s="9"/>
      <c r="Z1138" s="9"/>
      <c r="AA1138" s="9"/>
      <c r="AB1138" s="9"/>
      <c r="AC1138" s="9"/>
      <c r="AD1138" s="9"/>
      <c r="AE1138" s="9"/>
      <c r="AF1138" s="59">
        <f t="shared" si="460"/>
        <v>43893</v>
      </c>
      <c r="AG1138" s="15">
        <f t="shared" ca="1" si="461"/>
        <v>1023.40735</v>
      </c>
      <c r="AH1138" s="15">
        <f t="shared" si="461"/>
        <v>1000</v>
      </c>
      <c r="AI1138" s="4">
        <f t="shared" ca="1" si="461"/>
        <v>4.1500000000000002E-2</v>
      </c>
      <c r="AJ1138" s="16">
        <f t="shared" ca="1" si="461"/>
        <v>1.6137000000000001E-4</v>
      </c>
      <c r="AK1138" s="4">
        <f t="shared" si="461"/>
        <v>1.075</v>
      </c>
      <c r="AL1138" s="59">
        <f t="shared" si="458"/>
        <v>43893</v>
      </c>
      <c r="AM1138" s="16">
        <f t="shared" ca="1" si="462"/>
        <v>1.02340735</v>
      </c>
      <c r="AN1138" s="15">
        <f t="shared" ca="1" si="462"/>
        <v>23.407350000000001</v>
      </c>
      <c r="AO1138" s="9">
        <f t="shared" si="462"/>
        <v>0</v>
      </c>
      <c r="AP1138" s="17">
        <f t="shared" si="462"/>
        <v>0</v>
      </c>
      <c r="AQ1138" s="15">
        <f t="shared" si="462"/>
        <v>0</v>
      </c>
      <c r="AR1138" s="10" t="str">
        <f t="shared" si="462"/>
        <v>J=</v>
      </c>
      <c r="AS1138" s="59">
        <f t="shared" si="462"/>
        <v>43906</v>
      </c>
      <c r="AT1138" s="18"/>
      <c r="AU1138" s="18"/>
      <c r="AV1138" s="40"/>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row>
    <row r="1139" spans="1:205" x14ac:dyDescent="0.2">
      <c r="A1139" s="123">
        <f t="shared" si="446"/>
        <v>44134</v>
      </c>
      <c r="B1139" s="124">
        <f t="shared" ca="1" si="454"/>
        <v>1002.57254</v>
      </c>
      <c r="C1139" s="126">
        <f t="shared" si="447"/>
        <v>1000</v>
      </c>
      <c r="D1139" s="125">
        <f ca="1">IF(A1139&lt;$B$1,VLOOKUP(A1139,[1]DI!$A$4:$B$15000,2,FALSE),0)</f>
        <v>1.9000000000000006E-2</v>
      </c>
      <c r="E1139" s="126">
        <f t="shared" ca="1" si="455"/>
        <v>7.4690000000000005E-5</v>
      </c>
      <c r="F1139" s="132">
        <f t="shared" si="448"/>
        <v>1.075</v>
      </c>
      <c r="G1139" s="127">
        <f t="shared" ca="1" si="441"/>
        <v>1.00008029175</v>
      </c>
      <c r="H1139" s="126">
        <f ca="1">TRUNC(PRODUCT(G$10:G1138),15)</f>
        <v>1.1908498820789399</v>
      </c>
      <c r="I1139" s="126">
        <f t="shared" ca="1" si="449"/>
        <v>1.18779423844468</v>
      </c>
      <c r="J1139" s="126">
        <f t="shared" ca="1" si="442"/>
        <v>1.0025725400000001</v>
      </c>
      <c r="K1139" s="126">
        <f t="shared" ca="1" si="443"/>
        <v>2.57254</v>
      </c>
      <c r="L1139" s="133">
        <f>IF(VLOOKUP(A1139,$U$12:$AD$125,8)=VLOOKUP(A1138,$U$12:$AD$125,8),0,VLOOKUP(A1139,U$12:$AD$125,8))</f>
        <v>0</v>
      </c>
      <c r="M1139" s="129">
        <f>IF(L1139&gt;0,VLOOKUP(L1139,T$12:$AC$125,7),0)</f>
        <v>0</v>
      </c>
      <c r="N1139" s="126">
        <f t="shared" si="444"/>
        <v>0</v>
      </c>
      <c r="O1139" s="126">
        <f t="shared" ca="1" si="445"/>
        <v>2.57254</v>
      </c>
      <c r="P1139" s="134" t="str">
        <f t="shared" si="450"/>
        <v>J=</v>
      </c>
      <c r="Q1139" s="131">
        <f t="shared" si="451"/>
        <v>44270</v>
      </c>
      <c r="R1139" s="9"/>
      <c r="S1139" s="9"/>
      <c r="T1139" s="9"/>
      <c r="U1139" s="9"/>
      <c r="V1139" s="9"/>
      <c r="W1139" s="9"/>
      <c r="X1139" s="9"/>
      <c r="Y1139" s="9"/>
      <c r="Z1139" s="9"/>
      <c r="AA1139" s="9"/>
      <c r="AB1139" s="9"/>
      <c r="AC1139" s="9"/>
      <c r="AD1139" s="9"/>
      <c r="AE1139" s="9"/>
      <c r="AF1139" s="59">
        <f t="shared" si="460"/>
        <v>43894</v>
      </c>
      <c r="AG1139" s="15">
        <f t="shared" ca="1" si="461"/>
        <v>1023.58489</v>
      </c>
      <c r="AH1139" s="15">
        <f t="shared" si="461"/>
        <v>1000</v>
      </c>
      <c r="AI1139" s="4">
        <f t="shared" ca="1" si="461"/>
        <v>4.1500000000000002E-2</v>
      </c>
      <c r="AJ1139" s="16">
        <f t="shared" ca="1" si="461"/>
        <v>1.6137000000000001E-4</v>
      </c>
      <c r="AK1139" s="4">
        <f t="shared" si="461"/>
        <v>1.075</v>
      </c>
      <c r="AL1139" s="59">
        <f t="shared" si="458"/>
        <v>43894</v>
      </c>
      <c r="AM1139" s="16">
        <f t="shared" ca="1" si="462"/>
        <v>1.02358489</v>
      </c>
      <c r="AN1139" s="15">
        <f t="shared" ca="1" si="462"/>
        <v>23.584890000000001</v>
      </c>
      <c r="AO1139" s="9">
        <f t="shared" si="462"/>
        <v>0</v>
      </c>
      <c r="AP1139" s="17">
        <f t="shared" si="462"/>
        <v>0</v>
      </c>
      <c r="AQ1139" s="15">
        <f t="shared" si="462"/>
        <v>0</v>
      </c>
      <c r="AR1139" s="10" t="str">
        <f t="shared" si="462"/>
        <v>J=</v>
      </c>
      <c r="AS1139" s="59">
        <f t="shared" si="462"/>
        <v>43906</v>
      </c>
      <c r="AT1139" s="18"/>
      <c r="AU1139" s="18"/>
      <c r="AV1139" s="40"/>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row>
    <row r="1140" spans="1:205" x14ac:dyDescent="0.2">
      <c r="A1140" s="123">
        <f t="shared" si="446"/>
        <v>44135</v>
      </c>
      <c r="B1140" s="124">
        <f t="shared" ca="1" si="454"/>
        <v>1002.6530299999999</v>
      </c>
      <c r="C1140" s="126">
        <f t="shared" si="447"/>
        <v>1000</v>
      </c>
      <c r="D1140" s="125">
        <f ca="1">IF(A1140&lt;$B$1,VLOOKUP(A1140,[1]DI!$A$4:$B$15000,2,FALSE),0)</f>
        <v>0</v>
      </c>
      <c r="E1140" s="126">
        <f t="shared" ca="1" si="455"/>
        <v>0</v>
      </c>
      <c r="F1140" s="132">
        <f t="shared" si="448"/>
        <v>1.075</v>
      </c>
      <c r="G1140" s="127">
        <f t="shared" ca="1" si="441"/>
        <v>1</v>
      </c>
      <c r="H1140" s="126">
        <f ca="1">TRUNC(PRODUCT(G$10:G1139),15)</f>
        <v>1.19094549749996</v>
      </c>
      <c r="I1140" s="126">
        <f t="shared" ca="1" si="449"/>
        <v>1.18779423844468</v>
      </c>
      <c r="J1140" s="126">
        <f t="shared" ca="1" si="442"/>
        <v>1.0026530300000001</v>
      </c>
      <c r="K1140" s="126">
        <f t="shared" ca="1" si="443"/>
        <v>2.6530300000000002</v>
      </c>
      <c r="L1140" s="133">
        <f>IF(VLOOKUP(A1140,$U$12:$AD$125,8)=VLOOKUP(A1139,$U$12:$AD$125,8),0,VLOOKUP(A1140,U$12:$AD$125,8))</f>
        <v>0</v>
      </c>
      <c r="M1140" s="129">
        <f>IF(L1140&gt;0,VLOOKUP(L1140,T$12:$AC$125,7),0)</f>
        <v>0</v>
      </c>
      <c r="N1140" s="126">
        <f t="shared" si="444"/>
        <v>0</v>
      </c>
      <c r="O1140" s="126">
        <f t="shared" ca="1" si="445"/>
        <v>2.6530300000000002</v>
      </c>
      <c r="P1140" s="134" t="str">
        <f t="shared" si="450"/>
        <v>J=</v>
      </c>
      <c r="Q1140" s="131">
        <f t="shared" si="451"/>
        <v>44270</v>
      </c>
      <c r="R1140" s="9"/>
      <c r="S1140" s="9"/>
      <c r="T1140" s="9"/>
      <c r="U1140" s="9"/>
      <c r="V1140" s="9"/>
      <c r="W1140" s="9"/>
      <c r="X1140" s="9"/>
      <c r="Y1140" s="9"/>
      <c r="Z1140" s="9"/>
      <c r="AA1140" s="9"/>
      <c r="AB1140" s="9"/>
      <c r="AC1140" s="9"/>
      <c r="AD1140" s="9"/>
      <c r="AE1140" s="9"/>
      <c r="AF1140" s="59">
        <f t="shared" si="460"/>
        <v>43895</v>
      </c>
      <c r="AG1140" s="15">
        <f t="shared" ca="1" si="461"/>
        <v>1023.7624499999999</v>
      </c>
      <c r="AH1140" s="15">
        <f t="shared" si="461"/>
        <v>1000</v>
      </c>
      <c r="AI1140" s="4">
        <f t="shared" ca="1" si="461"/>
        <v>4.1500000000000002E-2</v>
      </c>
      <c r="AJ1140" s="16">
        <f t="shared" ca="1" si="461"/>
        <v>1.6137000000000001E-4</v>
      </c>
      <c r="AK1140" s="4">
        <f t="shared" si="461"/>
        <v>1.075</v>
      </c>
      <c r="AL1140" s="59">
        <f t="shared" si="458"/>
        <v>43895</v>
      </c>
      <c r="AM1140" s="16">
        <f t="shared" ca="1" si="462"/>
        <v>1.02376245</v>
      </c>
      <c r="AN1140" s="15">
        <f t="shared" ca="1" si="462"/>
        <v>23.762450000000001</v>
      </c>
      <c r="AO1140" s="9">
        <f t="shared" si="462"/>
        <v>0</v>
      </c>
      <c r="AP1140" s="17">
        <f t="shared" si="462"/>
        <v>0</v>
      </c>
      <c r="AQ1140" s="15">
        <f t="shared" si="462"/>
        <v>0</v>
      </c>
      <c r="AR1140" s="10" t="str">
        <f t="shared" si="462"/>
        <v>J=</v>
      </c>
      <c r="AS1140" s="59">
        <f t="shared" si="462"/>
        <v>43906</v>
      </c>
      <c r="AT1140" s="18"/>
      <c r="AU1140" s="18"/>
      <c r="AV1140" s="40"/>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row>
    <row r="1141" spans="1:205" x14ac:dyDescent="0.2">
      <c r="A1141" s="123">
        <f t="shared" si="446"/>
        <v>44136</v>
      </c>
      <c r="B1141" s="124">
        <f t="shared" ca="1" si="454"/>
        <v>1002.6530299999999</v>
      </c>
      <c r="C1141" s="126">
        <f t="shared" si="447"/>
        <v>1000</v>
      </c>
      <c r="D1141" s="125">
        <f ca="1">IF(A1141&lt;$B$1,VLOOKUP(A1141,[1]DI!$A$4:$B$15000,2,FALSE),0)</f>
        <v>0</v>
      </c>
      <c r="E1141" s="126">
        <f t="shared" ca="1" si="455"/>
        <v>0</v>
      </c>
      <c r="F1141" s="132">
        <f t="shared" si="448"/>
        <v>1.075</v>
      </c>
      <c r="G1141" s="127">
        <f t="shared" ca="1" si="441"/>
        <v>1</v>
      </c>
      <c r="H1141" s="126">
        <f ca="1">TRUNC(PRODUCT(G$10:G1140),15)</f>
        <v>1.19094549749996</v>
      </c>
      <c r="I1141" s="126">
        <f t="shared" ca="1" si="449"/>
        <v>1.18779423844468</v>
      </c>
      <c r="J1141" s="126">
        <f t="shared" ca="1" si="442"/>
        <v>1.0026530300000001</v>
      </c>
      <c r="K1141" s="126">
        <f t="shared" ca="1" si="443"/>
        <v>2.6530300000000002</v>
      </c>
      <c r="L1141" s="133">
        <f>IF(VLOOKUP(A1141,$U$12:$AD$125,8)=VLOOKUP(A1140,$U$12:$AD$125,8),0,VLOOKUP(A1141,U$12:$AD$125,8))</f>
        <v>0</v>
      </c>
      <c r="M1141" s="129">
        <f>IF(L1141&gt;0,VLOOKUP(L1141,T$12:$AC$125,7),0)</f>
        <v>0</v>
      </c>
      <c r="N1141" s="126">
        <f t="shared" si="444"/>
        <v>0</v>
      </c>
      <c r="O1141" s="126">
        <f t="shared" ca="1" si="445"/>
        <v>2.6530300000000002</v>
      </c>
      <c r="P1141" s="134" t="str">
        <f t="shared" si="450"/>
        <v>J=</v>
      </c>
      <c r="Q1141" s="131">
        <f t="shared" si="451"/>
        <v>44270</v>
      </c>
      <c r="R1141" s="9"/>
      <c r="S1141" s="9"/>
      <c r="T1141" s="9"/>
      <c r="U1141" s="9"/>
      <c r="V1141" s="9"/>
      <c r="W1141" s="9"/>
      <c r="X1141" s="9"/>
      <c r="Y1141" s="9"/>
      <c r="Z1141" s="9"/>
      <c r="AA1141" s="9"/>
      <c r="AB1141" s="9"/>
      <c r="AC1141" s="9"/>
      <c r="AD1141" s="9"/>
      <c r="AE1141" s="9"/>
      <c r="AF1141" s="59">
        <f t="shared" si="460"/>
        <v>43896</v>
      </c>
      <c r="AG1141" s="15">
        <f t="shared" ca="1" si="461"/>
        <v>1023.94005</v>
      </c>
      <c r="AH1141" s="15">
        <f t="shared" si="461"/>
        <v>1000</v>
      </c>
      <c r="AI1141" s="4">
        <f t="shared" ca="1" si="461"/>
        <v>4.1500000000000002E-2</v>
      </c>
      <c r="AJ1141" s="16">
        <f t="shared" ca="1" si="461"/>
        <v>1.6137000000000001E-4</v>
      </c>
      <c r="AK1141" s="4">
        <f t="shared" si="461"/>
        <v>1.075</v>
      </c>
      <c r="AL1141" s="59">
        <f t="shared" si="458"/>
        <v>43896</v>
      </c>
      <c r="AM1141" s="16">
        <f t="shared" ca="1" si="462"/>
        <v>1.02394005</v>
      </c>
      <c r="AN1141" s="15">
        <f t="shared" ca="1" si="462"/>
        <v>23.940049999999999</v>
      </c>
      <c r="AO1141" s="9">
        <f t="shared" si="462"/>
        <v>0</v>
      </c>
      <c r="AP1141" s="17">
        <f t="shared" si="462"/>
        <v>0</v>
      </c>
      <c r="AQ1141" s="15">
        <f t="shared" si="462"/>
        <v>0</v>
      </c>
      <c r="AR1141" s="10" t="str">
        <f t="shared" si="462"/>
        <v>J=</v>
      </c>
      <c r="AS1141" s="59">
        <f t="shared" si="462"/>
        <v>43906</v>
      </c>
      <c r="AT1141" s="18"/>
      <c r="AU1141" s="18"/>
      <c r="AV1141" s="40"/>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row>
    <row r="1142" spans="1:205" x14ac:dyDescent="0.2">
      <c r="A1142" s="123">
        <f t="shared" si="446"/>
        <v>44137</v>
      </c>
      <c r="B1142" s="124">
        <f t="shared" ca="1" si="454"/>
        <v>1002.6530299999999</v>
      </c>
      <c r="C1142" s="126">
        <f t="shared" si="447"/>
        <v>1000</v>
      </c>
      <c r="D1142" s="125">
        <f ca="1">IF(A1142&lt;$B$1,VLOOKUP(A1142,[1]DI!$A$4:$B$15000,2,FALSE),0)</f>
        <v>0</v>
      </c>
      <c r="E1142" s="126">
        <f t="shared" ca="1" si="455"/>
        <v>0</v>
      </c>
      <c r="F1142" s="132">
        <f t="shared" si="448"/>
        <v>1.075</v>
      </c>
      <c r="G1142" s="127">
        <f t="shared" ca="1" si="441"/>
        <v>1</v>
      </c>
      <c r="H1142" s="126">
        <f ca="1">TRUNC(PRODUCT(G$10:G1141),15)</f>
        <v>1.19094549749996</v>
      </c>
      <c r="I1142" s="126">
        <f t="shared" ca="1" si="449"/>
        <v>1.18779423844468</v>
      </c>
      <c r="J1142" s="126">
        <f t="shared" ca="1" si="442"/>
        <v>1.0026530300000001</v>
      </c>
      <c r="K1142" s="126">
        <f t="shared" ca="1" si="443"/>
        <v>2.6530300000000002</v>
      </c>
      <c r="L1142" s="133">
        <f>IF(VLOOKUP(A1142,$U$12:$AD$125,8)=VLOOKUP(A1141,$U$12:$AD$125,8),0,VLOOKUP(A1142,U$12:$AD$125,8))</f>
        <v>0</v>
      </c>
      <c r="M1142" s="129">
        <f>IF(L1142&gt;0,VLOOKUP(L1142,T$12:$AC$125,7),0)</f>
        <v>0</v>
      </c>
      <c r="N1142" s="126">
        <f t="shared" si="444"/>
        <v>0</v>
      </c>
      <c r="O1142" s="126">
        <f t="shared" ca="1" si="445"/>
        <v>2.6530300000000002</v>
      </c>
      <c r="P1142" s="134" t="str">
        <f t="shared" si="450"/>
        <v>J=</v>
      </c>
      <c r="Q1142" s="131">
        <f t="shared" si="451"/>
        <v>44270</v>
      </c>
      <c r="R1142" s="9"/>
      <c r="S1142" s="9"/>
      <c r="T1142" s="9"/>
      <c r="U1142" s="9"/>
      <c r="V1142" s="9"/>
      <c r="W1142" s="9"/>
      <c r="X1142" s="9"/>
      <c r="Y1142" s="9"/>
      <c r="Z1142" s="9"/>
      <c r="AA1142" s="9"/>
      <c r="AB1142" s="9"/>
      <c r="AC1142" s="9"/>
      <c r="AD1142" s="9"/>
      <c r="AE1142" s="9"/>
      <c r="AF1142" s="59">
        <f t="shared" si="460"/>
        <v>43897</v>
      </c>
      <c r="AG1142" s="15">
        <f t="shared" ca="1" si="461"/>
        <v>1024.1176700000001</v>
      </c>
      <c r="AH1142" s="15">
        <f t="shared" si="461"/>
        <v>1000</v>
      </c>
      <c r="AI1142" s="4">
        <f t="shared" ca="1" si="461"/>
        <v>0</v>
      </c>
      <c r="AJ1142" s="16">
        <f t="shared" ca="1" si="461"/>
        <v>0</v>
      </c>
      <c r="AK1142" s="4">
        <f t="shared" si="461"/>
        <v>1.075</v>
      </c>
      <c r="AL1142" s="59">
        <f t="shared" si="458"/>
        <v>43897</v>
      </c>
      <c r="AM1142" s="16">
        <f t="shared" ca="1" si="462"/>
        <v>1.0241176700000001</v>
      </c>
      <c r="AN1142" s="15">
        <f t="shared" ca="1" si="462"/>
        <v>24.11767</v>
      </c>
      <c r="AO1142" s="9">
        <f t="shared" si="462"/>
        <v>0</v>
      </c>
      <c r="AP1142" s="17">
        <f t="shared" si="462"/>
        <v>0</v>
      </c>
      <c r="AQ1142" s="15">
        <f t="shared" si="462"/>
        <v>0</v>
      </c>
      <c r="AR1142" s="10" t="str">
        <f t="shared" si="462"/>
        <v>J=</v>
      </c>
      <c r="AS1142" s="59">
        <f t="shared" si="462"/>
        <v>43906</v>
      </c>
      <c r="AT1142" s="18"/>
      <c r="AU1142" s="18"/>
      <c r="AV1142" s="40"/>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row>
    <row r="1143" spans="1:205" x14ac:dyDescent="0.2">
      <c r="A1143" s="123">
        <f t="shared" si="446"/>
        <v>44138</v>
      </c>
      <c r="B1143" s="124">
        <f t="shared" ca="1" si="454"/>
        <v>1002.6530299999999</v>
      </c>
      <c r="C1143" s="126">
        <f t="shared" si="447"/>
        <v>1000</v>
      </c>
      <c r="D1143" s="125">
        <f ca="1">IF(A1143&lt;$B$1,VLOOKUP(A1143,[1]DI!$A$4:$B$15000,2,FALSE),0)</f>
        <v>1.9000000000000006E-2</v>
      </c>
      <c r="E1143" s="126">
        <f t="shared" ca="1" si="455"/>
        <v>7.4690000000000005E-5</v>
      </c>
      <c r="F1143" s="132">
        <f t="shared" si="448"/>
        <v>1.075</v>
      </c>
      <c r="G1143" s="127">
        <f t="shared" ca="1" si="441"/>
        <v>1.00008029175</v>
      </c>
      <c r="H1143" s="126">
        <f ca="1">TRUNC(PRODUCT(G$10:G1142),15)</f>
        <v>1.19094549749996</v>
      </c>
      <c r="I1143" s="126">
        <f t="shared" ca="1" si="449"/>
        <v>1.18779423844468</v>
      </c>
      <c r="J1143" s="126">
        <f t="shared" ca="1" si="442"/>
        <v>1.0026530300000001</v>
      </c>
      <c r="K1143" s="126">
        <f t="shared" ca="1" si="443"/>
        <v>2.6530300000000002</v>
      </c>
      <c r="L1143" s="133">
        <f>IF(VLOOKUP(A1143,$U$12:$AD$125,8)=VLOOKUP(A1142,$U$12:$AD$125,8),0,VLOOKUP(A1143,U$12:$AD$125,8))</f>
        <v>0</v>
      </c>
      <c r="M1143" s="129">
        <f>IF(L1143&gt;0,VLOOKUP(L1143,T$12:$AC$125,7),0)</f>
        <v>0</v>
      </c>
      <c r="N1143" s="126">
        <f t="shared" si="444"/>
        <v>0</v>
      </c>
      <c r="O1143" s="126">
        <f t="shared" ca="1" si="445"/>
        <v>2.6530300000000002</v>
      </c>
      <c r="P1143" s="134" t="str">
        <f t="shared" si="450"/>
        <v>J=</v>
      </c>
      <c r="Q1143" s="131">
        <f t="shared" si="451"/>
        <v>44270</v>
      </c>
      <c r="R1143" s="9"/>
      <c r="S1143" s="9"/>
      <c r="T1143" s="9"/>
      <c r="U1143" s="9"/>
      <c r="V1143" s="9"/>
      <c r="W1143" s="9"/>
      <c r="X1143" s="9"/>
      <c r="Y1143" s="9"/>
      <c r="Z1143" s="9"/>
      <c r="AA1143" s="9"/>
      <c r="AB1143" s="9"/>
      <c r="AC1143" s="9"/>
      <c r="AD1143" s="9"/>
      <c r="AE1143" s="9"/>
      <c r="AF1143" s="59">
        <f t="shared" si="460"/>
        <v>43898</v>
      </c>
      <c r="AG1143" s="15">
        <f t="shared" ca="1" si="461"/>
        <v>1024.1176700000001</v>
      </c>
      <c r="AH1143" s="15">
        <f t="shared" si="461"/>
        <v>1000</v>
      </c>
      <c r="AI1143" s="4">
        <f t="shared" ca="1" si="461"/>
        <v>0</v>
      </c>
      <c r="AJ1143" s="16">
        <f t="shared" ca="1" si="461"/>
        <v>0</v>
      </c>
      <c r="AK1143" s="4">
        <f t="shared" si="461"/>
        <v>1.075</v>
      </c>
      <c r="AL1143" s="59">
        <f t="shared" si="458"/>
        <v>43898</v>
      </c>
      <c r="AM1143" s="16">
        <f t="shared" ca="1" si="462"/>
        <v>1.0241176700000001</v>
      </c>
      <c r="AN1143" s="15">
        <f t="shared" ca="1" si="462"/>
        <v>24.11767</v>
      </c>
      <c r="AO1143" s="9">
        <f t="shared" si="462"/>
        <v>0</v>
      </c>
      <c r="AP1143" s="17">
        <f t="shared" si="462"/>
        <v>0</v>
      </c>
      <c r="AQ1143" s="15">
        <f t="shared" si="462"/>
        <v>0</v>
      </c>
      <c r="AR1143" s="10" t="str">
        <f t="shared" si="462"/>
        <v>J=</v>
      </c>
      <c r="AS1143" s="59">
        <f t="shared" si="462"/>
        <v>43906</v>
      </c>
      <c r="AT1143" s="18"/>
      <c r="AU1143" s="18"/>
      <c r="AV1143" s="40"/>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row>
    <row r="1144" spans="1:205" x14ac:dyDescent="0.2">
      <c r="A1144" s="123">
        <f t="shared" si="446"/>
        <v>44139</v>
      </c>
      <c r="B1144" s="124">
        <f t="shared" ca="1" si="454"/>
        <v>1002.7335399900001</v>
      </c>
      <c r="C1144" s="126">
        <f t="shared" si="447"/>
        <v>1000</v>
      </c>
      <c r="D1144" s="125">
        <f ca="1">IF(A1144&lt;$B$1,VLOOKUP(A1144,[1]DI!$A$4:$B$15000,2,FALSE),0)</f>
        <v>1.9000000000000006E-2</v>
      </c>
      <c r="E1144" s="126">
        <f t="shared" ca="1" si="455"/>
        <v>7.4690000000000005E-5</v>
      </c>
      <c r="F1144" s="132">
        <f t="shared" si="448"/>
        <v>1.075</v>
      </c>
      <c r="G1144" s="127">
        <f t="shared" ca="1" si="441"/>
        <v>1.00008029175</v>
      </c>
      <c r="H1144" s="126">
        <f ca="1">TRUNC(PRODUCT(G$10:G1143),15)</f>
        <v>1.19104112059811</v>
      </c>
      <c r="I1144" s="126">
        <f t="shared" ca="1" si="449"/>
        <v>1.18779423844468</v>
      </c>
      <c r="J1144" s="126">
        <f t="shared" ca="1" si="442"/>
        <v>1.0027335399999999</v>
      </c>
      <c r="K1144" s="126">
        <f t="shared" ca="1" si="443"/>
        <v>2.7335399900000001</v>
      </c>
      <c r="L1144" s="133">
        <f>IF(VLOOKUP(A1144,$U$12:$AD$125,8)=VLOOKUP(A1143,$U$12:$AD$125,8),0,VLOOKUP(A1144,U$12:$AD$125,8))</f>
        <v>0</v>
      </c>
      <c r="M1144" s="129">
        <f>IF(L1144&gt;0,VLOOKUP(L1144,T$12:$AC$125,7),0)</f>
        <v>0</v>
      </c>
      <c r="N1144" s="126">
        <f t="shared" si="444"/>
        <v>0</v>
      </c>
      <c r="O1144" s="126">
        <f t="shared" ca="1" si="445"/>
        <v>2.7335399900000001</v>
      </c>
      <c r="P1144" s="134" t="str">
        <f t="shared" si="450"/>
        <v>J=</v>
      </c>
      <c r="Q1144" s="131">
        <f t="shared" si="451"/>
        <v>44270</v>
      </c>
      <c r="R1144" s="9"/>
      <c r="S1144" s="9"/>
      <c r="T1144" s="9"/>
      <c r="U1144" s="9"/>
      <c r="V1144" s="9"/>
      <c r="W1144" s="9"/>
      <c r="X1144" s="9"/>
      <c r="Y1144" s="9"/>
      <c r="Z1144" s="9"/>
      <c r="AA1144" s="9"/>
      <c r="AB1144" s="9"/>
      <c r="AC1144" s="9"/>
      <c r="AD1144" s="9"/>
      <c r="AE1144" s="9"/>
      <c r="AF1144" s="59">
        <f t="shared" si="460"/>
        <v>43899</v>
      </c>
      <c r="AG1144" s="15">
        <f t="shared" ca="1" si="461"/>
        <v>1024.1176700000001</v>
      </c>
      <c r="AH1144" s="15">
        <f t="shared" si="461"/>
        <v>1000</v>
      </c>
      <c r="AI1144" s="4">
        <f t="shared" ca="1" si="461"/>
        <v>4.1500000000000002E-2</v>
      </c>
      <c r="AJ1144" s="16">
        <f t="shared" ca="1" si="461"/>
        <v>1.6137000000000001E-4</v>
      </c>
      <c r="AK1144" s="4">
        <f t="shared" si="461"/>
        <v>1.075</v>
      </c>
      <c r="AL1144" s="59">
        <f t="shared" si="458"/>
        <v>43899</v>
      </c>
      <c r="AM1144" s="16">
        <f t="shared" ca="1" si="462"/>
        <v>1.0241176700000001</v>
      </c>
      <c r="AN1144" s="15">
        <f t="shared" ca="1" si="462"/>
        <v>24.11767</v>
      </c>
      <c r="AO1144" s="9">
        <f t="shared" si="462"/>
        <v>0</v>
      </c>
      <c r="AP1144" s="17">
        <f t="shared" si="462"/>
        <v>0</v>
      </c>
      <c r="AQ1144" s="15">
        <f t="shared" si="462"/>
        <v>0</v>
      </c>
      <c r="AR1144" s="10" t="str">
        <f t="shared" si="462"/>
        <v>J=</v>
      </c>
      <c r="AS1144" s="59">
        <f t="shared" si="462"/>
        <v>43906</v>
      </c>
      <c r="AT1144" s="18"/>
      <c r="AU1144" s="18"/>
      <c r="AV1144" s="40"/>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row>
    <row r="1145" spans="1:205" x14ac:dyDescent="0.2">
      <c r="A1145" s="123">
        <f t="shared" si="446"/>
        <v>44140</v>
      </c>
      <c r="B1145" s="124">
        <f t="shared" ca="1" si="454"/>
        <v>1002.81405</v>
      </c>
      <c r="C1145" s="126">
        <f t="shared" si="447"/>
        <v>1000</v>
      </c>
      <c r="D1145" s="125">
        <f ca="1">IF(A1145&lt;$B$1,VLOOKUP(A1145,[1]DI!$A$4:$B$15000,2,FALSE),0)</f>
        <v>1.9000000000000006E-2</v>
      </c>
      <c r="E1145" s="126">
        <f t="shared" ca="1" si="455"/>
        <v>7.4690000000000005E-5</v>
      </c>
      <c r="F1145" s="132">
        <f t="shared" si="448"/>
        <v>1.075</v>
      </c>
      <c r="G1145" s="127">
        <f t="shared" ca="1" si="441"/>
        <v>1.00008029175</v>
      </c>
      <c r="H1145" s="126">
        <f ca="1">TRUNC(PRODUCT(G$10:G1144),15)</f>
        <v>1.1911367513740101</v>
      </c>
      <c r="I1145" s="126">
        <f t="shared" ca="1" si="449"/>
        <v>1.18779423844468</v>
      </c>
      <c r="J1145" s="126">
        <f t="shared" ca="1" si="442"/>
        <v>1.00281405</v>
      </c>
      <c r="K1145" s="126">
        <f t="shared" ca="1" si="443"/>
        <v>2.8140499999999999</v>
      </c>
      <c r="L1145" s="133">
        <f>IF(VLOOKUP(A1145,$U$12:$AD$125,8)=VLOOKUP(A1144,$U$12:$AD$125,8),0,VLOOKUP(A1145,U$12:$AD$125,8))</f>
        <v>0</v>
      </c>
      <c r="M1145" s="129">
        <f>IF(L1145&gt;0,VLOOKUP(L1145,T$12:$AC$125,7),0)</f>
        <v>0</v>
      </c>
      <c r="N1145" s="126">
        <f t="shared" si="444"/>
        <v>0</v>
      </c>
      <c r="O1145" s="126">
        <f t="shared" ca="1" si="445"/>
        <v>2.8140499999999999</v>
      </c>
      <c r="P1145" s="134" t="str">
        <f t="shared" si="450"/>
        <v>J=</v>
      </c>
      <c r="Q1145" s="131">
        <f t="shared" si="451"/>
        <v>44270</v>
      </c>
      <c r="R1145" s="9"/>
      <c r="S1145" s="9"/>
      <c r="T1145" s="9"/>
      <c r="U1145" s="9"/>
      <c r="V1145" s="9"/>
      <c r="W1145" s="9"/>
      <c r="X1145" s="9"/>
      <c r="Y1145" s="9"/>
      <c r="Z1145" s="9"/>
      <c r="AA1145" s="9"/>
      <c r="AB1145" s="9"/>
      <c r="AC1145" s="9"/>
      <c r="AD1145" s="9"/>
      <c r="AE1145" s="9"/>
      <c r="AF1145" s="59">
        <f t="shared" si="460"/>
        <v>43900</v>
      </c>
      <c r="AG1145" s="15">
        <f t="shared" ca="1" si="461"/>
        <v>1024.2953299999999</v>
      </c>
      <c r="AH1145" s="15">
        <f t="shared" si="461"/>
        <v>1000</v>
      </c>
      <c r="AI1145" s="4">
        <f t="shared" ca="1" si="461"/>
        <v>4.1500000000000002E-2</v>
      </c>
      <c r="AJ1145" s="16">
        <f t="shared" ca="1" si="461"/>
        <v>1.6137000000000001E-4</v>
      </c>
      <c r="AK1145" s="4">
        <f t="shared" si="461"/>
        <v>1.075</v>
      </c>
      <c r="AL1145" s="59">
        <f t="shared" si="458"/>
        <v>43900</v>
      </c>
      <c r="AM1145" s="16">
        <f t="shared" ca="1" si="462"/>
        <v>1.0242953299999999</v>
      </c>
      <c r="AN1145" s="15">
        <f t="shared" ca="1" si="462"/>
        <v>24.29533</v>
      </c>
      <c r="AO1145" s="9">
        <f t="shared" si="462"/>
        <v>0</v>
      </c>
      <c r="AP1145" s="17">
        <f t="shared" si="462"/>
        <v>0</v>
      </c>
      <c r="AQ1145" s="15">
        <f t="shared" si="462"/>
        <v>0</v>
      </c>
      <c r="AR1145" s="10" t="str">
        <f t="shared" si="462"/>
        <v>J=</v>
      </c>
      <c r="AS1145" s="59">
        <f t="shared" si="462"/>
        <v>43906</v>
      </c>
      <c r="AT1145" s="18"/>
      <c r="AU1145" s="18"/>
      <c r="AV1145" s="40"/>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row>
    <row r="1146" spans="1:205" x14ac:dyDescent="0.2">
      <c r="A1146" s="123">
        <f t="shared" si="446"/>
        <v>44141</v>
      </c>
      <c r="B1146" s="124">
        <f t="shared" ca="1" si="454"/>
        <v>1002.89457</v>
      </c>
      <c r="C1146" s="126">
        <f t="shared" si="447"/>
        <v>1000</v>
      </c>
      <c r="D1146" s="125">
        <f ca="1">IF(A1146&lt;$B$1,VLOOKUP(A1146,[1]DI!$A$4:$B$15000,2,FALSE),0)</f>
        <v>1.9000000000000006E-2</v>
      </c>
      <c r="E1146" s="126">
        <f t="shared" ca="1" si="455"/>
        <v>7.4690000000000005E-5</v>
      </c>
      <c r="F1146" s="132">
        <f t="shared" si="448"/>
        <v>1.075</v>
      </c>
      <c r="G1146" s="127">
        <f t="shared" ca="1" si="441"/>
        <v>1.00008029175</v>
      </c>
      <c r="H1146" s="126">
        <f ca="1">TRUNC(PRODUCT(G$10:G1145),15)</f>
        <v>1.19123238982826</v>
      </c>
      <c r="I1146" s="126">
        <f t="shared" ca="1" si="449"/>
        <v>1.18779423844468</v>
      </c>
      <c r="J1146" s="126">
        <f t="shared" ca="1" si="442"/>
        <v>1.00289457</v>
      </c>
      <c r="K1146" s="126">
        <f t="shared" ca="1" si="443"/>
        <v>2.8945699999999999</v>
      </c>
      <c r="L1146" s="133">
        <f>IF(VLOOKUP(A1146,$U$12:$AD$125,8)=VLOOKUP(A1145,$U$12:$AD$125,8),0,VLOOKUP(A1146,U$12:$AD$125,8))</f>
        <v>0</v>
      </c>
      <c r="M1146" s="129">
        <f>IF(L1146&gt;0,VLOOKUP(L1146,T$12:$AC$125,7),0)</f>
        <v>0</v>
      </c>
      <c r="N1146" s="126">
        <f t="shared" si="444"/>
        <v>0</v>
      </c>
      <c r="O1146" s="126">
        <f t="shared" ca="1" si="445"/>
        <v>2.8945699999999999</v>
      </c>
      <c r="P1146" s="134" t="str">
        <f t="shared" si="450"/>
        <v>J=</v>
      </c>
      <c r="Q1146" s="131">
        <f t="shared" si="451"/>
        <v>44270</v>
      </c>
      <c r="R1146" s="9"/>
      <c r="S1146" s="9"/>
      <c r="T1146" s="9"/>
      <c r="U1146" s="9"/>
      <c r="V1146" s="9"/>
      <c r="W1146" s="9"/>
      <c r="X1146" s="9"/>
      <c r="Y1146" s="9"/>
      <c r="Z1146" s="9"/>
      <c r="AA1146" s="9"/>
      <c r="AB1146" s="9"/>
      <c r="AC1146" s="9"/>
      <c r="AD1146" s="9"/>
      <c r="AE1146" s="9"/>
      <c r="AF1146" s="59">
        <f t="shared" si="460"/>
        <v>43901</v>
      </c>
      <c r="AG1146" s="15">
        <f t="shared" ca="1" si="461"/>
        <v>1024.4730199999999</v>
      </c>
      <c r="AH1146" s="15">
        <f t="shared" si="461"/>
        <v>1000</v>
      </c>
      <c r="AI1146" s="4">
        <f t="shared" ca="1" si="461"/>
        <v>4.1500000000000002E-2</v>
      </c>
      <c r="AJ1146" s="16">
        <f t="shared" ca="1" si="461"/>
        <v>1.6137000000000001E-4</v>
      </c>
      <c r="AK1146" s="4">
        <f t="shared" si="461"/>
        <v>1.075</v>
      </c>
      <c r="AL1146" s="59">
        <f t="shared" si="458"/>
        <v>43901</v>
      </c>
      <c r="AM1146" s="16">
        <f t="shared" ca="1" si="462"/>
        <v>1.0244730200000001</v>
      </c>
      <c r="AN1146" s="15">
        <f t="shared" ca="1" si="462"/>
        <v>24.473020000000002</v>
      </c>
      <c r="AO1146" s="9">
        <f t="shared" si="462"/>
        <v>0</v>
      </c>
      <c r="AP1146" s="17">
        <f t="shared" si="462"/>
        <v>0</v>
      </c>
      <c r="AQ1146" s="15">
        <f t="shared" si="462"/>
        <v>0</v>
      </c>
      <c r="AR1146" s="10" t="str">
        <f t="shared" si="462"/>
        <v>J=</v>
      </c>
      <c r="AS1146" s="59">
        <f t="shared" si="462"/>
        <v>43906</v>
      </c>
      <c r="AT1146" s="18"/>
      <c r="AU1146" s="18"/>
      <c r="AV1146" s="40"/>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row>
    <row r="1147" spans="1:205" x14ac:dyDescent="0.2">
      <c r="A1147" s="123">
        <f t="shared" si="446"/>
        <v>44142</v>
      </c>
      <c r="B1147" s="124">
        <f t="shared" ca="1" si="454"/>
        <v>1002.97509</v>
      </c>
      <c r="C1147" s="126">
        <f t="shared" si="447"/>
        <v>1000</v>
      </c>
      <c r="D1147" s="125">
        <f ca="1">IF(A1147&lt;$B$1,VLOOKUP(A1147,[1]DI!$A$4:$B$15000,2,FALSE),0)</f>
        <v>0</v>
      </c>
      <c r="E1147" s="126">
        <f t="shared" ca="1" si="455"/>
        <v>0</v>
      </c>
      <c r="F1147" s="132">
        <f t="shared" si="448"/>
        <v>1.075</v>
      </c>
      <c r="G1147" s="127">
        <f t="shared" ca="1" si="441"/>
        <v>1</v>
      </c>
      <c r="H1147" s="126">
        <f ca="1">TRUNC(PRODUCT(G$10:G1146),15)</f>
        <v>1.1913280359614999</v>
      </c>
      <c r="I1147" s="126">
        <f t="shared" ca="1" si="449"/>
        <v>1.18779423844468</v>
      </c>
      <c r="J1147" s="126">
        <f t="shared" ca="1" si="442"/>
        <v>1.0029750900000001</v>
      </c>
      <c r="K1147" s="126">
        <f t="shared" ca="1" si="443"/>
        <v>2.9750899999999998</v>
      </c>
      <c r="L1147" s="133">
        <f>IF(VLOOKUP(A1147,$U$12:$AD$125,8)=VLOOKUP(A1146,$U$12:$AD$125,8),0,VLOOKUP(A1147,U$12:$AD$125,8))</f>
        <v>0</v>
      </c>
      <c r="M1147" s="129">
        <f>IF(L1147&gt;0,VLOOKUP(L1147,T$12:$AC$125,7),0)</f>
        <v>0</v>
      </c>
      <c r="N1147" s="126">
        <f t="shared" si="444"/>
        <v>0</v>
      </c>
      <c r="O1147" s="126">
        <f t="shared" ca="1" si="445"/>
        <v>2.9750899999999998</v>
      </c>
      <c r="P1147" s="134" t="str">
        <f t="shared" si="450"/>
        <v>J=</v>
      </c>
      <c r="Q1147" s="131">
        <f t="shared" si="451"/>
        <v>44270</v>
      </c>
      <c r="R1147" s="9"/>
      <c r="S1147" s="9"/>
      <c r="T1147" s="9"/>
      <c r="U1147" s="9"/>
      <c r="V1147" s="9"/>
      <c r="W1147" s="9"/>
      <c r="X1147" s="9"/>
      <c r="Y1147" s="9"/>
      <c r="Z1147" s="9"/>
      <c r="AA1147" s="9"/>
      <c r="AB1147" s="9"/>
      <c r="AC1147" s="9"/>
      <c r="AD1147" s="9"/>
      <c r="AE1147" s="9"/>
      <c r="AF1147" s="59">
        <f t="shared" si="460"/>
        <v>43902</v>
      </c>
      <c r="AG1147" s="15">
        <f t="shared" ca="1" si="461"/>
        <v>1024.6507300000001</v>
      </c>
      <c r="AH1147" s="15">
        <f t="shared" si="461"/>
        <v>1000</v>
      </c>
      <c r="AI1147" s="4">
        <f t="shared" ca="1" si="461"/>
        <v>4.1500000000000002E-2</v>
      </c>
      <c r="AJ1147" s="16">
        <f t="shared" ca="1" si="461"/>
        <v>1.6137000000000001E-4</v>
      </c>
      <c r="AK1147" s="4">
        <f t="shared" si="461"/>
        <v>1.075</v>
      </c>
      <c r="AL1147" s="59">
        <f t="shared" si="458"/>
        <v>43902</v>
      </c>
      <c r="AM1147" s="16">
        <f t="shared" ca="1" si="462"/>
        <v>1.0246507300000001</v>
      </c>
      <c r="AN1147" s="15">
        <f t="shared" ca="1" si="462"/>
        <v>24.650729999999999</v>
      </c>
      <c r="AO1147" s="9">
        <f t="shared" si="462"/>
        <v>0</v>
      </c>
      <c r="AP1147" s="17">
        <f t="shared" si="462"/>
        <v>0</v>
      </c>
      <c r="AQ1147" s="15">
        <f t="shared" si="462"/>
        <v>0</v>
      </c>
      <c r="AR1147" s="10" t="str">
        <f t="shared" si="462"/>
        <v>J=</v>
      </c>
      <c r="AS1147" s="59">
        <f t="shared" si="462"/>
        <v>43906</v>
      </c>
      <c r="AT1147" s="18"/>
      <c r="AU1147" s="18"/>
      <c r="AV1147" s="40"/>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row>
    <row r="1148" spans="1:205" x14ac:dyDescent="0.2">
      <c r="A1148" s="123">
        <f t="shared" si="446"/>
        <v>44143</v>
      </c>
      <c r="B1148" s="124">
        <f t="shared" ca="1" si="454"/>
        <v>1002.97509</v>
      </c>
      <c r="C1148" s="126">
        <f t="shared" si="447"/>
        <v>1000</v>
      </c>
      <c r="D1148" s="125">
        <f ca="1">IF(A1148&lt;$B$1,VLOOKUP(A1148,[1]DI!$A$4:$B$15000,2,FALSE),0)</f>
        <v>0</v>
      </c>
      <c r="E1148" s="126">
        <f t="shared" ca="1" si="455"/>
        <v>0</v>
      </c>
      <c r="F1148" s="132">
        <f t="shared" si="448"/>
        <v>1.075</v>
      </c>
      <c r="G1148" s="127">
        <f t="shared" ca="1" si="441"/>
        <v>1</v>
      </c>
      <c r="H1148" s="126">
        <f ca="1">TRUNC(PRODUCT(G$10:G1147),15)</f>
        <v>1.1913280359614999</v>
      </c>
      <c r="I1148" s="126">
        <f t="shared" ca="1" si="449"/>
        <v>1.18779423844468</v>
      </c>
      <c r="J1148" s="126">
        <f t="shared" ca="1" si="442"/>
        <v>1.0029750900000001</v>
      </c>
      <c r="K1148" s="126">
        <f t="shared" ca="1" si="443"/>
        <v>2.9750899999999998</v>
      </c>
      <c r="L1148" s="133">
        <f>IF(VLOOKUP(A1148,$U$12:$AD$125,8)=VLOOKUP(A1147,$U$12:$AD$125,8),0,VLOOKUP(A1148,U$12:$AD$125,8))</f>
        <v>0</v>
      </c>
      <c r="M1148" s="129">
        <f>IF(L1148&gt;0,VLOOKUP(L1148,T$12:$AC$125,7),0)</f>
        <v>0</v>
      </c>
      <c r="N1148" s="126">
        <f t="shared" si="444"/>
        <v>0</v>
      </c>
      <c r="O1148" s="126">
        <f t="shared" ca="1" si="445"/>
        <v>2.9750899999999998</v>
      </c>
      <c r="P1148" s="134" t="str">
        <f t="shared" si="450"/>
        <v>J=</v>
      </c>
      <c r="Q1148" s="131">
        <f t="shared" si="451"/>
        <v>44270</v>
      </c>
      <c r="R1148" s="9"/>
      <c r="S1148" s="9"/>
      <c r="T1148" s="9"/>
      <c r="U1148" s="9"/>
      <c r="V1148" s="9"/>
      <c r="W1148" s="9"/>
      <c r="X1148" s="9"/>
      <c r="Y1148" s="9"/>
      <c r="Z1148" s="9"/>
      <c r="AA1148" s="9"/>
      <c r="AB1148" s="9"/>
      <c r="AC1148" s="9"/>
      <c r="AD1148" s="9"/>
      <c r="AE1148" s="9"/>
      <c r="AF1148" s="59">
        <f t="shared" si="460"/>
        <v>43903</v>
      </c>
      <c r="AG1148" s="15">
        <f t="shared" ca="1" si="461"/>
        <v>1024.8284799999999</v>
      </c>
      <c r="AH1148" s="15">
        <f t="shared" si="461"/>
        <v>1000</v>
      </c>
      <c r="AI1148" s="4">
        <f t="shared" ca="1" si="461"/>
        <v>4.1500000000000002E-2</v>
      </c>
      <c r="AJ1148" s="16">
        <f t="shared" ca="1" si="461"/>
        <v>1.6137000000000001E-4</v>
      </c>
      <c r="AK1148" s="4">
        <f t="shared" si="461"/>
        <v>1.075</v>
      </c>
      <c r="AL1148" s="59">
        <f t="shared" si="458"/>
        <v>43903</v>
      </c>
      <c r="AM1148" s="16">
        <f t="shared" ca="1" si="462"/>
        <v>1.02482848</v>
      </c>
      <c r="AN1148" s="15">
        <f t="shared" ca="1" si="462"/>
        <v>24.828479999999999</v>
      </c>
      <c r="AO1148" s="9">
        <f t="shared" si="462"/>
        <v>0</v>
      </c>
      <c r="AP1148" s="17">
        <f t="shared" si="462"/>
        <v>0</v>
      </c>
      <c r="AQ1148" s="15">
        <f t="shared" si="462"/>
        <v>0</v>
      </c>
      <c r="AR1148" s="10" t="str">
        <f t="shared" si="462"/>
        <v>J=</v>
      </c>
      <c r="AS1148" s="59">
        <f t="shared" si="462"/>
        <v>43906</v>
      </c>
      <c r="AT1148" s="18"/>
      <c r="AU1148" s="18"/>
      <c r="AV1148" s="40"/>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row>
    <row r="1149" spans="1:205" x14ac:dyDescent="0.2">
      <c r="A1149" s="123">
        <f t="shared" si="446"/>
        <v>44144</v>
      </c>
      <c r="B1149" s="124">
        <f t="shared" ca="1" si="454"/>
        <v>1002.97509</v>
      </c>
      <c r="C1149" s="126">
        <f t="shared" si="447"/>
        <v>1000</v>
      </c>
      <c r="D1149" s="125">
        <f ca="1">IF(A1149&lt;$B$1,VLOOKUP(A1149,[1]DI!$A$4:$B$15000,2,FALSE),0)</f>
        <v>1.9000000000000006E-2</v>
      </c>
      <c r="E1149" s="126">
        <f t="shared" ca="1" si="455"/>
        <v>7.4690000000000005E-5</v>
      </c>
      <c r="F1149" s="132">
        <f t="shared" si="448"/>
        <v>1.075</v>
      </c>
      <c r="G1149" s="127">
        <f t="shared" ca="1" si="441"/>
        <v>1.00008029175</v>
      </c>
      <c r="H1149" s="126">
        <f ca="1">TRUNC(PRODUCT(G$10:G1148),15)</f>
        <v>1.1913280359614999</v>
      </c>
      <c r="I1149" s="126">
        <f t="shared" ca="1" si="449"/>
        <v>1.18779423844468</v>
      </c>
      <c r="J1149" s="126">
        <f t="shared" ca="1" si="442"/>
        <v>1.0029750900000001</v>
      </c>
      <c r="K1149" s="126">
        <f t="shared" ca="1" si="443"/>
        <v>2.9750899999999998</v>
      </c>
      <c r="L1149" s="133">
        <f>IF(VLOOKUP(A1149,$U$12:$AD$125,8)=VLOOKUP(A1148,$U$12:$AD$125,8),0,VLOOKUP(A1149,U$12:$AD$125,8))</f>
        <v>0</v>
      </c>
      <c r="M1149" s="129">
        <f>IF(L1149&gt;0,VLOOKUP(L1149,T$12:$AC$125,7),0)</f>
        <v>0</v>
      </c>
      <c r="N1149" s="126">
        <f t="shared" si="444"/>
        <v>0</v>
      </c>
      <c r="O1149" s="126">
        <f t="shared" ca="1" si="445"/>
        <v>2.9750899999999998</v>
      </c>
      <c r="P1149" s="134" t="str">
        <f t="shared" si="450"/>
        <v>J=</v>
      </c>
      <c r="Q1149" s="131">
        <f t="shared" si="451"/>
        <v>44270</v>
      </c>
      <c r="R1149" s="9"/>
      <c r="S1149" s="9"/>
      <c r="T1149" s="9"/>
      <c r="U1149" s="9"/>
      <c r="V1149" s="9"/>
      <c r="W1149" s="9"/>
      <c r="X1149" s="9"/>
      <c r="Y1149" s="9"/>
      <c r="Z1149" s="9"/>
      <c r="AA1149" s="9"/>
      <c r="AB1149" s="9"/>
      <c r="AC1149" s="9"/>
      <c r="AD1149" s="9"/>
      <c r="AE1149" s="9"/>
      <c r="AF1149" s="59">
        <f t="shared" si="460"/>
        <v>43904</v>
      </c>
      <c r="AG1149" s="15">
        <f t="shared" ca="1" si="461"/>
        <v>1025.0062600000001</v>
      </c>
      <c r="AH1149" s="15">
        <f t="shared" si="461"/>
        <v>1000</v>
      </c>
      <c r="AI1149" s="4">
        <f t="shared" ca="1" si="461"/>
        <v>0</v>
      </c>
      <c r="AJ1149" s="16">
        <f t="shared" ca="1" si="461"/>
        <v>0</v>
      </c>
      <c r="AK1149" s="4">
        <f t="shared" si="461"/>
        <v>1.075</v>
      </c>
      <c r="AL1149" s="59">
        <f t="shared" si="458"/>
        <v>43904</v>
      </c>
      <c r="AM1149" s="16">
        <f t="shared" ca="1" si="462"/>
        <v>1.0250062600000001</v>
      </c>
      <c r="AN1149" s="15">
        <f t="shared" ca="1" si="462"/>
        <v>25.006260000000001</v>
      </c>
      <c r="AO1149" s="9">
        <f t="shared" si="462"/>
        <v>0</v>
      </c>
      <c r="AP1149" s="17">
        <f t="shared" si="462"/>
        <v>0</v>
      </c>
      <c r="AQ1149" s="15">
        <f t="shared" si="462"/>
        <v>0</v>
      </c>
      <c r="AR1149" s="10" t="str">
        <f t="shared" si="462"/>
        <v>J=</v>
      </c>
      <c r="AS1149" s="59">
        <f t="shared" si="462"/>
        <v>43906</v>
      </c>
      <c r="AT1149" s="18"/>
      <c r="AU1149" s="18"/>
      <c r="AV1149" s="40"/>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row>
    <row r="1150" spans="1:205" x14ac:dyDescent="0.2">
      <c r="A1150" s="123">
        <f t="shared" si="446"/>
        <v>44145</v>
      </c>
      <c r="B1150" s="124">
        <f t="shared" ca="1" si="454"/>
        <v>1003.05562</v>
      </c>
      <c r="C1150" s="126">
        <f t="shared" si="447"/>
        <v>1000</v>
      </c>
      <c r="D1150" s="125">
        <f ca="1">IF(A1150&lt;$B$1,VLOOKUP(A1150,[1]DI!$A$4:$B$15000,2,FALSE),0)</f>
        <v>1.9000000000000006E-2</v>
      </c>
      <c r="E1150" s="126">
        <f t="shared" ca="1" si="455"/>
        <v>7.4690000000000005E-5</v>
      </c>
      <c r="F1150" s="132">
        <f t="shared" si="448"/>
        <v>1.075</v>
      </c>
      <c r="G1150" s="127">
        <f t="shared" ca="1" si="441"/>
        <v>1.00008029175</v>
      </c>
      <c r="H1150" s="126">
        <f ca="1">TRUNC(PRODUCT(G$10:G1149),15)</f>
        <v>1.19142368977433</v>
      </c>
      <c r="I1150" s="126">
        <f t="shared" ca="1" si="449"/>
        <v>1.18779423844468</v>
      </c>
      <c r="J1150" s="126">
        <f t="shared" ca="1" si="442"/>
        <v>1.00305562</v>
      </c>
      <c r="K1150" s="126">
        <f t="shared" ca="1" si="443"/>
        <v>3.0556199999999998</v>
      </c>
      <c r="L1150" s="133">
        <f>IF(VLOOKUP(A1150,$U$12:$AD$125,8)=VLOOKUP(A1149,$U$12:$AD$125,8),0,VLOOKUP(A1150,U$12:$AD$125,8))</f>
        <v>0</v>
      </c>
      <c r="M1150" s="129">
        <f>IF(L1150&gt;0,VLOOKUP(L1150,T$12:$AC$125,7),0)</f>
        <v>0</v>
      </c>
      <c r="N1150" s="126">
        <f t="shared" si="444"/>
        <v>0</v>
      </c>
      <c r="O1150" s="126">
        <f t="shared" ca="1" si="445"/>
        <v>3.0556199999999998</v>
      </c>
      <c r="P1150" s="134" t="str">
        <f t="shared" si="450"/>
        <v>J=</v>
      </c>
      <c r="Q1150" s="131">
        <f t="shared" si="451"/>
        <v>44270</v>
      </c>
      <c r="R1150" s="9"/>
      <c r="S1150" s="9"/>
      <c r="T1150" s="9"/>
      <c r="U1150" s="9"/>
      <c r="V1150" s="9"/>
      <c r="W1150" s="9"/>
      <c r="X1150" s="9"/>
      <c r="Y1150" s="9"/>
      <c r="Z1150" s="9"/>
      <c r="AA1150" s="9"/>
      <c r="AB1150" s="9"/>
      <c r="AC1150" s="9"/>
      <c r="AD1150" s="9"/>
      <c r="AE1150" s="9"/>
      <c r="AF1150" s="59"/>
      <c r="AG1150" s="15"/>
      <c r="AH1150" s="15"/>
      <c r="AI1150" s="4"/>
      <c r="AJ1150" s="16"/>
      <c r="AK1150" s="4"/>
      <c r="AL1150" s="59"/>
      <c r="AM1150" s="16"/>
      <c r="AN1150" s="15"/>
      <c r="AO1150" s="9"/>
      <c r="AP1150" s="17"/>
      <c r="AQ1150" s="15"/>
      <c r="AR1150" s="10"/>
      <c r="AS1150" s="59"/>
      <c r="AT1150" s="18"/>
      <c r="AU1150" s="18"/>
      <c r="AV1150" s="40"/>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row>
    <row r="1151" spans="1:205" x14ac:dyDescent="0.2">
      <c r="A1151" s="123">
        <f t="shared" si="446"/>
        <v>44146</v>
      </c>
      <c r="B1151" s="124">
        <f t="shared" ca="1" si="454"/>
        <v>1003.13615999</v>
      </c>
      <c r="C1151" s="126">
        <f t="shared" si="447"/>
        <v>1000</v>
      </c>
      <c r="D1151" s="125">
        <f ca="1">IF(A1151&lt;$B$1,VLOOKUP(A1151,[1]DI!$A$4:$B$15000,2,FALSE),0)</f>
        <v>1.9000000000000006E-2</v>
      </c>
      <c r="E1151" s="126">
        <f t="shared" ca="1" si="455"/>
        <v>7.4690000000000005E-5</v>
      </c>
      <c r="F1151" s="132">
        <f t="shared" si="448"/>
        <v>1.075</v>
      </c>
      <c r="G1151" s="127">
        <f t="shared" ca="1" si="441"/>
        <v>1.00008029175</v>
      </c>
      <c r="H1151" s="126">
        <f ca="1">TRUNC(PRODUCT(G$10:G1150),15)</f>
        <v>1.1915193512673801</v>
      </c>
      <c r="I1151" s="126">
        <f t="shared" ca="1" si="449"/>
        <v>1.18779423844468</v>
      </c>
      <c r="J1151" s="126">
        <f t="shared" ca="1" si="442"/>
        <v>1.0031361599999999</v>
      </c>
      <c r="K1151" s="126">
        <f t="shared" ca="1" si="443"/>
        <v>3.1361599899999999</v>
      </c>
      <c r="L1151" s="133">
        <f>IF(VLOOKUP(A1151,$U$12:$AD$125,8)=VLOOKUP(A1150,$U$12:$AD$125,8),0,VLOOKUP(A1151,U$12:$AD$125,8))</f>
        <v>0</v>
      </c>
      <c r="M1151" s="129">
        <f>IF(L1151&gt;0,VLOOKUP(L1151,T$12:$AC$125,7),0)</f>
        <v>0</v>
      </c>
      <c r="N1151" s="126">
        <f t="shared" si="444"/>
        <v>0</v>
      </c>
      <c r="O1151" s="126">
        <f t="shared" ca="1" si="445"/>
        <v>3.1361599899999999</v>
      </c>
      <c r="P1151" s="134" t="str">
        <f t="shared" si="450"/>
        <v>J=</v>
      </c>
      <c r="Q1151" s="131">
        <f t="shared" si="451"/>
        <v>44270</v>
      </c>
      <c r="R1151" s="9"/>
      <c r="S1151" s="9"/>
      <c r="T1151" s="9"/>
      <c r="U1151" s="9"/>
      <c r="V1151" s="9"/>
      <c r="W1151" s="9"/>
      <c r="X1151" s="9"/>
      <c r="Y1151" s="9"/>
      <c r="Z1151" s="9"/>
      <c r="AA1151" s="9"/>
      <c r="AB1151" s="9"/>
      <c r="AC1151" s="9"/>
      <c r="AD1151" s="9"/>
      <c r="AE1151" s="9"/>
      <c r="AF1151" s="59" t="str">
        <f t="shared" ref="AF1151:AS1151" si="463">$B$6</f>
        <v>CNEN22</v>
      </c>
      <c r="AG1151" s="9" t="str">
        <f t="shared" si="463"/>
        <v>CNEN22</v>
      </c>
      <c r="AH1151" s="9" t="str">
        <f t="shared" si="463"/>
        <v>CNEN22</v>
      </c>
      <c r="AI1151" s="9" t="str">
        <f t="shared" si="463"/>
        <v>CNEN22</v>
      </c>
      <c r="AJ1151" s="9" t="str">
        <f t="shared" si="463"/>
        <v>CNEN22</v>
      </c>
      <c r="AK1151" s="4" t="str">
        <f t="shared" si="463"/>
        <v>CNEN22</v>
      </c>
      <c r="AL1151" s="59" t="str">
        <f t="shared" si="463"/>
        <v>CNEN22</v>
      </c>
      <c r="AM1151" s="9" t="str">
        <f t="shared" si="463"/>
        <v>CNEN22</v>
      </c>
      <c r="AN1151" s="9" t="str">
        <f t="shared" si="463"/>
        <v>CNEN22</v>
      </c>
      <c r="AO1151" s="9" t="str">
        <f t="shared" si="463"/>
        <v>CNEN22</v>
      </c>
      <c r="AP1151" s="17" t="str">
        <f t="shared" si="463"/>
        <v>CNEN22</v>
      </c>
      <c r="AQ1151" s="9" t="str">
        <f t="shared" si="463"/>
        <v>CNEN22</v>
      </c>
      <c r="AR1151" s="10" t="str">
        <f t="shared" si="463"/>
        <v>CNEN22</v>
      </c>
      <c r="AS1151" s="59" t="str">
        <f t="shared" si="463"/>
        <v>CNEN22</v>
      </c>
      <c r="AT1151" s="18"/>
      <c r="AU1151" s="18"/>
      <c r="AV1151" s="40"/>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row>
    <row r="1152" spans="1:205" x14ac:dyDescent="0.2">
      <c r="A1152" s="123">
        <f t="shared" si="446"/>
        <v>44147</v>
      </c>
      <c r="B1152" s="124">
        <f t="shared" ca="1" si="454"/>
        <v>1003.2166999999999</v>
      </c>
      <c r="C1152" s="126">
        <f t="shared" si="447"/>
        <v>1000</v>
      </c>
      <c r="D1152" s="125">
        <f ca="1">IF(A1152&lt;$B$1,VLOOKUP(A1152,[1]DI!$A$4:$B$15000,2,FALSE),0)</f>
        <v>1.9000000000000006E-2</v>
      </c>
      <c r="E1152" s="126">
        <f t="shared" ca="1" si="455"/>
        <v>7.4690000000000005E-5</v>
      </c>
      <c r="F1152" s="132">
        <f t="shared" si="448"/>
        <v>1.075</v>
      </c>
      <c r="G1152" s="127">
        <f t="shared" ca="1" si="441"/>
        <v>1.00008029175</v>
      </c>
      <c r="H1152" s="126">
        <f ca="1">TRUNC(PRODUCT(G$10:G1151),15)</f>
        <v>1.1916150204412499</v>
      </c>
      <c r="I1152" s="126">
        <f t="shared" ca="1" si="449"/>
        <v>1.18779423844468</v>
      </c>
      <c r="J1152" s="126">
        <f t="shared" ca="1" si="442"/>
        <v>1.0032167000000001</v>
      </c>
      <c r="K1152" s="126">
        <f t="shared" ca="1" si="443"/>
        <v>3.2166999999999999</v>
      </c>
      <c r="L1152" s="133">
        <f>IF(VLOOKUP(A1152,$U$12:$AD$125,8)=VLOOKUP(A1151,$U$12:$AD$125,8),0,VLOOKUP(A1152,U$12:$AD$125,8))</f>
        <v>0</v>
      </c>
      <c r="M1152" s="129">
        <f>IF(L1152&gt;0,VLOOKUP(L1152,T$12:$AC$125,7),0)</f>
        <v>0</v>
      </c>
      <c r="N1152" s="126">
        <f t="shared" si="444"/>
        <v>0</v>
      </c>
      <c r="O1152" s="126">
        <f t="shared" ca="1" si="445"/>
        <v>3.2166999999999999</v>
      </c>
      <c r="P1152" s="134" t="str">
        <f t="shared" si="450"/>
        <v>J=</v>
      </c>
      <c r="Q1152" s="131">
        <f t="shared" si="451"/>
        <v>44270</v>
      </c>
      <c r="R1152" s="9"/>
      <c r="S1152" s="9"/>
      <c r="T1152" s="9"/>
      <c r="U1152" s="9"/>
      <c r="V1152" s="9"/>
      <c r="W1152" s="9"/>
      <c r="X1152" s="9"/>
      <c r="Y1152" s="9"/>
      <c r="Z1152" s="9"/>
      <c r="AA1152" s="9"/>
      <c r="AB1152" s="9"/>
      <c r="AC1152" s="9"/>
      <c r="AD1152" s="9"/>
      <c r="AE1152" s="9"/>
      <c r="AF1152" s="57" t="s">
        <v>16</v>
      </c>
      <c r="AG1152" s="3" t="s">
        <v>9</v>
      </c>
      <c r="AH1152" s="3" t="s">
        <v>10</v>
      </c>
      <c r="AI1152" s="36" t="s">
        <v>11</v>
      </c>
      <c r="AJ1152" s="37" t="s">
        <v>11</v>
      </c>
      <c r="AK1152" s="36" t="s">
        <v>11</v>
      </c>
      <c r="AL1152" s="60" t="s">
        <v>16</v>
      </c>
      <c r="AM1152" s="37" t="s">
        <v>11</v>
      </c>
      <c r="AN1152" s="3" t="s">
        <v>12</v>
      </c>
      <c r="AO1152" s="7" t="s">
        <v>13</v>
      </c>
      <c r="AP1152" s="38" t="s">
        <v>14</v>
      </c>
      <c r="AQ1152" s="3" t="s">
        <v>14</v>
      </c>
      <c r="AR1152" s="39" t="s">
        <v>15</v>
      </c>
      <c r="AS1152" s="57" t="s">
        <v>15</v>
      </c>
      <c r="AT1152" s="18"/>
      <c r="AU1152" s="18"/>
      <c r="AV1152" s="40"/>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row>
    <row r="1153" spans="1:205" x14ac:dyDescent="0.2">
      <c r="A1153" s="123">
        <f t="shared" si="446"/>
        <v>44148</v>
      </c>
      <c r="B1153" s="124">
        <f t="shared" ca="1" si="454"/>
        <v>1003.29724999</v>
      </c>
      <c r="C1153" s="126">
        <f t="shared" si="447"/>
        <v>1000</v>
      </c>
      <c r="D1153" s="125">
        <f ca="1">IF(A1153&lt;$B$1,VLOOKUP(A1153,[1]DI!$A$4:$B$15000,2,FALSE),0)</f>
        <v>1.9000000000000006E-2</v>
      </c>
      <c r="E1153" s="126">
        <f t="shared" ca="1" si="455"/>
        <v>7.4690000000000005E-5</v>
      </c>
      <c r="F1153" s="132">
        <f t="shared" si="448"/>
        <v>1.075</v>
      </c>
      <c r="G1153" s="127">
        <f t="shared" ca="1" si="441"/>
        <v>1.00008029175</v>
      </c>
      <c r="H1153" s="126">
        <f ca="1">TRUNC(PRODUCT(G$10:G1152),15)</f>
        <v>1.1917106972965701</v>
      </c>
      <c r="I1153" s="126">
        <f t="shared" ca="1" si="449"/>
        <v>1.18779423844468</v>
      </c>
      <c r="J1153" s="126">
        <f t="shared" ca="1" si="442"/>
        <v>1.0032972499999999</v>
      </c>
      <c r="K1153" s="126">
        <f t="shared" ca="1" si="443"/>
        <v>3.2972499900000001</v>
      </c>
      <c r="L1153" s="133">
        <f>IF(VLOOKUP(A1153,$U$12:$AD$125,8)=VLOOKUP(A1152,$U$12:$AD$125,8),0,VLOOKUP(A1153,U$12:$AD$125,8))</f>
        <v>0</v>
      </c>
      <c r="M1153" s="129">
        <f>IF(L1153&gt;0,VLOOKUP(L1153,T$12:$AC$125,7),0)</f>
        <v>0</v>
      </c>
      <c r="N1153" s="126">
        <f t="shared" si="444"/>
        <v>0</v>
      </c>
      <c r="O1153" s="126">
        <f t="shared" ca="1" si="445"/>
        <v>3.2972499900000001</v>
      </c>
      <c r="P1153" s="134" t="str">
        <f t="shared" si="450"/>
        <v>J=</v>
      </c>
      <c r="Q1153" s="131">
        <f t="shared" si="451"/>
        <v>44270</v>
      </c>
      <c r="R1153" s="9"/>
      <c r="S1153" s="9"/>
      <c r="T1153" s="9"/>
      <c r="U1153" s="9"/>
      <c r="V1153" s="9"/>
      <c r="W1153" s="9"/>
      <c r="X1153" s="9"/>
      <c r="Y1153" s="9"/>
      <c r="Z1153" s="9"/>
      <c r="AA1153" s="9"/>
      <c r="AB1153" s="9"/>
      <c r="AC1153" s="9"/>
      <c r="AD1153" s="9"/>
      <c r="AE1153" s="9"/>
      <c r="AF1153" s="57" t="s">
        <v>73</v>
      </c>
      <c r="AG1153" s="15" t="str">
        <f>$B$6</f>
        <v>CNEN22</v>
      </c>
      <c r="AH1153" s="3" t="s">
        <v>18</v>
      </c>
      <c r="AI1153" s="19" t="s">
        <v>19</v>
      </c>
      <c r="AJ1153" s="5"/>
      <c r="AK1153" s="19" t="s">
        <v>20</v>
      </c>
      <c r="AL1153" s="57"/>
      <c r="AM1153" s="5"/>
      <c r="AN1153" s="3"/>
      <c r="AO1153" s="7"/>
      <c r="AP1153" s="38"/>
      <c r="AQ1153" s="3"/>
      <c r="AR1153" s="39" t="s">
        <v>23</v>
      </c>
      <c r="AS1153" s="57" t="s">
        <v>23</v>
      </c>
      <c r="AT1153" s="18"/>
      <c r="AU1153" s="18"/>
      <c r="AV1153" s="40"/>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row>
    <row r="1154" spans="1:205" x14ac:dyDescent="0.2">
      <c r="A1154" s="123">
        <f t="shared" si="446"/>
        <v>44149</v>
      </c>
      <c r="B1154" s="124">
        <f t="shared" ca="1" si="454"/>
        <v>1003.3778099899999</v>
      </c>
      <c r="C1154" s="126">
        <f t="shared" si="447"/>
        <v>1000</v>
      </c>
      <c r="D1154" s="125">
        <f ca="1">IF(A1154&lt;$B$1,VLOOKUP(A1154,[1]DI!$A$4:$B$15000,2,FALSE),0)</f>
        <v>0</v>
      </c>
      <c r="E1154" s="126">
        <f t="shared" ca="1" si="455"/>
        <v>0</v>
      </c>
      <c r="F1154" s="132">
        <f t="shared" si="448"/>
        <v>1.075</v>
      </c>
      <c r="G1154" s="127">
        <f t="shared" ca="1" si="441"/>
        <v>1</v>
      </c>
      <c r="H1154" s="126">
        <f ca="1">TRUNC(PRODUCT(G$10:G1153),15)</f>
        <v>1.1918063818339399</v>
      </c>
      <c r="I1154" s="126">
        <f t="shared" ca="1" si="449"/>
        <v>1.18779423844468</v>
      </c>
      <c r="J1154" s="126">
        <f t="shared" ca="1" si="442"/>
        <v>1.0033778099999999</v>
      </c>
      <c r="K1154" s="126">
        <f t="shared" ca="1" si="443"/>
        <v>3.3778099899999998</v>
      </c>
      <c r="L1154" s="133">
        <f>IF(VLOOKUP(A1154,$U$12:$AD$125,8)=VLOOKUP(A1153,$U$12:$AD$125,8),0,VLOOKUP(A1154,U$12:$AD$125,8))</f>
        <v>0</v>
      </c>
      <c r="M1154" s="129">
        <f>IF(L1154&gt;0,VLOOKUP(L1154,T$12:$AC$125,7),0)</f>
        <v>0</v>
      </c>
      <c r="N1154" s="126">
        <f t="shared" si="444"/>
        <v>0</v>
      </c>
      <c r="O1154" s="126">
        <f t="shared" ca="1" si="445"/>
        <v>3.3778099899999998</v>
      </c>
      <c r="P1154" s="134" t="str">
        <f t="shared" si="450"/>
        <v>J=</v>
      </c>
      <c r="Q1154" s="131">
        <f t="shared" si="451"/>
        <v>44270</v>
      </c>
      <c r="R1154" s="9"/>
      <c r="S1154" s="9"/>
      <c r="T1154" s="9"/>
      <c r="U1154" s="9"/>
      <c r="V1154" s="9"/>
      <c r="W1154" s="9"/>
      <c r="X1154" s="9"/>
      <c r="Y1154" s="9"/>
      <c r="Z1154" s="9"/>
      <c r="AA1154" s="9"/>
      <c r="AB1154" s="9"/>
      <c r="AC1154" s="9"/>
      <c r="AD1154" s="9"/>
      <c r="AE1154" s="9"/>
      <c r="AF1154" s="57" t="s">
        <v>73</v>
      </c>
      <c r="AG1154" s="15"/>
      <c r="AH1154" s="3"/>
      <c r="AI1154" s="19"/>
      <c r="AJ1154" s="5"/>
      <c r="AK1154" s="19"/>
      <c r="AL1154" s="57"/>
      <c r="AM1154" s="5"/>
      <c r="AN1154" s="3"/>
      <c r="AO1154" s="7"/>
      <c r="AP1154" s="38"/>
      <c r="AQ1154" s="3"/>
      <c r="AR1154" s="39" t="s">
        <v>28</v>
      </c>
      <c r="AS1154" s="57" t="s">
        <v>16</v>
      </c>
      <c r="AT1154" s="18"/>
      <c r="AU1154" s="18"/>
      <c r="AV1154" s="40"/>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row>
    <row r="1155" spans="1:205" x14ac:dyDescent="0.2">
      <c r="A1155" s="123">
        <f t="shared" si="446"/>
        <v>44150</v>
      </c>
      <c r="B1155" s="124">
        <f t="shared" ca="1" si="454"/>
        <v>1003.3778099899999</v>
      </c>
      <c r="C1155" s="126">
        <f t="shared" si="447"/>
        <v>1000</v>
      </c>
      <c r="D1155" s="125">
        <f ca="1">IF(A1155&lt;$B$1,VLOOKUP(A1155,[1]DI!$A$4:$B$15000,2,FALSE),0)</f>
        <v>0</v>
      </c>
      <c r="E1155" s="126">
        <f t="shared" ca="1" si="455"/>
        <v>0</v>
      </c>
      <c r="F1155" s="132">
        <f t="shared" si="448"/>
        <v>1.075</v>
      </c>
      <c r="G1155" s="127">
        <f t="shared" ca="1" si="441"/>
        <v>1</v>
      </c>
      <c r="H1155" s="126">
        <f ca="1">TRUNC(PRODUCT(G$10:G1154),15)</f>
        <v>1.1918063818339399</v>
      </c>
      <c r="I1155" s="126">
        <f t="shared" ca="1" si="449"/>
        <v>1.18779423844468</v>
      </c>
      <c r="J1155" s="126">
        <f t="shared" ca="1" si="442"/>
        <v>1.0033778099999999</v>
      </c>
      <c r="K1155" s="126">
        <f t="shared" ca="1" si="443"/>
        <v>3.3778099899999998</v>
      </c>
      <c r="L1155" s="133">
        <f>IF(VLOOKUP(A1155,$U$12:$AD$125,8)=VLOOKUP(A1154,$U$12:$AD$125,8),0,VLOOKUP(A1155,U$12:$AD$125,8))</f>
        <v>0</v>
      </c>
      <c r="M1155" s="129">
        <f>IF(L1155&gt;0,VLOOKUP(L1155,T$12:$AC$125,7),0)</f>
        <v>0</v>
      </c>
      <c r="N1155" s="126">
        <f t="shared" si="444"/>
        <v>0</v>
      </c>
      <c r="O1155" s="126">
        <f t="shared" ca="1" si="445"/>
        <v>3.3778099899999998</v>
      </c>
      <c r="P1155" s="134" t="str">
        <f t="shared" si="450"/>
        <v>J=</v>
      </c>
      <c r="Q1155" s="131">
        <f t="shared" si="451"/>
        <v>44270</v>
      </c>
      <c r="R1155" s="9"/>
      <c r="S1155" s="9"/>
      <c r="T1155" s="9"/>
      <c r="U1155" s="9"/>
      <c r="V1155" s="9"/>
      <c r="W1155" s="9"/>
      <c r="X1155" s="9"/>
      <c r="Y1155" s="9"/>
      <c r="Z1155" s="9"/>
      <c r="AA1155" s="9"/>
      <c r="AB1155" s="9"/>
      <c r="AC1155" s="9"/>
      <c r="AD1155" s="9"/>
      <c r="AE1155" s="9"/>
      <c r="AF1155" s="57"/>
      <c r="AG1155" s="3" t="s">
        <v>30</v>
      </c>
      <c r="AH1155" s="3" t="s">
        <v>30</v>
      </c>
      <c r="AI1155" s="19" t="s">
        <v>31</v>
      </c>
      <c r="AJ1155" s="5" t="s">
        <v>32</v>
      </c>
      <c r="AK1155" s="4" t="s">
        <v>33</v>
      </c>
      <c r="AL1155" s="59"/>
      <c r="AM1155" s="16" t="s">
        <v>36</v>
      </c>
      <c r="AN1155" s="3" t="s">
        <v>30</v>
      </c>
      <c r="AO1155" s="7"/>
      <c r="AP1155" s="38" t="s">
        <v>37</v>
      </c>
      <c r="AQ1155" s="3" t="s">
        <v>30</v>
      </c>
      <c r="AR1155" s="39" t="s">
        <v>38</v>
      </c>
      <c r="AS1155" s="59"/>
      <c r="AT1155" s="18"/>
      <c r="AU1155" s="18"/>
      <c r="AV1155" s="40"/>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row>
    <row r="1156" spans="1:205" x14ac:dyDescent="0.2">
      <c r="A1156" s="123">
        <f t="shared" si="446"/>
        <v>44151</v>
      </c>
      <c r="B1156" s="124">
        <f t="shared" ca="1" si="454"/>
        <v>1003.3778099899999</v>
      </c>
      <c r="C1156" s="126">
        <f t="shared" si="447"/>
        <v>1000</v>
      </c>
      <c r="D1156" s="125">
        <f ca="1">IF(A1156&lt;$B$1,VLOOKUP(A1156,[1]DI!$A$4:$B$15000,2,FALSE),0)</f>
        <v>1.9000000000000006E-2</v>
      </c>
      <c r="E1156" s="126">
        <f t="shared" ca="1" si="455"/>
        <v>7.4690000000000005E-5</v>
      </c>
      <c r="F1156" s="132">
        <f t="shared" si="448"/>
        <v>1.075</v>
      </c>
      <c r="G1156" s="127">
        <f t="shared" ca="1" si="441"/>
        <v>1.00008029175</v>
      </c>
      <c r="H1156" s="126">
        <f ca="1">TRUNC(PRODUCT(G$10:G1155),15)</f>
        <v>1.1918063818339399</v>
      </c>
      <c r="I1156" s="126">
        <f t="shared" ca="1" si="449"/>
        <v>1.18779423844468</v>
      </c>
      <c r="J1156" s="126">
        <f t="shared" ca="1" si="442"/>
        <v>1.0033778099999999</v>
      </c>
      <c r="K1156" s="126">
        <f t="shared" ca="1" si="443"/>
        <v>3.3778099899999998</v>
      </c>
      <c r="L1156" s="133">
        <f>IF(VLOOKUP(A1156,$U$12:$AD$125,8)=VLOOKUP(A1155,$U$12:$AD$125,8),0,VLOOKUP(A1156,U$12:$AD$125,8))</f>
        <v>0</v>
      </c>
      <c r="M1156" s="129">
        <f>IF(L1156&gt;0,VLOOKUP(L1156,T$12:$AC$125,7),0)</f>
        <v>0</v>
      </c>
      <c r="N1156" s="126">
        <f t="shared" si="444"/>
        <v>0</v>
      </c>
      <c r="O1156" s="126">
        <f t="shared" ca="1" si="445"/>
        <v>3.3778099899999998</v>
      </c>
      <c r="P1156" s="134" t="str">
        <f t="shared" si="450"/>
        <v>J=</v>
      </c>
      <c r="Q1156" s="131">
        <f t="shared" si="451"/>
        <v>44270</v>
      </c>
      <c r="R1156" s="9"/>
      <c r="S1156" s="9"/>
      <c r="T1156" s="9"/>
      <c r="U1156" s="9"/>
      <c r="V1156" s="9"/>
      <c r="W1156" s="9"/>
      <c r="X1156" s="9"/>
      <c r="Y1156" s="9"/>
      <c r="Z1156" s="9"/>
      <c r="AA1156" s="9"/>
      <c r="AB1156" s="9"/>
      <c r="AC1156" s="9"/>
      <c r="AD1156" s="9"/>
      <c r="AE1156" s="9"/>
      <c r="AF1156" s="59"/>
      <c r="AG1156" s="15"/>
      <c r="AH1156" s="15"/>
      <c r="AI1156" s="4"/>
      <c r="AJ1156" s="16"/>
      <c r="AK1156" s="4"/>
      <c r="AL1156" s="59"/>
      <c r="AM1156" s="16"/>
      <c r="AN1156" s="15"/>
      <c r="AO1156" s="9"/>
      <c r="AP1156" s="17"/>
      <c r="AQ1156" s="15"/>
      <c r="AR1156" s="10"/>
      <c r="AS1156" s="61"/>
      <c r="AT1156" s="18"/>
      <c r="AU1156" s="18"/>
      <c r="AV1156" s="40"/>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row>
    <row r="1157" spans="1:205" x14ac:dyDescent="0.2">
      <c r="A1157" s="123">
        <f t="shared" si="446"/>
        <v>44152</v>
      </c>
      <c r="B1157" s="124">
        <f t="shared" ca="1" si="454"/>
        <v>1003.4583699900001</v>
      </c>
      <c r="C1157" s="126">
        <f t="shared" si="447"/>
        <v>1000</v>
      </c>
      <c r="D1157" s="125">
        <f ca="1">IF(A1157&lt;$B$1,VLOOKUP(A1157,[1]DI!$A$4:$B$15000,2,FALSE),0)</f>
        <v>1.9000000000000006E-2</v>
      </c>
      <c r="E1157" s="126">
        <f t="shared" ca="1" si="455"/>
        <v>7.4690000000000005E-5</v>
      </c>
      <c r="F1157" s="132">
        <f t="shared" si="448"/>
        <v>1.075</v>
      </c>
      <c r="G1157" s="127">
        <f t="shared" ca="1" si="441"/>
        <v>1.00008029175</v>
      </c>
      <c r="H1157" s="126">
        <f ca="1">TRUNC(PRODUCT(G$10:G1156),15)</f>
        <v>1.1919020740540001</v>
      </c>
      <c r="I1157" s="126">
        <f t="shared" ca="1" si="449"/>
        <v>1.18779423844468</v>
      </c>
      <c r="J1157" s="126">
        <f t="shared" ca="1" si="442"/>
        <v>1.0034583699999999</v>
      </c>
      <c r="K1157" s="126">
        <f t="shared" ca="1" si="443"/>
        <v>3.45836999</v>
      </c>
      <c r="L1157" s="133">
        <f>IF(VLOOKUP(A1157,$U$12:$AD$125,8)=VLOOKUP(A1156,$U$12:$AD$125,8),0,VLOOKUP(A1157,U$12:$AD$125,8))</f>
        <v>0</v>
      </c>
      <c r="M1157" s="129">
        <f>IF(L1157&gt;0,VLOOKUP(L1157,T$12:$AC$125,7),0)</f>
        <v>0</v>
      </c>
      <c r="N1157" s="126">
        <f t="shared" si="444"/>
        <v>0</v>
      </c>
      <c r="O1157" s="126">
        <f t="shared" ca="1" si="445"/>
        <v>3.45836999</v>
      </c>
      <c r="P1157" s="134" t="str">
        <f t="shared" si="450"/>
        <v>J=</v>
      </c>
      <c r="Q1157" s="131">
        <f t="shared" si="451"/>
        <v>44270</v>
      </c>
      <c r="R1157" s="9"/>
      <c r="S1157" s="9"/>
      <c r="T1157" s="9"/>
      <c r="U1157" s="9"/>
      <c r="V1157" s="9"/>
      <c r="W1157" s="9"/>
      <c r="X1157" s="9"/>
      <c r="Y1157" s="9"/>
      <c r="Z1157" s="9"/>
      <c r="AA1157" s="9"/>
      <c r="AB1157" s="9"/>
      <c r="AC1157" s="9"/>
      <c r="AD1157" s="9"/>
      <c r="AE1157" s="9"/>
      <c r="AF1157" s="59">
        <f>(AF1149+1)</f>
        <v>43905</v>
      </c>
      <c r="AG1157" s="15">
        <f t="shared" ref="AG1157:AK1172" ca="1" si="464">VLOOKUP($AF1157,$A$10:$Q$3625,(AG$1)+1)</f>
        <v>1025.0062600000001</v>
      </c>
      <c r="AH1157" s="15">
        <f t="shared" si="464"/>
        <v>1000</v>
      </c>
      <c r="AI1157" s="4">
        <f t="shared" ca="1" si="464"/>
        <v>0</v>
      </c>
      <c r="AJ1157" s="16">
        <f t="shared" ca="1" si="464"/>
        <v>0</v>
      </c>
      <c r="AK1157" s="4">
        <f t="shared" si="464"/>
        <v>1.075</v>
      </c>
      <c r="AL1157" s="59">
        <f t="shared" ref="AL1157:AL1186" si="465">AF1157</f>
        <v>43905</v>
      </c>
      <c r="AM1157" s="16">
        <f t="shared" ref="AM1157:AS1172" ca="1" si="466">VLOOKUP($AF1157,$A$10:$Q$3625,(AM$1)+1)</f>
        <v>1.0250062600000001</v>
      </c>
      <c r="AN1157" s="15">
        <f t="shared" ca="1" si="466"/>
        <v>25.006260000000001</v>
      </c>
      <c r="AO1157" s="9">
        <f t="shared" si="466"/>
        <v>0</v>
      </c>
      <c r="AP1157" s="17">
        <f t="shared" si="466"/>
        <v>0</v>
      </c>
      <c r="AQ1157" s="15">
        <f t="shared" si="466"/>
        <v>0</v>
      </c>
      <c r="AR1157" s="10" t="str">
        <f t="shared" si="466"/>
        <v>J=</v>
      </c>
      <c r="AS1157" s="59">
        <f t="shared" si="466"/>
        <v>43906</v>
      </c>
      <c r="AT1157" s="18"/>
      <c r="AU1157" s="18"/>
      <c r="AV1157" s="40"/>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row>
    <row r="1158" spans="1:205" x14ac:dyDescent="0.2">
      <c r="A1158" s="123">
        <f t="shared" si="446"/>
        <v>44153</v>
      </c>
      <c r="B1158" s="124">
        <f t="shared" ca="1" si="454"/>
        <v>1003.53894</v>
      </c>
      <c r="C1158" s="126">
        <f t="shared" si="447"/>
        <v>1000</v>
      </c>
      <c r="D1158" s="125">
        <f ca="1">IF(A1158&lt;$B$1,VLOOKUP(A1158,[1]DI!$A$4:$B$15000,2,FALSE),0)</f>
        <v>1.9000000000000006E-2</v>
      </c>
      <c r="E1158" s="126">
        <f t="shared" ca="1" si="455"/>
        <v>7.4690000000000005E-5</v>
      </c>
      <c r="F1158" s="132">
        <f t="shared" si="448"/>
        <v>1.075</v>
      </c>
      <c r="G1158" s="127">
        <f t="shared" ca="1" si="441"/>
        <v>1.00008029175</v>
      </c>
      <c r="H1158" s="126">
        <f ca="1">TRUNC(PRODUCT(G$10:G1157),15)</f>
        <v>1.19199777395736</v>
      </c>
      <c r="I1158" s="126">
        <f t="shared" ca="1" si="449"/>
        <v>1.18779423844468</v>
      </c>
      <c r="J1158" s="126">
        <f t="shared" ca="1" si="442"/>
        <v>1.0035389400000001</v>
      </c>
      <c r="K1158" s="126">
        <f t="shared" ca="1" si="443"/>
        <v>3.5389400000000002</v>
      </c>
      <c r="L1158" s="133">
        <f>IF(VLOOKUP(A1158,$U$12:$AD$125,8)=VLOOKUP(A1157,$U$12:$AD$125,8),0,VLOOKUP(A1158,U$12:$AD$125,8))</f>
        <v>0</v>
      </c>
      <c r="M1158" s="129">
        <f>IF(L1158&gt;0,VLOOKUP(L1158,T$12:$AC$125,7),0)</f>
        <v>0</v>
      </c>
      <c r="N1158" s="126">
        <f t="shared" si="444"/>
        <v>0</v>
      </c>
      <c r="O1158" s="126">
        <f t="shared" ca="1" si="445"/>
        <v>3.5389400000000002</v>
      </c>
      <c r="P1158" s="134" t="str">
        <f t="shared" si="450"/>
        <v>J=</v>
      </c>
      <c r="Q1158" s="131">
        <f t="shared" si="451"/>
        <v>44270</v>
      </c>
      <c r="R1158" s="9"/>
      <c r="S1158" s="9"/>
      <c r="T1158" s="9"/>
      <c r="U1158" s="9"/>
      <c r="V1158" s="9"/>
      <c r="W1158" s="9"/>
      <c r="X1158" s="9"/>
      <c r="Y1158" s="9"/>
      <c r="Z1158" s="9"/>
      <c r="AA1158" s="9"/>
      <c r="AB1158" s="9"/>
      <c r="AC1158" s="9"/>
      <c r="AD1158" s="9"/>
      <c r="AE1158" s="9"/>
      <c r="AF1158" s="59">
        <f t="shared" ref="AF1158:AF1186" si="467">(AF1157+1)</f>
        <v>43906</v>
      </c>
      <c r="AG1158" s="15">
        <f t="shared" ca="1" si="464"/>
        <v>1025.0062600000001</v>
      </c>
      <c r="AH1158" s="15">
        <f t="shared" si="464"/>
        <v>1000</v>
      </c>
      <c r="AI1158" s="4">
        <f t="shared" ca="1" si="464"/>
        <v>4.1500000000000002E-2</v>
      </c>
      <c r="AJ1158" s="16">
        <f t="shared" ca="1" si="464"/>
        <v>1.6137000000000001E-4</v>
      </c>
      <c r="AK1158" s="4">
        <f t="shared" si="464"/>
        <v>1.075</v>
      </c>
      <c r="AL1158" s="59">
        <f t="shared" si="465"/>
        <v>43906</v>
      </c>
      <c r="AM1158" s="16">
        <f t="shared" ca="1" si="466"/>
        <v>1.0250062600000001</v>
      </c>
      <c r="AN1158" s="15">
        <f t="shared" ca="1" si="466"/>
        <v>25.006260000000001</v>
      </c>
      <c r="AO1158" s="9">
        <f t="shared" si="466"/>
        <v>5</v>
      </c>
      <c r="AP1158" s="17">
        <f t="shared" si="466"/>
        <v>0</v>
      </c>
      <c r="AQ1158" s="15">
        <f t="shared" si="466"/>
        <v>0</v>
      </c>
      <c r="AR1158" s="10" t="str">
        <f t="shared" si="466"/>
        <v>J=</v>
      </c>
      <c r="AS1158" s="59">
        <f t="shared" si="466"/>
        <v>43906</v>
      </c>
      <c r="AT1158" s="18"/>
      <c r="AU1158" s="18"/>
      <c r="AV1158" s="40"/>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row>
    <row r="1159" spans="1:205" x14ac:dyDescent="0.2">
      <c r="A1159" s="123">
        <f t="shared" si="446"/>
        <v>44154</v>
      </c>
      <c r="B1159" s="124">
        <f t="shared" ca="1" si="454"/>
        <v>1003.61951999</v>
      </c>
      <c r="C1159" s="126">
        <f t="shared" si="447"/>
        <v>1000</v>
      </c>
      <c r="D1159" s="125">
        <f ca="1">IF(A1159&lt;$B$1,VLOOKUP(A1159,[1]DI!$A$4:$B$15000,2,FALSE),0)</f>
        <v>1.9000000000000006E-2</v>
      </c>
      <c r="E1159" s="126">
        <f t="shared" ca="1" si="455"/>
        <v>7.4690000000000005E-5</v>
      </c>
      <c r="F1159" s="132">
        <f t="shared" si="448"/>
        <v>1.075</v>
      </c>
      <c r="G1159" s="127">
        <f t="shared" ca="1" si="441"/>
        <v>1.00008029175</v>
      </c>
      <c r="H1159" s="126">
        <f ca="1">TRUNC(PRODUCT(G$10:G1158),15)</f>
        <v>1.19209348154462</v>
      </c>
      <c r="I1159" s="126">
        <f t="shared" ca="1" si="449"/>
        <v>1.18779423844468</v>
      </c>
      <c r="J1159" s="126">
        <f t="shared" ca="1" si="442"/>
        <v>1.00361952</v>
      </c>
      <c r="K1159" s="126">
        <f t="shared" ca="1" si="443"/>
        <v>3.6195199900000001</v>
      </c>
      <c r="L1159" s="133">
        <f>IF(VLOOKUP(A1159,$U$12:$AD$125,8)=VLOOKUP(A1158,$U$12:$AD$125,8),0,VLOOKUP(A1159,U$12:$AD$125,8))</f>
        <v>0</v>
      </c>
      <c r="M1159" s="129">
        <f>IF(L1159&gt;0,VLOOKUP(L1159,T$12:$AC$125,7),0)</f>
        <v>0</v>
      </c>
      <c r="N1159" s="126">
        <f t="shared" si="444"/>
        <v>0</v>
      </c>
      <c r="O1159" s="126">
        <f t="shared" ca="1" si="445"/>
        <v>3.6195199900000001</v>
      </c>
      <c r="P1159" s="134" t="str">
        <f t="shared" si="450"/>
        <v>J=</v>
      </c>
      <c r="Q1159" s="131">
        <f t="shared" si="451"/>
        <v>44270</v>
      </c>
      <c r="R1159" s="9"/>
      <c r="S1159" s="33"/>
      <c r="T1159" s="33"/>
      <c r="U1159" s="33"/>
      <c r="V1159" s="33"/>
      <c r="W1159" s="33"/>
      <c r="X1159" s="33"/>
      <c r="Y1159" s="33"/>
      <c r="Z1159" s="33"/>
      <c r="AA1159" s="33"/>
      <c r="AB1159" s="33"/>
      <c r="AC1159" s="33"/>
      <c r="AD1159" s="33"/>
      <c r="AE1159" s="33"/>
      <c r="AF1159" s="59">
        <f t="shared" si="467"/>
        <v>43907</v>
      </c>
      <c r="AG1159" s="15">
        <f t="shared" ca="1" si="464"/>
        <v>1000.17347</v>
      </c>
      <c r="AH1159" s="15">
        <f t="shared" si="464"/>
        <v>1000</v>
      </c>
      <c r="AI1159" s="4">
        <f t="shared" ca="1" si="464"/>
        <v>4.1500000000000002E-2</v>
      </c>
      <c r="AJ1159" s="16">
        <f t="shared" ca="1" si="464"/>
        <v>1.6137000000000001E-4</v>
      </c>
      <c r="AK1159" s="4">
        <f t="shared" si="464"/>
        <v>1.075</v>
      </c>
      <c r="AL1159" s="59">
        <f t="shared" si="465"/>
        <v>43907</v>
      </c>
      <c r="AM1159" s="16">
        <f t="shared" ca="1" si="466"/>
        <v>1.00017347</v>
      </c>
      <c r="AN1159" s="15">
        <f t="shared" ca="1" si="466"/>
        <v>0.17347000000000001</v>
      </c>
      <c r="AO1159" s="9">
        <f t="shared" si="466"/>
        <v>0</v>
      </c>
      <c r="AP1159" s="17">
        <f t="shared" si="466"/>
        <v>0</v>
      </c>
      <c r="AQ1159" s="15">
        <f t="shared" si="466"/>
        <v>0</v>
      </c>
      <c r="AR1159" s="10" t="str">
        <f t="shared" si="466"/>
        <v>J=</v>
      </c>
      <c r="AS1159" s="59">
        <f t="shared" si="466"/>
        <v>44089</v>
      </c>
      <c r="AT1159" s="34"/>
      <c r="AU1159" s="34"/>
      <c r="AV1159" s="41"/>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c r="FI1159" s="34"/>
      <c r="FJ1159" s="34"/>
      <c r="FK1159" s="34"/>
      <c r="FL1159" s="34"/>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c r="GI1159" s="34"/>
      <c r="GJ1159" s="34"/>
      <c r="GK1159" s="34"/>
      <c r="GL1159" s="34"/>
      <c r="GM1159" s="34"/>
      <c r="GN1159" s="34"/>
      <c r="GO1159" s="34"/>
      <c r="GP1159" s="34"/>
      <c r="GQ1159" s="34"/>
      <c r="GR1159" s="34"/>
      <c r="GS1159" s="34"/>
      <c r="GT1159" s="34"/>
      <c r="GU1159" s="34"/>
      <c r="GV1159" s="34"/>
      <c r="GW1159" s="34"/>
    </row>
    <row r="1160" spans="1:205" x14ac:dyDescent="0.2">
      <c r="A1160" s="123">
        <f t="shared" si="446"/>
        <v>44155</v>
      </c>
      <c r="B1160" s="124">
        <f t="shared" ca="1" si="454"/>
        <v>1003.7001</v>
      </c>
      <c r="C1160" s="126">
        <f t="shared" si="447"/>
        <v>1000</v>
      </c>
      <c r="D1160" s="125">
        <f ca="1">IF(A1160&lt;$B$1,VLOOKUP(A1160,[1]DI!$A$4:$B$15000,2,FALSE),0)</f>
        <v>1.9000000000000006E-2</v>
      </c>
      <c r="E1160" s="126">
        <f t="shared" ca="1" si="455"/>
        <v>7.4690000000000005E-5</v>
      </c>
      <c r="F1160" s="132">
        <f t="shared" si="448"/>
        <v>1.075</v>
      </c>
      <c r="G1160" s="127">
        <f t="shared" ca="1" si="441"/>
        <v>1.00008029175</v>
      </c>
      <c r="H1160" s="126">
        <f ca="1">TRUNC(PRODUCT(G$10:G1159),15)</f>
        <v>1.19218919681642</v>
      </c>
      <c r="I1160" s="126">
        <f t="shared" ca="1" si="449"/>
        <v>1.18779423844468</v>
      </c>
      <c r="J1160" s="126">
        <f t="shared" ca="1" si="442"/>
        <v>1.0037001000000001</v>
      </c>
      <c r="K1160" s="126">
        <f t="shared" ca="1" si="443"/>
        <v>3.7000999999999999</v>
      </c>
      <c r="L1160" s="133">
        <f>IF(VLOOKUP(A1160,$U$12:$AD$125,8)=VLOOKUP(A1159,$U$12:$AD$125,8),0,VLOOKUP(A1160,U$12:$AD$125,8))</f>
        <v>0</v>
      </c>
      <c r="M1160" s="129">
        <f>IF(L1160&gt;0,VLOOKUP(L1160,T$12:$AC$125,7),0)</f>
        <v>0</v>
      </c>
      <c r="N1160" s="126">
        <f t="shared" si="444"/>
        <v>0</v>
      </c>
      <c r="O1160" s="126">
        <f t="shared" ca="1" si="445"/>
        <v>3.7000999999999999</v>
      </c>
      <c r="P1160" s="134" t="str">
        <f t="shared" si="450"/>
        <v>J=</v>
      </c>
      <c r="Q1160" s="131">
        <f t="shared" si="451"/>
        <v>44270</v>
      </c>
      <c r="R1160" s="9"/>
      <c r="S1160" s="9"/>
      <c r="T1160" s="9"/>
      <c r="U1160" s="9"/>
      <c r="V1160" s="9"/>
      <c r="W1160" s="9"/>
      <c r="X1160" s="9"/>
      <c r="Y1160" s="9"/>
      <c r="Z1160" s="9"/>
      <c r="AA1160" s="9"/>
      <c r="AB1160" s="9"/>
      <c r="AC1160" s="9"/>
      <c r="AD1160" s="9"/>
      <c r="AE1160" s="9"/>
      <c r="AF1160" s="59">
        <f t="shared" si="467"/>
        <v>43908</v>
      </c>
      <c r="AG1160" s="15">
        <f t="shared" ca="1" si="464"/>
        <v>1000.34697999</v>
      </c>
      <c r="AH1160" s="15">
        <f t="shared" si="464"/>
        <v>1000</v>
      </c>
      <c r="AI1160" s="4">
        <f t="shared" ca="1" si="464"/>
        <v>4.1500000000000002E-2</v>
      </c>
      <c r="AJ1160" s="16">
        <f t="shared" ca="1" si="464"/>
        <v>1.6137000000000001E-4</v>
      </c>
      <c r="AK1160" s="4">
        <f t="shared" si="464"/>
        <v>1.075</v>
      </c>
      <c r="AL1160" s="59">
        <f t="shared" si="465"/>
        <v>43908</v>
      </c>
      <c r="AM1160" s="16">
        <f t="shared" ca="1" si="466"/>
        <v>1.00034698</v>
      </c>
      <c r="AN1160" s="15">
        <f t="shared" ca="1" si="466"/>
        <v>0.34697999000000002</v>
      </c>
      <c r="AO1160" s="9">
        <f t="shared" si="466"/>
        <v>0</v>
      </c>
      <c r="AP1160" s="17">
        <f t="shared" si="466"/>
        <v>0</v>
      </c>
      <c r="AQ1160" s="15">
        <f t="shared" si="466"/>
        <v>0</v>
      </c>
      <c r="AR1160" s="10" t="str">
        <f t="shared" si="466"/>
        <v>J=</v>
      </c>
      <c r="AS1160" s="59">
        <f t="shared" si="466"/>
        <v>44089</v>
      </c>
      <c r="AT1160" s="18"/>
      <c r="AU1160" s="18"/>
      <c r="AV1160" s="40"/>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row>
    <row r="1161" spans="1:205" x14ac:dyDescent="0.2">
      <c r="A1161" s="123">
        <f t="shared" si="446"/>
        <v>44156</v>
      </c>
      <c r="B1161" s="124">
        <f t="shared" ca="1" si="454"/>
        <v>1003.78068999</v>
      </c>
      <c r="C1161" s="126">
        <f t="shared" si="447"/>
        <v>1000</v>
      </c>
      <c r="D1161" s="125">
        <f ca="1">IF(A1161&lt;$B$1,VLOOKUP(A1161,[1]DI!$A$4:$B$15000,2,FALSE),0)</f>
        <v>0</v>
      </c>
      <c r="E1161" s="126">
        <f t="shared" ca="1" si="455"/>
        <v>0</v>
      </c>
      <c r="F1161" s="132">
        <f t="shared" si="448"/>
        <v>1.075</v>
      </c>
      <c r="G1161" s="127">
        <f t="shared" ca="1" si="441"/>
        <v>1</v>
      </c>
      <c r="H1161" s="126">
        <f ca="1">TRUNC(PRODUCT(G$10:G1160),15)</f>
        <v>1.19228491977337</v>
      </c>
      <c r="I1161" s="126">
        <f t="shared" ca="1" si="449"/>
        <v>1.18779423844468</v>
      </c>
      <c r="J1161" s="126">
        <f t="shared" ca="1" si="442"/>
        <v>1.0037806899999999</v>
      </c>
      <c r="K1161" s="126">
        <f t="shared" ca="1" si="443"/>
        <v>3.7806899899999999</v>
      </c>
      <c r="L1161" s="133">
        <f>IF(VLOOKUP(A1161,$U$12:$AD$125,8)=VLOOKUP(A1160,$U$12:$AD$125,8),0,VLOOKUP(A1161,U$12:$AD$125,8))</f>
        <v>0</v>
      </c>
      <c r="M1161" s="129">
        <f>IF(L1161&gt;0,VLOOKUP(L1161,T$12:$AC$125,7),0)</f>
        <v>0</v>
      </c>
      <c r="N1161" s="126">
        <f t="shared" si="444"/>
        <v>0</v>
      </c>
      <c r="O1161" s="126">
        <f t="shared" ca="1" si="445"/>
        <v>3.7806899899999999</v>
      </c>
      <c r="P1161" s="134" t="str">
        <f t="shared" si="450"/>
        <v>J=</v>
      </c>
      <c r="Q1161" s="131">
        <f t="shared" si="451"/>
        <v>44270</v>
      </c>
      <c r="R1161" s="9"/>
      <c r="S1161" s="9"/>
      <c r="T1161" s="9"/>
      <c r="U1161" s="9"/>
      <c r="V1161" s="9"/>
      <c r="W1161" s="9"/>
      <c r="X1161" s="9"/>
      <c r="Y1161" s="9"/>
      <c r="Z1161" s="9"/>
      <c r="AA1161" s="9"/>
      <c r="AB1161" s="9"/>
      <c r="AC1161" s="9"/>
      <c r="AD1161" s="9"/>
      <c r="AE1161" s="9"/>
      <c r="AF1161" s="59">
        <f t="shared" si="467"/>
        <v>43909</v>
      </c>
      <c r="AG1161" s="15">
        <f t="shared" ca="1" si="464"/>
        <v>1000.5205099999999</v>
      </c>
      <c r="AH1161" s="15">
        <f t="shared" si="464"/>
        <v>1000</v>
      </c>
      <c r="AI1161" s="4">
        <f t="shared" ca="1" si="464"/>
        <v>3.6500000000000005E-2</v>
      </c>
      <c r="AJ1161" s="16">
        <f t="shared" ca="1" si="464"/>
        <v>1.4227E-4</v>
      </c>
      <c r="AK1161" s="4">
        <f t="shared" si="464"/>
        <v>1.075</v>
      </c>
      <c r="AL1161" s="59">
        <f t="shared" si="465"/>
        <v>43909</v>
      </c>
      <c r="AM1161" s="16">
        <f t="shared" ca="1" si="466"/>
        <v>1.0005205100000001</v>
      </c>
      <c r="AN1161" s="15">
        <f t="shared" ca="1" si="466"/>
        <v>0.52051000000000003</v>
      </c>
      <c r="AO1161" s="9">
        <f t="shared" si="466"/>
        <v>0</v>
      </c>
      <c r="AP1161" s="17">
        <f t="shared" si="466"/>
        <v>0</v>
      </c>
      <c r="AQ1161" s="15">
        <f t="shared" si="466"/>
        <v>0</v>
      </c>
      <c r="AR1161" s="10" t="str">
        <f t="shared" si="466"/>
        <v>J=</v>
      </c>
      <c r="AS1161" s="59">
        <f t="shared" si="466"/>
        <v>44089</v>
      </c>
      <c r="AT1161" s="18"/>
      <c r="AU1161" s="18"/>
      <c r="AV1161" s="40"/>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row>
    <row r="1162" spans="1:205" x14ac:dyDescent="0.2">
      <c r="A1162" s="123">
        <f t="shared" si="446"/>
        <v>44157</v>
      </c>
      <c r="B1162" s="124">
        <f t="shared" ca="1" si="454"/>
        <v>1003.78068999</v>
      </c>
      <c r="C1162" s="126">
        <f t="shared" si="447"/>
        <v>1000</v>
      </c>
      <c r="D1162" s="125">
        <f ca="1">IF(A1162&lt;$B$1,VLOOKUP(A1162,[1]DI!$A$4:$B$15000,2,FALSE),0)</f>
        <v>0</v>
      </c>
      <c r="E1162" s="126">
        <f t="shared" ca="1" si="455"/>
        <v>0</v>
      </c>
      <c r="F1162" s="132">
        <f t="shared" si="448"/>
        <v>1.075</v>
      </c>
      <c r="G1162" s="127">
        <f t="shared" ref="G1162:G1225" ca="1" si="468">TRUNC((1+(E1162*F1162)),15)</f>
        <v>1</v>
      </c>
      <c r="H1162" s="126">
        <f ca="1">TRUNC(PRODUCT(G$10:G1161),15)</f>
        <v>1.19228491977337</v>
      </c>
      <c r="I1162" s="126">
        <f t="shared" ca="1" si="449"/>
        <v>1.18779423844468</v>
      </c>
      <c r="J1162" s="126">
        <f t="shared" ref="J1162:J1225" ca="1" si="469">ROUND(TRUNC(H1162/I1162,15),8)</f>
        <v>1.0037806899999999</v>
      </c>
      <c r="K1162" s="126">
        <f t="shared" ref="K1162:K1225" ca="1" si="470">TRUNC((C1162*(J1162-1)),8)</f>
        <v>3.7806899899999999</v>
      </c>
      <c r="L1162" s="133">
        <f>IF(VLOOKUP(A1162,$U$12:$AD$125,8)=VLOOKUP(A1161,$U$12:$AD$125,8),0,VLOOKUP(A1162,U$12:$AD$125,8))</f>
        <v>0</v>
      </c>
      <c r="M1162" s="129">
        <f>IF(L1162&gt;0,VLOOKUP(L1162,T$12:$AC$125,7),0)</f>
        <v>0</v>
      </c>
      <c r="N1162" s="126">
        <f t="shared" ref="N1162:N1225" si="471">IF(M1162&gt;0,(C$10*M1162),0)</f>
        <v>0</v>
      </c>
      <c r="O1162" s="126">
        <f t="shared" ref="O1162:O1225" ca="1" si="472">(K1162+N1162)</f>
        <v>3.7806899899999999</v>
      </c>
      <c r="P1162" s="134" t="str">
        <f t="shared" si="450"/>
        <v>J=</v>
      </c>
      <c r="Q1162" s="131">
        <f t="shared" si="451"/>
        <v>44270</v>
      </c>
      <c r="R1162" s="9"/>
      <c r="S1162" s="9"/>
      <c r="T1162" s="9"/>
      <c r="U1162" s="9"/>
      <c r="V1162" s="9"/>
      <c r="W1162" s="9"/>
      <c r="X1162" s="9"/>
      <c r="Y1162" s="9"/>
      <c r="Z1162" s="9"/>
      <c r="AA1162" s="9"/>
      <c r="AB1162" s="9"/>
      <c r="AC1162" s="9"/>
      <c r="AD1162" s="9"/>
      <c r="AE1162" s="9"/>
      <c r="AF1162" s="59">
        <f t="shared" si="467"/>
        <v>43910</v>
      </c>
      <c r="AG1162" s="15">
        <f t="shared" ca="1" si="464"/>
        <v>1000.67353</v>
      </c>
      <c r="AH1162" s="15">
        <f t="shared" si="464"/>
        <v>1000</v>
      </c>
      <c r="AI1162" s="4">
        <f t="shared" ca="1" si="464"/>
        <v>3.6500000000000005E-2</v>
      </c>
      <c r="AJ1162" s="16">
        <f t="shared" ca="1" si="464"/>
        <v>1.4227E-4</v>
      </c>
      <c r="AK1162" s="4">
        <f t="shared" si="464"/>
        <v>1.075</v>
      </c>
      <c r="AL1162" s="59">
        <f t="shared" si="465"/>
        <v>43910</v>
      </c>
      <c r="AM1162" s="16">
        <f t="shared" ca="1" si="466"/>
        <v>1.00067353</v>
      </c>
      <c r="AN1162" s="15">
        <f t="shared" ca="1" si="466"/>
        <v>0.67352999999999996</v>
      </c>
      <c r="AO1162" s="9">
        <f t="shared" si="466"/>
        <v>0</v>
      </c>
      <c r="AP1162" s="17">
        <f t="shared" si="466"/>
        <v>0</v>
      </c>
      <c r="AQ1162" s="15">
        <f t="shared" si="466"/>
        <v>0</v>
      </c>
      <c r="AR1162" s="10" t="str">
        <f t="shared" si="466"/>
        <v>J=</v>
      </c>
      <c r="AS1162" s="59">
        <f t="shared" si="466"/>
        <v>44089</v>
      </c>
      <c r="AT1162" s="18"/>
      <c r="AU1162" s="18"/>
      <c r="AV1162" s="40"/>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row>
    <row r="1163" spans="1:205" x14ac:dyDescent="0.2">
      <c r="A1163" s="123">
        <f t="shared" ref="A1163:A1226" si="473">(A1162+1)</f>
        <v>44158</v>
      </c>
      <c r="B1163" s="124">
        <f t="shared" ca="1" si="454"/>
        <v>1003.78068999</v>
      </c>
      <c r="C1163" s="126">
        <f t="shared" ref="C1163:C1226" si="474">TRUNC(C1162-N1162,8)</f>
        <v>1000</v>
      </c>
      <c r="D1163" s="125">
        <f ca="1">IF(A1163&lt;$B$1,VLOOKUP(A1163,[1]DI!$A$4:$B$15000,2,FALSE),0)</f>
        <v>1.9000000000000006E-2</v>
      </c>
      <c r="E1163" s="126">
        <f t="shared" ca="1" si="455"/>
        <v>7.4690000000000005E-5</v>
      </c>
      <c r="F1163" s="132">
        <f t="shared" ref="F1163:F1226" si="475">F1162</f>
        <v>1.075</v>
      </c>
      <c r="G1163" s="127">
        <f t="shared" ca="1" si="468"/>
        <v>1.00008029175</v>
      </c>
      <c r="H1163" s="126">
        <f ca="1">TRUNC(PRODUCT(G$10:G1162),15)</f>
        <v>1.19228491977337</v>
      </c>
      <c r="I1163" s="126">
        <f t="shared" ref="I1163:I1226" ca="1" si="476">IF(OR(L1162&gt;0,L1162="E"),H1162,I1162)</f>
        <v>1.18779423844468</v>
      </c>
      <c r="J1163" s="126">
        <f t="shared" ca="1" si="469"/>
        <v>1.0037806899999999</v>
      </c>
      <c r="K1163" s="126">
        <f t="shared" ca="1" si="470"/>
        <v>3.7806899899999999</v>
      </c>
      <c r="L1163" s="133">
        <f>IF(VLOOKUP(A1163,$U$12:$AD$125,8)=VLOOKUP(A1162,$U$12:$AD$125,8),0,VLOOKUP(A1163,U$12:$AD$125,8))</f>
        <v>0</v>
      </c>
      <c r="M1163" s="129">
        <f>IF(L1163&gt;0,VLOOKUP(L1163,T$12:$AC$125,7),0)</f>
        <v>0</v>
      </c>
      <c r="N1163" s="126">
        <f t="shared" si="471"/>
        <v>0</v>
      </c>
      <c r="O1163" s="126">
        <f t="shared" ca="1" si="472"/>
        <v>3.7806899899999999</v>
      </c>
      <c r="P1163" s="134" t="str">
        <f t="shared" ref="P1163:P1226" si="477">IF(L1162&gt;0,VLOOKUP(A1162,$U$12:$AD$125,9),P1162)</f>
        <v>J=</v>
      </c>
      <c r="Q1163" s="131">
        <f t="shared" ref="Q1163:Q1226" si="478">IF(L1162&gt;0,VLOOKUP(A1162,$U$12:$AD$125,10),Q1162)</f>
        <v>44270</v>
      </c>
      <c r="R1163" s="9"/>
      <c r="S1163" s="9"/>
      <c r="T1163" s="9"/>
      <c r="U1163" s="9"/>
      <c r="V1163" s="9"/>
      <c r="W1163" s="9"/>
      <c r="X1163" s="9"/>
      <c r="Y1163" s="9"/>
      <c r="Z1163" s="9"/>
      <c r="AA1163" s="9"/>
      <c r="AB1163" s="9"/>
      <c r="AC1163" s="9"/>
      <c r="AD1163" s="9"/>
      <c r="AE1163" s="9"/>
      <c r="AF1163" s="59">
        <f t="shared" si="467"/>
        <v>43911</v>
      </c>
      <c r="AG1163" s="15">
        <f t="shared" ca="1" si="464"/>
        <v>1000.8265699999999</v>
      </c>
      <c r="AH1163" s="15">
        <f t="shared" si="464"/>
        <v>1000</v>
      </c>
      <c r="AI1163" s="4">
        <f t="shared" ca="1" si="464"/>
        <v>0</v>
      </c>
      <c r="AJ1163" s="16">
        <f t="shared" ca="1" si="464"/>
        <v>0</v>
      </c>
      <c r="AK1163" s="4">
        <f t="shared" si="464"/>
        <v>1.075</v>
      </c>
      <c r="AL1163" s="59">
        <f t="shared" si="465"/>
        <v>43911</v>
      </c>
      <c r="AM1163" s="16">
        <f t="shared" ca="1" si="466"/>
        <v>1.0008265700000001</v>
      </c>
      <c r="AN1163" s="15">
        <f t="shared" ca="1" si="466"/>
        <v>0.82657000000000003</v>
      </c>
      <c r="AO1163" s="9">
        <f t="shared" si="466"/>
        <v>0</v>
      </c>
      <c r="AP1163" s="17">
        <f t="shared" si="466"/>
        <v>0</v>
      </c>
      <c r="AQ1163" s="15">
        <f t="shared" si="466"/>
        <v>0</v>
      </c>
      <c r="AR1163" s="10" t="str">
        <f t="shared" si="466"/>
        <v>J=</v>
      </c>
      <c r="AS1163" s="59">
        <f t="shared" si="466"/>
        <v>44089</v>
      </c>
      <c r="AT1163" s="18"/>
      <c r="AU1163" s="18"/>
      <c r="AV1163" s="40"/>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row>
    <row r="1164" spans="1:205" x14ac:dyDescent="0.2">
      <c r="A1164" s="123">
        <f t="shared" si="473"/>
        <v>44159</v>
      </c>
      <c r="B1164" s="124">
        <f t="shared" ref="B1164:B1227" ca="1" si="479">IF(A1164&lt;=TODAY(),C1164+K1164,IF(AND(A1164&gt;TODAY(),A1164&lt;=$B$1),IF(VLOOKUP(TODAY(),$A$10:$D$5000,4,FALSE)=0,"n.d",C1164+K1164),"n.d"))</f>
        <v>1003.86127999</v>
      </c>
      <c r="C1164" s="126">
        <f t="shared" si="474"/>
        <v>1000</v>
      </c>
      <c r="D1164" s="125">
        <f ca="1">IF(A1164&lt;$B$1,VLOOKUP(A1164,[1]DI!$A$4:$B$15000,2,FALSE),0)</f>
        <v>1.9000000000000006E-2</v>
      </c>
      <c r="E1164" s="126">
        <f t="shared" ca="1" si="455"/>
        <v>7.4690000000000005E-5</v>
      </c>
      <c r="F1164" s="132">
        <f t="shared" si="475"/>
        <v>1.075</v>
      </c>
      <c r="G1164" s="127">
        <f t="shared" ca="1" si="468"/>
        <v>1.00008029175</v>
      </c>
      <c r="H1164" s="126">
        <f ca="1">TRUNC(PRODUCT(G$10:G1163),15)</f>
        <v>1.1923806504160701</v>
      </c>
      <c r="I1164" s="126">
        <f t="shared" ca="1" si="476"/>
        <v>1.18779423844468</v>
      </c>
      <c r="J1164" s="126">
        <f t="shared" ca="1" si="469"/>
        <v>1.00386128</v>
      </c>
      <c r="K1164" s="126">
        <f t="shared" ca="1" si="470"/>
        <v>3.8612799899999999</v>
      </c>
      <c r="L1164" s="133">
        <f>IF(VLOOKUP(A1164,$U$12:$AD$125,8)=VLOOKUP(A1163,$U$12:$AD$125,8),0,VLOOKUP(A1164,U$12:$AD$125,8))</f>
        <v>0</v>
      </c>
      <c r="M1164" s="129">
        <f>IF(L1164&gt;0,VLOOKUP(L1164,T$12:$AC$125,7),0)</f>
        <v>0</v>
      </c>
      <c r="N1164" s="126">
        <f t="shared" si="471"/>
        <v>0</v>
      </c>
      <c r="O1164" s="126">
        <f t="shared" ca="1" si="472"/>
        <v>3.8612799899999999</v>
      </c>
      <c r="P1164" s="134" t="str">
        <f t="shared" si="477"/>
        <v>J=</v>
      </c>
      <c r="Q1164" s="131">
        <f t="shared" si="478"/>
        <v>44270</v>
      </c>
      <c r="R1164" s="9"/>
      <c r="S1164" s="9"/>
      <c r="T1164" s="9"/>
      <c r="U1164" s="9"/>
      <c r="V1164" s="9"/>
      <c r="W1164" s="9"/>
      <c r="X1164" s="9"/>
      <c r="Y1164" s="9"/>
      <c r="Z1164" s="9"/>
      <c r="AA1164" s="9"/>
      <c r="AB1164" s="9"/>
      <c r="AC1164" s="9"/>
      <c r="AD1164" s="9"/>
      <c r="AE1164" s="9"/>
      <c r="AF1164" s="59">
        <f t="shared" si="467"/>
        <v>43912</v>
      </c>
      <c r="AG1164" s="15">
        <f t="shared" ca="1" si="464"/>
        <v>1000.8265699999999</v>
      </c>
      <c r="AH1164" s="15">
        <f t="shared" si="464"/>
        <v>1000</v>
      </c>
      <c r="AI1164" s="4">
        <f t="shared" ca="1" si="464"/>
        <v>0</v>
      </c>
      <c r="AJ1164" s="16">
        <f t="shared" ca="1" si="464"/>
        <v>0</v>
      </c>
      <c r="AK1164" s="4">
        <f t="shared" si="464"/>
        <v>1.075</v>
      </c>
      <c r="AL1164" s="59">
        <f t="shared" si="465"/>
        <v>43912</v>
      </c>
      <c r="AM1164" s="16">
        <f t="shared" ca="1" si="466"/>
        <v>1.0008265700000001</v>
      </c>
      <c r="AN1164" s="15">
        <f t="shared" ca="1" si="466"/>
        <v>0.82657000000000003</v>
      </c>
      <c r="AO1164" s="9">
        <f t="shared" si="466"/>
        <v>0</v>
      </c>
      <c r="AP1164" s="17">
        <f t="shared" si="466"/>
        <v>0</v>
      </c>
      <c r="AQ1164" s="15">
        <f t="shared" si="466"/>
        <v>0</v>
      </c>
      <c r="AR1164" s="10" t="str">
        <f t="shared" si="466"/>
        <v>J=</v>
      </c>
      <c r="AS1164" s="59">
        <f t="shared" si="466"/>
        <v>44089</v>
      </c>
      <c r="AT1164" s="18"/>
      <c r="AU1164" s="18"/>
      <c r="AV1164" s="40"/>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row>
    <row r="1165" spans="1:205" x14ac:dyDescent="0.2">
      <c r="A1165" s="123">
        <f t="shared" si="473"/>
        <v>44160</v>
      </c>
      <c r="B1165" s="124">
        <f t="shared" ca="1" si="479"/>
        <v>1003.94188999</v>
      </c>
      <c r="C1165" s="126">
        <f t="shared" si="474"/>
        <v>1000</v>
      </c>
      <c r="D1165" s="125">
        <f ca="1">IF(A1165&lt;$B$1,VLOOKUP(A1165,[1]DI!$A$4:$B$15000,2,FALSE),0)</f>
        <v>1.9000000000000006E-2</v>
      </c>
      <c r="E1165" s="126">
        <f t="shared" ref="E1165:E1228" ca="1" si="480">ROUND((((1+D1165)^(1/252)-1)),8)</f>
        <v>7.4690000000000005E-5</v>
      </c>
      <c r="F1165" s="132">
        <f t="shared" si="475"/>
        <v>1.075</v>
      </c>
      <c r="G1165" s="127">
        <f t="shared" ca="1" si="468"/>
        <v>1.00008029175</v>
      </c>
      <c r="H1165" s="126">
        <f ca="1">TRUNC(PRODUCT(G$10:G1164),15)</f>
        <v>1.1924763887451599</v>
      </c>
      <c r="I1165" s="126">
        <f t="shared" ca="1" si="476"/>
        <v>1.18779423844468</v>
      </c>
      <c r="J1165" s="126">
        <f t="shared" ca="1" si="469"/>
        <v>1.0039418899999999</v>
      </c>
      <c r="K1165" s="126">
        <f t="shared" ca="1" si="470"/>
        <v>3.94188999</v>
      </c>
      <c r="L1165" s="133">
        <f>IF(VLOOKUP(A1165,$U$12:$AD$125,8)=VLOOKUP(A1164,$U$12:$AD$125,8),0,VLOOKUP(A1165,U$12:$AD$125,8))</f>
        <v>0</v>
      </c>
      <c r="M1165" s="129">
        <f>IF(L1165&gt;0,VLOOKUP(L1165,T$12:$AC$125,7),0)</f>
        <v>0</v>
      </c>
      <c r="N1165" s="126">
        <f t="shared" si="471"/>
        <v>0</v>
      </c>
      <c r="O1165" s="126">
        <f t="shared" ca="1" si="472"/>
        <v>3.94188999</v>
      </c>
      <c r="P1165" s="134" t="str">
        <f t="shared" si="477"/>
        <v>J=</v>
      </c>
      <c r="Q1165" s="131">
        <f t="shared" si="478"/>
        <v>44270</v>
      </c>
      <c r="R1165" s="9"/>
      <c r="S1165" s="9"/>
      <c r="T1165" s="9"/>
      <c r="U1165" s="9"/>
      <c r="V1165" s="9"/>
      <c r="W1165" s="9"/>
      <c r="X1165" s="9"/>
      <c r="Y1165" s="9"/>
      <c r="Z1165" s="9"/>
      <c r="AA1165" s="9"/>
      <c r="AB1165" s="9"/>
      <c r="AC1165" s="9"/>
      <c r="AD1165" s="9"/>
      <c r="AE1165" s="9"/>
      <c r="AF1165" s="59">
        <f t="shared" si="467"/>
        <v>43913</v>
      </c>
      <c r="AG1165" s="15">
        <f t="shared" ca="1" si="464"/>
        <v>1000.8265699999999</v>
      </c>
      <c r="AH1165" s="15">
        <f t="shared" si="464"/>
        <v>1000</v>
      </c>
      <c r="AI1165" s="4">
        <f t="shared" ca="1" si="464"/>
        <v>3.6500000000000005E-2</v>
      </c>
      <c r="AJ1165" s="16">
        <f t="shared" ca="1" si="464"/>
        <v>1.4227E-4</v>
      </c>
      <c r="AK1165" s="4">
        <f t="shared" si="464"/>
        <v>1.075</v>
      </c>
      <c r="AL1165" s="59">
        <f t="shared" si="465"/>
        <v>43913</v>
      </c>
      <c r="AM1165" s="16">
        <f t="shared" ca="1" si="466"/>
        <v>1.0008265700000001</v>
      </c>
      <c r="AN1165" s="15">
        <f t="shared" ca="1" si="466"/>
        <v>0.82657000000000003</v>
      </c>
      <c r="AO1165" s="9">
        <f t="shared" si="466"/>
        <v>0</v>
      </c>
      <c r="AP1165" s="17">
        <f t="shared" si="466"/>
        <v>0</v>
      </c>
      <c r="AQ1165" s="15">
        <f t="shared" si="466"/>
        <v>0</v>
      </c>
      <c r="AR1165" s="10" t="str">
        <f t="shared" si="466"/>
        <v>J=</v>
      </c>
      <c r="AS1165" s="59">
        <f t="shared" si="466"/>
        <v>44089</v>
      </c>
      <c r="AT1165" s="18"/>
      <c r="AU1165" s="18"/>
      <c r="AV1165" s="40"/>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row>
    <row r="1166" spans="1:205" x14ac:dyDescent="0.2">
      <c r="A1166" s="123">
        <f t="shared" si="473"/>
        <v>44161</v>
      </c>
      <c r="B1166" s="124">
        <f t="shared" ca="1" si="479"/>
        <v>1004.0224899999999</v>
      </c>
      <c r="C1166" s="126">
        <f t="shared" si="474"/>
        <v>1000</v>
      </c>
      <c r="D1166" s="125">
        <f ca="1">IF(A1166&lt;$B$1,VLOOKUP(A1166,[1]DI!$A$4:$B$15000,2,FALSE),0)</f>
        <v>1.9000000000000006E-2</v>
      </c>
      <c r="E1166" s="126">
        <f t="shared" ca="1" si="480"/>
        <v>7.4690000000000005E-5</v>
      </c>
      <c r="F1166" s="132">
        <f t="shared" si="475"/>
        <v>1.075</v>
      </c>
      <c r="G1166" s="127">
        <f t="shared" ca="1" si="468"/>
        <v>1.00008029175</v>
      </c>
      <c r="H1166" s="126">
        <f ca="1">TRUNC(PRODUCT(G$10:G1165),15)</f>
        <v>1.1925721347612499</v>
      </c>
      <c r="I1166" s="126">
        <f t="shared" ca="1" si="476"/>
        <v>1.18779423844468</v>
      </c>
      <c r="J1166" s="126">
        <f t="shared" ca="1" si="469"/>
        <v>1.0040224900000001</v>
      </c>
      <c r="K1166" s="126">
        <f t="shared" ca="1" si="470"/>
        <v>4.0224900000000003</v>
      </c>
      <c r="L1166" s="133">
        <f>IF(VLOOKUP(A1166,$U$12:$AD$125,8)=VLOOKUP(A1165,$U$12:$AD$125,8),0,VLOOKUP(A1166,U$12:$AD$125,8))</f>
        <v>0</v>
      </c>
      <c r="M1166" s="129">
        <f>IF(L1166&gt;0,VLOOKUP(L1166,T$12:$AC$125,7),0)</f>
        <v>0</v>
      </c>
      <c r="N1166" s="126">
        <f t="shared" si="471"/>
        <v>0</v>
      </c>
      <c r="O1166" s="126">
        <f t="shared" ca="1" si="472"/>
        <v>4.0224900000000003</v>
      </c>
      <c r="P1166" s="134" t="str">
        <f t="shared" si="477"/>
        <v>J=</v>
      </c>
      <c r="Q1166" s="131">
        <f t="shared" si="478"/>
        <v>44270</v>
      </c>
      <c r="R1166" s="9"/>
      <c r="S1166" s="9"/>
      <c r="T1166" s="9"/>
      <c r="U1166" s="9"/>
      <c r="V1166" s="9"/>
      <c r="W1166" s="9"/>
      <c r="X1166" s="9"/>
      <c r="Y1166" s="9"/>
      <c r="Z1166" s="9"/>
      <c r="AA1166" s="9"/>
      <c r="AB1166" s="9"/>
      <c r="AC1166" s="9"/>
      <c r="AD1166" s="9"/>
      <c r="AE1166" s="9"/>
      <c r="AF1166" s="59">
        <f t="shared" si="467"/>
        <v>43914</v>
      </c>
      <c r="AG1166" s="15">
        <f t="shared" ca="1" si="464"/>
        <v>1000.97963999</v>
      </c>
      <c r="AH1166" s="15">
        <f t="shared" si="464"/>
        <v>1000</v>
      </c>
      <c r="AI1166" s="4">
        <f t="shared" ca="1" si="464"/>
        <v>3.6500000000000005E-2</v>
      </c>
      <c r="AJ1166" s="16">
        <f t="shared" ca="1" si="464"/>
        <v>1.4227E-4</v>
      </c>
      <c r="AK1166" s="4">
        <f t="shared" si="464"/>
        <v>1.075</v>
      </c>
      <c r="AL1166" s="59">
        <f t="shared" si="465"/>
        <v>43914</v>
      </c>
      <c r="AM1166" s="16">
        <f t="shared" ca="1" si="466"/>
        <v>1.0009796399999999</v>
      </c>
      <c r="AN1166" s="15">
        <f t="shared" ca="1" si="466"/>
        <v>0.97963999000000002</v>
      </c>
      <c r="AO1166" s="9">
        <f t="shared" si="466"/>
        <v>0</v>
      </c>
      <c r="AP1166" s="17">
        <f t="shared" si="466"/>
        <v>0</v>
      </c>
      <c r="AQ1166" s="15">
        <f t="shared" si="466"/>
        <v>0</v>
      </c>
      <c r="AR1166" s="10" t="str">
        <f t="shared" si="466"/>
        <v>J=</v>
      </c>
      <c r="AS1166" s="59">
        <f t="shared" si="466"/>
        <v>44089</v>
      </c>
      <c r="AT1166" s="18"/>
      <c r="AU1166" s="18"/>
      <c r="AV1166" s="40"/>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row>
    <row r="1167" spans="1:205" x14ac:dyDescent="0.2">
      <c r="A1167" s="123">
        <f t="shared" si="473"/>
        <v>44162</v>
      </c>
      <c r="B1167" s="124">
        <f t="shared" ca="1" si="479"/>
        <v>1004.10310999</v>
      </c>
      <c r="C1167" s="126">
        <f t="shared" si="474"/>
        <v>1000</v>
      </c>
      <c r="D1167" s="125">
        <f ca="1">IF(A1167&lt;$B$1,VLOOKUP(A1167,[1]DI!$A$4:$B$15000,2,FALSE),0)</f>
        <v>1.9000000000000006E-2</v>
      </c>
      <c r="E1167" s="126">
        <f t="shared" ca="1" si="480"/>
        <v>7.4690000000000005E-5</v>
      </c>
      <c r="F1167" s="132">
        <f t="shared" si="475"/>
        <v>1.075</v>
      </c>
      <c r="G1167" s="127">
        <f t="shared" ca="1" si="468"/>
        <v>1.00008029175</v>
      </c>
      <c r="H1167" s="126">
        <f ca="1">TRUNC(PRODUCT(G$10:G1166),15)</f>
        <v>1.19266788846495</v>
      </c>
      <c r="I1167" s="126">
        <f t="shared" ca="1" si="476"/>
        <v>1.18779423844468</v>
      </c>
      <c r="J1167" s="126">
        <f t="shared" ca="1" si="469"/>
        <v>1.00410311</v>
      </c>
      <c r="K1167" s="126">
        <f t="shared" ca="1" si="470"/>
        <v>4.1031099900000001</v>
      </c>
      <c r="L1167" s="133">
        <f>IF(VLOOKUP(A1167,$U$12:$AD$125,8)=VLOOKUP(A1166,$U$12:$AD$125,8),0,VLOOKUP(A1167,U$12:$AD$125,8))</f>
        <v>0</v>
      </c>
      <c r="M1167" s="129">
        <f>IF(L1167&gt;0,VLOOKUP(L1167,T$12:$AC$125,7),0)</f>
        <v>0</v>
      </c>
      <c r="N1167" s="126">
        <f t="shared" si="471"/>
        <v>0</v>
      </c>
      <c r="O1167" s="126">
        <f t="shared" ca="1" si="472"/>
        <v>4.1031099900000001</v>
      </c>
      <c r="P1167" s="134" t="str">
        <f t="shared" si="477"/>
        <v>J=</v>
      </c>
      <c r="Q1167" s="131">
        <f t="shared" si="478"/>
        <v>44270</v>
      </c>
      <c r="R1167" s="9"/>
      <c r="S1167" s="9"/>
      <c r="T1167" s="9"/>
      <c r="U1167" s="9"/>
      <c r="V1167" s="9"/>
      <c r="W1167" s="9"/>
      <c r="X1167" s="9"/>
      <c r="Y1167" s="9"/>
      <c r="Z1167" s="9"/>
      <c r="AA1167" s="9"/>
      <c r="AB1167" s="9"/>
      <c r="AC1167" s="9"/>
      <c r="AD1167" s="9"/>
      <c r="AE1167" s="9"/>
      <c r="AF1167" s="59">
        <f t="shared" si="467"/>
        <v>43915</v>
      </c>
      <c r="AG1167" s="15">
        <f t="shared" ca="1" si="464"/>
        <v>1001.13272999</v>
      </c>
      <c r="AH1167" s="15">
        <f t="shared" si="464"/>
        <v>1000</v>
      </c>
      <c r="AI1167" s="4">
        <f t="shared" ca="1" si="464"/>
        <v>3.6500000000000005E-2</v>
      </c>
      <c r="AJ1167" s="16">
        <f t="shared" ca="1" si="464"/>
        <v>1.4227E-4</v>
      </c>
      <c r="AK1167" s="4">
        <f t="shared" si="464"/>
        <v>1.075</v>
      </c>
      <c r="AL1167" s="59">
        <f t="shared" si="465"/>
        <v>43915</v>
      </c>
      <c r="AM1167" s="16">
        <f t="shared" ca="1" si="466"/>
        <v>1.0011327299999999</v>
      </c>
      <c r="AN1167" s="15">
        <f t="shared" ca="1" si="466"/>
        <v>1.1327299900000001</v>
      </c>
      <c r="AO1167" s="9">
        <f t="shared" si="466"/>
        <v>0</v>
      </c>
      <c r="AP1167" s="17">
        <f t="shared" si="466"/>
        <v>0</v>
      </c>
      <c r="AQ1167" s="15">
        <f t="shared" si="466"/>
        <v>0</v>
      </c>
      <c r="AR1167" s="10" t="str">
        <f t="shared" si="466"/>
        <v>J=</v>
      </c>
      <c r="AS1167" s="59">
        <f t="shared" si="466"/>
        <v>44089</v>
      </c>
      <c r="AT1167" s="18"/>
      <c r="AU1167" s="18"/>
      <c r="AV1167" s="40"/>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row>
    <row r="1168" spans="1:205" x14ac:dyDescent="0.2">
      <c r="A1168" s="123">
        <f t="shared" si="473"/>
        <v>44163</v>
      </c>
      <c r="B1168" s="124">
        <f t="shared" ca="1" si="479"/>
        <v>1004.18373</v>
      </c>
      <c r="C1168" s="126">
        <f t="shared" si="474"/>
        <v>1000</v>
      </c>
      <c r="D1168" s="125">
        <f ca="1">IF(A1168&lt;$B$1,VLOOKUP(A1168,[1]DI!$A$4:$B$15000,2,FALSE),0)</f>
        <v>0</v>
      </c>
      <c r="E1168" s="126">
        <f t="shared" ca="1" si="480"/>
        <v>0</v>
      </c>
      <c r="F1168" s="132">
        <f t="shared" si="475"/>
        <v>1.075</v>
      </c>
      <c r="G1168" s="127">
        <f t="shared" ca="1" si="468"/>
        <v>1</v>
      </c>
      <c r="H1168" s="126">
        <f ca="1">TRUNC(PRODUCT(G$10:G1167),15)</f>
        <v>1.1927636498568801</v>
      </c>
      <c r="I1168" s="126">
        <f t="shared" ca="1" si="476"/>
        <v>1.18779423844468</v>
      </c>
      <c r="J1168" s="126">
        <f t="shared" ca="1" si="469"/>
        <v>1.0041837300000001</v>
      </c>
      <c r="K1168" s="126">
        <f t="shared" ca="1" si="470"/>
        <v>4.1837299999999997</v>
      </c>
      <c r="L1168" s="133">
        <f>IF(VLOOKUP(A1168,$U$12:$AD$125,8)=VLOOKUP(A1167,$U$12:$AD$125,8),0,VLOOKUP(A1168,U$12:$AD$125,8))</f>
        <v>0</v>
      </c>
      <c r="M1168" s="129">
        <f>IF(L1168&gt;0,VLOOKUP(L1168,T$12:$AC$125,7),0)</f>
        <v>0</v>
      </c>
      <c r="N1168" s="126">
        <f t="shared" si="471"/>
        <v>0</v>
      </c>
      <c r="O1168" s="126">
        <f t="shared" ca="1" si="472"/>
        <v>4.1837299999999997</v>
      </c>
      <c r="P1168" s="134" t="str">
        <f t="shared" si="477"/>
        <v>J=</v>
      </c>
      <c r="Q1168" s="131">
        <f t="shared" si="478"/>
        <v>44270</v>
      </c>
      <c r="R1168" s="9"/>
      <c r="S1168" s="9"/>
      <c r="T1168" s="9"/>
      <c r="U1168" s="9"/>
      <c r="V1168" s="9"/>
      <c r="W1168" s="9"/>
      <c r="X1168" s="9"/>
      <c r="Y1168" s="9"/>
      <c r="Z1168" s="9"/>
      <c r="AA1168" s="9"/>
      <c r="AB1168" s="9"/>
      <c r="AC1168" s="9"/>
      <c r="AD1168" s="9"/>
      <c r="AE1168" s="9"/>
      <c r="AF1168" s="59">
        <f t="shared" si="467"/>
        <v>43916</v>
      </c>
      <c r="AG1168" s="15">
        <f t="shared" ca="1" si="464"/>
        <v>1001.28583999</v>
      </c>
      <c r="AH1168" s="15">
        <f t="shared" si="464"/>
        <v>1000</v>
      </c>
      <c r="AI1168" s="4">
        <f t="shared" ca="1" si="464"/>
        <v>3.6500000000000005E-2</v>
      </c>
      <c r="AJ1168" s="16">
        <f t="shared" ca="1" si="464"/>
        <v>1.4227E-4</v>
      </c>
      <c r="AK1168" s="4">
        <f t="shared" si="464"/>
        <v>1.075</v>
      </c>
      <c r="AL1168" s="59">
        <f t="shared" si="465"/>
        <v>43916</v>
      </c>
      <c r="AM1168" s="16">
        <f t="shared" ca="1" si="466"/>
        <v>1.00128584</v>
      </c>
      <c r="AN1168" s="15">
        <f t="shared" ca="1" si="466"/>
        <v>1.2858399899999999</v>
      </c>
      <c r="AO1168" s="9">
        <f t="shared" si="466"/>
        <v>0</v>
      </c>
      <c r="AP1168" s="17">
        <f t="shared" si="466"/>
        <v>0</v>
      </c>
      <c r="AQ1168" s="15">
        <f t="shared" si="466"/>
        <v>0</v>
      </c>
      <c r="AR1168" s="10" t="str">
        <f t="shared" si="466"/>
        <v>J=</v>
      </c>
      <c r="AS1168" s="59">
        <f t="shared" si="466"/>
        <v>44089</v>
      </c>
      <c r="AT1168" s="18"/>
      <c r="AU1168" s="18"/>
      <c r="AV1168" s="40"/>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row>
    <row r="1169" spans="1:205" x14ac:dyDescent="0.2">
      <c r="A1169" s="123">
        <f t="shared" si="473"/>
        <v>44164</v>
      </c>
      <c r="B1169" s="124">
        <f t="shared" ca="1" si="479"/>
        <v>1004.18373</v>
      </c>
      <c r="C1169" s="126">
        <f t="shared" si="474"/>
        <v>1000</v>
      </c>
      <c r="D1169" s="125">
        <f ca="1">IF(A1169&lt;$B$1,VLOOKUP(A1169,[1]DI!$A$4:$B$15000,2,FALSE),0)</f>
        <v>0</v>
      </c>
      <c r="E1169" s="126">
        <f t="shared" ca="1" si="480"/>
        <v>0</v>
      </c>
      <c r="F1169" s="132">
        <f t="shared" si="475"/>
        <v>1.075</v>
      </c>
      <c r="G1169" s="127">
        <f t="shared" ca="1" si="468"/>
        <v>1</v>
      </c>
      <c r="H1169" s="126">
        <f ca="1">TRUNC(PRODUCT(G$10:G1168),15)</f>
        <v>1.1927636498568801</v>
      </c>
      <c r="I1169" s="126">
        <f t="shared" ca="1" si="476"/>
        <v>1.18779423844468</v>
      </c>
      <c r="J1169" s="126">
        <f t="shared" ca="1" si="469"/>
        <v>1.0041837300000001</v>
      </c>
      <c r="K1169" s="126">
        <f t="shared" ca="1" si="470"/>
        <v>4.1837299999999997</v>
      </c>
      <c r="L1169" s="133">
        <f>IF(VLOOKUP(A1169,$U$12:$AD$125,8)=VLOOKUP(A1168,$U$12:$AD$125,8),0,VLOOKUP(A1169,U$12:$AD$125,8))</f>
        <v>0</v>
      </c>
      <c r="M1169" s="129">
        <f>IF(L1169&gt;0,VLOOKUP(L1169,T$12:$AC$125,7),0)</f>
        <v>0</v>
      </c>
      <c r="N1169" s="126">
        <f t="shared" si="471"/>
        <v>0</v>
      </c>
      <c r="O1169" s="126">
        <f t="shared" ca="1" si="472"/>
        <v>4.1837299999999997</v>
      </c>
      <c r="P1169" s="134" t="str">
        <f t="shared" si="477"/>
        <v>J=</v>
      </c>
      <c r="Q1169" s="131">
        <f t="shared" si="478"/>
        <v>44270</v>
      </c>
      <c r="R1169" s="9"/>
      <c r="S1169" s="33"/>
      <c r="T1169" s="33"/>
      <c r="U1169" s="33"/>
      <c r="V1169" s="33"/>
      <c r="W1169" s="33"/>
      <c r="X1169" s="33"/>
      <c r="Y1169" s="33"/>
      <c r="Z1169" s="33"/>
      <c r="AA1169" s="33"/>
      <c r="AB1169" s="33"/>
      <c r="AC1169" s="33"/>
      <c r="AD1169" s="33"/>
      <c r="AE1169" s="33"/>
      <c r="AF1169" s="59">
        <f t="shared" si="467"/>
        <v>43917</v>
      </c>
      <c r="AG1169" s="15">
        <f t="shared" ca="1" si="464"/>
        <v>1001.43898</v>
      </c>
      <c r="AH1169" s="15">
        <f t="shared" si="464"/>
        <v>1000</v>
      </c>
      <c r="AI1169" s="4">
        <f t="shared" ca="1" si="464"/>
        <v>3.6500000000000005E-2</v>
      </c>
      <c r="AJ1169" s="16">
        <f t="shared" ca="1" si="464"/>
        <v>1.4227E-4</v>
      </c>
      <c r="AK1169" s="4">
        <f t="shared" si="464"/>
        <v>1.075</v>
      </c>
      <c r="AL1169" s="59">
        <f t="shared" si="465"/>
        <v>43917</v>
      </c>
      <c r="AM1169" s="16">
        <f t="shared" ca="1" si="466"/>
        <v>1.0014389800000001</v>
      </c>
      <c r="AN1169" s="15">
        <f t="shared" ca="1" si="466"/>
        <v>1.4389799999999999</v>
      </c>
      <c r="AO1169" s="9">
        <f t="shared" si="466"/>
        <v>0</v>
      </c>
      <c r="AP1169" s="17">
        <f t="shared" si="466"/>
        <v>0</v>
      </c>
      <c r="AQ1169" s="15">
        <f t="shared" si="466"/>
        <v>0</v>
      </c>
      <c r="AR1169" s="10" t="str">
        <f t="shared" si="466"/>
        <v>J=</v>
      </c>
      <c r="AS1169" s="59">
        <f t="shared" si="466"/>
        <v>44089</v>
      </c>
      <c r="AT1169" s="34"/>
      <c r="AU1169" s="34"/>
      <c r="AV1169" s="41"/>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c r="EG1169" s="34"/>
      <c r="EH1169" s="34"/>
      <c r="EI1169" s="34"/>
      <c r="EJ1169" s="34"/>
      <c r="EK1169" s="34"/>
      <c r="EL1169" s="34"/>
      <c r="EM1169" s="34"/>
      <c r="EN1169" s="34"/>
      <c r="EO1169" s="34"/>
      <c r="EP1169" s="34"/>
      <c r="EQ1169" s="34"/>
      <c r="ER1169" s="34"/>
      <c r="ES1169" s="34"/>
      <c r="ET1169" s="34"/>
      <c r="EU1169" s="34"/>
      <c r="EV1169" s="34"/>
      <c r="EW1169" s="34"/>
      <c r="EX1169" s="34"/>
      <c r="EY1169" s="34"/>
      <c r="EZ1169" s="34"/>
      <c r="FA1169" s="34"/>
      <c r="FB1169" s="34"/>
      <c r="FC1169" s="34"/>
      <c r="FD1169" s="34"/>
      <c r="FE1169" s="34"/>
      <c r="FF1169" s="34"/>
      <c r="FG1169" s="34"/>
      <c r="FH1169" s="34"/>
      <c r="FI1169" s="34"/>
      <c r="FJ1169" s="34"/>
      <c r="FK1169" s="34"/>
      <c r="FL1169" s="34"/>
      <c r="FM1169" s="34"/>
      <c r="FN1169" s="34"/>
      <c r="FO1169" s="34"/>
      <c r="FP1169" s="34"/>
      <c r="FQ1169" s="34"/>
      <c r="FR1169" s="34"/>
      <c r="FS1169" s="34"/>
      <c r="FT1169" s="34"/>
      <c r="FU1169" s="34"/>
      <c r="FV1169" s="34"/>
      <c r="FW1169" s="34"/>
      <c r="FX1169" s="34"/>
      <c r="FY1169" s="34"/>
      <c r="FZ1169" s="34"/>
      <c r="GA1169" s="34"/>
      <c r="GB1169" s="34"/>
      <c r="GC1169" s="34"/>
      <c r="GD1169" s="34"/>
      <c r="GE1169" s="34"/>
      <c r="GF1169" s="34"/>
      <c r="GG1169" s="34"/>
      <c r="GH1169" s="34"/>
      <c r="GI1169" s="34"/>
      <c r="GJ1169" s="34"/>
      <c r="GK1169" s="34"/>
      <c r="GL1169" s="34"/>
      <c r="GM1169" s="34"/>
      <c r="GN1169" s="34"/>
      <c r="GO1169" s="34"/>
      <c r="GP1169" s="34"/>
      <c r="GQ1169" s="34"/>
      <c r="GR1169" s="34"/>
      <c r="GS1169" s="34"/>
      <c r="GT1169" s="34"/>
      <c r="GU1169" s="34"/>
      <c r="GV1169" s="34"/>
      <c r="GW1169" s="34"/>
    </row>
    <row r="1170" spans="1:205" x14ac:dyDescent="0.2">
      <c r="A1170" s="123">
        <f t="shared" si="473"/>
        <v>44165</v>
      </c>
      <c r="B1170" s="124">
        <f t="shared" ca="1" si="479"/>
        <v>1004.18373</v>
      </c>
      <c r="C1170" s="126">
        <f t="shared" si="474"/>
        <v>1000</v>
      </c>
      <c r="D1170" s="125">
        <f ca="1">IF(A1170&lt;$B$1,VLOOKUP(A1170,[1]DI!$A$4:$B$15000,2,FALSE),0)</f>
        <v>1.9000000000000006E-2</v>
      </c>
      <c r="E1170" s="126">
        <f t="shared" ca="1" si="480"/>
        <v>7.4690000000000005E-5</v>
      </c>
      <c r="F1170" s="132">
        <f t="shared" si="475"/>
        <v>1.075</v>
      </c>
      <c r="G1170" s="127">
        <f t="shared" ca="1" si="468"/>
        <v>1.00008029175</v>
      </c>
      <c r="H1170" s="126">
        <f ca="1">TRUNC(PRODUCT(G$10:G1169),15)</f>
        <v>1.1927636498568801</v>
      </c>
      <c r="I1170" s="126">
        <f t="shared" ca="1" si="476"/>
        <v>1.18779423844468</v>
      </c>
      <c r="J1170" s="126">
        <f t="shared" ca="1" si="469"/>
        <v>1.0041837300000001</v>
      </c>
      <c r="K1170" s="126">
        <f t="shared" ca="1" si="470"/>
        <v>4.1837299999999997</v>
      </c>
      <c r="L1170" s="133">
        <f>IF(VLOOKUP(A1170,$U$12:$AD$125,8)=VLOOKUP(A1169,$U$12:$AD$125,8),0,VLOOKUP(A1170,U$12:$AD$125,8))</f>
        <v>0</v>
      </c>
      <c r="M1170" s="129">
        <f>IF(L1170&gt;0,VLOOKUP(L1170,T$12:$AC$125,7),0)</f>
        <v>0</v>
      </c>
      <c r="N1170" s="126">
        <f t="shared" si="471"/>
        <v>0</v>
      </c>
      <c r="O1170" s="126">
        <f t="shared" ca="1" si="472"/>
        <v>4.1837299999999997</v>
      </c>
      <c r="P1170" s="134" t="str">
        <f t="shared" si="477"/>
        <v>J=</v>
      </c>
      <c r="Q1170" s="131">
        <f t="shared" si="478"/>
        <v>44270</v>
      </c>
      <c r="R1170" s="9"/>
      <c r="S1170" s="9"/>
      <c r="T1170" s="9"/>
      <c r="U1170" s="9"/>
      <c r="V1170" s="9"/>
      <c r="W1170" s="9"/>
      <c r="X1170" s="9"/>
      <c r="Y1170" s="9"/>
      <c r="Z1170" s="9"/>
      <c r="AA1170" s="9"/>
      <c r="AB1170" s="9"/>
      <c r="AC1170" s="9"/>
      <c r="AD1170" s="9"/>
      <c r="AE1170" s="9"/>
      <c r="AF1170" s="59">
        <f t="shared" si="467"/>
        <v>43918</v>
      </c>
      <c r="AG1170" s="15">
        <f t="shared" ca="1" si="464"/>
        <v>1001.59214</v>
      </c>
      <c r="AH1170" s="15">
        <f t="shared" si="464"/>
        <v>1000</v>
      </c>
      <c r="AI1170" s="4">
        <f t="shared" ca="1" si="464"/>
        <v>0</v>
      </c>
      <c r="AJ1170" s="16">
        <f t="shared" ca="1" si="464"/>
        <v>0</v>
      </c>
      <c r="AK1170" s="4">
        <f t="shared" si="464"/>
        <v>1.075</v>
      </c>
      <c r="AL1170" s="59">
        <f t="shared" si="465"/>
        <v>43918</v>
      </c>
      <c r="AM1170" s="16">
        <f t="shared" ca="1" si="466"/>
        <v>1.0015921400000001</v>
      </c>
      <c r="AN1170" s="15">
        <f t="shared" ca="1" si="466"/>
        <v>1.5921400000000001</v>
      </c>
      <c r="AO1170" s="9">
        <f t="shared" si="466"/>
        <v>0</v>
      </c>
      <c r="AP1170" s="17">
        <f t="shared" si="466"/>
        <v>0</v>
      </c>
      <c r="AQ1170" s="15">
        <f t="shared" si="466"/>
        <v>0</v>
      </c>
      <c r="AR1170" s="10" t="str">
        <f t="shared" si="466"/>
        <v>J=</v>
      </c>
      <c r="AS1170" s="59">
        <f t="shared" si="466"/>
        <v>44089</v>
      </c>
      <c r="AT1170" s="18"/>
      <c r="AU1170" s="18"/>
      <c r="AV1170" s="40"/>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row>
    <row r="1171" spans="1:205" x14ac:dyDescent="0.2">
      <c r="A1171" s="123">
        <f t="shared" si="473"/>
        <v>44166</v>
      </c>
      <c r="B1171" s="124">
        <f t="shared" ca="1" si="479"/>
        <v>1004.26436</v>
      </c>
      <c r="C1171" s="126">
        <f t="shared" si="474"/>
        <v>1000</v>
      </c>
      <c r="D1171" s="125">
        <f ca="1">IF(A1171&lt;$B$1,VLOOKUP(A1171,[1]DI!$A$4:$B$15000,2,FALSE),0)</f>
        <v>1.9000000000000006E-2</v>
      </c>
      <c r="E1171" s="126">
        <f t="shared" ca="1" si="480"/>
        <v>7.4690000000000005E-5</v>
      </c>
      <c r="F1171" s="132">
        <f t="shared" si="475"/>
        <v>1.075</v>
      </c>
      <c r="G1171" s="127">
        <f t="shared" ca="1" si="468"/>
        <v>1.00008029175</v>
      </c>
      <c r="H1171" s="126">
        <f ca="1">TRUNC(PRODUCT(G$10:G1170),15)</f>
        <v>1.19285941893766</v>
      </c>
      <c r="I1171" s="126">
        <f t="shared" ca="1" si="476"/>
        <v>1.18779423844468</v>
      </c>
      <c r="J1171" s="126">
        <f t="shared" ca="1" si="469"/>
        <v>1.0042643600000001</v>
      </c>
      <c r="K1171" s="126">
        <f t="shared" ca="1" si="470"/>
        <v>4.2643599999999999</v>
      </c>
      <c r="L1171" s="133">
        <f>IF(VLOOKUP(A1171,$U$12:$AD$125,8)=VLOOKUP(A1170,$U$12:$AD$125,8),0,VLOOKUP(A1171,U$12:$AD$125,8))</f>
        <v>0</v>
      </c>
      <c r="M1171" s="129">
        <f>IF(L1171&gt;0,VLOOKUP(L1171,T$12:$AC$125,7),0)</f>
        <v>0</v>
      </c>
      <c r="N1171" s="126">
        <f t="shared" si="471"/>
        <v>0</v>
      </c>
      <c r="O1171" s="126">
        <f t="shared" ca="1" si="472"/>
        <v>4.2643599999999999</v>
      </c>
      <c r="P1171" s="134" t="str">
        <f t="shared" si="477"/>
        <v>J=</v>
      </c>
      <c r="Q1171" s="131">
        <f t="shared" si="478"/>
        <v>44270</v>
      </c>
      <c r="R1171" s="9"/>
      <c r="S1171" s="9"/>
      <c r="T1171" s="9"/>
      <c r="U1171" s="9"/>
      <c r="V1171" s="9"/>
      <c r="W1171" s="9"/>
      <c r="X1171" s="9"/>
      <c r="Y1171" s="9"/>
      <c r="Z1171" s="9"/>
      <c r="AA1171" s="9"/>
      <c r="AB1171" s="9"/>
      <c r="AC1171" s="9"/>
      <c r="AD1171" s="9"/>
      <c r="AE1171" s="9"/>
      <c r="AF1171" s="59">
        <f t="shared" si="467"/>
        <v>43919</v>
      </c>
      <c r="AG1171" s="15">
        <f t="shared" ca="1" si="464"/>
        <v>1001.59214</v>
      </c>
      <c r="AH1171" s="15">
        <f t="shared" si="464"/>
        <v>1000</v>
      </c>
      <c r="AI1171" s="4">
        <f t="shared" ca="1" si="464"/>
        <v>0</v>
      </c>
      <c r="AJ1171" s="16">
        <f t="shared" ca="1" si="464"/>
        <v>0</v>
      </c>
      <c r="AK1171" s="4">
        <f t="shared" si="464"/>
        <v>1.075</v>
      </c>
      <c r="AL1171" s="59">
        <f t="shared" si="465"/>
        <v>43919</v>
      </c>
      <c r="AM1171" s="16">
        <f t="shared" ca="1" si="466"/>
        <v>1.0015921400000001</v>
      </c>
      <c r="AN1171" s="15">
        <f t="shared" ca="1" si="466"/>
        <v>1.5921400000000001</v>
      </c>
      <c r="AO1171" s="9">
        <f t="shared" si="466"/>
        <v>0</v>
      </c>
      <c r="AP1171" s="17">
        <f t="shared" si="466"/>
        <v>0</v>
      </c>
      <c r="AQ1171" s="15">
        <f t="shared" si="466"/>
        <v>0</v>
      </c>
      <c r="AR1171" s="10" t="str">
        <f t="shared" si="466"/>
        <v>J=</v>
      </c>
      <c r="AS1171" s="59">
        <f t="shared" si="466"/>
        <v>44089</v>
      </c>
      <c r="AT1171" s="18"/>
      <c r="AU1171" s="18"/>
      <c r="AV1171" s="40"/>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row>
    <row r="1172" spans="1:205" x14ac:dyDescent="0.2">
      <c r="A1172" s="123">
        <f t="shared" si="473"/>
        <v>44167</v>
      </c>
      <c r="B1172" s="124">
        <f t="shared" ca="1" si="479"/>
        <v>1004.3449900000001</v>
      </c>
      <c r="C1172" s="126">
        <f t="shared" si="474"/>
        <v>1000</v>
      </c>
      <c r="D1172" s="125">
        <f ca="1">IF(A1172&lt;$B$1,VLOOKUP(A1172,[1]DI!$A$4:$B$15000,2,FALSE),0)</f>
        <v>1.9000000000000006E-2</v>
      </c>
      <c r="E1172" s="126">
        <f t="shared" ca="1" si="480"/>
        <v>7.4690000000000005E-5</v>
      </c>
      <c r="F1172" s="132">
        <f t="shared" si="475"/>
        <v>1.075</v>
      </c>
      <c r="G1172" s="127">
        <f t="shared" ca="1" si="468"/>
        <v>1.00008029175</v>
      </c>
      <c r="H1172" s="126">
        <f ca="1">TRUNC(PRODUCT(G$10:G1171),15)</f>
        <v>1.1929551957079201</v>
      </c>
      <c r="I1172" s="126">
        <f t="shared" ca="1" si="476"/>
        <v>1.18779423844468</v>
      </c>
      <c r="J1172" s="126">
        <f t="shared" ca="1" si="469"/>
        <v>1.0043449900000001</v>
      </c>
      <c r="K1172" s="126">
        <f t="shared" ca="1" si="470"/>
        <v>4.3449900000000001</v>
      </c>
      <c r="L1172" s="133">
        <f>IF(VLOOKUP(A1172,$U$12:$AD$125,8)=VLOOKUP(A1171,$U$12:$AD$125,8),0,VLOOKUP(A1172,U$12:$AD$125,8))</f>
        <v>0</v>
      </c>
      <c r="M1172" s="129">
        <f>IF(L1172&gt;0,VLOOKUP(L1172,T$12:$AC$125,7),0)</f>
        <v>0</v>
      </c>
      <c r="N1172" s="126">
        <f t="shared" si="471"/>
        <v>0</v>
      </c>
      <c r="O1172" s="126">
        <f t="shared" ca="1" si="472"/>
        <v>4.3449900000000001</v>
      </c>
      <c r="P1172" s="134" t="str">
        <f t="shared" si="477"/>
        <v>J=</v>
      </c>
      <c r="Q1172" s="131">
        <f t="shared" si="478"/>
        <v>44270</v>
      </c>
      <c r="R1172" s="9"/>
      <c r="S1172" s="9"/>
      <c r="T1172" s="9"/>
      <c r="U1172" s="9"/>
      <c r="V1172" s="9"/>
      <c r="W1172" s="9"/>
      <c r="X1172" s="9"/>
      <c r="Y1172" s="9"/>
      <c r="Z1172" s="9"/>
      <c r="AA1172" s="9"/>
      <c r="AB1172" s="9"/>
      <c r="AC1172" s="9"/>
      <c r="AD1172" s="9"/>
      <c r="AE1172" s="9"/>
      <c r="AF1172" s="59">
        <f t="shared" si="467"/>
        <v>43920</v>
      </c>
      <c r="AG1172" s="15">
        <f t="shared" ca="1" si="464"/>
        <v>1001.59214</v>
      </c>
      <c r="AH1172" s="15">
        <f t="shared" si="464"/>
        <v>1000</v>
      </c>
      <c r="AI1172" s="4">
        <f t="shared" ca="1" si="464"/>
        <v>3.6500000000000005E-2</v>
      </c>
      <c r="AJ1172" s="16">
        <f t="shared" ca="1" si="464"/>
        <v>1.4227E-4</v>
      </c>
      <c r="AK1172" s="4">
        <f t="shared" si="464"/>
        <v>1.075</v>
      </c>
      <c r="AL1172" s="59">
        <f t="shared" si="465"/>
        <v>43920</v>
      </c>
      <c r="AM1172" s="16">
        <f t="shared" ca="1" si="466"/>
        <v>1.0015921400000001</v>
      </c>
      <c r="AN1172" s="15">
        <f t="shared" ca="1" si="466"/>
        <v>1.5921400000000001</v>
      </c>
      <c r="AO1172" s="9">
        <f t="shared" si="466"/>
        <v>0</v>
      </c>
      <c r="AP1172" s="17">
        <f t="shared" si="466"/>
        <v>0</v>
      </c>
      <c r="AQ1172" s="15">
        <f t="shared" si="466"/>
        <v>0</v>
      </c>
      <c r="AR1172" s="10" t="str">
        <f t="shared" si="466"/>
        <v>J=</v>
      </c>
      <c r="AS1172" s="59">
        <f t="shared" si="466"/>
        <v>44089</v>
      </c>
      <c r="AT1172" s="18"/>
      <c r="AU1172" s="18"/>
      <c r="AV1172" s="40"/>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row>
    <row r="1173" spans="1:205" x14ac:dyDescent="0.2">
      <c r="A1173" s="123">
        <f t="shared" si="473"/>
        <v>44168</v>
      </c>
      <c r="B1173" s="124">
        <f t="shared" ca="1" si="479"/>
        <v>1004.42563</v>
      </c>
      <c r="C1173" s="126">
        <f t="shared" si="474"/>
        <v>1000</v>
      </c>
      <c r="D1173" s="125">
        <f ca="1">IF(A1173&lt;$B$1,VLOOKUP(A1173,[1]DI!$A$4:$B$15000,2,FALSE),0)</f>
        <v>1.9000000000000006E-2</v>
      </c>
      <c r="E1173" s="126">
        <f t="shared" ca="1" si="480"/>
        <v>7.4690000000000005E-5</v>
      </c>
      <c r="F1173" s="132">
        <f t="shared" si="475"/>
        <v>1.075</v>
      </c>
      <c r="G1173" s="127">
        <f t="shared" ca="1" si="468"/>
        <v>1.00008029175</v>
      </c>
      <c r="H1173" s="126">
        <f ca="1">TRUNC(PRODUCT(G$10:G1172),15)</f>
        <v>1.1930509801682501</v>
      </c>
      <c r="I1173" s="126">
        <f t="shared" ca="1" si="476"/>
        <v>1.18779423844468</v>
      </c>
      <c r="J1173" s="126">
        <f t="shared" ca="1" si="469"/>
        <v>1.0044256300000001</v>
      </c>
      <c r="K1173" s="126">
        <f t="shared" ca="1" si="470"/>
        <v>4.42563</v>
      </c>
      <c r="L1173" s="133">
        <f>IF(VLOOKUP(A1173,$U$12:$AD$125,8)=VLOOKUP(A1172,$U$12:$AD$125,8),0,VLOOKUP(A1173,U$12:$AD$125,8))</f>
        <v>0</v>
      </c>
      <c r="M1173" s="129">
        <f>IF(L1173&gt;0,VLOOKUP(L1173,T$12:$AC$125,7),0)</f>
        <v>0</v>
      </c>
      <c r="N1173" s="126">
        <f t="shared" si="471"/>
        <v>0</v>
      </c>
      <c r="O1173" s="126">
        <f t="shared" ca="1" si="472"/>
        <v>4.42563</v>
      </c>
      <c r="P1173" s="134" t="str">
        <f t="shared" si="477"/>
        <v>J=</v>
      </c>
      <c r="Q1173" s="131">
        <f t="shared" si="478"/>
        <v>44270</v>
      </c>
      <c r="R1173" s="9"/>
      <c r="S1173" s="9"/>
      <c r="T1173" s="9"/>
      <c r="U1173" s="9"/>
      <c r="V1173" s="9"/>
      <c r="W1173" s="9"/>
      <c r="X1173" s="9"/>
      <c r="Y1173" s="9"/>
      <c r="Z1173" s="9"/>
      <c r="AA1173" s="9"/>
      <c r="AB1173" s="9"/>
      <c r="AC1173" s="9"/>
      <c r="AD1173" s="9"/>
      <c r="AE1173" s="9"/>
      <c r="AF1173" s="59">
        <f t="shared" si="467"/>
        <v>43921</v>
      </c>
      <c r="AG1173" s="15">
        <f t="shared" ref="AG1173:AK1186" ca="1" si="481">VLOOKUP($AF1173,$A$10:$Q$3625,(AG$1)+1)</f>
        <v>1001.74531999</v>
      </c>
      <c r="AH1173" s="15">
        <f t="shared" si="481"/>
        <v>1000</v>
      </c>
      <c r="AI1173" s="4">
        <f t="shared" ca="1" si="481"/>
        <v>3.6500000000000005E-2</v>
      </c>
      <c r="AJ1173" s="16">
        <f t="shared" ca="1" si="481"/>
        <v>1.4227E-4</v>
      </c>
      <c r="AK1173" s="4">
        <f t="shared" si="481"/>
        <v>1.075</v>
      </c>
      <c r="AL1173" s="59">
        <f t="shared" si="465"/>
        <v>43921</v>
      </c>
      <c r="AM1173" s="16">
        <f t="shared" ref="AM1173:AS1186" ca="1" si="482">VLOOKUP($AF1173,$A$10:$Q$3625,(AM$1)+1)</f>
        <v>1.0017453199999999</v>
      </c>
      <c r="AN1173" s="15">
        <f t="shared" ca="1" si="482"/>
        <v>1.74531999</v>
      </c>
      <c r="AO1173" s="9">
        <f t="shared" si="482"/>
        <v>0</v>
      </c>
      <c r="AP1173" s="17">
        <f t="shared" si="482"/>
        <v>0</v>
      </c>
      <c r="AQ1173" s="15">
        <f t="shared" si="482"/>
        <v>0</v>
      </c>
      <c r="AR1173" s="10" t="str">
        <f t="shared" si="482"/>
        <v>J=</v>
      </c>
      <c r="AS1173" s="59">
        <f t="shared" si="482"/>
        <v>44089</v>
      </c>
      <c r="AT1173" s="18"/>
      <c r="AU1173" s="18"/>
      <c r="AV1173" s="40"/>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row>
    <row r="1174" spans="1:205" x14ac:dyDescent="0.2">
      <c r="A1174" s="123">
        <f t="shared" si="473"/>
        <v>44169</v>
      </c>
      <c r="B1174" s="124">
        <f t="shared" ca="1" si="479"/>
        <v>1004.5062799900001</v>
      </c>
      <c r="C1174" s="126">
        <f t="shared" si="474"/>
        <v>1000</v>
      </c>
      <c r="D1174" s="125">
        <f ca="1">IF(A1174&lt;$B$1,VLOOKUP(A1174,[1]DI!$A$4:$B$15000,2,FALSE),0)</f>
        <v>1.9000000000000006E-2</v>
      </c>
      <c r="E1174" s="126">
        <f t="shared" ca="1" si="480"/>
        <v>7.4690000000000005E-5</v>
      </c>
      <c r="F1174" s="132">
        <f t="shared" si="475"/>
        <v>1.075</v>
      </c>
      <c r="G1174" s="127">
        <f t="shared" ca="1" si="468"/>
        <v>1.00008029175</v>
      </c>
      <c r="H1174" s="126">
        <f ca="1">TRUNC(PRODUCT(G$10:G1173),15)</f>
        <v>1.1931467723192899</v>
      </c>
      <c r="I1174" s="126">
        <f t="shared" ca="1" si="476"/>
        <v>1.18779423844468</v>
      </c>
      <c r="J1174" s="126">
        <f t="shared" ca="1" si="469"/>
        <v>1.00450628</v>
      </c>
      <c r="K1174" s="126">
        <f t="shared" ca="1" si="470"/>
        <v>4.5062799900000003</v>
      </c>
      <c r="L1174" s="133">
        <f>IF(VLOOKUP(A1174,$U$12:$AD$125,8)=VLOOKUP(A1173,$U$12:$AD$125,8),0,VLOOKUP(A1174,U$12:$AD$125,8))</f>
        <v>0</v>
      </c>
      <c r="M1174" s="129">
        <f>IF(L1174&gt;0,VLOOKUP(L1174,T$12:$AC$125,7),0)</f>
        <v>0</v>
      </c>
      <c r="N1174" s="126">
        <f t="shared" si="471"/>
        <v>0</v>
      </c>
      <c r="O1174" s="126">
        <f t="shared" ca="1" si="472"/>
        <v>4.5062799900000003</v>
      </c>
      <c r="P1174" s="134" t="str">
        <f t="shared" si="477"/>
        <v>J=</v>
      </c>
      <c r="Q1174" s="131">
        <f t="shared" si="478"/>
        <v>44270</v>
      </c>
      <c r="R1174" s="9"/>
      <c r="S1174" s="9"/>
      <c r="T1174" s="9"/>
      <c r="U1174" s="9"/>
      <c r="V1174" s="9"/>
      <c r="W1174" s="9"/>
      <c r="X1174" s="9"/>
      <c r="Y1174" s="9"/>
      <c r="Z1174" s="9"/>
      <c r="AA1174" s="9"/>
      <c r="AB1174" s="9"/>
      <c r="AC1174" s="9"/>
      <c r="AD1174" s="9"/>
      <c r="AE1174" s="9"/>
      <c r="AF1174" s="59">
        <f t="shared" si="467"/>
        <v>43922</v>
      </c>
      <c r="AG1174" s="15">
        <f t="shared" ca="1" si="481"/>
        <v>1001.8985300000001</v>
      </c>
      <c r="AH1174" s="15">
        <f t="shared" si="481"/>
        <v>1000</v>
      </c>
      <c r="AI1174" s="4">
        <f t="shared" ca="1" si="481"/>
        <v>3.6500000000000005E-2</v>
      </c>
      <c r="AJ1174" s="16">
        <f t="shared" ca="1" si="481"/>
        <v>1.4227E-4</v>
      </c>
      <c r="AK1174" s="4">
        <f t="shared" si="481"/>
        <v>1.075</v>
      </c>
      <c r="AL1174" s="59">
        <f t="shared" si="465"/>
        <v>43922</v>
      </c>
      <c r="AM1174" s="16">
        <f t="shared" ca="1" si="482"/>
        <v>1.0018985300000001</v>
      </c>
      <c r="AN1174" s="15">
        <f t="shared" ca="1" si="482"/>
        <v>1.8985300000000001</v>
      </c>
      <c r="AO1174" s="9">
        <f t="shared" si="482"/>
        <v>0</v>
      </c>
      <c r="AP1174" s="17">
        <f t="shared" si="482"/>
        <v>0</v>
      </c>
      <c r="AQ1174" s="15">
        <f t="shared" si="482"/>
        <v>0</v>
      </c>
      <c r="AR1174" s="10" t="str">
        <f t="shared" si="482"/>
        <v>J=</v>
      </c>
      <c r="AS1174" s="59">
        <f t="shared" si="482"/>
        <v>44089</v>
      </c>
      <c r="AT1174" s="18"/>
      <c r="AU1174" s="18"/>
      <c r="AV1174" s="40"/>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row>
    <row r="1175" spans="1:205" x14ac:dyDescent="0.2">
      <c r="A1175" s="123">
        <f t="shared" si="473"/>
        <v>44170</v>
      </c>
      <c r="B1175" s="124">
        <f t="shared" ca="1" si="479"/>
        <v>1004.5869300000001</v>
      </c>
      <c r="C1175" s="126">
        <f t="shared" si="474"/>
        <v>1000</v>
      </c>
      <c r="D1175" s="125">
        <f ca="1">IF(A1175&lt;$B$1,VLOOKUP(A1175,[1]DI!$A$4:$B$15000,2,FALSE),0)</f>
        <v>0</v>
      </c>
      <c r="E1175" s="126">
        <f t="shared" ca="1" si="480"/>
        <v>0</v>
      </c>
      <c r="F1175" s="132">
        <f t="shared" si="475"/>
        <v>1.075</v>
      </c>
      <c r="G1175" s="127">
        <f t="shared" ca="1" si="468"/>
        <v>1</v>
      </c>
      <c r="H1175" s="126">
        <f ca="1">TRUNC(PRODUCT(G$10:G1174),15)</f>
        <v>1.19324257216164</v>
      </c>
      <c r="I1175" s="126">
        <f t="shared" ca="1" si="476"/>
        <v>1.18779423844468</v>
      </c>
      <c r="J1175" s="126">
        <f t="shared" ca="1" si="469"/>
        <v>1.0045869300000001</v>
      </c>
      <c r="K1175" s="126">
        <f t="shared" ca="1" si="470"/>
        <v>4.5869299999999997</v>
      </c>
      <c r="L1175" s="133">
        <f>IF(VLOOKUP(A1175,$U$12:$AD$125,8)=VLOOKUP(A1174,$U$12:$AD$125,8),0,VLOOKUP(A1175,U$12:$AD$125,8))</f>
        <v>0</v>
      </c>
      <c r="M1175" s="129">
        <f>IF(L1175&gt;0,VLOOKUP(L1175,T$12:$AC$125,7),0)</f>
        <v>0</v>
      </c>
      <c r="N1175" s="126">
        <f t="shared" si="471"/>
        <v>0</v>
      </c>
      <c r="O1175" s="126">
        <f t="shared" ca="1" si="472"/>
        <v>4.5869299999999997</v>
      </c>
      <c r="P1175" s="134" t="str">
        <f t="shared" si="477"/>
        <v>J=</v>
      </c>
      <c r="Q1175" s="131">
        <f t="shared" si="478"/>
        <v>44270</v>
      </c>
      <c r="R1175" s="9"/>
      <c r="S1175" s="9"/>
      <c r="T1175" s="9"/>
      <c r="U1175" s="9"/>
      <c r="V1175" s="9"/>
      <c r="W1175" s="9"/>
      <c r="X1175" s="9"/>
      <c r="Y1175" s="9"/>
      <c r="Z1175" s="9"/>
      <c r="AA1175" s="9"/>
      <c r="AB1175" s="9"/>
      <c r="AC1175" s="9"/>
      <c r="AD1175" s="9"/>
      <c r="AE1175" s="9"/>
      <c r="AF1175" s="59">
        <f t="shared" si="467"/>
        <v>43923</v>
      </c>
      <c r="AG1175" s="15">
        <f t="shared" ca="1" si="481"/>
        <v>1002.0517599999999</v>
      </c>
      <c r="AH1175" s="15">
        <f t="shared" si="481"/>
        <v>1000</v>
      </c>
      <c r="AI1175" s="4">
        <f t="shared" ca="1" si="481"/>
        <v>3.6500000000000005E-2</v>
      </c>
      <c r="AJ1175" s="16">
        <f t="shared" ca="1" si="481"/>
        <v>1.4227E-4</v>
      </c>
      <c r="AK1175" s="4">
        <f t="shared" si="481"/>
        <v>1.075</v>
      </c>
      <c r="AL1175" s="59">
        <f t="shared" si="465"/>
        <v>43923</v>
      </c>
      <c r="AM1175" s="16">
        <f t="shared" ca="1" si="482"/>
        <v>1.0020517600000001</v>
      </c>
      <c r="AN1175" s="15">
        <f t="shared" ca="1" si="482"/>
        <v>2.0517599999999998</v>
      </c>
      <c r="AO1175" s="9">
        <f t="shared" si="482"/>
        <v>0</v>
      </c>
      <c r="AP1175" s="17">
        <f t="shared" si="482"/>
        <v>0</v>
      </c>
      <c r="AQ1175" s="15">
        <f t="shared" si="482"/>
        <v>0</v>
      </c>
      <c r="AR1175" s="10" t="str">
        <f t="shared" si="482"/>
        <v>J=</v>
      </c>
      <c r="AS1175" s="59">
        <f t="shared" si="482"/>
        <v>44089</v>
      </c>
      <c r="AT1175" s="18"/>
      <c r="AU1175" s="18"/>
      <c r="AV1175" s="40"/>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row>
    <row r="1176" spans="1:205" x14ac:dyDescent="0.2">
      <c r="A1176" s="123">
        <f t="shared" si="473"/>
        <v>44171</v>
      </c>
      <c r="B1176" s="124">
        <f t="shared" ca="1" si="479"/>
        <v>1004.5869300000001</v>
      </c>
      <c r="C1176" s="126">
        <f t="shared" si="474"/>
        <v>1000</v>
      </c>
      <c r="D1176" s="125">
        <f ca="1">IF(A1176&lt;$B$1,VLOOKUP(A1176,[1]DI!$A$4:$B$15000,2,FALSE),0)</f>
        <v>0</v>
      </c>
      <c r="E1176" s="126">
        <f t="shared" ca="1" si="480"/>
        <v>0</v>
      </c>
      <c r="F1176" s="132">
        <f t="shared" si="475"/>
        <v>1.075</v>
      </c>
      <c r="G1176" s="127">
        <f t="shared" ca="1" si="468"/>
        <v>1</v>
      </c>
      <c r="H1176" s="126">
        <f ca="1">TRUNC(PRODUCT(G$10:G1175),15)</f>
        <v>1.19324257216164</v>
      </c>
      <c r="I1176" s="126">
        <f t="shared" ca="1" si="476"/>
        <v>1.18779423844468</v>
      </c>
      <c r="J1176" s="126">
        <f t="shared" ca="1" si="469"/>
        <v>1.0045869300000001</v>
      </c>
      <c r="K1176" s="126">
        <f t="shared" ca="1" si="470"/>
        <v>4.5869299999999997</v>
      </c>
      <c r="L1176" s="133">
        <f>IF(VLOOKUP(A1176,$U$12:$AD$125,8)=VLOOKUP(A1175,$U$12:$AD$125,8),0,VLOOKUP(A1176,U$12:$AD$125,8))</f>
        <v>0</v>
      </c>
      <c r="M1176" s="129">
        <f>IF(L1176&gt;0,VLOOKUP(L1176,T$12:$AC$125,7),0)</f>
        <v>0</v>
      </c>
      <c r="N1176" s="126">
        <f t="shared" si="471"/>
        <v>0</v>
      </c>
      <c r="O1176" s="126">
        <f t="shared" ca="1" si="472"/>
        <v>4.5869299999999997</v>
      </c>
      <c r="P1176" s="134" t="str">
        <f t="shared" si="477"/>
        <v>J=</v>
      </c>
      <c r="Q1176" s="131">
        <f t="shared" si="478"/>
        <v>44270</v>
      </c>
      <c r="R1176" s="9"/>
      <c r="S1176" s="9"/>
      <c r="T1176" s="9"/>
      <c r="U1176" s="9"/>
      <c r="V1176" s="9"/>
      <c r="W1176" s="9"/>
      <c r="X1176" s="9"/>
      <c r="Y1176" s="9"/>
      <c r="Z1176" s="9"/>
      <c r="AA1176" s="9"/>
      <c r="AB1176" s="9"/>
      <c r="AC1176" s="9"/>
      <c r="AD1176" s="9"/>
      <c r="AE1176" s="9"/>
      <c r="AF1176" s="59">
        <f t="shared" si="467"/>
        <v>43924</v>
      </c>
      <c r="AG1176" s="15">
        <f t="shared" ca="1" si="481"/>
        <v>1002.20500999</v>
      </c>
      <c r="AH1176" s="15">
        <f t="shared" si="481"/>
        <v>1000</v>
      </c>
      <c r="AI1176" s="4">
        <f t="shared" ca="1" si="481"/>
        <v>3.6500000000000005E-2</v>
      </c>
      <c r="AJ1176" s="16">
        <f t="shared" ca="1" si="481"/>
        <v>1.4227E-4</v>
      </c>
      <c r="AK1176" s="4">
        <f t="shared" si="481"/>
        <v>1.075</v>
      </c>
      <c r="AL1176" s="59">
        <f t="shared" si="465"/>
        <v>43924</v>
      </c>
      <c r="AM1176" s="16">
        <f t="shared" ca="1" si="482"/>
        <v>1.00220501</v>
      </c>
      <c r="AN1176" s="15">
        <f t="shared" ca="1" si="482"/>
        <v>2.2050099900000002</v>
      </c>
      <c r="AO1176" s="9">
        <f t="shared" si="482"/>
        <v>0</v>
      </c>
      <c r="AP1176" s="17">
        <f t="shared" si="482"/>
        <v>0</v>
      </c>
      <c r="AQ1176" s="15">
        <f t="shared" si="482"/>
        <v>0</v>
      </c>
      <c r="AR1176" s="10" t="str">
        <f t="shared" si="482"/>
        <v>J=</v>
      </c>
      <c r="AS1176" s="59">
        <f t="shared" si="482"/>
        <v>44089</v>
      </c>
      <c r="AT1176" s="18"/>
      <c r="AU1176" s="18"/>
      <c r="AV1176" s="40"/>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row>
    <row r="1177" spans="1:205" x14ac:dyDescent="0.2">
      <c r="A1177" s="123">
        <f t="shared" si="473"/>
        <v>44172</v>
      </c>
      <c r="B1177" s="124">
        <f t="shared" ca="1" si="479"/>
        <v>1004.5869300000001</v>
      </c>
      <c r="C1177" s="126">
        <f t="shared" si="474"/>
        <v>1000</v>
      </c>
      <c r="D1177" s="125">
        <f ca="1">IF(A1177&lt;$B$1,VLOOKUP(A1177,[1]DI!$A$4:$B$15000,2,FALSE),0)</f>
        <v>1.9000000000000006E-2</v>
      </c>
      <c r="E1177" s="126">
        <f t="shared" ca="1" si="480"/>
        <v>7.4690000000000005E-5</v>
      </c>
      <c r="F1177" s="132">
        <f t="shared" si="475"/>
        <v>1.075</v>
      </c>
      <c r="G1177" s="127">
        <f t="shared" ca="1" si="468"/>
        <v>1.00008029175</v>
      </c>
      <c r="H1177" s="126">
        <f ca="1">TRUNC(PRODUCT(G$10:G1176),15)</f>
        <v>1.19324257216164</v>
      </c>
      <c r="I1177" s="126">
        <f t="shared" ca="1" si="476"/>
        <v>1.18779423844468</v>
      </c>
      <c r="J1177" s="126">
        <f t="shared" ca="1" si="469"/>
        <v>1.0045869300000001</v>
      </c>
      <c r="K1177" s="126">
        <f t="shared" ca="1" si="470"/>
        <v>4.5869299999999997</v>
      </c>
      <c r="L1177" s="133">
        <f>IF(VLOOKUP(A1177,$U$12:$AD$125,8)=VLOOKUP(A1176,$U$12:$AD$125,8),0,VLOOKUP(A1177,U$12:$AD$125,8))</f>
        <v>0</v>
      </c>
      <c r="M1177" s="129">
        <f>IF(L1177&gt;0,VLOOKUP(L1177,T$12:$AC$125,7),0)</f>
        <v>0</v>
      </c>
      <c r="N1177" s="126">
        <f t="shared" si="471"/>
        <v>0</v>
      </c>
      <c r="O1177" s="126">
        <f t="shared" ca="1" si="472"/>
        <v>4.5869299999999997</v>
      </c>
      <c r="P1177" s="134" t="str">
        <f t="shared" si="477"/>
        <v>J=</v>
      </c>
      <c r="Q1177" s="131">
        <f t="shared" si="478"/>
        <v>44270</v>
      </c>
      <c r="R1177" s="9"/>
      <c r="S1177" s="9"/>
      <c r="T1177" s="9"/>
      <c r="U1177" s="9"/>
      <c r="V1177" s="9"/>
      <c r="W1177" s="9"/>
      <c r="X1177" s="9"/>
      <c r="Y1177" s="9"/>
      <c r="Z1177" s="9"/>
      <c r="AA1177" s="9"/>
      <c r="AB1177" s="9"/>
      <c r="AC1177" s="9"/>
      <c r="AD1177" s="9"/>
      <c r="AE1177" s="9"/>
      <c r="AF1177" s="59">
        <f t="shared" si="467"/>
        <v>43925</v>
      </c>
      <c r="AG1177" s="15">
        <f t="shared" ca="1" si="481"/>
        <v>1002.35829</v>
      </c>
      <c r="AH1177" s="15">
        <f t="shared" si="481"/>
        <v>1000</v>
      </c>
      <c r="AI1177" s="4">
        <f t="shared" ca="1" si="481"/>
        <v>0</v>
      </c>
      <c r="AJ1177" s="16">
        <f t="shared" ca="1" si="481"/>
        <v>0</v>
      </c>
      <c r="AK1177" s="4">
        <f t="shared" si="481"/>
        <v>1.075</v>
      </c>
      <c r="AL1177" s="59">
        <f t="shared" si="465"/>
        <v>43925</v>
      </c>
      <c r="AM1177" s="16">
        <f t="shared" ca="1" si="482"/>
        <v>1.0023582900000001</v>
      </c>
      <c r="AN1177" s="15">
        <f t="shared" ca="1" si="482"/>
        <v>2.3582900000000002</v>
      </c>
      <c r="AO1177" s="9">
        <f t="shared" si="482"/>
        <v>0</v>
      </c>
      <c r="AP1177" s="17">
        <f t="shared" si="482"/>
        <v>0</v>
      </c>
      <c r="AQ1177" s="15">
        <f t="shared" si="482"/>
        <v>0</v>
      </c>
      <c r="AR1177" s="10" t="str">
        <f t="shared" si="482"/>
        <v>J=</v>
      </c>
      <c r="AS1177" s="59">
        <f t="shared" si="482"/>
        <v>44089</v>
      </c>
      <c r="AT1177" s="18"/>
      <c r="AU1177" s="18"/>
      <c r="AV1177" s="40"/>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row>
    <row r="1178" spans="1:205" x14ac:dyDescent="0.2">
      <c r="A1178" s="123">
        <f t="shared" si="473"/>
        <v>44173</v>
      </c>
      <c r="B1178" s="124">
        <f t="shared" ca="1" si="479"/>
        <v>1004.66758999</v>
      </c>
      <c r="C1178" s="126">
        <f t="shared" si="474"/>
        <v>1000</v>
      </c>
      <c r="D1178" s="125">
        <f ca="1">IF(A1178&lt;$B$1,VLOOKUP(A1178,[1]DI!$A$4:$B$15000,2,FALSE),0)</f>
        <v>1.9000000000000006E-2</v>
      </c>
      <c r="E1178" s="126">
        <f t="shared" ca="1" si="480"/>
        <v>7.4690000000000005E-5</v>
      </c>
      <c r="F1178" s="132">
        <f t="shared" si="475"/>
        <v>1.075</v>
      </c>
      <c r="G1178" s="127">
        <f t="shared" ca="1" si="468"/>
        <v>1.00008029175</v>
      </c>
      <c r="H1178" s="126">
        <f ca="1">TRUNC(PRODUCT(G$10:G1177),15)</f>
        <v>1.19333837969594</v>
      </c>
      <c r="I1178" s="126">
        <f t="shared" ca="1" si="476"/>
        <v>1.18779423844468</v>
      </c>
      <c r="J1178" s="126">
        <f t="shared" ca="1" si="469"/>
        <v>1.0046675899999999</v>
      </c>
      <c r="K1178" s="126">
        <f t="shared" ca="1" si="470"/>
        <v>4.6675899899999997</v>
      </c>
      <c r="L1178" s="133">
        <f>IF(VLOOKUP(A1178,$U$12:$AD$125,8)=VLOOKUP(A1177,$U$12:$AD$125,8),0,VLOOKUP(A1178,U$12:$AD$125,8))</f>
        <v>0</v>
      </c>
      <c r="M1178" s="129">
        <f>IF(L1178&gt;0,VLOOKUP(L1178,T$12:$AC$125,7),0)</f>
        <v>0</v>
      </c>
      <c r="N1178" s="126">
        <f t="shared" si="471"/>
        <v>0</v>
      </c>
      <c r="O1178" s="126">
        <f t="shared" ca="1" si="472"/>
        <v>4.6675899899999997</v>
      </c>
      <c r="P1178" s="134" t="str">
        <f t="shared" si="477"/>
        <v>J=</v>
      </c>
      <c r="Q1178" s="131">
        <f t="shared" si="478"/>
        <v>44270</v>
      </c>
      <c r="R1178" s="9"/>
      <c r="S1178" s="9"/>
      <c r="T1178" s="9"/>
      <c r="U1178" s="9"/>
      <c r="V1178" s="9"/>
      <c r="W1178" s="9"/>
      <c r="X1178" s="9"/>
      <c r="Y1178" s="9"/>
      <c r="Z1178" s="9"/>
      <c r="AA1178" s="9"/>
      <c r="AB1178" s="9"/>
      <c r="AC1178" s="9"/>
      <c r="AD1178" s="9"/>
      <c r="AE1178" s="9"/>
      <c r="AF1178" s="59">
        <f t="shared" si="467"/>
        <v>43926</v>
      </c>
      <c r="AG1178" s="15">
        <f t="shared" ca="1" si="481"/>
        <v>1002.35829</v>
      </c>
      <c r="AH1178" s="15">
        <f t="shared" si="481"/>
        <v>1000</v>
      </c>
      <c r="AI1178" s="4">
        <f t="shared" ca="1" si="481"/>
        <v>0</v>
      </c>
      <c r="AJ1178" s="16">
        <f t="shared" ca="1" si="481"/>
        <v>0</v>
      </c>
      <c r="AK1178" s="4">
        <f t="shared" si="481"/>
        <v>1.075</v>
      </c>
      <c r="AL1178" s="59">
        <f t="shared" si="465"/>
        <v>43926</v>
      </c>
      <c r="AM1178" s="16">
        <f t="shared" ca="1" si="482"/>
        <v>1.0023582900000001</v>
      </c>
      <c r="AN1178" s="15">
        <f t="shared" ca="1" si="482"/>
        <v>2.3582900000000002</v>
      </c>
      <c r="AO1178" s="9">
        <f t="shared" si="482"/>
        <v>0</v>
      </c>
      <c r="AP1178" s="17">
        <f t="shared" si="482"/>
        <v>0</v>
      </c>
      <c r="AQ1178" s="15">
        <f t="shared" si="482"/>
        <v>0</v>
      </c>
      <c r="AR1178" s="10" t="str">
        <f t="shared" si="482"/>
        <v>J=</v>
      </c>
      <c r="AS1178" s="59">
        <f t="shared" si="482"/>
        <v>44089</v>
      </c>
      <c r="AT1178" s="18"/>
      <c r="AU1178" s="18"/>
      <c r="AV1178" s="40"/>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row>
    <row r="1179" spans="1:205" x14ac:dyDescent="0.2">
      <c r="A1179" s="123">
        <f t="shared" si="473"/>
        <v>44174</v>
      </c>
      <c r="B1179" s="124">
        <f t="shared" ca="1" si="479"/>
        <v>1004.74825999</v>
      </c>
      <c r="C1179" s="126">
        <f t="shared" si="474"/>
        <v>1000</v>
      </c>
      <c r="D1179" s="125">
        <f ca="1">IF(A1179&lt;$B$1,VLOOKUP(A1179,[1]DI!$A$4:$B$15000,2,FALSE),0)</f>
        <v>1.9000000000000006E-2</v>
      </c>
      <c r="E1179" s="126">
        <f t="shared" ca="1" si="480"/>
        <v>7.4690000000000005E-5</v>
      </c>
      <c r="F1179" s="132">
        <f t="shared" si="475"/>
        <v>1.075</v>
      </c>
      <c r="G1179" s="127">
        <f t="shared" ca="1" si="468"/>
        <v>1.00008029175</v>
      </c>
      <c r="H1179" s="126">
        <f ca="1">TRUNC(PRODUCT(G$10:G1178),15)</f>
        <v>1.19343419492279</v>
      </c>
      <c r="I1179" s="126">
        <f t="shared" ca="1" si="476"/>
        <v>1.18779423844468</v>
      </c>
      <c r="J1179" s="126">
        <f t="shared" ca="1" si="469"/>
        <v>1.0047482599999999</v>
      </c>
      <c r="K1179" s="126">
        <f t="shared" ca="1" si="470"/>
        <v>4.7482599900000002</v>
      </c>
      <c r="L1179" s="133">
        <f>IF(VLOOKUP(A1179,$U$12:$AD$125,8)=VLOOKUP(A1178,$U$12:$AD$125,8),0,VLOOKUP(A1179,U$12:$AD$125,8))</f>
        <v>0</v>
      </c>
      <c r="M1179" s="129">
        <f>IF(L1179&gt;0,VLOOKUP(L1179,T$12:$AC$125,7),0)</f>
        <v>0</v>
      </c>
      <c r="N1179" s="126">
        <f t="shared" si="471"/>
        <v>0</v>
      </c>
      <c r="O1179" s="126">
        <f t="shared" ca="1" si="472"/>
        <v>4.7482599900000002</v>
      </c>
      <c r="P1179" s="134" t="str">
        <f t="shared" si="477"/>
        <v>J=</v>
      </c>
      <c r="Q1179" s="131">
        <f t="shared" si="478"/>
        <v>44270</v>
      </c>
      <c r="R1179" s="9"/>
      <c r="S1179" s="9"/>
      <c r="T1179" s="9"/>
      <c r="U1179" s="9"/>
      <c r="V1179" s="9"/>
      <c r="W1179" s="9"/>
      <c r="X1179" s="9"/>
      <c r="Y1179" s="9"/>
      <c r="Z1179" s="9"/>
      <c r="AA1179" s="9"/>
      <c r="AB1179" s="9"/>
      <c r="AC1179" s="9"/>
      <c r="AD1179" s="9"/>
      <c r="AE1179" s="9"/>
      <c r="AF1179" s="59">
        <f t="shared" si="467"/>
        <v>43927</v>
      </c>
      <c r="AG1179" s="15">
        <f t="shared" ca="1" si="481"/>
        <v>1002.35829</v>
      </c>
      <c r="AH1179" s="15">
        <f t="shared" si="481"/>
        <v>1000</v>
      </c>
      <c r="AI1179" s="4">
        <f t="shared" ca="1" si="481"/>
        <v>3.6500000000000005E-2</v>
      </c>
      <c r="AJ1179" s="16">
        <f t="shared" ca="1" si="481"/>
        <v>1.4227E-4</v>
      </c>
      <c r="AK1179" s="4">
        <f t="shared" si="481"/>
        <v>1.075</v>
      </c>
      <c r="AL1179" s="59">
        <f t="shared" si="465"/>
        <v>43927</v>
      </c>
      <c r="AM1179" s="16">
        <f t="shared" ca="1" si="482"/>
        <v>1.0023582900000001</v>
      </c>
      <c r="AN1179" s="15">
        <f t="shared" ca="1" si="482"/>
        <v>2.3582900000000002</v>
      </c>
      <c r="AO1179" s="9">
        <f t="shared" si="482"/>
        <v>0</v>
      </c>
      <c r="AP1179" s="17">
        <f t="shared" si="482"/>
        <v>0</v>
      </c>
      <c r="AQ1179" s="15">
        <f t="shared" si="482"/>
        <v>0</v>
      </c>
      <c r="AR1179" s="10" t="str">
        <f t="shared" si="482"/>
        <v>J=</v>
      </c>
      <c r="AS1179" s="59">
        <f t="shared" si="482"/>
        <v>44089</v>
      </c>
      <c r="AT1179" s="18"/>
      <c r="AU1179" s="18"/>
      <c r="AV1179" s="40"/>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row>
    <row r="1180" spans="1:205" x14ac:dyDescent="0.2">
      <c r="A1180" s="123">
        <f t="shared" si="473"/>
        <v>44175</v>
      </c>
      <c r="B1180" s="124">
        <f t="shared" ca="1" si="479"/>
        <v>1004.82892999</v>
      </c>
      <c r="C1180" s="126">
        <f t="shared" si="474"/>
        <v>1000</v>
      </c>
      <c r="D1180" s="125">
        <f ca="1">IF(A1180&lt;$B$1,VLOOKUP(A1180,[1]DI!$A$4:$B$15000,2,FALSE),0)</f>
        <v>1.9000000000000006E-2</v>
      </c>
      <c r="E1180" s="126">
        <f t="shared" ca="1" si="480"/>
        <v>7.4690000000000005E-5</v>
      </c>
      <c r="F1180" s="132">
        <f t="shared" si="475"/>
        <v>1.075</v>
      </c>
      <c r="G1180" s="127">
        <f t="shared" ca="1" si="468"/>
        <v>1.00008029175</v>
      </c>
      <c r="H1180" s="126">
        <f ca="1">TRUNC(PRODUCT(G$10:G1179),15)</f>
        <v>1.1935300178428101</v>
      </c>
      <c r="I1180" s="126">
        <f t="shared" ca="1" si="476"/>
        <v>1.18779423844468</v>
      </c>
      <c r="J1180" s="126">
        <f t="shared" ca="1" si="469"/>
        <v>1.00482893</v>
      </c>
      <c r="K1180" s="126">
        <f t="shared" ca="1" si="470"/>
        <v>4.8289299899999998</v>
      </c>
      <c r="L1180" s="133">
        <f>IF(VLOOKUP(A1180,$U$12:$AD$125,8)=VLOOKUP(A1179,$U$12:$AD$125,8),0,VLOOKUP(A1180,U$12:$AD$125,8))</f>
        <v>0</v>
      </c>
      <c r="M1180" s="129">
        <f>IF(L1180&gt;0,VLOOKUP(L1180,T$12:$AC$125,7),0)</f>
        <v>0</v>
      </c>
      <c r="N1180" s="126">
        <f t="shared" si="471"/>
        <v>0</v>
      </c>
      <c r="O1180" s="126">
        <f t="shared" ca="1" si="472"/>
        <v>4.8289299899999998</v>
      </c>
      <c r="P1180" s="134" t="str">
        <f t="shared" si="477"/>
        <v>J=</v>
      </c>
      <c r="Q1180" s="131">
        <f t="shared" si="478"/>
        <v>44270</v>
      </c>
      <c r="R1180" s="9"/>
      <c r="S1180" s="9"/>
      <c r="T1180" s="9"/>
      <c r="U1180" s="9"/>
      <c r="V1180" s="9"/>
      <c r="W1180" s="9"/>
      <c r="X1180" s="9"/>
      <c r="Y1180" s="9"/>
      <c r="Z1180" s="9"/>
      <c r="AA1180" s="9"/>
      <c r="AB1180" s="9"/>
      <c r="AC1180" s="9"/>
      <c r="AD1180" s="9"/>
      <c r="AE1180" s="9"/>
      <c r="AF1180" s="59">
        <f t="shared" si="467"/>
        <v>43928</v>
      </c>
      <c r="AG1180" s="15">
        <f t="shared" ca="1" si="481"/>
        <v>1002.5115899899999</v>
      </c>
      <c r="AH1180" s="15">
        <f t="shared" si="481"/>
        <v>1000</v>
      </c>
      <c r="AI1180" s="4">
        <f t="shared" ca="1" si="481"/>
        <v>3.6500000000000005E-2</v>
      </c>
      <c r="AJ1180" s="16">
        <f t="shared" ca="1" si="481"/>
        <v>1.4227E-4</v>
      </c>
      <c r="AK1180" s="4">
        <f t="shared" si="481"/>
        <v>1.075</v>
      </c>
      <c r="AL1180" s="59">
        <f t="shared" si="465"/>
        <v>43928</v>
      </c>
      <c r="AM1180" s="16">
        <f t="shared" ca="1" si="482"/>
        <v>1.0025115899999999</v>
      </c>
      <c r="AN1180" s="15">
        <f t="shared" ca="1" si="482"/>
        <v>2.51158999</v>
      </c>
      <c r="AO1180" s="9">
        <f t="shared" si="482"/>
        <v>0</v>
      </c>
      <c r="AP1180" s="17">
        <f t="shared" si="482"/>
        <v>0</v>
      </c>
      <c r="AQ1180" s="15">
        <f t="shared" si="482"/>
        <v>0</v>
      </c>
      <c r="AR1180" s="10" t="str">
        <f t="shared" si="482"/>
        <v>J=</v>
      </c>
      <c r="AS1180" s="59">
        <f t="shared" si="482"/>
        <v>44089</v>
      </c>
      <c r="AT1180" s="18"/>
      <c r="AU1180" s="18"/>
      <c r="AV1180" s="40"/>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row>
    <row r="1181" spans="1:205" x14ac:dyDescent="0.2">
      <c r="A1181" s="123">
        <f t="shared" si="473"/>
        <v>44176</v>
      </c>
      <c r="B1181" s="124">
        <f t="shared" ca="1" si="479"/>
        <v>1004.90960999</v>
      </c>
      <c r="C1181" s="126">
        <f t="shared" si="474"/>
        <v>1000</v>
      </c>
      <c r="D1181" s="125">
        <f ca="1">IF(A1181&lt;$B$1,VLOOKUP(A1181,[1]DI!$A$4:$B$15000,2,FALSE),0)</f>
        <v>1.9000000000000006E-2</v>
      </c>
      <c r="E1181" s="126">
        <f t="shared" ca="1" si="480"/>
        <v>7.4690000000000005E-5</v>
      </c>
      <c r="F1181" s="132">
        <f t="shared" si="475"/>
        <v>1.075</v>
      </c>
      <c r="G1181" s="127">
        <f t="shared" ca="1" si="468"/>
        <v>1.00008029175</v>
      </c>
      <c r="H1181" s="126">
        <f ca="1">TRUNC(PRODUCT(G$10:G1180),15)</f>
        <v>1.19362584845662</v>
      </c>
      <c r="I1181" s="126">
        <f t="shared" ca="1" si="476"/>
        <v>1.18779423844468</v>
      </c>
      <c r="J1181" s="126">
        <f t="shared" ca="1" si="469"/>
        <v>1.0049096099999999</v>
      </c>
      <c r="K1181" s="126">
        <f t="shared" ca="1" si="470"/>
        <v>4.9096099899999999</v>
      </c>
      <c r="L1181" s="133">
        <f>IF(VLOOKUP(A1181,$U$12:$AD$125,8)=VLOOKUP(A1180,$U$12:$AD$125,8),0,VLOOKUP(A1181,U$12:$AD$125,8))</f>
        <v>0</v>
      </c>
      <c r="M1181" s="129">
        <f>IF(L1181&gt;0,VLOOKUP(L1181,T$12:$AC$125,7),0)</f>
        <v>0</v>
      </c>
      <c r="N1181" s="126">
        <f t="shared" si="471"/>
        <v>0</v>
      </c>
      <c r="O1181" s="126">
        <f t="shared" ca="1" si="472"/>
        <v>4.9096099899999999</v>
      </c>
      <c r="P1181" s="134" t="str">
        <f t="shared" si="477"/>
        <v>J=</v>
      </c>
      <c r="Q1181" s="131">
        <f t="shared" si="478"/>
        <v>44270</v>
      </c>
      <c r="R1181" s="9"/>
      <c r="S1181" s="9"/>
      <c r="T1181" s="9"/>
      <c r="U1181" s="9"/>
      <c r="V1181" s="9"/>
      <c r="W1181" s="9"/>
      <c r="X1181" s="9"/>
      <c r="Y1181" s="9"/>
      <c r="Z1181" s="9"/>
      <c r="AA1181" s="9"/>
      <c r="AB1181" s="9"/>
      <c r="AC1181" s="9"/>
      <c r="AD1181" s="9"/>
      <c r="AE1181" s="9"/>
      <c r="AF1181" s="59">
        <f t="shared" si="467"/>
        <v>43929</v>
      </c>
      <c r="AG1181" s="15">
        <f t="shared" ca="1" si="481"/>
        <v>1002.66491999</v>
      </c>
      <c r="AH1181" s="15">
        <f t="shared" si="481"/>
        <v>1000</v>
      </c>
      <c r="AI1181" s="4">
        <f t="shared" ca="1" si="481"/>
        <v>3.6500000000000005E-2</v>
      </c>
      <c r="AJ1181" s="16">
        <f t="shared" ca="1" si="481"/>
        <v>1.4227E-4</v>
      </c>
      <c r="AK1181" s="4">
        <f t="shared" si="481"/>
        <v>1.075</v>
      </c>
      <c r="AL1181" s="59">
        <f t="shared" si="465"/>
        <v>43929</v>
      </c>
      <c r="AM1181" s="16">
        <f t="shared" ca="1" si="482"/>
        <v>1.00266492</v>
      </c>
      <c r="AN1181" s="15">
        <f t="shared" ca="1" si="482"/>
        <v>2.66491999</v>
      </c>
      <c r="AO1181" s="9">
        <f t="shared" si="482"/>
        <v>0</v>
      </c>
      <c r="AP1181" s="17">
        <f t="shared" si="482"/>
        <v>0</v>
      </c>
      <c r="AQ1181" s="15">
        <f t="shared" si="482"/>
        <v>0</v>
      </c>
      <c r="AR1181" s="10" t="str">
        <f t="shared" si="482"/>
        <v>J=</v>
      </c>
      <c r="AS1181" s="59">
        <f t="shared" si="482"/>
        <v>44089</v>
      </c>
      <c r="AT1181" s="18"/>
      <c r="AU1181" s="18"/>
      <c r="AV1181" s="40"/>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row>
    <row r="1182" spans="1:205" x14ac:dyDescent="0.2">
      <c r="A1182" s="123">
        <f t="shared" si="473"/>
        <v>44177</v>
      </c>
      <c r="B1182" s="124">
        <f t="shared" ca="1" si="479"/>
        <v>1004.9903</v>
      </c>
      <c r="C1182" s="126">
        <f t="shared" si="474"/>
        <v>1000</v>
      </c>
      <c r="D1182" s="125">
        <f ca="1">IF(A1182&lt;$B$1,VLOOKUP(A1182,[1]DI!$A$4:$B$15000,2,FALSE),0)</f>
        <v>0</v>
      </c>
      <c r="E1182" s="126">
        <f t="shared" ca="1" si="480"/>
        <v>0</v>
      </c>
      <c r="F1182" s="132">
        <f t="shared" si="475"/>
        <v>1.075</v>
      </c>
      <c r="G1182" s="127">
        <f t="shared" ca="1" si="468"/>
        <v>1</v>
      </c>
      <c r="H1182" s="126">
        <f ca="1">TRUNC(PRODUCT(G$10:G1181),15)</f>
        <v>1.1937216867648299</v>
      </c>
      <c r="I1182" s="126">
        <f t="shared" ca="1" si="476"/>
        <v>1.18779423844468</v>
      </c>
      <c r="J1182" s="126">
        <f t="shared" ca="1" si="469"/>
        <v>1.0049903</v>
      </c>
      <c r="K1182" s="126">
        <f t="shared" ca="1" si="470"/>
        <v>4.9903000000000004</v>
      </c>
      <c r="L1182" s="133">
        <f>IF(VLOOKUP(A1182,$U$12:$AD$125,8)=VLOOKUP(A1181,$U$12:$AD$125,8),0,VLOOKUP(A1182,U$12:$AD$125,8))</f>
        <v>0</v>
      </c>
      <c r="M1182" s="129">
        <f>IF(L1182&gt;0,VLOOKUP(L1182,T$12:$AC$125,7),0)</f>
        <v>0</v>
      </c>
      <c r="N1182" s="126">
        <f t="shared" si="471"/>
        <v>0</v>
      </c>
      <c r="O1182" s="126">
        <f t="shared" ca="1" si="472"/>
        <v>4.9903000000000004</v>
      </c>
      <c r="P1182" s="134" t="str">
        <f t="shared" si="477"/>
        <v>J=</v>
      </c>
      <c r="Q1182" s="131">
        <f t="shared" si="478"/>
        <v>44270</v>
      </c>
      <c r="R1182" s="9"/>
      <c r="S1182" s="9"/>
      <c r="T1182" s="9"/>
      <c r="U1182" s="9"/>
      <c r="V1182" s="9"/>
      <c r="W1182" s="9"/>
      <c r="X1182" s="9"/>
      <c r="Y1182" s="9"/>
      <c r="Z1182" s="9"/>
      <c r="AA1182" s="9"/>
      <c r="AB1182" s="9"/>
      <c r="AC1182" s="9"/>
      <c r="AD1182" s="9"/>
      <c r="AE1182" s="9"/>
      <c r="AF1182" s="59">
        <f t="shared" si="467"/>
        <v>43930</v>
      </c>
      <c r="AG1182" s="15">
        <f t="shared" ca="1" si="481"/>
        <v>1002.81826999</v>
      </c>
      <c r="AH1182" s="15">
        <f t="shared" si="481"/>
        <v>1000</v>
      </c>
      <c r="AI1182" s="4">
        <f t="shared" ca="1" si="481"/>
        <v>3.6500000000000005E-2</v>
      </c>
      <c r="AJ1182" s="16">
        <f t="shared" ca="1" si="481"/>
        <v>1.4227E-4</v>
      </c>
      <c r="AK1182" s="4">
        <f t="shared" si="481"/>
        <v>1.075</v>
      </c>
      <c r="AL1182" s="59">
        <f t="shared" si="465"/>
        <v>43930</v>
      </c>
      <c r="AM1182" s="16">
        <f t="shared" ca="1" si="482"/>
        <v>1.0028182699999999</v>
      </c>
      <c r="AN1182" s="15">
        <f t="shared" ca="1" si="482"/>
        <v>2.8182699900000001</v>
      </c>
      <c r="AO1182" s="9">
        <f t="shared" si="482"/>
        <v>0</v>
      </c>
      <c r="AP1182" s="17">
        <f t="shared" si="482"/>
        <v>0</v>
      </c>
      <c r="AQ1182" s="15">
        <f t="shared" si="482"/>
        <v>0</v>
      </c>
      <c r="AR1182" s="10" t="str">
        <f t="shared" si="482"/>
        <v>J=</v>
      </c>
      <c r="AS1182" s="59">
        <f t="shared" si="482"/>
        <v>44089</v>
      </c>
      <c r="AT1182" s="18"/>
      <c r="AU1182" s="18"/>
      <c r="AV1182" s="40"/>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row>
    <row r="1183" spans="1:205" x14ac:dyDescent="0.2">
      <c r="A1183" s="123">
        <f t="shared" si="473"/>
        <v>44178</v>
      </c>
      <c r="B1183" s="124">
        <f t="shared" ca="1" si="479"/>
        <v>1004.9903</v>
      </c>
      <c r="C1183" s="126">
        <f t="shared" si="474"/>
        <v>1000</v>
      </c>
      <c r="D1183" s="125">
        <f ca="1">IF(A1183&lt;$B$1,VLOOKUP(A1183,[1]DI!$A$4:$B$15000,2,FALSE),0)</f>
        <v>0</v>
      </c>
      <c r="E1183" s="126">
        <f t="shared" ca="1" si="480"/>
        <v>0</v>
      </c>
      <c r="F1183" s="132">
        <f t="shared" si="475"/>
        <v>1.075</v>
      </c>
      <c r="G1183" s="127">
        <f t="shared" ca="1" si="468"/>
        <v>1</v>
      </c>
      <c r="H1183" s="126">
        <f ca="1">TRUNC(PRODUCT(G$10:G1182),15)</f>
        <v>1.1937216867648299</v>
      </c>
      <c r="I1183" s="126">
        <f t="shared" ca="1" si="476"/>
        <v>1.18779423844468</v>
      </c>
      <c r="J1183" s="126">
        <f t="shared" ca="1" si="469"/>
        <v>1.0049903</v>
      </c>
      <c r="K1183" s="126">
        <f t="shared" ca="1" si="470"/>
        <v>4.9903000000000004</v>
      </c>
      <c r="L1183" s="133">
        <f>IF(VLOOKUP(A1183,$U$12:$AD$125,8)=VLOOKUP(A1182,$U$12:$AD$125,8),0,VLOOKUP(A1183,U$12:$AD$125,8))</f>
        <v>0</v>
      </c>
      <c r="M1183" s="129">
        <f>IF(L1183&gt;0,VLOOKUP(L1183,T$12:$AC$125,7),0)</f>
        <v>0</v>
      </c>
      <c r="N1183" s="126">
        <f t="shared" si="471"/>
        <v>0</v>
      </c>
      <c r="O1183" s="126">
        <f t="shared" ca="1" si="472"/>
        <v>4.9903000000000004</v>
      </c>
      <c r="P1183" s="134" t="str">
        <f t="shared" si="477"/>
        <v>J=</v>
      </c>
      <c r="Q1183" s="131">
        <f t="shared" si="478"/>
        <v>44270</v>
      </c>
      <c r="R1183" s="9"/>
      <c r="S1183" s="9"/>
      <c r="T1183" s="9"/>
      <c r="U1183" s="9"/>
      <c r="V1183" s="9"/>
      <c r="W1183" s="9"/>
      <c r="X1183" s="9"/>
      <c r="Y1183" s="9"/>
      <c r="Z1183" s="9"/>
      <c r="AA1183" s="9"/>
      <c r="AB1183" s="9"/>
      <c r="AC1183" s="9"/>
      <c r="AD1183" s="9"/>
      <c r="AE1183" s="9"/>
      <c r="AF1183" s="59">
        <f t="shared" si="467"/>
        <v>43931</v>
      </c>
      <c r="AG1183" s="15">
        <f t="shared" ca="1" si="481"/>
        <v>1002.97163999</v>
      </c>
      <c r="AH1183" s="15">
        <f t="shared" si="481"/>
        <v>1000</v>
      </c>
      <c r="AI1183" s="4">
        <f t="shared" ca="1" si="481"/>
        <v>0</v>
      </c>
      <c r="AJ1183" s="16">
        <f t="shared" ca="1" si="481"/>
        <v>0</v>
      </c>
      <c r="AK1183" s="4">
        <f t="shared" si="481"/>
        <v>1.075</v>
      </c>
      <c r="AL1183" s="59">
        <f t="shared" si="465"/>
        <v>43931</v>
      </c>
      <c r="AM1183" s="16">
        <f t="shared" ca="1" si="482"/>
        <v>1.0029716399999999</v>
      </c>
      <c r="AN1183" s="15">
        <f t="shared" ca="1" si="482"/>
        <v>2.9716399899999999</v>
      </c>
      <c r="AO1183" s="9">
        <f t="shared" si="482"/>
        <v>0</v>
      </c>
      <c r="AP1183" s="17">
        <f t="shared" si="482"/>
        <v>0</v>
      </c>
      <c r="AQ1183" s="15">
        <f t="shared" si="482"/>
        <v>0</v>
      </c>
      <c r="AR1183" s="10" t="str">
        <f t="shared" si="482"/>
        <v>J=</v>
      </c>
      <c r="AS1183" s="59">
        <f t="shared" si="482"/>
        <v>44089</v>
      </c>
      <c r="AT1183" s="18"/>
      <c r="AU1183" s="18"/>
      <c r="AV1183" s="40"/>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row>
    <row r="1184" spans="1:205" x14ac:dyDescent="0.2">
      <c r="A1184" s="123">
        <f t="shared" si="473"/>
        <v>44179</v>
      </c>
      <c r="B1184" s="124">
        <f t="shared" ca="1" si="479"/>
        <v>1004.9903</v>
      </c>
      <c r="C1184" s="126">
        <f t="shared" si="474"/>
        <v>1000</v>
      </c>
      <c r="D1184" s="125">
        <f ca="1">IF(A1184&lt;$B$1,VLOOKUP(A1184,[1]DI!$A$4:$B$15000,2,FALSE),0)</f>
        <v>1.9000000000000006E-2</v>
      </c>
      <c r="E1184" s="126">
        <f t="shared" ca="1" si="480"/>
        <v>7.4690000000000005E-5</v>
      </c>
      <c r="F1184" s="132">
        <f t="shared" si="475"/>
        <v>1.075</v>
      </c>
      <c r="G1184" s="127">
        <f t="shared" ca="1" si="468"/>
        <v>1.00008029175</v>
      </c>
      <c r="H1184" s="126">
        <f ca="1">TRUNC(PRODUCT(G$10:G1183),15)</f>
        <v>1.1937216867648299</v>
      </c>
      <c r="I1184" s="126">
        <f t="shared" ca="1" si="476"/>
        <v>1.18779423844468</v>
      </c>
      <c r="J1184" s="126">
        <f t="shared" ca="1" si="469"/>
        <v>1.0049903</v>
      </c>
      <c r="K1184" s="126">
        <f t="shared" ca="1" si="470"/>
        <v>4.9903000000000004</v>
      </c>
      <c r="L1184" s="133">
        <f>IF(VLOOKUP(A1184,$U$12:$AD$125,8)=VLOOKUP(A1183,$U$12:$AD$125,8),0,VLOOKUP(A1184,U$12:$AD$125,8))</f>
        <v>0</v>
      </c>
      <c r="M1184" s="129">
        <f>IF(L1184&gt;0,VLOOKUP(L1184,T$12:$AC$125,7),0)</f>
        <v>0</v>
      </c>
      <c r="N1184" s="126">
        <f t="shared" si="471"/>
        <v>0</v>
      </c>
      <c r="O1184" s="126">
        <f t="shared" ca="1" si="472"/>
        <v>4.9903000000000004</v>
      </c>
      <c r="P1184" s="134" t="str">
        <f t="shared" si="477"/>
        <v>J=</v>
      </c>
      <c r="Q1184" s="131">
        <f t="shared" si="478"/>
        <v>44270</v>
      </c>
      <c r="R1184" s="9"/>
      <c r="S1184" s="9"/>
      <c r="T1184" s="9"/>
      <c r="U1184" s="9"/>
      <c r="V1184" s="9"/>
      <c r="W1184" s="9"/>
      <c r="X1184" s="9"/>
      <c r="Y1184" s="9"/>
      <c r="Z1184" s="9"/>
      <c r="AA1184" s="9"/>
      <c r="AB1184" s="9"/>
      <c r="AC1184" s="9"/>
      <c r="AD1184" s="9"/>
      <c r="AE1184" s="9"/>
      <c r="AF1184" s="59">
        <f t="shared" si="467"/>
        <v>43932</v>
      </c>
      <c r="AG1184" s="15">
        <f t="shared" ca="1" si="481"/>
        <v>1002.97163999</v>
      </c>
      <c r="AH1184" s="15">
        <f t="shared" si="481"/>
        <v>1000</v>
      </c>
      <c r="AI1184" s="4">
        <f t="shared" ca="1" si="481"/>
        <v>0</v>
      </c>
      <c r="AJ1184" s="16">
        <f t="shared" ca="1" si="481"/>
        <v>0</v>
      </c>
      <c r="AK1184" s="4">
        <f t="shared" si="481"/>
        <v>1.075</v>
      </c>
      <c r="AL1184" s="59">
        <f t="shared" si="465"/>
        <v>43932</v>
      </c>
      <c r="AM1184" s="16">
        <f t="shared" ca="1" si="482"/>
        <v>1.0029716399999999</v>
      </c>
      <c r="AN1184" s="15">
        <f t="shared" ca="1" si="482"/>
        <v>2.9716399899999999</v>
      </c>
      <c r="AO1184" s="9">
        <f t="shared" si="482"/>
        <v>0</v>
      </c>
      <c r="AP1184" s="17">
        <f t="shared" si="482"/>
        <v>0</v>
      </c>
      <c r="AQ1184" s="15">
        <f t="shared" si="482"/>
        <v>0</v>
      </c>
      <c r="AR1184" s="10" t="str">
        <f t="shared" si="482"/>
        <v>J=</v>
      </c>
      <c r="AS1184" s="59">
        <f t="shared" si="482"/>
        <v>44089</v>
      </c>
      <c r="AT1184" s="18"/>
      <c r="AU1184" s="18"/>
      <c r="AV1184" s="40"/>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row>
    <row r="1185" spans="1:205" x14ac:dyDescent="0.2">
      <c r="A1185" s="123">
        <f t="shared" si="473"/>
        <v>44180</v>
      </c>
      <c r="B1185" s="124">
        <f t="shared" ca="1" si="479"/>
        <v>1005.0709900000001</v>
      </c>
      <c r="C1185" s="126">
        <f t="shared" si="474"/>
        <v>1000</v>
      </c>
      <c r="D1185" s="125">
        <f ca="1">IF(A1185&lt;$B$1,VLOOKUP(A1185,[1]DI!$A$4:$B$15000,2,FALSE),0)</f>
        <v>1.9000000000000006E-2</v>
      </c>
      <c r="E1185" s="126">
        <f t="shared" ca="1" si="480"/>
        <v>7.4690000000000005E-5</v>
      </c>
      <c r="F1185" s="132">
        <f t="shared" si="475"/>
        <v>1.075</v>
      </c>
      <c r="G1185" s="127">
        <f t="shared" ca="1" si="468"/>
        <v>1.00008029175</v>
      </c>
      <c r="H1185" s="126">
        <f ca="1">TRUNC(PRODUCT(G$10:G1184),15)</f>
        <v>1.19381753276808</v>
      </c>
      <c r="I1185" s="126">
        <f t="shared" ca="1" si="476"/>
        <v>1.18779423844468</v>
      </c>
      <c r="J1185" s="126">
        <f t="shared" ca="1" si="469"/>
        <v>1.0050709900000001</v>
      </c>
      <c r="K1185" s="126">
        <f t="shared" ca="1" si="470"/>
        <v>5.0709900000000001</v>
      </c>
      <c r="L1185" s="133">
        <f>IF(VLOOKUP(A1185,$U$12:$AD$125,8)=VLOOKUP(A1184,$U$12:$AD$125,8),0,VLOOKUP(A1185,U$12:$AD$125,8))</f>
        <v>0</v>
      </c>
      <c r="M1185" s="129">
        <f>IF(L1185&gt;0,VLOOKUP(L1185,T$12:$AC$125,7),0)</f>
        <v>0</v>
      </c>
      <c r="N1185" s="126">
        <f t="shared" si="471"/>
        <v>0</v>
      </c>
      <c r="O1185" s="126">
        <f t="shared" ca="1" si="472"/>
        <v>5.0709900000000001</v>
      </c>
      <c r="P1185" s="134" t="str">
        <f t="shared" si="477"/>
        <v>J=</v>
      </c>
      <c r="Q1185" s="131">
        <f t="shared" si="478"/>
        <v>44270</v>
      </c>
      <c r="R1185" s="9"/>
      <c r="S1185" s="9"/>
      <c r="T1185" s="9"/>
      <c r="U1185" s="9"/>
      <c r="V1185" s="9"/>
      <c r="W1185" s="9"/>
      <c r="X1185" s="9"/>
      <c r="Y1185" s="9"/>
      <c r="Z1185" s="9"/>
      <c r="AA1185" s="9"/>
      <c r="AB1185" s="9"/>
      <c r="AC1185" s="9"/>
      <c r="AD1185" s="9"/>
      <c r="AE1185" s="9"/>
      <c r="AF1185" s="59">
        <f t="shared" si="467"/>
        <v>43933</v>
      </c>
      <c r="AG1185" s="15">
        <f t="shared" ca="1" si="481"/>
        <v>1002.97163999</v>
      </c>
      <c r="AH1185" s="15">
        <f t="shared" si="481"/>
        <v>1000</v>
      </c>
      <c r="AI1185" s="4">
        <f t="shared" ca="1" si="481"/>
        <v>0</v>
      </c>
      <c r="AJ1185" s="16">
        <f t="shared" ca="1" si="481"/>
        <v>0</v>
      </c>
      <c r="AK1185" s="4">
        <f t="shared" si="481"/>
        <v>1.075</v>
      </c>
      <c r="AL1185" s="59">
        <f t="shared" si="465"/>
        <v>43933</v>
      </c>
      <c r="AM1185" s="16">
        <f t="shared" ca="1" si="482"/>
        <v>1.0029716399999999</v>
      </c>
      <c r="AN1185" s="15">
        <f t="shared" ca="1" si="482"/>
        <v>2.9716399899999999</v>
      </c>
      <c r="AO1185" s="9">
        <f t="shared" si="482"/>
        <v>0</v>
      </c>
      <c r="AP1185" s="17">
        <f t="shared" si="482"/>
        <v>0</v>
      </c>
      <c r="AQ1185" s="15">
        <f t="shared" si="482"/>
        <v>0</v>
      </c>
      <c r="AR1185" s="10" t="str">
        <f t="shared" si="482"/>
        <v>J=</v>
      </c>
      <c r="AS1185" s="59">
        <f t="shared" si="482"/>
        <v>44089</v>
      </c>
      <c r="AT1185" s="18"/>
      <c r="AU1185" s="18"/>
      <c r="AV1185" s="40"/>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row>
    <row r="1186" spans="1:205" x14ac:dyDescent="0.2">
      <c r="A1186" s="123">
        <f t="shared" si="473"/>
        <v>44181</v>
      </c>
      <c r="B1186" s="124">
        <f t="shared" ca="1" si="479"/>
        <v>1005.15168999</v>
      </c>
      <c r="C1186" s="126">
        <f t="shared" si="474"/>
        <v>1000</v>
      </c>
      <c r="D1186" s="125">
        <f ca="1">IF(A1186&lt;$B$1,VLOOKUP(A1186,[1]DI!$A$4:$B$15000,2,FALSE),0)</f>
        <v>1.9000000000000006E-2</v>
      </c>
      <c r="E1186" s="126">
        <f t="shared" ca="1" si="480"/>
        <v>7.4690000000000005E-5</v>
      </c>
      <c r="F1186" s="132">
        <f t="shared" si="475"/>
        <v>1.075</v>
      </c>
      <c r="G1186" s="127">
        <f t="shared" ca="1" si="468"/>
        <v>1.00008029175</v>
      </c>
      <c r="H1186" s="126">
        <f ca="1">TRUNC(PRODUCT(G$10:G1185),15)</f>
        <v>1.19391338646696</v>
      </c>
      <c r="I1186" s="126">
        <f t="shared" ca="1" si="476"/>
        <v>1.18779423844468</v>
      </c>
      <c r="J1186" s="126">
        <f t="shared" ca="1" si="469"/>
        <v>1.0051516899999999</v>
      </c>
      <c r="K1186" s="126">
        <f t="shared" ca="1" si="470"/>
        <v>5.1516899900000004</v>
      </c>
      <c r="L1186" s="133">
        <f>IF(VLOOKUP(A1186,$U$12:$AD$125,8)=VLOOKUP(A1185,$U$12:$AD$125,8),0,VLOOKUP(A1186,U$12:$AD$125,8))</f>
        <v>0</v>
      </c>
      <c r="M1186" s="129">
        <f>IF(L1186&gt;0,VLOOKUP(L1186,T$12:$AC$125,7),0)</f>
        <v>0</v>
      </c>
      <c r="N1186" s="126">
        <f t="shared" si="471"/>
        <v>0</v>
      </c>
      <c r="O1186" s="126">
        <f t="shared" ca="1" si="472"/>
        <v>5.1516899900000004</v>
      </c>
      <c r="P1186" s="134" t="str">
        <f t="shared" si="477"/>
        <v>J=</v>
      </c>
      <c r="Q1186" s="131">
        <f t="shared" si="478"/>
        <v>44270</v>
      </c>
      <c r="R1186" s="9"/>
      <c r="S1186" s="9"/>
      <c r="T1186" s="9"/>
      <c r="U1186" s="9"/>
      <c r="V1186" s="9"/>
      <c r="W1186" s="9"/>
      <c r="X1186" s="9"/>
      <c r="Y1186" s="9"/>
      <c r="Z1186" s="9"/>
      <c r="AA1186" s="9"/>
      <c r="AB1186" s="9"/>
      <c r="AC1186" s="9"/>
      <c r="AD1186" s="9"/>
      <c r="AE1186" s="9"/>
      <c r="AF1186" s="59">
        <f t="shared" si="467"/>
        <v>43934</v>
      </c>
      <c r="AG1186" s="15">
        <f t="shared" ca="1" si="481"/>
        <v>1002.97163999</v>
      </c>
      <c r="AH1186" s="15">
        <f t="shared" si="481"/>
        <v>1000</v>
      </c>
      <c r="AI1186" s="4">
        <f t="shared" ca="1" si="481"/>
        <v>3.6500000000000005E-2</v>
      </c>
      <c r="AJ1186" s="16">
        <f t="shared" ca="1" si="481"/>
        <v>1.4227E-4</v>
      </c>
      <c r="AK1186" s="4">
        <f t="shared" si="481"/>
        <v>1.075</v>
      </c>
      <c r="AL1186" s="59">
        <f t="shared" si="465"/>
        <v>43934</v>
      </c>
      <c r="AM1186" s="16">
        <f t="shared" ca="1" si="482"/>
        <v>1.0029716399999999</v>
      </c>
      <c r="AN1186" s="15">
        <f t="shared" ca="1" si="482"/>
        <v>2.9716399899999999</v>
      </c>
      <c r="AO1186" s="9">
        <f t="shared" si="482"/>
        <v>0</v>
      </c>
      <c r="AP1186" s="17">
        <f t="shared" si="482"/>
        <v>0</v>
      </c>
      <c r="AQ1186" s="15">
        <f t="shared" si="482"/>
        <v>0</v>
      </c>
      <c r="AR1186" s="10" t="str">
        <f t="shared" si="482"/>
        <v>J=</v>
      </c>
      <c r="AS1186" s="59">
        <f t="shared" si="482"/>
        <v>44089</v>
      </c>
      <c r="AT1186" s="18"/>
      <c r="AU1186" s="18"/>
      <c r="AV1186" s="40"/>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row>
    <row r="1187" spans="1:205" x14ac:dyDescent="0.2">
      <c r="A1187" s="123">
        <f t="shared" si="473"/>
        <v>44182</v>
      </c>
      <c r="B1187" s="124">
        <f t="shared" ca="1" si="479"/>
        <v>1005.23239999</v>
      </c>
      <c r="C1187" s="126">
        <f t="shared" si="474"/>
        <v>1000</v>
      </c>
      <c r="D1187" s="125">
        <f ca="1">IF(A1187&lt;$B$1,VLOOKUP(A1187,[1]DI!$A$4:$B$15000,2,FALSE),0)</f>
        <v>1.9000000000000006E-2</v>
      </c>
      <c r="E1187" s="126">
        <f t="shared" ca="1" si="480"/>
        <v>7.4690000000000005E-5</v>
      </c>
      <c r="F1187" s="132">
        <f t="shared" si="475"/>
        <v>1.075</v>
      </c>
      <c r="G1187" s="127">
        <f t="shared" ca="1" si="468"/>
        <v>1.00008029175</v>
      </c>
      <c r="H1187" s="126">
        <f ca="1">TRUNC(PRODUCT(G$10:G1186),15)</f>
        <v>1.19400924786211</v>
      </c>
      <c r="I1187" s="126">
        <f t="shared" ca="1" si="476"/>
        <v>1.18779423844468</v>
      </c>
      <c r="J1187" s="126">
        <f t="shared" ca="1" si="469"/>
        <v>1.0052323999999999</v>
      </c>
      <c r="K1187" s="126">
        <f t="shared" ca="1" si="470"/>
        <v>5.2323999900000002</v>
      </c>
      <c r="L1187" s="133">
        <f>IF(VLOOKUP(A1187,$U$12:$AD$125,8)=VLOOKUP(A1186,$U$12:$AD$125,8),0,VLOOKUP(A1187,U$12:$AD$125,8))</f>
        <v>0</v>
      </c>
      <c r="M1187" s="129">
        <f>IF(L1187&gt;0,VLOOKUP(L1187,T$12:$AC$125,7),0)</f>
        <v>0</v>
      </c>
      <c r="N1187" s="126">
        <f t="shared" si="471"/>
        <v>0</v>
      </c>
      <c r="O1187" s="126">
        <f t="shared" ca="1" si="472"/>
        <v>5.2323999900000002</v>
      </c>
      <c r="P1187" s="134" t="str">
        <f t="shared" si="477"/>
        <v>J=</v>
      </c>
      <c r="Q1187" s="131">
        <f t="shared" si="478"/>
        <v>44270</v>
      </c>
      <c r="R1187" s="9"/>
      <c r="S1187" s="9"/>
      <c r="T1187" s="9"/>
      <c r="U1187" s="9"/>
      <c r="V1187" s="9"/>
      <c r="W1187" s="9"/>
      <c r="X1187" s="9"/>
      <c r="Y1187" s="9"/>
      <c r="Z1187" s="9"/>
      <c r="AA1187" s="9"/>
      <c r="AB1187" s="9"/>
      <c r="AC1187" s="9"/>
      <c r="AD1187" s="9"/>
      <c r="AE1187" s="9"/>
      <c r="AF1187" s="59"/>
      <c r="AG1187" s="15"/>
      <c r="AH1187" s="15"/>
      <c r="AI1187" s="4"/>
      <c r="AJ1187" s="16"/>
      <c r="AK1187" s="4"/>
      <c r="AL1187" s="59"/>
      <c r="AM1187" s="16"/>
      <c r="AN1187" s="15"/>
      <c r="AO1187" s="9"/>
      <c r="AP1187" s="17"/>
      <c r="AQ1187" s="15"/>
      <c r="AR1187" s="10"/>
      <c r="AS1187" s="59"/>
      <c r="AT1187" s="18"/>
      <c r="AU1187" s="18"/>
      <c r="AV1187" s="40"/>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row>
    <row r="1188" spans="1:205" x14ac:dyDescent="0.2">
      <c r="A1188" s="123">
        <f t="shared" si="473"/>
        <v>44183</v>
      </c>
      <c r="B1188" s="124">
        <f t="shared" ca="1" si="479"/>
        <v>1005.31310999</v>
      </c>
      <c r="C1188" s="126">
        <f t="shared" si="474"/>
        <v>1000</v>
      </c>
      <c r="D1188" s="125">
        <f ca="1">IF(A1188&lt;$B$1,VLOOKUP(A1188,[1]DI!$A$4:$B$15000,2,FALSE),0)</f>
        <v>1.9000000000000006E-2</v>
      </c>
      <c r="E1188" s="126">
        <f t="shared" ca="1" si="480"/>
        <v>7.4690000000000005E-5</v>
      </c>
      <c r="F1188" s="132">
        <f t="shared" si="475"/>
        <v>1.075</v>
      </c>
      <c r="G1188" s="127">
        <f t="shared" ca="1" si="468"/>
        <v>1.00008029175</v>
      </c>
      <c r="H1188" s="126">
        <f ca="1">TRUNC(PRODUCT(G$10:G1187),15)</f>
        <v>1.1941051169541399</v>
      </c>
      <c r="I1188" s="126">
        <f t="shared" ca="1" si="476"/>
        <v>1.18779423844468</v>
      </c>
      <c r="J1188" s="126">
        <f t="shared" ca="1" si="469"/>
        <v>1.0053131099999999</v>
      </c>
      <c r="K1188" s="126">
        <f t="shared" ca="1" si="470"/>
        <v>5.3131099900000001</v>
      </c>
      <c r="L1188" s="133">
        <f>IF(VLOOKUP(A1188,$U$12:$AD$125,8)=VLOOKUP(A1187,$U$12:$AD$125,8),0,VLOOKUP(A1188,U$12:$AD$125,8))</f>
        <v>0</v>
      </c>
      <c r="M1188" s="129">
        <f>IF(L1188&gt;0,VLOOKUP(L1188,T$12:$AC$125,7),0)</f>
        <v>0</v>
      </c>
      <c r="N1188" s="126">
        <f t="shared" si="471"/>
        <v>0</v>
      </c>
      <c r="O1188" s="126">
        <f t="shared" ca="1" si="472"/>
        <v>5.3131099900000001</v>
      </c>
      <c r="P1188" s="134" t="str">
        <f t="shared" si="477"/>
        <v>J=</v>
      </c>
      <c r="Q1188" s="131">
        <f t="shared" si="478"/>
        <v>44270</v>
      </c>
      <c r="R1188" s="9"/>
      <c r="S1188" s="9"/>
      <c r="T1188" s="9"/>
      <c r="U1188" s="9"/>
      <c r="V1188" s="9"/>
      <c r="W1188" s="9"/>
      <c r="X1188" s="9"/>
      <c r="Y1188" s="9"/>
      <c r="Z1188" s="9"/>
      <c r="AA1188" s="9"/>
      <c r="AB1188" s="9"/>
      <c r="AC1188" s="9"/>
      <c r="AD1188" s="9"/>
      <c r="AE1188" s="9"/>
      <c r="AF1188" s="59" t="str">
        <f t="shared" ref="AF1188:AS1188" si="483">$B$6</f>
        <v>CNEN22</v>
      </c>
      <c r="AG1188" s="9" t="str">
        <f t="shared" si="483"/>
        <v>CNEN22</v>
      </c>
      <c r="AH1188" s="9" t="str">
        <f t="shared" si="483"/>
        <v>CNEN22</v>
      </c>
      <c r="AI1188" s="9" t="str">
        <f t="shared" si="483"/>
        <v>CNEN22</v>
      </c>
      <c r="AJ1188" s="9" t="str">
        <f t="shared" si="483"/>
        <v>CNEN22</v>
      </c>
      <c r="AK1188" s="4" t="str">
        <f t="shared" si="483"/>
        <v>CNEN22</v>
      </c>
      <c r="AL1188" s="59" t="str">
        <f t="shared" si="483"/>
        <v>CNEN22</v>
      </c>
      <c r="AM1188" s="9" t="str">
        <f t="shared" si="483"/>
        <v>CNEN22</v>
      </c>
      <c r="AN1188" s="9" t="str">
        <f t="shared" si="483"/>
        <v>CNEN22</v>
      </c>
      <c r="AO1188" s="9" t="str">
        <f t="shared" si="483"/>
        <v>CNEN22</v>
      </c>
      <c r="AP1188" s="17" t="str">
        <f t="shared" si="483"/>
        <v>CNEN22</v>
      </c>
      <c r="AQ1188" s="9" t="str">
        <f t="shared" si="483"/>
        <v>CNEN22</v>
      </c>
      <c r="AR1188" s="10" t="str">
        <f t="shared" si="483"/>
        <v>CNEN22</v>
      </c>
      <c r="AS1188" s="59" t="str">
        <f t="shared" si="483"/>
        <v>CNEN22</v>
      </c>
      <c r="AT1188" s="18"/>
      <c r="AU1188" s="18"/>
      <c r="AV1188" s="40"/>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row>
    <row r="1189" spans="1:205" x14ac:dyDescent="0.2">
      <c r="A1189" s="123">
        <f t="shared" si="473"/>
        <v>44184</v>
      </c>
      <c r="B1189" s="124">
        <f t="shared" ca="1" si="479"/>
        <v>1005.39383</v>
      </c>
      <c r="C1189" s="126">
        <f t="shared" si="474"/>
        <v>1000</v>
      </c>
      <c r="D1189" s="125">
        <f ca="1">IF(A1189&lt;$B$1,VLOOKUP(A1189,[1]DI!$A$4:$B$15000,2,FALSE),0)</f>
        <v>0</v>
      </c>
      <c r="E1189" s="126">
        <f t="shared" ca="1" si="480"/>
        <v>0</v>
      </c>
      <c r="F1189" s="132">
        <f t="shared" si="475"/>
        <v>1.075</v>
      </c>
      <c r="G1189" s="127">
        <f t="shared" ca="1" si="468"/>
        <v>1</v>
      </c>
      <c r="H1189" s="126">
        <f ca="1">TRUNC(PRODUCT(G$10:G1188),15)</f>
        <v>1.19420099374366</v>
      </c>
      <c r="I1189" s="126">
        <f t="shared" ca="1" si="476"/>
        <v>1.18779423844468</v>
      </c>
      <c r="J1189" s="126">
        <f t="shared" ca="1" si="469"/>
        <v>1.00539383</v>
      </c>
      <c r="K1189" s="126">
        <f t="shared" ca="1" si="470"/>
        <v>5.3938300000000003</v>
      </c>
      <c r="L1189" s="133">
        <f>IF(VLOOKUP(A1189,$U$12:$AD$125,8)=VLOOKUP(A1188,$U$12:$AD$125,8),0,VLOOKUP(A1189,U$12:$AD$125,8))</f>
        <v>0</v>
      </c>
      <c r="M1189" s="129">
        <f>IF(L1189&gt;0,VLOOKUP(L1189,T$12:$AC$125,7),0)</f>
        <v>0</v>
      </c>
      <c r="N1189" s="126">
        <f t="shared" si="471"/>
        <v>0</v>
      </c>
      <c r="O1189" s="126">
        <f t="shared" ca="1" si="472"/>
        <v>5.3938300000000003</v>
      </c>
      <c r="P1189" s="134" t="str">
        <f t="shared" si="477"/>
        <v>J=</v>
      </c>
      <c r="Q1189" s="131">
        <f t="shared" si="478"/>
        <v>44270</v>
      </c>
      <c r="R1189" s="9"/>
      <c r="S1189" s="9"/>
      <c r="T1189" s="9"/>
      <c r="U1189" s="9"/>
      <c r="V1189" s="9"/>
      <c r="W1189" s="9"/>
      <c r="X1189" s="9"/>
      <c r="Y1189" s="9"/>
      <c r="Z1189" s="9"/>
      <c r="AA1189" s="9"/>
      <c r="AB1189" s="9"/>
      <c r="AC1189" s="9"/>
      <c r="AD1189" s="9"/>
      <c r="AE1189" s="9"/>
      <c r="AF1189" s="57" t="s">
        <v>16</v>
      </c>
      <c r="AG1189" s="3" t="s">
        <v>9</v>
      </c>
      <c r="AH1189" s="3" t="s">
        <v>10</v>
      </c>
      <c r="AI1189" s="36" t="s">
        <v>11</v>
      </c>
      <c r="AJ1189" s="37" t="s">
        <v>11</v>
      </c>
      <c r="AK1189" s="36" t="s">
        <v>11</v>
      </c>
      <c r="AL1189" s="60" t="s">
        <v>16</v>
      </c>
      <c r="AM1189" s="37" t="s">
        <v>11</v>
      </c>
      <c r="AN1189" s="3" t="s">
        <v>12</v>
      </c>
      <c r="AO1189" s="7" t="s">
        <v>13</v>
      </c>
      <c r="AP1189" s="38" t="s">
        <v>14</v>
      </c>
      <c r="AQ1189" s="3" t="s">
        <v>14</v>
      </c>
      <c r="AR1189" s="39" t="s">
        <v>15</v>
      </c>
      <c r="AS1189" s="57" t="s">
        <v>15</v>
      </c>
      <c r="AT1189" s="18"/>
      <c r="AU1189" s="18"/>
      <c r="AV1189" s="40"/>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row>
    <row r="1190" spans="1:205" x14ac:dyDescent="0.2">
      <c r="A1190" s="123">
        <f t="shared" si="473"/>
        <v>44185</v>
      </c>
      <c r="B1190" s="124">
        <f t="shared" ca="1" si="479"/>
        <v>1005.39383</v>
      </c>
      <c r="C1190" s="126">
        <f t="shared" si="474"/>
        <v>1000</v>
      </c>
      <c r="D1190" s="125">
        <f ca="1">IF(A1190&lt;$B$1,VLOOKUP(A1190,[1]DI!$A$4:$B$15000,2,FALSE),0)</f>
        <v>0</v>
      </c>
      <c r="E1190" s="126">
        <f t="shared" ca="1" si="480"/>
        <v>0</v>
      </c>
      <c r="F1190" s="132">
        <f t="shared" si="475"/>
        <v>1.075</v>
      </c>
      <c r="G1190" s="127">
        <f t="shared" ca="1" si="468"/>
        <v>1</v>
      </c>
      <c r="H1190" s="126">
        <f ca="1">TRUNC(PRODUCT(G$10:G1189),15)</f>
        <v>1.19420099374366</v>
      </c>
      <c r="I1190" s="126">
        <f t="shared" ca="1" si="476"/>
        <v>1.18779423844468</v>
      </c>
      <c r="J1190" s="126">
        <f t="shared" ca="1" si="469"/>
        <v>1.00539383</v>
      </c>
      <c r="K1190" s="126">
        <f t="shared" ca="1" si="470"/>
        <v>5.3938300000000003</v>
      </c>
      <c r="L1190" s="133">
        <f>IF(VLOOKUP(A1190,$U$12:$AD$125,8)=VLOOKUP(A1189,$U$12:$AD$125,8),0,VLOOKUP(A1190,U$12:$AD$125,8))</f>
        <v>0</v>
      </c>
      <c r="M1190" s="129">
        <f>IF(L1190&gt;0,VLOOKUP(L1190,T$12:$AC$125,7),0)</f>
        <v>0</v>
      </c>
      <c r="N1190" s="126">
        <f t="shared" si="471"/>
        <v>0</v>
      </c>
      <c r="O1190" s="126">
        <f t="shared" ca="1" si="472"/>
        <v>5.3938300000000003</v>
      </c>
      <c r="P1190" s="134" t="str">
        <f t="shared" si="477"/>
        <v>J=</v>
      </c>
      <c r="Q1190" s="131">
        <f t="shared" si="478"/>
        <v>44270</v>
      </c>
      <c r="R1190" s="9"/>
      <c r="S1190" s="9"/>
      <c r="T1190" s="9"/>
      <c r="U1190" s="9"/>
      <c r="V1190" s="9"/>
      <c r="W1190" s="9"/>
      <c r="X1190" s="9"/>
      <c r="Y1190" s="9"/>
      <c r="Z1190" s="9"/>
      <c r="AA1190" s="9"/>
      <c r="AB1190" s="9"/>
      <c r="AC1190" s="9"/>
      <c r="AD1190" s="9"/>
      <c r="AE1190" s="9"/>
      <c r="AF1190" s="57" t="s">
        <v>73</v>
      </c>
      <c r="AG1190" s="15" t="str">
        <f>$B$6</f>
        <v>CNEN22</v>
      </c>
      <c r="AH1190" s="3" t="s">
        <v>18</v>
      </c>
      <c r="AI1190" s="19" t="s">
        <v>19</v>
      </c>
      <c r="AJ1190" s="5"/>
      <c r="AK1190" s="19" t="s">
        <v>20</v>
      </c>
      <c r="AL1190" s="57"/>
      <c r="AM1190" s="5"/>
      <c r="AN1190" s="3"/>
      <c r="AO1190" s="7"/>
      <c r="AP1190" s="38"/>
      <c r="AQ1190" s="3"/>
      <c r="AR1190" s="39" t="s">
        <v>23</v>
      </c>
      <c r="AS1190" s="57" t="s">
        <v>23</v>
      </c>
      <c r="AT1190" s="18"/>
      <c r="AU1190" s="18"/>
      <c r="AV1190" s="40"/>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row>
    <row r="1191" spans="1:205" x14ac:dyDescent="0.2">
      <c r="A1191" s="123">
        <f t="shared" si="473"/>
        <v>44186</v>
      </c>
      <c r="B1191" s="124">
        <f t="shared" ca="1" si="479"/>
        <v>1005.39383</v>
      </c>
      <c r="C1191" s="126">
        <f t="shared" si="474"/>
        <v>1000</v>
      </c>
      <c r="D1191" s="125">
        <f ca="1">IF(A1191&lt;$B$1,VLOOKUP(A1191,[1]DI!$A$4:$B$15000,2,FALSE),0)</f>
        <v>1.9000000000000006E-2</v>
      </c>
      <c r="E1191" s="126">
        <f t="shared" ca="1" si="480"/>
        <v>7.4690000000000005E-5</v>
      </c>
      <c r="F1191" s="132">
        <f t="shared" si="475"/>
        <v>1.075</v>
      </c>
      <c r="G1191" s="127">
        <f t="shared" ca="1" si="468"/>
        <v>1.00008029175</v>
      </c>
      <c r="H1191" s="126">
        <f ca="1">TRUNC(PRODUCT(G$10:G1190),15)</f>
        <v>1.19420099374366</v>
      </c>
      <c r="I1191" s="126">
        <f t="shared" ca="1" si="476"/>
        <v>1.18779423844468</v>
      </c>
      <c r="J1191" s="126">
        <f t="shared" ca="1" si="469"/>
        <v>1.00539383</v>
      </c>
      <c r="K1191" s="126">
        <f t="shared" ca="1" si="470"/>
        <v>5.3938300000000003</v>
      </c>
      <c r="L1191" s="133">
        <f>IF(VLOOKUP(A1191,$U$12:$AD$125,8)=VLOOKUP(A1190,$U$12:$AD$125,8),0,VLOOKUP(A1191,U$12:$AD$125,8))</f>
        <v>0</v>
      </c>
      <c r="M1191" s="129">
        <f>IF(L1191&gt;0,VLOOKUP(L1191,T$12:$AC$125,7),0)</f>
        <v>0</v>
      </c>
      <c r="N1191" s="126">
        <f t="shared" si="471"/>
        <v>0</v>
      </c>
      <c r="O1191" s="126">
        <f t="shared" ca="1" si="472"/>
        <v>5.3938300000000003</v>
      </c>
      <c r="P1191" s="134" t="str">
        <f t="shared" si="477"/>
        <v>J=</v>
      </c>
      <c r="Q1191" s="131">
        <f t="shared" si="478"/>
        <v>44270</v>
      </c>
      <c r="R1191" s="9"/>
      <c r="S1191" s="9"/>
      <c r="T1191" s="9"/>
      <c r="U1191" s="9"/>
      <c r="V1191" s="9"/>
      <c r="W1191" s="9"/>
      <c r="X1191" s="9"/>
      <c r="Y1191" s="9"/>
      <c r="Z1191" s="9"/>
      <c r="AA1191" s="9"/>
      <c r="AB1191" s="9"/>
      <c r="AC1191" s="9"/>
      <c r="AD1191" s="9"/>
      <c r="AE1191" s="9"/>
      <c r="AF1191" s="57" t="s">
        <v>73</v>
      </c>
      <c r="AG1191" s="15"/>
      <c r="AH1191" s="3"/>
      <c r="AI1191" s="19"/>
      <c r="AJ1191" s="5"/>
      <c r="AK1191" s="19"/>
      <c r="AL1191" s="57"/>
      <c r="AM1191" s="5"/>
      <c r="AN1191" s="3"/>
      <c r="AO1191" s="7"/>
      <c r="AP1191" s="38"/>
      <c r="AQ1191" s="3"/>
      <c r="AR1191" s="39" t="s">
        <v>28</v>
      </c>
      <c r="AS1191" s="57" t="s">
        <v>16</v>
      </c>
      <c r="AT1191" s="18"/>
      <c r="AU1191" s="18"/>
      <c r="AV1191" s="40"/>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row>
    <row r="1192" spans="1:205" x14ac:dyDescent="0.2">
      <c r="A1192" s="123">
        <f t="shared" si="473"/>
        <v>44187</v>
      </c>
      <c r="B1192" s="124">
        <f t="shared" ca="1" si="479"/>
        <v>1005.47454999</v>
      </c>
      <c r="C1192" s="126">
        <f t="shared" si="474"/>
        <v>1000</v>
      </c>
      <c r="D1192" s="125">
        <f ca="1">IF(A1192&lt;$B$1,VLOOKUP(A1192,[1]DI!$A$4:$B$15000,2,FALSE),0)</f>
        <v>1.9000000000000006E-2</v>
      </c>
      <c r="E1192" s="126">
        <f t="shared" ca="1" si="480"/>
        <v>7.4690000000000005E-5</v>
      </c>
      <c r="F1192" s="132">
        <f t="shared" si="475"/>
        <v>1.075</v>
      </c>
      <c r="G1192" s="127">
        <f t="shared" ca="1" si="468"/>
        <v>1.00008029175</v>
      </c>
      <c r="H1192" s="126">
        <f ca="1">TRUNC(PRODUCT(G$10:G1191),15)</f>
        <v>1.1942968782312999</v>
      </c>
      <c r="I1192" s="126">
        <f t="shared" ca="1" si="476"/>
        <v>1.18779423844468</v>
      </c>
      <c r="J1192" s="126">
        <f t="shared" ca="1" si="469"/>
        <v>1.00547455</v>
      </c>
      <c r="K1192" s="126">
        <f t="shared" ca="1" si="470"/>
        <v>5.4745499899999999</v>
      </c>
      <c r="L1192" s="133">
        <f>IF(VLOOKUP(A1192,$U$12:$AD$125,8)=VLOOKUP(A1191,$U$12:$AD$125,8),0,VLOOKUP(A1192,U$12:$AD$125,8))</f>
        <v>0</v>
      </c>
      <c r="M1192" s="129">
        <f>IF(L1192&gt;0,VLOOKUP(L1192,T$12:$AC$125,7),0)</f>
        <v>0</v>
      </c>
      <c r="N1192" s="126">
        <f t="shared" si="471"/>
        <v>0</v>
      </c>
      <c r="O1192" s="126">
        <f t="shared" ca="1" si="472"/>
        <v>5.4745499899999999</v>
      </c>
      <c r="P1192" s="134" t="str">
        <f t="shared" si="477"/>
        <v>J=</v>
      </c>
      <c r="Q1192" s="131">
        <f t="shared" si="478"/>
        <v>44270</v>
      </c>
      <c r="R1192" s="9"/>
      <c r="S1192" s="9"/>
      <c r="T1192" s="9"/>
      <c r="U1192" s="9"/>
      <c r="V1192" s="9"/>
      <c r="W1192" s="9"/>
      <c r="X1192" s="9"/>
      <c r="Y1192" s="9"/>
      <c r="Z1192" s="9"/>
      <c r="AA1192" s="9"/>
      <c r="AB1192" s="9"/>
      <c r="AC1192" s="9"/>
      <c r="AD1192" s="9"/>
      <c r="AE1192" s="9"/>
      <c r="AF1192" s="57"/>
      <c r="AG1192" s="3" t="s">
        <v>30</v>
      </c>
      <c r="AH1192" s="3" t="s">
        <v>30</v>
      </c>
      <c r="AI1192" s="19" t="s">
        <v>31</v>
      </c>
      <c r="AJ1192" s="5" t="s">
        <v>32</v>
      </c>
      <c r="AK1192" s="4" t="s">
        <v>33</v>
      </c>
      <c r="AL1192" s="59"/>
      <c r="AM1192" s="16" t="s">
        <v>36</v>
      </c>
      <c r="AN1192" s="3" t="s">
        <v>30</v>
      </c>
      <c r="AO1192" s="7"/>
      <c r="AP1192" s="38" t="s">
        <v>37</v>
      </c>
      <c r="AQ1192" s="3" t="s">
        <v>30</v>
      </c>
      <c r="AR1192" s="39" t="s">
        <v>38</v>
      </c>
      <c r="AS1192" s="59"/>
      <c r="AT1192" s="18"/>
      <c r="AU1192" s="18"/>
      <c r="AV1192" s="40"/>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row>
    <row r="1193" spans="1:205" x14ac:dyDescent="0.2">
      <c r="A1193" s="123">
        <f t="shared" si="473"/>
        <v>44188</v>
      </c>
      <c r="B1193" s="124">
        <f t="shared" ca="1" si="479"/>
        <v>1005.55528</v>
      </c>
      <c r="C1193" s="126">
        <f t="shared" si="474"/>
        <v>1000</v>
      </c>
      <c r="D1193" s="125">
        <f ca="1">IF(A1193&lt;$B$1,VLOOKUP(A1193,[1]DI!$A$4:$B$15000,2,FALSE),0)</f>
        <v>1.9000000000000006E-2</v>
      </c>
      <c r="E1193" s="126">
        <f t="shared" ca="1" si="480"/>
        <v>7.4690000000000005E-5</v>
      </c>
      <c r="F1193" s="132">
        <f t="shared" si="475"/>
        <v>1.075</v>
      </c>
      <c r="G1193" s="127">
        <f t="shared" ca="1" si="468"/>
        <v>1.00008029175</v>
      </c>
      <c r="H1193" s="126">
        <f ca="1">TRUNC(PRODUCT(G$10:G1192),15)</f>
        <v>1.19439277041767</v>
      </c>
      <c r="I1193" s="126">
        <f t="shared" ca="1" si="476"/>
        <v>1.18779423844468</v>
      </c>
      <c r="J1193" s="126">
        <f t="shared" ca="1" si="469"/>
        <v>1.0055552800000001</v>
      </c>
      <c r="K1193" s="126">
        <f t="shared" ca="1" si="470"/>
        <v>5.5552799999999998</v>
      </c>
      <c r="L1193" s="133">
        <f>IF(VLOOKUP(A1193,$U$12:$AD$125,8)=VLOOKUP(A1192,$U$12:$AD$125,8),0,VLOOKUP(A1193,U$12:$AD$125,8))</f>
        <v>0</v>
      </c>
      <c r="M1193" s="129">
        <f>IF(L1193&gt;0,VLOOKUP(L1193,T$12:$AC$125,7),0)</f>
        <v>0</v>
      </c>
      <c r="N1193" s="126">
        <f t="shared" si="471"/>
        <v>0</v>
      </c>
      <c r="O1193" s="126">
        <f t="shared" ca="1" si="472"/>
        <v>5.5552799999999998</v>
      </c>
      <c r="P1193" s="134" t="str">
        <f t="shared" si="477"/>
        <v>J=</v>
      </c>
      <c r="Q1193" s="131">
        <f t="shared" si="478"/>
        <v>44270</v>
      </c>
      <c r="R1193" s="9"/>
      <c r="S1193" s="9"/>
      <c r="T1193" s="9"/>
      <c r="U1193" s="9"/>
      <c r="V1193" s="9"/>
      <c r="W1193" s="9"/>
      <c r="X1193" s="9"/>
      <c r="Y1193" s="9"/>
      <c r="Z1193" s="9"/>
      <c r="AA1193" s="9"/>
      <c r="AB1193" s="9"/>
      <c r="AC1193" s="9"/>
      <c r="AD1193" s="9"/>
      <c r="AE1193" s="9"/>
      <c r="AF1193" s="59"/>
      <c r="AG1193" s="15"/>
      <c r="AH1193" s="15"/>
      <c r="AI1193" s="4"/>
      <c r="AJ1193" s="16"/>
      <c r="AK1193" s="4"/>
      <c r="AL1193" s="59"/>
      <c r="AM1193" s="16"/>
      <c r="AN1193" s="15"/>
      <c r="AO1193" s="9"/>
      <c r="AP1193" s="17"/>
      <c r="AQ1193" s="15"/>
      <c r="AR1193" s="10"/>
      <c r="AS1193" s="61"/>
      <c r="AT1193" s="18"/>
      <c r="AU1193" s="18"/>
      <c r="AV1193" s="40"/>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row>
    <row r="1194" spans="1:205" x14ac:dyDescent="0.2">
      <c r="A1194" s="123">
        <f t="shared" si="473"/>
        <v>44189</v>
      </c>
      <c r="B1194" s="124">
        <f t="shared" ca="1" si="479"/>
        <v>1005.63602</v>
      </c>
      <c r="C1194" s="126">
        <f t="shared" si="474"/>
        <v>1000</v>
      </c>
      <c r="D1194" s="125">
        <f ca="1">IF(A1194&lt;$B$1,VLOOKUP(A1194,[1]DI!$A$4:$B$15000,2,FALSE),0)</f>
        <v>1.9000000000000006E-2</v>
      </c>
      <c r="E1194" s="126">
        <f t="shared" ca="1" si="480"/>
        <v>7.4690000000000005E-5</v>
      </c>
      <c r="F1194" s="132">
        <f t="shared" si="475"/>
        <v>1.075</v>
      </c>
      <c r="G1194" s="127">
        <f t="shared" ca="1" si="468"/>
        <v>1.00008029175</v>
      </c>
      <c r="H1194" s="126">
        <f ca="1">TRUNC(PRODUCT(G$10:G1193),15)</f>
        <v>1.1944886703033999</v>
      </c>
      <c r="I1194" s="126">
        <f t="shared" ca="1" si="476"/>
        <v>1.18779423844468</v>
      </c>
      <c r="J1194" s="126">
        <f t="shared" ca="1" si="469"/>
        <v>1.0056360200000001</v>
      </c>
      <c r="K1194" s="126">
        <f t="shared" ca="1" si="470"/>
        <v>5.6360200000000003</v>
      </c>
      <c r="L1194" s="133">
        <f>IF(VLOOKUP(A1194,$U$12:$AD$125,8)=VLOOKUP(A1193,$U$12:$AD$125,8),0,VLOOKUP(A1194,U$12:$AD$125,8))</f>
        <v>0</v>
      </c>
      <c r="M1194" s="129">
        <f>IF(L1194&gt;0,VLOOKUP(L1194,T$12:$AC$125,7),0)</f>
        <v>0</v>
      </c>
      <c r="N1194" s="126">
        <f t="shared" si="471"/>
        <v>0</v>
      </c>
      <c r="O1194" s="126">
        <f t="shared" ca="1" si="472"/>
        <v>5.6360200000000003</v>
      </c>
      <c r="P1194" s="134" t="str">
        <f t="shared" si="477"/>
        <v>J=</v>
      </c>
      <c r="Q1194" s="131">
        <f t="shared" si="478"/>
        <v>44270</v>
      </c>
      <c r="R1194" s="9"/>
      <c r="S1194" s="9"/>
      <c r="T1194" s="9"/>
      <c r="U1194" s="9"/>
      <c r="V1194" s="9"/>
      <c r="W1194" s="9"/>
      <c r="X1194" s="9"/>
      <c r="Y1194" s="9"/>
      <c r="Z1194" s="9"/>
      <c r="AA1194" s="9"/>
      <c r="AB1194" s="9"/>
      <c r="AC1194" s="9"/>
      <c r="AD1194" s="9"/>
      <c r="AE1194" s="9"/>
      <c r="AF1194" s="59">
        <f>(AF1186+1)</f>
        <v>43935</v>
      </c>
      <c r="AG1194" s="15">
        <f t="shared" ref="AG1194:AK1209" ca="1" si="484">VLOOKUP($AF1194,$A$10:$Q$3625,(AG$1)+1)</f>
        <v>1003.12503</v>
      </c>
      <c r="AH1194" s="15">
        <f t="shared" si="484"/>
        <v>1000</v>
      </c>
      <c r="AI1194" s="4">
        <f t="shared" ca="1" si="484"/>
        <v>3.6500000000000005E-2</v>
      </c>
      <c r="AJ1194" s="16">
        <f t="shared" ca="1" si="484"/>
        <v>1.4227E-4</v>
      </c>
      <c r="AK1194" s="4">
        <f t="shared" si="484"/>
        <v>1.075</v>
      </c>
      <c r="AL1194" s="59">
        <f t="shared" ref="AL1194:AL1223" si="485">AF1194</f>
        <v>43935</v>
      </c>
      <c r="AM1194" s="16">
        <f t="shared" ref="AM1194:AS1209" ca="1" si="486">VLOOKUP($AF1194,$A$10:$Q$3625,(AM$1)+1)</f>
        <v>1.0031250300000001</v>
      </c>
      <c r="AN1194" s="15">
        <f t="shared" ca="1" si="486"/>
        <v>3.1250300000000002</v>
      </c>
      <c r="AO1194" s="9">
        <f t="shared" si="486"/>
        <v>0</v>
      </c>
      <c r="AP1194" s="17">
        <f t="shared" si="486"/>
        <v>0</v>
      </c>
      <c r="AQ1194" s="15">
        <f t="shared" si="486"/>
        <v>0</v>
      </c>
      <c r="AR1194" s="10" t="str">
        <f t="shared" si="486"/>
        <v>J=</v>
      </c>
      <c r="AS1194" s="59">
        <f t="shared" si="486"/>
        <v>44089</v>
      </c>
      <c r="AT1194" s="18"/>
      <c r="AU1194" s="18"/>
      <c r="AV1194" s="40"/>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row>
    <row r="1195" spans="1:205" x14ac:dyDescent="0.2">
      <c r="A1195" s="123">
        <f t="shared" si="473"/>
        <v>44190</v>
      </c>
      <c r="B1195" s="124">
        <f t="shared" ca="1" si="479"/>
        <v>1005.71676</v>
      </c>
      <c r="C1195" s="126">
        <f t="shared" si="474"/>
        <v>1000</v>
      </c>
      <c r="D1195" s="125">
        <f ca="1">IF(A1195&lt;$B$1,VLOOKUP(A1195,[1]DI!$A$4:$B$15000,2,FALSE),0)</f>
        <v>0</v>
      </c>
      <c r="E1195" s="126">
        <f t="shared" ca="1" si="480"/>
        <v>0</v>
      </c>
      <c r="F1195" s="132">
        <f t="shared" si="475"/>
        <v>1.075</v>
      </c>
      <c r="G1195" s="127">
        <f t="shared" ca="1" si="468"/>
        <v>1</v>
      </c>
      <c r="H1195" s="126">
        <f ca="1">TRUNC(PRODUCT(G$10:G1194),15)</f>
        <v>1.19458457788909</v>
      </c>
      <c r="I1195" s="126">
        <f t="shared" ca="1" si="476"/>
        <v>1.18779423844468</v>
      </c>
      <c r="J1195" s="126">
        <f t="shared" ca="1" si="469"/>
        <v>1.0057167600000001</v>
      </c>
      <c r="K1195" s="126">
        <f t="shared" ca="1" si="470"/>
        <v>5.7167599999999998</v>
      </c>
      <c r="L1195" s="133">
        <f>IF(VLOOKUP(A1195,$U$12:$AD$125,8)=VLOOKUP(A1194,$U$12:$AD$125,8),0,VLOOKUP(A1195,U$12:$AD$125,8))</f>
        <v>0</v>
      </c>
      <c r="M1195" s="129">
        <f>IF(L1195&gt;0,VLOOKUP(L1195,T$12:$AC$125,7),0)</f>
        <v>0</v>
      </c>
      <c r="N1195" s="126">
        <f t="shared" si="471"/>
        <v>0</v>
      </c>
      <c r="O1195" s="126">
        <f t="shared" ca="1" si="472"/>
        <v>5.7167599999999998</v>
      </c>
      <c r="P1195" s="134" t="str">
        <f t="shared" si="477"/>
        <v>J=</v>
      </c>
      <c r="Q1195" s="131">
        <f t="shared" si="478"/>
        <v>44270</v>
      </c>
      <c r="R1195" s="9"/>
      <c r="S1195" s="9"/>
      <c r="T1195" s="9"/>
      <c r="U1195" s="9"/>
      <c r="V1195" s="9"/>
      <c r="W1195" s="9"/>
      <c r="X1195" s="9"/>
      <c r="Y1195" s="9"/>
      <c r="Z1195" s="9"/>
      <c r="AA1195" s="9"/>
      <c r="AB1195" s="9"/>
      <c r="AC1195" s="9"/>
      <c r="AD1195" s="9"/>
      <c r="AE1195" s="9"/>
      <c r="AF1195" s="59">
        <f t="shared" ref="AF1195:AF1223" si="487">(AF1194+1)</f>
        <v>43936</v>
      </c>
      <c r="AG1195" s="15">
        <f t="shared" ca="1" si="484"/>
        <v>1003.27845</v>
      </c>
      <c r="AH1195" s="15">
        <f t="shared" si="484"/>
        <v>1000</v>
      </c>
      <c r="AI1195" s="4">
        <f t="shared" ca="1" si="484"/>
        <v>3.6500000000000005E-2</v>
      </c>
      <c r="AJ1195" s="16">
        <f t="shared" ca="1" si="484"/>
        <v>1.4227E-4</v>
      </c>
      <c r="AK1195" s="4">
        <f t="shared" si="484"/>
        <v>1.075</v>
      </c>
      <c r="AL1195" s="59">
        <f t="shared" si="485"/>
        <v>43936</v>
      </c>
      <c r="AM1195" s="16">
        <f t="shared" ca="1" si="486"/>
        <v>1.00327845</v>
      </c>
      <c r="AN1195" s="15">
        <f t="shared" ca="1" si="486"/>
        <v>3.2784499999999999</v>
      </c>
      <c r="AO1195" s="9">
        <f t="shared" si="486"/>
        <v>0</v>
      </c>
      <c r="AP1195" s="17">
        <f t="shared" si="486"/>
        <v>0</v>
      </c>
      <c r="AQ1195" s="15">
        <f t="shared" si="486"/>
        <v>0</v>
      </c>
      <c r="AR1195" s="10" t="str">
        <f t="shared" si="486"/>
        <v>J=</v>
      </c>
      <c r="AS1195" s="59">
        <f t="shared" si="486"/>
        <v>44089</v>
      </c>
      <c r="AT1195" s="18"/>
      <c r="AU1195" s="18"/>
      <c r="AV1195" s="40"/>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row>
    <row r="1196" spans="1:205" x14ac:dyDescent="0.2">
      <c r="A1196" s="123">
        <f t="shared" si="473"/>
        <v>44191</v>
      </c>
      <c r="B1196" s="124">
        <f t="shared" ca="1" si="479"/>
        <v>1005.71676</v>
      </c>
      <c r="C1196" s="126">
        <f t="shared" si="474"/>
        <v>1000</v>
      </c>
      <c r="D1196" s="125">
        <f ca="1">IF(A1196&lt;$B$1,VLOOKUP(A1196,[1]DI!$A$4:$B$15000,2,FALSE),0)</f>
        <v>0</v>
      </c>
      <c r="E1196" s="126">
        <f t="shared" ca="1" si="480"/>
        <v>0</v>
      </c>
      <c r="F1196" s="132">
        <f t="shared" si="475"/>
        <v>1.075</v>
      </c>
      <c r="G1196" s="127">
        <f t="shared" ca="1" si="468"/>
        <v>1</v>
      </c>
      <c r="H1196" s="126">
        <f ca="1">TRUNC(PRODUCT(G$10:G1195),15)</f>
        <v>1.19458457788909</v>
      </c>
      <c r="I1196" s="126">
        <f t="shared" ca="1" si="476"/>
        <v>1.18779423844468</v>
      </c>
      <c r="J1196" s="126">
        <f t="shared" ca="1" si="469"/>
        <v>1.0057167600000001</v>
      </c>
      <c r="K1196" s="126">
        <f t="shared" ca="1" si="470"/>
        <v>5.7167599999999998</v>
      </c>
      <c r="L1196" s="133">
        <f>IF(VLOOKUP(A1196,$U$12:$AD$125,8)=VLOOKUP(A1195,$U$12:$AD$125,8),0,VLOOKUP(A1196,U$12:$AD$125,8))</f>
        <v>0</v>
      </c>
      <c r="M1196" s="129">
        <f>IF(L1196&gt;0,VLOOKUP(L1196,T$12:$AC$125,7),0)</f>
        <v>0</v>
      </c>
      <c r="N1196" s="126">
        <f t="shared" si="471"/>
        <v>0</v>
      </c>
      <c r="O1196" s="126">
        <f t="shared" ca="1" si="472"/>
        <v>5.7167599999999998</v>
      </c>
      <c r="P1196" s="134" t="str">
        <f t="shared" si="477"/>
        <v>J=</v>
      </c>
      <c r="Q1196" s="131">
        <f t="shared" si="478"/>
        <v>44270</v>
      </c>
      <c r="R1196" s="9"/>
      <c r="S1196" s="9"/>
      <c r="T1196" s="9"/>
      <c r="U1196" s="9"/>
      <c r="V1196" s="9"/>
      <c r="W1196" s="9"/>
      <c r="X1196" s="9"/>
      <c r="Y1196" s="9"/>
      <c r="Z1196" s="9"/>
      <c r="AA1196" s="9"/>
      <c r="AB1196" s="9"/>
      <c r="AC1196" s="9"/>
      <c r="AD1196" s="9"/>
      <c r="AE1196" s="9"/>
      <c r="AF1196" s="59">
        <f t="shared" si="487"/>
        <v>43937</v>
      </c>
      <c r="AG1196" s="15">
        <f t="shared" ca="1" si="484"/>
        <v>1003.43189</v>
      </c>
      <c r="AH1196" s="15">
        <f t="shared" si="484"/>
        <v>1000</v>
      </c>
      <c r="AI1196" s="4">
        <f t="shared" ca="1" si="484"/>
        <v>3.6500000000000005E-2</v>
      </c>
      <c r="AJ1196" s="16">
        <f t="shared" ca="1" si="484"/>
        <v>1.4227E-4</v>
      </c>
      <c r="AK1196" s="4">
        <f t="shared" si="484"/>
        <v>1.075</v>
      </c>
      <c r="AL1196" s="59">
        <f t="shared" si="485"/>
        <v>43937</v>
      </c>
      <c r="AM1196" s="16">
        <f t="shared" ca="1" si="486"/>
        <v>1.0034318900000001</v>
      </c>
      <c r="AN1196" s="15">
        <f t="shared" ca="1" si="486"/>
        <v>3.4318900000000001</v>
      </c>
      <c r="AO1196" s="9">
        <f t="shared" si="486"/>
        <v>0</v>
      </c>
      <c r="AP1196" s="17">
        <f t="shared" si="486"/>
        <v>0</v>
      </c>
      <c r="AQ1196" s="15">
        <f t="shared" si="486"/>
        <v>0</v>
      </c>
      <c r="AR1196" s="10" t="str">
        <f t="shared" si="486"/>
        <v>J=</v>
      </c>
      <c r="AS1196" s="59">
        <f t="shared" si="486"/>
        <v>44089</v>
      </c>
      <c r="AT1196" s="18"/>
      <c r="AU1196" s="18"/>
      <c r="AV1196" s="40"/>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row>
    <row r="1197" spans="1:205" x14ac:dyDescent="0.2">
      <c r="A1197" s="123">
        <f t="shared" si="473"/>
        <v>44192</v>
      </c>
      <c r="B1197" s="124">
        <f t="shared" ca="1" si="479"/>
        <v>1005.71676</v>
      </c>
      <c r="C1197" s="126">
        <f t="shared" si="474"/>
        <v>1000</v>
      </c>
      <c r="D1197" s="125">
        <f ca="1">IF(A1197&lt;$B$1,VLOOKUP(A1197,[1]DI!$A$4:$B$15000,2,FALSE),0)</f>
        <v>0</v>
      </c>
      <c r="E1197" s="126">
        <f t="shared" ca="1" si="480"/>
        <v>0</v>
      </c>
      <c r="F1197" s="132">
        <f t="shared" si="475"/>
        <v>1.075</v>
      </c>
      <c r="G1197" s="127">
        <f t="shared" ca="1" si="468"/>
        <v>1</v>
      </c>
      <c r="H1197" s="126">
        <f ca="1">TRUNC(PRODUCT(G$10:G1196),15)</f>
        <v>1.19458457788909</v>
      </c>
      <c r="I1197" s="126">
        <f t="shared" ca="1" si="476"/>
        <v>1.18779423844468</v>
      </c>
      <c r="J1197" s="126">
        <f t="shared" ca="1" si="469"/>
        <v>1.0057167600000001</v>
      </c>
      <c r="K1197" s="126">
        <f t="shared" ca="1" si="470"/>
        <v>5.7167599999999998</v>
      </c>
      <c r="L1197" s="133">
        <f>IF(VLOOKUP(A1197,$U$12:$AD$125,8)=VLOOKUP(A1196,$U$12:$AD$125,8),0,VLOOKUP(A1197,U$12:$AD$125,8))</f>
        <v>0</v>
      </c>
      <c r="M1197" s="129">
        <f>IF(L1197&gt;0,VLOOKUP(L1197,T$12:$AC$125,7),0)</f>
        <v>0</v>
      </c>
      <c r="N1197" s="126">
        <f t="shared" si="471"/>
        <v>0</v>
      </c>
      <c r="O1197" s="126">
        <f t="shared" ca="1" si="472"/>
        <v>5.7167599999999998</v>
      </c>
      <c r="P1197" s="134" t="str">
        <f t="shared" si="477"/>
        <v>J=</v>
      </c>
      <c r="Q1197" s="131">
        <f t="shared" si="478"/>
        <v>44270</v>
      </c>
      <c r="R1197" s="9"/>
      <c r="S1197" s="9"/>
      <c r="T1197" s="9"/>
      <c r="U1197" s="9"/>
      <c r="V1197" s="9"/>
      <c r="W1197" s="9"/>
      <c r="X1197" s="9"/>
      <c r="Y1197" s="9"/>
      <c r="Z1197" s="9"/>
      <c r="AA1197" s="9"/>
      <c r="AB1197" s="9"/>
      <c r="AC1197" s="9"/>
      <c r="AD1197" s="9"/>
      <c r="AE1197" s="9"/>
      <c r="AF1197" s="59">
        <f t="shared" si="487"/>
        <v>43938</v>
      </c>
      <c r="AG1197" s="15">
        <f t="shared" ca="1" si="484"/>
        <v>1003.58535999</v>
      </c>
      <c r="AH1197" s="15">
        <f t="shared" si="484"/>
        <v>1000</v>
      </c>
      <c r="AI1197" s="4">
        <f t="shared" ca="1" si="484"/>
        <v>3.6500000000000005E-2</v>
      </c>
      <c r="AJ1197" s="16">
        <f t="shared" ca="1" si="484"/>
        <v>1.4227E-4</v>
      </c>
      <c r="AK1197" s="4">
        <f t="shared" si="484"/>
        <v>1.075</v>
      </c>
      <c r="AL1197" s="59">
        <f t="shared" si="485"/>
        <v>43938</v>
      </c>
      <c r="AM1197" s="16">
        <f t="shared" ca="1" si="486"/>
        <v>1.00358536</v>
      </c>
      <c r="AN1197" s="15">
        <f t="shared" ca="1" si="486"/>
        <v>3.5853599900000002</v>
      </c>
      <c r="AO1197" s="9">
        <f t="shared" si="486"/>
        <v>0</v>
      </c>
      <c r="AP1197" s="17">
        <f t="shared" si="486"/>
        <v>0</v>
      </c>
      <c r="AQ1197" s="15">
        <f t="shared" si="486"/>
        <v>0</v>
      </c>
      <c r="AR1197" s="10" t="str">
        <f t="shared" si="486"/>
        <v>J=</v>
      </c>
      <c r="AS1197" s="59">
        <f t="shared" si="486"/>
        <v>44089</v>
      </c>
      <c r="AT1197" s="18"/>
      <c r="AU1197" s="18"/>
      <c r="AV1197" s="40"/>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row>
    <row r="1198" spans="1:205" x14ac:dyDescent="0.2">
      <c r="A1198" s="123">
        <f t="shared" si="473"/>
        <v>44193</v>
      </c>
      <c r="B1198" s="124">
        <f t="shared" ca="1" si="479"/>
        <v>1005.71676</v>
      </c>
      <c r="C1198" s="126">
        <f t="shared" si="474"/>
        <v>1000</v>
      </c>
      <c r="D1198" s="125">
        <f ca="1">IF(A1198&lt;$B$1,VLOOKUP(A1198,[1]DI!$A$4:$B$15000,2,FALSE),0)</f>
        <v>1.9000000000000006E-2</v>
      </c>
      <c r="E1198" s="126">
        <f t="shared" ca="1" si="480"/>
        <v>7.4690000000000005E-5</v>
      </c>
      <c r="F1198" s="132">
        <f t="shared" si="475"/>
        <v>1.075</v>
      </c>
      <c r="G1198" s="127">
        <f t="shared" ca="1" si="468"/>
        <v>1.00008029175</v>
      </c>
      <c r="H1198" s="126">
        <f ca="1">TRUNC(PRODUCT(G$10:G1197),15)</f>
        <v>1.19458457788909</v>
      </c>
      <c r="I1198" s="126">
        <f t="shared" ca="1" si="476"/>
        <v>1.18779423844468</v>
      </c>
      <c r="J1198" s="126">
        <f t="shared" ca="1" si="469"/>
        <v>1.0057167600000001</v>
      </c>
      <c r="K1198" s="126">
        <f t="shared" ca="1" si="470"/>
        <v>5.7167599999999998</v>
      </c>
      <c r="L1198" s="133">
        <f>IF(VLOOKUP(A1198,$U$12:$AD$125,8)=VLOOKUP(A1197,$U$12:$AD$125,8),0,VLOOKUP(A1198,U$12:$AD$125,8))</f>
        <v>0</v>
      </c>
      <c r="M1198" s="129">
        <f>IF(L1198&gt;0,VLOOKUP(L1198,T$12:$AC$125,7),0)</f>
        <v>0</v>
      </c>
      <c r="N1198" s="126">
        <f t="shared" si="471"/>
        <v>0</v>
      </c>
      <c r="O1198" s="126">
        <f t="shared" ca="1" si="472"/>
        <v>5.7167599999999998</v>
      </c>
      <c r="P1198" s="134" t="str">
        <f t="shared" si="477"/>
        <v>J=</v>
      </c>
      <c r="Q1198" s="131">
        <f t="shared" si="478"/>
        <v>44270</v>
      </c>
      <c r="R1198" s="9"/>
      <c r="S1198" s="33"/>
      <c r="T1198" s="33"/>
      <c r="U1198" s="33"/>
      <c r="V1198" s="33"/>
      <c r="W1198" s="33"/>
      <c r="X1198" s="33"/>
      <c r="Y1198" s="33"/>
      <c r="Z1198" s="33"/>
      <c r="AA1198" s="33"/>
      <c r="AB1198" s="33"/>
      <c r="AC1198" s="33"/>
      <c r="AD1198" s="33"/>
      <c r="AE1198" s="33"/>
      <c r="AF1198" s="59">
        <f t="shared" si="487"/>
        <v>43939</v>
      </c>
      <c r="AG1198" s="15">
        <f t="shared" ca="1" si="484"/>
        <v>1003.73884</v>
      </c>
      <c r="AH1198" s="15">
        <f t="shared" si="484"/>
        <v>1000</v>
      </c>
      <c r="AI1198" s="4">
        <f t="shared" ca="1" si="484"/>
        <v>0</v>
      </c>
      <c r="AJ1198" s="16">
        <f t="shared" ca="1" si="484"/>
        <v>0</v>
      </c>
      <c r="AK1198" s="4">
        <f t="shared" si="484"/>
        <v>1.075</v>
      </c>
      <c r="AL1198" s="59">
        <f t="shared" si="485"/>
        <v>43939</v>
      </c>
      <c r="AM1198" s="16">
        <f t="shared" ca="1" si="486"/>
        <v>1.00373884</v>
      </c>
      <c r="AN1198" s="15">
        <f t="shared" ca="1" si="486"/>
        <v>3.7388400000000002</v>
      </c>
      <c r="AO1198" s="9">
        <f t="shared" si="486"/>
        <v>0</v>
      </c>
      <c r="AP1198" s="17">
        <f t="shared" si="486"/>
        <v>0</v>
      </c>
      <c r="AQ1198" s="15">
        <f t="shared" si="486"/>
        <v>0</v>
      </c>
      <c r="AR1198" s="10" t="str">
        <f t="shared" si="486"/>
        <v>J=</v>
      </c>
      <c r="AS1198" s="59">
        <f t="shared" si="486"/>
        <v>44089</v>
      </c>
      <c r="AT1198" s="34"/>
      <c r="AU1198" s="34"/>
      <c r="AV1198" s="41"/>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c r="FI1198" s="34"/>
      <c r="FJ1198" s="34"/>
      <c r="FK1198" s="34"/>
      <c r="FL1198" s="34"/>
      <c r="FM1198" s="34"/>
      <c r="FN1198" s="34"/>
      <c r="FO1198" s="34"/>
      <c r="FP1198" s="34"/>
      <c r="FQ1198" s="34"/>
      <c r="FR1198" s="34"/>
      <c r="FS1198" s="34"/>
      <c r="FT1198" s="34"/>
      <c r="FU1198" s="34"/>
      <c r="FV1198" s="34"/>
      <c r="FW1198" s="34"/>
      <c r="FX1198" s="34"/>
      <c r="FY1198" s="34"/>
      <c r="FZ1198" s="34"/>
      <c r="GA1198" s="34"/>
      <c r="GB1198" s="34"/>
      <c r="GC1198" s="34"/>
      <c r="GD1198" s="34"/>
      <c r="GE1198" s="34"/>
      <c r="GF1198" s="34"/>
      <c r="GG1198" s="34"/>
      <c r="GH1198" s="34"/>
      <c r="GI1198" s="34"/>
      <c r="GJ1198" s="34"/>
      <c r="GK1198" s="34"/>
      <c r="GL1198" s="34"/>
      <c r="GM1198" s="34"/>
      <c r="GN1198" s="34"/>
      <c r="GO1198" s="34"/>
      <c r="GP1198" s="34"/>
      <c r="GQ1198" s="34"/>
      <c r="GR1198" s="34"/>
      <c r="GS1198" s="34"/>
      <c r="GT1198" s="34"/>
      <c r="GU1198" s="34"/>
      <c r="GV1198" s="34"/>
      <c r="GW1198" s="34"/>
    </row>
    <row r="1199" spans="1:205" x14ac:dyDescent="0.2">
      <c r="A1199" s="123">
        <f t="shared" si="473"/>
        <v>44194</v>
      </c>
      <c r="B1199" s="124">
        <f t="shared" ca="1" si="479"/>
        <v>1005.79751</v>
      </c>
      <c r="C1199" s="126">
        <f t="shared" si="474"/>
        <v>1000</v>
      </c>
      <c r="D1199" s="125">
        <f ca="1">IF(A1199&lt;$B$1,VLOOKUP(A1199,[1]DI!$A$4:$B$15000,2,FALSE),0)</f>
        <v>1.9000000000000006E-2</v>
      </c>
      <c r="E1199" s="126">
        <f t="shared" ca="1" si="480"/>
        <v>7.4690000000000005E-5</v>
      </c>
      <c r="F1199" s="132">
        <f t="shared" si="475"/>
        <v>1.075</v>
      </c>
      <c r="G1199" s="127">
        <f t="shared" ca="1" si="468"/>
        <v>1.00008029175</v>
      </c>
      <c r="H1199" s="126">
        <f ca="1">TRUNC(PRODUCT(G$10:G1198),15)</f>
        <v>1.1946804931753701</v>
      </c>
      <c r="I1199" s="126">
        <f t="shared" ca="1" si="476"/>
        <v>1.18779423844468</v>
      </c>
      <c r="J1199" s="126">
        <f t="shared" ca="1" si="469"/>
        <v>1.0057975100000001</v>
      </c>
      <c r="K1199" s="126">
        <f t="shared" ca="1" si="470"/>
        <v>5.7975099999999999</v>
      </c>
      <c r="L1199" s="133">
        <f>IF(VLOOKUP(A1199,$U$12:$AD$125,8)=VLOOKUP(A1198,$U$12:$AD$125,8),0,VLOOKUP(A1199,U$12:$AD$125,8))</f>
        <v>0</v>
      </c>
      <c r="M1199" s="129">
        <f>IF(L1199&gt;0,VLOOKUP(L1199,T$12:$AC$125,7),0)</f>
        <v>0</v>
      </c>
      <c r="N1199" s="126">
        <f t="shared" si="471"/>
        <v>0</v>
      </c>
      <c r="O1199" s="126">
        <f t="shared" ca="1" si="472"/>
        <v>5.7975099999999999</v>
      </c>
      <c r="P1199" s="134" t="str">
        <f t="shared" si="477"/>
        <v>J=</v>
      </c>
      <c r="Q1199" s="131">
        <f t="shared" si="478"/>
        <v>44270</v>
      </c>
      <c r="R1199" s="9"/>
      <c r="S1199" s="33"/>
      <c r="T1199" s="33"/>
      <c r="U1199" s="33"/>
      <c r="V1199" s="33"/>
      <c r="W1199" s="33"/>
      <c r="X1199" s="33"/>
      <c r="Y1199" s="33"/>
      <c r="Z1199" s="33"/>
      <c r="AA1199" s="33"/>
      <c r="AB1199" s="33"/>
      <c r="AC1199" s="33"/>
      <c r="AD1199" s="33"/>
      <c r="AE1199" s="33"/>
      <c r="AF1199" s="59">
        <f t="shared" si="487"/>
        <v>43940</v>
      </c>
      <c r="AG1199" s="15">
        <f t="shared" ca="1" si="484"/>
        <v>1003.73884</v>
      </c>
      <c r="AH1199" s="15">
        <f t="shared" si="484"/>
        <v>1000</v>
      </c>
      <c r="AI1199" s="4">
        <f t="shared" ca="1" si="484"/>
        <v>0</v>
      </c>
      <c r="AJ1199" s="16">
        <f t="shared" ca="1" si="484"/>
        <v>0</v>
      </c>
      <c r="AK1199" s="4">
        <f t="shared" si="484"/>
        <v>1.075</v>
      </c>
      <c r="AL1199" s="59">
        <f t="shared" si="485"/>
        <v>43940</v>
      </c>
      <c r="AM1199" s="16">
        <f t="shared" ca="1" si="486"/>
        <v>1.00373884</v>
      </c>
      <c r="AN1199" s="15">
        <f t="shared" ca="1" si="486"/>
        <v>3.7388400000000002</v>
      </c>
      <c r="AO1199" s="9">
        <f t="shared" si="486"/>
        <v>0</v>
      </c>
      <c r="AP1199" s="17">
        <f t="shared" si="486"/>
        <v>0</v>
      </c>
      <c r="AQ1199" s="15">
        <f t="shared" si="486"/>
        <v>0</v>
      </c>
      <c r="AR1199" s="10" t="str">
        <f t="shared" si="486"/>
        <v>J=</v>
      </c>
      <c r="AS1199" s="59">
        <f t="shared" si="486"/>
        <v>44089</v>
      </c>
      <c r="AT1199" s="34"/>
      <c r="AU1199" s="34"/>
      <c r="AV1199" s="41"/>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c r="FI1199" s="34"/>
      <c r="FJ1199" s="34"/>
      <c r="FK1199" s="34"/>
      <c r="FL1199" s="34"/>
      <c r="FM1199" s="34"/>
      <c r="FN1199" s="34"/>
      <c r="FO1199" s="34"/>
      <c r="FP1199" s="34"/>
      <c r="FQ1199" s="34"/>
      <c r="FR1199" s="34"/>
      <c r="FS1199" s="34"/>
      <c r="FT1199" s="34"/>
      <c r="FU1199" s="34"/>
      <c r="FV1199" s="34"/>
      <c r="FW1199" s="34"/>
      <c r="FX1199" s="34"/>
      <c r="FY1199" s="34"/>
      <c r="FZ1199" s="34"/>
      <c r="GA1199" s="34"/>
      <c r="GB1199" s="34"/>
      <c r="GC1199" s="34"/>
      <c r="GD1199" s="34"/>
      <c r="GE1199" s="34"/>
      <c r="GF1199" s="34"/>
      <c r="GG1199" s="34"/>
      <c r="GH1199" s="34"/>
      <c r="GI1199" s="34"/>
      <c r="GJ1199" s="34"/>
      <c r="GK1199" s="34"/>
      <c r="GL1199" s="34"/>
      <c r="GM1199" s="34"/>
      <c r="GN1199" s="34"/>
      <c r="GO1199" s="34"/>
      <c r="GP1199" s="34"/>
      <c r="GQ1199" s="34"/>
      <c r="GR1199" s="34"/>
      <c r="GS1199" s="34"/>
      <c r="GT1199" s="34"/>
      <c r="GU1199" s="34"/>
      <c r="GV1199" s="34"/>
      <c r="GW1199" s="34"/>
    </row>
    <row r="1200" spans="1:205" x14ac:dyDescent="0.2">
      <c r="A1200" s="123">
        <f t="shared" si="473"/>
        <v>44195</v>
      </c>
      <c r="B1200" s="124">
        <f t="shared" ca="1" si="479"/>
        <v>1005.87826999</v>
      </c>
      <c r="C1200" s="126">
        <f t="shared" si="474"/>
        <v>1000</v>
      </c>
      <c r="D1200" s="125">
        <f ca="1">IF(A1200&lt;$B$1,VLOOKUP(A1200,[1]DI!$A$4:$B$15000,2,FALSE),0)</f>
        <v>1.9000000000000006E-2</v>
      </c>
      <c r="E1200" s="126">
        <f t="shared" ca="1" si="480"/>
        <v>7.4690000000000005E-5</v>
      </c>
      <c r="F1200" s="132">
        <f t="shared" si="475"/>
        <v>1.075</v>
      </c>
      <c r="G1200" s="127">
        <f t="shared" ca="1" si="468"/>
        <v>1.00008029175</v>
      </c>
      <c r="H1200" s="126">
        <f ca="1">TRUNC(PRODUCT(G$10:G1199),15)</f>
        <v>1.19477641616286</v>
      </c>
      <c r="I1200" s="126">
        <f t="shared" ca="1" si="476"/>
        <v>1.18779423844468</v>
      </c>
      <c r="J1200" s="126">
        <f t="shared" ca="1" si="469"/>
        <v>1.00587827</v>
      </c>
      <c r="K1200" s="126">
        <f t="shared" ca="1" si="470"/>
        <v>5.8782699899999997</v>
      </c>
      <c r="L1200" s="133">
        <f>IF(VLOOKUP(A1200,$U$12:$AD$125,8)=VLOOKUP(A1199,$U$12:$AD$125,8),0,VLOOKUP(A1200,U$12:$AD$125,8))</f>
        <v>0</v>
      </c>
      <c r="M1200" s="129">
        <f>IF(L1200&gt;0,VLOOKUP(L1200,T$12:$AC$125,7),0)</f>
        <v>0</v>
      </c>
      <c r="N1200" s="126">
        <f t="shared" si="471"/>
        <v>0</v>
      </c>
      <c r="O1200" s="126">
        <f t="shared" ca="1" si="472"/>
        <v>5.8782699899999997</v>
      </c>
      <c r="P1200" s="134" t="str">
        <f t="shared" si="477"/>
        <v>J=</v>
      </c>
      <c r="Q1200" s="131">
        <f t="shared" si="478"/>
        <v>44270</v>
      </c>
      <c r="R1200" s="9"/>
      <c r="S1200" s="9"/>
      <c r="T1200" s="9"/>
      <c r="U1200" s="9"/>
      <c r="V1200" s="9"/>
      <c r="W1200" s="9"/>
      <c r="X1200" s="9"/>
      <c r="Y1200" s="9"/>
      <c r="Z1200" s="9"/>
      <c r="AA1200" s="9"/>
      <c r="AB1200" s="9"/>
      <c r="AC1200" s="9"/>
      <c r="AD1200" s="9"/>
      <c r="AE1200" s="9"/>
      <c r="AF1200" s="59">
        <f t="shared" si="487"/>
        <v>43941</v>
      </c>
      <c r="AG1200" s="15">
        <f t="shared" ca="1" si="484"/>
        <v>1003.73884</v>
      </c>
      <c r="AH1200" s="15">
        <f t="shared" si="484"/>
        <v>1000</v>
      </c>
      <c r="AI1200" s="4">
        <f t="shared" ca="1" si="484"/>
        <v>3.6500000000000005E-2</v>
      </c>
      <c r="AJ1200" s="16">
        <f t="shared" ca="1" si="484"/>
        <v>1.4227E-4</v>
      </c>
      <c r="AK1200" s="4">
        <f t="shared" si="484"/>
        <v>1.075</v>
      </c>
      <c r="AL1200" s="59">
        <f t="shared" si="485"/>
        <v>43941</v>
      </c>
      <c r="AM1200" s="16">
        <f t="shared" ca="1" si="486"/>
        <v>1.00373884</v>
      </c>
      <c r="AN1200" s="15">
        <f t="shared" ca="1" si="486"/>
        <v>3.7388400000000002</v>
      </c>
      <c r="AO1200" s="9">
        <f t="shared" si="486"/>
        <v>0</v>
      </c>
      <c r="AP1200" s="17">
        <f t="shared" si="486"/>
        <v>0</v>
      </c>
      <c r="AQ1200" s="15">
        <f t="shared" si="486"/>
        <v>0</v>
      </c>
      <c r="AR1200" s="10" t="str">
        <f t="shared" si="486"/>
        <v>J=</v>
      </c>
      <c r="AS1200" s="59">
        <f t="shared" si="486"/>
        <v>44089</v>
      </c>
      <c r="AT1200" s="18"/>
      <c r="AU1200" s="18"/>
      <c r="AV1200" s="40"/>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row>
    <row r="1201" spans="1:202" x14ac:dyDescent="0.2">
      <c r="A1201" s="123">
        <f t="shared" si="473"/>
        <v>44196</v>
      </c>
      <c r="B1201" s="124">
        <f t="shared" ca="1" si="479"/>
        <v>1005.95904</v>
      </c>
      <c r="C1201" s="126">
        <f t="shared" si="474"/>
        <v>1000</v>
      </c>
      <c r="D1201" s="125">
        <f ca="1">IF(A1201&lt;$B$1,VLOOKUP(A1201,[1]DI!$A$4:$B$15000,2,FALSE),0)</f>
        <v>1.9000000000000006E-2</v>
      </c>
      <c r="E1201" s="126">
        <f t="shared" ca="1" si="480"/>
        <v>7.4690000000000005E-5</v>
      </c>
      <c r="F1201" s="132">
        <f t="shared" si="475"/>
        <v>1.075</v>
      </c>
      <c r="G1201" s="127">
        <f t="shared" ca="1" si="468"/>
        <v>1.00008029175</v>
      </c>
      <c r="H1201" s="126">
        <f ca="1">TRUNC(PRODUCT(G$10:G1200),15)</f>
        <v>1.19487234685218</v>
      </c>
      <c r="I1201" s="126">
        <f t="shared" ca="1" si="476"/>
        <v>1.18779423844468</v>
      </c>
      <c r="J1201" s="126">
        <f t="shared" ca="1" si="469"/>
        <v>1.00595904</v>
      </c>
      <c r="K1201" s="126">
        <f t="shared" ca="1" si="470"/>
        <v>5.9590399999999999</v>
      </c>
      <c r="L1201" s="133">
        <f>IF(VLOOKUP(A1201,$U$12:$AD$125,8)=VLOOKUP(A1200,$U$12:$AD$125,8),0,VLOOKUP(A1201,U$12:$AD$125,8))</f>
        <v>0</v>
      </c>
      <c r="M1201" s="129">
        <f>IF(L1201&gt;0,VLOOKUP(L1201,T$12:$AC$125,7),0)</f>
        <v>0</v>
      </c>
      <c r="N1201" s="126">
        <f t="shared" si="471"/>
        <v>0</v>
      </c>
      <c r="O1201" s="126">
        <f t="shared" ca="1" si="472"/>
        <v>5.9590399999999999</v>
      </c>
      <c r="P1201" s="134" t="str">
        <f t="shared" si="477"/>
        <v>J=</v>
      </c>
      <c r="Q1201" s="131">
        <f t="shared" si="478"/>
        <v>44270</v>
      </c>
      <c r="R1201" s="9"/>
      <c r="S1201" s="9"/>
      <c r="T1201" s="9"/>
      <c r="U1201" s="9"/>
      <c r="V1201" s="9"/>
      <c r="W1201" s="9"/>
      <c r="X1201" s="9"/>
      <c r="Y1201" s="9"/>
      <c r="Z1201" s="9"/>
      <c r="AA1201" s="9"/>
      <c r="AB1201" s="9"/>
      <c r="AC1201" s="9"/>
      <c r="AD1201" s="9"/>
      <c r="AE1201" s="9"/>
      <c r="AF1201" s="59">
        <f t="shared" si="487"/>
        <v>43942</v>
      </c>
      <c r="AG1201" s="15">
        <f t="shared" ca="1" si="484"/>
        <v>1003.8923600000001</v>
      </c>
      <c r="AH1201" s="15">
        <f t="shared" si="484"/>
        <v>1000</v>
      </c>
      <c r="AI1201" s="4">
        <f t="shared" ca="1" si="484"/>
        <v>0</v>
      </c>
      <c r="AJ1201" s="16">
        <f t="shared" ca="1" si="484"/>
        <v>0</v>
      </c>
      <c r="AK1201" s="4">
        <f t="shared" si="484"/>
        <v>1.075</v>
      </c>
      <c r="AL1201" s="59">
        <f t="shared" si="485"/>
        <v>43942</v>
      </c>
      <c r="AM1201" s="16">
        <f t="shared" ca="1" si="486"/>
        <v>1.00389236</v>
      </c>
      <c r="AN1201" s="15">
        <f t="shared" ca="1" si="486"/>
        <v>3.89236</v>
      </c>
      <c r="AO1201" s="9">
        <f t="shared" si="486"/>
        <v>0</v>
      </c>
      <c r="AP1201" s="17">
        <f t="shared" si="486"/>
        <v>0</v>
      </c>
      <c r="AQ1201" s="15">
        <f t="shared" si="486"/>
        <v>0</v>
      </c>
      <c r="AR1201" s="10" t="str">
        <f t="shared" si="486"/>
        <v>J=</v>
      </c>
      <c r="AS1201" s="59">
        <f t="shared" si="486"/>
        <v>44089</v>
      </c>
      <c r="AT1201" s="18"/>
      <c r="AU1201" s="18"/>
      <c r="AV1201" s="40"/>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row>
    <row r="1202" spans="1:202" x14ac:dyDescent="0.2">
      <c r="A1202" s="123">
        <f t="shared" si="473"/>
        <v>44197</v>
      </c>
      <c r="B1202" s="124">
        <f t="shared" ca="1" si="479"/>
        <v>1006.03981</v>
      </c>
      <c r="C1202" s="126">
        <f t="shared" si="474"/>
        <v>1000</v>
      </c>
      <c r="D1202" s="125">
        <f ca="1">IF(A1202&lt;$B$1,VLOOKUP(A1202,[1]DI!$A$4:$B$15000,2,FALSE),0)</f>
        <v>0</v>
      </c>
      <c r="E1202" s="126">
        <f t="shared" ca="1" si="480"/>
        <v>0</v>
      </c>
      <c r="F1202" s="132">
        <f t="shared" si="475"/>
        <v>1.075</v>
      </c>
      <c r="G1202" s="127">
        <f t="shared" ca="1" si="468"/>
        <v>1</v>
      </c>
      <c r="H1202" s="126">
        <f ca="1">TRUNC(PRODUCT(G$10:G1201),15)</f>
        <v>1.1949682852439301</v>
      </c>
      <c r="I1202" s="126">
        <f t="shared" ca="1" si="476"/>
        <v>1.18779423844468</v>
      </c>
      <c r="J1202" s="126">
        <f t="shared" ca="1" si="469"/>
        <v>1.0060398100000001</v>
      </c>
      <c r="K1202" s="126">
        <f t="shared" ca="1" si="470"/>
        <v>6.0398100000000001</v>
      </c>
      <c r="L1202" s="133">
        <f>IF(VLOOKUP(A1202,$U$12:$AD$125,8)=VLOOKUP(A1201,$U$12:$AD$125,8),0,VLOOKUP(A1202,U$12:$AD$125,8))</f>
        <v>0</v>
      </c>
      <c r="M1202" s="129">
        <f>IF(L1202&gt;0,VLOOKUP(L1202,T$12:$AC$125,7),0)</f>
        <v>0</v>
      </c>
      <c r="N1202" s="126">
        <f t="shared" si="471"/>
        <v>0</v>
      </c>
      <c r="O1202" s="126">
        <f t="shared" ca="1" si="472"/>
        <v>6.0398100000000001</v>
      </c>
      <c r="P1202" s="134" t="str">
        <f t="shared" si="477"/>
        <v>J=</v>
      </c>
      <c r="Q1202" s="131">
        <f t="shared" si="478"/>
        <v>44270</v>
      </c>
      <c r="R1202" s="9"/>
      <c r="S1202" s="9"/>
      <c r="T1202" s="9"/>
      <c r="U1202" s="9"/>
      <c r="V1202" s="9"/>
      <c r="W1202" s="9"/>
      <c r="X1202" s="9"/>
      <c r="Y1202" s="9"/>
      <c r="Z1202" s="9"/>
      <c r="AA1202" s="9"/>
      <c r="AB1202" s="9"/>
      <c r="AC1202" s="9"/>
      <c r="AD1202" s="9"/>
      <c r="AE1202" s="9"/>
      <c r="AF1202" s="59">
        <f t="shared" si="487"/>
        <v>43943</v>
      </c>
      <c r="AG1202" s="15">
        <f t="shared" ca="1" si="484"/>
        <v>1003.8923600000001</v>
      </c>
      <c r="AH1202" s="15">
        <f t="shared" si="484"/>
        <v>1000</v>
      </c>
      <c r="AI1202" s="4">
        <f t="shared" ca="1" si="484"/>
        <v>3.6500000000000005E-2</v>
      </c>
      <c r="AJ1202" s="16">
        <f t="shared" ca="1" si="484"/>
        <v>1.4227E-4</v>
      </c>
      <c r="AK1202" s="4">
        <f t="shared" si="484"/>
        <v>1.075</v>
      </c>
      <c r="AL1202" s="59">
        <f t="shared" si="485"/>
        <v>43943</v>
      </c>
      <c r="AM1202" s="16">
        <f t="shared" ca="1" si="486"/>
        <v>1.00389236</v>
      </c>
      <c r="AN1202" s="15">
        <f t="shared" ca="1" si="486"/>
        <v>3.89236</v>
      </c>
      <c r="AO1202" s="9">
        <f t="shared" si="486"/>
        <v>0</v>
      </c>
      <c r="AP1202" s="17">
        <f t="shared" si="486"/>
        <v>0</v>
      </c>
      <c r="AQ1202" s="15">
        <f t="shared" si="486"/>
        <v>0</v>
      </c>
      <c r="AR1202" s="10" t="str">
        <f t="shared" si="486"/>
        <v>J=</v>
      </c>
      <c r="AS1202" s="59">
        <f t="shared" si="486"/>
        <v>44089</v>
      </c>
      <c r="AT1202" s="18"/>
      <c r="AU1202" s="18"/>
      <c r="AV1202" s="40"/>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row>
    <row r="1203" spans="1:202" x14ac:dyDescent="0.2">
      <c r="A1203" s="123">
        <f t="shared" si="473"/>
        <v>44198</v>
      </c>
      <c r="B1203" s="124">
        <f t="shared" ca="1" si="479"/>
        <v>1006.03981</v>
      </c>
      <c r="C1203" s="126">
        <f t="shared" si="474"/>
        <v>1000</v>
      </c>
      <c r="D1203" s="125">
        <f ca="1">IF(A1203&lt;$B$1,VLOOKUP(A1203,[1]DI!$A$4:$B$15000,2,FALSE),0)</f>
        <v>0</v>
      </c>
      <c r="E1203" s="126">
        <f t="shared" ca="1" si="480"/>
        <v>0</v>
      </c>
      <c r="F1203" s="132">
        <f t="shared" si="475"/>
        <v>1.075</v>
      </c>
      <c r="G1203" s="127">
        <f t="shared" ca="1" si="468"/>
        <v>1</v>
      </c>
      <c r="H1203" s="126">
        <f ca="1">TRUNC(PRODUCT(G$10:G1202),15)</f>
        <v>1.1949682852439301</v>
      </c>
      <c r="I1203" s="126">
        <f t="shared" ca="1" si="476"/>
        <v>1.18779423844468</v>
      </c>
      <c r="J1203" s="126">
        <f t="shared" ca="1" si="469"/>
        <v>1.0060398100000001</v>
      </c>
      <c r="K1203" s="126">
        <f t="shared" ca="1" si="470"/>
        <v>6.0398100000000001</v>
      </c>
      <c r="L1203" s="133">
        <f>IF(VLOOKUP(A1203,$U$12:$AD$125,8)=VLOOKUP(A1202,$U$12:$AD$125,8),0,VLOOKUP(A1203,U$12:$AD$125,8))</f>
        <v>0</v>
      </c>
      <c r="M1203" s="129">
        <f>IF(L1203&gt;0,VLOOKUP(L1203,T$12:$AC$125,7),0)</f>
        <v>0</v>
      </c>
      <c r="N1203" s="126">
        <f t="shared" si="471"/>
        <v>0</v>
      </c>
      <c r="O1203" s="126">
        <f t="shared" ca="1" si="472"/>
        <v>6.0398100000000001</v>
      </c>
      <c r="P1203" s="134" t="str">
        <f t="shared" si="477"/>
        <v>J=</v>
      </c>
      <c r="Q1203" s="131">
        <f t="shared" si="478"/>
        <v>44270</v>
      </c>
      <c r="R1203" s="9"/>
      <c r="S1203" s="9"/>
      <c r="T1203" s="9"/>
      <c r="U1203" s="9"/>
      <c r="V1203" s="9"/>
      <c r="W1203" s="9"/>
      <c r="X1203" s="9"/>
      <c r="Y1203" s="9"/>
      <c r="Z1203" s="9"/>
      <c r="AA1203" s="9"/>
      <c r="AB1203" s="9"/>
      <c r="AC1203" s="9"/>
      <c r="AD1203" s="9"/>
      <c r="AE1203" s="9"/>
      <c r="AF1203" s="59">
        <f t="shared" si="487"/>
        <v>43944</v>
      </c>
      <c r="AG1203" s="15">
        <f t="shared" ca="1" si="484"/>
        <v>1004.04589</v>
      </c>
      <c r="AH1203" s="15">
        <f t="shared" si="484"/>
        <v>1000</v>
      </c>
      <c r="AI1203" s="4">
        <f t="shared" ca="1" si="484"/>
        <v>3.6500000000000005E-2</v>
      </c>
      <c r="AJ1203" s="16">
        <f t="shared" ca="1" si="484"/>
        <v>1.4227E-4</v>
      </c>
      <c r="AK1203" s="4">
        <f t="shared" si="484"/>
        <v>1.075</v>
      </c>
      <c r="AL1203" s="59">
        <f t="shared" si="485"/>
        <v>43944</v>
      </c>
      <c r="AM1203" s="16">
        <f t="shared" ca="1" si="486"/>
        <v>1.00404589</v>
      </c>
      <c r="AN1203" s="15">
        <f t="shared" ca="1" si="486"/>
        <v>4.04589</v>
      </c>
      <c r="AO1203" s="9">
        <f t="shared" si="486"/>
        <v>0</v>
      </c>
      <c r="AP1203" s="17">
        <f t="shared" si="486"/>
        <v>0</v>
      </c>
      <c r="AQ1203" s="15">
        <f t="shared" si="486"/>
        <v>0</v>
      </c>
      <c r="AR1203" s="10" t="str">
        <f t="shared" si="486"/>
        <v>J=</v>
      </c>
      <c r="AS1203" s="59">
        <f t="shared" si="486"/>
        <v>44089</v>
      </c>
      <c r="AT1203" s="18"/>
      <c r="AU1203" s="18"/>
      <c r="AV1203" s="40"/>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row>
    <row r="1204" spans="1:202" x14ac:dyDescent="0.2">
      <c r="A1204" s="123">
        <f t="shared" si="473"/>
        <v>44199</v>
      </c>
      <c r="B1204" s="124">
        <f t="shared" ca="1" si="479"/>
        <v>1006.03981</v>
      </c>
      <c r="C1204" s="126">
        <f t="shared" si="474"/>
        <v>1000</v>
      </c>
      <c r="D1204" s="125">
        <f ca="1">IF(A1204&lt;$B$1,VLOOKUP(A1204,[1]DI!$A$4:$B$15000,2,FALSE),0)</f>
        <v>0</v>
      </c>
      <c r="E1204" s="126">
        <f t="shared" ca="1" si="480"/>
        <v>0</v>
      </c>
      <c r="F1204" s="132">
        <f t="shared" si="475"/>
        <v>1.075</v>
      </c>
      <c r="G1204" s="127">
        <f t="shared" ca="1" si="468"/>
        <v>1</v>
      </c>
      <c r="H1204" s="126">
        <f ca="1">TRUNC(PRODUCT(G$10:G1203),15)</f>
        <v>1.1949682852439301</v>
      </c>
      <c r="I1204" s="126">
        <f t="shared" ca="1" si="476"/>
        <v>1.18779423844468</v>
      </c>
      <c r="J1204" s="126">
        <f t="shared" ca="1" si="469"/>
        <v>1.0060398100000001</v>
      </c>
      <c r="K1204" s="126">
        <f t="shared" ca="1" si="470"/>
        <v>6.0398100000000001</v>
      </c>
      <c r="L1204" s="133">
        <f>IF(VLOOKUP(A1204,$U$12:$AD$125,8)=VLOOKUP(A1203,$U$12:$AD$125,8),0,VLOOKUP(A1204,U$12:$AD$125,8))</f>
        <v>0</v>
      </c>
      <c r="M1204" s="129">
        <f>IF(L1204&gt;0,VLOOKUP(L1204,T$12:$AC$125,7),0)</f>
        <v>0</v>
      </c>
      <c r="N1204" s="126">
        <f t="shared" si="471"/>
        <v>0</v>
      </c>
      <c r="O1204" s="126">
        <f t="shared" ca="1" si="472"/>
        <v>6.0398100000000001</v>
      </c>
      <c r="P1204" s="134" t="str">
        <f t="shared" si="477"/>
        <v>J=</v>
      </c>
      <c r="Q1204" s="131">
        <f t="shared" si="478"/>
        <v>44270</v>
      </c>
      <c r="R1204" s="9"/>
      <c r="S1204" s="9"/>
      <c r="T1204" s="9"/>
      <c r="U1204" s="9"/>
      <c r="V1204" s="9"/>
      <c r="W1204" s="9"/>
      <c r="X1204" s="9"/>
      <c r="Y1204" s="9"/>
      <c r="Z1204" s="9"/>
      <c r="AA1204" s="9"/>
      <c r="AB1204" s="9"/>
      <c r="AC1204" s="9"/>
      <c r="AD1204" s="9"/>
      <c r="AE1204" s="9"/>
      <c r="AF1204" s="59">
        <f t="shared" si="487"/>
        <v>43945</v>
      </c>
      <c r="AG1204" s="15">
        <f t="shared" ca="1" si="484"/>
        <v>1004.1994499899999</v>
      </c>
      <c r="AH1204" s="15">
        <f t="shared" si="484"/>
        <v>1000</v>
      </c>
      <c r="AI1204" s="4">
        <f t="shared" ca="1" si="484"/>
        <v>3.6500000000000005E-2</v>
      </c>
      <c r="AJ1204" s="16">
        <f t="shared" ca="1" si="484"/>
        <v>1.4227E-4</v>
      </c>
      <c r="AK1204" s="4">
        <f t="shared" si="484"/>
        <v>1.075</v>
      </c>
      <c r="AL1204" s="59">
        <f t="shared" si="485"/>
        <v>43945</v>
      </c>
      <c r="AM1204" s="16">
        <f t="shared" ca="1" si="486"/>
        <v>1.00419945</v>
      </c>
      <c r="AN1204" s="15">
        <f t="shared" ca="1" si="486"/>
        <v>4.1994499899999997</v>
      </c>
      <c r="AO1204" s="9">
        <f t="shared" si="486"/>
        <v>0</v>
      </c>
      <c r="AP1204" s="17">
        <f t="shared" si="486"/>
        <v>0</v>
      </c>
      <c r="AQ1204" s="15">
        <f t="shared" si="486"/>
        <v>0</v>
      </c>
      <c r="AR1204" s="10" t="str">
        <f t="shared" si="486"/>
        <v>J=</v>
      </c>
      <c r="AS1204" s="59">
        <f t="shared" si="486"/>
        <v>44089</v>
      </c>
      <c r="AT1204" s="18"/>
      <c r="AU1204" s="18"/>
      <c r="AV1204" s="40"/>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row>
    <row r="1205" spans="1:202" x14ac:dyDescent="0.2">
      <c r="A1205" s="123">
        <f t="shared" si="473"/>
        <v>44200</v>
      </c>
      <c r="B1205" s="124">
        <f t="shared" ca="1" si="479"/>
        <v>1006.03981</v>
      </c>
      <c r="C1205" s="126">
        <f t="shared" si="474"/>
        <v>1000</v>
      </c>
      <c r="D1205" s="125">
        <f ca="1">IF(A1205&lt;$B$1,VLOOKUP(A1205,[1]DI!$A$4:$B$15000,2,FALSE),0)</f>
        <v>1.9000000000000006E-2</v>
      </c>
      <c r="E1205" s="126">
        <f t="shared" ca="1" si="480"/>
        <v>7.4690000000000005E-5</v>
      </c>
      <c r="F1205" s="132">
        <f t="shared" si="475"/>
        <v>1.075</v>
      </c>
      <c r="G1205" s="127">
        <f t="shared" ca="1" si="468"/>
        <v>1.00008029175</v>
      </c>
      <c r="H1205" s="126">
        <f ca="1">TRUNC(PRODUCT(G$10:G1204),15)</f>
        <v>1.1949682852439301</v>
      </c>
      <c r="I1205" s="126">
        <f t="shared" ca="1" si="476"/>
        <v>1.18779423844468</v>
      </c>
      <c r="J1205" s="126">
        <f t="shared" ca="1" si="469"/>
        <v>1.0060398100000001</v>
      </c>
      <c r="K1205" s="126">
        <f t="shared" ca="1" si="470"/>
        <v>6.0398100000000001</v>
      </c>
      <c r="L1205" s="133">
        <f>IF(VLOOKUP(A1205,$U$12:$AD$125,8)=VLOOKUP(A1204,$U$12:$AD$125,8),0,VLOOKUP(A1205,U$12:$AD$125,8))</f>
        <v>0</v>
      </c>
      <c r="M1205" s="129">
        <f>IF(L1205&gt;0,VLOOKUP(L1205,T$12:$AC$125,7),0)</f>
        <v>0</v>
      </c>
      <c r="N1205" s="126">
        <f t="shared" si="471"/>
        <v>0</v>
      </c>
      <c r="O1205" s="126">
        <f t="shared" ca="1" si="472"/>
        <v>6.0398100000000001</v>
      </c>
      <c r="P1205" s="134" t="str">
        <f t="shared" si="477"/>
        <v>J=</v>
      </c>
      <c r="Q1205" s="131">
        <f t="shared" si="478"/>
        <v>44270</v>
      </c>
      <c r="R1205" s="9"/>
      <c r="S1205" s="9"/>
      <c r="T1205" s="9"/>
      <c r="U1205" s="9"/>
      <c r="V1205" s="9"/>
      <c r="W1205" s="9"/>
      <c r="X1205" s="9"/>
      <c r="Y1205" s="9"/>
      <c r="Z1205" s="9"/>
      <c r="AA1205" s="9"/>
      <c r="AB1205" s="9"/>
      <c r="AC1205" s="9"/>
      <c r="AD1205" s="9"/>
      <c r="AE1205" s="9"/>
      <c r="AF1205" s="59">
        <f t="shared" si="487"/>
        <v>43946</v>
      </c>
      <c r="AG1205" s="15">
        <f t="shared" ca="1" si="484"/>
        <v>1004.35303</v>
      </c>
      <c r="AH1205" s="15">
        <f t="shared" si="484"/>
        <v>1000</v>
      </c>
      <c r="AI1205" s="4">
        <f t="shared" ca="1" si="484"/>
        <v>0</v>
      </c>
      <c r="AJ1205" s="16">
        <f t="shared" ca="1" si="484"/>
        <v>0</v>
      </c>
      <c r="AK1205" s="4">
        <f t="shared" si="484"/>
        <v>1.075</v>
      </c>
      <c r="AL1205" s="59">
        <f t="shared" si="485"/>
        <v>43946</v>
      </c>
      <c r="AM1205" s="16">
        <f t="shared" ca="1" si="486"/>
        <v>1.0043530300000001</v>
      </c>
      <c r="AN1205" s="15">
        <f t="shared" ca="1" si="486"/>
        <v>4.3530300000000004</v>
      </c>
      <c r="AO1205" s="9">
        <f t="shared" si="486"/>
        <v>0</v>
      </c>
      <c r="AP1205" s="17">
        <f t="shared" si="486"/>
        <v>0</v>
      </c>
      <c r="AQ1205" s="15">
        <f t="shared" si="486"/>
        <v>0</v>
      </c>
      <c r="AR1205" s="10" t="str">
        <f t="shared" si="486"/>
        <v>J=</v>
      </c>
      <c r="AS1205" s="59">
        <f t="shared" si="486"/>
        <v>44089</v>
      </c>
      <c r="AT1205" s="18"/>
      <c r="AU1205" s="18"/>
      <c r="AV1205" s="40"/>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row>
    <row r="1206" spans="1:202" x14ac:dyDescent="0.2">
      <c r="A1206" s="123">
        <f t="shared" si="473"/>
        <v>44201</v>
      </c>
      <c r="B1206" s="124">
        <f t="shared" ca="1" si="479"/>
        <v>1006.12057999</v>
      </c>
      <c r="C1206" s="126">
        <f t="shared" si="474"/>
        <v>1000</v>
      </c>
      <c r="D1206" s="125">
        <f ca="1">IF(A1206&lt;$B$1,VLOOKUP(A1206,[1]DI!$A$4:$B$15000,2,FALSE),0)</f>
        <v>1.9000000000000006E-2</v>
      </c>
      <c r="E1206" s="126">
        <f t="shared" ca="1" si="480"/>
        <v>7.4690000000000005E-5</v>
      </c>
      <c r="F1206" s="132">
        <f t="shared" si="475"/>
        <v>1.075</v>
      </c>
      <c r="G1206" s="127">
        <f t="shared" ca="1" si="468"/>
        <v>1.00008029175</v>
      </c>
      <c r="H1206" s="126">
        <f ca="1">TRUNC(PRODUCT(G$10:G1205),15)</f>
        <v>1.1950642313387501</v>
      </c>
      <c r="I1206" s="126">
        <f t="shared" ca="1" si="476"/>
        <v>1.18779423844468</v>
      </c>
      <c r="J1206" s="126">
        <f t="shared" ca="1" si="469"/>
        <v>1.0061205799999999</v>
      </c>
      <c r="K1206" s="126">
        <f t="shared" ca="1" si="470"/>
        <v>6.1205799900000004</v>
      </c>
      <c r="L1206" s="133">
        <f>IF(VLOOKUP(A1206,$U$12:$AD$125,8)=VLOOKUP(A1205,$U$12:$AD$125,8),0,VLOOKUP(A1206,U$12:$AD$125,8))</f>
        <v>0</v>
      </c>
      <c r="M1206" s="129">
        <f>IF(L1206&gt;0,VLOOKUP(L1206,T$12:$AC$125,7),0)</f>
        <v>0</v>
      </c>
      <c r="N1206" s="126">
        <f t="shared" si="471"/>
        <v>0</v>
      </c>
      <c r="O1206" s="126">
        <f t="shared" ca="1" si="472"/>
        <v>6.1205799900000004</v>
      </c>
      <c r="P1206" s="134" t="str">
        <f t="shared" si="477"/>
        <v>J=</v>
      </c>
      <c r="Q1206" s="131">
        <f t="shared" si="478"/>
        <v>44270</v>
      </c>
      <c r="R1206" s="9"/>
      <c r="S1206" s="9"/>
      <c r="T1206" s="9"/>
      <c r="U1206" s="9"/>
      <c r="V1206" s="9"/>
      <c r="W1206" s="9"/>
      <c r="X1206" s="9"/>
      <c r="Y1206" s="9"/>
      <c r="Z1206" s="9"/>
      <c r="AA1206" s="9"/>
      <c r="AB1206" s="9"/>
      <c r="AC1206" s="9"/>
      <c r="AD1206" s="9"/>
      <c r="AE1206" s="9"/>
      <c r="AF1206" s="59">
        <f t="shared" si="487"/>
        <v>43947</v>
      </c>
      <c r="AG1206" s="15">
        <f t="shared" ca="1" si="484"/>
        <v>1004.35303</v>
      </c>
      <c r="AH1206" s="15">
        <f t="shared" si="484"/>
        <v>1000</v>
      </c>
      <c r="AI1206" s="4">
        <f t="shared" ca="1" si="484"/>
        <v>0</v>
      </c>
      <c r="AJ1206" s="16">
        <f t="shared" ca="1" si="484"/>
        <v>0</v>
      </c>
      <c r="AK1206" s="4">
        <f t="shared" si="484"/>
        <v>1.075</v>
      </c>
      <c r="AL1206" s="59">
        <f t="shared" si="485"/>
        <v>43947</v>
      </c>
      <c r="AM1206" s="16">
        <f t="shared" ca="1" si="486"/>
        <v>1.0043530300000001</v>
      </c>
      <c r="AN1206" s="15">
        <f t="shared" ca="1" si="486"/>
        <v>4.3530300000000004</v>
      </c>
      <c r="AO1206" s="9">
        <f t="shared" si="486"/>
        <v>0</v>
      </c>
      <c r="AP1206" s="17">
        <f t="shared" si="486"/>
        <v>0</v>
      </c>
      <c r="AQ1206" s="15">
        <f t="shared" si="486"/>
        <v>0</v>
      </c>
      <c r="AR1206" s="10" t="str">
        <f t="shared" si="486"/>
        <v>J=</v>
      </c>
      <c r="AS1206" s="59">
        <f t="shared" si="486"/>
        <v>44089</v>
      </c>
      <c r="AT1206" s="18"/>
      <c r="AU1206" s="18"/>
      <c r="AV1206" s="40"/>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row>
    <row r="1207" spans="1:202" x14ac:dyDescent="0.2">
      <c r="A1207" s="123">
        <f t="shared" si="473"/>
        <v>44202</v>
      </c>
      <c r="B1207" s="124">
        <f t="shared" ca="1" si="479"/>
        <v>1006.20137</v>
      </c>
      <c r="C1207" s="126">
        <f t="shared" si="474"/>
        <v>1000</v>
      </c>
      <c r="D1207" s="125">
        <f ca="1">IF(A1207&lt;$B$1,VLOOKUP(A1207,[1]DI!$A$4:$B$15000,2,FALSE),0)</f>
        <v>1.9000000000000006E-2</v>
      </c>
      <c r="E1207" s="126">
        <f t="shared" ca="1" si="480"/>
        <v>7.4690000000000005E-5</v>
      </c>
      <c r="F1207" s="132">
        <f t="shared" si="475"/>
        <v>1.075</v>
      </c>
      <c r="G1207" s="127">
        <f t="shared" ca="1" si="468"/>
        <v>1.00008029175</v>
      </c>
      <c r="H1207" s="126">
        <f ca="1">TRUNC(PRODUCT(G$10:G1206),15)</f>
        <v>1.19516018513724</v>
      </c>
      <c r="I1207" s="126">
        <f t="shared" ca="1" si="476"/>
        <v>1.18779423844468</v>
      </c>
      <c r="J1207" s="126">
        <f t="shared" ca="1" si="469"/>
        <v>1.0062013700000001</v>
      </c>
      <c r="K1207" s="126">
        <f t="shared" ca="1" si="470"/>
        <v>6.2013699999999998</v>
      </c>
      <c r="L1207" s="133">
        <f>IF(VLOOKUP(A1207,$U$12:$AD$125,8)=VLOOKUP(A1206,$U$12:$AD$125,8),0,VLOOKUP(A1207,U$12:$AD$125,8))</f>
        <v>0</v>
      </c>
      <c r="M1207" s="129">
        <f>IF(L1207&gt;0,VLOOKUP(L1207,T$12:$AC$125,7),0)</f>
        <v>0</v>
      </c>
      <c r="N1207" s="126">
        <f t="shared" si="471"/>
        <v>0</v>
      </c>
      <c r="O1207" s="126">
        <f t="shared" ca="1" si="472"/>
        <v>6.2013699999999998</v>
      </c>
      <c r="P1207" s="134" t="str">
        <f t="shared" si="477"/>
        <v>J=</v>
      </c>
      <c r="Q1207" s="131">
        <f t="shared" si="478"/>
        <v>44270</v>
      </c>
      <c r="R1207" s="9"/>
      <c r="S1207" s="9"/>
      <c r="T1207" s="9"/>
      <c r="U1207" s="9"/>
      <c r="V1207" s="9"/>
      <c r="W1207" s="9"/>
      <c r="X1207" s="9"/>
      <c r="Y1207" s="9"/>
      <c r="Z1207" s="9"/>
      <c r="AA1207" s="9"/>
      <c r="AB1207" s="9"/>
      <c r="AC1207" s="9"/>
      <c r="AD1207" s="9"/>
      <c r="AE1207" s="9"/>
      <c r="AF1207" s="59">
        <f t="shared" si="487"/>
        <v>43948</v>
      </c>
      <c r="AG1207" s="15">
        <f t="shared" ca="1" si="484"/>
        <v>1004.35303</v>
      </c>
      <c r="AH1207" s="15">
        <f t="shared" si="484"/>
        <v>1000</v>
      </c>
      <c r="AI1207" s="4">
        <f t="shared" ca="1" si="484"/>
        <v>3.6500000000000005E-2</v>
      </c>
      <c r="AJ1207" s="16">
        <f t="shared" ca="1" si="484"/>
        <v>1.4227E-4</v>
      </c>
      <c r="AK1207" s="4">
        <f t="shared" si="484"/>
        <v>1.075</v>
      </c>
      <c r="AL1207" s="59">
        <f t="shared" si="485"/>
        <v>43948</v>
      </c>
      <c r="AM1207" s="16">
        <f t="shared" ca="1" si="486"/>
        <v>1.0043530300000001</v>
      </c>
      <c r="AN1207" s="15">
        <f t="shared" ca="1" si="486"/>
        <v>4.3530300000000004</v>
      </c>
      <c r="AO1207" s="9">
        <f t="shared" si="486"/>
        <v>0</v>
      </c>
      <c r="AP1207" s="17">
        <f t="shared" si="486"/>
        <v>0</v>
      </c>
      <c r="AQ1207" s="15">
        <f t="shared" si="486"/>
        <v>0</v>
      </c>
      <c r="AR1207" s="10" t="str">
        <f t="shared" si="486"/>
        <v>J=</v>
      </c>
      <c r="AS1207" s="59">
        <f t="shared" si="486"/>
        <v>44089</v>
      </c>
      <c r="AT1207" s="18"/>
      <c r="AU1207" s="18"/>
      <c r="AV1207" s="40"/>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row>
    <row r="1208" spans="1:202" x14ac:dyDescent="0.2">
      <c r="A1208" s="123">
        <f t="shared" si="473"/>
        <v>44203</v>
      </c>
      <c r="B1208" s="124">
        <f t="shared" ca="1" si="479"/>
        <v>1006.28216</v>
      </c>
      <c r="C1208" s="126">
        <f t="shared" si="474"/>
        <v>1000</v>
      </c>
      <c r="D1208" s="125">
        <f ca="1">IF(A1208&lt;$B$1,VLOOKUP(A1208,[1]DI!$A$4:$B$15000,2,FALSE),0)</f>
        <v>1.9000000000000006E-2</v>
      </c>
      <c r="E1208" s="126">
        <f t="shared" ca="1" si="480"/>
        <v>7.4690000000000005E-5</v>
      </c>
      <c r="F1208" s="132">
        <f t="shared" si="475"/>
        <v>1.075</v>
      </c>
      <c r="G1208" s="127">
        <f t="shared" ca="1" si="468"/>
        <v>1.00008029175</v>
      </c>
      <c r="H1208" s="126">
        <f ca="1">TRUNC(PRODUCT(G$10:G1207),15)</f>
        <v>1.19525614664004</v>
      </c>
      <c r="I1208" s="126">
        <f t="shared" ca="1" si="476"/>
        <v>1.18779423844468</v>
      </c>
      <c r="J1208" s="126">
        <f t="shared" ca="1" si="469"/>
        <v>1.00628216</v>
      </c>
      <c r="K1208" s="126">
        <f t="shared" ca="1" si="470"/>
        <v>6.2821600000000002</v>
      </c>
      <c r="L1208" s="133">
        <f>IF(VLOOKUP(A1208,$U$12:$AD$125,8)=VLOOKUP(A1207,$U$12:$AD$125,8),0,VLOOKUP(A1208,U$12:$AD$125,8))</f>
        <v>0</v>
      </c>
      <c r="M1208" s="129">
        <f>IF(L1208&gt;0,VLOOKUP(L1208,T$12:$AC$125,7),0)</f>
        <v>0</v>
      </c>
      <c r="N1208" s="126">
        <f t="shared" si="471"/>
        <v>0</v>
      </c>
      <c r="O1208" s="126">
        <f t="shared" ca="1" si="472"/>
        <v>6.2821600000000002</v>
      </c>
      <c r="P1208" s="134" t="str">
        <f t="shared" si="477"/>
        <v>J=</v>
      </c>
      <c r="Q1208" s="131">
        <f t="shared" si="478"/>
        <v>44270</v>
      </c>
      <c r="R1208" s="9"/>
      <c r="S1208" s="9"/>
      <c r="T1208" s="9"/>
      <c r="U1208" s="9"/>
      <c r="V1208" s="9"/>
      <c r="W1208" s="9"/>
      <c r="X1208" s="9"/>
      <c r="Y1208" s="9"/>
      <c r="Z1208" s="9"/>
      <c r="AA1208" s="9"/>
      <c r="AB1208" s="9"/>
      <c r="AC1208" s="9"/>
      <c r="AD1208" s="9"/>
      <c r="AE1208" s="9"/>
      <c r="AF1208" s="59">
        <f t="shared" si="487"/>
        <v>43949</v>
      </c>
      <c r="AG1208" s="15">
        <f t="shared" ca="1" si="484"/>
        <v>1004.5066399999999</v>
      </c>
      <c r="AH1208" s="15">
        <f t="shared" si="484"/>
        <v>1000</v>
      </c>
      <c r="AI1208" s="4">
        <f t="shared" ca="1" si="484"/>
        <v>3.6500000000000005E-2</v>
      </c>
      <c r="AJ1208" s="16">
        <f t="shared" ca="1" si="484"/>
        <v>1.4227E-4</v>
      </c>
      <c r="AK1208" s="4">
        <f t="shared" si="484"/>
        <v>1.075</v>
      </c>
      <c r="AL1208" s="59">
        <f t="shared" si="485"/>
        <v>43949</v>
      </c>
      <c r="AM1208" s="16">
        <f t="shared" ca="1" si="486"/>
        <v>1.00450664</v>
      </c>
      <c r="AN1208" s="15">
        <f t="shared" ca="1" si="486"/>
        <v>4.50664</v>
      </c>
      <c r="AO1208" s="9">
        <f t="shared" si="486"/>
        <v>0</v>
      </c>
      <c r="AP1208" s="17">
        <f t="shared" si="486"/>
        <v>0</v>
      </c>
      <c r="AQ1208" s="15">
        <f t="shared" si="486"/>
        <v>0</v>
      </c>
      <c r="AR1208" s="10" t="str">
        <f t="shared" si="486"/>
        <v>J=</v>
      </c>
      <c r="AS1208" s="59">
        <f t="shared" si="486"/>
        <v>44089</v>
      </c>
      <c r="AT1208" s="18"/>
      <c r="AU1208" s="18"/>
      <c r="AV1208" s="40"/>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row>
    <row r="1209" spans="1:202" x14ac:dyDescent="0.2">
      <c r="A1209" s="123">
        <f t="shared" si="473"/>
        <v>44204</v>
      </c>
      <c r="B1209" s="124">
        <f t="shared" ca="1" si="479"/>
        <v>1006.3629499899999</v>
      </c>
      <c r="C1209" s="126">
        <f t="shared" si="474"/>
        <v>1000</v>
      </c>
      <c r="D1209" s="125">
        <f ca="1">IF(A1209&lt;$B$1,VLOOKUP(A1209,[1]DI!$A$4:$B$15000,2,FALSE),0)</f>
        <v>1.9000000000000006E-2</v>
      </c>
      <c r="E1209" s="126">
        <f t="shared" ca="1" si="480"/>
        <v>7.4690000000000005E-5</v>
      </c>
      <c r="F1209" s="132">
        <f t="shared" si="475"/>
        <v>1.075</v>
      </c>
      <c r="G1209" s="127">
        <f t="shared" ca="1" si="468"/>
        <v>1.00008029175</v>
      </c>
      <c r="H1209" s="126">
        <f ca="1">TRUNC(PRODUCT(G$10:G1208),15)</f>
        <v>1.19535211584775</v>
      </c>
      <c r="I1209" s="126">
        <f t="shared" ca="1" si="476"/>
        <v>1.18779423844468</v>
      </c>
      <c r="J1209" s="126">
        <f t="shared" ca="1" si="469"/>
        <v>1.00636295</v>
      </c>
      <c r="K1209" s="126">
        <f t="shared" ca="1" si="470"/>
        <v>6.3629499899999997</v>
      </c>
      <c r="L1209" s="133">
        <f>IF(VLOOKUP(A1209,$U$12:$AD$125,8)=VLOOKUP(A1208,$U$12:$AD$125,8),0,VLOOKUP(A1209,U$12:$AD$125,8))</f>
        <v>0</v>
      </c>
      <c r="M1209" s="129">
        <f>IF(L1209&gt;0,VLOOKUP(L1209,T$12:$AC$125,7),0)</f>
        <v>0</v>
      </c>
      <c r="N1209" s="126">
        <f t="shared" si="471"/>
        <v>0</v>
      </c>
      <c r="O1209" s="126">
        <f t="shared" ca="1" si="472"/>
        <v>6.3629499899999997</v>
      </c>
      <c r="P1209" s="134" t="str">
        <f t="shared" si="477"/>
        <v>J=</v>
      </c>
      <c r="Q1209" s="131">
        <f t="shared" si="478"/>
        <v>44270</v>
      </c>
      <c r="R1209" s="9"/>
      <c r="S1209" s="9"/>
      <c r="T1209" s="9"/>
      <c r="U1209" s="9"/>
      <c r="V1209" s="9"/>
      <c r="W1209" s="9"/>
      <c r="X1209" s="9"/>
      <c r="Y1209" s="9"/>
      <c r="Z1209" s="9"/>
      <c r="AA1209" s="9"/>
      <c r="AB1209" s="9"/>
      <c r="AC1209" s="9"/>
      <c r="AD1209" s="9"/>
      <c r="AE1209" s="9"/>
      <c r="AF1209" s="59">
        <f t="shared" si="487"/>
        <v>43950</v>
      </c>
      <c r="AG1209" s="15">
        <f t="shared" ca="1" si="484"/>
        <v>1004.66027</v>
      </c>
      <c r="AH1209" s="15">
        <f t="shared" si="484"/>
        <v>1000</v>
      </c>
      <c r="AI1209" s="4">
        <f t="shared" ca="1" si="484"/>
        <v>3.6500000000000005E-2</v>
      </c>
      <c r="AJ1209" s="16">
        <f t="shared" ca="1" si="484"/>
        <v>1.4227E-4</v>
      </c>
      <c r="AK1209" s="4">
        <f t="shared" si="484"/>
        <v>1.075</v>
      </c>
      <c r="AL1209" s="59">
        <f t="shared" si="485"/>
        <v>43950</v>
      </c>
      <c r="AM1209" s="16">
        <f t="shared" ca="1" si="486"/>
        <v>1.00466027</v>
      </c>
      <c r="AN1209" s="15">
        <f t="shared" ca="1" si="486"/>
        <v>4.6602699999999997</v>
      </c>
      <c r="AO1209" s="9">
        <f t="shared" si="486"/>
        <v>0</v>
      </c>
      <c r="AP1209" s="17">
        <f t="shared" si="486"/>
        <v>0</v>
      </c>
      <c r="AQ1209" s="15">
        <f t="shared" si="486"/>
        <v>0</v>
      </c>
      <c r="AR1209" s="10" t="str">
        <f t="shared" si="486"/>
        <v>J=</v>
      </c>
      <c r="AS1209" s="59">
        <f t="shared" si="486"/>
        <v>44089</v>
      </c>
      <c r="AT1209" s="18"/>
      <c r="AU1209" s="18"/>
      <c r="AV1209" s="40"/>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row>
    <row r="1210" spans="1:202" x14ac:dyDescent="0.2">
      <c r="A1210" s="123">
        <f t="shared" si="473"/>
        <v>44205</v>
      </c>
      <c r="B1210" s="124">
        <f t="shared" ca="1" si="479"/>
        <v>1006.44375</v>
      </c>
      <c r="C1210" s="126">
        <f t="shared" si="474"/>
        <v>1000</v>
      </c>
      <c r="D1210" s="125">
        <f ca="1">IF(A1210&lt;$B$1,VLOOKUP(A1210,[1]DI!$A$4:$B$15000,2,FALSE),0)</f>
        <v>0</v>
      </c>
      <c r="E1210" s="126">
        <f t="shared" ca="1" si="480"/>
        <v>0</v>
      </c>
      <c r="F1210" s="132">
        <f t="shared" si="475"/>
        <v>1.075</v>
      </c>
      <c r="G1210" s="127">
        <f t="shared" ca="1" si="468"/>
        <v>1</v>
      </c>
      <c r="H1210" s="126">
        <f ca="1">TRUNC(PRODUCT(G$10:G1209),15)</f>
        <v>1.1954480927610001</v>
      </c>
      <c r="I1210" s="126">
        <f t="shared" ca="1" si="476"/>
        <v>1.18779423844468</v>
      </c>
      <c r="J1210" s="126">
        <f t="shared" ca="1" si="469"/>
        <v>1.0064437500000001</v>
      </c>
      <c r="K1210" s="126">
        <f t="shared" ca="1" si="470"/>
        <v>6.4437499999999996</v>
      </c>
      <c r="L1210" s="133">
        <f>IF(VLOOKUP(A1210,$U$12:$AD$125,8)=VLOOKUP(A1209,$U$12:$AD$125,8),0,VLOOKUP(A1210,U$12:$AD$125,8))</f>
        <v>0</v>
      </c>
      <c r="M1210" s="129">
        <f>IF(L1210&gt;0,VLOOKUP(L1210,T$12:$AC$125,7),0)</f>
        <v>0</v>
      </c>
      <c r="N1210" s="126">
        <f t="shared" si="471"/>
        <v>0</v>
      </c>
      <c r="O1210" s="126">
        <f t="shared" ca="1" si="472"/>
        <v>6.4437499999999996</v>
      </c>
      <c r="P1210" s="134" t="str">
        <f t="shared" si="477"/>
        <v>J=</v>
      </c>
      <c r="Q1210" s="131">
        <f t="shared" si="478"/>
        <v>44270</v>
      </c>
      <c r="R1210" s="9"/>
      <c r="S1210" s="9"/>
      <c r="T1210" s="9"/>
      <c r="U1210" s="9"/>
      <c r="V1210" s="9"/>
      <c r="W1210" s="9"/>
      <c r="X1210" s="9"/>
      <c r="Y1210" s="9"/>
      <c r="Z1210" s="9"/>
      <c r="AA1210" s="9"/>
      <c r="AB1210" s="9"/>
      <c r="AC1210" s="9"/>
      <c r="AD1210" s="9"/>
      <c r="AE1210" s="9"/>
      <c r="AF1210" s="59">
        <f t="shared" si="487"/>
        <v>43951</v>
      </c>
      <c r="AG1210" s="15">
        <f t="shared" ref="AG1210:AK1223" ca="1" si="488">VLOOKUP($AF1210,$A$10:$Q$3625,(AG$1)+1)</f>
        <v>1004.81391999</v>
      </c>
      <c r="AH1210" s="15">
        <f t="shared" si="488"/>
        <v>1000</v>
      </c>
      <c r="AI1210" s="4">
        <f t="shared" ca="1" si="488"/>
        <v>3.6500000000000005E-2</v>
      </c>
      <c r="AJ1210" s="16">
        <f t="shared" ca="1" si="488"/>
        <v>1.4227E-4</v>
      </c>
      <c r="AK1210" s="4">
        <f t="shared" si="488"/>
        <v>1.075</v>
      </c>
      <c r="AL1210" s="59">
        <f t="shared" si="485"/>
        <v>43951</v>
      </c>
      <c r="AM1210" s="16">
        <f t="shared" ref="AM1210:AS1223" ca="1" si="489">VLOOKUP($AF1210,$A$10:$Q$3625,(AM$1)+1)</f>
        <v>1.0048139199999999</v>
      </c>
      <c r="AN1210" s="15">
        <f t="shared" ca="1" si="489"/>
        <v>4.8139199899999996</v>
      </c>
      <c r="AO1210" s="9">
        <f t="shared" si="489"/>
        <v>0</v>
      </c>
      <c r="AP1210" s="17">
        <f t="shared" si="489"/>
        <v>0</v>
      </c>
      <c r="AQ1210" s="15">
        <f t="shared" si="489"/>
        <v>0</v>
      </c>
      <c r="AR1210" s="10" t="str">
        <f t="shared" si="489"/>
        <v>J=</v>
      </c>
      <c r="AS1210" s="59">
        <f t="shared" si="489"/>
        <v>44089</v>
      </c>
      <c r="AT1210" s="18"/>
      <c r="AU1210" s="18"/>
      <c r="AV1210" s="40"/>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row>
    <row r="1211" spans="1:202" x14ac:dyDescent="0.2">
      <c r="A1211" s="123">
        <f t="shared" si="473"/>
        <v>44206</v>
      </c>
      <c r="B1211" s="124">
        <f t="shared" ca="1" si="479"/>
        <v>1006.44375</v>
      </c>
      <c r="C1211" s="126">
        <f t="shared" si="474"/>
        <v>1000</v>
      </c>
      <c r="D1211" s="125">
        <f ca="1">IF(A1211&lt;$B$1,VLOOKUP(A1211,[1]DI!$A$4:$B$15000,2,FALSE),0)</f>
        <v>0</v>
      </c>
      <c r="E1211" s="126">
        <f t="shared" ca="1" si="480"/>
        <v>0</v>
      </c>
      <c r="F1211" s="132">
        <f t="shared" si="475"/>
        <v>1.075</v>
      </c>
      <c r="G1211" s="127">
        <f t="shared" ca="1" si="468"/>
        <v>1</v>
      </c>
      <c r="H1211" s="126">
        <f ca="1">TRUNC(PRODUCT(G$10:G1210),15)</f>
        <v>1.1954480927610001</v>
      </c>
      <c r="I1211" s="126">
        <f t="shared" ca="1" si="476"/>
        <v>1.18779423844468</v>
      </c>
      <c r="J1211" s="126">
        <f t="shared" ca="1" si="469"/>
        <v>1.0064437500000001</v>
      </c>
      <c r="K1211" s="126">
        <f t="shared" ca="1" si="470"/>
        <v>6.4437499999999996</v>
      </c>
      <c r="L1211" s="133">
        <f>IF(VLOOKUP(A1211,$U$12:$AD$125,8)=VLOOKUP(A1210,$U$12:$AD$125,8),0,VLOOKUP(A1211,U$12:$AD$125,8))</f>
        <v>0</v>
      </c>
      <c r="M1211" s="129">
        <f>IF(L1211&gt;0,VLOOKUP(L1211,T$12:$AC$125,7),0)</f>
        <v>0</v>
      </c>
      <c r="N1211" s="126">
        <f t="shared" si="471"/>
        <v>0</v>
      </c>
      <c r="O1211" s="126">
        <f t="shared" ca="1" si="472"/>
        <v>6.4437499999999996</v>
      </c>
      <c r="P1211" s="134" t="str">
        <f t="shared" si="477"/>
        <v>J=</v>
      </c>
      <c r="Q1211" s="131">
        <f t="shared" si="478"/>
        <v>44270</v>
      </c>
      <c r="R1211" s="9"/>
      <c r="S1211" s="9"/>
      <c r="T1211" s="9"/>
      <c r="U1211" s="9"/>
      <c r="V1211" s="9"/>
      <c r="W1211" s="9"/>
      <c r="X1211" s="9"/>
      <c r="Y1211" s="9"/>
      <c r="Z1211" s="9"/>
      <c r="AA1211" s="9"/>
      <c r="AB1211" s="9"/>
      <c r="AC1211" s="9"/>
      <c r="AD1211" s="9"/>
      <c r="AE1211" s="9"/>
      <c r="AF1211" s="59">
        <f t="shared" si="487"/>
        <v>43952</v>
      </c>
      <c r="AG1211" s="15">
        <f t="shared" ca="1" si="488"/>
        <v>1004.9675999999999</v>
      </c>
      <c r="AH1211" s="15">
        <f t="shared" si="488"/>
        <v>1000</v>
      </c>
      <c r="AI1211" s="4">
        <f t="shared" ca="1" si="488"/>
        <v>0</v>
      </c>
      <c r="AJ1211" s="16">
        <f t="shared" ca="1" si="488"/>
        <v>0</v>
      </c>
      <c r="AK1211" s="4">
        <f t="shared" si="488"/>
        <v>1.075</v>
      </c>
      <c r="AL1211" s="59">
        <f t="shared" si="485"/>
        <v>43952</v>
      </c>
      <c r="AM1211" s="16">
        <f t="shared" ca="1" si="489"/>
        <v>1.0049676000000001</v>
      </c>
      <c r="AN1211" s="15">
        <f t="shared" ca="1" si="489"/>
        <v>4.9676</v>
      </c>
      <c r="AO1211" s="9">
        <f t="shared" si="489"/>
        <v>0</v>
      </c>
      <c r="AP1211" s="17">
        <f t="shared" si="489"/>
        <v>0</v>
      </c>
      <c r="AQ1211" s="15">
        <f t="shared" si="489"/>
        <v>0</v>
      </c>
      <c r="AR1211" s="10" t="str">
        <f t="shared" si="489"/>
        <v>J=</v>
      </c>
      <c r="AS1211" s="59">
        <f t="shared" si="489"/>
        <v>44089</v>
      </c>
      <c r="AT1211" s="18"/>
      <c r="AU1211" s="18"/>
      <c r="AV1211" s="40"/>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row>
    <row r="1212" spans="1:202" x14ac:dyDescent="0.2">
      <c r="A1212" s="123">
        <f t="shared" si="473"/>
        <v>44207</v>
      </c>
      <c r="B1212" s="124">
        <f t="shared" ca="1" si="479"/>
        <v>1006.44375</v>
      </c>
      <c r="C1212" s="126">
        <f t="shared" si="474"/>
        <v>1000</v>
      </c>
      <c r="D1212" s="125">
        <f ca="1">IF(A1212&lt;$B$1,VLOOKUP(A1212,[1]DI!$A$4:$B$15000,2,FALSE),0)</f>
        <v>1.9000000000000006E-2</v>
      </c>
      <c r="E1212" s="126">
        <f t="shared" ca="1" si="480"/>
        <v>7.4690000000000005E-5</v>
      </c>
      <c r="F1212" s="132">
        <f t="shared" si="475"/>
        <v>1.075</v>
      </c>
      <c r="G1212" s="127">
        <f t="shared" ca="1" si="468"/>
        <v>1.00008029175</v>
      </c>
      <c r="H1212" s="126">
        <f ca="1">TRUNC(PRODUCT(G$10:G1211),15)</f>
        <v>1.1954480927610001</v>
      </c>
      <c r="I1212" s="126">
        <f t="shared" ca="1" si="476"/>
        <v>1.18779423844468</v>
      </c>
      <c r="J1212" s="126">
        <f t="shared" ca="1" si="469"/>
        <v>1.0064437500000001</v>
      </c>
      <c r="K1212" s="126">
        <f t="shared" ca="1" si="470"/>
        <v>6.4437499999999996</v>
      </c>
      <c r="L1212" s="133">
        <f>IF(VLOOKUP(A1212,$U$12:$AD$125,8)=VLOOKUP(A1211,$U$12:$AD$125,8),0,VLOOKUP(A1212,U$12:$AD$125,8))</f>
        <v>0</v>
      </c>
      <c r="M1212" s="129">
        <f>IF(L1212&gt;0,VLOOKUP(L1212,T$12:$AC$125,7),0)</f>
        <v>0</v>
      </c>
      <c r="N1212" s="126">
        <f t="shared" si="471"/>
        <v>0</v>
      </c>
      <c r="O1212" s="126">
        <f t="shared" ca="1" si="472"/>
        <v>6.4437499999999996</v>
      </c>
      <c r="P1212" s="134" t="str">
        <f t="shared" si="477"/>
        <v>J=</v>
      </c>
      <c r="Q1212" s="131">
        <f t="shared" si="478"/>
        <v>44270</v>
      </c>
      <c r="R1212" s="9"/>
      <c r="S1212" s="9"/>
      <c r="T1212" s="9"/>
      <c r="U1212" s="9"/>
      <c r="V1212" s="9"/>
      <c r="W1212" s="9"/>
      <c r="X1212" s="9"/>
      <c r="Y1212" s="9"/>
      <c r="Z1212" s="9"/>
      <c r="AA1212" s="9"/>
      <c r="AB1212" s="9"/>
      <c r="AC1212" s="9"/>
      <c r="AD1212" s="9"/>
      <c r="AE1212" s="9"/>
      <c r="AF1212" s="59">
        <f t="shared" si="487"/>
        <v>43953</v>
      </c>
      <c r="AG1212" s="15">
        <f t="shared" ca="1" si="488"/>
        <v>1004.9675999999999</v>
      </c>
      <c r="AH1212" s="15">
        <f t="shared" si="488"/>
        <v>1000</v>
      </c>
      <c r="AI1212" s="4">
        <f t="shared" ca="1" si="488"/>
        <v>0</v>
      </c>
      <c r="AJ1212" s="16">
        <f t="shared" ca="1" si="488"/>
        <v>0</v>
      </c>
      <c r="AK1212" s="4">
        <f t="shared" si="488"/>
        <v>1.075</v>
      </c>
      <c r="AL1212" s="59">
        <f t="shared" si="485"/>
        <v>43953</v>
      </c>
      <c r="AM1212" s="16">
        <f t="shared" ca="1" si="489"/>
        <v>1.0049676000000001</v>
      </c>
      <c r="AN1212" s="15">
        <f t="shared" ca="1" si="489"/>
        <v>4.9676</v>
      </c>
      <c r="AO1212" s="9">
        <f t="shared" si="489"/>
        <v>0</v>
      </c>
      <c r="AP1212" s="17">
        <f t="shared" si="489"/>
        <v>0</v>
      </c>
      <c r="AQ1212" s="15">
        <f t="shared" si="489"/>
        <v>0</v>
      </c>
      <c r="AR1212" s="10" t="str">
        <f t="shared" si="489"/>
        <v>J=</v>
      </c>
      <c r="AS1212" s="59">
        <f t="shared" si="489"/>
        <v>44089</v>
      </c>
      <c r="AT1212" s="18"/>
      <c r="AU1212" s="18"/>
      <c r="AV1212" s="40"/>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row>
    <row r="1213" spans="1:202" x14ac:dyDescent="0.2">
      <c r="A1213" s="123">
        <f t="shared" si="473"/>
        <v>44208</v>
      </c>
      <c r="B1213" s="124">
        <f t="shared" ca="1" si="479"/>
        <v>1006.5245599899999</v>
      </c>
      <c r="C1213" s="126">
        <f t="shared" si="474"/>
        <v>1000</v>
      </c>
      <c r="D1213" s="125">
        <f ca="1">IF(A1213&lt;$B$1,VLOOKUP(A1213,[1]DI!$A$4:$B$15000,2,FALSE),0)</f>
        <v>1.9000000000000006E-2</v>
      </c>
      <c r="E1213" s="126">
        <f t="shared" ca="1" si="480"/>
        <v>7.4690000000000005E-5</v>
      </c>
      <c r="F1213" s="132">
        <f t="shared" si="475"/>
        <v>1.075</v>
      </c>
      <c r="G1213" s="127">
        <f t="shared" ca="1" si="468"/>
        <v>1.00008029175</v>
      </c>
      <c r="H1213" s="126">
        <f ca="1">TRUNC(PRODUCT(G$10:G1212),15)</f>
        <v>1.1955440773804</v>
      </c>
      <c r="I1213" s="126">
        <f t="shared" ca="1" si="476"/>
        <v>1.18779423844468</v>
      </c>
      <c r="J1213" s="126">
        <f t="shared" ca="1" si="469"/>
        <v>1.0065245599999999</v>
      </c>
      <c r="K1213" s="126">
        <f t="shared" ca="1" si="470"/>
        <v>6.5245599900000002</v>
      </c>
      <c r="L1213" s="133">
        <f>IF(VLOOKUP(A1213,$U$12:$AD$125,8)=VLOOKUP(A1212,$U$12:$AD$125,8),0,VLOOKUP(A1213,U$12:$AD$125,8))</f>
        <v>0</v>
      </c>
      <c r="M1213" s="129">
        <f>IF(L1213&gt;0,VLOOKUP(L1213,T$12:$AC$125,7),0)</f>
        <v>0</v>
      </c>
      <c r="N1213" s="126">
        <f t="shared" si="471"/>
        <v>0</v>
      </c>
      <c r="O1213" s="126">
        <f t="shared" ca="1" si="472"/>
        <v>6.5245599900000002</v>
      </c>
      <c r="P1213" s="134" t="str">
        <f t="shared" si="477"/>
        <v>J=</v>
      </c>
      <c r="Q1213" s="131">
        <f t="shared" si="478"/>
        <v>44270</v>
      </c>
      <c r="R1213" s="9"/>
      <c r="S1213" s="9"/>
      <c r="T1213" s="9"/>
      <c r="U1213" s="9"/>
      <c r="V1213" s="9"/>
      <c r="W1213" s="9"/>
      <c r="X1213" s="9"/>
      <c r="Y1213" s="9"/>
      <c r="Z1213" s="9"/>
      <c r="AA1213" s="9"/>
      <c r="AB1213" s="9"/>
      <c r="AC1213" s="9"/>
      <c r="AD1213" s="9"/>
      <c r="AE1213" s="9"/>
      <c r="AF1213" s="59">
        <f t="shared" si="487"/>
        <v>43954</v>
      </c>
      <c r="AG1213" s="15">
        <f t="shared" ca="1" si="488"/>
        <v>1004.9675999999999</v>
      </c>
      <c r="AH1213" s="15">
        <f t="shared" si="488"/>
        <v>1000</v>
      </c>
      <c r="AI1213" s="4">
        <f t="shared" ca="1" si="488"/>
        <v>0</v>
      </c>
      <c r="AJ1213" s="16">
        <f t="shared" ca="1" si="488"/>
        <v>0</v>
      </c>
      <c r="AK1213" s="4">
        <f t="shared" si="488"/>
        <v>1.075</v>
      </c>
      <c r="AL1213" s="59">
        <f t="shared" si="485"/>
        <v>43954</v>
      </c>
      <c r="AM1213" s="16">
        <f t="shared" ca="1" si="489"/>
        <v>1.0049676000000001</v>
      </c>
      <c r="AN1213" s="15">
        <f t="shared" ca="1" si="489"/>
        <v>4.9676</v>
      </c>
      <c r="AO1213" s="9">
        <f t="shared" si="489"/>
        <v>0</v>
      </c>
      <c r="AP1213" s="17">
        <f t="shared" si="489"/>
        <v>0</v>
      </c>
      <c r="AQ1213" s="15">
        <f t="shared" si="489"/>
        <v>0</v>
      </c>
      <c r="AR1213" s="10" t="str">
        <f t="shared" si="489"/>
        <v>J=</v>
      </c>
      <c r="AS1213" s="59">
        <f t="shared" si="489"/>
        <v>44089</v>
      </c>
      <c r="AT1213" s="18"/>
      <c r="AU1213" s="18"/>
      <c r="AV1213" s="40"/>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row>
    <row r="1214" spans="1:202" x14ac:dyDescent="0.2">
      <c r="A1214" s="123">
        <f t="shared" si="473"/>
        <v>44209</v>
      </c>
      <c r="B1214" s="124">
        <f t="shared" ca="1" si="479"/>
        <v>1006.60538</v>
      </c>
      <c r="C1214" s="126">
        <f t="shared" si="474"/>
        <v>1000</v>
      </c>
      <c r="D1214" s="125">
        <f ca="1">IF(A1214&lt;$B$1,VLOOKUP(A1214,[1]DI!$A$4:$B$15000,2,FALSE),0)</f>
        <v>1.9000000000000006E-2</v>
      </c>
      <c r="E1214" s="126">
        <f t="shared" ca="1" si="480"/>
        <v>7.4690000000000005E-5</v>
      </c>
      <c r="F1214" s="132">
        <f t="shared" si="475"/>
        <v>1.075</v>
      </c>
      <c r="G1214" s="127">
        <f t="shared" ca="1" si="468"/>
        <v>1.00008029175</v>
      </c>
      <c r="H1214" s="126">
        <f ca="1">TRUNC(PRODUCT(G$10:G1213),15)</f>
        <v>1.1956400697065801</v>
      </c>
      <c r="I1214" s="126">
        <f t="shared" ca="1" si="476"/>
        <v>1.18779423844468</v>
      </c>
      <c r="J1214" s="126">
        <f t="shared" ca="1" si="469"/>
        <v>1.0066053800000001</v>
      </c>
      <c r="K1214" s="126">
        <f t="shared" ca="1" si="470"/>
        <v>6.6053800000000003</v>
      </c>
      <c r="L1214" s="133">
        <f>IF(VLOOKUP(A1214,$U$12:$AD$125,8)=VLOOKUP(A1213,$U$12:$AD$125,8),0,VLOOKUP(A1214,U$12:$AD$125,8))</f>
        <v>0</v>
      </c>
      <c r="M1214" s="129">
        <f>IF(L1214&gt;0,VLOOKUP(L1214,T$12:$AC$125,7),0)</f>
        <v>0</v>
      </c>
      <c r="N1214" s="126">
        <f t="shared" si="471"/>
        <v>0</v>
      </c>
      <c r="O1214" s="126">
        <f t="shared" ca="1" si="472"/>
        <v>6.6053800000000003</v>
      </c>
      <c r="P1214" s="134" t="str">
        <f t="shared" si="477"/>
        <v>J=</v>
      </c>
      <c r="Q1214" s="131">
        <f t="shared" si="478"/>
        <v>44270</v>
      </c>
      <c r="R1214" s="9"/>
      <c r="S1214" s="9"/>
      <c r="T1214" s="9"/>
      <c r="U1214" s="9"/>
      <c r="V1214" s="9"/>
      <c r="W1214" s="9"/>
      <c r="X1214" s="9"/>
      <c r="Y1214" s="9"/>
      <c r="Z1214" s="9"/>
      <c r="AA1214" s="9"/>
      <c r="AB1214" s="9"/>
      <c r="AC1214" s="9"/>
      <c r="AD1214" s="9"/>
      <c r="AE1214" s="9"/>
      <c r="AF1214" s="59">
        <f t="shared" si="487"/>
        <v>43955</v>
      </c>
      <c r="AG1214" s="15">
        <f t="shared" ca="1" si="488"/>
        <v>1004.9675999999999</v>
      </c>
      <c r="AH1214" s="15">
        <f t="shared" si="488"/>
        <v>1000</v>
      </c>
      <c r="AI1214" s="4">
        <f t="shared" ca="1" si="488"/>
        <v>3.6500000000000005E-2</v>
      </c>
      <c r="AJ1214" s="16">
        <f t="shared" ca="1" si="488"/>
        <v>1.4227E-4</v>
      </c>
      <c r="AK1214" s="4">
        <f t="shared" si="488"/>
        <v>1.075</v>
      </c>
      <c r="AL1214" s="59">
        <f t="shared" si="485"/>
        <v>43955</v>
      </c>
      <c r="AM1214" s="16">
        <f t="shared" ca="1" si="489"/>
        <v>1.0049676000000001</v>
      </c>
      <c r="AN1214" s="15">
        <f t="shared" ca="1" si="489"/>
        <v>4.9676</v>
      </c>
      <c r="AO1214" s="9">
        <f t="shared" si="489"/>
        <v>0</v>
      </c>
      <c r="AP1214" s="17">
        <f t="shared" si="489"/>
        <v>0</v>
      </c>
      <c r="AQ1214" s="15">
        <f t="shared" si="489"/>
        <v>0</v>
      </c>
      <c r="AR1214" s="10" t="str">
        <f t="shared" si="489"/>
        <v>J=</v>
      </c>
      <c r="AS1214" s="59">
        <f t="shared" si="489"/>
        <v>44089</v>
      </c>
      <c r="AT1214" s="18"/>
      <c r="AU1214" s="18"/>
      <c r="AV1214" s="40"/>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row>
    <row r="1215" spans="1:202" x14ac:dyDescent="0.2">
      <c r="A1215" s="123">
        <f t="shared" si="473"/>
        <v>44210</v>
      </c>
      <c r="B1215" s="124">
        <f t="shared" ca="1" si="479"/>
        <v>1006.6862</v>
      </c>
      <c r="C1215" s="126">
        <f t="shared" si="474"/>
        <v>1000</v>
      </c>
      <c r="D1215" s="125">
        <f ca="1">IF(A1215&lt;$B$1,VLOOKUP(A1215,[1]DI!$A$4:$B$15000,2,FALSE),0)</f>
        <v>1.9000000000000006E-2</v>
      </c>
      <c r="E1215" s="126">
        <f t="shared" ca="1" si="480"/>
        <v>7.4690000000000005E-5</v>
      </c>
      <c r="F1215" s="132">
        <f t="shared" si="475"/>
        <v>1.075</v>
      </c>
      <c r="G1215" s="127">
        <f t="shared" ca="1" si="468"/>
        <v>1.00008029175</v>
      </c>
      <c r="H1215" s="126">
        <f ca="1">TRUNC(PRODUCT(G$10:G1214),15)</f>
        <v>1.19573606974014</v>
      </c>
      <c r="I1215" s="126">
        <f t="shared" ca="1" si="476"/>
        <v>1.18779423844468</v>
      </c>
      <c r="J1215" s="126">
        <f t="shared" ca="1" si="469"/>
        <v>1.0066862000000001</v>
      </c>
      <c r="K1215" s="126">
        <f t="shared" ca="1" si="470"/>
        <v>6.6862000000000004</v>
      </c>
      <c r="L1215" s="133">
        <f>IF(VLOOKUP(A1215,$U$12:$AD$125,8)=VLOOKUP(A1214,$U$12:$AD$125,8),0,VLOOKUP(A1215,U$12:$AD$125,8))</f>
        <v>0</v>
      </c>
      <c r="M1215" s="129">
        <f>IF(L1215&gt;0,VLOOKUP(L1215,T$12:$AC$125,7),0)</f>
        <v>0</v>
      </c>
      <c r="N1215" s="126">
        <f t="shared" si="471"/>
        <v>0</v>
      </c>
      <c r="O1215" s="126">
        <f t="shared" ca="1" si="472"/>
        <v>6.6862000000000004</v>
      </c>
      <c r="P1215" s="134" t="str">
        <f t="shared" si="477"/>
        <v>J=</v>
      </c>
      <c r="Q1215" s="131">
        <f t="shared" si="478"/>
        <v>44270</v>
      </c>
      <c r="R1215" s="9"/>
      <c r="S1215" s="9"/>
      <c r="T1215" s="9"/>
      <c r="U1215" s="9"/>
      <c r="V1215" s="9"/>
      <c r="W1215" s="9"/>
      <c r="X1215" s="9"/>
      <c r="Y1215" s="9"/>
      <c r="Z1215" s="9"/>
      <c r="AA1215" s="9"/>
      <c r="AB1215" s="9"/>
      <c r="AC1215" s="9"/>
      <c r="AD1215" s="9"/>
      <c r="AE1215" s="9"/>
      <c r="AF1215" s="59">
        <f t="shared" si="487"/>
        <v>43956</v>
      </c>
      <c r="AG1215" s="15">
        <f t="shared" ca="1" si="488"/>
        <v>1005.1213</v>
      </c>
      <c r="AH1215" s="15">
        <f t="shared" si="488"/>
        <v>1000</v>
      </c>
      <c r="AI1215" s="4">
        <f t="shared" ca="1" si="488"/>
        <v>3.6500000000000005E-2</v>
      </c>
      <c r="AJ1215" s="16">
        <f t="shared" ca="1" si="488"/>
        <v>1.4227E-4</v>
      </c>
      <c r="AK1215" s="4">
        <f t="shared" si="488"/>
        <v>1.075</v>
      </c>
      <c r="AL1215" s="59">
        <f t="shared" si="485"/>
        <v>43956</v>
      </c>
      <c r="AM1215" s="16">
        <f t="shared" ca="1" si="489"/>
        <v>1.0051213000000001</v>
      </c>
      <c r="AN1215" s="15">
        <f t="shared" ca="1" si="489"/>
        <v>5.1212999999999997</v>
      </c>
      <c r="AO1215" s="9">
        <f t="shared" si="489"/>
        <v>0</v>
      </c>
      <c r="AP1215" s="17">
        <f t="shared" si="489"/>
        <v>0</v>
      </c>
      <c r="AQ1215" s="15">
        <f t="shared" si="489"/>
        <v>0</v>
      </c>
      <c r="AR1215" s="10" t="str">
        <f t="shared" si="489"/>
        <v>J=</v>
      </c>
      <c r="AS1215" s="59">
        <f t="shared" si="489"/>
        <v>44089</v>
      </c>
      <c r="AT1215" s="18"/>
      <c r="AU1215" s="18"/>
      <c r="AV1215" s="40"/>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row>
    <row r="1216" spans="1:202" x14ac:dyDescent="0.2">
      <c r="A1216" s="123">
        <f t="shared" si="473"/>
        <v>44211</v>
      </c>
      <c r="B1216" s="124">
        <f t="shared" ca="1" si="479"/>
        <v>1006.76703</v>
      </c>
      <c r="C1216" s="126">
        <f t="shared" si="474"/>
        <v>1000</v>
      </c>
      <c r="D1216" s="125">
        <f ca="1">IF(A1216&lt;$B$1,VLOOKUP(A1216,[1]DI!$A$4:$B$15000,2,FALSE),0)</f>
        <v>1.9000000000000006E-2</v>
      </c>
      <c r="E1216" s="126">
        <f t="shared" ca="1" si="480"/>
        <v>7.4690000000000005E-5</v>
      </c>
      <c r="F1216" s="132">
        <f t="shared" si="475"/>
        <v>1.075</v>
      </c>
      <c r="G1216" s="127">
        <f t="shared" ca="1" si="468"/>
        <v>1.00008029175</v>
      </c>
      <c r="H1216" s="126">
        <f ca="1">TRUNC(PRODUCT(G$10:G1215),15)</f>
        <v>1.1958320774817199</v>
      </c>
      <c r="I1216" s="126">
        <f t="shared" ca="1" si="476"/>
        <v>1.18779423844468</v>
      </c>
      <c r="J1216" s="126">
        <f t="shared" ca="1" si="469"/>
        <v>1.00676703</v>
      </c>
      <c r="K1216" s="126">
        <f t="shared" ca="1" si="470"/>
        <v>6.7670300000000001</v>
      </c>
      <c r="L1216" s="133">
        <f>IF(VLOOKUP(A1216,$U$12:$AD$125,8)=VLOOKUP(A1215,$U$12:$AD$125,8),0,VLOOKUP(A1216,U$12:$AD$125,8))</f>
        <v>0</v>
      </c>
      <c r="M1216" s="129">
        <f>IF(L1216&gt;0,VLOOKUP(L1216,T$12:$AC$125,7),0)</f>
        <v>0</v>
      </c>
      <c r="N1216" s="126">
        <f t="shared" si="471"/>
        <v>0</v>
      </c>
      <c r="O1216" s="126">
        <f t="shared" ca="1" si="472"/>
        <v>6.7670300000000001</v>
      </c>
      <c r="P1216" s="134" t="str">
        <f t="shared" si="477"/>
        <v>J=</v>
      </c>
      <c r="Q1216" s="131">
        <f t="shared" si="478"/>
        <v>44270</v>
      </c>
      <c r="R1216" s="9"/>
      <c r="S1216" s="9"/>
      <c r="T1216" s="9"/>
      <c r="U1216" s="9"/>
      <c r="V1216" s="9"/>
      <c r="W1216" s="9"/>
      <c r="X1216" s="9"/>
      <c r="Y1216" s="9"/>
      <c r="Z1216" s="9"/>
      <c r="AA1216" s="9"/>
      <c r="AB1216" s="9"/>
      <c r="AC1216" s="9"/>
      <c r="AD1216" s="9"/>
      <c r="AE1216" s="9"/>
      <c r="AF1216" s="59">
        <f t="shared" si="487"/>
        <v>43957</v>
      </c>
      <c r="AG1216" s="15">
        <f t="shared" ca="1" si="488"/>
        <v>1005.27502</v>
      </c>
      <c r="AH1216" s="15">
        <f t="shared" si="488"/>
        <v>1000</v>
      </c>
      <c r="AI1216" s="4">
        <f t="shared" ca="1" si="488"/>
        <v>3.6500000000000005E-2</v>
      </c>
      <c r="AJ1216" s="16">
        <f t="shared" ca="1" si="488"/>
        <v>1.4227E-4</v>
      </c>
      <c r="AK1216" s="4">
        <f t="shared" si="488"/>
        <v>1.075</v>
      </c>
      <c r="AL1216" s="59">
        <f t="shared" si="485"/>
        <v>43957</v>
      </c>
      <c r="AM1216" s="16">
        <f t="shared" ca="1" si="489"/>
        <v>1.00527502</v>
      </c>
      <c r="AN1216" s="15">
        <f t="shared" ca="1" si="489"/>
        <v>5.2750199999999996</v>
      </c>
      <c r="AO1216" s="9">
        <f t="shared" si="489"/>
        <v>0</v>
      </c>
      <c r="AP1216" s="17">
        <f t="shared" si="489"/>
        <v>0</v>
      </c>
      <c r="AQ1216" s="15">
        <f t="shared" si="489"/>
        <v>0</v>
      </c>
      <c r="AR1216" s="10" t="str">
        <f t="shared" si="489"/>
        <v>J=</v>
      </c>
      <c r="AS1216" s="59">
        <f t="shared" si="489"/>
        <v>44089</v>
      </c>
      <c r="AT1216" s="18"/>
      <c r="AU1216" s="18"/>
      <c r="AV1216" s="40"/>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row>
    <row r="1217" spans="1:205" x14ac:dyDescent="0.2">
      <c r="A1217" s="123">
        <f t="shared" si="473"/>
        <v>44212</v>
      </c>
      <c r="B1217" s="124">
        <f t="shared" ca="1" si="479"/>
        <v>1006.84785999</v>
      </c>
      <c r="C1217" s="126">
        <f t="shared" si="474"/>
        <v>1000</v>
      </c>
      <c r="D1217" s="125">
        <f ca="1">IF(A1217&lt;$B$1,VLOOKUP(A1217,[1]DI!$A$4:$B$15000,2,FALSE),0)</f>
        <v>0</v>
      </c>
      <c r="E1217" s="126">
        <f t="shared" ca="1" si="480"/>
        <v>0</v>
      </c>
      <c r="F1217" s="132">
        <f t="shared" si="475"/>
        <v>1.075</v>
      </c>
      <c r="G1217" s="127">
        <f t="shared" ca="1" si="468"/>
        <v>1</v>
      </c>
      <c r="H1217" s="126">
        <f ca="1">TRUNC(PRODUCT(G$10:G1216),15)</f>
        <v>1.19592809293193</v>
      </c>
      <c r="I1217" s="126">
        <f t="shared" ca="1" si="476"/>
        <v>1.18779423844468</v>
      </c>
      <c r="J1217" s="126">
        <f t="shared" ca="1" si="469"/>
        <v>1.0068478599999999</v>
      </c>
      <c r="K1217" s="126">
        <f t="shared" ca="1" si="470"/>
        <v>6.8478599899999999</v>
      </c>
      <c r="L1217" s="133">
        <f>IF(VLOOKUP(A1217,$U$12:$AD$125,8)=VLOOKUP(A1216,$U$12:$AD$125,8),0,VLOOKUP(A1217,U$12:$AD$125,8))</f>
        <v>0</v>
      </c>
      <c r="M1217" s="129">
        <f>IF(L1217&gt;0,VLOOKUP(L1217,T$12:$AC$125,7),0)</f>
        <v>0</v>
      </c>
      <c r="N1217" s="126">
        <f t="shared" si="471"/>
        <v>0</v>
      </c>
      <c r="O1217" s="126">
        <f t="shared" ca="1" si="472"/>
        <v>6.8478599899999999</v>
      </c>
      <c r="P1217" s="134" t="str">
        <f t="shared" si="477"/>
        <v>J=</v>
      </c>
      <c r="Q1217" s="131">
        <f t="shared" si="478"/>
        <v>44270</v>
      </c>
      <c r="R1217" s="9"/>
      <c r="S1217" s="9"/>
      <c r="T1217" s="9"/>
      <c r="U1217" s="9"/>
      <c r="V1217" s="9"/>
      <c r="W1217" s="9"/>
      <c r="X1217" s="9"/>
      <c r="Y1217" s="9"/>
      <c r="Z1217" s="9"/>
      <c r="AA1217" s="9"/>
      <c r="AB1217" s="9"/>
      <c r="AC1217" s="9"/>
      <c r="AD1217" s="9"/>
      <c r="AE1217" s="9"/>
      <c r="AF1217" s="59">
        <f t="shared" si="487"/>
        <v>43958</v>
      </c>
      <c r="AG1217" s="15">
        <f t="shared" ca="1" si="488"/>
        <v>1005.42876999</v>
      </c>
      <c r="AH1217" s="15">
        <f t="shared" si="488"/>
        <v>1000</v>
      </c>
      <c r="AI1217" s="4">
        <f t="shared" ca="1" si="488"/>
        <v>2.9000000000000005E-2</v>
      </c>
      <c r="AJ1217" s="16">
        <f t="shared" ca="1" si="488"/>
        <v>1.1345000000000001E-4</v>
      </c>
      <c r="AK1217" s="4">
        <f t="shared" si="488"/>
        <v>1.075</v>
      </c>
      <c r="AL1217" s="59">
        <f t="shared" si="485"/>
        <v>43958</v>
      </c>
      <c r="AM1217" s="16">
        <f t="shared" ca="1" si="489"/>
        <v>1.00542877</v>
      </c>
      <c r="AN1217" s="15">
        <f t="shared" ca="1" si="489"/>
        <v>5.4287699900000002</v>
      </c>
      <c r="AO1217" s="9">
        <f t="shared" si="489"/>
        <v>0</v>
      </c>
      <c r="AP1217" s="17">
        <f t="shared" si="489"/>
        <v>0</v>
      </c>
      <c r="AQ1217" s="15">
        <f t="shared" si="489"/>
        <v>0</v>
      </c>
      <c r="AR1217" s="10" t="str">
        <f t="shared" si="489"/>
        <v>J=</v>
      </c>
      <c r="AS1217" s="59">
        <f t="shared" si="489"/>
        <v>44089</v>
      </c>
      <c r="AT1217" s="18"/>
      <c r="AU1217" s="18"/>
      <c r="AV1217" s="40"/>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row>
    <row r="1218" spans="1:205" x14ac:dyDescent="0.2">
      <c r="A1218" s="123">
        <f t="shared" si="473"/>
        <v>44213</v>
      </c>
      <c r="B1218" s="124">
        <f t="shared" ca="1" si="479"/>
        <v>1006.84785999</v>
      </c>
      <c r="C1218" s="126">
        <f t="shared" si="474"/>
        <v>1000</v>
      </c>
      <c r="D1218" s="125">
        <f ca="1">IF(A1218&lt;$B$1,VLOOKUP(A1218,[1]DI!$A$4:$B$15000,2,FALSE),0)</f>
        <v>0</v>
      </c>
      <c r="E1218" s="126">
        <f t="shared" ca="1" si="480"/>
        <v>0</v>
      </c>
      <c r="F1218" s="132">
        <f t="shared" si="475"/>
        <v>1.075</v>
      </c>
      <c r="G1218" s="127">
        <f t="shared" ca="1" si="468"/>
        <v>1</v>
      </c>
      <c r="H1218" s="126">
        <f ca="1">TRUNC(PRODUCT(G$10:G1217),15)</f>
        <v>1.19592809293193</v>
      </c>
      <c r="I1218" s="126">
        <f t="shared" ca="1" si="476"/>
        <v>1.18779423844468</v>
      </c>
      <c r="J1218" s="126">
        <f t="shared" ca="1" si="469"/>
        <v>1.0068478599999999</v>
      </c>
      <c r="K1218" s="126">
        <f t="shared" ca="1" si="470"/>
        <v>6.8478599899999999</v>
      </c>
      <c r="L1218" s="133">
        <f>IF(VLOOKUP(A1218,$U$12:$AD$125,8)=VLOOKUP(A1217,$U$12:$AD$125,8),0,VLOOKUP(A1218,U$12:$AD$125,8))</f>
        <v>0</v>
      </c>
      <c r="M1218" s="129">
        <f>IF(L1218&gt;0,VLOOKUP(L1218,T$12:$AC$125,7),0)</f>
        <v>0</v>
      </c>
      <c r="N1218" s="126">
        <f t="shared" si="471"/>
        <v>0</v>
      </c>
      <c r="O1218" s="126">
        <f t="shared" ca="1" si="472"/>
        <v>6.8478599899999999</v>
      </c>
      <c r="P1218" s="134" t="str">
        <f t="shared" si="477"/>
        <v>J=</v>
      </c>
      <c r="Q1218" s="131">
        <f t="shared" si="478"/>
        <v>44270</v>
      </c>
      <c r="R1218" s="9"/>
      <c r="S1218" s="9"/>
      <c r="T1218" s="9"/>
      <c r="U1218" s="9"/>
      <c r="V1218" s="9"/>
      <c r="W1218" s="9"/>
      <c r="X1218" s="9"/>
      <c r="Y1218" s="9"/>
      <c r="Z1218" s="9"/>
      <c r="AA1218" s="9"/>
      <c r="AB1218" s="9"/>
      <c r="AC1218" s="9"/>
      <c r="AD1218" s="9"/>
      <c r="AE1218" s="9"/>
      <c r="AF1218" s="59">
        <f t="shared" si="487"/>
        <v>43959</v>
      </c>
      <c r="AG1218" s="15">
        <f t="shared" ca="1" si="488"/>
        <v>1005.55138999</v>
      </c>
      <c r="AH1218" s="15">
        <f t="shared" si="488"/>
        <v>1000</v>
      </c>
      <c r="AI1218" s="4">
        <f t="shared" ca="1" si="488"/>
        <v>2.9000000000000005E-2</v>
      </c>
      <c r="AJ1218" s="16">
        <f t="shared" ca="1" si="488"/>
        <v>1.1345000000000001E-4</v>
      </c>
      <c r="AK1218" s="4">
        <f t="shared" si="488"/>
        <v>1.075</v>
      </c>
      <c r="AL1218" s="59">
        <f t="shared" si="485"/>
        <v>43959</v>
      </c>
      <c r="AM1218" s="16">
        <f t="shared" ca="1" si="489"/>
        <v>1.0055513899999999</v>
      </c>
      <c r="AN1218" s="15">
        <f t="shared" ca="1" si="489"/>
        <v>5.5513899899999997</v>
      </c>
      <c r="AO1218" s="9">
        <f t="shared" si="489"/>
        <v>0</v>
      </c>
      <c r="AP1218" s="17">
        <f t="shared" si="489"/>
        <v>0</v>
      </c>
      <c r="AQ1218" s="15">
        <f t="shared" si="489"/>
        <v>0</v>
      </c>
      <c r="AR1218" s="10" t="str">
        <f t="shared" si="489"/>
        <v>J=</v>
      </c>
      <c r="AS1218" s="59">
        <f t="shared" si="489"/>
        <v>44089</v>
      </c>
      <c r="AT1218" s="18"/>
      <c r="AU1218" s="18"/>
      <c r="AV1218" s="40"/>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row>
    <row r="1219" spans="1:205" x14ac:dyDescent="0.2">
      <c r="A1219" s="123">
        <f t="shared" si="473"/>
        <v>44214</v>
      </c>
      <c r="B1219" s="124">
        <f t="shared" ca="1" si="479"/>
        <v>1006.84785999</v>
      </c>
      <c r="C1219" s="126">
        <f t="shared" si="474"/>
        <v>1000</v>
      </c>
      <c r="D1219" s="125">
        <f ca="1">IF(A1219&lt;$B$1,VLOOKUP(A1219,[1]DI!$A$4:$B$15000,2,FALSE),0)</f>
        <v>1.9000000000000006E-2</v>
      </c>
      <c r="E1219" s="126">
        <f t="shared" ca="1" si="480"/>
        <v>7.4690000000000005E-5</v>
      </c>
      <c r="F1219" s="132">
        <f t="shared" si="475"/>
        <v>1.075</v>
      </c>
      <c r="G1219" s="127">
        <f t="shared" ca="1" si="468"/>
        <v>1.00008029175</v>
      </c>
      <c r="H1219" s="126">
        <f ca="1">TRUNC(PRODUCT(G$10:G1218),15)</f>
        <v>1.19592809293193</v>
      </c>
      <c r="I1219" s="126">
        <f t="shared" ca="1" si="476"/>
        <v>1.18779423844468</v>
      </c>
      <c r="J1219" s="126">
        <f t="shared" ca="1" si="469"/>
        <v>1.0068478599999999</v>
      </c>
      <c r="K1219" s="126">
        <f t="shared" ca="1" si="470"/>
        <v>6.8478599899999999</v>
      </c>
      <c r="L1219" s="133">
        <f>IF(VLOOKUP(A1219,$U$12:$AD$125,8)=VLOOKUP(A1218,$U$12:$AD$125,8),0,VLOOKUP(A1219,U$12:$AD$125,8))</f>
        <v>0</v>
      </c>
      <c r="M1219" s="129">
        <f>IF(L1219&gt;0,VLOOKUP(L1219,T$12:$AC$125,7),0)</f>
        <v>0</v>
      </c>
      <c r="N1219" s="126">
        <f t="shared" si="471"/>
        <v>0</v>
      </c>
      <c r="O1219" s="126">
        <f t="shared" ca="1" si="472"/>
        <v>6.8478599899999999</v>
      </c>
      <c r="P1219" s="134" t="str">
        <f t="shared" si="477"/>
        <v>J=</v>
      </c>
      <c r="Q1219" s="131">
        <f t="shared" si="478"/>
        <v>44270</v>
      </c>
      <c r="R1219" s="9"/>
      <c r="S1219" s="9"/>
      <c r="T1219" s="9"/>
      <c r="U1219" s="9"/>
      <c r="V1219" s="9"/>
      <c r="W1219" s="9"/>
      <c r="X1219" s="9"/>
      <c r="Y1219" s="9"/>
      <c r="Z1219" s="9"/>
      <c r="AA1219" s="9"/>
      <c r="AB1219" s="9"/>
      <c r="AC1219" s="9"/>
      <c r="AD1219" s="9"/>
      <c r="AE1219" s="9"/>
      <c r="AF1219" s="59">
        <f t="shared" si="487"/>
        <v>43960</v>
      </c>
      <c r="AG1219" s="15">
        <f t="shared" ca="1" si="488"/>
        <v>1005.67403</v>
      </c>
      <c r="AH1219" s="15">
        <f t="shared" si="488"/>
        <v>1000</v>
      </c>
      <c r="AI1219" s="4">
        <f t="shared" ca="1" si="488"/>
        <v>0</v>
      </c>
      <c r="AJ1219" s="16">
        <f t="shared" ca="1" si="488"/>
        <v>0</v>
      </c>
      <c r="AK1219" s="4">
        <f t="shared" si="488"/>
        <v>1.075</v>
      </c>
      <c r="AL1219" s="59">
        <f t="shared" si="485"/>
        <v>43960</v>
      </c>
      <c r="AM1219" s="16">
        <f t="shared" ca="1" si="489"/>
        <v>1.00567403</v>
      </c>
      <c r="AN1219" s="15">
        <f t="shared" ca="1" si="489"/>
        <v>5.6740300000000001</v>
      </c>
      <c r="AO1219" s="9">
        <f t="shared" si="489"/>
        <v>0</v>
      </c>
      <c r="AP1219" s="17">
        <f t="shared" si="489"/>
        <v>0</v>
      </c>
      <c r="AQ1219" s="15">
        <f t="shared" si="489"/>
        <v>0</v>
      </c>
      <c r="AR1219" s="10" t="str">
        <f t="shared" si="489"/>
        <v>J=</v>
      </c>
      <c r="AS1219" s="59">
        <f t="shared" si="489"/>
        <v>44089</v>
      </c>
      <c r="AT1219" s="18"/>
      <c r="AU1219" s="18"/>
      <c r="AV1219" s="40"/>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row>
    <row r="1220" spans="1:205" x14ac:dyDescent="0.2">
      <c r="A1220" s="123">
        <f t="shared" si="473"/>
        <v>44215</v>
      </c>
      <c r="B1220" s="124">
        <f t="shared" ca="1" si="479"/>
        <v>1006.92870999</v>
      </c>
      <c r="C1220" s="126">
        <f t="shared" si="474"/>
        <v>1000</v>
      </c>
      <c r="D1220" s="125">
        <f ca="1">IF(A1220&lt;$B$1,VLOOKUP(A1220,[1]DI!$A$4:$B$15000,2,FALSE),0)</f>
        <v>1.9000000000000006E-2</v>
      </c>
      <c r="E1220" s="126">
        <f t="shared" ca="1" si="480"/>
        <v>7.4690000000000005E-5</v>
      </c>
      <c r="F1220" s="132">
        <f t="shared" si="475"/>
        <v>1.075</v>
      </c>
      <c r="G1220" s="127">
        <f t="shared" ca="1" si="468"/>
        <v>1.00008029175</v>
      </c>
      <c r="H1220" s="126">
        <f ca="1">TRUNC(PRODUCT(G$10:G1219),15)</f>
        <v>1.19602411609138</v>
      </c>
      <c r="I1220" s="126">
        <f t="shared" ca="1" si="476"/>
        <v>1.18779423844468</v>
      </c>
      <c r="J1220" s="126">
        <f t="shared" ca="1" si="469"/>
        <v>1.0069287099999999</v>
      </c>
      <c r="K1220" s="126">
        <f t="shared" ca="1" si="470"/>
        <v>6.9287099899999998</v>
      </c>
      <c r="L1220" s="133">
        <f>IF(VLOOKUP(A1220,$U$12:$AD$125,8)=VLOOKUP(A1219,$U$12:$AD$125,8),0,VLOOKUP(A1220,U$12:$AD$125,8))</f>
        <v>0</v>
      </c>
      <c r="M1220" s="129">
        <f>IF(L1220&gt;0,VLOOKUP(L1220,T$12:$AC$125,7),0)</f>
        <v>0</v>
      </c>
      <c r="N1220" s="126">
        <f t="shared" si="471"/>
        <v>0</v>
      </c>
      <c r="O1220" s="126">
        <f t="shared" ca="1" si="472"/>
        <v>6.9287099899999998</v>
      </c>
      <c r="P1220" s="134" t="str">
        <f t="shared" si="477"/>
        <v>J=</v>
      </c>
      <c r="Q1220" s="131">
        <f t="shared" si="478"/>
        <v>44270</v>
      </c>
      <c r="R1220" s="9"/>
      <c r="S1220" s="9"/>
      <c r="T1220" s="9"/>
      <c r="U1220" s="9"/>
      <c r="V1220" s="9"/>
      <c r="W1220" s="9"/>
      <c r="X1220" s="9"/>
      <c r="Y1220" s="9"/>
      <c r="Z1220" s="9"/>
      <c r="AA1220" s="9"/>
      <c r="AB1220" s="9"/>
      <c r="AC1220" s="9"/>
      <c r="AD1220" s="9"/>
      <c r="AE1220" s="9"/>
      <c r="AF1220" s="59">
        <f t="shared" si="487"/>
        <v>43961</v>
      </c>
      <c r="AG1220" s="15">
        <f t="shared" ca="1" si="488"/>
        <v>1005.67403</v>
      </c>
      <c r="AH1220" s="15">
        <f t="shared" si="488"/>
        <v>1000</v>
      </c>
      <c r="AI1220" s="4">
        <f t="shared" ca="1" si="488"/>
        <v>0</v>
      </c>
      <c r="AJ1220" s="16">
        <f t="shared" ca="1" si="488"/>
        <v>0</v>
      </c>
      <c r="AK1220" s="4">
        <f t="shared" si="488"/>
        <v>1.075</v>
      </c>
      <c r="AL1220" s="59">
        <f t="shared" si="485"/>
        <v>43961</v>
      </c>
      <c r="AM1220" s="16">
        <f t="shared" ca="1" si="489"/>
        <v>1.00567403</v>
      </c>
      <c r="AN1220" s="15">
        <f t="shared" ca="1" si="489"/>
        <v>5.6740300000000001</v>
      </c>
      <c r="AO1220" s="9">
        <f t="shared" si="489"/>
        <v>0</v>
      </c>
      <c r="AP1220" s="17">
        <f t="shared" si="489"/>
        <v>0</v>
      </c>
      <c r="AQ1220" s="15">
        <f t="shared" si="489"/>
        <v>0</v>
      </c>
      <c r="AR1220" s="10" t="str">
        <f t="shared" si="489"/>
        <v>J=</v>
      </c>
      <c r="AS1220" s="59">
        <f t="shared" si="489"/>
        <v>44089</v>
      </c>
      <c r="AT1220" s="18"/>
      <c r="AU1220" s="18"/>
      <c r="AV1220" s="40"/>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row>
    <row r="1221" spans="1:205" x14ac:dyDescent="0.2">
      <c r="A1221" s="123">
        <f t="shared" si="473"/>
        <v>44216</v>
      </c>
      <c r="B1221" s="124">
        <f t="shared" ca="1" si="479"/>
        <v>1007.00955</v>
      </c>
      <c r="C1221" s="126">
        <f t="shared" si="474"/>
        <v>1000</v>
      </c>
      <c r="D1221" s="125">
        <f ca="1">IF(A1221&lt;$B$1,VLOOKUP(A1221,[1]DI!$A$4:$B$15000,2,FALSE),0)</f>
        <v>1.9000000000000006E-2</v>
      </c>
      <c r="E1221" s="126">
        <f t="shared" ca="1" si="480"/>
        <v>7.4690000000000005E-5</v>
      </c>
      <c r="F1221" s="132">
        <f t="shared" si="475"/>
        <v>1.075</v>
      </c>
      <c r="G1221" s="127">
        <f t="shared" ca="1" si="468"/>
        <v>1.00008029175</v>
      </c>
      <c r="H1221" s="126">
        <f ca="1">TRUNC(PRODUCT(G$10:G1220),15)</f>
        <v>1.1961201469607099</v>
      </c>
      <c r="I1221" s="126">
        <f t="shared" ca="1" si="476"/>
        <v>1.18779423844468</v>
      </c>
      <c r="J1221" s="126">
        <f t="shared" ca="1" si="469"/>
        <v>1.00700955</v>
      </c>
      <c r="K1221" s="126">
        <f t="shared" ca="1" si="470"/>
        <v>7.0095499999999999</v>
      </c>
      <c r="L1221" s="133">
        <f>IF(VLOOKUP(A1221,$U$12:$AD$125,8)=VLOOKUP(A1220,$U$12:$AD$125,8),0,VLOOKUP(A1221,U$12:$AD$125,8))</f>
        <v>0</v>
      </c>
      <c r="M1221" s="129">
        <f>IF(L1221&gt;0,VLOOKUP(L1221,T$12:$AC$125,7),0)</f>
        <v>0</v>
      </c>
      <c r="N1221" s="126">
        <f t="shared" si="471"/>
        <v>0</v>
      </c>
      <c r="O1221" s="126">
        <f t="shared" ca="1" si="472"/>
        <v>7.0095499999999999</v>
      </c>
      <c r="P1221" s="134" t="str">
        <f t="shared" si="477"/>
        <v>J=</v>
      </c>
      <c r="Q1221" s="131">
        <f t="shared" si="478"/>
        <v>44270</v>
      </c>
      <c r="R1221" s="9"/>
      <c r="S1221" s="9"/>
      <c r="T1221" s="9"/>
      <c r="U1221" s="9"/>
      <c r="V1221" s="9"/>
      <c r="W1221" s="9"/>
      <c r="X1221" s="9"/>
      <c r="Y1221" s="9"/>
      <c r="Z1221" s="9"/>
      <c r="AA1221" s="9"/>
      <c r="AB1221" s="9"/>
      <c r="AC1221" s="9"/>
      <c r="AD1221" s="9"/>
      <c r="AE1221" s="9"/>
      <c r="AF1221" s="59">
        <f t="shared" si="487"/>
        <v>43962</v>
      </c>
      <c r="AG1221" s="15">
        <f t="shared" ca="1" si="488"/>
        <v>1005.67403</v>
      </c>
      <c r="AH1221" s="15">
        <f t="shared" si="488"/>
        <v>1000</v>
      </c>
      <c r="AI1221" s="4">
        <f t="shared" ca="1" si="488"/>
        <v>2.9000000000000005E-2</v>
      </c>
      <c r="AJ1221" s="16">
        <f t="shared" ca="1" si="488"/>
        <v>1.1345000000000001E-4</v>
      </c>
      <c r="AK1221" s="4">
        <f t="shared" si="488"/>
        <v>1.075</v>
      </c>
      <c r="AL1221" s="59">
        <f t="shared" si="485"/>
        <v>43962</v>
      </c>
      <c r="AM1221" s="16">
        <f t="shared" ca="1" si="489"/>
        <v>1.00567403</v>
      </c>
      <c r="AN1221" s="15">
        <f t="shared" ca="1" si="489"/>
        <v>5.6740300000000001</v>
      </c>
      <c r="AO1221" s="9">
        <f t="shared" si="489"/>
        <v>0</v>
      </c>
      <c r="AP1221" s="17">
        <f t="shared" si="489"/>
        <v>0</v>
      </c>
      <c r="AQ1221" s="15">
        <f t="shared" si="489"/>
        <v>0</v>
      </c>
      <c r="AR1221" s="10" t="str">
        <f t="shared" si="489"/>
        <v>J=</v>
      </c>
      <c r="AS1221" s="59">
        <f t="shared" si="489"/>
        <v>44089</v>
      </c>
      <c r="AT1221" s="18"/>
      <c r="AU1221" s="18"/>
      <c r="AV1221" s="40"/>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row>
    <row r="1222" spans="1:205" x14ac:dyDescent="0.2">
      <c r="A1222" s="123">
        <f t="shared" si="473"/>
        <v>44217</v>
      </c>
      <c r="B1222" s="124">
        <f t="shared" ca="1" si="479"/>
        <v>1007.09040999</v>
      </c>
      <c r="C1222" s="126">
        <f t="shared" si="474"/>
        <v>1000</v>
      </c>
      <c r="D1222" s="125">
        <f ca="1">IF(A1222&lt;$B$1,VLOOKUP(A1222,[1]DI!$A$4:$B$15000,2,FALSE),0)</f>
        <v>1.9000000000000006E-2</v>
      </c>
      <c r="E1222" s="126">
        <f t="shared" ca="1" si="480"/>
        <v>7.4690000000000005E-5</v>
      </c>
      <c r="F1222" s="132">
        <f t="shared" si="475"/>
        <v>1.075</v>
      </c>
      <c r="G1222" s="127">
        <f t="shared" ca="1" si="468"/>
        <v>1.00008029175</v>
      </c>
      <c r="H1222" s="126">
        <f ca="1">TRUNC(PRODUCT(G$10:G1221),15)</f>
        <v>1.19621618554052</v>
      </c>
      <c r="I1222" s="126">
        <f t="shared" ca="1" si="476"/>
        <v>1.18779423844468</v>
      </c>
      <c r="J1222" s="126">
        <f t="shared" ca="1" si="469"/>
        <v>1.00709041</v>
      </c>
      <c r="K1222" s="126">
        <f t="shared" ca="1" si="470"/>
        <v>7.0904099900000004</v>
      </c>
      <c r="L1222" s="133">
        <f>IF(VLOOKUP(A1222,$U$12:$AD$125,8)=VLOOKUP(A1221,$U$12:$AD$125,8),0,VLOOKUP(A1222,U$12:$AD$125,8))</f>
        <v>0</v>
      </c>
      <c r="M1222" s="129">
        <f>IF(L1222&gt;0,VLOOKUP(L1222,T$12:$AC$125,7),0)</f>
        <v>0</v>
      </c>
      <c r="N1222" s="126">
        <f t="shared" si="471"/>
        <v>0</v>
      </c>
      <c r="O1222" s="126">
        <f t="shared" ca="1" si="472"/>
        <v>7.0904099900000004</v>
      </c>
      <c r="P1222" s="134" t="str">
        <f t="shared" si="477"/>
        <v>J=</v>
      </c>
      <c r="Q1222" s="131">
        <f t="shared" si="478"/>
        <v>44270</v>
      </c>
      <c r="R1222" s="9"/>
      <c r="S1222" s="9"/>
      <c r="T1222" s="9"/>
      <c r="U1222" s="9"/>
      <c r="V1222" s="9"/>
      <c r="W1222" s="9"/>
      <c r="X1222" s="9"/>
      <c r="Y1222" s="9"/>
      <c r="Z1222" s="9"/>
      <c r="AA1222" s="9"/>
      <c r="AB1222" s="9"/>
      <c r="AC1222" s="9"/>
      <c r="AD1222" s="9"/>
      <c r="AE1222" s="9"/>
      <c r="AF1222" s="59">
        <f t="shared" si="487"/>
        <v>43963</v>
      </c>
      <c r="AG1222" s="15">
        <f t="shared" ca="1" si="488"/>
        <v>1005.79668</v>
      </c>
      <c r="AH1222" s="15">
        <f t="shared" si="488"/>
        <v>1000</v>
      </c>
      <c r="AI1222" s="4">
        <f t="shared" ca="1" si="488"/>
        <v>2.9000000000000005E-2</v>
      </c>
      <c r="AJ1222" s="16">
        <f t="shared" ca="1" si="488"/>
        <v>1.1345000000000001E-4</v>
      </c>
      <c r="AK1222" s="4">
        <f t="shared" si="488"/>
        <v>1.075</v>
      </c>
      <c r="AL1222" s="59">
        <f t="shared" si="485"/>
        <v>43963</v>
      </c>
      <c r="AM1222" s="16">
        <f t="shared" ca="1" si="489"/>
        <v>1.00579668</v>
      </c>
      <c r="AN1222" s="15">
        <f t="shared" ca="1" si="489"/>
        <v>5.7966800000000003</v>
      </c>
      <c r="AO1222" s="9">
        <f t="shared" si="489"/>
        <v>0</v>
      </c>
      <c r="AP1222" s="17">
        <f t="shared" si="489"/>
        <v>0</v>
      </c>
      <c r="AQ1222" s="15">
        <f t="shared" si="489"/>
        <v>0</v>
      </c>
      <c r="AR1222" s="10" t="str">
        <f t="shared" si="489"/>
        <v>J=</v>
      </c>
      <c r="AS1222" s="59">
        <f t="shared" si="489"/>
        <v>44089</v>
      </c>
      <c r="AT1222" s="18"/>
      <c r="AU1222" s="18"/>
      <c r="AV1222" s="40"/>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row>
    <row r="1223" spans="1:205" x14ac:dyDescent="0.2">
      <c r="A1223" s="123">
        <f t="shared" si="473"/>
        <v>44218</v>
      </c>
      <c r="B1223" s="124">
        <f t="shared" ca="1" si="479"/>
        <v>1007.17126999</v>
      </c>
      <c r="C1223" s="126">
        <f t="shared" si="474"/>
        <v>1000</v>
      </c>
      <c r="D1223" s="125">
        <f ca="1">IF(A1223&lt;$B$1,VLOOKUP(A1223,[1]DI!$A$4:$B$15000,2,FALSE),0)</f>
        <v>1.9000000000000006E-2</v>
      </c>
      <c r="E1223" s="126">
        <f t="shared" ca="1" si="480"/>
        <v>7.4690000000000005E-5</v>
      </c>
      <c r="F1223" s="132">
        <f t="shared" si="475"/>
        <v>1.075</v>
      </c>
      <c r="G1223" s="127">
        <f t="shared" ca="1" si="468"/>
        <v>1.00008029175</v>
      </c>
      <c r="H1223" s="126">
        <f ca="1">TRUNC(PRODUCT(G$10:G1222),15)</f>
        <v>1.1963122318314301</v>
      </c>
      <c r="I1223" s="126">
        <f t="shared" ca="1" si="476"/>
        <v>1.18779423844468</v>
      </c>
      <c r="J1223" s="126">
        <f t="shared" ca="1" si="469"/>
        <v>1.00717127</v>
      </c>
      <c r="K1223" s="126">
        <f t="shared" ca="1" si="470"/>
        <v>7.1712699899999999</v>
      </c>
      <c r="L1223" s="133">
        <f>IF(VLOOKUP(A1223,$U$12:$AD$125,8)=VLOOKUP(A1222,$U$12:$AD$125,8),0,VLOOKUP(A1223,U$12:$AD$125,8))</f>
        <v>0</v>
      </c>
      <c r="M1223" s="129">
        <f>IF(L1223&gt;0,VLOOKUP(L1223,T$12:$AC$125,7),0)</f>
        <v>0</v>
      </c>
      <c r="N1223" s="126">
        <f t="shared" si="471"/>
        <v>0</v>
      </c>
      <c r="O1223" s="126">
        <f t="shared" ca="1" si="472"/>
        <v>7.1712699899999999</v>
      </c>
      <c r="P1223" s="134" t="str">
        <f t="shared" si="477"/>
        <v>J=</v>
      </c>
      <c r="Q1223" s="131">
        <f t="shared" si="478"/>
        <v>44270</v>
      </c>
      <c r="R1223" s="9"/>
      <c r="S1223" s="9"/>
      <c r="T1223" s="9"/>
      <c r="U1223" s="9"/>
      <c r="V1223" s="9"/>
      <c r="W1223" s="9"/>
      <c r="X1223" s="9"/>
      <c r="Y1223" s="9"/>
      <c r="Z1223" s="9"/>
      <c r="AA1223" s="9"/>
      <c r="AB1223" s="9"/>
      <c r="AC1223" s="9"/>
      <c r="AD1223" s="9"/>
      <c r="AE1223" s="9"/>
      <c r="AF1223" s="59">
        <f t="shared" si="487"/>
        <v>43964</v>
      </c>
      <c r="AG1223" s="15">
        <f t="shared" ca="1" si="488"/>
        <v>1005.91933999</v>
      </c>
      <c r="AH1223" s="15">
        <f t="shared" si="488"/>
        <v>1000</v>
      </c>
      <c r="AI1223" s="4">
        <f t="shared" ca="1" si="488"/>
        <v>2.9000000000000005E-2</v>
      </c>
      <c r="AJ1223" s="16">
        <f t="shared" ca="1" si="488"/>
        <v>1.1345000000000001E-4</v>
      </c>
      <c r="AK1223" s="4">
        <f t="shared" si="488"/>
        <v>1.075</v>
      </c>
      <c r="AL1223" s="59">
        <f t="shared" si="485"/>
        <v>43964</v>
      </c>
      <c r="AM1223" s="16">
        <f t="shared" ca="1" si="489"/>
        <v>1.0059193399999999</v>
      </c>
      <c r="AN1223" s="15">
        <f t="shared" ca="1" si="489"/>
        <v>5.9193399900000001</v>
      </c>
      <c r="AO1223" s="9">
        <f t="shared" si="489"/>
        <v>0</v>
      </c>
      <c r="AP1223" s="17">
        <f t="shared" si="489"/>
        <v>0</v>
      </c>
      <c r="AQ1223" s="15">
        <f t="shared" si="489"/>
        <v>0</v>
      </c>
      <c r="AR1223" s="10" t="str">
        <f t="shared" si="489"/>
        <v>J=</v>
      </c>
      <c r="AS1223" s="59">
        <f t="shared" si="489"/>
        <v>44089</v>
      </c>
      <c r="AT1223" s="18"/>
      <c r="AU1223" s="18"/>
      <c r="AV1223" s="40"/>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row>
    <row r="1224" spans="1:205" x14ac:dyDescent="0.2">
      <c r="A1224" s="123">
        <f t="shared" si="473"/>
        <v>44219</v>
      </c>
      <c r="B1224" s="124">
        <f t="shared" ca="1" si="479"/>
        <v>1007.2521400000001</v>
      </c>
      <c r="C1224" s="126">
        <f t="shared" si="474"/>
        <v>1000</v>
      </c>
      <c r="D1224" s="125">
        <f ca="1">IF(A1224&lt;$B$1,VLOOKUP(A1224,[1]DI!$A$4:$B$15000,2,FALSE),0)</f>
        <v>0</v>
      </c>
      <c r="E1224" s="126">
        <f t="shared" ca="1" si="480"/>
        <v>0</v>
      </c>
      <c r="F1224" s="132">
        <f t="shared" si="475"/>
        <v>1.075</v>
      </c>
      <c r="G1224" s="127">
        <f t="shared" ca="1" si="468"/>
        <v>1</v>
      </c>
      <c r="H1224" s="126">
        <f ca="1">TRUNC(PRODUCT(G$10:G1223),15)</f>
        <v>1.1964082858340701</v>
      </c>
      <c r="I1224" s="126">
        <f t="shared" ca="1" si="476"/>
        <v>1.18779423844468</v>
      </c>
      <c r="J1224" s="126">
        <f t="shared" ca="1" si="469"/>
        <v>1.0072521400000001</v>
      </c>
      <c r="K1224" s="126">
        <f t="shared" ca="1" si="470"/>
        <v>7.2521399999999998</v>
      </c>
      <c r="L1224" s="133">
        <f>IF(VLOOKUP(A1224,$U$12:$AD$125,8)=VLOOKUP(A1223,$U$12:$AD$125,8),0,VLOOKUP(A1224,U$12:$AD$125,8))</f>
        <v>0</v>
      </c>
      <c r="M1224" s="129">
        <f>IF(L1224&gt;0,VLOOKUP(L1224,T$12:$AC$125,7),0)</f>
        <v>0</v>
      </c>
      <c r="N1224" s="126">
        <f t="shared" si="471"/>
        <v>0</v>
      </c>
      <c r="O1224" s="126">
        <f t="shared" ca="1" si="472"/>
        <v>7.2521399999999998</v>
      </c>
      <c r="P1224" s="134" t="str">
        <f t="shared" si="477"/>
        <v>J=</v>
      </c>
      <c r="Q1224" s="131">
        <f t="shared" si="478"/>
        <v>44270</v>
      </c>
      <c r="R1224" s="9"/>
      <c r="S1224" s="9"/>
      <c r="T1224" s="9"/>
      <c r="U1224" s="9"/>
      <c r="V1224" s="9"/>
      <c r="W1224" s="9"/>
      <c r="X1224" s="9"/>
      <c r="Y1224" s="9"/>
      <c r="Z1224" s="9"/>
      <c r="AA1224" s="9"/>
      <c r="AB1224" s="9"/>
      <c r="AC1224" s="9"/>
      <c r="AD1224" s="9"/>
      <c r="AE1224" s="9"/>
      <c r="AF1224" s="59"/>
      <c r="AG1224" s="15"/>
      <c r="AH1224" s="15"/>
      <c r="AI1224" s="4"/>
      <c r="AJ1224" s="16"/>
      <c r="AK1224" s="4"/>
      <c r="AL1224" s="59"/>
      <c r="AM1224" s="16"/>
      <c r="AN1224" s="15"/>
      <c r="AO1224" s="9"/>
      <c r="AP1224" s="17"/>
      <c r="AQ1224" s="15"/>
      <c r="AR1224" s="42"/>
      <c r="AS1224" s="59"/>
      <c r="AT1224" s="18"/>
      <c r="AU1224" s="18"/>
      <c r="AV1224" s="40"/>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row>
    <row r="1225" spans="1:205" x14ac:dyDescent="0.2">
      <c r="A1225" s="123">
        <f t="shared" si="473"/>
        <v>44220</v>
      </c>
      <c r="B1225" s="124">
        <f t="shared" ca="1" si="479"/>
        <v>1007.2521400000001</v>
      </c>
      <c r="C1225" s="126">
        <f t="shared" si="474"/>
        <v>1000</v>
      </c>
      <c r="D1225" s="125">
        <f ca="1">IF(A1225&lt;$B$1,VLOOKUP(A1225,[1]DI!$A$4:$B$15000,2,FALSE),0)</f>
        <v>0</v>
      </c>
      <c r="E1225" s="126">
        <f t="shared" ca="1" si="480"/>
        <v>0</v>
      </c>
      <c r="F1225" s="132">
        <f t="shared" si="475"/>
        <v>1.075</v>
      </c>
      <c r="G1225" s="127">
        <f t="shared" ca="1" si="468"/>
        <v>1</v>
      </c>
      <c r="H1225" s="126">
        <f ca="1">TRUNC(PRODUCT(G$10:G1224),15)</f>
        <v>1.1964082858340701</v>
      </c>
      <c r="I1225" s="126">
        <f t="shared" ca="1" si="476"/>
        <v>1.18779423844468</v>
      </c>
      <c r="J1225" s="126">
        <f t="shared" ca="1" si="469"/>
        <v>1.0072521400000001</v>
      </c>
      <c r="K1225" s="126">
        <f t="shared" ca="1" si="470"/>
        <v>7.2521399999999998</v>
      </c>
      <c r="L1225" s="133">
        <f>IF(VLOOKUP(A1225,$U$12:$AD$125,8)=VLOOKUP(A1224,$U$12:$AD$125,8),0,VLOOKUP(A1225,U$12:$AD$125,8))</f>
        <v>0</v>
      </c>
      <c r="M1225" s="129">
        <f>IF(L1225&gt;0,VLOOKUP(L1225,T$12:$AC$125,7),0)</f>
        <v>0</v>
      </c>
      <c r="N1225" s="126">
        <f t="shared" si="471"/>
        <v>0</v>
      </c>
      <c r="O1225" s="126">
        <f t="shared" ca="1" si="472"/>
        <v>7.2521399999999998</v>
      </c>
      <c r="P1225" s="134" t="str">
        <f t="shared" si="477"/>
        <v>J=</v>
      </c>
      <c r="Q1225" s="131">
        <f t="shared" si="478"/>
        <v>44270</v>
      </c>
      <c r="R1225" s="9"/>
      <c r="S1225" s="9"/>
      <c r="T1225" s="9"/>
      <c r="U1225" s="9"/>
      <c r="V1225" s="9"/>
      <c r="W1225" s="9"/>
      <c r="X1225" s="9"/>
      <c r="Y1225" s="9"/>
      <c r="Z1225" s="9"/>
      <c r="AA1225" s="9"/>
      <c r="AB1225" s="9"/>
      <c r="AC1225" s="9"/>
      <c r="AD1225" s="9"/>
      <c r="AE1225" s="9"/>
      <c r="AF1225" s="59" t="str">
        <f t="shared" ref="AF1225:AS1225" si="490">$B$6</f>
        <v>CNEN22</v>
      </c>
      <c r="AG1225" s="9" t="str">
        <f t="shared" si="490"/>
        <v>CNEN22</v>
      </c>
      <c r="AH1225" s="9" t="str">
        <f t="shared" si="490"/>
        <v>CNEN22</v>
      </c>
      <c r="AI1225" s="9" t="str">
        <f t="shared" si="490"/>
        <v>CNEN22</v>
      </c>
      <c r="AJ1225" s="9" t="str">
        <f t="shared" si="490"/>
        <v>CNEN22</v>
      </c>
      <c r="AK1225" s="4" t="str">
        <f t="shared" si="490"/>
        <v>CNEN22</v>
      </c>
      <c r="AL1225" s="59" t="str">
        <f t="shared" si="490"/>
        <v>CNEN22</v>
      </c>
      <c r="AM1225" s="9" t="str">
        <f t="shared" si="490"/>
        <v>CNEN22</v>
      </c>
      <c r="AN1225" s="9" t="str">
        <f t="shared" si="490"/>
        <v>CNEN22</v>
      </c>
      <c r="AO1225" s="9" t="str">
        <f t="shared" si="490"/>
        <v>CNEN22</v>
      </c>
      <c r="AP1225" s="17" t="str">
        <f t="shared" si="490"/>
        <v>CNEN22</v>
      </c>
      <c r="AQ1225" s="9" t="str">
        <f t="shared" si="490"/>
        <v>CNEN22</v>
      </c>
      <c r="AR1225" s="10" t="str">
        <f t="shared" si="490"/>
        <v>CNEN22</v>
      </c>
      <c r="AS1225" s="59" t="str">
        <f t="shared" si="490"/>
        <v>CNEN22</v>
      </c>
      <c r="AT1225" s="18"/>
      <c r="AU1225" s="18"/>
      <c r="AV1225" s="40"/>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row>
    <row r="1226" spans="1:205" x14ac:dyDescent="0.2">
      <c r="A1226" s="123">
        <f t="shared" si="473"/>
        <v>44221</v>
      </c>
      <c r="B1226" s="124">
        <f t="shared" ca="1" si="479"/>
        <v>1007.2521400000001</v>
      </c>
      <c r="C1226" s="126">
        <f t="shared" si="474"/>
        <v>1000</v>
      </c>
      <c r="D1226" s="125">
        <f ca="1">IF(A1226&lt;$B$1,VLOOKUP(A1226,[1]DI!$A$4:$B$15000,2,FALSE),0)</f>
        <v>1.9000000000000006E-2</v>
      </c>
      <c r="E1226" s="126">
        <f t="shared" ca="1" si="480"/>
        <v>7.4690000000000005E-5</v>
      </c>
      <c r="F1226" s="132">
        <f t="shared" si="475"/>
        <v>1.075</v>
      </c>
      <c r="G1226" s="127">
        <f t="shared" ref="G1226:G1289" ca="1" si="491">TRUNC((1+(E1226*F1226)),15)</f>
        <v>1.00008029175</v>
      </c>
      <c r="H1226" s="126">
        <f ca="1">TRUNC(PRODUCT(G$10:G1225),15)</f>
        <v>1.1964082858340701</v>
      </c>
      <c r="I1226" s="126">
        <f t="shared" ca="1" si="476"/>
        <v>1.18779423844468</v>
      </c>
      <c r="J1226" s="126">
        <f t="shared" ref="J1226:J1289" ca="1" si="492">ROUND(TRUNC(H1226/I1226,15),8)</f>
        <v>1.0072521400000001</v>
      </c>
      <c r="K1226" s="126">
        <f t="shared" ref="K1226:K1289" ca="1" si="493">TRUNC((C1226*(J1226-1)),8)</f>
        <v>7.2521399999999998</v>
      </c>
      <c r="L1226" s="133">
        <f>IF(VLOOKUP(A1226,$U$12:$AD$125,8)=VLOOKUP(A1225,$U$12:$AD$125,8),0,VLOOKUP(A1226,U$12:$AD$125,8))</f>
        <v>0</v>
      </c>
      <c r="M1226" s="129">
        <f>IF(L1226&gt;0,VLOOKUP(L1226,T$12:$AC$125,7),0)</f>
        <v>0</v>
      </c>
      <c r="N1226" s="126">
        <f t="shared" ref="N1226:N1289" si="494">IF(M1226&gt;0,(C$10*M1226),0)</f>
        <v>0</v>
      </c>
      <c r="O1226" s="126">
        <f t="shared" ref="O1226:O1289" ca="1" si="495">(K1226+N1226)</f>
        <v>7.2521399999999998</v>
      </c>
      <c r="P1226" s="134" t="str">
        <f t="shared" si="477"/>
        <v>J=</v>
      </c>
      <c r="Q1226" s="131">
        <f t="shared" si="478"/>
        <v>44270</v>
      </c>
      <c r="R1226" s="9"/>
      <c r="S1226" s="9"/>
      <c r="T1226" s="9"/>
      <c r="U1226" s="9"/>
      <c r="V1226" s="9"/>
      <c r="W1226" s="9"/>
      <c r="X1226" s="9"/>
      <c r="Y1226" s="9"/>
      <c r="Z1226" s="9"/>
      <c r="AA1226" s="9"/>
      <c r="AB1226" s="9"/>
      <c r="AC1226" s="9"/>
      <c r="AD1226" s="9"/>
      <c r="AE1226" s="9"/>
      <c r="AF1226" s="57" t="s">
        <v>16</v>
      </c>
      <c r="AG1226" s="3" t="s">
        <v>9</v>
      </c>
      <c r="AH1226" s="3" t="s">
        <v>10</v>
      </c>
      <c r="AI1226" s="36" t="s">
        <v>11</v>
      </c>
      <c r="AJ1226" s="37" t="s">
        <v>11</v>
      </c>
      <c r="AK1226" s="36" t="s">
        <v>11</v>
      </c>
      <c r="AL1226" s="60" t="s">
        <v>16</v>
      </c>
      <c r="AM1226" s="37" t="s">
        <v>11</v>
      </c>
      <c r="AN1226" s="3" t="s">
        <v>12</v>
      </c>
      <c r="AO1226" s="7" t="s">
        <v>13</v>
      </c>
      <c r="AP1226" s="38" t="s">
        <v>14</v>
      </c>
      <c r="AQ1226" s="3" t="s">
        <v>14</v>
      </c>
      <c r="AR1226" s="39" t="s">
        <v>15</v>
      </c>
      <c r="AS1226" s="57" t="s">
        <v>15</v>
      </c>
      <c r="AT1226" s="18"/>
      <c r="AU1226" s="18"/>
      <c r="AV1226" s="40"/>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row>
    <row r="1227" spans="1:205" x14ac:dyDescent="0.2">
      <c r="A1227" s="123">
        <f t="shared" ref="A1227:A1290" si="496">(A1226+1)</f>
        <v>44222</v>
      </c>
      <c r="B1227" s="124">
        <f t="shared" ca="1" si="479"/>
        <v>1007.3330099900001</v>
      </c>
      <c r="C1227" s="126">
        <f t="shared" ref="C1227:C1290" si="497">TRUNC(C1226-N1226,8)</f>
        <v>1000</v>
      </c>
      <c r="D1227" s="125">
        <f ca="1">IF(A1227&lt;$B$1,VLOOKUP(A1227,[1]DI!$A$4:$B$15000,2,FALSE),0)</f>
        <v>1.9000000000000006E-2</v>
      </c>
      <c r="E1227" s="126">
        <f t="shared" ca="1" si="480"/>
        <v>7.4690000000000005E-5</v>
      </c>
      <c r="F1227" s="132">
        <f t="shared" ref="F1227:F1290" si="498">F1226</f>
        <v>1.075</v>
      </c>
      <c r="G1227" s="127">
        <f t="shared" ca="1" si="491"/>
        <v>1.00008029175</v>
      </c>
      <c r="H1227" s="126">
        <f ca="1">TRUNC(PRODUCT(G$10:G1226),15)</f>
        <v>1.19650434754906</v>
      </c>
      <c r="I1227" s="126">
        <f t="shared" ref="I1227:I1290" ca="1" si="499">IF(OR(L1226&gt;0,L1226="E"),H1226,I1226)</f>
        <v>1.18779423844468</v>
      </c>
      <c r="J1227" s="126">
        <f t="shared" ca="1" si="492"/>
        <v>1.00733301</v>
      </c>
      <c r="K1227" s="126">
        <f t="shared" ca="1" si="493"/>
        <v>7.3330099899999999</v>
      </c>
      <c r="L1227" s="133">
        <f>IF(VLOOKUP(A1227,$U$12:$AD$125,8)=VLOOKUP(A1226,$U$12:$AD$125,8),0,VLOOKUP(A1227,U$12:$AD$125,8))</f>
        <v>0</v>
      </c>
      <c r="M1227" s="129">
        <f>IF(L1227&gt;0,VLOOKUP(L1227,T$12:$AC$125,7),0)</f>
        <v>0</v>
      </c>
      <c r="N1227" s="126">
        <f t="shared" si="494"/>
        <v>0</v>
      </c>
      <c r="O1227" s="126">
        <f t="shared" ca="1" si="495"/>
        <v>7.3330099899999999</v>
      </c>
      <c r="P1227" s="134" t="str">
        <f t="shared" ref="P1227:P1290" si="500">IF(L1226&gt;0,VLOOKUP(A1226,$U$12:$AD$125,9),P1226)</f>
        <v>J=</v>
      </c>
      <c r="Q1227" s="131">
        <f t="shared" ref="Q1227:Q1290" si="501">IF(L1226&gt;0,VLOOKUP(A1226,$U$12:$AD$125,10),Q1226)</f>
        <v>44270</v>
      </c>
      <c r="R1227" s="9"/>
      <c r="S1227" s="9"/>
      <c r="T1227" s="9"/>
      <c r="U1227" s="9"/>
      <c r="V1227" s="9"/>
      <c r="W1227" s="9"/>
      <c r="X1227" s="9"/>
      <c r="Y1227" s="9"/>
      <c r="Z1227" s="9"/>
      <c r="AA1227" s="9"/>
      <c r="AB1227" s="9"/>
      <c r="AC1227" s="9"/>
      <c r="AD1227" s="9"/>
      <c r="AE1227" s="9"/>
      <c r="AF1227" s="57" t="s">
        <v>73</v>
      </c>
      <c r="AG1227" s="15" t="str">
        <f>$B$6</f>
        <v>CNEN22</v>
      </c>
      <c r="AH1227" s="3" t="s">
        <v>18</v>
      </c>
      <c r="AI1227" s="19" t="s">
        <v>19</v>
      </c>
      <c r="AJ1227" s="5"/>
      <c r="AK1227" s="19" t="s">
        <v>20</v>
      </c>
      <c r="AL1227" s="57"/>
      <c r="AM1227" s="5"/>
      <c r="AN1227" s="3"/>
      <c r="AO1227" s="7"/>
      <c r="AP1227" s="38"/>
      <c r="AQ1227" s="3"/>
      <c r="AR1227" s="39" t="s">
        <v>23</v>
      </c>
      <c r="AS1227" s="57" t="s">
        <v>23</v>
      </c>
      <c r="AT1227" s="18"/>
      <c r="AU1227" s="18"/>
      <c r="AV1227" s="40"/>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row>
    <row r="1228" spans="1:205" x14ac:dyDescent="0.2">
      <c r="A1228" s="123">
        <f t="shared" si="496"/>
        <v>44223</v>
      </c>
      <c r="B1228" s="124">
        <f t="shared" ref="B1228:B1291" ca="1" si="502">IF(A1228&lt;=TODAY(),C1228+K1228,IF(AND(A1228&gt;TODAY(),A1228&lt;=$B$1),IF(VLOOKUP(TODAY(),$A$10:$D$5000,4,FALSE)=0,"n.d",C1228+K1228),"n.d"))</f>
        <v>1007.41389</v>
      </c>
      <c r="C1228" s="126">
        <f t="shared" si="497"/>
        <v>1000</v>
      </c>
      <c r="D1228" s="125">
        <f ca="1">IF(A1228&lt;$B$1,VLOOKUP(A1228,[1]DI!$A$4:$B$15000,2,FALSE),0)</f>
        <v>1.9000000000000006E-2</v>
      </c>
      <c r="E1228" s="126">
        <f t="shared" ca="1" si="480"/>
        <v>7.4690000000000005E-5</v>
      </c>
      <c r="F1228" s="132">
        <f t="shared" si="498"/>
        <v>1.075</v>
      </c>
      <c r="G1228" s="127">
        <f t="shared" ca="1" si="491"/>
        <v>1.00008029175</v>
      </c>
      <c r="H1228" s="126">
        <f ca="1">TRUNC(PRODUCT(G$10:G1227),15)</f>
        <v>1.1966004169769999</v>
      </c>
      <c r="I1228" s="126">
        <f t="shared" ca="1" si="499"/>
        <v>1.18779423844468</v>
      </c>
      <c r="J1228" s="126">
        <f t="shared" ca="1" si="492"/>
        <v>1.00741389</v>
      </c>
      <c r="K1228" s="126">
        <f t="shared" ca="1" si="493"/>
        <v>7.4138900000000003</v>
      </c>
      <c r="L1228" s="133">
        <f>IF(VLOOKUP(A1228,$U$12:$AD$125,8)=VLOOKUP(A1227,$U$12:$AD$125,8),0,VLOOKUP(A1228,U$12:$AD$125,8))</f>
        <v>0</v>
      </c>
      <c r="M1228" s="129">
        <f>IF(L1228&gt;0,VLOOKUP(L1228,T$12:$AC$125,7),0)</f>
        <v>0</v>
      </c>
      <c r="N1228" s="126">
        <f t="shared" si="494"/>
        <v>0</v>
      </c>
      <c r="O1228" s="126">
        <f t="shared" ca="1" si="495"/>
        <v>7.4138900000000003</v>
      </c>
      <c r="P1228" s="134" t="str">
        <f t="shared" si="500"/>
        <v>J=</v>
      </c>
      <c r="Q1228" s="131">
        <f t="shared" si="501"/>
        <v>44270</v>
      </c>
      <c r="R1228" s="9"/>
      <c r="S1228" s="9"/>
      <c r="T1228" s="9"/>
      <c r="U1228" s="9"/>
      <c r="V1228" s="9"/>
      <c r="W1228" s="9"/>
      <c r="X1228" s="9"/>
      <c r="Y1228" s="9"/>
      <c r="Z1228" s="9"/>
      <c r="AA1228" s="9"/>
      <c r="AB1228" s="9"/>
      <c r="AC1228" s="9"/>
      <c r="AD1228" s="9"/>
      <c r="AE1228" s="9"/>
      <c r="AF1228" s="57" t="s">
        <v>73</v>
      </c>
      <c r="AG1228" s="15"/>
      <c r="AH1228" s="3"/>
      <c r="AI1228" s="19"/>
      <c r="AJ1228" s="5"/>
      <c r="AK1228" s="19"/>
      <c r="AL1228" s="57"/>
      <c r="AM1228" s="5"/>
      <c r="AN1228" s="3"/>
      <c r="AO1228" s="7"/>
      <c r="AP1228" s="38"/>
      <c r="AQ1228" s="3"/>
      <c r="AR1228" s="39" t="s">
        <v>28</v>
      </c>
      <c r="AS1228" s="57" t="s">
        <v>16</v>
      </c>
      <c r="AT1228" s="18"/>
      <c r="AU1228" s="18"/>
      <c r="AV1228" s="40"/>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c r="GS1228" s="18"/>
      <c r="GT1228" s="18"/>
    </row>
    <row r="1229" spans="1:205" x14ac:dyDescent="0.2">
      <c r="A1229" s="123">
        <f t="shared" si="496"/>
        <v>44224</v>
      </c>
      <c r="B1229" s="124">
        <f t="shared" ca="1" si="502"/>
        <v>1007.49478</v>
      </c>
      <c r="C1229" s="126">
        <f t="shared" si="497"/>
        <v>1000</v>
      </c>
      <c r="D1229" s="125">
        <f ca="1">IF(A1229&lt;$B$1,VLOOKUP(A1229,[1]DI!$A$4:$B$15000,2,FALSE),0)</f>
        <v>1.9000000000000006E-2</v>
      </c>
      <c r="E1229" s="126">
        <f t="shared" ref="E1229:E1292" ca="1" si="503">ROUND((((1+D1229)^(1/252)-1)),8)</f>
        <v>7.4690000000000005E-5</v>
      </c>
      <c r="F1229" s="132">
        <f t="shared" si="498"/>
        <v>1.075</v>
      </c>
      <c r="G1229" s="127">
        <f t="shared" ca="1" si="491"/>
        <v>1.00008029175</v>
      </c>
      <c r="H1229" s="126">
        <f ca="1">TRUNC(PRODUCT(G$10:G1228),15)</f>
        <v>1.1966964941185301</v>
      </c>
      <c r="I1229" s="126">
        <f t="shared" ca="1" si="499"/>
        <v>1.18779423844468</v>
      </c>
      <c r="J1229" s="126">
        <f t="shared" ca="1" si="492"/>
        <v>1.00749478</v>
      </c>
      <c r="K1229" s="126">
        <f t="shared" ca="1" si="493"/>
        <v>7.4947800000000004</v>
      </c>
      <c r="L1229" s="133">
        <f>IF(VLOOKUP(A1229,$U$12:$AD$125,8)=VLOOKUP(A1228,$U$12:$AD$125,8),0,VLOOKUP(A1229,U$12:$AD$125,8))</f>
        <v>0</v>
      </c>
      <c r="M1229" s="129">
        <f>IF(L1229&gt;0,VLOOKUP(L1229,T$12:$AC$125,7),0)</f>
        <v>0</v>
      </c>
      <c r="N1229" s="126">
        <f t="shared" si="494"/>
        <v>0</v>
      </c>
      <c r="O1229" s="126">
        <f t="shared" ca="1" si="495"/>
        <v>7.4947800000000004</v>
      </c>
      <c r="P1229" s="134" t="str">
        <f t="shared" si="500"/>
        <v>J=</v>
      </c>
      <c r="Q1229" s="131">
        <f t="shared" si="501"/>
        <v>44270</v>
      </c>
      <c r="R1229" s="9"/>
      <c r="S1229" s="33"/>
      <c r="T1229" s="33"/>
      <c r="U1229" s="33"/>
      <c r="V1229" s="33"/>
      <c r="W1229" s="33"/>
      <c r="X1229" s="33"/>
      <c r="Y1229" s="33"/>
      <c r="Z1229" s="33"/>
      <c r="AA1229" s="33"/>
      <c r="AB1229" s="33"/>
      <c r="AC1229" s="33"/>
      <c r="AD1229" s="33"/>
      <c r="AE1229" s="33"/>
      <c r="AF1229" s="57"/>
      <c r="AG1229" s="3" t="s">
        <v>30</v>
      </c>
      <c r="AH1229" s="3" t="s">
        <v>30</v>
      </c>
      <c r="AI1229" s="19" t="s">
        <v>31</v>
      </c>
      <c r="AJ1229" s="5" t="s">
        <v>32</v>
      </c>
      <c r="AK1229" s="4" t="s">
        <v>33</v>
      </c>
      <c r="AL1229" s="59"/>
      <c r="AM1229" s="16" t="s">
        <v>36</v>
      </c>
      <c r="AN1229" s="3" t="s">
        <v>30</v>
      </c>
      <c r="AO1229" s="7"/>
      <c r="AP1229" s="38" t="s">
        <v>37</v>
      </c>
      <c r="AQ1229" s="3" t="s">
        <v>30</v>
      </c>
      <c r="AR1229" s="39" t="s">
        <v>38</v>
      </c>
      <c r="AS1229" s="59"/>
      <c r="AT1229" s="34"/>
      <c r="AU1229" s="34"/>
      <c r="AV1229" s="41"/>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c r="EG1229" s="34"/>
      <c r="EH1229" s="34"/>
      <c r="EI1229" s="34"/>
      <c r="EJ1229" s="34"/>
      <c r="EK1229" s="34"/>
      <c r="EL1229" s="34"/>
      <c r="EM1229" s="34"/>
      <c r="EN1229" s="34"/>
      <c r="EO1229" s="34"/>
      <c r="EP1229" s="34"/>
      <c r="EQ1229" s="34"/>
      <c r="ER1229" s="34"/>
      <c r="ES1229" s="34"/>
      <c r="ET1229" s="34"/>
      <c r="EU1229" s="34"/>
      <c r="EV1229" s="34"/>
      <c r="EW1229" s="34"/>
      <c r="EX1229" s="34"/>
      <c r="EY1229" s="34"/>
      <c r="EZ1229" s="34"/>
      <c r="FA1229" s="34"/>
      <c r="FB1229" s="34"/>
      <c r="FC1229" s="34"/>
      <c r="FD1229" s="34"/>
      <c r="FE1229" s="34"/>
      <c r="FF1229" s="34"/>
      <c r="FG1229" s="34"/>
      <c r="FH1229" s="34"/>
      <c r="FI1229" s="34"/>
      <c r="FJ1229" s="34"/>
      <c r="FK1229" s="34"/>
      <c r="FL1229" s="34"/>
      <c r="FM1229" s="34"/>
      <c r="FN1229" s="34"/>
      <c r="FO1229" s="34"/>
      <c r="FP1229" s="34"/>
      <c r="FQ1229" s="34"/>
      <c r="FR1229" s="34"/>
      <c r="FS1229" s="34"/>
      <c r="FT1229" s="34"/>
      <c r="FU1229" s="34"/>
      <c r="FV1229" s="34"/>
      <c r="FW1229" s="34"/>
      <c r="FX1229" s="34"/>
      <c r="FY1229" s="34"/>
      <c r="FZ1229" s="34"/>
      <c r="GA1229" s="34"/>
      <c r="GB1229" s="34"/>
      <c r="GC1229" s="34"/>
      <c r="GD1229" s="34"/>
      <c r="GE1229" s="34"/>
      <c r="GF1229" s="34"/>
      <c r="GG1229" s="34"/>
      <c r="GH1229" s="34"/>
      <c r="GI1229" s="34"/>
      <c r="GJ1229" s="34"/>
      <c r="GK1229" s="34"/>
      <c r="GL1229" s="34"/>
      <c r="GM1229" s="34"/>
      <c r="GN1229" s="34"/>
      <c r="GO1229" s="34"/>
      <c r="GP1229" s="34"/>
      <c r="GQ1229" s="34"/>
      <c r="GR1229" s="34"/>
      <c r="GS1229" s="34"/>
      <c r="GT1229" s="34"/>
      <c r="GU1229" s="34"/>
      <c r="GV1229" s="34"/>
      <c r="GW1229" s="34"/>
    </row>
    <row r="1230" spans="1:205" x14ac:dyDescent="0.2">
      <c r="A1230" s="123">
        <f t="shared" si="496"/>
        <v>44225</v>
      </c>
      <c r="B1230" s="124">
        <f t="shared" ca="1" si="502"/>
        <v>1007.5756699999999</v>
      </c>
      <c r="C1230" s="126">
        <f t="shared" si="497"/>
        <v>1000</v>
      </c>
      <c r="D1230" s="125">
        <f ca="1">IF(A1230&lt;$B$1,VLOOKUP(A1230,[1]DI!$A$4:$B$15000,2,FALSE),0)</f>
        <v>1.9000000000000006E-2</v>
      </c>
      <c r="E1230" s="126">
        <f t="shared" ca="1" si="503"/>
        <v>7.4690000000000005E-5</v>
      </c>
      <c r="F1230" s="132">
        <f t="shared" si="498"/>
        <v>1.075</v>
      </c>
      <c r="G1230" s="127">
        <f t="shared" ca="1" si="491"/>
        <v>1.00008029175</v>
      </c>
      <c r="H1230" s="126">
        <f ca="1">TRUNC(PRODUCT(G$10:G1229),15)</f>
        <v>1.1967925789742599</v>
      </c>
      <c r="I1230" s="126">
        <f t="shared" ca="1" si="499"/>
        <v>1.18779423844468</v>
      </c>
      <c r="J1230" s="126">
        <f t="shared" ca="1" si="492"/>
        <v>1.00757567</v>
      </c>
      <c r="K1230" s="126">
        <f t="shared" ca="1" si="493"/>
        <v>7.5756699999999997</v>
      </c>
      <c r="L1230" s="133">
        <f>IF(VLOOKUP(A1230,$U$12:$AD$125,8)=VLOOKUP(A1229,$U$12:$AD$125,8),0,VLOOKUP(A1230,U$12:$AD$125,8))</f>
        <v>0</v>
      </c>
      <c r="M1230" s="129">
        <f>IF(L1230&gt;0,VLOOKUP(L1230,T$12:$AC$125,7),0)</f>
        <v>0</v>
      </c>
      <c r="N1230" s="126">
        <f t="shared" si="494"/>
        <v>0</v>
      </c>
      <c r="O1230" s="126">
        <f t="shared" ca="1" si="495"/>
        <v>7.5756699999999997</v>
      </c>
      <c r="P1230" s="134" t="str">
        <f t="shared" si="500"/>
        <v>J=</v>
      </c>
      <c r="Q1230" s="131">
        <f t="shared" si="501"/>
        <v>44270</v>
      </c>
      <c r="R1230" s="9"/>
      <c r="S1230" s="9"/>
      <c r="T1230" s="9"/>
      <c r="U1230" s="9"/>
      <c r="V1230" s="9"/>
      <c r="W1230" s="9"/>
      <c r="X1230" s="9"/>
      <c r="Y1230" s="9"/>
      <c r="Z1230" s="9"/>
      <c r="AA1230" s="9"/>
      <c r="AB1230" s="9"/>
      <c r="AC1230" s="9"/>
      <c r="AD1230" s="9"/>
      <c r="AE1230" s="9"/>
      <c r="AF1230" s="59"/>
      <c r="AG1230" s="15"/>
      <c r="AH1230" s="15"/>
      <c r="AI1230" s="4"/>
      <c r="AJ1230" s="16"/>
      <c r="AK1230" s="4"/>
      <c r="AL1230" s="59"/>
      <c r="AM1230" s="16"/>
      <c r="AN1230" s="15"/>
      <c r="AO1230" s="9"/>
      <c r="AP1230" s="17"/>
      <c r="AQ1230" s="15"/>
      <c r="AR1230" s="10"/>
      <c r="AS1230" s="61"/>
      <c r="AT1230" s="18"/>
      <c r="AU1230" s="18"/>
      <c r="AV1230" s="40"/>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c r="GS1230" s="18"/>
      <c r="GT1230" s="18"/>
    </row>
    <row r="1231" spans="1:205" x14ac:dyDescent="0.2">
      <c r="A1231" s="123">
        <f t="shared" si="496"/>
        <v>44226</v>
      </c>
      <c r="B1231" s="124">
        <f t="shared" ca="1" si="502"/>
        <v>1007.65656999</v>
      </c>
      <c r="C1231" s="126">
        <f t="shared" si="497"/>
        <v>1000</v>
      </c>
      <c r="D1231" s="125">
        <f ca="1">IF(A1231&lt;$B$1,VLOOKUP(A1231,[1]DI!$A$4:$B$15000,2,FALSE),0)</f>
        <v>0</v>
      </c>
      <c r="E1231" s="126">
        <f t="shared" ca="1" si="503"/>
        <v>0</v>
      </c>
      <c r="F1231" s="132">
        <f t="shared" si="498"/>
        <v>1.075</v>
      </c>
      <c r="G1231" s="127">
        <f t="shared" ca="1" si="491"/>
        <v>1</v>
      </c>
      <c r="H1231" s="126">
        <f ca="1">TRUNC(PRODUCT(G$10:G1230),15)</f>
        <v>1.1968886715448199</v>
      </c>
      <c r="I1231" s="126">
        <f t="shared" ca="1" si="499"/>
        <v>1.18779423844468</v>
      </c>
      <c r="J1231" s="126">
        <f t="shared" ca="1" si="492"/>
        <v>1.00765657</v>
      </c>
      <c r="K1231" s="126">
        <f t="shared" ca="1" si="493"/>
        <v>7.6565699900000004</v>
      </c>
      <c r="L1231" s="133">
        <f>IF(VLOOKUP(A1231,$U$12:$AD$125,8)=VLOOKUP(A1230,$U$12:$AD$125,8),0,VLOOKUP(A1231,U$12:$AD$125,8))</f>
        <v>0</v>
      </c>
      <c r="M1231" s="129">
        <f>IF(L1231&gt;0,VLOOKUP(L1231,T$12:$AC$125,7),0)</f>
        <v>0</v>
      </c>
      <c r="N1231" s="126">
        <f t="shared" si="494"/>
        <v>0</v>
      </c>
      <c r="O1231" s="126">
        <f t="shared" ca="1" si="495"/>
        <v>7.6565699900000004</v>
      </c>
      <c r="P1231" s="134" t="str">
        <f t="shared" si="500"/>
        <v>J=</v>
      </c>
      <c r="Q1231" s="131">
        <f t="shared" si="501"/>
        <v>44270</v>
      </c>
      <c r="R1231" s="9"/>
      <c r="S1231" s="9"/>
      <c r="T1231" s="9"/>
      <c r="U1231" s="9"/>
      <c r="V1231" s="9"/>
      <c r="W1231" s="9"/>
      <c r="X1231" s="9"/>
      <c r="Y1231" s="9"/>
      <c r="Z1231" s="9"/>
      <c r="AA1231" s="9"/>
      <c r="AB1231" s="9"/>
      <c r="AC1231" s="9"/>
      <c r="AD1231" s="9"/>
      <c r="AE1231" s="9"/>
      <c r="AF1231" s="59">
        <f>(AF1223+1)</f>
        <v>43965</v>
      </c>
      <c r="AG1231" s="15">
        <f t="shared" ref="AG1231:AK1246" ca="1" si="504">VLOOKUP($AF1231,$A$10:$Q$3625,(AG$1)+1)</f>
        <v>1006.04201999</v>
      </c>
      <c r="AH1231" s="15">
        <f t="shared" si="504"/>
        <v>1000</v>
      </c>
      <c r="AI1231" s="4">
        <f t="shared" ca="1" si="504"/>
        <v>2.9000000000000005E-2</v>
      </c>
      <c r="AJ1231" s="16">
        <f t="shared" ca="1" si="504"/>
        <v>1.1345000000000001E-4</v>
      </c>
      <c r="AK1231" s="4">
        <f t="shared" si="504"/>
        <v>1.075</v>
      </c>
      <c r="AL1231" s="59">
        <f t="shared" ref="AL1231:AL1260" si="505">AF1231</f>
        <v>43965</v>
      </c>
      <c r="AM1231" s="16">
        <f t="shared" ref="AM1231:AS1246" ca="1" si="506">VLOOKUP($AF1231,$A$10:$Q$3625,(AM$1)+1)</f>
        <v>1.00604202</v>
      </c>
      <c r="AN1231" s="15">
        <f t="shared" ca="1" si="506"/>
        <v>6.04201999</v>
      </c>
      <c r="AO1231" s="9">
        <f t="shared" si="506"/>
        <v>0</v>
      </c>
      <c r="AP1231" s="17">
        <f t="shared" si="506"/>
        <v>0</v>
      </c>
      <c r="AQ1231" s="15">
        <f t="shared" si="506"/>
        <v>0</v>
      </c>
      <c r="AR1231" s="10" t="str">
        <f t="shared" si="506"/>
        <v>J=</v>
      </c>
      <c r="AS1231" s="59">
        <f t="shared" si="506"/>
        <v>44089</v>
      </c>
      <c r="AT1231" s="18"/>
      <c r="AU1231" s="18"/>
      <c r="AV1231" s="40"/>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row>
    <row r="1232" spans="1:205" x14ac:dyDescent="0.2">
      <c r="A1232" s="123">
        <f t="shared" si="496"/>
        <v>44227</v>
      </c>
      <c r="B1232" s="124">
        <f t="shared" ca="1" si="502"/>
        <v>1007.65656999</v>
      </c>
      <c r="C1232" s="126">
        <f t="shared" si="497"/>
        <v>1000</v>
      </c>
      <c r="D1232" s="125">
        <f ca="1">IF(A1232&lt;$B$1,VLOOKUP(A1232,[1]DI!$A$4:$B$15000,2,FALSE),0)</f>
        <v>0</v>
      </c>
      <c r="E1232" s="126">
        <f t="shared" ca="1" si="503"/>
        <v>0</v>
      </c>
      <c r="F1232" s="132">
        <f t="shared" si="498"/>
        <v>1.075</v>
      </c>
      <c r="G1232" s="127">
        <f t="shared" ca="1" si="491"/>
        <v>1</v>
      </c>
      <c r="H1232" s="126">
        <f ca="1">TRUNC(PRODUCT(G$10:G1231),15)</f>
        <v>1.1968886715448199</v>
      </c>
      <c r="I1232" s="126">
        <f t="shared" ca="1" si="499"/>
        <v>1.18779423844468</v>
      </c>
      <c r="J1232" s="126">
        <f t="shared" ca="1" si="492"/>
        <v>1.00765657</v>
      </c>
      <c r="K1232" s="126">
        <f t="shared" ca="1" si="493"/>
        <v>7.6565699900000004</v>
      </c>
      <c r="L1232" s="133">
        <f>IF(VLOOKUP(A1232,$U$12:$AD$125,8)=VLOOKUP(A1231,$U$12:$AD$125,8),0,VLOOKUP(A1232,U$12:$AD$125,8))</f>
        <v>0</v>
      </c>
      <c r="M1232" s="129">
        <f>IF(L1232&gt;0,VLOOKUP(L1232,T$12:$AC$125,7),0)</f>
        <v>0</v>
      </c>
      <c r="N1232" s="126">
        <f t="shared" si="494"/>
        <v>0</v>
      </c>
      <c r="O1232" s="126">
        <f t="shared" ca="1" si="495"/>
        <v>7.6565699900000004</v>
      </c>
      <c r="P1232" s="134" t="str">
        <f t="shared" si="500"/>
        <v>J=</v>
      </c>
      <c r="Q1232" s="131">
        <f t="shared" si="501"/>
        <v>44270</v>
      </c>
      <c r="R1232" s="9"/>
      <c r="S1232" s="9"/>
      <c r="T1232" s="9"/>
      <c r="U1232" s="9"/>
      <c r="V1232" s="9"/>
      <c r="W1232" s="9"/>
      <c r="X1232" s="9"/>
      <c r="Y1232" s="9"/>
      <c r="Z1232" s="9"/>
      <c r="AA1232" s="9"/>
      <c r="AB1232" s="9"/>
      <c r="AC1232" s="9"/>
      <c r="AD1232" s="9"/>
      <c r="AE1232" s="9"/>
      <c r="AF1232" s="59">
        <f t="shared" ref="AF1232:AF1260" si="507">(AF1231+1)</f>
        <v>43966</v>
      </c>
      <c r="AG1232" s="15">
        <f t="shared" ca="1" si="504"/>
        <v>1006.16471999</v>
      </c>
      <c r="AH1232" s="15">
        <f t="shared" si="504"/>
        <v>1000</v>
      </c>
      <c r="AI1232" s="4">
        <f t="shared" ca="1" si="504"/>
        <v>2.9000000000000005E-2</v>
      </c>
      <c r="AJ1232" s="16">
        <f t="shared" ca="1" si="504"/>
        <v>1.1345000000000001E-4</v>
      </c>
      <c r="AK1232" s="4">
        <f t="shared" si="504"/>
        <v>1.075</v>
      </c>
      <c r="AL1232" s="59">
        <f t="shared" si="505"/>
        <v>43966</v>
      </c>
      <c r="AM1232" s="16">
        <f t="shared" ca="1" si="506"/>
        <v>1.0061647199999999</v>
      </c>
      <c r="AN1232" s="15">
        <f t="shared" ca="1" si="506"/>
        <v>6.16471999</v>
      </c>
      <c r="AO1232" s="9">
        <f t="shared" si="506"/>
        <v>0</v>
      </c>
      <c r="AP1232" s="17">
        <f t="shared" si="506"/>
        <v>0</v>
      </c>
      <c r="AQ1232" s="15">
        <f t="shared" si="506"/>
        <v>0</v>
      </c>
      <c r="AR1232" s="10" t="str">
        <f t="shared" si="506"/>
        <v>J=</v>
      </c>
      <c r="AS1232" s="59">
        <f t="shared" si="506"/>
        <v>44089</v>
      </c>
      <c r="AT1232" s="18"/>
      <c r="AU1232" s="18"/>
      <c r="AV1232" s="40"/>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row>
    <row r="1233" spans="1:202" x14ac:dyDescent="0.2">
      <c r="A1233" s="123">
        <f t="shared" si="496"/>
        <v>44228</v>
      </c>
      <c r="B1233" s="124">
        <f t="shared" ca="1" si="502"/>
        <v>1007.65656999</v>
      </c>
      <c r="C1233" s="126">
        <f t="shared" si="497"/>
        <v>1000</v>
      </c>
      <c r="D1233" s="125">
        <f ca="1">IF(A1233&lt;$B$1,VLOOKUP(A1233,[1]DI!$A$4:$B$15000,2,FALSE),0)</f>
        <v>1.9000000000000006E-2</v>
      </c>
      <c r="E1233" s="126">
        <f t="shared" ca="1" si="503"/>
        <v>7.4690000000000005E-5</v>
      </c>
      <c r="F1233" s="132">
        <f t="shared" si="498"/>
        <v>1.075</v>
      </c>
      <c r="G1233" s="127">
        <f t="shared" ca="1" si="491"/>
        <v>1.00008029175</v>
      </c>
      <c r="H1233" s="126">
        <f ca="1">TRUNC(PRODUCT(G$10:G1232),15)</f>
        <v>1.1968886715448199</v>
      </c>
      <c r="I1233" s="126">
        <f t="shared" ca="1" si="499"/>
        <v>1.18779423844468</v>
      </c>
      <c r="J1233" s="126">
        <f t="shared" ca="1" si="492"/>
        <v>1.00765657</v>
      </c>
      <c r="K1233" s="126">
        <f t="shared" ca="1" si="493"/>
        <v>7.6565699900000004</v>
      </c>
      <c r="L1233" s="133">
        <f>IF(VLOOKUP(A1233,$U$12:$AD$125,8)=VLOOKUP(A1232,$U$12:$AD$125,8),0,VLOOKUP(A1233,U$12:$AD$125,8))</f>
        <v>0</v>
      </c>
      <c r="M1233" s="129">
        <f>IF(L1233&gt;0,VLOOKUP(L1233,T$12:$AC$125,7),0)</f>
        <v>0</v>
      </c>
      <c r="N1233" s="126">
        <f t="shared" si="494"/>
        <v>0</v>
      </c>
      <c r="O1233" s="126">
        <f t="shared" ca="1" si="495"/>
        <v>7.6565699900000004</v>
      </c>
      <c r="P1233" s="134" t="str">
        <f t="shared" si="500"/>
        <v>J=</v>
      </c>
      <c r="Q1233" s="131">
        <f t="shared" si="501"/>
        <v>44270</v>
      </c>
      <c r="R1233" s="9"/>
      <c r="S1233" s="9"/>
      <c r="T1233" s="9"/>
      <c r="U1233" s="9"/>
      <c r="V1233" s="9"/>
      <c r="W1233" s="9"/>
      <c r="X1233" s="9"/>
      <c r="Y1233" s="9"/>
      <c r="Z1233" s="9"/>
      <c r="AA1233" s="9"/>
      <c r="AB1233" s="9"/>
      <c r="AC1233" s="9"/>
      <c r="AD1233" s="9"/>
      <c r="AE1233" s="9"/>
      <c r="AF1233" s="59">
        <f t="shared" si="507"/>
        <v>43967</v>
      </c>
      <c r="AG1233" s="15">
        <f t="shared" ca="1" si="504"/>
        <v>1006.28742999</v>
      </c>
      <c r="AH1233" s="15">
        <f t="shared" si="504"/>
        <v>1000</v>
      </c>
      <c r="AI1233" s="4">
        <f t="shared" ca="1" si="504"/>
        <v>0</v>
      </c>
      <c r="AJ1233" s="16">
        <f t="shared" ca="1" si="504"/>
        <v>0</v>
      </c>
      <c r="AK1233" s="4">
        <f t="shared" si="504"/>
        <v>1.075</v>
      </c>
      <c r="AL1233" s="59">
        <f t="shared" si="505"/>
        <v>43967</v>
      </c>
      <c r="AM1233" s="16">
        <f t="shared" ca="1" si="506"/>
        <v>1.00628743</v>
      </c>
      <c r="AN1233" s="15">
        <f t="shared" ca="1" si="506"/>
        <v>6.2874299899999997</v>
      </c>
      <c r="AO1233" s="9">
        <f t="shared" si="506"/>
        <v>0</v>
      </c>
      <c r="AP1233" s="17">
        <f t="shared" si="506"/>
        <v>0</v>
      </c>
      <c r="AQ1233" s="15">
        <f t="shared" si="506"/>
        <v>0</v>
      </c>
      <c r="AR1233" s="10" t="str">
        <f t="shared" si="506"/>
        <v>J=</v>
      </c>
      <c r="AS1233" s="59">
        <f t="shared" si="506"/>
        <v>44089</v>
      </c>
      <c r="AT1233" s="18"/>
      <c r="AU1233" s="18"/>
      <c r="AV1233" s="40"/>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row>
    <row r="1234" spans="1:202" x14ac:dyDescent="0.2">
      <c r="A1234" s="123">
        <f t="shared" si="496"/>
        <v>44229</v>
      </c>
      <c r="B1234" s="124">
        <f t="shared" ca="1" si="502"/>
        <v>1007.73748</v>
      </c>
      <c r="C1234" s="126">
        <f t="shared" si="497"/>
        <v>1000</v>
      </c>
      <c r="D1234" s="125">
        <f ca="1">IF(A1234&lt;$B$1,VLOOKUP(A1234,[1]DI!$A$4:$B$15000,2,FALSE),0)</f>
        <v>1.9000000000000006E-2</v>
      </c>
      <c r="E1234" s="126">
        <f t="shared" ca="1" si="503"/>
        <v>7.4690000000000005E-5</v>
      </c>
      <c r="F1234" s="132">
        <f t="shared" si="498"/>
        <v>1.075</v>
      </c>
      <c r="G1234" s="127">
        <f t="shared" ca="1" si="491"/>
        <v>1.00008029175</v>
      </c>
      <c r="H1234" s="126">
        <f ca="1">TRUNC(PRODUCT(G$10:G1233),15)</f>
        <v>1.19698477183081</v>
      </c>
      <c r="I1234" s="126">
        <f t="shared" ca="1" si="499"/>
        <v>1.18779423844468</v>
      </c>
      <c r="J1234" s="126">
        <f t="shared" ca="1" si="492"/>
        <v>1.0077374800000001</v>
      </c>
      <c r="K1234" s="126">
        <f t="shared" ca="1" si="493"/>
        <v>7.7374799999999997</v>
      </c>
      <c r="L1234" s="133">
        <f>IF(VLOOKUP(A1234,$U$12:$AD$125,8)=VLOOKUP(A1233,$U$12:$AD$125,8),0,VLOOKUP(A1234,U$12:$AD$125,8))</f>
        <v>0</v>
      </c>
      <c r="M1234" s="129">
        <f>IF(L1234&gt;0,VLOOKUP(L1234,T$12:$AC$125,7),0)</f>
        <v>0</v>
      </c>
      <c r="N1234" s="126">
        <f t="shared" si="494"/>
        <v>0</v>
      </c>
      <c r="O1234" s="126">
        <f t="shared" ca="1" si="495"/>
        <v>7.7374799999999997</v>
      </c>
      <c r="P1234" s="134" t="str">
        <f t="shared" si="500"/>
        <v>J=</v>
      </c>
      <c r="Q1234" s="131">
        <f t="shared" si="501"/>
        <v>44270</v>
      </c>
      <c r="R1234" s="9"/>
      <c r="S1234" s="9"/>
      <c r="T1234" s="9"/>
      <c r="U1234" s="9"/>
      <c r="V1234" s="9"/>
      <c r="W1234" s="9"/>
      <c r="X1234" s="9"/>
      <c r="Y1234" s="9"/>
      <c r="Z1234" s="9"/>
      <c r="AA1234" s="9"/>
      <c r="AB1234" s="9"/>
      <c r="AC1234" s="9"/>
      <c r="AD1234" s="9"/>
      <c r="AE1234" s="9"/>
      <c r="AF1234" s="59">
        <f t="shared" si="507"/>
        <v>43968</v>
      </c>
      <c r="AG1234" s="15">
        <f t="shared" ca="1" si="504"/>
        <v>1006.28742999</v>
      </c>
      <c r="AH1234" s="15">
        <f t="shared" si="504"/>
        <v>1000</v>
      </c>
      <c r="AI1234" s="4">
        <f t="shared" ca="1" si="504"/>
        <v>0</v>
      </c>
      <c r="AJ1234" s="16">
        <f t="shared" ca="1" si="504"/>
        <v>0</v>
      </c>
      <c r="AK1234" s="4">
        <f t="shared" si="504"/>
        <v>1.075</v>
      </c>
      <c r="AL1234" s="59">
        <f t="shared" si="505"/>
        <v>43968</v>
      </c>
      <c r="AM1234" s="16">
        <f t="shared" ca="1" si="506"/>
        <v>1.00628743</v>
      </c>
      <c r="AN1234" s="15">
        <f t="shared" ca="1" si="506"/>
        <v>6.2874299899999997</v>
      </c>
      <c r="AO1234" s="9">
        <f t="shared" si="506"/>
        <v>0</v>
      </c>
      <c r="AP1234" s="17">
        <f t="shared" si="506"/>
        <v>0</v>
      </c>
      <c r="AQ1234" s="15">
        <f t="shared" si="506"/>
        <v>0</v>
      </c>
      <c r="AR1234" s="10" t="str">
        <f t="shared" si="506"/>
        <v>J=</v>
      </c>
      <c r="AS1234" s="59">
        <f t="shared" si="506"/>
        <v>44089</v>
      </c>
      <c r="AT1234" s="18"/>
      <c r="AU1234" s="18"/>
      <c r="AV1234" s="40"/>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row>
    <row r="1235" spans="1:202" x14ac:dyDescent="0.2">
      <c r="A1235" s="123">
        <f t="shared" si="496"/>
        <v>44230</v>
      </c>
      <c r="B1235" s="124">
        <f t="shared" ca="1" si="502"/>
        <v>1007.81838999</v>
      </c>
      <c r="C1235" s="126">
        <f t="shared" si="497"/>
        <v>1000</v>
      </c>
      <c r="D1235" s="125">
        <f ca="1">IF(A1235&lt;$B$1,VLOOKUP(A1235,[1]DI!$A$4:$B$15000,2,FALSE),0)</f>
        <v>1.9000000000000006E-2</v>
      </c>
      <c r="E1235" s="126">
        <f t="shared" ca="1" si="503"/>
        <v>7.4690000000000005E-5</v>
      </c>
      <c r="F1235" s="132">
        <f t="shared" si="498"/>
        <v>1.075</v>
      </c>
      <c r="G1235" s="127">
        <f t="shared" ca="1" si="491"/>
        <v>1.00008029175</v>
      </c>
      <c r="H1235" s="126">
        <f ca="1">TRUNC(PRODUCT(G$10:G1234),15)</f>
        <v>1.19708087983286</v>
      </c>
      <c r="I1235" s="126">
        <f t="shared" ca="1" si="499"/>
        <v>1.18779423844468</v>
      </c>
      <c r="J1235" s="126">
        <f t="shared" ca="1" si="492"/>
        <v>1.00781839</v>
      </c>
      <c r="K1235" s="126">
        <f t="shared" ca="1" si="493"/>
        <v>7.81838999</v>
      </c>
      <c r="L1235" s="133">
        <f>IF(VLOOKUP(A1235,$U$12:$AD$125,8)=VLOOKUP(A1234,$U$12:$AD$125,8),0,VLOOKUP(A1235,U$12:$AD$125,8))</f>
        <v>0</v>
      </c>
      <c r="M1235" s="129">
        <f>IF(L1235&gt;0,VLOOKUP(L1235,T$12:$AC$125,7),0)</f>
        <v>0</v>
      </c>
      <c r="N1235" s="126">
        <f t="shared" si="494"/>
        <v>0</v>
      </c>
      <c r="O1235" s="126">
        <f t="shared" ca="1" si="495"/>
        <v>7.81838999</v>
      </c>
      <c r="P1235" s="134" t="str">
        <f t="shared" si="500"/>
        <v>J=</v>
      </c>
      <c r="Q1235" s="131">
        <f t="shared" si="501"/>
        <v>44270</v>
      </c>
      <c r="R1235" s="9"/>
      <c r="S1235" s="9"/>
      <c r="T1235" s="9"/>
      <c r="U1235" s="9"/>
      <c r="V1235" s="9"/>
      <c r="W1235" s="9"/>
      <c r="X1235" s="9"/>
      <c r="Y1235" s="9"/>
      <c r="Z1235" s="9"/>
      <c r="AA1235" s="9"/>
      <c r="AB1235" s="9"/>
      <c r="AC1235" s="9"/>
      <c r="AD1235" s="9"/>
      <c r="AE1235" s="9"/>
      <c r="AF1235" s="59">
        <f t="shared" si="507"/>
        <v>43969</v>
      </c>
      <c r="AG1235" s="15">
        <f t="shared" ca="1" si="504"/>
        <v>1006.28742999</v>
      </c>
      <c r="AH1235" s="15">
        <f t="shared" si="504"/>
        <v>1000</v>
      </c>
      <c r="AI1235" s="4">
        <f t="shared" ca="1" si="504"/>
        <v>2.9000000000000005E-2</v>
      </c>
      <c r="AJ1235" s="16">
        <f t="shared" ca="1" si="504"/>
        <v>1.1345000000000001E-4</v>
      </c>
      <c r="AK1235" s="4">
        <f t="shared" si="504"/>
        <v>1.075</v>
      </c>
      <c r="AL1235" s="59">
        <f t="shared" si="505"/>
        <v>43969</v>
      </c>
      <c r="AM1235" s="16">
        <f t="shared" ca="1" si="506"/>
        <v>1.00628743</v>
      </c>
      <c r="AN1235" s="15">
        <f t="shared" ca="1" si="506"/>
        <v>6.2874299899999997</v>
      </c>
      <c r="AO1235" s="9">
        <f t="shared" si="506"/>
        <v>0</v>
      </c>
      <c r="AP1235" s="17">
        <f t="shared" si="506"/>
        <v>0</v>
      </c>
      <c r="AQ1235" s="15">
        <f t="shared" si="506"/>
        <v>0</v>
      </c>
      <c r="AR1235" s="10" t="str">
        <f t="shared" si="506"/>
        <v>J=</v>
      </c>
      <c r="AS1235" s="59">
        <f t="shared" si="506"/>
        <v>44089</v>
      </c>
      <c r="AT1235" s="18"/>
      <c r="AU1235" s="18"/>
      <c r="AV1235" s="40"/>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row>
    <row r="1236" spans="1:202" x14ac:dyDescent="0.2">
      <c r="A1236" s="123">
        <f t="shared" si="496"/>
        <v>44231</v>
      </c>
      <c r="B1236" s="124">
        <f t="shared" ca="1" si="502"/>
        <v>1007.89930999</v>
      </c>
      <c r="C1236" s="126">
        <f t="shared" si="497"/>
        <v>1000</v>
      </c>
      <c r="D1236" s="125">
        <f ca="1">IF(A1236&lt;$B$1,VLOOKUP(A1236,[1]DI!$A$4:$B$15000,2,FALSE),0)</f>
        <v>1.9000000000000006E-2</v>
      </c>
      <c r="E1236" s="126">
        <f t="shared" ca="1" si="503"/>
        <v>7.4690000000000005E-5</v>
      </c>
      <c r="F1236" s="132">
        <f t="shared" si="498"/>
        <v>1.075</v>
      </c>
      <c r="G1236" s="127">
        <f t="shared" ca="1" si="491"/>
        <v>1.00008029175</v>
      </c>
      <c r="H1236" s="126">
        <f ca="1">TRUNC(PRODUCT(G$10:G1235),15)</f>
        <v>1.1971769955516001</v>
      </c>
      <c r="I1236" s="126">
        <f t="shared" ca="1" si="499"/>
        <v>1.18779423844468</v>
      </c>
      <c r="J1236" s="126">
        <f t="shared" ca="1" si="492"/>
        <v>1.00789931</v>
      </c>
      <c r="K1236" s="126">
        <f t="shared" ca="1" si="493"/>
        <v>7.8993099899999999</v>
      </c>
      <c r="L1236" s="133">
        <f>IF(VLOOKUP(A1236,$U$12:$AD$125,8)=VLOOKUP(A1235,$U$12:$AD$125,8),0,VLOOKUP(A1236,U$12:$AD$125,8))</f>
        <v>0</v>
      </c>
      <c r="M1236" s="129">
        <f>IF(L1236&gt;0,VLOOKUP(L1236,T$12:$AC$125,7),0)</f>
        <v>0</v>
      </c>
      <c r="N1236" s="126">
        <f t="shared" si="494"/>
        <v>0</v>
      </c>
      <c r="O1236" s="126">
        <f t="shared" ca="1" si="495"/>
        <v>7.8993099899999999</v>
      </c>
      <c r="P1236" s="134" t="str">
        <f t="shared" si="500"/>
        <v>J=</v>
      </c>
      <c r="Q1236" s="131">
        <f t="shared" si="501"/>
        <v>44270</v>
      </c>
      <c r="R1236" s="9"/>
      <c r="S1236" s="9"/>
      <c r="T1236" s="9"/>
      <c r="U1236" s="9"/>
      <c r="V1236" s="9"/>
      <c r="W1236" s="9"/>
      <c r="X1236" s="9"/>
      <c r="Y1236" s="9"/>
      <c r="Z1236" s="9"/>
      <c r="AA1236" s="9"/>
      <c r="AB1236" s="9"/>
      <c r="AC1236" s="9"/>
      <c r="AD1236" s="9"/>
      <c r="AE1236" s="9"/>
      <c r="AF1236" s="59">
        <f t="shared" si="507"/>
        <v>43970</v>
      </c>
      <c r="AG1236" s="15">
        <f t="shared" ca="1" si="504"/>
        <v>1006.41015999</v>
      </c>
      <c r="AH1236" s="15">
        <f t="shared" si="504"/>
        <v>1000</v>
      </c>
      <c r="AI1236" s="4">
        <f t="shared" ca="1" si="504"/>
        <v>2.9000000000000005E-2</v>
      </c>
      <c r="AJ1236" s="16">
        <f t="shared" ca="1" si="504"/>
        <v>1.1345000000000001E-4</v>
      </c>
      <c r="AK1236" s="4">
        <f t="shared" si="504"/>
        <v>1.075</v>
      </c>
      <c r="AL1236" s="59">
        <f t="shared" si="505"/>
        <v>43970</v>
      </c>
      <c r="AM1236" s="16">
        <f t="shared" ca="1" si="506"/>
        <v>1.0064101599999999</v>
      </c>
      <c r="AN1236" s="15">
        <f t="shared" ca="1" si="506"/>
        <v>6.4101599900000004</v>
      </c>
      <c r="AO1236" s="9">
        <f t="shared" si="506"/>
        <v>0</v>
      </c>
      <c r="AP1236" s="17">
        <f t="shared" si="506"/>
        <v>0</v>
      </c>
      <c r="AQ1236" s="15">
        <f t="shared" si="506"/>
        <v>0</v>
      </c>
      <c r="AR1236" s="10" t="str">
        <f t="shared" si="506"/>
        <v>J=</v>
      </c>
      <c r="AS1236" s="59">
        <f t="shared" si="506"/>
        <v>44089</v>
      </c>
      <c r="AT1236" s="18"/>
      <c r="AU1236" s="18"/>
      <c r="AV1236" s="40"/>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row>
    <row r="1237" spans="1:202" x14ac:dyDescent="0.2">
      <c r="A1237" s="123">
        <f t="shared" si="496"/>
        <v>44232</v>
      </c>
      <c r="B1237" s="124">
        <f t="shared" ca="1" si="502"/>
        <v>1007.98023999</v>
      </c>
      <c r="C1237" s="126">
        <f t="shared" si="497"/>
        <v>1000</v>
      </c>
      <c r="D1237" s="125">
        <f ca="1">IF(A1237&lt;$B$1,VLOOKUP(A1237,[1]DI!$A$4:$B$15000,2,FALSE),0)</f>
        <v>1.9000000000000006E-2</v>
      </c>
      <c r="E1237" s="126">
        <f t="shared" ca="1" si="503"/>
        <v>7.4690000000000005E-5</v>
      </c>
      <c r="F1237" s="132">
        <f t="shared" si="498"/>
        <v>1.075</v>
      </c>
      <c r="G1237" s="127">
        <f t="shared" ca="1" si="491"/>
        <v>1.00008029175</v>
      </c>
      <c r="H1237" s="126">
        <f ca="1">TRUNC(PRODUCT(G$10:G1236),15)</f>
        <v>1.19727311898763</v>
      </c>
      <c r="I1237" s="126">
        <f t="shared" ca="1" si="499"/>
        <v>1.18779423844468</v>
      </c>
      <c r="J1237" s="126">
        <f t="shared" ca="1" si="492"/>
        <v>1.00798024</v>
      </c>
      <c r="K1237" s="126">
        <f t="shared" ca="1" si="493"/>
        <v>7.9802399900000003</v>
      </c>
      <c r="L1237" s="133">
        <f>IF(VLOOKUP(A1237,$U$12:$AD$125,8)=VLOOKUP(A1236,$U$12:$AD$125,8),0,VLOOKUP(A1237,U$12:$AD$125,8))</f>
        <v>0</v>
      </c>
      <c r="M1237" s="129">
        <f>IF(L1237&gt;0,VLOOKUP(L1237,T$12:$AC$125,7),0)</f>
        <v>0</v>
      </c>
      <c r="N1237" s="126">
        <f t="shared" si="494"/>
        <v>0</v>
      </c>
      <c r="O1237" s="126">
        <f t="shared" ca="1" si="495"/>
        <v>7.9802399900000003</v>
      </c>
      <c r="P1237" s="134" t="str">
        <f t="shared" si="500"/>
        <v>J=</v>
      </c>
      <c r="Q1237" s="131">
        <f t="shared" si="501"/>
        <v>44270</v>
      </c>
      <c r="R1237" s="9"/>
      <c r="S1237" s="9"/>
      <c r="T1237" s="9"/>
      <c r="U1237" s="9"/>
      <c r="V1237" s="9"/>
      <c r="W1237" s="9"/>
      <c r="X1237" s="9"/>
      <c r="Y1237" s="9"/>
      <c r="Z1237" s="9"/>
      <c r="AA1237" s="9"/>
      <c r="AB1237" s="9"/>
      <c r="AC1237" s="9"/>
      <c r="AD1237" s="9"/>
      <c r="AE1237" s="9"/>
      <c r="AF1237" s="59">
        <f t="shared" si="507"/>
        <v>43971</v>
      </c>
      <c r="AG1237" s="15">
        <f t="shared" ca="1" si="504"/>
        <v>1006.5329</v>
      </c>
      <c r="AH1237" s="15">
        <f t="shared" si="504"/>
        <v>1000</v>
      </c>
      <c r="AI1237" s="4">
        <f t="shared" ca="1" si="504"/>
        <v>2.9000000000000005E-2</v>
      </c>
      <c r="AJ1237" s="16">
        <f t="shared" ca="1" si="504"/>
        <v>1.1345000000000001E-4</v>
      </c>
      <c r="AK1237" s="4">
        <f t="shared" si="504"/>
        <v>1.075</v>
      </c>
      <c r="AL1237" s="59">
        <f t="shared" si="505"/>
        <v>43971</v>
      </c>
      <c r="AM1237" s="16">
        <f t="shared" ca="1" si="506"/>
        <v>1.0065329000000001</v>
      </c>
      <c r="AN1237" s="15">
        <f t="shared" ca="1" si="506"/>
        <v>6.5328999999999997</v>
      </c>
      <c r="AO1237" s="9">
        <f t="shared" si="506"/>
        <v>0</v>
      </c>
      <c r="AP1237" s="17">
        <f t="shared" si="506"/>
        <v>0</v>
      </c>
      <c r="AQ1237" s="15">
        <f t="shared" si="506"/>
        <v>0</v>
      </c>
      <c r="AR1237" s="10" t="str">
        <f t="shared" si="506"/>
        <v>J=</v>
      </c>
      <c r="AS1237" s="59">
        <f t="shared" si="506"/>
        <v>44089</v>
      </c>
      <c r="AT1237" s="18"/>
      <c r="AU1237" s="18"/>
      <c r="AV1237" s="40"/>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row>
    <row r="1238" spans="1:202" x14ac:dyDescent="0.2">
      <c r="A1238" s="123">
        <f t="shared" si="496"/>
        <v>44233</v>
      </c>
      <c r="B1238" s="124">
        <f t="shared" ca="1" si="502"/>
        <v>1008.0611699900001</v>
      </c>
      <c r="C1238" s="126">
        <f t="shared" si="497"/>
        <v>1000</v>
      </c>
      <c r="D1238" s="125">
        <f ca="1">IF(A1238&lt;$B$1,VLOOKUP(A1238,[1]DI!$A$4:$B$15000,2,FALSE),0)</f>
        <v>0</v>
      </c>
      <c r="E1238" s="126">
        <f t="shared" ca="1" si="503"/>
        <v>0</v>
      </c>
      <c r="F1238" s="132">
        <f t="shared" si="498"/>
        <v>1.075</v>
      </c>
      <c r="G1238" s="127">
        <f t="shared" ca="1" si="491"/>
        <v>1</v>
      </c>
      <c r="H1238" s="126">
        <f ca="1">TRUNC(PRODUCT(G$10:G1237),15)</f>
        <v>1.19736925014158</v>
      </c>
      <c r="I1238" s="126">
        <f t="shared" ca="1" si="499"/>
        <v>1.18779423844468</v>
      </c>
      <c r="J1238" s="126">
        <f t="shared" ca="1" si="492"/>
        <v>1.00806117</v>
      </c>
      <c r="K1238" s="126">
        <f t="shared" ca="1" si="493"/>
        <v>8.0611699899999998</v>
      </c>
      <c r="L1238" s="133">
        <f>IF(VLOOKUP(A1238,$U$12:$AD$125,8)=VLOOKUP(A1237,$U$12:$AD$125,8),0,VLOOKUP(A1238,U$12:$AD$125,8))</f>
        <v>0</v>
      </c>
      <c r="M1238" s="129">
        <f>IF(L1238&gt;0,VLOOKUP(L1238,T$12:$AC$125,7),0)</f>
        <v>0</v>
      </c>
      <c r="N1238" s="126">
        <f t="shared" si="494"/>
        <v>0</v>
      </c>
      <c r="O1238" s="126">
        <f t="shared" ca="1" si="495"/>
        <v>8.0611699899999998</v>
      </c>
      <c r="P1238" s="134" t="str">
        <f t="shared" si="500"/>
        <v>J=</v>
      </c>
      <c r="Q1238" s="131">
        <f t="shared" si="501"/>
        <v>44270</v>
      </c>
      <c r="R1238" s="9"/>
      <c r="S1238" s="9"/>
      <c r="T1238" s="9"/>
      <c r="U1238" s="9"/>
      <c r="V1238" s="9"/>
      <c r="W1238" s="9"/>
      <c r="X1238" s="9"/>
      <c r="Y1238" s="9"/>
      <c r="Z1238" s="9"/>
      <c r="AA1238" s="9"/>
      <c r="AB1238" s="9"/>
      <c r="AC1238" s="9"/>
      <c r="AD1238" s="9"/>
      <c r="AE1238" s="9"/>
      <c r="AF1238" s="59">
        <f t="shared" si="507"/>
        <v>43972</v>
      </c>
      <c r="AG1238" s="15">
        <f t="shared" ca="1" si="504"/>
        <v>1006.65564999</v>
      </c>
      <c r="AH1238" s="15">
        <f t="shared" si="504"/>
        <v>1000</v>
      </c>
      <c r="AI1238" s="4">
        <f t="shared" ca="1" si="504"/>
        <v>2.9000000000000005E-2</v>
      </c>
      <c r="AJ1238" s="16">
        <f t="shared" ca="1" si="504"/>
        <v>1.1345000000000001E-4</v>
      </c>
      <c r="AK1238" s="4">
        <f t="shared" si="504"/>
        <v>1.075</v>
      </c>
      <c r="AL1238" s="59">
        <f t="shared" si="505"/>
        <v>43972</v>
      </c>
      <c r="AM1238" s="16">
        <f t="shared" ca="1" si="506"/>
        <v>1.0066556499999999</v>
      </c>
      <c r="AN1238" s="15">
        <f t="shared" ca="1" si="506"/>
        <v>6.6556499899999997</v>
      </c>
      <c r="AO1238" s="9">
        <f t="shared" si="506"/>
        <v>0</v>
      </c>
      <c r="AP1238" s="17">
        <f t="shared" si="506"/>
        <v>0</v>
      </c>
      <c r="AQ1238" s="15">
        <f t="shared" si="506"/>
        <v>0</v>
      </c>
      <c r="AR1238" s="10" t="str">
        <f t="shared" si="506"/>
        <v>J=</v>
      </c>
      <c r="AS1238" s="59">
        <f t="shared" si="506"/>
        <v>44089</v>
      </c>
      <c r="AT1238" s="18"/>
      <c r="AU1238" s="18"/>
      <c r="AV1238" s="40"/>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row>
    <row r="1239" spans="1:202" x14ac:dyDescent="0.2">
      <c r="A1239" s="123">
        <f t="shared" si="496"/>
        <v>44234</v>
      </c>
      <c r="B1239" s="124">
        <f t="shared" ca="1" si="502"/>
        <v>1008.0611699900001</v>
      </c>
      <c r="C1239" s="126">
        <f t="shared" si="497"/>
        <v>1000</v>
      </c>
      <c r="D1239" s="125">
        <f ca="1">IF(A1239&lt;$B$1,VLOOKUP(A1239,[1]DI!$A$4:$B$15000,2,FALSE),0)</f>
        <v>0</v>
      </c>
      <c r="E1239" s="126">
        <f t="shared" ca="1" si="503"/>
        <v>0</v>
      </c>
      <c r="F1239" s="132">
        <f t="shared" si="498"/>
        <v>1.075</v>
      </c>
      <c r="G1239" s="127">
        <f t="shared" ca="1" si="491"/>
        <v>1</v>
      </c>
      <c r="H1239" s="126">
        <f ca="1">TRUNC(PRODUCT(G$10:G1238),15)</f>
        <v>1.19736925014158</v>
      </c>
      <c r="I1239" s="126">
        <f t="shared" ca="1" si="499"/>
        <v>1.18779423844468</v>
      </c>
      <c r="J1239" s="126">
        <f t="shared" ca="1" si="492"/>
        <v>1.00806117</v>
      </c>
      <c r="K1239" s="126">
        <f t="shared" ca="1" si="493"/>
        <v>8.0611699899999998</v>
      </c>
      <c r="L1239" s="133">
        <f>IF(VLOOKUP(A1239,$U$12:$AD$125,8)=VLOOKUP(A1238,$U$12:$AD$125,8),0,VLOOKUP(A1239,U$12:$AD$125,8))</f>
        <v>0</v>
      </c>
      <c r="M1239" s="129">
        <f>IF(L1239&gt;0,VLOOKUP(L1239,T$12:$AC$125,7),0)</f>
        <v>0</v>
      </c>
      <c r="N1239" s="126">
        <f t="shared" si="494"/>
        <v>0</v>
      </c>
      <c r="O1239" s="126">
        <f t="shared" ca="1" si="495"/>
        <v>8.0611699899999998</v>
      </c>
      <c r="P1239" s="134" t="str">
        <f t="shared" si="500"/>
        <v>J=</v>
      </c>
      <c r="Q1239" s="131">
        <f t="shared" si="501"/>
        <v>44270</v>
      </c>
      <c r="R1239" s="9"/>
      <c r="S1239" s="9"/>
      <c r="T1239" s="9"/>
      <c r="U1239" s="9"/>
      <c r="V1239" s="9"/>
      <c r="W1239" s="9"/>
      <c r="X1239" s="9"/>
      <c r="Y1239" s="9"/>
      <c r="Z1239" s="9"/>
      <c r="AA1239" s="9"/>
      <c r="AB1239" s="9"/>
      <c r="AC1239" s="9"/>
      <c r="AD1239" s="9"/>
      <c r="AE1239" s="9"/>
      <c r="AF1239" s="59">
        <f t="shared" si="507"/>
        <v>43973</v>
      </c>
      <c r="AG1239" s="15">
        <f t="shared" ca="1" si="504"/>
        <v>1006.77842</v>
      </c>
      <c r="AH1239" s="15">
        <f t="shared" si="504"/>
        <v>1000</v>
      </c>
      <c r="AI1239" s="4">
        <f t="shared" ca="1" si="504"/>
        <v>2.9000000000000005E-2</v>
      </c>
      <c r="AJ1239" s="16">
        <f t="shared" ca="1" si="504"/>
        <v>1.1345000000000001E-4</v>
      </c>
      <c r="AK1239" s="4">
        <f t="shared" si="504"/>
        <v>1.075</v>
      </c>
      <c r="AL1239" s="59">
        <f t="shared" si="505"/>
        <v>43973</v>
      </c>
      <c r="AM1239" s="16">
        <f t="shared" ca="1" si="506"/>
        <v>1.0067784200000001</v>
      </c>
      <c r="AN1239" s="15">
        <f t="shared" ca="1" si="506"/>
        <v>6.7784199999999997</v>
      </c>
      <c r="AO1239" s="9">
        <f t="shared" si="506"/>
        <v>0</v>
      </c>
      <c r="AP1239" s="17">
        <f t="shared" si="506"/>
        <v>0</v>
      </c>
      <c r="AQ1239" s="15">
        <f t="shared" si="506"/>
        <v>0</v>
      </c>
      <c r="AR1239" s="10" t="str">
        <f t="shared" si="506"/>
        <v>J=</v>
      </c>
      <c r="AS1239" s="59">
        <f t="shared" si="506"/>
        <v>44089</v>
      </c>
      <c r="AT1239" s="18"/>
      <c r="AU1239" s="18"/>
      <c r="AV1239" s="40"/>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row>
    <row r="1240" spans="1:202" x14ac:dyDescent="0.2">
      <c r="A1240" s="123">
        <f t="shared" si="496"/>
        <v>44235</v>
      </c>
      <c r="B1240" s="124">
        <f t="shared" ca="1" si="502"/>
        <v>1008.0611699900001</v>
      </c>
      <c r="C1240" s="126">
        <f t="shared" si="497"/>
        <v>1000</v>
      </c>
      <c r="D1240" s="125">
        <f ca="1">IF(A1240&lt;$B$1,VLOOKUP(A1240,[1]DI!$A$4:$B$15000,2,FALSE),0)</f>
        <v>1.9000000000000006E-2</v>
      </c>
      <c r="E1240" s="126">
        <f t="shared" ca="1" si="503"/>
        <v>7.4690000000000005E-5</v>
      </c>
      <c r="F1240" s="132">
        <f t="shared" si="498"/>
        <v>1.075</v>
      </c>
      <c r="G1240" s="127">
        <f t="shared" ca="1" si="491"/>
        <v>1.00008029175</v>
      </c>
      <c r="H1240" s="126">
        <f ca="1">TRUNC(PRODUCT(G$10:G1239),15)</f>
        <v>1.19736925014158</v>
      </c>
      <c r="I1240" s="126">
        <f t="shared" ca="1" si="499"/>
        <v>1.18779423844468</v>
      </c>
      <c r="J1240" s="126">
        <f t="shared" ca="1" si="492"/>
        <v>1.00806117</v>
      </c>
      <c r="K1240" s="126">
        <f t="shared" ca="1" si="493"/>
        <v>8.0611699899999998</v>
      </c>
      <c r="L1240" s="133">
        <f>IF(VLOOKUP(A1240,$U$12:$AD$125,8)=VLOOKUP(A1239,$U$12:$AD$125,8),0,VLOOKUP(A1240,U$12:$AD$125,8))</f>
        <v>0</v>
      </c>
      <c r="M1240" s="129">
        <f>IF(L1240&gt;0,VLOOKUP(L1240,T$12:$AC$125,7),0)</f>
        <v>0</v>
      </c>
      <c r="N1240" s="126">
        <f t="shared" si="494"/>
        <v>0</v>
      </c>
      <c r="O1240" s="126">
        <f t="shared" ca="1" si="495"/>
        <v>8.0611699899999998</v>
      </c>
      <c r="P1240" s="134" t="str">
        <f t="shared" si="500"/>
        <v>J=</v>
      </c>
      <c r="Q1240" s="131">
        <f t="shared" si="501"/>
        <v>44270</v>
      </c>
      <c r="R1240" s="9"/>
      <c r="S1240" s="9"/>
      <c r="T1240" s="9"/>
      <c r="U1240" s="9"/>
      <c r="V1240" s="9"/>
      <c r="W1240" s="9"/>
      <c r="X1240" s="9"/>
      <c r="Y1240" s="9"/>
      <c r="Z1240" s="9"/>
      <c r="AA1240" s="9"/>
      <c r="AB1240" s="9"/>
      <c r="AC1240" s="9"/>
      <c r="AD1240" s="9"/>
      <c r="AE1240" s="9"/>
      <c r="AF1240" s="59">
        <f t="shared" si="507"/>
        <v>43974</v>
      </c>
      <c r="AG1240" s="15">
        <f t="shared" ca="1" si="504"/>
        <v>1006.90121</v>
      </c>
      <c r="AH1240" s="15">
        <f t="shared" si="504"/>
        <v>1000</v>
      </c>
      <c r="AI1240" s="4">
        <f t="shared" ca="1" si="504"/>
        <v>0</v>
      </c>
      <c r="AJ1240" s="16">
        <f t="shared" ca="1" si="504"/>
        <v>0</v>
      </c>
      <c r="AK1240" s="4">
        <f t="shared" si="504"/>
        <v>1.075</v>
      </c>
      <c r="AL1240" s="59">
        <f t="shared" si="505"/>
        <v>43974</v>
      </c>
      <c r="AM1240" s="16">
        <f t="shared" ca="1" si="506"/>
        <v>1.0069012100000001</v>
      </c>
      <c r="AN1240" s="15">
        <f t="shared" ca="1" si="506"/>
        <v>6.9012099999999998</v>
      </c>
      <c r="AO1240" s="9">
        <f t="shared" si="506"/>
        <v>0</v>
      </c>
      <c r="AP1240" s="17">
        <f t="shared" si="506"/>
        <v>0</v>
      </c>
      <c r="AQ1240" s="15">
        <f t="shared" si="506"/>
        <v>0</v>
      </c>
      <c r="AR1240" s="10" t="str">
        <f t="shared" si="506"/>
        <v>J=</v>
      </c>
      <c r="AS1240" s="59">
        <f t="shared" si="506"/>
        <v>44089</v>
      </c>
      <c r="AT1240" s="18"/>
      <c r="AU1240" s="18"/>
      <c r="AV1240" s="40"/>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row>
    <row r="1241" spans="1:202" x14ac:dyDescent="0.2">
      <c r="A1241" s="123">
        <f t="shared" si="496"/>
        <v>44236</v>
      </c>
      <c r="B1241" s="124">
        <f t="shared" ca="1" si="502"/>
        <v>1008.14211</v>
      </c>
      <c r="C1241" s="126">
        <f t="shared" si="497"/>
        <v>1000</v>
      </c>
      <c r="D1241" s="125">
        <f ca="1">IF(A1241&lt;$B$1,VLOOKUP(A1241,[1]DI!$A$4:$B$15000,2,FALSE),0)</f>
        <v>1.9000000000000006E-2</v>
      </c>
      <c r="E1241" s="126">
        <f t="shared" ca="1" si="503"/>
        <v>7.4690000000000005E-5</v>
      </c>
      <c r="F1241" s="132">
        <f t="shared" si="498"/>
        <v>1.075</v>
      </c>
      <c r="G1241" s="127">
        <f t="shared" ca="1" si="491"/>
        <v>1.00008029175</v>
      </c>
      <c r="H1241" s="126">
        <f ca="1">TRUNC(PRODUCT(G$10:G1240),15)</f>
        <v>1.1974653890140701</v>
      </c>
      <c r="I1241" s="126">
        <f t="shared" ca="1" si="499"/>
        <v>1.18779423844468</v>
      </c>
      <c r="J1241" s="126">
        <f t="shared" ca="1" si="492"/>
        <v>1.0081421100000001</v>
      </c>
      <c r="K1241" s="126">
        <f t="shared" ca="1" si="493"/>
        <v>8.1421100000000006</v>
      </c>
      <c r="L1241" s="133">
        <f>IF(VLOOKUP(A1241,$U$12:$AD$125,8)=VLOOKUP(A1240,$U$12:$AD$125,8),0,VLOOKUP(A1241,U$12:$AD$125,8))</f>
        <v>0</v>
      </c>
      <c r="M1241" s="129">
        <f>IF(L1241&gt;0,VLOOKUP(L1241,T$12:$AC$125,7),0)</f>
        <v>0</v>
      </c>
      <c r="N1241" s="126">
        <f t="shared" si="494"/>
        <v>0</v>
      </c>
      <c r="O1241" s="126">
        <f t="shared" ca="1" si="495"/>
        <v>8.1421100000000006</v>
      </c>
      <c r="P1241" s="134" t="str">
        <f t="shared" si="500"/>
        <v>J=</v>
      </c>
      <c r="Q1241" s="131">
        <f t="shared" si="501"/>
        <v>44270</v>
      </c>
      <c r="R1241" s="9"/>
      <c r="S1241" s="9"/>
      <c r="T1241" s="9"/>
      <c r="U1241" s="9"/>
      <c r="V1241" s="9"/>
      <c r="W1241" s="9"/>
      <c r="X1241" s="9"/>
      <c r="Y1241" s="9"/>
      <c r="Z1241" s="9"/>
      <c r="AA1241" s="9"/>
      <c r="AB1241" s="9"/>
      <c r="AC1241" s="9"/>
      <c r="AD1241" s="9"/>
      <c r="AE1241" s="9"/>
      <c r="AF1241" s="59">
        <f t="shared" si="507"/>
        <v>43975</v>
      </c>
      <c r="AG1241" s="15">
        <f t="shared" ca="1" si="504"/>
        <v>1006.90121</v>
      </c>
      <c r="AH1241" s="15">
        <f t="shared" si="504"/>
        <v>1000</v>
      </c>
      <c r="AI1241" s="4">
        <f t="shared" ca="1" si="504"/>
        <v>0</v>
      </c>
      <c r="AJ1241" s="16">
        <f t="shared" ca="1" si="504"/>
        <v>0</v>
      </c>
      <c r="AK1241" s="4">
        <f t="shared" si="504"/>
        <v>1.075</v>
      </c>
      <c r="AL1241" s="59">
        <f t="shared" si="505"/>
        <v>43975</v>
      </c>
      <c r="AM1241" s="16">
        <f t="shared" ca="1" si="506"/>
        <v>1.0069012100000001</v>
      </c>
      <c r="AN1241" s="15">
        <f t="shared" ca="1" si="506"/>
        <v>6.9012099999999998</v>
      </c>
      <c r="AO1241" s="9">
        <f t="shared" si="506"/>
        <v>0</v>
      </c>
      <c r="AP1241" s="17">
        <f t="shared" si="506"/>
        <v>0</v>
      </c>
      <c r="AQ1241" s="15">
        <f t="shared" si="506"/>
        <v>0</v>
      </c>
      <c r="AR1241" s="10" t="str">
        <f t="shared" si="506"/>
        <v>J=</v>
      </c>
      <c r="AS1241" s="59">
        <f t="shared" si="506"/>
        <v>44089</v>
      </c>
      <c r="AT1241" s="18"/>
      <c r="AU1241" s="18"/>
      <c r="AV1241" s="40"/>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row>
    <row r="1242" spans="1:202" x14ac:dyDescent="0.2">
      <c r="A1242" s="123">
        <f t="shared" si="496"/>
        <v>44237</v>
      </c>
      <c r="B1242" s="124">
        <f t="shared" ca="1" si="502"/>
        <v>1008.2230500000001</v>
      </c>
      <c r="C1242" s="126">
        <f t="shared" si="497"/>
        <v>1000</v>
      </c>
      <c r="D1242" s="125">
        <f ca="1">IF(A1242&lt;$B$1,VLOOKUP(A1242,[1]DI!$A$4:$B$15000,2,FALSE),0)</f>
        <v>1.9000000000000006E-2</v>
      </c>
      <c r="E1242" s="126">
        <f t="shared" ca="1" si="503"/>
        <v>7.4690000000000005E-5</v>
      </c>
      <c r="F1242" s="132">
        <f t="shared" si="498"/>
        <v>1.075</v>
      </c>
      <c r="G1242" s="127">
        <f t="shared" ca="1" si="491"/>
        <v>1.00008029175</v>
      </c>
      <c r="H1242" s="126">
        <f ca="1">TRUNC(PRODUCT(G$10:G1241),15)</f>
        <v>1.1975615356057201</v>
      </c>
      <c r="I1242" s="126">
        <f t="shared" ca="1" si="499"/>
        <v>1.18779423844468</v>
      </c>
      <c r="J1242" s="126">
        <f t="shared" ca="1" si="492"/>
        <v>1.00822305</v>
      </c>
      <c r="K1242" s="126">
        <f t="shared" ca="1" si="493"/>
        <v>8.2230500000000006</v>
      </c>
      <c r="L1242" s="133">
        <f>IF(VLOOKUP(A1242,$U$12:$AD$125,8)=VLOOKUP(A1241,$U$12:$AD$125,8),0,VLOOKUP(A1242,U$12:$AD$125,8))</f>
        <v>0</v>
      </c>
      <c r="M1242" s="129">
        <f>IF(L1242&gt;0,VLOOKUP(L1242,T$12:$AC$125,7),0)</f>
        <v>0</v>
      </c>
      <c r="N1242" s="126">
        <f t="shared" si="494"/>
        <v>0</v>
      </c>
      <c r="O1242" s="126">
        <f t="shared" ca="1" si="495"/>
        <v>8.2230500000000006</v>
      </c>
      <c r="P1242" s="134" t="str">
        <f t="shared" si="500"/>
        <v>J=</v>
      </c>
      <c r="Q1242" s="131">
        <f t="shared" si="501"/>
        <v>44270</v>
      </c>
      <c r="R1242" s="9"/>
      <c r="S1242" s="9"/>
      <c r="T1242" s="9"/>
      <c r="U1242" s="9"/>
      <c r="V1242" s="9"/>
      <c r="W1242" s="9"/>
      <c r="X1242" s="9"/>
      <c r="Y1242" s="9"/>
      <c r="Z1242" s="9"/>
      <c r="AA1242" s="9"/>
      <c r="AB1242" s="9"/>
      <c r="AC1242" s="9"/>
      <c r="AD1242" s="9"/>
      <c r="AE1242" s="9"/>
      <c r="AF1242" s="59">
        <f t="shared" si="507"/>
        <v>43976</v>
      </c>
      <c r="AG1242" s="15">
        <f t="shared" ca="1" si="504"/>
        <v>1006.90121</v>
      </c>
      <c r="AH1242" s="15">
        <f t="shared" si="504"/>
        <v>1000</v>
      </c>
      <c r="AI1242" s="4">
        <f t="shared" ca="1" si="504"/>
        <v>2.9000000000000005E-2</v>
      </c>
      <c r="AJ1242" s="16">
        <f t="shared" ca="1" si="504"/>
        <v>1.1345000000000001E-4</v>
      </c>
      <c r="AK1242" s="4">
        <f t="shared" si="504"/>
        <v>1.075</v>
      </c>
      <c r="AL1242" s="59">
        <f t="shared" si="505"/>
        <v>43976</v>
      </c>
      <c r="AM1242" s="16">
        <f t="shared" ca="1" si="506"/>
        <v>1.0069012100000001</v>
      </c>
      <c r="AN1242" s="15">
        <f t="shared" ca="1" si="506"/>
        <v>6.9012099999999998</v>
      </c>
      <c r="AO1242" s="9">
        <f t="shared" si="506"/>
        <v>0</v>
      </c>
      <c r="AP1242" s="17">
        <f t="shared" si="506"/>
        <v>0</v>
      </c>
      <c r="AQ1242" s="15">
        <f t="shared" si="506"/>
        <v>0</v>
      </c>
      <c r="AR1242" s="10" t="str">
        <f t="shared" si="506"/>
        <v>J=</v>
      </c>
      <c r="AS1242" s="59">
        <f t="shared" si="506"/>
        <v>44089</v>
      </c>
      <c r="AT1242" s="18"/>
      <c r="AU1242" s="18"/>
      <c r="AV1242" s="40"/>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row>
    <row r="1243" spans="1:202" x14ac:dyDescent="0.2">
      <c r="A1243" s="123">
        <f t="shared" si="496"/>
        <v>44238</v>
      </c>
      <c r="B1243" s="124">
        <f t="shared" ca="1" si="502"/>
        <v>1008.3040099999999</v>
      </c>
      <c r="C1243" s="126">
        <f t="shared" si="497"/>
        <v>1000</v>
      </c>
      <c r="D1243" s="125">
        <f ca="1">IF(A1243&lt;$B$1,VLOOKUP(A1243,[1]DI!$A$4:$B$15000,2,FALSE),0)</f>
        <v>1.9000000000000006E-2</v>
      </c>
      <c r="E1243" s="126">
        <f t="shared" ca="1" si="503"/>
        <v>7.4690000000000005E-5</v>
      </c>
      <c r="F1243" s="132">
        <f t="shared" si="498"/>
        <v>1.075</v>
      </c>
      <c r="G1243" s="127">
        <f t="shared" ca="1" si="491"/>
        <v>1.00008029175</v>
      </c>
      <c r="H1243" s="126">
        <f ca="1">TRUNC(PRODUCT(G$10:G1242),15)</f>
        <v>1.19765768991715</v>
      </c>
      <c r="I1243" s="126">
        <f t="shared" ca="1" si="499"/>
        <v>1.18779423844468</v>
      </c>
      <c r="J1243" s="126">
        <f t="shared" ca="1" si="492"/>
        <v>1.00830401</v>
      </c>
      <c r="K1243" s="126">
        <f t="shared" ca="1" si="493"/>
        <v>8.3040099999999999</v>
      </c>
      <c r="L1243" s="133">
        <f>IF(VLOOKUP(A1243,$U$12:$AD$125,8)=VLOOKUP(A1242,$U$12:$AD$125,8),0,VLOOKUP(A1243,U$12:$AD$125,8))</f>
        <v>0</v>
      </c>
      <c r="M1243" s="129">
        <f>IF(L1243&gt;0,VLOOKUP(L1243,T$12:$AC$125,7),0)</f>
        <v>0</v>
      </c>
      <c r="N1243" s="126">
        <f t="shared" si="494"/>
        <v>0</v>
      </c>
      <c r="O1243" s="126">
        <f t="shared" ca="1" si="495"/>
        <v>8.3040099999999999</v>
      </c>
      <c r="P1243" s="134" t="str">
        <f t="shared" si="500"/>
        <v>J=</v>
      </c>
      <c r="Q1243" s="131">
        <f t="shared" si="501"/>
        <v>44270</v>
      </c>
      <c r="R1243" s="9"/>
      <c r="S1243" s="9"/>
      <c r="T1243" s="9"/>
      <c r="U1243" s="9"/>
      <c r="V1243" s="9"/>
      <c r="W1243" s="9"/>
      <c r="X1243" s="9"/>
      <c r="Y1243" s="9"/>
      <c r="Z1243" s="9"/>
      <c r="AA1243" s="9"/>
      <c r="AB1243" s="9"/>
      <c r="AC1243" s="9"/>
      <c r="AD1243" s="9"/>
      <c r="AE1243" s="9"/>
      <c r="AF1243" s="59">
        <f t="shared" si="507"/>
        <v>43977</v>
      </c>
      <c r="AG1243" s="15">
        <f t="shared" ca="1" si="504"/>
        <v>1007.02401</v>
      </c>
      <c r="AH1243" s="15">
        <f t="shared" si="504"/>
        <v>1000</v>
      </c>
      <c r="AI1243" s="4">
        <f t="shared" ca="1" si="504"/>
        <v>2.9000000000000005E-2</v>
      </c>
      <c r="AJ1243" s="16">
        <f t="shared" ca="1" si="504"/>
        <v>1.1345000000000001E-4</v>
      </c>
      <c r="AK1243" s="4">
        <f t="shared" si="504"/>
        <v>1.075</v>
      </c>
      <c r="AL1243" s="59">
        <f t="shared" si="505"/>
        <v>43977</v>
      </c>
      <c r="AM1243" s="16">
        <f t="shared" ca="1" si="506"/>
        <v>1.0070240100000001</v>
      </c>
      <c r="AN1243" s="15">
        <f t="shared" ca="1" si="506"/>
        <v>7.0240099999999996</v>
      </c>
      <c r="AO1243" s="9">
        <f t="shared" si="506"/>
        <v>0</v>
      </c>
      <c r="AP1243" s="17">
        <f t="shared" si="506"/>
        <v>0</v>
      </c>
      <c r="AQ1243" s="15">
        <f t="shared" si="506"/>
        <v>0</v>
      </c>
      <c r="AR1243" s="10" t="str">
        <f t="shared" si="506"/>
        <v>J=</v>
      </c>
      <c r="AS1243" s="59">
        <f t="shared" si="506"/>
        <v>44089</v>
      </c>
      <c r="AT1243" s="18"/>
      <c r="AU1243" s="18"/>
      <c r="AV1243" s="40"/>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row>
    <row r="1244" spans="1:202" x14ac:dyDescent="0.2">
      <c r="A1244" s="123">
        <f t="shared" si="496"/>
        <v>44239</v>
      </c>
      <c r="B1244" s="124">
        <f t="shared" ca="1" si="502"/>
        <v>1008.38497</v>
      </c>
      <c r="C1244" s="126">
        <f t="shared" si="497"/>
        <v>1000</v>
      </c>
      <c r="D1244" s="125">
        <f ca="1">IF(A1244&lt;$B$1,VLOOKUP(A1244,[1]DI!$A$4:$B$15000,2,FALSE),0)</f>
        <v>1.9000000000000006E-2</v>
      </c>
      <c r="E1244" s="126">
        <f t="shared" ca="1" si="503"/>
        <v>7.4690000000000005E-5</v>
      </c>
      <c r="F1244" s="132">
        <f t="shared" si="498"/>
        <v>1.075</v>
      </c>
      <c r="G1244" s="127">
        <f t="shared" ca="1" si="491"/>
        <v>1.00008029175</v>
      </c>
      <c r="H1244" s="126">
        <f ca="1">TRUNC(PRODUCT(G$10:G1243),15)</f>
        <v>1.1977538519489701</v>
      </c>
      <c r="I1244" s="126">
        <f t="shared" ca="1" si="499"/>
        <v>1.18779423844468</v>
      </c>
      <c r="J1244" s="126">
        <f t="shared" ca="1" si="492"/>
        <v>1.00838497</v>
      </c>
      <c r="K1244" s="126">
        <f t="shared" ca="1" si="493"/>
        <v>8.3849699999999991</v>
      </c>
      <c r="L1244" s="133">
        <f>IF(VLOOKUP(A1244,$U$12:$AD$125,8)=VLOOKUP(A1243,$U$12:$AD$125,8),0,VLOOKUP(A1244,U$12:$AD$125,8))</f>
        <v>0</v>
      </c>
      <c r="M1244" s="129">
        <f>IF(L1244&gt;0,VLOOKUP(L1244,T$12:$AC$125,7),0)</f>
        <v>0</v>
      </c>
      <c r="N1244" s="126">
        <f t="shared" si="494"/>
        <v>0</v>
      </c>
      <c r="O1244" s="126">
        <f t="shared" ca="1" si="495"/>
        <v>8.3849699999999991</v>
      </c>
      <c r="P1244" s="134" t="str">
        <f t="shared" si="500"/>
        <v>J=</v>
      </c>
      <c r="Q1244" s="131">
        <f t="shared" si="501"/>
        <v>44270</v>
      </c>
      <c r="R1244" s="9"/>
      <c r="S1244" s="9"/>
      <c r="T1244" s="9"/>
      <c r="U1244" s="9"/>
      <c r="V1244" s="9"/>
      <c r="W1244" s="9"/>
      <c r="X1244" s="9"/>
      <c r="Y1244" s="9"/>
      <c r="Z1244" s="9"/>
      <c r="AA1244" s="9"/>
      <c r="AB1244" s="9"/>
      <c r="AC1244" s="9"/>
      <c r="AD1244" s="9"/>
      <c r="AE1244" s="9"/>
      <c r="AF1244" s="59">
        <f t="shared" si="507"/>
        <v>43978</v>
      </c>
      <c r="AG1244" s="15">
        <f t="shared" ca="1" si="504"/>
        <v>1007.14682</v>
      </c>
      <c r="AH1244" s="15">
        <f t="shared" si="504"/>
        <v>1000</v>
      </c>
      <c r="AI1244" s="4">
        <f t="shared" ca="1" si="504"/>
        <v>2.9000000000000005E-2</v>
      </c>
      <c r="AJ1244" s="16">
        <f t="shared" ca="1" si="504"/>
        <v>1.1345000000000001E-4</v>
      </c>
      <c r="AK1244" s="4">
        <f t="shared" si="504"/>
        <v>1.075</v>
      </c>
      <c r="AL1244" s="59">
        <f t="shared" si="505"/>
        <v>43978</v>
      </c>
      <c r="AM1244" s="16">
        <f t="shared" ca="1" si="506"/>
        <v>1.00714682</v>
      </c>
      <c r="AN1244" s="15">
        <f t="shared" ca="1" si="506"/>
        <v>7.14682</v>
      </c>
      <c r="AO1244" s="9">
        <f t="shared" si="506"/>
        <v>0</v>
      </c>
      <c r="AP1244" s="17">
        <f t="shared" si="506"/>
        <v>0</v>
      </c>
      <c r="AQ1244" s="15">
        <f t="shared" si="506"/>
        <v>0</v>
      </c>
      <c r="AR1244" s="10" t="str">
        <f t="shared" si="506"/>
        <v>J=</v>
      </c>
      <c r="AS1244" s="59">
        <f t="shared" si="506"/>
        <v>44089</v>
      </c>
      <c r="AT1244" s="18"/>
      <c r="AU1244" s="18"/>
      <c r="AV1244" s="40"/>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row>
    <row r="1245" spans="1:202" x14ac:dyDescent="0.2">
      <c r="A1245" s="123">
        <f t="shared" si="496"/>
        <v>44240</v>
      </c>
      <c r="B1245" s="124">
        <f t="shared" ca="1" si="502"/>
        <v>1008.46593</v>
      </c>
      <c r="C1245" s="126">
        <f t="shared" si="497"/>
        <v>1000</v>
      </c>
      <c r="D1245" s="125">
        <f ca="1">IF(A1245&lt;$B$1,VLOOKUP(A1245,[1]DI!$A$4:$B$15000,2,FALSE),0)</f>
        <v>0</v>
      </c>
      <c r="E1245" s="126">
        <f t="shared" ca="1" si="503"/>
        <v>0</v>
      </c>
      <c r="F1245" s="132">
        <f t="shared" si="498"/>
        <v>1.075</v>
      </c>
      <c r="G1245" s="127">
        <f t="shared" ca="1" si="491"/>
        <v>1</v>
      </c>
      <c r="H1245" s="126">
        <f ca="1">TRUNC(PRODUCT(G$10:G1244),15)</f>
        <v>1.19785002170181</v>
      </c>
      <c r="I1245" s="126">
        <f t="shared" ca="1" si="499"/>
        <v>1.18779423844468</v>
      </c>
      <c r="J1245" s="126">
        <f t="shared" ca="1" si="492"/>
        <v>1.0084659300000001</v>
      </c>
      <c r="K1245" s="126">
        <f t="shared" ca="1" si="493"/>
        <v>8.4659300000000002</v>
      </c>
      <c r="L1245" s="133">
        <f>IF(VLOOKUP(A1245,$U$12:$AD$125,8)=VLOOKUP(A1244,$U$12:$AD$125,8),0,VLOOKUP(A1245,U$12:$AD$125,8))</f>
        <v>0</v>
      </c>
      <c r="M1245" s="129">
        <f>IF(L1245&gt;0,VLOOKUP(L1245,T$12:$AC$125,7),0)</f>
        <v>0</v>
      </c>
      <c r="N1245" s="126">
        <f t="shared" si="494"/>
        <v>0</v>
      </c>
      <c r="O1245" s="126">
        <f t="shared" ca="1" si="495"/>
        <v>8.4659300000000002</v>
      </c>
      <c r="P1245" s="134" t="str">
        <f t="shared" si="500"/>
        <v>J=</v>
      </c>
      <c r="Q1245" s="131">
        <f t="shared" si="501"/>
        <v>44270</v>
      </c>
      <c r="R1245" s="9"/>
      <c r="S1245" s="9"/>
      <c r="T1245" s="9"/>
      <c r="U1245" s="9"/>
      <c r="V1245" s="9"/>
      <c r="W1245" s="9"/>
      <c r="X1245" s="9"/>
      <c r="Y1245" s="9"/>
      <c r="Z1245" s="9"/>
      <c r="AA1245" s="9"/>
      <c r="AB1245" s="9"/>
      <c r="AC1245" s="9"/>
      <c r="AD1245" s="9"/>
      <c r="AE1245" s="9"/>
      <c r="AF1245" s="59">
        <f t="shared" si="507"/>
        <v>43979</v>
      </c>
      <c r="AG1245" s="15">
        <f t="shared" ca="1" si="504"/>
        <v>1007.26965</v>
      </c>
      <c r="AH1245" s="15">
        <f t="shared" si="504"/>
        <v>1000</v>
      </c>
      <c r="AI1245" s="4">
        <f t="shared" ca="1" si="504"/>
        <v>2.9000000000000005E-2</v>
      </c>
      <c r="AJ1245" s="16">
        <f t="shared" ca="1" si="504"/>
        <v>1.1345000000000001E-4</v>
      </c>
      <c r="AK1245" s="4">
        <f t="shared" si="504"/>
        <v>1.075</v>
      </c>
      <c r="AL1245" s="59">
        <f t="shared" si="505"/>
        <v>43979</v>
      </c>
      <c r="AM1245" s="16">
        <f t="shared" ca="1" si="506"/>
        <v>1.00726965</v>
      </c>
      <c r="AN1245" s="15">
        <f t="shared" ca="1" si="506"/>
        <v>7.2696500000000004</v>
      </c>
      <c r="AO1245" s="9">
        <f t="shared" si="506"/>
        <v>0</v>
      </c>
      <c r="AP1245" s="17">
        <f t="shared" si="506"/>
        <v>0</v>
      </c>
      <c r="AQ1245" s="15">
        <f t="shared" si="506"/>
        <v>0</v>
      </c>
      <c r="AR1245" s="10" t="str">
        <f t="shared" si="506"/>
        <v>J=</v>
      </c>
      <c r="AS1245" s="59">
        <f t="shared" si="506"/>
        <v>44089</v>
      </c>
      <c r="AT1245" s="18"/>
      <c r="AU1245" s="18"/>
      <c r="AV1245" s="40"/>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row>
    <row r="1246" spans="1:202" x14ac:dyDescent="0.2">
      <c r="A1246" s="123">
        <f t="shared" si="496"/>
        <v>44241</v>
      </c>
      <c r="B1246" s="124">
        <f t="shared" ca="1" si="502"/>
        <v>1008.46593</v>
      </c>
      <c r="C1246" s="126">
        <f t="shared" si="497"/>
        <v>1000</v>
      </c>
      <c r="D1246" s="125">
        <f ca="1">IF(A1246&lt;$B$1,VLOOKUP(A1246,[1]DI!$A$4:$B$15000,2,FALSE),0)</f>
        <v>0</v>
      </c>
      <c r="E1246" s="126">
        <f t="shared" ca="1" si="503"/>
        <v>0</v>
      </c>
      <c r="F1246" s="132">
        <f t="shared" si="498"/>
        <v>1.075</v>
      </c>
      <c r="G1246" s="127">
        <f t="shared" ca="1" si="491"/>
        <v>1</v>
      </c>
      <c r="H1246" s="126">
        <f ca="1">TRUNC(PRODUCT(G$10:G1245),15)</f>
        <v>1.19785002170181</v>
      </c>
      <c r="I1246" s="126">
        <f t="shared" ca="1" si="499"/>
        <v>1.18779423844468</v>
      </c>
      <c r="J1246" s="126">
        <f t="shared" ca="1" si="492"/>
        <v>1.0084659300000001</v>
      </c>
      <c r="K1246" s="126">
        <f t="shared" ca="1" si="493"/>
        <v>8.4659300000000002</v>
      </c>
      <c r="L1246" s="133">
        <f>IF(VLOOKUP(A1246,$U$12:$AD$125,8)=VLOOKUP(A1245,$U$12:$AD$125,8),0,VLOOKUP(A1246,U$12:$AD$125,8))</f>
        <v>0</v>
      </c>
      <c r="M1246" s="129">
        <f>IF(L1246&gt;0,VLOOKUP(L1246,T$12:$AC$125,7),0)</f>
        <v>0</v>
      </c>
      <c r="N1246" s="126">
        <f t="shared" si="494"/>
        <v>0</v>
      </c>
      <c r="O1246" s="126">
        <f t="shared" ca="1" si="495"/>
        <v>8.4659300000000002</v>
      </c>
      <c r="P1246" s="134" t="str">
        <f t="shared" si="500"/>
        <v>J=</v>
      </c>
      <c r="Q1246" s="131">
        <f t="shared" si="501"/>
        <v>44270</v>
      </c>
      <c r="R1246" s="9"/>
      <c r="S1246" s="9"/>
      <c r="T1246" s="9"/>
      <c r="U1246" s="9"/>
      <c r="V1246" s="9"/>
      <c r="W1246" s="9"/>
      <c r="X1246" s="9"/>
      <c r="Y1246" s="9"/>
      <c r="Z1246" s="9"/>
      <c r="AA1246" s="9"/>
      <c r="AB1246" s="9"/>
      <c r="AC1246" s="9"/>
      <c r="AD1246" s="9"/>
      <c r="AE1246" s="9"/>
      <c r="AF1246" s="59">
        <f t="shared" si="507"/>
        <v>43980</v>
      </c>
      <c r="AG1246" s="15">
        <f t="shared" ca="1" si="504"/>
        <v>1007.39249999</v>
      </c>
      <c r="AH1246" s="15">
        <f t="shared" si="504"/>
        <v>1000</v>
      </c>
      <c r="AI1246" s="4">
        <f t="shared" ca="1" si="504"/>
        <v>2.9000000000000005E-2</v>
      </c>
      <c r="AJ1246" s="16">
        <f t="shared" ca="1" si="504"/>
        <v>1.1345000000000001E-4</v>
      </c>
      <c r="AK1246" s="4">
        <f t="shared" si="504"/>
        <v>1.075</v>
      </c>
      <c r="AL1246" s="59">
        <f t="shared" si="505"/>
        <v>43980</v>
      </c>
      <c r="AM1246" s="16">
        <f t="shared" ca="1" si="506"/>
        <v>1.0073924999999999</v>
      </c>
      <c r="AN1246" s="15">
        <f t="shared" ca="1" si="506"/>
        <v>7.3924999900000001</v>
      </c>
      <c r="AO1246" s="9">
        <f t="shared" si="506"/>
        <v>0</v>
      </c>
      <c r="AP1246" s="17">
        <f t="shared" si="506"/>
        <v>0</v>
      </c>
      <c r="AQ1246" s="15">
        <f t="shared" si="506"/>
        <v>0</v>
      </c>
      <c r="AR1246" s="10" t="str">
        <f t="shared" si="506"/>
        <v>J=</v>
      </c>
      <c r="AS1246" s="59">
        <f t="shared" si="506"/>
        <v>44089</v>
      </c>
      <c r="AT1246" s="18"/>
      <c r="AU1246" s="18"/>
      <c r="AV1246" s="40"/>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row>
    <row r="1247" spans="1:202" x14ac:dyDescent="0.2">
      <c r="A1247" s="123">
        <f t="shared" si="496"/>
        <v>44242</v>
      </c>
      <c r="B1247" s="124">
        <f t="shared" ca="1" si="502"/>
        <v>1008.46593</v>
      </c>
      <c r="C1247" s="126">
        <f t="shared" si="497"/>
        <v>1000</v>
      </c>
      <c r="D1247" s="125">
        <f ca="1">IF(A1247&lt;$B$1,VLOOKUP(A1247,[1]DI!$A$4:$B$15000,2,FALSE),0)</f>
        <v>0</v>
      </c>
      <c r="E1247" s="126">
        <f t="shared" ca="1" si="503"/>
        <v>0</v>
      </c>
      <c r="F1247" s="132">
        <f t="shared" si="498"/>
        <v>1.075</v>
      </c>
      <c r="G1247" s="127">
        <f t="shared" ca="1" si="491"/>
        <v>1</v>
      </c>
      <c r="H1247" s="126">
        <f ca="1">TRUNC(PRODUCT(G$10:G1246),15)</f>
        <v>1.19785002170181</v>
      </c>
      <c r="I1247" s="126">
        <f t="shared" ca="1" si="499"/>
        <v>1.18779423844468</v>
      </c>
      <c r="J1247" s="126">
        <f t="shared" ca="1" si="492"/>
        <v>1.0084659300000001</v>
      </c>
      <c r="K1247" s="126">
        <f t="shared" ca="1" si="493"/>
        <v>8.4659300000000002</v>
      </c>
      <c r="L1247" s="133">
        <f>IF(VLOOKUP(A1247,$U$12:$AD$125,8)=VLOOKUP(A1246,$U$12:$AD$125,8),0,VLOOKUP(A1247,U$12:$AD$125,8))</f>
        <v>0</v>
      </c>
      <c r="M1247" s="129">
        <f>IF(L1247&gt;0,VLOOKUP(L1247,T$12:$AC$125,7),0)</f>
        <v>0</v>
      </c>
      <c r="N1247" s="126">
        <f t="shared" si="494"/>
        <v>0</v>
      </c>
      <c r="O1247" s="126">
        <f t="shared" ca="1" si="495"/>
        <v>8.4659300000000002</v>
      </c>
      <c r="P1247" s="134" t="str">
        <f t="shared" si="500"/>
        <v>J=</v>
      </c>
      <c r="Q1247" s="131">
        <f t="shared" si="501"/>
        <v>44270</v>
      </c>
      <c r="R1247" s="9"/>
      <c r="S1247" s="9"/>
      <c r="T1247" s="9"/>
      <c r="U1247" s="9"/>
      <c r="V1247" s="9"/>
      <c r="W1247" s="9"/>
      <c r="X1247" s="9"/>
      <c r="Y1247" s="9"/>
      <c r="Z1247" s="9"/>
      <c r="AA1247" s="9"/>
      <c r="AB1247" s="9"/>
      <c r="AC1247" s="9"/>
      <c r="AD1247" s="9"/>
      <c r="AE1247" s="9"/>
      <c r="AF1247" s="59">
        <f t="shared" si="507"/>
        <v>43981</v>
      </c>
      <c r="AG1247" s="15">
        <f t="shared" ref="AG1247:AK1260" ca="1" si="508">VLOOKUP($AF1247,$A$10:$Q$3625,(AG$1)+1)</f>
        <v>1007.51535999</v>
      </c>
      <c r="AH1247" s="15">
        <f t="shared" si="508"/>
        <v>1000</v>
      </c>
      <c r="AI1247" s="4">
        <f t="shared" ca="1" si="508"/>
        <v>0</v>
      </c>
      <c r="AJ1247" s="16">
        <f t="shared" ca="1" si="508"/>
        <v>0</v>
      </c>
      <c r="AK1247" s="4">
        <f t="shared" si="508"/>
        <v>1.075</v>
      </c>
      <c r="AL1247" s="59">
        <f t="shared" si="505"/>
        <v>43981</v>
      </c>
      <c r="AM1247" s="16">
        <f t="shared" ref="AM1247:AS1260" ca="1" si="509">VLOOKUP($AF1247,$A$10:$Q$3625,(AM$1)+1)</f>
        <v>1.00751536</v>
      </c>
      <c r="AN1247" s="15">
        <f t="shared" ca="1" si="509"/>
        <v>7.5153599900000003</v>
      </c>
      <c r="AO1247" s="9">
        <f t="shared" si="509"/>
        <v>0</v>
      </c>
      <c r="AP1247" s="17">
        <f t="shared" si="509"/>
        <v>0</v>
      </c>
      <c r="AQ1247" s="15">
        <f t="shared" si="509"/>
        <v>0</v>
      </c>
      <c r="AR1247" s="10" t="str">
        <f t="shared" si="509"/>
        <v>J=</v>
      </c>
      <c r="AS1247" s="59">
        <f t="shared" si="509"/>
        <v>44089</v>
      </c>
      <c r="AT1247" s="18"/>
      <c r="AU1247" s="18"/>
      <c r="AV1247" s="40"/>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row>
    <row r="1248" spans="1:202" x14ac:dyDescent="0.2">
      <c r="A1248" s="123">
        <f t="shared" si="496"/>
        <v>44243</v>
      </c>
      <c r="B1248" s="124">
        <f t="shared" ca="1" si="502"/>
        <v>1008.46593</v>
      </c>
      <c r="C1248" s="126">
        <f t="shared" si="497"/>
        <v>1000</v>
      </c>
      <c r="D1248" s="125">
        <f ca="1">IF(A1248&lt;$B$1,VLOOKUP(A1248,[1]DI!$A$4:$B$15000,2,FALSE),0)</f>
        <v>0</v>
      </c>
      <c r="E1248" s="126">
        <f t="shared" ca="1" si="503"/>
        <v>0</v>
      </c>
      <c r="F1248" s="132">
        <f t="shared" si="498"/>
        <v>1.075</v>
      </c>
      <c r="G1248" s="127">
        <f t="shared" ca="1" si="491"/>
        <v>1</v>
      </c>
      <c r="H1248" s="126">
        <f ca="1">TRUNC(PRODUCT(G$10:G1247),15)</f>
        <v>1.19785002170181</v>
      </c>
      <c r="I1248" s="126">
        <f t="shared" ca="1" si="499"/>
        <v>1.18779423844468</v>
      </c>
      <c r="J1248" s="126">
        <f t="shared" ca="1" si="492"/>
        <v>1.0084659300000001</v>
      </c>
      <c r="K1248" s="126">
        <f t="shared" ca="1" si="493"/>
        <v>8.4659300000000002</v>
      </c>
      <c r="L1248" s="133">
        <f>IF(VLOOKUP(A1248,$U$12:$AD$125,8)=VLOOKUP(A1247,$U$12:$AD$125,8),0,VLOOKUP(A1248,U$12:$AD$125,8))</f>
        <v>0</v>
      </c>
      <c r="M1248" s="129">
        <f>IF(L1248&gt;0,VLOOKUP(L1248,T$12:$AC$125,7),0)</f>
        <v>0</v>
      </c>
      <c r="N1248" s="126">
        <f t="shared" si="494"/>
        <v>0</v>
      </c>
      <c r="O1248" s="126">
        <f t="shared" ca="1" si="495"/>
        <v>8.4659300000000002</v>
      </c>
      <c r="P1248" s="134" t="str">
        <f t="shared" si="500"/>
        <v>J=</v>
      </c>
      <c r="Q1248" s="131">
        <f t="shared" si="501"/>
        <v>44270</v>
      </c>
      <c r="R1248" s="9"/>
      <c r="S1248" s="9"/>
      <c r="T1248" s="9"/>
      <c r="U1248" s="9"/>
      <c r="V1248" s="9"/>
      <c r="W1248" s="9"/>
      <c r="X1248" s="9"/>
      <c r="Y1248" s="9"/>
      <c r="Z1248" s="9"/>
      <c r="AA1248" s="9"/>
      <c r="AB1248" s="9"/>
      <c r="AC1248" s="9"/>
      <c r="AD1248" s="9"/>
      <c r="AE1248" s="9"/>
      <c r="AF1248" s="59">
        <f t="shared" si="507"/>
        <v>43982</v>
      </c>
      <c r="AG1248" s="15">
        <f t="shared" ca="1" si="508"/>
        <v>1007.51535999</v>
      </c>
      <c r="AH1248" s="15">
        <f t="shared" si="508"/>
        <v>1000</v>
      </c>
      <c r="AI1248" s="4">
        <f t="shared" ca="1" si="508"/>
        <v>0</v>
      </c>
      <c r="AJ1248" s="16">
        <f t="shared" ca="1" si="508"/>
        <v>0</v>
      </c>
      <c r="AK1248" s="4">
        <f t="shared" si="508"/>
        <v>1.075</v>
      </c>
      <c r="AL1248" s="59">
        <f t="shared" si="505"/>
        <v>43982</v>
      </c>
      <c r="AM1248" s="16">
        <f t="shared" ca="1" si="509"/>
        <v>1.00751536</v>
      </c>
      <c r="AN1248" s="15">
        <f t="shared" ca="1" si="509"/>
        <v>7.5153599900000003</v>
      </c>
      <c r="AO1248" s="9">
        <f t="shared" si="509"/>
        <v>0</v>
      </c>
      <c r="AP1248" s="17">
        <f t="shared" si="509"/>
        <v>0</v>
      </c>
      <c r="AQ1248" s="15">
        <f t="shared" si="509"/>
        <v>0</v>
      </c>
      <c r="AR1248" s="10" t="str">
        <f t="shared" si="509"/>
        <v>J=</v>
      </c>
      <c r="AS1248" s="59">
        <f t="shared" si="509"/>
        <v>44089</v>
      </c>
      <c r="AT1248" s="18"/>
      <c r="AU1248" s="18"/>
      <c r="AV1248" s="40"/>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row>
    <row r="1249" spans="1:205" x14ac:dyDescent="0.2">
      <c r="A1249" s="123">
        <f t="shared" si="496"/>
        <v>44244</v>
      </c>
      <c r="B1249" s="124">
        <f t="shared" ca="1" si="502"/>
        <v>1008.46593</v>
      </c>
      <c r="C1249" s="126">
        <f t="shared" si="497"/>
        <v>1000</v>
      </c>
      <c r="D1249" s="125">
        <f ca="1">IF(A1249&lt;$B$1,VLOOKUP(A1249,[1]DI!$A$4:$B$15000,2,FALSE),0)</f>
        <v>1.9000000000000006E-2</v>
      </c>
      <c r="E1249" s="126">
        <f t="shared" ca="1" si="503"/>
        <v>7.4690000000000005E-5</v>
      </c>
      <c r="F1249" s="132">
        <f t="shared" si="498"/>
        <v>1.075</v>
      </c>
      <c r="G1249" s="127">
        <f t="shared" ca="1" si="491"/>
        <v>1.00008029175</v>
      </c>
      <c r="H1249" s="126">
        <f ca="1">TRUNC(PRODUCT(G$10:G1248),15)</f>
        <v>1.19785002170181</v>
      </c>
      <c r="I1249" s="126">
        <f t="shared" ca="1" si="499"/>
        <v>1.18779423844468</v>
      </c>
      <c r="J1249" s="126">
        <f t="shared" ca="1" si="492"/>
        <v>1.0084659300000001</v>
      </c>
      <c r="K1249" s="126">
        <f t="shared" ca="1" si="493"/>
        <v>8.4659300000000002</v>
      </c>
      <c r="L1249" s="133">
        <f>IF(VLOOKUP(A1249,$U$12:$AD$125,8)=VLOOKUP(A1248,$U$12:$AD$125,8),0,VLOOKUP(A1249,U$12:$AD$125,8))</f>
        <v>0</v>
      </c>
      <c r="M1249" s="129">
        <f>IF(L1249&gt;0,VLOOKUP(L1249,T$12:$AC$125,7),0)</f>
        <v>0</v>
      </c>
      <c r="N1249" s="126">
        <f t="shared" si="494"/>
        <v>0</v>
      </c>
      <c r="O1249" s="126">
        <f t="shared" ca="1" si="495"/>
        <v>8.4659300000000002</v>
      </c>
      <c r="P1249" s="134" t="str">
        <f t="shared" si="500"/>
        <v>J=</v>
      </c>
      <c r="Q1249" s="131">
        <f t="shared" si="501"/>
        <v>44270</v>
      </c>
      <c r="R1249" s="9"/>
      <c r="S1249" s="9"/>
      <c r="T1249" s="9"/>
      <c r="U1249" s="9"/>
      <c r="V1249" s="9"/>
      <c r="W1249" s="9"/>
      <c r="X1249" s="9"/>
      <c r="Y1249" s="9"/>
      <c r="Z1249" s="9"/>
      <c r="AA1249" s="9"/>
      <c r="AB1249" s="9"/>
      <c r="AC1249" s="9"/>
      <c r="AD1249" s="9"/>
      <c r="AE1249" s="9"/>
      <c r="AF1249" s="59">
        <f t="shared" si="507"/>
        <v>43983</v>
      </c>
      <c r="AG1249" s="15">
        <f t="shared" ca="1" si="508"/>
        <v>1007.51535999</v>
      </c>
      <c r="AH1249" s="15">
        <f t="shared" si="508"/>
        <v>1000</v>
      </c>
      <c r="AI1249" s="4">
        <f t="shared" ca="1" si="508"/>
        <v>2.9000000000000005E-2</v>
      </c>
      <c r="AJ1249" s="16">
        <f t="shared" ca="1" si="508"/>
        <v>1.1345000000000001E-4</v>
      </c>
      <c r="AK1249" s="4">
        <f t="shared" si="508"/>
        <v>1.075</v>
      </c>
      <c r="AL1249" s="59">
        <f t="shared" si="505"/>
        <v>43983</v>
      </c>
      <c r="AM1249" s="16">
        <f t="shared" ca="1" si="509"/>
        <v>1.00751536</v>
      </c>
      <c r="AN1249" s="15">
        <f t="shared" ca="1" si="509"/>
        <v>7.5153599900000003</v>
      </c>
      <c r="AO1249" s="9">
        <f t="shared" si="509"/>
        <v>0</v>
      </c>
      <c r="AP1249" s="17">
        <f t="shared" si="509"/>
        <v>0</v>
      </c>
      <c r="AQ1249" s="15">
        <f t="shared" si="509"/>
        <v>0</v>
      </c>
      <c r="AR1249" s="10" t="str">
        <f t="shared" si="509"/>
        <v>J=</v>
      </c>
      <c r="AS1249" s="59">
        <f t="shared" si="509"/>
        <v>44089</v>
      </c>
      <c r="AT1249" s="18"/>
      <c r="AU1249" s="18"/>
      <c r="AV1249" s="40"/>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row>
    <row r="1250" spans="1:205" x14ac:dyDescent="0.2">
      <c r="A1250" s="123">
        <f t="shared" si="496"/>
        <v>44245</v>
      </c>
      <c r="B1250" s="124">
        <f t="shared" ca="1" si="502"/>
        <v>1008.5469000000001</v>
      </c>
      <c r="C1250" s="126">
        <f t="shared" si="497"/>
        <v>1000</v>
      </c>
      <c r="D1250" s="125">
        <f ca="1">IF(A1250&lt;$B$1,VLOOKUP(A1250,[1]DI!$A$4:$B$15000,2,FALSE),0)</f>
        <v>1.9000000000000006E-2</v>
      </c>
      <c r="E1250" s="126">
        <f t="shared" ca="1" si="503"/>
        <v>7.4690000000000005E-5</v>
      </c>
      <c r="F1250" s="132">
        <f t="shared" si="498"/>
        <v>1.075</v>
      </c>
      <c r="G1250" s="127">
        <f t="shared" ca="1" si="491"/>
        <v>1.00008029175</v>
      </c>
      <c r="H1250" s="126">
        <f ca="1">TRUNC(PRODUCT(G$10:G1249),15)</f>
        <v>1.1979461991762901</v>
      </c>
      <c r="I1250" s="126">
        <f t="shared" ca="1" si="499"/>
        <v>1.18779423844468</v>
      </c>
      <c r="J1250" s="126">
        <f t="shared" ca="1" si="492"/>
        <v>1.0085469</v>
      </c>
      <c r="K1250" s="126">
        <f t="shared" ca="1" si="493"/>
        <v>8.5469000000000008</v>
      </c>
      <c r="L1250" s="133">
        <f>IF(VLOOKUP(A1250,$U$12:$AD$125,8)=VLOOKUP(A1249,$U$12:$AD$125,8),0,VLOOKUP(A1250,U$12:$AD$125,8))</f>
        <v>0</v>
      </c>
      <c r="M1250" s="129">
        <f>IF(L1250&gt;0,VLOOKUP(L1250,T$12:$AC$125,7),0)</f>
        <v>0</v>
      </c>
      <c r="N1250" s="126">
        <f t="shared" si="494"/>
        <v>0</v>
      </c>
      <c r="O1250" s="126">
        <f t="shared" ca="1" si="495"/>
        <v>8.5469000000000008</v>
      </c>
      <c r="P1250" s="134" t="str">
        <f t="shared" si="500"/>
        <v>J=</v>
      </c>
      <c r="Q1250" s="131">
        <f t="shared" si="501"/>
        <v>44270</v>
      </c>
      <c r="R1250" s="9"/>
      <c r="S1250" s="9"/>
      <c r="T1250" s="9"/>
      <c r="U1250" s="9"/>
      <c r="V1250" s="9"/>
      <c r="W1250" s="9"/>
      <c r="X1250" s="9"/>
      <c r="Y1250" s="9"/>
      <c r="Z1250" s="9"/>
      <c r="AA1250" s="9"/>
      <c r="AB1250" s="9"/>
      <c r="AC1250" s="9"/>
      <c r="AD1250" s="9"/>
      <c r="AE1250" s="9"/>
      <c r="AF1250" s="59">
        <f t="shared" si="507"/>
        <v>43984</v>
      </c>
      <c r="AG1250" s="15">
        <f t="shared" ca="1" si="508"/>
        <v>1007.63822999</v>
      </c>
      <c r="AH1250" s="15">
        <f t="shared" si="508"/>
        <v>1000</v>
      </c>
      <c r="AI1250" s="4">
        <f t="shared" ca="1" si="508"/>
        <v>2.9000000000000005E-2</v>
      </c>
      <c r="AJ1250" s="16">
        <f t="shared" ca="1" si="508"/>
        <v>1.1345000000000001E-4</v>
      </c>
      <c r="AK1250" s="4">
        <f t="shared" si="508"/>
        <v>1.075</v>
      </c>
      <c r="AL1250" s="59">
        <f t="shared" si="505"/>
        <v>43984</v>
      </c>
      <c r="AM1250" s="16">
        <f t="shared" ca="1" si="509"/>
        <v>1.00763823</v>
      </c>
      <c r="AN1250" s="15">
        <f t="shared" ca="1" si="509"/>
        <v>7.6382299900000001</v>
      </c>
      <c r="AO1250" s="9">
        <f t="shared" si="509"/>
        <v>0</v>
      </c>
      <c r="AP1250" s="17">
        <f t="shared" si="509"/>
        <v>0</v>
      </c>
      <c r="AQ1250" s="15">
        <f t="shared" si="509"/>
        <v>0</v>
      </c>
      <c r="AR1250" s="10" t="str">
        <f t="shared" si="509"/>
        <v>J=</v>
      </c>
      <c r="AS1250" s="59">
        <f t="shared" si="509"/>
        <v>44089</v>
      </c>
      <c r="AT1250" s="18"/>
      <c r="AU1250" s="18"/>
      <c r="AV1250" s="40"/>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row>
    <row r="1251" spans="1:205" x14ac:dyDescent="0.2">
      <c r="A1251" s="123">
        <f t="shared" si="496"/>
        <v>44246</v>
      </c>
      <c r="B1251" s="124">
        <f t="shared" ca="1" si="502"/>
        <v>1008.62787999</v>
      </c>
      <c r="C1251" s="126">
        <f t="shared" si="497"/>
        <v>1000</v>
      </c>
      <c r="D1251" s="125">
        <f ca="1">IF(A1251&lt;$B$1,VLOOKUP(A1251,[1]DI!$A$4:$B$15000,2,FALSE),0)</f>
        <v>1.9000000000000006E-2</v>
      </c>
      <c r="E1251" s="126">
        <f t="shared" ca="1" si="503"/>
        <v>7.4690000000000005E-5</v>
      </c>
      <c r="F1251" s="132">
        <f t="shared" si="498"/>
        <v>1.075</v>
      </c>
      <c r="G1251" s="127">
        <f t="shared" ca="1" si="491"/>
        <v>1.00008029175</v>
      </c>
      <c r="H1251" s="126">
        <f ca="1">TRUNC(PRODUCT(G$10:G1250),15)</f>
        <v>1.1980423843730299</v>
      </c>
      <c r="I1251" s="126">
        <f t="shared" ca="1" si="499"/>
        <v>1.18779423844468</v>
      </c>
      <c r="J1251" s="126">
        <f t="shared" ca="1" si="492"/>
        <v>1.0086278799999999</v>
      </c>
      <c r="K1251" s="126">
        <f t="shared" ca="1" si="493"/>
        <v>8.6278799900000003</v>
      </c>
      <c r="L1251" s="133">
        <f>IF(VLOOKUP(A1251,$U$12:$AD$125,8)=VLOOKUP(A1250,$U$12:$AD$125,8),0,VLOOKUP(A1251,U$12:$AD$125,8))</f>
        <v>0</v>
      </c>
      <c r="M1251" s="129">
        <f>IF(L1251&gt;0,VLOOKUP(L1251,T$12:$AC$125,7),0)</f>
        <v>0</v>
      </c>
      <c r="N1251" s="126">
        <f t="shared" si="494"/>
        <v>0</v>
      </c>
      <c r="O1251" s="126">
        <f t="shared" ca="1" si="495"/>
        <v>8.6278799900000003</v>
      </c>
      <c r="P1251" s="134" t="str">
        <f t="shared" si="500"/>
        <v>J=</v>
      </c>
      <c r="Q1251" s="131">
        <f t="shared" si="501"/>
        <v>44270</v>
      </c>
      <c r="R1251" s="9"/>
      <c r="S1251" s="33"/>
      <c r="T1251" s="33"/>
      <c r="U1251" s="33"/>
      <c r="V1251" s="33"/>
      <c r="W1251" s="33"/>
      <c r="X1251" s="33"/>
      <c r="Y1251" s="33"/>
      <c r="Z1251" s="33"/>
      <c r="AA1251" s="33"/>
      <c r="AB1251" s="33"/>
      <c r="AC1251" s="33"/>
      <c r="AD1251" s="33"/>
      <c r="AE1251" s="33"/>
      <c r="AF1251" s="59">
        <f t="shared" si="507"/>
        <v>43985</v>
      </c>
      <c r="AG1251" s="15">
        <f t="shared" ca="1" si="508"/>
        <v>1007.76112</v>
      </c>
      <c r="AH1251" s="15">
        <f t="shared" si="508"/>
        <v>1000</v>
      </c>
      <c r="AI1251" s="4">
        <f t="shared" ca="1" si="508"/>
        <v>2.9000000000000005E-2</v>
      </c>
      <c r="AJ1251" s="16">
        <f t="shared" ca="1" si="508"/>
        <v>1.1345000000000001E-4</v>
      </c>
      <c r="AK1251" s="4">
        <f t="shared" si="508"/>
        <v>1.075</v>
      </c>
      <c r="AL1251" s="59">
        <f t="shared" si="505"/>
        <v>43985</v>
      </c>
      <c r="AM1251" s="16">
        <f t="shared" ca="1" si="509"/>
        <v>1.0077611200000001</v>
      </c>
      <c r="AN1251" s="15">
        <f t="shared" ca="1" si="509"/>
        <v>7.76112</v>
      </c>
      <c r="AO1251" s="9">
        <f t="shared" si="509"/>
        <v>0</v>
      </c>
      <c r="AP1251" s="17">
        <f t="shared" si="509"/>
        <v>0</v>
      </c>
      <c r="AQ1251" s="15">
        <f t="shared" si="509"/>
        <v>0</v>
      </c>
      <c r="AR1251" s="10" t="str">
        <f t="shared" si="509"/>
        <v>J=</v>
      </c>
      <c r="AS1251" s="59">
        <f t="shared" si="509"/>
        <v>44089</v>
      </c>
      <c r="AT1251" s="34"/>
      <c r="AU1251" s="34"/>
      <c r="AV1251" s="41"/>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c r="FI1251" s="34"/>
      <c r="FJ1251" s="34"/>
      <c r="FK1251" s="34"/>
      <c r="FL1251" s="34"/>
      <c r="FM1251" s="34"/>
      <c r="FN1251" s="34"/>
      <c r="FO1251" s="34"/>
      <c r="FP1251" s="34"/>
      <c r="FQ1251" s="34"/>
      <c r="FR1251" s="34"/>
      <c r="FS1251" s="34"/>
      <c r="FT1251" s="34"/>
      <c r="FU1251" s="34"/>
      <c r="FV1251" s="34"/>
      <c r="FW1251" s="34"/>
      <c r="FX1251" s="34"/>
      <c r="FY1251" s="34"/>
      <c r="FZ1251" s="34"/>
      <c r="GA1251" s="34"/>
      <c r="GB1251" s="34"/>
      <c r="GC1251" s="34"/>
      <c r="GD1251" s="34"/>
      <c r="GE1251" s="34"/>
      <c r="GF1251" s="34"/>
      <c r="GG1251" s="34"/>
      <c r="GH1251" s="34"/>
      <c r="GI1251" s="34"/>
      <c r="GJ1251" s="34"/>
      <c r="GK1251" s="34"/>
      <c r="GL1251" s="34"/>
      <c r="GM1251" s="34"/>
      <c r="GN1251" s="34"/>
      <c r="GO1251" s="34"/>
      <c r="GP1251" s="34"/>
      <c r="GQ1251" s="34"/>
      <c r="GR1251" s="34"/>
      <c r="GS1251" s="34"/>
      <c r="GT1251" s="34"/>
      <c r="GU1251" s="34"/>
      <c r="GV1251" s="34"/>
      <c r="GW1251" s="34"/>
    </row>
    <row r="1252" spans="1:205" x14ac:dyDescent="0.2">
      <c r="A1252" s="123">
        <f t="shared" si="496"/>
        <v>44247</v>
      </c>
      <c r="B1252" s="124">
        <f t="shared" ca="1" si="502"/>
        <v>1008.70886</v>
      </c>
      <c r="C1252" s="126">
        <f t="shared" si="497"/>
        <v>1000</v>
      </c>
      <c r="D1252" s="125">
        <f ca="1">IF(A1252&lt;$B$1,VLOOKUP(A1252,[1]DI!$A$4:$B$15000,2,FALSE),0)</f>
        <v>0</v>
      </c>
      <c r="E1252" s="126">
        <f t="shared" ca="1" si="503"/>
        <v>0</v>
      </c>
      <c r="F1252" s="132">
        <f t="shared" si="498"/>
        <v>1.075</v>
      </c>
      <c r="G1252" s="127">
        <f t="shared" ca="1" si="491"/>
        <v>1</v>
      </c>
      <c r="H1252" s="126">
        <f ca="1">TRUNC(PRODUCT(G$10:G1251),15)</f>
        <v>1.1981385772926501</v>
      </c>
      <c r="I1252" s="126">
        <f t="shared" ca="1" si="499"/>
        <v>1.18779423844468</v>
      </c>
      <c r="J1252" s="126">
        <f t="shared" ca="1" si="492"/>
        <v>1.00870886</v>
      </c>
      <c r="K1252" s="126">
        <f t="shared" ca="1" si="493"/>
        <v>8.7088599999999996</v>
      </c>
      <c r="L1252" s="133">
        <f>IF(VLOOKUP(A1252,$U$12:$AD$125,8)=VLOOKUP(A1251,$U$12:$AD$125,8),0,VLOOKUP(A1252,U$12:$AD$125,8))</f>
        <v>0</v>
      </c>
      <c r="M1252" s="129">
        <f>IF(L1252&gt;0,VLOOKUP(L1252,T$12:$AC$125,7),0)</f>
        <v>0</v>
      </c>
      <c r="N1252" s="126">
        <f t="shared" si="494"/>
        <v>0</v>
      </c>
      <c r="O1252" s="126">
        <f t="shared" ca="1" si="495"/>
        <v>8.7088599999999996</v>
      </c>
      <c r="P1252" s="134" t="str">
        <f t="shared" si="500"/>
        <v>J=</v>
      </c>
      <c r="Q1252" s="131">
        <f t="shared" si="501"/>
        <v>44270</v>
      </c>
      <c r="R1252" s="9"/>
      <c r="S1252" s="9"/>
      <c r="T1252" s="9"/>
      <c r="U1252" s="9"/>
      <c r="V1252" s="9"/>
      <c r="W1252" s="9"/>
      <c r="X1252" s="9"/>
      <c r="Y1252" s="9"/>
      <c r="Z1252" s="9"/>
      <c r="AA1252" s="9"/>
      <c r="AB1252" s="9"/>
      <c r="AC1252" s="9"/>
      <c r="AD1252" s="9"/>
      <c r="AE1252" s="9"/>
      <c r="AF1252" s="59">
        <f t="shared" si="507"/>
        <v>43986</v>
      </c>
      <c r="AG1252" s="15">
        <f t="shared" ca="1" si="508"/>
        <v>1007.8840300000001</v>
      </c>
      <c r="AH1252" s="15">
        <f t="shared" si="508"/>
        <v>1000</v>
      </c>
      <c r="AI1252" s="4">
        <f t="shared" ca="1" si="508"/>
        <v>2.9000000000000005E-2</v>
      </c>
      <c r="AJ1252" s="16">
        <f t="shared" ca="1" si="508"/>
        <v>1.1345000000000001E-4</v>
      </c>
      <c r="AK1252" s="4">
        <f t="shared" si="508"/>
        <v>1.075</v>
      </c>
      <c r="AL1252" s="59">
        <f t="shared" si="505"/>
        <v>43986</v>
      </c>
      <c r="AM1252" s="16">
        <f t="shared" ca="1" si="509"/>
        <v>1.00788403</v>
      </c>
      <c r="AN1252" s="15">
        <f t="shared" ca="1" si="509"/>
        <v>7.8840300000000001</v>
      </c>
      <c r="AO1252" s="9">
        <f t="shared" si="509"/>
        <v>0</v>
      </c>
      <c r="AP1252" s="17">
        <f t="shared" si="509"/>
        <v>0</v>
      </c>
      <c r="AQ1252" s="15">
        <f t="shared" si="509"/>
        <v>0</v>
      </c>
      <c r="AR1252" s="10" t="str">
        <f t="shared" si="509"/>
        <v>J=</v>
      </c>
      <c r="AS1252" s="59">
        <f t="shared" si="509"/>
        <v>44089</v>
      </c>
      <c r="AT1252" s="18"/>
      <c r="AU1252" s="18"/>
      <c r="AV1252" s="40"/>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row>
    <row r="1253" spans="1:205" x14ac:dyDescent="0.2">
      <c r="A1253" s="123">
        <f t="shared" si="496"/>
        <v>44248</v>
      </c>
      <c r="B1253" s="124">
        <f t="shared" ca="1" si="502"/>
        <v>1008.70886</v>
      </c>
      <c r="C1253" s="126">
        <f t="shared" si="497"/>
        <v>1000</v>
      </c>
      <c r="D1253" s="125">
        <f ca="1">IF(A1253&lt;$B$1,VLOOKUP(A1253,[1]DI!$A$4:$B$15000,2,FALSE),0)</f>
        <v>0</v>
      </c>
      <c r="E1253" s="126">
        <f t="shared" ca="1" si="503"/>
        <v>0</v>
      </c>
      <c r="F1253" s="132">
        <f t="shared" si="498"/>
        <v>1.075</v>
      </c>
      <c r="G1253" s="127">
        <f t="shared" ca="1" si="491"/>
        <v>1</v>
      </c>
      <c r="H1253" s="126">
        <f ca="1">TRUNC(PRODUCT(G$10:G1252),15)</f>
        <v>1.1981385772926501</v>
      </c>
      <c r="I1253" s="126">
        <f t="shared" ca="1" si="499"/>
        <v>1.18779423844468</v>
      </c>
      <c r="J1253" s="126">
        <f t="shared" ca="1" si="492"/>
        <v>1.00870886</v>
      </c>
      <c r="K1253" s="126">
        <f t="shared" ca="1" si="493"/>
        <v>8.7088599999999996</v>
      </c>
      <c r="L1253" s="133">
        <f>IF(VLOOKUP(A1253,$U$12:$AD$125,8)=VLOOKUP(A1252,$U$12:$AD$125,8),0,VLOOKUP(A1253,U$12:$AD$125,8))</f>
        <v>0</v>
      </c>
      <c r="M1253" s="129">
        <f>IF(L1253&gt;0,VLOOKUP(L1253,T$12:$AC$125,7),0)</f>
        <v>0</v>
      </c>
      <c r="N1253" s="126">
        <f t="shared" si="494"/>
        <v>0</v>
      </c>
      <c r="O1253" s="126">
        <f t="shared" ca="1" si="495"/>
        <v>8.7088599999999996</v>
      </c>
      <c r="P1253" s="134" t="str">
        <f t="shared" si="500"/>
        <v>J=</v>
      </c>
      <c r="Q1253" s="131">
        <f t="shared" si="501"/>
        <v>44270</v>
      </c>
      <c r="R1253" s="9"/>
      <c r="S1253" s="9"/>
      <c r="T1253" s="9"/>
      <c r="U1253" s="9"/>
      <c r="V1253" s="9"/>
      <c r="W1253" s="9"/>
      <c r="X1253" s="9"/>
      <c r="Y1253" s="9"/>
      <c r="Z1253" s="9"/>
      <c r="AA1253" s="9"/>
      <c r="AB1253" s="9"/>
      <c r="AC1253" s="9"/>
      <c r="AD1253" s="9"/>
      <c r="AE1253" s="9"/>
      <c r="AF1253" s="59">
        <f t="shared" si="507"/>
        <v>43987</v>
      </c>
      <c r="AG1253" s="15">
        <f t="shared" ca="1" si="508"/>
        <v>1008.00694999</v>
      </c>
      <c r="AH1253" s="15">
        <f t="shared" si="508"/>
        <v>1000</v>
      </c>
      <c r="AI1253" s="4">
        <f t="shared" ca="1" si="508"/>
        <v>2.9000000000000005E-2</v>
      </c>
      <c r="AJ1253" s="16">
        <f t="shared" ca="1" si="508"/>
        <v>1.1345000000000001E-4</v>
      </c>
      <c r="AK1253" s="4">
        <f t="shared" si="508"/>
        <v>1.075</v>
      </c>
      <c r="AL1253" s="59">
        <f t="shared" si="505"/>
        <v>43987</v>
      </c>
      <c r="AM1253" s="16">
        <f t="shared" ca="1" si="509"/>
        <v>1.00800695</v>
      </c>
      <c r="AN1253" s="15">
        <f t="shared" ca="1" si="509"/>
        <v>8.0069499900000007</v>
      </c>
      <c r="AO1253" s="9">
        <f t="shared" si="509"/>
        <v>0</v>
      </c>
      <c r="AP1253" s="17">
        <f t="shared" si="509"/>
        <v>0</v>
      </c>
      <c r="AQ1253" s="15">
        <f t="shared" si="509"/>
        <v>0</v>
      </c>
      <c r="AR1253" s="10" t="str">
        <f t="shared" si="509"/>
        <v>J=</v>
      </c>
      <c r="AS1253" s="59">
        <f t="shared" si="509"/>
        <v>44089</v>
      </c>
      <c r="AT1253" s="18"/>
      <c r="AU1253" s="18"/>
      <c r="AV1253" s="40"/>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row>
    <row r="1254" spans="1:205" x14ac:dyDescent="0.2">
      <c r="A1254" s="123">
        <f t="shared" si="496"/>
        <v>44249</v>
      </c>
      <c r="B1254" s="124">
        <f t="shared" ca="1" si="502"/>
        <v>1008.70886</v>
      </c>
      <c r="C1254" s="126">
        <f t="shared" si="497"/>
        <v>1000</v>
      </c>
      <c r="D1254" s="125">
        <f ca="1">IF(A1254&lt;$B$1,VLOOKUP(A1254,[1]DI!$A$4:$B$15000,2,FALSE),0)</f>
        <v>1.9000000000000006E-2</v>
      </c>
      <c r="E1254" s="126">
        <f t="shared" ca="1" si="503"/>
        <v>7.4690000000000005E-5</v>
      </c>
      <c r="F1254" s="132">
        <f t="shared" si="498"/>
        <v>1.075</v>
      </c>
      <c r="G1254" s="127">
        <f t="shared" ca="1" si="491"/>
        <v>1.00008029175</v>
      </c>
      <c r="H1254" s="126">
        <f ca="1">TRUNC(PRODUCT(G$10:G1253),15)</f>
        <v>1.1981385772926501</v>
      </c>
      <c r="I1254" s="126">
        <f t="shared" ca="1" si="499"/>
        <v>1.18779423844468</v>
      </c>
      <c r="J1254" s="126">
        <f t="shared" ca="1" si="492"/>
        <v>1.00870886</v>
      </c>
      <c r="K1254" s="126">
        <f t="shared" ca="1" si="493"/>
        <v>8.7088599999999996</v>
      </c>
      <c r="L1254" s="133">
        <f>IF(VLOOKUP(A1254,$U$12:$AD$125,8)=VLOOKUP(A1253,$U$12:$AD$125,8),0,VLOOKUP(A1254,U$12:$AD$125,8))</f>
        <v>0</v>
      </c>
      <c r="M1254" s="129">
        <f>IF(L1254&gt;0,VLOOKUP(L1254,T$12:$AC$125,7),0)</f>
        <v>0</v>
      </c>
      <c r="N1254" s="126">
        <f t="shared" si="494"/>
        <v>0</v>
      </c>
      <c r="O1254" s="126">
        <f t="shared" ca="1" si="495"/>
        <v>8.7088599999999996</v>
      </c>
      <c r="P1254" s="134" t="str">
        <f t="shared" si="500"/>
        <v>J=</v>
      </c>
      <c r="Q1254" s="131">
        <f t="shared" si="501"/>
        <v>44270</v>
      </c>
      <c r="R1254" s="9"/>
      <c r="S1254" s="9"/>
      <c r="T1254" s="9"/>
      <c r="U1254" s="9"/>
      <c r="V1254" s="9"/>
      <c r="W1254" s="9"/>
      <c r="X1254" s="9"/>
      <c r="Y1254" s="9"/>
      <c r="Z1254" s="9"/>
      <c r="AA1254" s="9"/>
      <c r="AB1254" s="9"/>
      <c r="AC1254" s="9"/>
      <c r="AD1254" s="9"/>
      <c r="AE1254" s="9"/>
      <c r="AF1254" s="59">
        <f t="shared" si="507"/>
        <v>43988</v>
      </c>
      <c r="AG1254" s="15">
        <f t="shared" ca="1" si="508"/>
        <v>1008.12988999</v>
      </c>
      <c r="AH1254" s="15">
        <f t="shared" si="508"/>
        <v>1000</v>
      </c>
      <c r="AI1254" s="4">
        <f t="shared" ca="1" si="508"/>
        <v>0</v>
      </c>
      <c r="AJ1254" s="16">
        <f t="shared" ca="1" si="508"/>
        <v>0</v>
      </c>
      <c r="AK1254" s="4">
        <f t="shared" si="508"/>
        <v>1.075</v>
      </c>
      <c r="AL1254" s="59">
        <f t="shared" si="505"/>
        <v>43988</v>
      </c>
      <c r="AM1254" s="16">
        <f t="shared" ca="1" si="509"/>
        <v>1.00812989</v>
      </c>
      <c r="AN1254" s="15">
        <f t="shared" ca="1" si="509"/>
        <v>8.1298899900000006</v>
      </c>
      <c r="AO1254" s="9">
        <f t="shared" si="509"/>
        <v>0</v>
      </c>
      <c r="AP1254" s="17">
        <f t="shared" si="509"/>
        <v>0</v>
      </c>
      <c r="AQ1254" s="15">
        <f t="shared" si="509"/>
        <v>0</v>
      </c>
      <c r="AR1254" s="10" t="str">
        <f t="shared" si="509"/>
        <v>J=</v>
      </c>
      <c r="AS1254" s="59">
        <f t="shared" si="509"/>
        <v>44089</v>
      </c>
      <c r="AT1254" s="18"/>
      <c r="AU1254" s="18"/>
      <c r="AV1254" s="40"/>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row>
    <row r="1255" spans="1:205" x14ac:dyDescent="0.2">
      <c r="A1255" s="123">
        <f t="shared" si="496"/>
        <v>44250</v>
      </c>
      <c r="B1255" s="124">
        <f t="shared" ca="1" si="502"/>
        <v>1008.78986</v>
      </c>
      <c r="C1255" s="126">
        <f t="shared" si="497"/>
        <v>1000</v>
      </c>
      <c r="D1255" s="125">
        <f ca="1">IF(A1255&lt;$B$1,VLOOKUP(A1255,[1]DI!$A$4:$B$15000,2,FALSE),0)</f>
        <v>1.9000000000000006E-2</v>
      </c>
      <c r="E1255" s="126">
        <f t="shared" ca="1" si="503"/>
        <v>7.4690000000000005E-5</v>
      </c>
      <c r="F1255" s="132">
        <f t="shared" si="498"/>
        <v>1.075</v>
      </c>
      <c r="G1255" s="127">
        <f t="shared" ca="1" si="491"/>
        <v>1.00008029175</v>
      </c>
      <c r="H1255" s="126">
        <f ca="1">TRUNC(PRODUCT(G$10:G1254),15)</f>
        <v>1.1982347779357601</v>
      </c>
      <c r="I1255" s="126">
        <f t="shared" ca="1" si="499"/>
        <v>1.18779423844468</v>
      </c>
      <c r="J1255" s="126">
        <f t="shared" ca="1" si="492"/>
        <v>1.00878986</v>
      </c>
      <c r="K1255" s="126">
        <f t="shared" ca="1" si="493"/>
        <v>8.7898599999999991</v>
      </c>
      <c r="L1255" s="133">
        <f>IF(VLOOKUP(A1255,$U$12:$AD$125,8)=VLOOKUP(A1254,$U$12:$AD$125,8),0,VLOOKUP(A1255,U$12:$AD$125,8))</f>
        <v>0</v>
      </c>
      <c r="M1255" s="129">
        <f>IF(L1255&gt;0,VLOOKUP(L1255,T$12:$AC$125,7),0)</f>
        <v>0</v>
      </c>
      <c r="N1255" s="126">
        <f t="shared" si="494"/>
        <v>0</v>
      </c>
      <c r="O1255" s="126">
        <f t="shared" ca="1" si="495"/>
        <v>8.7898599999999991</v>
      </c>
      <c r="P1255" s="134" t="str">
        <f t="shared" si="500"/>
        <v>J=</v>
      </c>
      <c r="Q1255" s="131">
        <f t="shared" si="501"/>
        <v>44270</v>
      </c>
      <c r="R1255" s="9"/>
      <c r="S1255" s="9"/>
      <c r="T1255" s="9"/>
      <c r="U1255" s="9"/>
      <c r="V1255" s="9"/>
      <c r="W1255" s="9"/>
      <c r="X1255" s="9"/>
      <c r="Y1255" s="9"/>
      <c r="Z1255" s="9"/>
      <c r="AA1255" s="9"/>
      <c r="AB1255" s="9"/>
      <c r="AC1255" s="9"/>
      <c r="AD1255" s="9"/>
      <c r="AE1255" s="9"/>
      <c r="AF1255" s="59">
        <f t="shared" si="507"/>
        <v>43989</v>
      </c>
      <c r="AG1255" s="15">
        <f t="shared" ca="1" si="508"/>
        <v>1008.12988999</v>
      </c>
      <c r="AH1255" s="15">
        <f t="shared" si="508"/>
        <v>1000</v>
      </c>
      <c r="AI1255" s="4">
        <f t="shared" ca="1" si="508"/>
        <v>0</v>
      </c>
      <c r="AJ1255" s="16">
        <f t="shared" ca="1" si="508"/>
        <v>0</v>
      </c>
      <c r="AK1255" s="4">
        <f t="shared" si="508"/>
        <v>1.075</v>
      </c>
      <c r="AL1255" s="59">
        <f t="shared" si="505"/>
        <v>43989</v>
      </c>
      <c r="AM1255" s="16">
        <f t="shared" ca="1" si="509"/>
        <v>1.00812989</v>
      </c>
      <c r="AN1255" s="15">
        <f t="shared" ca="1" si="509"/>
        <v>8.1298899900000006</v>
      </c>
      <c r="AO1255" s="9">
        <f t="shared" si="509"/>
        <v>0</v>
      </c>
      <c r="AP1255" s="17">
        <f t="shared" si="509"/>
        <v>0</v>
      </c>
      <c r="AQ1255" s="15">
        <f t="shared" si="509"/>
        <v>0</v>
      </c>
      <c r="AR1255" s="10" t="str">
        <f t="shared" si="509"/>
        <v>J=</v>
      </c>
      <c r="AS1255" s="59">
        <f t="shared" si="509"/>
        <v>44089</v>
      </c>
      <c r="AT1255" s="18"/>
      <c r="AU1255" s="18"/>
      <c r="AV1255" s="40"/>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row>
    <row r="1256" spans="1:205" x14ac:dyDescent="0.2">
      <c r="A1256" s="123">
        <f t="shared" si="496"/>
        <v>44251</v>
      </c>
      <c r="B1256" s="124">
        <f t="shared" ca="1" si="502"/>
        <v>1008.87085</v>
      </c>
      <c r="C1256" s="126">
        <f t="shared" si="497"/>
        <v>1000</v>
      </c>
      <c r="D1256" s="125">
        <f ca="1">IF(A1256&lt;$B$1,VLOOKUP(A1256,[1]DI!$A$4:$B$15000,2,FALSE),0)</f>
        <v>1.9000000000000006E-2</v>
      </c>
      <c r="E1256" s="126">
        <f t="shared" ca="1" si="503"/>
        <v>7.4690000000000005E-5</v>
      </c>
      <c r="F1256" s="132">
        <f t="shared" si="498"/>
        <v>1.075</v>
      </c>
      <c r="G1256" s="127">
        <f t="shared" ca="1" si="491"/>
        <v>1.00008029175</v>
      </c>
      <c r="H1256" s="126">
        <f ca="1">TRUNC(PRODUCT(G$10:G1255),15)</f>
        <v>1.1983309863029901</v>
      </c>
      <c r="I1256" s="126">
        <f t="shared" ca="1" si="499"/>
        <v>1.18779423844468</v>
      </c>
      <c r="J1256" s="126">
        <f t="shared" ca="1" si="492"/>
        <v>1.0088708500000001</v>
      </c>
      <c r="K1256" s="126">
        <f t="shared" ca="1" si="493"/>
        <v>8.8708500000000008</v>
      </c>
      <c r="L1256" s="133">
        <f>IF(VLOOKUP(A1256,$U$12:$AD$125,8)=VLOOKUP(A1255,$U$12:$AD$125,8),0,VLOOKUP(A1256,U$12:$AD$125,8))</f>
        <v>0</v>
      </c>
      <c r="M1256" s="129">
        <f>IF(L1256&gt;0,VLOOKUP(L1256,T$12:$AC$125,7),0)</f>
        <v>0</v>
      </c>
      <c r="N1256" s="126">
        <f t="shared" si="494"/>
        <v>0</v>
      </c>
      <c r="O1256" s="126">
        <f t="shared" ca="1" si="495"/>
        <v>8.8708500000000008</v>
      </c>
      <c r="P1256" s="134" t="str">
        <f t="shared" si="500"/>
        <v>J=</v>
      </c>
      <c r="Q1256" s="131">
        <f t="shared" si="501"/>
        <v>44270</v>
      </c>
      <c r="R1256" s="9"/>
      <c r="S1256" s="9"/>
      <c r="T1256" s="9"/>
      <c r="U1256" s="9"/>
      <c r="V1256" s="9"/>
      <c r="W1256" s="9"/>
      <c r="X1256" s="9"/>
      <c r="Y1256" s="9"/>
      <c r="Z1256" s="9"/>
      <c r="AA1256" s="9"/>
      <c r="AB1256" s="9"/>
      <c r="AC1256" s="9"/>
      <c r="AD1256" s="9"/>
      <c r="AE1256" s="9"/>
      <c r="AF1256" s="59">
        <f t="shared" si="507"/>
        <v>43990</v>
      </c>
      <c r="AG1256" s="15">
        <f t="shared" ca="1" si="508"/>
        <v>1008.12988999</v>
      </c>
      <c r="AH1256" s="15">
        <f t="shared" si="508"/>
        <v>1000</v>
      </c>
      <c r="AI1256" s="4">
        <f t="shared" ca="1" si="508"/>
        <v>2.9000000000000005E-2</v>
      </c>
      <c r="AJ1256" s="16">
        <f t="shared" ca="1" si="508"/>
        <v>1.1345000000000001E-4</v>
      </c>
      <c r="AK1256" s="4">
        <f t="shared" si="508"/>
        <v>1.075</v>
      </c>
      <c r="AL1256" s="59">
        <f t="shared" si="505"/>
        <v>43990</v>
      </c>
      <c r="AM1256" s="16">
        <f t="shared" ca="1" si="509"/>
        <v>1.00812989</v>
      </c>
      <c r="AN1256" s="15">
        <f t="shared" ca="1" si="509"/>
        <v>8.1298899900000006</v>
      </c>
      <c r="AO1256" s="9">
        <f t="shared" si="509"/>
        <v>0</v>
      </c>
      <c r="AP1256" s="17">
        <f t="shared" si="509"/>
        <v>0</v>
      </c>
      <c r="AQ1256" s="15">
        <f t="shared" si="509"/>
        <v>0</v>
      </c>
      <c r="AR1256" s="10" t="str">
        <f t="shared" si="509"/>
        <v>J=</v>
      </c>
      <c r="AS1256" s="59">
        <f t="shared" si="509"/>
        <v>44089</v>
      </c>
      <c r="AT1256" s="18"/>
      <c r="AU1256" s="18"/>
      <c r="AV1256" s="40"/>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row>
    <row r="1257" spans="1:205" x14ac:dyDescent="0.2">
      <c r="A1257" s="123">
        <f t="shared" si="496"/>
        <v>44252</v>
      </c>
      <c r="B1257" s="124">
        <f t="shared" ca="1" si="502"/>
        <v>1008.95186</v>
      </c>
      <c r="C1257" s="126">
        <f t="shared" si="497"/>
        <v>1000</v>
      </c>
      <c r="D1257" s="125">
        <f ca="1">IF(A1257&lt;$B$1,VLOOKUP(A1257,[1]DI!$A$4:$B$15000,2,FALSE),0)</f>
        <v>1.9000000000000006E-2</v>
      </c>
      <c r="E1257" s="126">
        <f t="shared" ca="1" si="503"/>
        <v>7.4690000000000005E-5</v>
      </c>
      <c r="F1257" s="132">
        <f t="shared" si="498"/>
        <v>1.075</v>
      </c>
      <c r="G1257" s="127">
        <f t="shared" ca="1" si="491"/>
        <v>1.00008029175</v>
      </c>
      <c r="H1257" s="126">
        <f ca="1">TRUNC(PRODUCT(G$10:G1256),15)</f>
        <v>1.19842720239496</v>
      </c>
      <c r="I1257" s="126">
        <f t="shared" ca="1" si="499"/>
        <v>1.18779423844468</v>
      </c>
      <c r="J1257" s="126">
        <f t="shared" ca="1" si="492"/>
        <v>1.00895186</v>
      </c>
      <c r="K1257" s="126">
        <f t="shared" ca="1" si="493"/>
        <v>8.9518599999999999</v>
      </c>
      <c r="L1257" s="133">
        <f>IF(VLOOKUP(A1257,$U$12:$AD$125,8)=VLOOKUP(A1256,$U$12:$AD$125,8),0,VLOOKUP(A1257,U$12:$AD$125,8))</f>
        <v>0</v>
      </c>
      <c r="M1257" s="129">
        <f>IF(L1257&gt;0,VLOOKUP(L1257,T$12:$AC$125,7),0)</f>
        <v>0</v>
      </c>
      <c r="N1257" s="126">
        <f t="shared" si="494"/>
        <v>0</v>
      </c>
      <c r="O1257" s="126">
        <f t="shared" ca="1" si="495"/>
        <v>8.9518599999999999</v>
      </c>
      <c r="P1257" s="134" t="str">
        <f t="shared" si="500"/>
        <v>J=</v>
      </c>
      <c r="Q1257" s="131">
        <f t="shared" si="501"/>
        <v>44270</v>
      </c>
      <c r="R1257" s="9"/>
      <c r="S1257" s="33"/>
      <c r="T1257" s="33"/>
      <c r="U1257" s="33"/>
      <c r="V1257" s="33"/>
      <c r="W1257" s="33"/>
      <c r="X1257" s="33"/>
      <c r="Y1257" s="33"/>
      <c r="Z1257" s="33"/>
      <c r="AA1257" s="33"/>
      <c r="AB1257" s="33"/>
      <c r="AC1257" s="33"/>
      <c r="AD1257" s="33"/>
      <c r="AE1257" s="33"/>
      <c r="AF1257" s="59">
        <f t="shared" si="507"/>
        <v>43991</v>
      </c>
      <c r="AG1257" s="15">
        <f t="shared" ca="1" si="508"/>
        <v>1008.25283999</v>
      </c>
      <c r="AH1257" s="15">
        <f t="shared" si="508"/>
        <v>1000</v>
      </c>
      <c r="AI1257" s="4">
        <f t="shared" ca="1" si="508"/>
        <v>2.9000000000000005E-2</v>
      </c>
      <c r="AJ1257" s="16">
        <f t="shared" ca="1" si="508"/>
        <v>1.1345000000000001E-4</v>
      </c>
      <c r="AK1257" s="4">
        <f t="shared" si="508"/>
        <v>1.075</v>
      </c>
      <c r="AL1257" s="59">
        <f t="shared" si="505"/>
        <v>43991</v>
      </c>
      <c r="AM1257" s="16">
        <f t="shared" ca="1" si="509"/>
        <v>1.0082528399999999</v>
      </c>
      <c r="AN1257" s="15">
        <f t="shared" ca="1" si="509"/>
        <v>8.25283999</v>
      </c>
      <c r="AO1257" s="9">
        <f t="shared" si="509"/>
        <v>0</v>
      </c>
      <c r="AP1257" s="17">
        <f t="shared" si="509"/>
        <v>0</v>
      </c>
      <c r="AQ1257" s="15">
        <f t="shared" si="509"/>
        <v>0</v>
      </c>
      <c r="AR1257" s="10" t="str">
        <f t="shared" si="509"/>
        <v>J=</v>
      </c>
      <c r="AS1257" s="59">
        <f t="shared" si="509"/>
        <v>44089</v>
      </c>
      <c r="AT1257" s="34"/>
      <c r="AU1257" s="34"/>
      <c r="AV1257" s="41"/>
      <c r="AW1257" s="34"/>
      <c r="AX1257" s="34"/>
      <c r="AY1257" s="34"/>
      <c r="AZ1257" s="34"/>
      <c r="BA1257" s="34"/>
      <c r="BB1257" s="34"/>
      <c r="BC1257" s="34"/>
      <c r="BD1257" s="34"/>
      <c r="BE1257" s="34"/>
      <c r="BF1257" s="34"/>
      <c r="BG1257" s="34"/>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c r="CT1257" s="34"/>
      <c r="CU1257" s="34"/>
      <c r="CV1257" s="34"/>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c r="FI1257" s="34"/>
      <c r="FJ1257" s="34"/>
      <c r="FK1257" s="34"/>
      <c r="FL1257" s="34"/>
      <c r="FM1257" s="34"/>
      <c r="FN1257" s="34"/>
      <c r="FO1257" s="34"/>
      <c r="FP1257" s="34"/>
      <c r="FQ1257" s="34"/>
      <c r="FR1257" s="34"/>
      <c r="FS1257" s="34"/>
      <c r="FT1257" s="34"/>
      <c r="FU1257" s="34"/>
      <c r="FV1257" s="34"/>
      <c r="FW1257" s="34"/>
      <c r="FX1257" s="34"/>
      <c r="FY1257" s="34"/>
      <c r="FZ1257" s="34"/>
      <c r="GA1257" s="34"/>
      <c r="GB1257" s="34"/>
      <c r="GC1257" s="34"/>
      <c r="GD1257" s="34"/>
      <c r="GE1257" s="34"/>
      <c r="GF1257" s="34"/>
      <c r="GG1257" s="34"/>
      <c r="GH1257" s="34"/>
      <c r="GI1257" s="34"/>
      <c r="GJ1257" s="34"/>
      <c r="GK1257" s="34"/>
      <c r="GL1257" s="34"/>
      <c r="GM1257" s="34"/>
      <c r="GN1257" s="34"/>
      <c r="GO1257" s="34"/>
      <c r="GP1257" s="34"/>
      <c r="GQ1257" s="34"/>
      <c r="GR1257" s="34"/>
      <c r="GS1257" s="34"/>
      <c r="GT1257" s="34"/>
      <c r="GU1257" s="34"/>
      <c r="GV1257" s="34"/>
      <c r="GW1257" s="34"/>
    </row>
    <row r="1258" spans="1:205" x14ac:dyDescent="0.2">
      <c r="A1258" s="123">
        <f t="shared" si="496"/>
        <v>44253</v>
      </c>
      <c r="B1258" s="124">
        <f t="shared" ca="1" si="502"/>
        <v>1009.03286999</v>
      </c>
      <c r="C1258" s="126">
        <f t="shared" si="497"/>
        <v>1000</v>
      </c>
      <c r="D1258" s="125">
        <f ca="1">IF(A1258&lt;$B$1,VLOOKUP(A1258,[1]DI!$A$4:$B$15000,2,FALSE),0)</f>
        <v>1.9000000000000006E-2</v>
      </c>
      <c r="E1258" s="126">
        <f t="shared" ca="1" si="503"/>
        <v>7.4690000000000005E-5</v>
      </c>
      <c r="F1258" s="132">
        <f t="shared" si="498"/>
        <v>1.075</v>
      </c>
      <c r="G1258" s="127">
        <f t="shared" ca="1" si="491"/>
        <v>1.00008029175</v>
      </c>
      <c r="H1258" s="126">
        <f ca="1">TRUNC(PRODUCT(G$10:G1257),15)</f>
        <v>1.1985234262122899</v>
      </c>
      <c r="I1258" s="126">
        <f t="shared" ca="1" si="499"/>
        <v>1.18779423844468</v>
      </c>
      <c r="J1258" s="126">
        <f t="shared" ca="1" si="492"/>
        <v>1.00903287</v>
      </c>
      <c r="K1258" s="126">
        <f t="shared" ca="1" si="493"/>
        <v>9.03286999</v>
      </c>
      <c r="L1258" s="133">
        <f>IF(VLOOKUP(A1258,$U$12:$AD$125,8)=VLOOKUP(A1257,$U$12:$AD$125,8),0,VLOOKUP(A1258,U$12:$AD$125,8))</f>
        <v>0</v>
      </c>
      <c r="M1258" s="129">
        <f>IF(L1258&gt;0,VLOOKUP(L1258,T$12:$AC$125,7),0)</f>
        <v>0</v>
      </c>
      <c r="N1258" s="126">
        <f t="shared" si="494"/>
        <v>0</v>
      </c>
      <c r="O1258" s="126">
        <f t="shared" ca="1" si="495"/>
        <v>9.03286999</v>
      </c>
      <c r="P1258" s="134" t="str">
        <f t="shared" si="500"/>
        <v>J=</v>
      </c>
      <c r="Q1258" s="131">
        <f t="shared" si="501"/>
        <v>44270</v>
      </c>
      <c r="R1258" s="9"/>
      <c r="S1258" s="9"/>
      <c r="T1258" s="9"/>
      <c r="U1258" s="9"/>
      <c r="V1258" s="9"/>
      <c r="W1258" s="9"/>
      <c r="X1258" s="9"/>
      <c r="Y1258" s="9"/>
      <c r="Z1258" s="9"/>
      <c r="AA1258" s="9"/>
      <c r="AB1258" s="9"/>
      <c r="AC1258" s="9"/>
      <c r="AD1258" s="9"/>
      <c r="AE1258" s="9"/>
      <c r="AF1258" s="59">
        <f t="shared" si="507"/>
        <v>43992</v>
      </c>
      <c r="AG1258" s="15">
        <f t="shared" ca="1" si="508"/>
        <v>1008.3758</v>
      </c>
      <c r="AH1258" s="15">
        <f t="shared" si="508"/>
        <v>1000</v>
      </c>
      <c r="AI1258" s="4">
        <f t="shared" ca="1" si="508"/>
        <v>2.9000000000000005E-2</v>
      </c>
      <c r="AJ1258" s="16">
        <f t="shared" ca="1" si="508"/>
        <v>1.1345000000000001E-4</v>
      </c>
      <c r="AK1258" s="4">
        <f t="shared" si="508"/>
        <v>1.075</v>
      </c>
      <c r="AL1258" s="59">
        <f t="shared" si="505"/>
        <v>43992</v>
      </c>
      <c r="AM1258" s="16">
        <f t="shared" ca="1" si="509"/>
        <v>1.0083758</v>
      </c>
      <c r="AN1258" s="15">
        <f t="shared" ca="1" si="509"/>
        <v>8.3757999999999999</v>
      </c>
      <c r="AO1258" s="9">
        <f t="shared" si="509"/>
        <v>0</v>
      </c>
      <c r="AP1258" s="17">
        <f t="shared" si="509"/>
        <v>0</v>
      </c>
      <c r="AQ1258" s="15">
        <f t="shared" si="509"/>
        <v>0</v>
      </c>
      <c r="AR1258" s="10" t="str">
        <f t="shared" si="509"/>
        <v>J=</v>
      </c>
      <c r="AS1258" s="59">
        <f t="shared" si="509"/>
        <v>44089</v>
      </c>
      <c r="AT1258" s="18"/>
      <c r="AU1258" s="18"/>
      <c r="AV1258" s="40"/>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row>
    <row r="1259" spans="1:205" x14ac:dyDescent="0.2">
      <c r="A1259" s="123">
        <f t="shared" si="496"/>
        <v>44254</v>
      </c>
      <c r="B1259" s="124">
        <f t="shared" ca="1" si="502"/>
        <v>1009.11387999</v>
      </c>
      <c r="C1259" s="126">
        <f t="shared" si="497"/>
        <v>1000</v>
      </c>
      <c r="D1259" s="125">
        <f ca="1">IF(A1259&lt;$B$1,VLOOKUP(A1259,[1]DI!$A$4:$B$15000,2,FALSE),0)</f>
        <v>0</v>
      </c>
      <c r="E1259" s="126">
        <f t="shared" ca="1" si="503"/>
        <v>0</v>
      </c>
      <c r="F1259" s="132">
        <f t="shared" si="498"/>
        <v>1.075</v>
      </c>
      <c r="G1259" s="127">
        <f t="shared" ca="1" si="491"/>
        <v>1</v>
      </c>
      <c r="H1259" s="126">
        <f ca="1">TRUNC(PRODUCT(G$10:G1258),15)</f>
        <v>1.1986196577556001</v>
      </c>
      <c r="I1259" s="126">
        <f t="shared" ca="1" si="499"/>
        <v>1.18779423844468</v>
      </c>
      <c r="J1259" s="126">
        <f t="shared" ca="1" si="492"/>
        <v>1.0091138799999999</v>
      </c>
      <c r="K1259" s="126">
        <f t="shared" ca="1" si="493"/>
        <v>9.1138799899999992</v>
      </c>
      <c r="L1259" s="133">
        <f>IF(VLOOKUP(A1259,$U$12:$AD$125,8)=VLOOKUP(A1258,$U$12:$AD$125,8),0,VLOOKUP(A1259,U$12:$AD$125,8))</f>
        <v>0</v>
      </c>
      <c r="M1259" s="129">
        <f>IF(L1259&gt;0,VLOOKUP(L1259,T$12:$AC$125,7),0)</f>
        <v>0</v>
      </c>
      <c r="N1259" s="126">
        <f t="shared" si="494"/>
        <v>0</v>
      </c>
      <c r="O1259" s="126">
        <f t="shared" ca="1" si="495"/>
        <v>9.1138799899999992</v>
      </c>
      <c r="P1259" s="134" t="str">
        <f t="shared" si="500"/>
        <v>J=</v>
      </c>
      <c r="Q1259" s="131">
        <f t="shared" si="501"/>
        <v>44270</v>
      </c>
      <c r="R1259" s="9"/>
      <c r="S1259" s="9"/>
      <c r="T1259" s="9"/>
      <c r="U1259" s="9"/>
      <c r="V1259" s="9"/>
      <c r="W1259" s="9"/>
      <c r="X1259" s="9"/>
      <c r="Y1259" s="9"/>
      <c r="Z1259" s="9"/>
      <c r="AA1259" s="9"/>
      <c r="AB1259" s="9"/>
      <c r="AC1259" s="9"/>
      <c r="AD1259" s="9"/>
      <c r="AE1259" s="9"/>
      <c r="AF1259" s="59">
        <f t="shared" si="507"/>
        <v>43993</v>
      </c>
      <c r="AG1259" s="15">
        <f t="shared" ca="1" si="508"/>
        <v>1008.49878</v>
      </c>
      <c r="AH1259" s="15">
        <f t="shared" si="508"/>
        <v>1000</v>
      </c>
      <c r="AI1259" s="4">
        <f t="shared" ca="1" si="508"/>
        <v>0</v>
      </c>
      <c r="AJ1259" s="16">
        <f t="shared" ca="1" si="508"/>
        <v>0</v>
      </c>
      <c r="AK1259" s="4">
        <f t="shared" si="508"/>
        <v>1.075</v>
      </c>
      <c r="AL1259" s="59">
        <f t="shared" si="505"/>
        <v>43993</v>
      </c>
      <c r="AM1259" s="16">
        <f t="shared" ca="1" si="509"/>
        <v>1.00849878</v>
      </c>
      <c r="AN1259" s="15">
        <f t="shared" ca="1" si="509"/>
        <v>8.49878</v>
      </c>
      <c r="AO1259" s="9">
        <f t="shared" si="509"/>
        <v>0</v>
      </c>
      <c r="AP1259" s="17">
        <f t="shared" si="509"/>
        <v>0</v>
      </c>
      <c r="AQ1259" s="15">
        <f t="shared" si="509"/>
        <v>0</v>
      </c>
      <c r="AR1259" s="10" t="str">
        <f t="shared" si="509"/>
        <v>J=</v>
      </c>
      <c r="AS1259" s="59">
        <f t="shared" si="509"/>
        <v>44089</v>
      </c>
      <c r="AT1259" s="18"/>
      <c r="AU1259" s="18"/>
      <c r="AV1259" s="40"/>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row>
    <row r="1260" spans="1:205" x14ac:dyDescent="0.2">
      <c r="A1260" s="123">
        <f t="shared" si="496"/>
        <v>44255</v>
      </c>
      <c r="B1260" s="124">
        <f t="shared" ca="1" si="502"/>
        <v>1009.11387999</v>
      </c>
      <c r="C1260" s="126">
        <f t="shared" si="497"/>
        <v>1000</v>
      </c>
      <c r="D1260" s="125">
        <f ca="1">IF(A1260&lt;$B$1,VLOOKUP(A1260,[1]DI!$A$4:$B$15000,2,FALSE),0)</f>
        <v>0</v>
      </c>
      <c r="E1260" s="126">
        <f t="shared" ca="1" si="503"/>
        <v>0</v>
      </c>
      <c r="F1260" s="132">
        <f t="shared" si="498"/>
        <v>1.075</v>
      </c>
      <c r="G1260" s="127">
        <f t="shared" ca="1" si="491"/>
        <v>1</v>
      </c>
      <c r="H1260" s="126">
        <f ca="1">TRUNC(PRODUCT(G$10:G1259),15)</f>
        <v>1.1986196577556001</v>
      </c>
      <c r="I1260" s="126">
        <f t="shared" ca="1" si="499"/>
        <v>1.18779423844468</v>
      </c>
      <c r="J1260" s="126">
        <f t="shared" ca="1" si="492"/>
        <v>1.0091138799999999</v>
      </c>
      <c r="K1260" s="126">
        <f t="shared" ca="1" si="493"/>
        <v>9.1138799899999992</v>
      </c>
      <c r="L1260" s="133">
        <f>IF(VLOOKUP(A1260,$U$12:$AD$125,8)=VLOOKUP(A1259,$U$12:$AD$125,8),0,VLOOKUP(A1260,U$12:$AD$125,8))</f>
        <v>0</v>
      </c>
      <c r="M1260" s="129">
        <f>IF(L1260&gt;0,VLOOKUP(L1260,T$12:$AC$125,7),0)</f>
        <v>0</v>
      </c>
      <c r="N1260" s="126">
        <f t="shared" si="494"/>
        <v>0</v>
      </c>
      <c r="O1260" s="126">
        <f t="shared" ca="1" si="495"/>
        <v>9.1138799899999992</v>
      </c>
      <c r="P1260" s="134" t="str">
        <f t="shared" si="500"/>
        <v>J=</v>
      </c>
      <c r="Q1260" s="131">
        <f t="shared" si="501"/>
        <v>44270</v>
      </c>
      <c r="R1260" s="9"/>
      <c r="S1260" s="9"/>
      <c r="T1260" s="9"/>
      <c r="U1260" s="9"/>
      <c r="V1260" s="9"/>
      <c r="W1260" s="9"/>
      <c r="X1260" s="9"/>
      <c r="Y1260" s="9"/>
      <c r="Z1260" s="9"/>
      <c r="AA1260" s="9"/>
      <c r="AB1260" s="9"/>
      <c r="AC1260" s="9"/>
      <c r="AD1260" s="9"/>
      <c r="AE1260" s="9"/>
      <c r="AF1260" s="59">
        <f t="shared" si="507"/>
        <v>43994</v>
      </c>
      <c r="AG1260" s="15">
        <f t="shared" ca="1" si="508"/>
        <v>1008.49878</v>
      </c>
      <c r="AH1260" s="15">
        <f t="shared" si="508"/>
        <v>1000</v>
      </c>
      <c r="AI1260" s="4">
        <f t="shared" ca="1" si="508"/>
        <v>2.9000000000000005E-2</v>
      </c>
      <c r="AJ1260" s="16">
        <f t="shared" ca="1" si="508"/>
        <v>1.1345000000000001E-4</v>
      </c>
      <c r="AK1260" s="4">
        <f t="shared" si="508"/>
        <v>1.075</v>
      </c>
      <c r="AL1260" s="59">
        <f t="shared" si="505"/>
        <v>43994</v>
      </c>
      <c r="AM1260" s="16">
        <f t="shared" ca="1" si="509"/>
        <v>1.00849878</v>
      </c>
      <c r="AN1260" s="15">
        <f t="shared" ca="1" si="509"/>
        <v>8.49878</v>
      </c>
      <c r="AO1260" s="9">
        <f t="shared" si="509"/>
        <v>0</v>
      </c>
      <c r="AP1260" s="17">
        <f t="shared" si="509"/>
        <v>0</v>
      </c>
      <c r="AQ1260" s="15">
        <f t="shared" si="509"/>
        <v>0</v>
      </c>
      <c r="AR1260" s="10" t="str">
        <f t="shared" si="509"/>
        <v>J=</v>
      </c>
      <c r="AS1260" s="59">
        <f t="shared" si="509"/>
        <v>44089</v>
      </c>
      <c r="AT1260" s="18"/>
      <c r="AU1260" s="18"/>
      <c r="AV1260" s="40"/>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row>
    <row r="1261" spans="1:205" x14ac:dyDescent="0.2">
      <c r="A1261" s="123">
        <f t="shared" si="496"/>
        <v>44256</v>
      </c>
      <c r="B1261" s="124">
        <f t="shared" ca="1" si="502"/>
        <v>1009.11387999</v>
      </c>
      <c r="C1261" s="126">
        <f t="shared" si="497"/>
        <v>1000</v>
      </c>
      <c r="D1261" s="125">
        <f ca="1">IF(A1261&lt;$B$1,VLOOKUP(A1261,[1]DI!$A$4:$B$15000,2,FALSE),0)</f>
        <v>1.9000000000000006E-2</v>
      </c>
      <c r="E1261" s="126">
        <f t="shared" ca="1" si="503"/>
        <v>7.4690000000000005E-5</v>
      </c>
      <c r="F1261" s="132">
        <f t="shared" si="498"/>
        <v>1.075</v>
      </c>
      <c r="G1261" s="127">
        <f t="shared" ca="1" si="491"/>
        <v>1.00008029175</v>
      </c>
      <c r="H1261" s="126">
        <f ca="1">TRUNC(PRODUCT(G$10:G1260),15)</f>
        <v>1.1986196577556001</v>
      </c>
      <c r="I1261" s="126">
        <f t="shared" ca="1" si="499"/>
        <v>1.18779423844468</v>
      </c>
      <c r="J1261" s="126">
        <f t="shared" ca="1" si="492"/>
        <v>1.0091138799999999</v>
      </c>
      <c r="K1261" s="126">
        <f t="shared" ca="1" si="493"/>
        <v>9.1138799899999992</v>
      </c>
      <c r="L1261" s="133">
        <f>IF(VLOOKUP(A1261,$U$12:$AD$125,8)=VLOOKUP(A1260,$U$12:$AD$125,8),0,VLOOKUP(A1261,U$12:$AD$125,8))</f>
        <v>0</v>
      </c>
      <c r="M1261" s="129">
        <f>IF(L1261&gt;0,VLOOKUP(L1261,T$12:$AC$125,7),0)</f>
        <v>0</v>
      </c>
      <c r="N1261" s="126">
        <f t="shared" si="494"/>
        <v>0</v>
      </c>
      <c r="O1261" s="126">
        <f t="shared" ca="1" si="495"/>
        <v>9.1138799899999992</v>
      </c>
      <c r="P1261" s="134" t="str">
        <f t="shared" si="500"/>
        <v>J=</v>
      </c>
      <c r="Q1261" s="131">
        <f t="shared" si="501"/>
        <v>44270</v>
      </c>
      <c r="R1261" s="9"/>
      <c r="S1261" s="9"/>
      <c r="T1261" s="9"/>
      <c r="U1261" s="9"/>
      <c r="V1261" s="9"/>
      <c r="W1261" s="9"/>
      <c r="X1261" s="9"/>
      <c r="Y1261" s="9"/>
      <c r="Z1261" s="9"/>
      <c r="AA1261" s="9"/>
      <c r="AB1261" s="9"/>
      <c r="AC1261" s="9"/>
      <c r="AD1261" s="9"/>
      <c r="AE1261" s="9"/>
      <c r="AF1261" s="59"/>
      <c r="AG1261" s="15"/>
      <c r="AH1261" s="15"/>
      <c r="AI1261" s="4"/>
      <c r="AJ1261" s="16"/>
      <c r="AK1261" s="4"/>
      <c r="AL1261" s="59"/>
      <c r="AM1261" s="16"/>
      <c r="AN1261" s="15"/>
      <c r="AO1261" s="9"/>
      <c r="AP1261" s="17"/>
      <c r="AQ1261" s="15"/>
      <c r="AR1261" s="10"/>
      <c r="AS1261" s="59"/>
      <c r="AT1261" s="18"/>
      <c r="AU1261" s="18"/>
      <c r="AV1261" s="40"/>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row>
    <row r="1262" spans="1:205" x14ac:dyDescent="0.2">
      <c r="A1262" s="123">
        <f t="shared" si="496"/>
        <v>44257</v>
      </c>
      <c r="B1262" s="124">
        <f t="shared" ca="1" si="502"/>
        <v>1009.19490999</v>
      </c>
      <c r="C1262" s="126">
        <f t="shared" si="497"/>
        <v>1000</v>
      </c>
      <c r="D1262" s="125">
        <f ca="1">IF(A1262&lt;$B$1,VLOOKUP(A1262,[1]DI!$A$4:$B$15000,2,FALSE),0)</f>
        <v>1.9000000000000006E-2</v>
      </c>
      <c r="E1262" s="126">
        <f t="shared" ca="1" si="503"/>
        <v>7.4690000000000005E-5</v>
      </c>
      <c r="F1262" s="132">
        <f t="shared" si="498"/>
        <v>1.075</v>
      </c>
      <c r="G1262" s="127">
        <f t="shared" ca="1" si="491"/>
        <v>1.00008029175</v>
      </c>
      <c r="H1262" s="126">
        <f ca="1">TRUNC(PRODUCT(G$10:G1261),15)</f>
        <v>1.1987158970255001</v>
      </c>
      <c r="I1262" s="126">
        <f t="shared" ca="1" si="499"/>
        <v>1.18779423844468</v>
      </c>
      <c r="J1262" s="126">
        <f t="shared" ca="1" si="492"/>
        <v>1.0091949099999999</v>
      </c>
      <c r="K1262" s="126">
        <f t="shared" ca="1" si="493"/>
        <v>9.1949099899999993</v>
      </c>
      <c r="L1262" s="133">
        <f>IF(VLOOKUP(A1262,$U$12:$AD$125,8)=VLOOKUP(A1261,$U$12:$AD$125,8),0,VLOOKUP(A1262,U$12:$AD$125,8))</f>
        <v>0</v>
      </c>
      <c r="M1262" s="129">
        <f>IF(L1262&gt;0,VLOOKUP(L1262,T$12:$AC$125,7),0)</f>
        <v>0</v>
      </c>
      <c r="N1262" s="126">
        <f t="shared" si="494"/>
        <v>0</v>
      </c>
      <c r="O1262" s="126">
        <f t="shared" ca="1" si="495"/>
        <v>9.1949099899999993</v>
      </c>
      <c r="P1262" s="134" t="str">
        <f t="shared" si="500"/>
        <v>J=</v>
      </c>
      <c r="Q1262" s="131">
        <f t="shared" si="501"/>
        <v>44270</v>
      </c>
      <c r="R1262" s="9"/>
      <c r="S1262" s="9"/>
      <c r="T1262" s="9"/>
      <c r="U1262" s="9"/>
      <c r="V1262" s="9"/>
      <c r="W1262" s="9"/>
      <c r="X1262" s="9"/>
      <c r="Y1262" s="9"/>
      <c r="Z1262" s="9"/>
      <c r="AA1262" s="9"/>
      <c r="AB1262" s="9"/>
      <c r="AC1262" s="9"/>
      <c r="AD1262" s="9"/>
      <c r="AE1262" s="9"/>
      <c r="AF1262" s="59" t="str">
        <f t="shared" ref="AF1262:AS1262" si="510">$B$6</f>
        <v>CNEN22</v>
      </c>
      <c r="AG1262" s="9" t="str">
        <f t="shared" si="510"/>
        <v>CNEN22</v>
      </c>
      <c r="AH1262" s="9" t="str">
        <f t="shared" si="510"/>
        <v>CNEN22</v>
      </c>
      <c r="AI1262" s="9" t="str">
        <f t="shared" si="510"/>
        <v>CNEN22</v>
      </c>
      <c r="AJ1262" s="9" t="str">
        <f t="shared" si="510"/>
        <v>CNEN22</v>
      </c>
      <c r="AK1262" s="4" t="str">
        <f t="shared" si="510"/>
        <v>CNEN22</v>
      </c>
      <c r="AL1262" s="59" t="str">
        <f t="shared" si="510"/>
        <v>CNEN22</v>
      </c>
      <c r="AM1262" s="9" t="str">
        <f t="shared" si="510"/>
        <v>CNEN22</v>
      </c>
      <c r="AN1262" s="9" t="str">
        <f t="shared" si="510"/>
        <v>CNEN22</v>
      </c>
      <c r="AO1262" s="9" t="str">
        <f t="shared" si="510"/>
        <v>CNEN22</v>
      </c>
      <c r="AP1262" s="17" t="str">
        <f t="shared" si="510"/>
        <v>CNEN22</v>
      </c>
      <c r="AQ1262" s="9" t="str">
        <f t="shared" si="510"/>
        <v>CNEN22</v>
      </c>
      <c r="AR1262" s="10" t="str">
        <f t="shared" si="510"/>
        <v>CNEN22</v>
      </c>
      <c r="AS1262" s="59" t="str">
        <f t="shared" si="510"/>
        <v>CNEN22</v>
      </c>
      <c r="AT1262" s="18"/>
      <c r="AU1262" s="18"/>
      <c r="AV1262" s="40"/>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row>
    <row r="1263" spans="1:205" x14ac:dyDescent="0.2">
      <c r="A1263" s="123">
        <f t="shared" si="496"/>
        <v>44258</v>
      </c>
      <c r="B1263" s="124">
        <f t="shared" ca="1" si="502"/>
        <v>1009.27593999</v>
      </c>
      <c r="C1263" s="126">
        <f t="shared" si="497"/>
        <v>1000</v>
      </c>
      <c r="D1263" s="125">
        <f ca="1">IF(A1263&lt;$B$1,VLOOKUP(A1263,[1]DI!$A$4:$B$15000,2,FALSE),0)</f>
        <v>1.9000000000000006E-2</v>
      </c>
      <c r="E1263" s="126">
        <f t="shared" ca="1" si="503"/>
        <v>7.4690000000000005E-5</v>
      </c>
      <c r="F1263" s="132">
        <f t="shared" si="498"/>
        <v>1.075</v>
      </c>
      <c r="G1263" s="127">
        <f t="shared" ca="1" si="491"/>
        <v>1.00008029175</v>
      </c>
      <c r="H1263" s="126">
        <f ca="1">TRUNC(PRODUCT(G$10:G1262),15)</f>
        <v>1.19881214402263</v>
      </c>
      <c r="I1263" s="126">
        <f t="shared" ca="1" si="499"/>
        <v>1.18779423844468</v>
      </c>
      <c r="J1263" s="126">
        <f t="shared" ca="1" si="492"/>
        <v>1.00927594</v>
      </c>
      <c r="K1263" s="126">
        <f t="shared" ca="1" si="493"/>
        <v>9.2759399899999995</v>
      </c>
      <c r="L1263" s="133">
        <f>IF(VLOOKUP(A1263,$U$12:$AD$125,8)=VLOOKUP(A1262,$U$12:$AD$125,8),0,VLOOKUP(A1263,U$12:$AD$125,8))</f>
        <v>0</v>
      </c>
      <c r="M1263" s="129">
        <f>IF(L1263&gt;0,VLOOKUP(L1263,T$12:$AC$125,7),0)</f>
        <v>0</v>
      </c>
      <c r="N1263" s="126">
        <f t="shared" si="494"/>
        <v>0</v>
      </c>
      <c r="O1263" s="126">
        <f t="shared" ca="1" si="495"/>
        <v>9.2759399899999995</v>
      </c>
      <c r="P1263" s="134" t="str">
        <f t="shared" si="500"/>
        <v>J=</v>
      </c>
      <c r="Q1263" s="131">
        <f t="shared" si="501"/>
        <v>44270</v>
      </c>
      <c r="R1263" s="9"/>
      <c r="S1263" s="9"/>
      <c r="T1263" s="9"/>
      <c r="U1263" s="9"/>
      <c r="V1263" s="9"/>
      <c r="W1263" s="9"/>
      <c r="X1263" s="9"/>
      <c r="Y1263" s="9"/>
      <c r="Z1263" s="9"/>
      <c r="AA1263" s="9"/>
      <c r="AB1263" s="9"/>
      <c r="AC1263" s="9"/>
      <c r="AD1263" s="9"/>
      <c r="AE1263" s="9"/>
      <c r="AF1263" s="57" t="s">
        <v>16</v>
      </c>
      <c r="AG1263" s="3" t="s">
        <v>9</v>
      </c>
      <c r="AH1263" s="3" t="s">
        <v>10</v>
      </c>
      <c r="AI1263" s="36" t="s">
        <v>11</v>
      </c>
      <c r="AJ1263" s="37" t="s">
        <v>11</v>
      </c>
      <c r="AK1263" s="36" t="s">
        <v>11</v>
      </c>
      <c r="AL1263" s="60" t="s">
        <v>16</v>
      </c>
      <c r="AM1263" s="37" t="s">
        <v>11</v>
      </c>
      <c r="AN1263" s="3" t="s">
        <v>12</v>
      </c>
      <c r="AO1263" s="7" t="s">
        <v>13</v>
      </c>
      <c r="AP1263" s="38" t="s">
        <v>14</v>
      </c>
      <c r="AQ1263" s="3" t="s">
        <v>14</v>
      </c>
      <c r="AR1263" s="39" t="s">
        <v>15</v>
      </c>
      <c r="AS1263" s="57" t="s">
        <v>15</v>
      </c>
      <c r="AT1263" s="18"/>
      <c r="AU1263" s="18"/>
      <c r="AV1263" s="40"/>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row>
    <row r="1264" spans="1:205" x14ac:dyDescent="0.2">
      <c r="A1264" s="123">
        <f t="shared" si="496"/>
        <v>44259</v>
      </c>
      <c r="B1264" s="124">
        <f t="shared" ca="1" si="502"/>
        <v>1009.35697</v>
      </c>
      <c r="C1264" s="126">
        <f t="shared" si="497"/>
        <v>1000</v>
      </c>
      <c r="D1264" s="125">
        <f ca="1">IF(A1264&lt;$B$1,VLOOKUP(A1264,[1]DI!$A$4:$B$15000,2,FALSE),0)</f>
        <v>1.9000000000000006E-2</v>
      </c>
      <c r="E1264" s="126">
        <f t="shared" ca="1" si="503"/>
        <v>7.4690000000000005E-5</v>
      </c>
      <c r="F1264" s="132">
        <f t="shared" si="498"/>
        <v>1.075</v>
      </c>
      <c r="G1264" s="127">
        <f t="shared" ca="1" si="491"/>
        <v>1.00008029175</v>
      </c>
      <c r="H1264" s="126">
        <f ca="1">TRUNC(PRODUCT(G$10:G1263),15)</f>
        <v>1.1989083987475899</v>
      </c>
      <c r="I1264" s="126">
        <f t="shared" ca="1" si="499"/>
        <v>1.18779423844468</v>
      </c>
      <c r="J1264" s="126">
        <f t="shared" ca="1" si="492"/>
        <v>1.00935697</v>
      </c>
      <c r="K1264" s="126">
        <f t="shared" ca="1" si="493"/>
        <v>9.3569700000000005</v>
      </c>
      <c r="L1264" s="133">
        <f>IF(VLOOKUP(A1264,$U$12:$AD$125,8)=VLOOKUP(A1263,$U$12:$AD$125,8),0,VLOOKUP(A1264,U$12:$AD$125,8))</f>
        <v>0</v>
      </c>
      <c r="M1264" s="129">
        <f>IF(L1264&gt;0,VLOOKUP(L1264,T$12:$AC$125,7),0)</f>
        <v>0</v>
      </c>
      <c r="N1264" s="126">
        <f t="shared" si="494"/>
        <v>0</v>
      </c>
      <c r="O1264" s="126">
        <f t="shared" ca="1" si="495"/>
        <v>9.3569700000000005</v>
      </c>
      <c r="P1264" s="134" t="str">
        <f t="shared" si="500"/>
        <v>J=</v>
      </c>
      <c r="Q1264" s="131">
        <f t="shared" si="501"/>
        <v>44270</v>
      </c>
      <c r="R1264" s="9"/>
      <c r="S1264" s="9"/>
      <c r="T1264" s="9"/>
      <c r="U1264" s="9"/>
      <c r="V1264" s="9"/>
      <c r="W1264" s="9"/>
      <c r="X1264" s="9"/>
      <c r="Y1264" s="9"/>
      <c r="Z1264" s="9"/>
      <c r="AA1264" s="9"/>
      <c r="AB1264" s="9"/>
      <c r="AC1264" s="9"/>
      <c r="AD1264" s="9"/>
      <c r="AE1264" s="9"/>
      <c r="AF1264" s="57" t="s">
        <v>73</v>
      </c>
      <c r="AG1264" s="15" t="str">
        <f>$B$6</f>
        <v>CNEN22</v>
      </c>
      <c r="AH1264" s="3" t="s">
        <v>18</v>
      </c>
      <c r="AI1264" s="19" t="s">
        <v>19</v>
      </c>
      <c r="AJ1264" s="5"/>
      <c r="AK1264" s="19" t="s">
        <v>20</v>
      </c>
      <c r="AL1264" s="57"/>
      <c r="AM1264" s="5"/>
      <c r="AN1264" s="3"/>
      <c r="AO1264" s="7"/>
      <c r="AP1264" s="38"/>
      <c r="AQ1264" s="3"/>
      <c r="AR1264" s="39" t="s">
        <v>23</v>
      </c>
      <c r="AS1264" s="57" t="s">
        <v>23</v>
      </c>
      <c r="AT1264" s="18"/>
      <c r="AU1264" s="18"/>
      <c r="AV1264" s="40"/>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row>
    <row r="1265" spans="1:202" x14ac:dyDescent="0.2">
      <c r="A1265" s="123">
        <f t="shared" si="496"/>
        <v>44260</v>
      </c>
      <c r="B1265" s="124">
        <f t="shared" ca="1" si="502"/>
        <v>1009.43801999</v>
      </c>
      <c r="C1265" s="126">
        <f t="shared" si="497"/>
        <v>1000</v>
      </c>
      <c r="D1265" s="125">
        <f ca="1">IF(A1265&lt;$B$1,VLOOKUP(A1265,[1]DI!$A$4:$B$15000,2,FALSE),0)</f>
        <v>1.9000000000000006E-2</v>
      </c>
      <c r="E1265" s="126">
        <f t="shared" ca="1" si="503"/>
        <v>7.4690000000000005E-5</v>
      </c>
      <c r="F1265" s="132">
        <f t="shared" si="498"/>
        <v>1.075</v>
      </c>
      <c r="G1265" s="127">
        <f t="shared" ca="1" si="491"/>
        <v>1.00008029175</v>
      </c>
      <c r="H1265" s="126">
        <f ca="1">TRUNC(PRODUCT(G$10:G1264),15)</f>
        <v>1.1990046612010199</v>
      </c>
      <c r="I1265" s="126">
        <f t="shared" ca="1" si="499"/>
        <v>1.18779423844468</v>
      </c>
      <c r="J1265" s="126">
        <f t="shared" ca="1" si="492"/>
        <v>1.0094380199999999</v>
      </c>
      <c r="K1265" s="126">
        <f t="shared" ca="1" si="493"/>
        <v>9.4380199900000008</v>
      </c>
      <c r="L1265" s="133">
        <f>IF(VLOOKUP(A1265,$U$12:$AD$125,8)=VLOOKUP(A1264,$U$12:$AD$125,8),0,VLOOKUP(A1265,U$12:$AD$125,8))</f>
        <v>0</v>
      </c>
      <c r="M1265" s="129">
        <f>IF(L1265&gt;0,VLOOKUP(L1265,T$12:$AC$125,7),0)</f>
        <v>0</v>
      </c>
      <c r="N1265" s="126">
        <f t="shared" si="494"/>
        <v>0</v>
      </c>
      <c r="O1265" s="126">
        <f t="shared" ca="1" si="495"/>
        <v>9.4380199900000008</v>
      </c>
      <c r="P1265" s="134" t="str">
        <f t="shared" si="500"/>
        <v>J=</v>
      </c>
      <c r="Q1265" s="131">
        <f t="shared" si="501"/>
        <v>44270</v>
      </c>
      <c r="R1265" s="9"/>
      <c r="S1265" s="9"/>
      <c r="T1265" s="9"/>
      <c r="U1265" s="9"/>
      <c r="V1265" s="9"/>
      <c r="W1265" s="9"/>
      <c r="X1265" s="9"/>
      <c r="Y1265" s="9"/>
      <c r="Z1265" s="9"/>
      <c r="AA1265" s="9"/>
      <c r="AB1265" s="9"/>
      <c r="AC1265" s="9"/>
      <c r="AD1265" s="9"/>
      <c r="AE1265" s="9"/>
      <c r="AF1265" s="57" t="s">
        <v>73</v>
      </c>
      <c r="AG1265" s="15"/>
      <c r="AH1265" s="3"/>
      <c r="AI1265" s="19"/>
      <c r="AJ1265" s="5"/>
      <c r="AK1265" s="19"/>
      <c r="AL1265" s="57"/>
      <c r="AM1265" s="5"/>
      <c r="AN1265" s="3"/>
      <c r="AO1265" s="7"/>
      <c r="AP1265" s="38"/>
      <c r="AQ1265" s="3"/>
      <c r="AR1265" s="39" t="s">
        <v>28</v>
      </c>
      <c r="AS1265" s="57" t="s">
        <v>16</v>
      </c>
      <c r="AT1265" s="18"/>
      <c r="AU1265" s="18"/>
      <c r="AV1265" s="40"/>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row>
    <row r="1266" spans="1:202" x14ac:dyDescent="0.2">
      <c r="A1266" s="123">
        <f t="shared" si="496"/>
        <v>44261</v>
      </c>
      <c r="B1266" s="124">
        <f t="shared" ca="1" si="502"/>
        <v>1009.5190700000001</v>
      </c>
      <c r="C1266" s="126">
        <f t="shared" si="497"/>
        <v>1000</v>
      </c>
      <c r="D1266" s="125">
        <f ca="1">IF(A1266&lt;$B$1,VLOOKUP(A1266,[1]DI!$A$4:$B$15000,2,FALSE),0)</f>
        <v>0</v>
      </c>
      <c r="E1266" s="126">
        <f t="shared" ca="1" si="503"/>
        <v>0</v>
      </c>
      <c r="F1266" s="132">
        <f t="shared" si="498"/>
        <v>1.075</v>
      </c>
      <c r="G1266" s="127">
        <f t="shared" ca="1" si="491"/>
        <v>1</v>
      </c>
      <c r="H1266" s="126">
        <f ca="1">TRUNC(PRODUCT(G$10:G1265),15)</f>
        <v>1.1991009313835199</v>
      </c>
      <c r="I1266" s="126">
        <f t="shared" ca="1" si="499"/>
        <v>1.18779423844468</v>
      </c>
      <c r="J1266" s="126">
        <f t="shared" ca="1" si="492"/>
        <v>1.0095190700000001</v>
      </c>
      <c r="K1266" s="126">
        <f t="shared" ca="1" si="493"/>
        <v>9.5190699999999993</v>
      </c>
      <c r="L1266" s="133">
        <f>IF(VLOOKUP(A1266,$U$12:$AD$125,8)=VLOOKUP(A1265,$U$12:$AD$125,8),0,VLOOKUP(A1266,U$12:$AD$125,8))</f>
        <v>0</v>
      </c>
      <c r="M1266" s="129">
        <f>IF(L1266&gt;0,VLOOKUP(L1266,T$12:$AC$125,7),0)</f>
        <v>0</v>
      </c>
      <c r="N1266" s="126">
        <f t="shared" si="494"/>
        <v>0</v>
      </c>
      <c r="O1266" s="126">
        <f t="shared" ca="1" si="495"/>
        <v>9.5190699999999993</v>
      </c>
      <c r="P1266" s="134" t="str">
        <f t="shared" si="500"/>
        <v>J=</v>
      </c>
      <c r="Q1266" s="131">
        <f t="shared" si="501"/>
        <v>44270</v>
      </c>
      <c r="R1266" s="9"/>
      <c r="S1266" s="9"/>
      <c r="T1266" s="9"/>
      <c r="U1266" s="9"/>
      <c r="V1266" s="9"/>
      <c r="W1266" s="9"/>
      <c r="X1266" s="9"/>
      <c r="Y1266" s="9"/>
      <c r="Z1266" s="9"/>
      <c r="AA1266" s="9"/>
      <c r="AB1266" s="9"/>
      <c r="AC1266" s="9"/>
      <c r="AD1266" s="9"/>
      <c r="AE1266" s="9"/>
      <c r="AF1266" s="57"/>
      <c r="AG1266" s="3" t="s">
        <v>30</v>
      </c>
      <c r="AH1266" s="3" t="s">
        <v>30</v>
      </c>
      <c r="AI1266" s="19" t="s">
        <v>31</v>
      </c>
      <c r="AJ1266" s="5" t="s">
        <v>32</v>
      </c>
      <c r="AK1266" s="4" t="s">
        <v>33</v>
      </c>
      <c r="AL1266" s="59"/>
      <c r="AM1266" s="16" t="s">
        <v>36</v>
      </c>
      <c r="AN1266" s="3" t="s">
        <v>30</v>
      </c>
      <c r="AO1266" s="7"/>
      <c r="AP1266" s="38" t="s">
        <v>37</v>
      </c>
      <c r="AQ1266" s="3" t="s">
        <v>30</v>
      </c>
      <c r="AR1266" s="39" t="s">
        <v>38</v>
      </c>
      <c r="AS1266" s="59"/>
      <c r="AT1266" s="18"/>
      <c r="AU1266" s="18"/>
      <c r="AV1266" s="40"/>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row>
    <row r="1267" spans="1:202" x14ac:dyDescent="0.2">
      <c r="A1267" s="123">
        <f t="shared" si="496"/>
        <v>44262</v>
      </c>
      <c r="B1267" s="124">
        <f t="shared" ca="1" si="502"/>
        <v>1009.5190700000001</v>
      </c>
      <c r="C1267" s="126">
        <f t="shared" si="497"/>
        <v>1000</v>
      </c>
      <c r="D1267" s="125">
        <f ca="1">IF(A1267&lt;$B$1,VLOOKUP(A1267,[1]DI!$A$4:$B$15000,2,FALSE),0)</f>
        <v>0</v>
      </c>
      <c r="E1267" s="126">
        <f t="shared" ca="1" si="503"/>
        <v>0</v>
      </c>
      <c r="F1267" s="132">
        <f t="shared" si="498"/>
        <v>1.075</v>
      </c>
      <c r="G1267" s="127">
        <f t="shared" ca="1" si="491"/>
        <v>1</v>
      </c>
      <c r="H1267" s="126">
        <f ca="1">TRUNC(PRODUCT(G$10:G1266),15)</f>
        <v>1.1991009313835199</v>
      </c>
      <c r="I1267" s="126">
        <f t="shared" ca="1" si="499"/>
        <v>1.18779423844468</v>
      </c>
      <c r="J1267" s="126">
        <f t="shared" ca="1" si="492"/>
        <v>1.0095190700000001</v>
      </c>
      <c r="K1267" s="126">
        <f t="shared" ca="1" si="493"/>
        <v>9.5190699999999993</v>
      </c>
      <c r="L1267" s="133">
        <f>IF(VLOOKUP(A1267,$U$12:$AD$125,8)=VLOOKUP(A1266,$U$12:$AD$125,8),0,VLOOKUP(A1267,U$12:$AD$125,8))</f>
        <v>0</v>
      </c>
      <c r="M1267" s="129">
        <f>IF(L1267&gt;0,VLOOKUP(L1267,T$12:$AC$125,7),0)</f>
        <v>0</v>
      </c>
      <c r="N1267" s="126">
        <f t="shared" si="494"/>
        <v>0</v>
      </c>
      <c r="O1267" s="126">
        <f t="shared" ca="1" si="495"/>
        <v>9.5190699999999993</v>
      </c>
      <c r="P1267" s="134" t="str">
        <f t="shared" si="500"/>
        <v>J=</v>
      </c>
      <c r="Q1267" s="131">
        <f t="shared" si="501"/>
        <v>44270</v>
      </c>
      <c r="R1267" s="9"/>
      <c r="S1267" s="9"/>
      <c r="T1267" s="9"/>
      <c r="U1267" s="9"/>
      <c r="V1267" s="9"/>
      <c r="W1267" s="9"/>
      <c r="X1267" s="9"/>
      <c r="Y1267" s="9"/>
      <c r="Z1267" s="9"/>
      <c r="AA1267" s="9"/>
      <c r="AB1267" s="9"/>
      <c r="AC1267" s="9"/>
      <c r="AD1267" s="9"/>
      <c r="AE1267" s="9"/>
      <c r="AF1267" s="59"/>
      <c r="AG1267" s="15"/>
      <c r="AH1267" s="15"/>
      <c r="AI1267" s="4"/>
      <c r="AJ1267" s="16"/>
      <c r="AK1267" s="4"/>
      <c r="AL1267" s="59"/>
      <c r="AM1267" s="16"/>
      <c r="AN1267" s="15"/>
      <c r="AO1267" s="9"/>
      <c r="AP1267" s="17"/>
      <c r="AQ1267" s="15"/>
      <c r="AR1267" s="10"/>
      <c r="AS1267" s="61"/>
      <c r="AT1267" s="18"/>
      <c r="AU1267" s="18"/>
      <c r="AV1267" s="40"/>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row>
    <row r="1268" spans="1:202" x14ac:dyDescent="0.2">
      <c r="A1268" s="123">
        <f t="shared" si="496"/>
        <v>44263</v>
      </c>
      <c r="B1268" s="124">
        <f t="shared" ca="1" si="502"/>
        <v>1009.5190700000001</v>
      </c>
      <c r="C1268" s="126">
        <f t="shared" si="497"/>
        <v>1000</v>
      </c>
      <c r="D1268" s="125">
        <f ca="1">IF(A1268&lt;$B$1,VLOOKUP(A1268,[1]DI!$A$4:$B$15000,2,FALSE),0)</f>
        <v>1.9000000000000006E-2</v>
      </c>
      <c r="E1268" s="126">
        <f t="shared" ca="1" si="503"/>
        <v>7.4690000000000005E-5</v>
      </c>
      <c r="F1268" s="132">
        <f t="shared" si="498"/>
        <v>1.075</v>
      </c>
      <c r="G1268" s="127">
        <f t="shared" ca="1" si="491"/>
        <v>1.00008029175</v>
      </c>
      <c r="H1268" s="126">
        <f ca="1">TRUNC(PRODUCT(G$10:G1267),15)</f>
        <v>1.1991009313835199</v>
      </c>
      <c r="I1268" s="126">
        <f t="shared" ca="1" si="499"/>
        <v>1.18779423844468</v>
      </c>
      <c r="J1268" s="126">
        <f t="shared" ca="1" si="492"/>
        <v>1.0095190700000001</v>
      </c>
      <c r="K1268" s="126">
        <f t="shared" ca="1" si="493"/>
        <v>9.5190699999999993</v>
      </c>
      <c r="L1268" s="133">
        <f>IF(VLOOKUP(A1268,$U$12:$AD$125,8)=VLOOKUP(A1267,$U$12:$AD$125,8),0,VLOOKUP(A1268,U$12:$AD$125,8))</f>
        <v>0</v>
      </c>
      <c r="M1268" s="129">
        <f>IF(L1268&gt;0,VLOOKUP(L1268,T$12:$AC$125,7),0)</f>
        <v>0</v>
      </c>
      <c r="N1268" s="126">
        <f t="shared" si="494"/>
        <v>0</v>
      </c>
      <c r="O1268" s="126">
        <f t="shared" ca="1" si="495"/>
        <v>9.5190699999999993</v>
      </c>
      <c r="P1268" s="134" t="str">
        <f t="shared" si="500"/>
        <v>J=</v>
      </c>
      <c r="Q1268" s="131">
        <f t="shared" si="501"/>
        <v>44270</v>
      </c>
      <c r="R1268" s="9"/>
      <c r="S1268" s="9"/>
      <c r="T1268" s="9"/>
      <c r="U1268" s="9"/>
      <c r="V1268" s="9"/>
      <c r="W1268" s="9"/>
      <c r="X1268" s="9"/>
      <c r="Y1268" s="9"/>
      <c r="Z1268" s="9"/>
      <c r="AA1268" s="9"/>
      <c r="AB1268" s="9"/>
      <c r="AC1268" s="9"/>
      <c r="AD1268" s="9"/>
      <c r="AE1268" s="9"/>
      <c r="AF1268" s="59">
        <f>(AF1260+1)</f>
        <v>43995</v>
      </c>
      <c r="AG1268" s="15">
        <f t="shared" ref="AG1268:AK1283" ca="1" si="511">VLOOKUP($AF1268,$A$10:$Q$3625,(AG$1)+1)</f>
        <v>1008.6217799900001</v>
      </c>
      <c r="AH1268" s="15">
        <f t="shared" si="511"/>
        <v>1000</v>
      </c>
      <c r="AI1268" s="4">
        <f t="shared" ca="1" si="511"/>
        <v>0</v>
      </c>
      <c r="AJ1268" s="16">
        <f t="shared" ca="1" si="511"/>
        <v>0</v>
      </c>
      <c r="AK1268" s="4">
        <f t="shared" si="511"/>
        <v>1.075</v>
      </c>
      <c r="AL1268" s="59">
        <f t="shared" ref="AL1268:AL1297" si="512">AF1268</f>
        <v>43995</v>
      </c>
      <c r="AM1268" s="16">
        <f t="shared" ref="AM1268:AS1283" ca="1" si="513">VLOOKUP($AF1268,$A$10:$Q$3625,(AM$1)+1)</f>
        <v>1.0086217799999999</v>
      </c>
      <c r="AN1268" s="15">
        <f t="shared" ca="1" si="513"/>
        <v>8.6217799900000003</v>
      </c>
      <c r="AO1268" s="9">
        <f t="shared" si="513"/>
        <v>0</v>
      </c>
      <c r="AP1268" s="17">
        <f t="shared" si="513"/>
        <v>0</v>
      </c>
      <c r="AQ1268" s="15">
        <f t="shared" si="513"/>
        <v>0</v>
      </c>
      <c r="AR1268" s="10" t="str">
        <f t="shared" si="513"/>
        <v>J=</v>
      </c>
      <c r="AS1268" s="59">
        <f t="shared" si="513"/>
        <v>44089</v>
      </c>
      <c r="AT1268" s="18"/>
      <c r="AU1268" s="18"/>
      <c r="AV1268" s="40"/>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row>
    <row r="1269" spans="1:202" x14ac:dyDescent="0.2">
      <c r="A1269" s="123">
        <f t="shared" si="496"/>
        <v>44264</v>
      </c>
      <c r="B1269" s="124">
        <f t="shared" ca="1" si="502"/>
        <v>1009.6001199900001</v>
      </c>
      <c r="C1269" s="126">
        <f t="shared" si="497"/>
        <v>1000</v>
      </c>
      <c r="D1269" s="125">
        <f ca="1">IF(A1269&lt;$B$1,VLOOKUP(A1269,[1]DI!$A$4:$B$15000,2,FALSE),0)</f>
        <v>1.9000000000000006E-2</v>
      </c>
      <c r="E1269" s="126">
        <f t="shared" ca="1" si="503"/>
        <v>7.4690000000000005E-5</v>
      </c>
      <c r="F1269" s="132">
        <f t="shared" si="498"/>
        <v>1.075</v>
      </c>
      <c r="G1269" s="127">
        <f t="shared" ca="1" si="491"/>
        <v>1.00008029175</v>
      </c>
      <c r="H1269" s="126">
        <f ca="1">TRUNC(PRODUCT(G$10:G1268),15)</f>
        <v>1.1991972092957299</v>
      </c>
      <c r="I1269" s="126">
        <f t="shared" ca="1" si="499"/>
        <v>1.18779423844468</v>
      </c>
      <c r="J1269" s="126">
        <f t="shared" ca="1" si="492"/>
        <v>1.00960012</v>
      </c>
      <c r="K1269" s="126">
        <f t="shared" ca="1" si="493"/>
        <v>9.6001199899999996</v>
      </c>
      <c r="L1269" s="133">
        <f>IF(VLOOKUP(A1269,$U$12:$AD$125,8)=VLOOKUP(A1268,$U$12:$AD$125,8),0,VLOOKUP(A1269,U$12:$AD$125,8))</f>
        <v>0</v>
      </c>
      <c r="M1269" s="129">
        <f>IF(L1269&gt;0,VLOOKUP(L1269,T$12:$AC$125,7),0)</f>
        <v>0</v>
      </c>
      <c r="N1269" s="126">
        <f t="shared" si="494"/>
        <v>0</v>
      </c>
      <c r="O1269" s="126">
        <f t="shared" ca="1" si="495"/>
        <v>9.6001199899999996</v>
      </c>
      <c r="P1269" s="134" t="str">
        <f t="shared" si="500"/>
        <v>J=</v>
      </c>
      <c r="Q1269" s="131">
        <f t="shared" si="501"/>
        <v>44270</v>
      </c>
      <c r="R1269" s="9"/>
      <c r="S1269" s="9"/>
      <c r="T1269" s="9"/>
      <c r="U1269" s="9"/>
      <c r="V1269" s="9"/>
      <c r="W1269" s="9"/>
      <c r="X1269" s="9"/>
      <c r="Y1269" s="9"/>
      <c r="Z1269" s="9"/>
      <c r="AA1269" s="9"/>
      <c r="AB1269" s="9"/>
      <c r="AC1269" s="9"/>
      <c r="AD1269" s="9"/>
      <c r="AE1269" s="9"/>
      <c r="AF1269" s="59">
        <f t="shared" ref="AF1269:AF1297" si="514">(AF1268+1)</f>
        <v>43996</v>
      </c>
      <c r="AG1269" s="15">
        <f t="shared" ca="1" si="511"/>
        <v>1008.6217799900001</v>
      </c>
      <c r="AH1269" s="15">
        <f t="shared" si="511"/>
        <v>1000</v>
      </c>
      <c r="AI1269" s="4">
        <f t="shared" ca="1" si="511"/>
        <v>0</v>
      </c>
      <c r="AJ1269" s="16">
        <f t="shared" ca="1" si="511"/>
        <v>0</v>
      </c>
      <c r="AK1269" s="4">
        <f t="shared" si="511"/>
        <v>1.075</v>
      </c>
      <c r="AL1269" s="59">
        <f t="shared" si="512"/>
        <v>43996</v>
      </c>
      <c r="AM1269" s="16">
        <f t="shared" ca="1" si="513"/>
        <v>1.0086217799999999</v>
      </c>
      <c r="AN1269" s="15">
        <f t="shared" ca="1" si="513"/>
        <v>8.6217799900000003</v>
      </c>
      <c r="AO1269" s="9">
        <f t="shared" si="513"/>
        <v>0</v>
      </c>
      <c r="AP1269" s="17">
        <f t="shared" si="513"/>
        <v>0</v>
      </c>
      <c r="AQ1269" s="15">
        <f t="shared" si="513"/>
        <v>0</v>
      </c>
      <c r="AR1269" s="10" t="str">
        <f t="shared" si="513"/>
        <v>J=</v>
      </c>
      <c r="AS1269" s="59">
        <f t="shared" si="513"/>
        <v>44089</v>
      </c>
      <c r="AT1269" s="18"/>
      <c r="AU1269" s="18"/>
      <c r="AV1269" s="40"/>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c r="GS1269" s="18"/>
      <c r="GT1269" s="18"/>
    </row>
    <row r="1270" spans="1:202" x14ac:dyDescent="0.2">
      <c r="A1270" s="123">
        <f t="shared" si="496"/>
        <v>44265</v>
      </c>
      <c r="B1270" s="124">
        <f t="shared" ca="1" si="502"/>
        <v>1009.68119</v>
      </c>
      <c r="C1270" s="126">
        <f t="shared" si="497"/>
        <v>1000</v>
      </c>
      <c r="D1270" s="125">
        <f ca="1">IF(A1270&lt;$B$1,VLOOKUP(A1270,[1]DI!$A$4:$B$15000,2,FALSE),0)</f>
        <v>1.9000000000000006E-2</v>
      </c>
      <c r="E1270" s="126">
        <f t="shared" ca="1" si="503"/>
        <v>7.4690000000000005E-5</v>
      </c>
      <c r="F1270" s="132">
        <f t="shared" si="498"/>
        <v>1.075</v>
      </c>
      <c r="G1270" s="127">
        <f t="shared" ca="1" si="491"/>
        <v>1.00008029175</v>
      </c>
      <c r="H1270" s="126">
        <f ca="1">TRUNC(PRODUCT(G$10:G1269),15)</f>
        <v>1.1992934949382601</v>
      </c>
      <c r="I1270" s="126">
        <f t="shared" ca="1" si="499"/>
        <v>1.18779423844468</v>
      </c>
      <c r="J1270" s="126">
        <f t="shared" ca="1" si="492"/>
        <v>1.00968119</v>
      </c>
      <c r="K1270" s="126">
        <f t="shared" ca="1" si="493"/>
        <v>9.6811900000000009</v>
      </c>
      <c r="L1270" s="133">
        <f>IF(VLOOKUP(A1270,$U$12:$AD$125,8)=VLOOKUP(A1269,$U$12:$AD$125,8),0,VLOOKUP(A1270,U$12:$AD$125,8))</f>
        <v>0</v>
      </c>
      <c r="M1270" s="129">
        <f>IF(L1270&gt;0,VLOOKUP(L1270,T$12:$AC$125,7),0)</f>
        <v>0</v>
      </c>
      <c r="N1270" s="126">
        <f t="shared" si="494"/>
        <v>0</v>
      </c>
      <c r="O1270" s="126">
        <f t="shared" ca="1" si="495"/>
        <v>9.6811900000000009</v>
      </c>
      <c r="P1270" s="134" t="str">
        <f t="shared" si="500"/>
        <v>J=</v>
      </c>
      <c r="Q1270" s="131">
        <f t="shared" si="501"/>
        <v>44270</v>
      </c>
      <c r="R1270" s="9"/>
      <c r="S1270" s="9"/>
      <c r="T1270" s="9"/>
      <c r="U1270" s="9"/>
      <c r="V1270" s="9"/>
      <c r="W1270" s="9"/>
      <c r="X1270" s="9"/>
      <c r="Y1270" s="9"/>
      <c r="Z1270" s="9"/>
      <c r="AA1270" s="9"/>
      <c r="AB1270" s="9"/>
      <c r="AC1270" s="9"/>
      <c r="AD1270" s="9"/>
      <c r="AE1270" s="9"/>
      <c r="AF1270" s="59">
        <f t="shared" si="514"/>
        <v>43997</v>
      </c>
      <c r="AG1270" s="15">
        <f t="shared" ca="1" si="511"/>
        <v>1008.6217799900001</v>
      </c>
      <c r="AH1270" s="15">
        <f t="shared" si="511"/>
        <v>1000</v>
      </c>
      <c r="AI1270" s="4">
        <f t="shared" ca="1" si="511"/>
        <v>2.9000000000000005E-2</v>
      </c>
      <c r="AJ1270" s="16">
        <f t="shared" ca="1" si="511"/>
        <v>1.1345000000000001E-4</v>
      </c>
      <c r="AK1270" s="4">
        <f t="shared" si="511"/>
        <v>1.075</v>
      </c>
      <c r="AL1270" s="59">
        <f t="shared" si="512"/>
        <v>43997</v>
      </c>
      <c r="AM1270" s="16">
        <f t="shared" ca="1" si="513"/>
        <v>1.0086217799999999</v>
      </c>
      <c r="AN1270" s="15">
        <f t="shared" ca="1" si="513"/>
        <v>8.6217799900000003</v>
      </c>
      <c r="AO1270" s="9">
        <f t="shared" si="513"/>
        <v>0</v>
      </c>
      <c r="AP1270" s="17">
        <f t="shared" si="513"/>
        <v>0</v>
      </c>
      <c r="AQ1270" s="15">
        <f t="shared" si="513"/>
        <v>0</v>
      </c>
      <c r="AR1270" s="10" t="str">
        <f t="shared" si="513"/>
        <v>J=</v>
      </c>
      <c r="AS1270" s="59">
        <f t="shared" si="513"/>
        <v>44089</v>
      </c>
      <c r="AT1270" s="18"/>
      <c r="AU1270" s="18"/>
      <c r="AV1270" s="40"/>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row>
    <row r="1271" spans="1:202" x14ac:dyDescent="0.2">
      <c r="A1271" s="123">
        <f t="shared" si="496"/>
        <v>44266</v>
      </c>
      <c r="B1271" s="124">
        <f t="shared" ca="1" si="502"/>
        <v>1009.76225</v>
      </c>
      <c r="C1271" s="126">
        <f t="shared" si="497"/>
        <v>1000</v>
      </c>
      <c r="D1271" s="125">
        <f ca="1">IF(A1271&lt;$B$1,VLOOKUP(A1271,[1]DI!$A$4:$B$15000,2,FALSE),0)</f>
        <v>1.9000000000000006E-2</v>
      </c>
      <c r="E1271" s="126">
        <f t="shared" ca="1" si="503"/>
        <v>7.4690000000000005E-5</v>
      </c>
      <c r="F1271" s="132">
        <f t="shared" si="498"/>
        <v>1.075</v>
      </c>
      <c r="G1271" s="127">
        <f t="shared" ca="1" si="491"/>
        <v>1.00008029175</v>
      </c>
      <c r="H1271" s="126">
        <f ca="1">TRUNC(PRODUCT(G$10:G1270),15)</f>
        <v>1.1993897883117299</v>
      </c>
      <c r="I1271" s="126">
        <f t="shared" ca="1" si="499"/>
        <v>1.18779423844468</v>
      </c>
      <c r="J1271" s="126">
        <f t="shared" ca="1" si="492"/>
        <v>1.0097622500000001</v>
      </c>
      <c r="K1271" s="126">
        <f t="shared" ca="1" si="493"/>
        <v>9.7622499999999999</v>
      </c>
      <c r="L1271" s="133">
        <f>IF(VLOOKUP(A1271,$U$12:$AD$125,8)=VLOOKUP(A1270,$U$12:$AD$125,8),0,VLOOKUP(A1271,U$12:$AD$125,8))</f>
        <v>0</v>
      </c>
      <c r="M1271" s="129">
        <f>IF(L1271&gt;0,VLOOKUP(L1271,T$12:$AC$125,7),0)</f>
        <v>0</v>
      </c>
      <c r="N1271" s="126">
        <f t="shared" si="494"/>
        <v>0</v>
      </c>
      <c r="O1271" s="126">
        <f t="shared" ca="1" si="495"/>
        <v>9.7622499999999999</v>
      </c>
      <c r="P1271" s="134" t="str">
        <f t="shared" si="500"/>
        <v>J=</v>
      </c>
      <c r="Q1271" s="131">
        <f t="shared" si="501"/>
        <v>44270</v>
      </c>
      <c r="R1271" s="9"/>
      <c r="S1271" s="9"/>
      <c r="T1271" s="9"/>
      <c r="U1271" s="9"/>
      <c r="V1271" s="9"/>
      <c r="W1271" s="9"/>
      <c r="X1271" s="9"/>
      <c r="Y1271" s="9"/>
      <c r="Z1271" s="9"/>
      <c r="AA1271" s="9"/>
      <c r="AB1271" s="9"/>
      <c r="AC1271" s="9"/>
      <c r="AD1271" s="9"/>
      <c r="AE1271" s="9"/>
      <c r="AF1271" s="59">
        <f t="shared" si="514"/>
        <v>43998</v>
      </c>
      <c r="AG1271" s="15">
        <f t="shared" ca="1" si="511"/>
        <v>1008.74478999</v>
      </c>
      <c r="AH1271" s="15">
        <f t="shared" si="511"/>
        <v>1000</v>
      </c>
      <c r="AI1271" s="4">
        <f t="shared" ca="1" si="511"/>
        <v>2.9000000000000005E-2</v>
      </c>
      <c r="AJ1271" s="16">
        <f t="shared" ca="1" si="511"/>
        <v>1.1345000000000001E-4</v>
      </c>
      <c r="AK1271" s="4">
        <f t="shared" si="511"/>
        <v>1.075</v>
      </c>
      <c r="AL1271" s="59">
        <f t="shared" si="512"/>
        <v>43998</v>
      </c>
      <c r="AM1271" s="16">
        <f t="shared" ca="1" si="513"/>
        <v>1.0087447899999999</v>
      </c>
      <c r="AN1271" s="15">
        <f t="shared" ca="1" si="513"/>
        <v>8.7447899899999992</v>
      </c>
      <c r="AO1271" s="9">
        <f t="shared" si="513"/>
        <v>0</v>
      </c>
      <c r="AP1271" s="17">
        <f t="shared" si="513"/>
        <v>0</v>
      </c>
      <c r="AQ1271" s="15">
        <f t="shared" si="513"/>
        <v>0</v>
      </c>
      <c r="AR1271" s="10" t="str">
        <f t="shared" si="513"/>
        <v>J=</v>
      </c>
      <c r="AS1271" s="59">
        <f t="shared" si="513"/>
        <v>44089</v>
      </c>
      <c r="AT1271" s="18"/>
      <c r="AU1271" s="18"/>
      <c r="AV1271" s="40"/>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row>
    <row r="1272" spans="1:202" x14ac:dyDescent="0.2">
      <c r="A1272" s="123">
        <f t="shared" si="496"/>
        <v>44267</v>
      </c>
      <c r="B1272" s="124">
        <f t="shared" ca="1" si="502"/>
        <v>1009.84333</v>
      </c>
      <c r="C1272" s="126">
        <f t="shared" si="497"/>
        <v>1000</v>
      </c>
      <c r="D1272" s="125">
        <f ca="1">IF(A1272&lt;$B$1,VLOOKUP(A1272,[1]DI!$A$4:$B$15000,2,FALSE),0)</f>
        <v>1.9000000000000006E-2</v>
      </c>
      <c r="E1272" s="126">
        <f t="shared" ca="1" si="503"/>
        <v>7.4690000000000005E-5</v>
      </c>
      <c r="F1272" s="132">
        <f t="shared" si="498"/>
        <v>1.075</v>
      </c>
      <c r="G1272" s="127">
        <f t="shared" ca="1" si="491"/>
        <v>1.00008029175</v>
      </c>
      <c r="H1272" s="126">
        <f ca="1">TRUNC(PRODUCT(G$10:G1271),15)</f>
        <v>1.19948608941677</v>
      </c>
      <c r="I1272" s="126">
        <f t="shared" ca="1" si="499"/>
        <v>1.18779423844468</v>
      </c>
      <c r="J1272" s="126">
        <f t="shared" ca="1" si="492"/>
        <v>1.00984333</v>
      </c>
      <c r="K1272" s="126">
        <f t="shared" ca="1" si="493"/>
        <v>9.8433299999999999</v>
      </c>
      <c r="L1272" s="133">
        <f>IF(VLOOKUP(A1272,$U$12:$AD$125,8)=VLOOKUP(A1271,$U$12:$AD$125,8),0,VLOOKUP(A1272,U$12:$AD$125,8))</f>
        <v>0</v>
      </c>
      <c r="M1272" s="129">
        <f>IF(L1272&gt;0,VLOOKUP(L1272,T$12:$AC$125,7),0)</f>
        <v>0</v>
      </c>
      <c r="N1272" s="126">
        <f t="shared" si="494"/>
        <v>0</v>
      </c>
      <c r="O1272" s="126">
        <f t="shared" ca="1" si="495"/>
        <v>9.8433299999999999</v>
      </c>
      <c r="P1272" s="134" t="str">
        <f t="shared" si="500"/>
        <v>J=</v>
      </c>
      <c r="Q1272" s="131">
        <f t="shared" si="501"/>
        <v>44270</v>
      </c>
      <c r="R1272" s="9"/>
      <c r="S1272" s="9"/>
      <c r="T1272" s="9"/>
      <c r="U1272" s="9"/>
      <c r="V1272" s="9"/>
      <c r="W1272" s="9"/>
      <c r="X1272" s="9"/>
      <c r="Y1272" s="9"/>
      <c r="Z1272" s="9"/>
      <c r="AA1272" s="9"/>
      <c r="AB1272" s="9"/>
      <c r="AC1272" s="9"/>
      <c r="AD1272" s="9"/>
      <c r="AE1272" s="9"/>
      <c r="AF1272" s="59">
        <f t="shared" si="514"/>
        <v>43999</v>
      </c>
      <c r="AG1272" s="15">
        <f t="shared" ca="1" si="511"/>
        <v>1008.86780999</v>
      </c>
      <c r="AH1272" s="15">
        <f t="shared" si="511"/>
        <v>1000</v>
      </c>
      <c r="AI1272" s="4">
        <f t="shared" ca="1" si="511"/>
        <v>2.9000000000000005E-2</v>
      </c>
      <c r="AJ1272" s="16">
        <f t="shared" ca="1" si="511"/>
        <v>1.1345000000000001E-4</v>
      </c>
      <c r="AK1272" s="4">
        <f t="shared" si="511"/>
        <v>1.075</v>
      </c>
      <c r="AL1272" s="59">
        <f t="shared" si="512"/>
        <v>43999</v>
      </c>
      <c r="AM1272" s="16">
        <f t="shared" ca="1" si="513"/>
        <v>1.0088678099999999</v>
      </c>
      <c r="AN1272" s="15">
        <f t="shared" ca="1" si="513"/>
        <v>8.8678099899999996</v>
      </c>
      <c r="AO1272" s="9">
        <f t="shared" si="513"/>
        <v>0</v>
      </c>
      <c r="AP1272" s="17">
        <f t="shared" si="513"/>
        <v>0</v>
      </c>
      <c r="AQ1272" s="15">
        <f t="shared" si="513"/>
        <v>0</v>
      </c>
      <c r="AR1272" s="10" t="str">
        <f t="shared" si="513"/>
        <v>J=</v>
      </c>
      <c r="AS1272" s="59">
        <f t="shared" si="513"/>
        <v>44089</v>
      </c>
      <c r="AT1272" s="18"/>
      <c r="AU1272" s="18"/>
      <c r="AV1272" s="40"/>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row>
    <row r="1273" spans="1:202" x14ac:dyDescent="0.2">
      <c r="A1273" s="123">
        <f t="shared" si="496"/>
        <v>44268</v>
      </c>
      <c r="B1273" s="124">
        <f t="shared" ca="1" si="502"/>
        <v>1009.92440999</v>
      </c>
      <c r="C1273" s="126">
        <f t="shared" si="497"/>
        <v>1000</v>
      </c>
      <c r="D1273" s="125">
        <f ca="1">IF(A1273&lt;$B$1,VLOOKUP(A1273,[1]DI!$A$4:$B$15000,2,FALSE),0)</f>
        <v>0</v>
      </c>
      <c r="E1273" s="126">
        <f t="shared" ca="1" si="503"/>
        <v>0</v>
      </c>
      <c r="F1273" s="132">
        <f t="shared" si="498"/>
        <v>1.075</v>
      </c>
      <c r="G1273" s="127">
        <f t="shared" ca="1" si="491"/>
        <v>1</v>
      </c>
      <c r="H1273" s="126">
        <f ca="1">TRUNC(PRODUCT(G$10:G1272),15)</f>
        <v>1.1995823982539899</v>
      </c>
      <c r="I1273" s="126">
        <f t="shared" ca="1" si="499"/>
        <v>1.18779423844468</v>
      </c>
      <c r="J1273" s="126">
        <f t="shared" ca="1" si="492"/>
        <v>1.00992441</v>
      </c>
      <c r="K1273" s="126">
        <f t="shared" ca="1" si="493"/>
        <v>9.9244099899999991</v>
      </c>
      <c r="L1273" s="133">
        <f>IF(VLOOKUP(A1273,$U$12:$AD$125,8)=VLOOKUP(A1272,$U$12:$AD$125,8),0,VLOOKUP(A1273,U$12:$AD$125,8))</f>
        <v>0</v>
      </c>
      <c r="M1273" s="129">
        <f>IF(L1273&gt;0,VLOOKUP(L1273,T$12:$AC$125,7),0)</f>
        <v>0</v>
      </c>
      <c r="N1273" s="126">
        <f t="shared" si="494"/>
        <v>0</v>
      </c>
      <c r="O1273" s="126">
        <f t="shared" ca="1" si="495"/>
        <v>9.9244099899999991</v>
      </c>
      <c r="P1273" s="134" t="str">
        <f t="shared" si="500"/>
        <v>J=</v>
      </c>
      <c r="Q1273" s="131">
        <f t="shared" si="501"/>
        <v>44270</v>
      </c>
      <c r="R1273" s="9"/>
      <c r="S1273" s="9"/>
      <c r="T1273" s="9"/>
      <c r="U1273" s="9"/>
      <c r="V1273" s="9"/>
      <c r="W1273" s="9"/>
      <c r="X1273" s="9"/>
      <c r="Y1273" s="9"/>
      <c r="Z1273" s="9"/>
      <c r="AA1273" s="9"/>
      <c r="AB1273" s="9"/>
      <c r="AC1273" s="9"/>
      <c r="AD1273" s="9"/>
      <c r="AE1273" s="9"/>
      <c r="AF1273" s="59">
        <f t="shared" si="514"/>
        <v>44000</v>
      </c>
      <c r="AG1273" s="15">
        <f t="shared" ca="1" si="511"/>
        <v>1008.99084999</v>
      </c>
      <c r="AH1273" s="15">
        <f t="shared" si="511"/>
        <v>1000</v>
      </c>
      <c r="AI1273" s="4">
        <f t="shared" ca="1" si="511"/>
        <v>2.1500000000000005E-2</v>
      </c>
      <c r="AJ1273" s="16">
        <f t="shared" ca="1" si="511"/>
        <v>8.4419999999999995E-5</v>
      </c>
      <c r="AK1273" s="4">
        <f t="shared" si="511"/>
        <v>1.075</v>
      </c>
      <c r="AL1273" s="59">
        <f t="shared" si="512"/>
        <v>44000</v>
      </c>
      <c r="AM1273" s="16">
        <f t="shared" ca="1" si="513"/>
        <v>1.00899085</v>
      </c>
      <c r="AN1273" s="15">
        <f t="shared" ca="1" si="513"/>
        <v>8.9908499899999992</v>
      </c>
      <c r="AO1273" s="9">
        <f t="shared" si="513"/>
        <v>0</v>
      </c>
      <c r="AP1273" s="17">
        <f t="shared" si="513"/>
        <v>0</v>
      </c>
      <c r="AQ1273" s="15">
        <f t="shared" si="513"/>
        <v>0</v>
      </c>
      <c r="AR1273" s="10" t="str">
        <f t="shared" si="513"/>
        <v>J=</v>
      </c>
      <c r="AS1273" s="59">
        <f t="shared" si="513"/>
        <v>44089</v>
      </c>
      <c r="AT1273" s="18"/>
      <c r="AU1273" s="18"/>
      <c r="AV1273" s="40"/>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row>
    <row r="1274" spans="1:202" x14ac:dyDescent="0.2">
      <c r="A1274" s="123">
        <f t="shared" si="496"/>
        <v>44269</v>
      </c>
      <c r="B1274" s="124">
        <f t="shared" ca="1" si="502"/>
        <v>1009.92440999</v>
      </c>
      <c r="C1274" s="126">
        <f t="shared" si="497"/>
        <v>1000</v>
      </c>
      <c r="D1274" s="125">
        <f ca="1">IF(A1274&lt;$B$1,VLOOKUP(A1274,[1]DI!$A$4:$B$15000,2,FALSE),0)</f>
        <v>0</v>
      </c>
      <c r="E1274" s="126">
        <f t="shared" ca="1" si="503"/>
        <v>0</v>
      </c>
      <c r="F1274" s="132">
        <f t="shared" si="498"/>
        <v>1.075</v>
      </c>
      <c r="G1274" s="127">
        <f t="shared" ca="1" si="491"/>
        <v>1</v>
      </c>
      <c r="H1274" s="126">
        <f ca="1">TRUNC(PRODUCT(G$10:G1273),15)</f>
        <v>1.1995823982539899</v>
      </c>
      <c r="I1274" s="126">
        <f t="shared" ca="1" si="499"/>
        <v>1.18779423844468</v>
      </c>
      <c r="J1274" s="126">
        <f t="shared" ca="1" si="492"/>
        <v>1.00992441</v>
      </c>
      <c r="K1274" s="126">
        <f t="shared" ca="1" si="493"/>
        <v>9.9244099899999991</v>
      </c>
      <c r="L1274" s="133">
        <f>IF(VLOOKUP(A1274,$U$12:$AD$125,8)=VLOOKUP(A1273,$U$12:$AD$125,8),0,VLOOKUP(A1274,U$12:$AD$125,8))</f>
        <v>0</v>
      </c>
      <c r="M1274" s="129">
        <f>IF(L1274&gt;0,VLOOKUP(L1274,T$12:$AC$125,7),0)</f>
        <v>0</v>
      </c>
      <c r="N1274" s="126">
        <f t="shared" si="494"/>
        <v>0</v>
      </c>
      <c r="O1274" s="126">
        <f t="shared" ca="1" si="495"/>
        <v>9.9244099899999991</v>
      </c>
      <c r="P1274" s="134" t="str">
        <f t="shared" si="500"/>
        <v>J=</v>
      </c>
      <c r="Q1274" s="131">
        <f t="shared" si="501"/>
        <v>44270</v>
      </c>
      <c r="R1274" s="9"/>
      <c r="S1274" s="9"/>
      <c r="T1274" s="9"/>
      <c r="U1274" s="9"/>
      <c r="V1274" s="9"/>
      <c r="W1274" s="9"/>
      <c r="X1274" s="9"/>
      <c r="Y1274" s="9"/>
      <c r="Z1274" s="9"/>
      <c r="AA1274" s="9"/>
      <c r="AB1274" s="9"/>
      <c r="AC1274" s="9"/>
      <c r="AD1274" s="9"/>
      <c r="AE1274" s="9"/>
      <c r="AF1274" s="59">
        <f t="shared" si="514"/>
        <v>44001</v>
      </c>
      <c r="AG1274" s="15">
        <f t="shared" ca="1" si="511"/>
        <v>1009.0824199899999</v>
      </c>
      <c r="AH1274" s="15">
        <f t="shared" si="511"/>
        <v>1000</v>
      </c>
      <c r="AI1274" s="4">
        <f t="shared" ca="1" si="511"/>
        <v>2.1500000000000005E-2</v>
      </c>
      <c r="AJ1274" s="16">
        <f t="shared" ca="1" si="511"/>
        <v>8.4419999999999995E-5</v>
      </c>
      <c r="AK1274" s="4">
        <f t="shared" si="511"/>
        <v>1.075</v>
      </c>
      <c r="AL1274" s="59">
        <f t="shared" si="512"/>
        <v>44001</v>
      </c>
      <c r="AM1274" s="16">
        <f t="shared" ca="1" si="513"/>
        <v>1.0090824199999999</v>
      </c>
      <c r="AN1274" s="15">
        <f t="shared" ca="1" si="513"/>
        <v>9.08241999</v>
      </c>
      <c r="AO1274" s="9">
        <f t="shared" si="513"/>
        <v>0</v>
      </c>
      <c r="AP1274" s="17">
        <f t="shared" si="513"/>
        <v>0</v>
      </c>
      <c r="AQ1274" s="15">
        <f t="shared" si="513"/>
        <v>0</v>
      </c>
      <c r="AR1274" s="10" t="str">
        <f t="shared" si="513"/>
        <v>J=</v>
      </c>
      <c r="AS1274" s="59">
        <f t="shared" si="513"/>
        <v>44089</v>
      </c>
      <c r="AT1274" s="18"/>
      <c r="AU1274" s="18"/>
      <c r="AV1274" s="40"/>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c r="GS1274" s="18"/>
      <c r="GT1274" s="18"/>
    </row>
    <row r="1275" spans="1:202" x14ac:dyDescent="0.2">
      <c r="A1275" s="123">
        <f t="shared" si="496"/>
        <v>44270</v>
      </c>
      <c r="B1275" s="124">
        <f t="shared" ca="1" si="502"/>
        <v>1009.92440999</v>
      </c>
      <c r="C1275" s="126">
        <f t="shared" si="497"/>
        <v>1000</v>
      </c>
      <c r="D1275" s="125">
        <f ca="1">IF(A1275&lt;$B$1,VLOOKUP(A1275,[1]DI!$A$4:$B$15000,2,FALSE),0)</f>
        <v>1.9000000000000006E-2</v>
      </c>
      <c r="E1275" s="126">
        <f t="shared" ca="1" si="503"/>
        <v>7.4690000000000005E-5</v>
      </c>
      <c r="F1275" s="132">
        <f t="shared" si="498"/>
        <v>1.075</v>
      </c>
      <c r="G1275" s="127">
        <f t="shared" ca="1" si="491"/>
        <v>1.00008029175</v>
      </c>
      <c r="H1275" s="126">
        <f ca="1">TRUNC(PRODUCT(G$10:G1274),15)</f>
        <v>1.1995823982539899</v>
      </c>
      <c r="I1275" s="126">
        <f t="shared" ca="1" si="499"/>
        <v>1.18779423844468</v>
      </c>
      <c r="J1275" s="126">
        <f t="shared" ca="1" si="492"/>
        <v>1.00992441</v>
      </c>
      <c r="K1275" s="126">
        <f t="shared" ca="1" si="493"/>
        <v>9.9244099899999991</v>
      </c>
      <c r="L1275" s="133">
        <f>IF(VLOOKUP(A1275,$U$12:$AD$125,8)=VLOOKUP(A1274,$U$12:$AD$125,8),0,VLOOKUP(A1275,U$12:$AD$125,8))</f>
        <v>7</v>
      </c>
      <c r="M1275" s="129">
        <f>IF(L1275&gt;0,VLOOKUP(L1275,T$12:$AC$125,7),0)</f>
        <v>0</v>
      </c>
      <c r="N1275" s="126">
        <f t="shared" si="494"/>
        <v>0</v>
      </c>
      <c r="O1275" s="126">
        <f t="shared" ca="1" si="495"/>
        <v>9.9244099899999991</v>
      </c>
      <c r="P1275" s="134" t="str">
        <f t="shared" si="500"/>
        <v>J=</v>
      </c>
      <c r="Q1275" s="131">
        <f t="shared" si="501"/>
        <v>44270</v>
      </c>
      <c r="R1275" s="9"/>
      <c r="S1275" s="9"/>
      <c r="T1275" s="9"/>
      <c r="U1275" s="9"/>
      <c r="V1275" s="9"/>
      <c r="W1275" s="9"/>
      <c r="X1275" s="9"/>
      <c r="Y1275" s="9"/>
      <c r="Z1275" s="9"/>
      <c r="AA1275" s="9"/>
      <c r="AB1275" s="9"/>
      <c r="AC1275" s="9"/>
      <c r="AD1275" s="9"/>
      <c r="AE1275" s="9"/>
      <c r="AF1275" s="59">
        <f t="shared" si="514"/>
        <v>44002</v>
      </c>
      <c r="AG1275" s="15">
        <f t="shared" ca="1" si="511"/>
        <v>1009.174</v>
      </c>
      <c r="AH1275" s="15">
        <f t="shared" si="511"/>
        <v>1000</v>
      </c>
      <c r="AI1275" s="4">
        <f t="shared" ca="1" si="511"/>
        <v>0</v>
      </c>
      <c r="AJ1275" s="16">
        <f t="shared" ca="1" si="511"/>
        <v>0</v>
      </c>
      <c r="AK1275" s="4">
        <f t="shared" si="511"/>
        <v>1.075</v>
      </c>
      <c r="AL1275" s="59">
        <f t="shared" si="512"/>
        <v>44002</v>
      </c>
      <c r="AM1275" s="16">
        <f t="shared" ca="1" si="513"/>
        <v>1.009174</v>
      </c>
      <c r="AN1275" s="15">
        <f t="shared" ca="1" si="513"/>
        <v>9.1739999999999995</v>
      </c>
      <c r="AO1275" s="9">
        <f t="shared" si="513"/>
        <v>0</v>
      </c>
      <c r="AP1275" s="17">
        <f t="shared" si="513"/>
        <v>0</v>
      </c>
      <c r="AQ1275" s="15">
        <f t="shared" si="513"/>
        <v>0</v>
      </c>
      <c r="AR1275" s="10" t="str">
        <f t="shared" si="513"/>
        <v>J=</v>
      </c>
      <c r="AS1275" s="59">
        <f t="shared" si="513"/>
        <v>44089</v>
      </c>
      <c r="AT1275" s="18"/>
      <c r="AU1275" s="18"/>
      <c r="AV1275" s="40"/>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c r="GS1275" s="18"/>
      <c r="GT1275" s="18"/>
    </row>
    <row r="1276" spans="1:202" x14ac:dyDescent="0.2">
      <c r="A1276" s="123">
        <f t="shared" si="496"/>
        <v>44271</v>
      </c>
      <c r="B1276" s="124">
        <f t="shared" ca="1" si="502"/>
        <v>1000.08029</v>
      </c>
      <c r="C1276" s="126">
        <f t="shared" si="497"/>
        <v>1000</v>
      </c>
      <c r="D1276" s="125">
        <f ca="1">IF(A1276&lt;$B$1,VLOOKUP(A1276,[1]DI!$A$4:$B$15000,2,FALSE),0)</f>
        <v>1.9000000000000006E-2</v>
      </c>
      <c r="E1276" s="126">
        <f t="shared" ca="1" si="503"/>
        <v>7.4690000000000005E-5</v>
      </c>
      <c r="F1276" s="132">
        <f t="shared" si="498"/>
        <v>1.075</v>
      </c>
      <c r="G1276" s="127">
        <f t="shared" ca="1" si="491"/>
        <v>1.00008029175</v>
      </c>
      <c r="H1276" s="126">
        <f ca="1">TRUNC(PRODUCT(G$10:G1275),15)</f>
        <v>1.19967871482401</v>
      </c>
      <c r="I1276" s="126">
        <f t="shared" ca="1" si="499"/>
        <v>1.1995823982539899</v>
      </c>
      <c r="J1276" s="126">
        <f t="shared" ca="1" si="492"/>
        <v>1.0000802900000001</v>
      </c>
      <c r="K1276" s="126">
        <f t="shared" ca="1" si="493"/>
        <v>8.029E-2</v>
      </c>
      <c r="L1276" s="133">
        <f>IF(VLOOKUP(A1276,$U$12:$AD$125,8)=VLOOKUP(A1275,$U$12:$AD$125,8),0,VLOOKUP(A1276,U$12:$AD$125,8))</f>
        <v>0</v>
      </c>
      <c r="M1276" s="129">
        <f>IF(L1276&gt;0,VLOOKUP(L1276,T$12:$AC$125,7),0)</f>
        <v>0</v>
      </c>
      <c r="N1276" s="126">
        <f t="shared" si="494"/>
        <v>0</v>
      </c>
      <c r="O1276" s="126">
        <f t="shared" ca="1" si="495"/>
        <v>8.029E-2</v>
      </c>
      <c r="P1276" s="134" t="str">
        <f t="shared" si="500"/>
        <v>A+J=</v>
      </c>
      <c r="Q1276" s="131">
        <f t="shared" si="501"/>
        <v>44454</v>
      </c>
      <c r="R1276" s="9"/>
      <c r="S1276" s="9"/>
      <c r="T1276" s="9"/>
      <c r="U1276" s="9"/>
      <c r="V1276" s="9"/>
      <c r="W1276" s="9"/>
      <c r="X1276" s="9"/>
      <c r="Y1276" s="9"/>
      <c r="Z1276" s="9"/>
      <c r="AA1276" s="9"/>
      <c r="AB1276" s="9"/>
      <c r="AC1276" s="9"/>
      <c r="AD1276" s="9"/>
      <c r="AE1276" s="9"/>
      <c r="AF1276" s="59">
        <f t="shared" si="514"/>
        <v>44003</v>
      </c>
      <c r="AG1276" s="15">
        <f t="shared" ca="1" si="511"/>
        <v>1009.174</v>
      </c>
      <c r="AH1276" s="15">
        <f t="shared" si="511"/>
        <v>1000</v>
      </c>
      <c r="AI1276" s="4">
        <f t="shared" ca="1" si="511"/>
        <v>0</v>
      </c>
      <c r="AJ1276" s="16">
        <f t="shared" ca="1" si="511"/>
        <v>0</v>
      </c>
      <c r="AK1276" s="4">
        <f t="shared" si="511"/>
        <v>1.075</v>
      </c>
      <c r="AL1276" s="59">
        <f t="shared" si="512"/>
        <v>44003</v>
      </c>
      <c r="AM1276" s="16">
        <f t="shared" ca="1" si="513"/>
        <v>1.009174</v>
      </c>
      <c r="AN1276" s="15">
        <f t="shared" ca="1" si="513"/>
        <v>9.1739999999999995</v>
      </c>
      <c r="AO1276" s="9">
        <f t="shared" si="513"/>
        <v>0</v>
      </c>
      <c r="AP1276" s="17">
        <f t="shared" si="513"/>
        <v>0</v>
      </c>
      <c r="AQ1276" s="15">
        <f t="shared" si="513"/>
        <v>0</v>
      </c>
      <c r="AR1276" s="10" t="str">
        <f t="shared" si="513"/>
        <v>J=</v>
      </c>
      <c r="AS1276" s="59">
        <f t="shared" si="513"/>
        <v>44089</v>
      </c>
      <c r="AT1276" s="18"/>
      <c r="AU1276" s="18"/>
      <c r="AV1276" s="40"/>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c r="GS1276" s="18"/>
      <c r="GT1276" s="18"/>
    </row>
    <row r="1277" spans="1:202" x14ac:dyDescent="0.2">
      <c r="A1277" s="123">
        <f t="shared" si="496"/>
        <v>44272</v>
      </c>
      <c r="B1277" s="124">
        <f t="shared" ca="1" si="502"/>
        <v>1000.1605899899999</v>
      </c>
      <c r="C1277" s="126">
        <f t="shared" si="497"/>
        <v>1000</v>
      </c>
      <c r="D1277" s="125">
        <f ca="1">IF(A1277&lt;$B$1,VLOOKUP(A1277,[1]DI!$A$4:$B$15000,2,FALSE),0)</f>
        <v>1.9000000000000006E-2</v>
      </c>
      <c r="E1277" s="126">
        <f t="shared" ca="1" si="503"/>
        <v>7.4690000000000005E-5</v>
      </c>
      <c r="F1277" s="132">
        <f t="shared" si="498"/>
        <v>1.075</v>
      </c>
      <c r="G1277" s="127">
        <f t="shared" ca="1" si="491"/>
        <v>1.00008029175</v>
      </c>
      <c r="H1277" s="126">
        <f ca="1">TRUNC(PRODUCT(G$10:G1276),15)</f>
        <v>1.19977503912746</v>
      </c>
      <c r="I1277" s="126">
        <f t="shared" ca="1" si="499"/>
        <v>1.1995823982539899</v>
      </c>
      <c r="J1277" s="126">
        <f t="shared" ca="1" si="492"/>
        <v>1.0001605899999999</v>
      </c>
      <c r="K1277" s="126">
        <f t="shared" ca="1" si="493"/>
        <v>0.16058998999999999</v>
      </c>
      <c r="L1277" s="133">
        <f>IF(VLOOKUP(A1277,$U$12:$AD$125,8)=VLOOKUP(A1276,$U$12:$AD$125,8),0,VLOOKUP(A1277,U$12:$AD$125,8))</f>
        <v>0</v>
      </c>
      <c r="M1277" s="129">
        <f>IF(L1277&gt;0,VLOOKUP(L1277,T$12:$AC$125,7),0)</f>
        <v>0</v>
      </c>
      <c r="N1277" s="126">
        <f t="shared" si="494"/>
        <v>0</v>
      </c>
      <c r="O1277" s="126">
        <f t="shared" ca="1" si="495"/>
        <v>0.16058998999999999</v>
      </c>
      <c r="P1277" s="134" t="str">
        <f t="shared" si="500"/>
        <v>A+J=</v>
      </c>
      <c r="Q1277" s="131">
        <f t="shared" si="501"/>
        <v>44454</v>
      </c>
      <c r="R1277" s="9"/>
      <c r="S1277" s="9"/>
      <c r="T1277" s="9"/>
      <c r="U1277" s="9"/>
      <c r="V1277" s="9"/>
      <c r="W1277" s="9"/>
      <c r="X1277" s="9"/>
      <c r="Y1277" s="9"/>
      <c r="Z1277" s="9"/>
      <c r="AA1277" s="9"/>
      <c r="AB1277" s="9"/>
      <c r="AC1277" s="9"/>
      <c r="AD1277" s="9"/>
      <c r="AE1277" s="9"/>
      <c r="AF1277" s="59">
        <f t="shared" si="514"/>
        <v>44004</v>
      </c>
      <c r="AG1277" s="15">
        <f t="shared" ca="1" si="511"/>
        <v>1009.174</v>
      </c>
      <c r="AH1277" s="15">
        <f t="shared" si="511"/>
        <v>1000</v>
      </c>
      <c r="AI1277" s="4">
        <f t="shared" ca="1" si="511"/>
        <v>2.1500000000000005E-2</v>
      </c>
      <c r="AJ1277" s="16">
        <f t="shared" ca="1" si="511"/>
        <v>8.4419999999999995E-5</v>
      </c>
      <c r="AK1277" s="4">
        <f t="shared" si="511"/>
        <v>1.075</v>
      </c>
      <c r="AL1277" s="59">
        <f t="shared" si="512"/>
        <v>44004</v>
      </c>
      <c r="AM1277" s="16">
        <f t="shared" ca="1" si="513"/>
        <v>1.009174</v>
      </c>
      <c r="AN1277" s="15">
        <f t="shared" ca="1" si="513"/>
        <v>9.1739999999999995</v>
      </c>
      <c r="AO1277" s="9">
        <f t="shared" si="513"/>
        <v>0</v>
      </c>
      <c r="AP1277" s="17">
        <f t="shared" si="513"/>
        <v>0</v>
      </c>
      <c r="AQ1277" s="15">
        <f t="shared" si="513"/>
        <v>0</v>
      </c>
      <c r="AR1277" s="10" t="str">
        <f t="shared" si="513"/>
        <v>J=</v>
      </c>
      <c r="AS1277" s="59">
        <f t="shared" si="513"/>
        <v>44089</v>
      </c>
      <c r="AT1277" s="18"/>
      <c r="AU1277" s="18"/>
      <c r="AV1277" s="40"/>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c r="GS1277" s="18"/>
      <c r="GT1277" s="18"/>
    </row>
    <row r="1278" spans="1:202" x14ac:dyDescent="0.2">
      <c r="A1278" s="123">
        <f t="shared" si="496"/>
        <v>44273</v>
      </c>
      <c r="B1278" s="124">
        <f t="shared" ca="1" si="502"/>
        <v>1000.24088999</v>
      </c>
      <c r="C1278" s="126">
        <f t="shared" si="497"/>
        <v>1000</v>
      </c>
      <c r="D1278" s="125">
        <f ca="1">IF(A1278&lt;$B$1,VLOOKUP(A1278,[1]DI!$A$4:$B$15000,2,FALSE),0)</f>
        <v>2.6499999999999999E-2</v>
      </c>
      <c r="E1278" s="126">
        <f t="shared" ca="1" si="503"/>
        <v>1.0378999999999999E-4</v>
      </c>
      <c r="F1278" s="132">
        <f t="shared" si="498"/>
        <v>1.075</v>
      </c>
      <c r="G1278" s="127">
        <f t="shared" ca="1" si="491"/>
        <v>1.00011157425</v>
      </c>
      <c r="H1278" s="126">
        <f ca="1">TRUNC(PRODUCT(G$10:G1277),15)</f>
        <v>1.19987137116496</v>
      </c>
      <c r="I1278" s="126">
        <f t="shared" ca="1" si="499"/>
        <v>1.1995823982539899</v>
      </c>
      <c r="J1278" s="126">
        <f t="shared" ca="1" si="492"/>
        <v>1.0002408899999999</v>
      </c>
      <c r="K1278" s="126">
        <f t="shared" ca="1" si="493"/>
        <v>0.24088999</v>
      </c>
      <c r="L1278" s="133">
        <f>IF(VLOOKUP(A1278,$U$12:$AD$125,8)=VLOOKUP(A1277,$U$12:$AD$125,8),0,VLOOKUP(A1278,U$12:$AD$125,8))</f>
        <v>0</v>
      </c>
      <c r="M1278" s="129">
        <f>IF(L1278&gt;0,VLOOKUP(L1278,T$12:$AC$125,7),0)</f>
        <v>0</v>
      </c>
      <c r="N1278" s="126">
        <f t="shared" si="494"/>
        <v>0</v>
      </c>
      <c r="O1278" s="126">
        <f t="shared" ca="1" si="495"/>
        <v>0.24088999</v>
      </c>
      <c r="P1278" s="134" t="str">
        <f t="shared" si="500"/>
        <v>A+J=</v>
      </c>
      <c r="Q1278" s="131">
        <f t="shared" si="501"/>
        <v>44454</v>
      </c>
      <c r="R1278" s="9"/>
      <c r="S1278" s="9"/>
      <c r="T1278" s="9"/>
      <c r="U1278" s="9"/>
      <c r="V1278" s="9"/>
      <c r="W1278" s="9"/>
      <c r="X1278" s="9"/>
      <c r="Y1278" s="9"/>
      <c r="Z1278" s="9"/>
      <c r="AA1278" s="9"/>
      <c r="AB1278" s="9"/>
      <c r="AC1278" s="9"/>
      <c r="AD1278" s="9"/>
      <c r="AE1278" s="9"/>
      <c r="AF1278" s="59">
        <f t="shared" si="514"/>
        <v>44005</v>
      </c>
      <c r="AG1278" s="15">
        <f t="shared" ca="1" si="511"/>
        <v>1009.26558</v>
      </c>
      <c r="AH1278" s="15">
        <f t="shared" si="511"/>
        <v>1000</v>
      </c>
      <c r="AI1278" s="4">
        <f t="shared" ca="1" si="511"/>
        <v>2.1500000000000005E-2</v>
      </c>
      <c r="AJ1278" s="16">
        <f t="shared" ca="1" si="511"/>
        <v>8.4419999999999995E-5</v>
      </c>
      <c r="AK1278" s="4">
        <f t="shared" si="511"/>
        <v>1.075</v>
      </c>
      <c r="AL1278" s="59">
        <f t="shared" si="512"/>
        <v>44005</v>
      </c>
      <c r="AM1278" s="16">
        <f t="shared" ca="1" si="513"/>
        <v>1.0092655800000001</v>
      </c>
      <c r="AN1278" s="15">
        <f t="shared" ca="1" si="513"/>
        <v>9.2655799999999999</v>
      </c>
      <c r="AO1278" s="9">
        <f t="shared" si="513"/>
        <v>0</v>
      </c>
      <c r="AP1278" s="17">
        <f t="shared" si="513"/>
        <v>0</v>
      </c>
      <c r="AQ1278" s="15">
        <f t="shared" si="513"/>
        <v>0</v>
      </c>
      <c r="AR1278" s="10" t="str">
        <f t="shared" si="513"/>
        <v>J=</v>
      </c>
      <c r="AS1278" s="59">
        <f t="shared" si="513"/>
        <v>44089</v>
      </c>
      <c r="AT1278" s="18"/>
      <c r="AU1278" s="18"/>
      <c r="AV1278" s="40"/>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c r="GS1278" s="18"/>
      <c r="GT1278" s="18"/>
    </row>
    <row r="1279" spans="1:202" x14ac:dyDescent="0.2">
      <c r="A1279" s="123">
        <f t="shared" si="496"/>
        <v>44274</v>
      </c>
      <c r="B1279" s="124">
        <f t="shared" ca="1" si="502"/>
        <v>1000.35249999</v>
      </c>
      <c r="C1279" s="126">
        <f t="shared" si="497"/>
        <v>1000</v>
      </c>
      <c r="D1279" s="125">
        <f ca="1">IF(A1279&lt;$B$1,VLOOKUP(A1279,[1]DI!$A$4:$B$15000,2,FALSE),0)</f>
        <v>2.6499999999999999E-2</v>
      </c>
      <c r="E1279" s="126">
        <f t="shared" ca="1" si="503"/>
        <v>1.0378999999999999E-4</v>
      </c>
      <c r="F1279" s="132">
        <f t="shared" si="498"/>
        <v>1.075</v>
      </c>
      <c r="G1279" s="127">
        <f t="shared" ca="1" si="491"/>
        <v>1.00011157425</v>
      </c>
      <c r="H1279" s="126">
        <f ca="1">TRUNC(PRODUCT(G$10:G1278),15)</f>
        <v>1.2000052459132899</v>
      </c>
      <c r="I1279" s="126">
        <f t="shared" ca="1" si="499"/>
        <v>1.1995823982539899</v>
      </c>
      <c r="J1279" s="126">
        <f t="shared" ca="1" si="492"/>
        <v>1.0003525</v>
      </c>
      <c r="K1279" s="126">
        <f t="shared" ca="1" si="493"/>
        <v>0.35249998999999999</v>
      </c>
      <c r="L1279" s="133">
        <f>IF(VLOOKUP(A1279,$U$12:$AD$125,8)=VLOOKUP(A1278,$U$12:$AD$125,8),0,VLOOKUP(A1279,U$12:$AD$125,8))</f>
        <v>0</v>
      </c>
      <c r="M1279" s="129">
        <f>IF(L1279&gt;0,VLOOKUP(L1279,T$12:$AC$125,7),0)</f>
        <v>0</v>
      </c>
      <c r="N1279" s="126">
        <f t="shared" si="494"/>
        <v>0</v>
      </c>
      <c r="O1279" s="126">
        <f t="shared" ca="1" si="495"/>
        <v>0.35249998999999999</v>
      </c>
      <c r="P1279" s="134" t="str">
        <f t="shared" si="500"/>
        <v>A+J=</v>
      </c>
      <c r="Q1279" s="131">
        <f t="shared" si="501"/>
        <v>44454</v>
      </c>
      <c r="R1279" s="9"/>
      <c r="S1279" s="9"/>
      <c r="T1279" s="9"/>
      <c r="U1279" s="9"/>
      <c r="V1279" s="9"/>
      <c r="W1279" s="9"/>
      <c r="X1279" s="9"/>
      <c r="Y1279" s="9"/>
      <c r="Z1279" s="9"/>
      <c r="AA1279" s="9"/>
      <c r="AB1279" s="9"/>
      <c r="AC1279" s="9"/>
      <c r="AD1279" s="9"/>
      <c r="AE1279" s="9"/>
      <c r="AF1279" s="59">
        <f t="shared" si="514"/>
        <v>44006</v>
      </c>
      <c r="AG1279" s="15">
        <f t="shared" ca="1" si="511"/>
        <v>1009.35716999</v>
      </c>
      <c r="AH1279" s="15">
        <f t="shared" si="511"/>
        <v>1000</v>
      </c>
      <c r="AI1279" s="4">
        <f t="shared" ca="1" si="511"/>
        <v>2.1500000000000005E-2</v>
      </c>
      <c r="AJ1279" s="16">
        <f t="shared" ca="1" si="511"/>
        <v>8.4419999999999995E-5</v>
      </c>
      <c r="AK1279" s="4">
        <f t="shared" si="511"/>
        <v>1.075</v>
      </c>
      <c r="AL1279" s="59">
        <f t="shared" si="512"/>
        <v>44006</v>
      </c>
      <c r="AM1279" s="16">
        <f t="shared" ca="1" si="513"/>
        <v>1.0093571699999999</v>
      </c>
      <c r="AN1279" s="15">
        <f t="shared" ca="1" si="513"/>
        <v>9.3571699899999992</v>
      </c>
      <c r="AO1279" s="9">
        <f t="shared" si="513"/>
        <v>0</v>
      </c>
      <c r="AP1279" s="17">
        <f t="shared" si="513"/>
        <v>0</v>
      </c>
      <c r="AQ1279" s="15">
        <f t="shared" si="513"/>
        <v>0</v>
      </c>
      <c r="AR1279" s="10" t="str">
        <f t="shared" si="513"/>
        <v>J=</v>
      </c>
      <c r="AS1279" s="59">
        <f t="shared" si="513"/>
        <v>44089</v>
      </c>
      <c r="AT1279" s="18"/>
      <c r="AU1279" s="18"/>
      <c r="AV1279" s="40"/>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c r="GS1279" s="18"/>
      <c r="GT1279" s="18"/>
    </row>
    <row r="1280" spans="1:202" x14ac:dyDescent="0.2">
      <c r="A1280" s="123">
        <f t="shared" si="496"/>
        <v>44275</v>
      </c>
      <c r="B1280" s="124">
        <f t="shared" ca="1" si="502"/>
        <v>1000.46411</v>
      </c>
      <c r="C1280" s="126">
        <f t="shared" si="497"/>
        <v>1000</v>
      </c>
      <c r="D1280" s="125">
        <f ca="1">IF(A1280&lt;$B$1,VLOOKUP(A1280,[1]DI!$A$4:$B$15000,2,FALSE),0)</f>
        <v>0</v>
      </c>
      <c r="E1280" s="126">
        <f t="shared" ca="1" si="503"/>
        <v>0</v>
      </c>
      <c r="F1280" s="132">
        <f t="shared" si="498"/>
        <v>1.075</v>
      </c>
      <c r="G1280" s="127">
        <f t="shared" ca="1" si="491"/>
        <v>1</v>
      </c>
      <c r="H1280" s="126">
        <f ca="1">TRUNC(PRODUCT(G$10:G1279),15)</f>
        <v>1.2001391355986</v>
      </c>
      <c r="I1280" s="126">
        <f t="shared" ca="1" si="499"/>
        <v>1.1995823982539899</v>
      </c>
      <c r="J1280" s="126">
        <f t="shared" ca="1" si="492"/>
        <v>1.00046411</v>
      </c>
      <c r="K1280" s="126">
        <f t="shared" ca="1" si="493"/>
        <v>0.46411000000000002</v>
      </c>
      <c r="L1280" s="133">
        <f>IF(VLOOKUP(A1280,$U$12:$AD$125,8)=VLOOKUP(A1279,$U$12:$AD$125,8),0,VLOOKUP(A1280,U$12:$AD$125,8))</f>
        <v>0</v>
      </c>
      <c r="M1280" s="129">
        <f>IF(L1280&gt;0,VLOOKUP(L1280,T$12:$AC$125,7),0)</f>
        <v>0</v>
      </c>
      <c r="N1280" s="126">
        <f t="shared" si="494"/>
        <v>0</v>
      </c>
      <c r="O1280" s="126">
        <f t="shared" ca="1" si="495"/>
        <v>0.46411000000000002</v>
      </c>
      <c r="P1280" s="134" t="str">
        <f t="shared" si="500"/>
        <v>A+J=</v>
      </c>
      <c r="Q1280" s="131">
        <f t="shared" si="501"/>
        <v>44454</v>
      </c>
      <c r="R1280" s="9"/>
      <c r="S1280" s="9"/>
      <c r="T1280" s="9"/>
      <c r="U1280" s="9"/>
      <c r="V1280" s="9"/>
      <c r="W1280" s="9"/>
      <c r="X1280" s="9"/>
      <c r="Y1280" s="9"/>
      <c r="Z1280" s="9"/>
      <c r="AA1280" s="9"/>
      <c r="AB1280" s="9"/>
      <c r="AC1280" s="9"/>
      <c r="AD1280" s="9"/>
      <c r="AE1280" s="9"/>
      <c r="AF1280" s="59">
        <f t="shared" si="514"/>
        <v>44007</v>
      </c>
      <c r="AG1280" s="15">
        <f t="shared" ca="1" si="511"/>
        <v>1009.44877</v>
      </c>
      <c r="AH1280" s="15">
        <f t="shared" si="511"/>
        <v>1000</v>
      </c>
      <c r="AI1280" s="4">
        <f t="shared" ca="1" si="511"/>
        <v>2.1500000000000005E-2</v>
      </c>
      <c r="AJ1280" s="16">
        <f t="shared" ca="1" si="511"/>
        <v>8.4419999999999995E-5</v>
      </c>
      <c r="AK1280" s="4">
        <f t="shared" si="511"/>
        <v>1.075</v>
      </c>
      <c r="AL1280" s="59">
        <f t="shared" si="512"/>
        <v>44007</v>
      </c>
      <c r="AM1280" s="16">
        <f t="shared" ca="1" si="513"/>
        <v>1.0094487700000001</v>
      </c>
      <c r="AN1280" s="15">
        <f t="shared" ca="1" si="513"/>
        <v>9.4487699999999997</v>
      </c>
      <c r="AO1280" s="9">
        <f t="shared" si="513"/>
        <v>0</v>
      </c>
      <c r="AP1280" s="17">
        <f t="shared" si="513"/>
        <v>0</v>
      </c>
      <c r="AQ1280" s="15">
        <f t="shared" si="513"/>
        <v>0</v>
      </c>
      <c r="AR1280" s="10" t="str">
        <f t="shared" si="513"/>
        <v>J=</v>
      </c>
      <c r="AS1280" s="59">
        <f t="shared" si="513"/>
        <v>44089</v>
      </c>
      <c r="AT1280" s="18"/>
      <c r="AU1280" s="18"/>
      <c r="AV1280" s="40"/>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c r="GS1280" s="18"/>
      <c r="GT1280" s="18"/>
    </row>
    <row r="1281" spans="1:205" x14ac:dyDescent="0.2">
      <c r="A1281" s="123">
        <f t="shared" si="496"/>
        <v>44276</v>
      </c>
      <c r="B1281" s="124">
        <f t="shared" ca="1" si="502"/>
        <v>1000.46411</v>
      </c>
      <c r="C1281" s="126">
        <f t="shared" si="497"/>
        <v>1000</v>
      </c>
      <c r="D1281" s="125">
        <f ca="1">IF(A1281&lt;$B$1,VLOOKUP(A1281,[1]DI!$A$4:$B$15000,2,FALSE),0)</f>
        <v>0</v>
      </c>
      <c r="E1281" s="126">
        <f t="shared" ca="1" si="503"/>
        <v>0</v>
      </c>
      <c r="F1281" s="132">
        <f t="shared" si="498"/>
        <v>1.075</v>
      </c>
      <c r="G1281" s="127">
        <f t="shared" ca="1" si="491"/>
        <v>1</v>
      </c>
      <c r="H1281" s="126">
        <f ca="1">TRUNC(PRODUCT(G$10:G1280),15)</f>
        <v>1.2001391355986</v>
      </c>
      <c r="I1281" s="126">
        <f t="shared" ca="1" si="499"/>
        <v>1.1995823982539899</v>
      </c>
      <c r="J1281" s="126">
        <f t="shared" ca="1" si="492"/>
        <v>1.00046411</v>
      </c>
      <c r="K1281" s="126">
        <f t="shared" ca="1" si="493"/>
        <v>0.46411000000000002</v>
      </c>
      <c r="L1281" s="133">
        <f>IF(VLOOKUP(A1281,$U$12:$AD$125,8)=VLOOKUP(A1280,$U$12:$AD$125,8),0,VLOOKUP(A1281,U$12:$AD$125,8))</f>
        <v>0</v>
      </c>
      <c r="M1281" s="129">
        <f>IF(L1281&gt;0,VLOOKUP(L1281,T$12:$AC$125,7),0)</f>
        <v>0</v>
      </c>
      <c r="N1281" s="126">
        <f t="shared" si="494"/>
        <v>0</v>
      </c>
      <c r="O1281" s="126">
        <f t="shared" ca="1" si="495"/>
        <v>0.46411000000000002</v>
      </c>
      <c r="P1281" s="134" t="str">
        <f t="shared" si="500"/>
        <v>A+J=</v>
      </c>
      <c r="Q1281" s="131">
        <f t="shared" si="501"/>
        <v>44454</v>
      </c>
      <c r="R1281" s="9"/>
      <c r="S1281" s="9"/>
      <c r="T1281" s="9"/>
      <c r="U1281" s="9"/>
      <c r="V1281" s="9"/>
      <c r="W1281" s="9"/>
      <c r="X1281" s="9"/>
      <c r="Y1281" s="9"/>
      <c r="Z1281" s="9"/>
      <c r="AA1281" s="9"/>
      <c r="AB1281" s="9"/>
      <c r="AC1281" s="9"/>
      <c r="AD1281" s="9"/>
      <c r="AE1281" s="9"/>
      <c r="AF1281" s="59">
        <f t="shared" si="514"/>
        <v>44008</v>
      </c>
      <c r="AG1281" s="15">
        <f t="shared" ca="1" si="511"/>
        <v>1009.54038</v>
      </c>
      <c r="AH1281" s="15">
        <f t="shared" si="511"/>
        <v>1000</v>
      </c>
      <c r="AI1281" s="4">
        <f t="shared" ca="1" si="511"/>
        <v>2.1500000000000005E-2</v>
      </c>
      <c r="AJ1281" s="16">
        <f t="shared" ca="1" si="511"/>
        <v>8.4419999999999995E-5</v>
      </c>
      <c r="AK1281" s="4">
        <f t="shared" si="511"/>
        <v>1.075</v>
      </c>
      <c r="AL1281" s="59">
        <f t="shared" si="512"/>
        <v>44008</v>
      </c>
      <c r="AM1281" s="16">
        <f t="shared" ca="1" si="513"/>
        <v>1.00954038</v>
      </c>
      <c r="AN1281" s="15">
        <f t="shared" ca="1" si="513"/>
        <v>9.5403800000000007</v>
      </c>
      <c r="AO1281" s="9">
        <f t="shared" si="513"/>
        <v>0</v>
      </c>
      <c r="AP1281" s="17">
        <f t="shared" si="513"/>
        <v>0</v>
      </c>
      <c r="AQ1281" s="15">
        <f t="shared" si="513"/>
        <v>0</v>
      </c>
      <c r="AR1281" s="10" t="str">
        <f t="shared" si="513"/>
        <v>J=</v>
      </c>
      <c r="AS1281" s="59">
        <f t="shared" si="513"/>
        <v>44089</v>
      </c>
      <c r="AT1281" s="18"/>
      <c r="AU1281" s="18"/>
      <c r="AV1281" s="40"/>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c r="GS1281" s="18"/>
      <c r="GT1281" s="18"/>
    </row>
    <row r="1282" spans="1:205" x14ac:dyDescent="0.2">
      <c r="A1282" s="123">
        <f t="shared" si="496"/>
        <v>44277</v>
      </c>
      <c r="B1282" s="124">
        <f t="shared" ca="1" si="502"/>
        <v>1000.46411</v>
      </c>
      <c r="C1282" s="126">
        <f t="shared" si="497"/>
        <v>1000</v>
      </c>
      <c r="D1282" s="125">
        <f ca="1">IF(A1282&lt;$B$1,VLOOKUP(A1282,[1]DI!$A$4:$B$15000,2,FALSE),0)</f>
        <v>2.6499999999999999E-2</v>
      </c>
      <c r="E1282" s="126">
        <f t="shared" ca="1" si="503"/>
        <v>1.0378999999999999E-4</v>
      </c>
      <c r="F1282" s="132">
        <f t="shared" si="498"/>
        <v>1.075</v>
      </c>
      <c r="G1282" s="127">
        <f t="shared" ca="1" si="491"/>
        <v>1.00011157425</v>
      </c>
      <c r="H1282" s="126">
        <f ca="1">TRUNC(PRODUCT(G$10:G1281),15)</f>
        <v>1.2001391355986</v>
      </c>
      <c r="I1282" s="126">
        <f t="shared" ca="1" si="499"/>
        <v>1.1995823982539899</v>
      </c>
      <c r="J1282" s="126">
        <f t="shared" ca="1" si="492"/>
        <v>1.00046411</v>
      </c>
      <c r="K1282" s="126">
        <f t="shared" ca="1" si="493"/>
        <v>0.46411000000000002</v>
      </c>
      <c r="L1282" s="133">
        <f>IF(VLOOKUP(A1282,$U$12:$AD$125,8)=VLOOKUP(A1281,$U$12:$AD$125,8),0,VLOOKUP(A1282,U$12:$AD$125,8))</f>
        <v>0</v>
      </c>
      <c r="M1282" s="129">
        <f>IF(L1282&gt;0,VLOOKUP(L1282,T$12:$AC$125,7),0)</f>
        <v>0</v>
      </c>
      <c r="N1282" s="126">
        <f t="shared" si="494"/>
        <v>0</v>
      </c>
      <c r="O1282" s="126">
        <f t="shared" ca="1" si="495"/>
        <v>0.46411000000000002</v>
      </c>
      <c r="P1282" s="134" t="str">
        <f t="shared" si="500"/>
        <v>A+J=</v>
      </c>
      <c r="Q1282" s="131">
        <f t="shared" si="501"/>
        <v>44454</v>
      </c>
      <c r="R1282" s="9"/>
      <c r="S1282" s="9"/>
      <c r="T1282" s="9"/>
      <c r="U1282" s="9"/>
      <c r="V1282" s="9"/>
      <c r="W1282" s="9"/>
      <c r="X1282" s="9"/>
      <c r="Y1282" s="9"/>
      <c r="Z1282" s="9"/>
      <c r="AA1282" s="9"/>
      <c r="AB1282" s="9"/>
      <c r="AC1282" s="9"/>
      <c r="AD1282" s="9"/>
      <c r="AE1282" s="9"/>
      <c r="AF1282" s="59">
        <f t="shared" si="514"/>
        <v>44009</v>
      </c>
      <c r="AG1282" s="15">
        <f t="shared" ca="1" si="511"/>
        <v>1009.6319999999999</v>
      </c>
      <c r="AH1282" s="15">
        <f t="shared" si="511"/>
        <v>1000</v>
      </c>
      <c r="AI1282" s="4">
        <f t="shared" ca="1" si="511"/>
        <v>0</v>
      </c>
      <c r="AJ1282" s="16">
        <f t="shared" ca="1" si="511"/>
        <v>0</v>
      </c>
      <c r="AK1282" s="4">
        <f t="shared" si="511"/>
        <v>1.075</v>
      </c>
      <c r="AL1282" s="59">
        <f t="shared" si="512"/>
        <v>44009</v>
      </c>
      <c r="AM1282" s="16">
        <f t="shared" ca="1" si="513"/>
        <v>1.0096320000000001</v>
      </c>
      <c r="AN1282" s="15">
        <f t="shared" ca="1" si="513"/>
        <v>9.6319999999999997</v>
      </c>
      <c r="AO1282" s="9">
        <f t="shared" si="513"/>
        <v>0</v>
      </c>
      <c r="AP1282" s="17">
        <f t="shared" si="513"/>
        <v>0</v>
      </c>
      <c r="AQ1282" s="15">
        <f t="shared" si="513"/>
        <v>0</v>
      </c>
      <c r="AR1282" s="10" t="str">
        <f t="shared" si="513"/>
        <v>J=</v>
      </c>
      <c r="AS1282" s="59">
        <f t="shared" si="513"/>
        <v>44089</v>
      </c>
      <c r="AT1282" s="18"/>
      <c r="AU1282" s="18"/>
      <c r="AV1282" s="40"/>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c r="GS1282" s="18"/>
      <c r="GT1282" s="18"/>
    </row>
    <row r="1283" spans="1:205" x14ac:dyDescent="0.2">
      <c r="A1283" s="123">
        <f t="shared" si="496"/>
        <v>44278</v>
      </c>
      <c r="B1283" s="124">
        <f t="shared" ca="1" si="502"/>
        <v>1000.57573999</v>
      </c>
      <c r="C1283" s="126">
        <f t="shared" si="497"/>
        <v>1000</v>
      </c>
      <c r="D1283" s="125">
        <f ca="1">IF(A1283&lt;$B$1,VLOOKUP(A1283,[1]DI!$A$4:$B$15000,2,FALSE),0)</f>
        <v>2.6499999999999999E-2</v>
      </c>
      <c r="E1283" s="126">
        <f t="shared" ca="1" si="503"/>
        <v>1.0378999999999999E-4</v>
      </c>
      <c r="F1283" s="132">
        <f t="shared" si="498"/>
        <v>1.075</v>
      </c>
      <c r="G1283" s="127">
        <f t="shared" ca="1" si="491"/>
        <v>1.00011157425</v>
      </c>
      <c r="H1283" s="126">
        <f ca="1">TRUNC(PRODUCT(G$10:G1282),15)</f>
        <v>1.2002730402225501</v>
      </c>
      <c r="I1283" s="126">
        <f t="shared" ca="1" si="499"/>
        <v>1.1995823982539899</v>
      </c>
      <c r="J1283" s="126">
        <f t="shared" ca="1" si="492"/>
        <v>1.0005757399999999</v>
      </c>
      <c r="K1283" s="126">
        <f t="shared" ca="1" si="493"/>
        <v>0.57573998999999998</v>
      </c>
      <c r="L1283" s="133">
        <f>IF(VLOOKUP(A1283,$U$12:$AD$125,8)=VLOOKUP(A1282,$U$12:$AD$125,8),0,VLOOKUP(A1283,U$12:$AD$125,8))</f>
        <v>0</v>
      </c>
      <c r="M1283" s="129">
        <f>IF(L1283&gt;0,VLOOKUP(L1283,T$12:$AC$125,7),0)</f>
        <v>0</v>
      </c>
      <c r="N1283" s="126">
        <f t="shared" si="494"/>
        <v>0</v>
      </c>
      <c r="O1283" s="126">
        <f t="shared" ca="1" si="495"/>
        <v>0.57573998999999998</v>
      </c>
      <c r="P1283" s="134" t="str">
        <f t="shared" si="500"/>
        <v>A+J=</v>
      </c>
      <c r="Q1283" s="131">
        <f t="shared" si="501"/>
        <v>44454</v>
      </c>
      <c r="R1283" s="9"/>
      <c r="S1283" s="9"/>
      <c r="T1283" s="9"/>
      <c r="U1283" s="9"/>
      <c r="V1283" s="9"/>
      <c r="W1283" s="9"/>
      <c r="X1283" s="9"/>
      <c r="Y1283" s="9"/>
      <c r="Z1283" s="9"/>
      <c r="AA1283" s="9"/>
      <c r="AB1283" s="9"/>
      <c r="AC1283" s="9"/>
      <c r="AD1283" s="9"/>
      <c r="AE1283" s="9"/>
      <c r="AF1283" s="59">
        <f t="shared" si="514"/>
        <v>44010</v>
      </c>
      <c r="AG1283" s="15">
        <f t="shared" ca="1" si="511"/>
        <v>1009.6319999999999</v>
      </c>
      <c r="AH1283" s="15">
        <f t="shared" si="511"/>
        <v>1000</v>
      </c>
      <c r="AI1283" s="4">
        <f t="shared" ca="1" si="511"/>
        <v>0</v>
      </c>
      <c r="AJ1283" s="16">
        <f t="shared" ca="1" si="511"/>
        <v>0</v>
      </c>
      <c r="AK1283" s="4">
        <f t="shared" si="511"/>
        <v>1.075</v>
      </c>
      <c r="AL1283" s="59">
        <f t="shared" si="512"/>
        <v>44010</v>
      </c>
      <c r="AM1283" s="16">
        <f t="shared" ca="1" si="513"/>
        <v>1.0096320000000001</v>
      </c>
      <c r="AN1283" s="15">
        <f t="shared" ca="1" si="513"/>
        <v>9.6319999999999997</v>
      </c>
      <c r="AO1283" s="9">
        <f t="shared" si="513"/>
        <v>0</v>
      </c>
      <c r="AP1283" s="17">
        <f t="shared" si="513"/>
        <v>0</v>
      </c>
      <c r="AQ1283" s="15">
        <f t="shared" si="513"/>
        <v>0</v>
      </c>
      <c r="AR1283" s="10" t="str">
        <f t="shared" si="513"/>
        <v>J=</v>
      </c>
      <c r="AS1283" s="59">
        <f t="shared" si="513"/>
        <v>44089</v>
      </c>
      <c r="AT1283" s="18"/>
      <c r="AU1283" s="18"/>
      <c r="AV1283" s="40"/>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c r="GS1283" s="18"/>
      <c r="GT1283" s="18"/>
    </row>
    <row r="1284" spans="1:205" x14ac:dyDescent="0.2">
      <c r="A1284" s="123">
        <f t="shared" si="496"/>
        <v>44279</v>
      </c>
      <c r="B1284" s="124">
        <f t="shared" ca="1" si="502"/>
        <v>1000.68737</v>
      </c>
      <c r="C1284" s="126">
        <f t="shared" si="497"/>
        <v>1000</v>
      </c>
      <c r="D1284" s="125">
        <f ca="1">IF(A1284&lt;$B$1,VLOOKUP(A1284,[1]DI!$A$4:$B$15000,2,FALSE),0)</f>
        <v>2.6499999999999999E-2</v>
      </c>
      <c r="E1284" s="126">
        <f t="shared" ca="1" si="503"/>
        <v>1.0378999999999999E-4</v>
      </c>
      <c r="F1284" s="132">
        <f t="shared" si="498"/>
        <v>1.075</v>
      </c>
      <c r="G1284" s="127">
        <f t="shared" ca="1" si="491"/>
        <v>1.00011157425</v>
      </c>
      <c r="H1284" s="126">
        <f ca="1">TRUNC(PRODUCT(G$10:G1283),15)</f>
        <v>1.2004069597868099</v>
      </c>
      <c r="I1284" s="126">
        <f t="shared" ca="1" si="499"/>
        <v>1.1995823982539899</v>
      </c>
      <c r="J1284" s="126">
        <f t="shared" ca="1" si="492"/>
        <v>1.0006873700000001</v>
      </c>
      <c r="K1284" s="126">
        <f t="shared" ca="1" si="493"/>
        <v>0.68737000000000004</v>
      </c>
      <c r="L1284" s="133">
        <f>IF(VLOOKUP(A1284,$U$12:$AD$125,8)=VLOOKUP(A1283,$U$12:$AD$125,8),0,VLOOKUP(A1284,U$12:$AD$125,8))</f>
        <v>0</v>
      </c>
      <c r="M1284" s="129">
        <f>IF(L1284&gt;0,VLOOKUP(L1284,T$12:$AC$125,7),0)</f>
        <v>0</v>
      </c>
      <c r="N1284" s="126">
        <f t="shared" si="494"/>
        <v>0</v>
      </c>
      <c r="O1284" s="126">
        <f t="shared" ca="1" si="495"/>
        <v>0.68737000000000004</v>
      </c>
      <c r="P1284" s="134" t="str">
        <f t="shared" si="500"/>
        <v>A+J=</v>
      </c>
      <c r="Q1284" s="131">
        <f t="shared" si="501"/>
        <v>44454</v>
      </c>
      <c r="R1284" s="9"/>
      <c r="S1284" s="9"/>
      <c r="T1284" s="9"/>
      <c r="U1284" s="9"/>
      <c r="V1284" s="9"/>
      <c r="W1284" s="9"/>
      <c r="X1284" s="9"/>
      <c r="Y1284" s="9"/>
      <c r="Z1284" s="9"/>
      <c r="AA1284" s="9"/>
      <c r="AB1284" s="9"/>
      <c r="AC1284" s="9"/>
      <c r="AD1284" s="9"/>
      <c r="AE1284" s="9"/>
      <c r="AF1284" s="59">
        <f t="shared" si="514"/>
        <v>44011</v>
      </c>
      <c r="AG1284" s="15">
        <f t="shared" ref="AG1284:AK1297" ca="1" si="515">VLOOKUP($AF1284,$A$10:$Q$3625,(AG$1)+1)</f>
        <v>1009.6319999999999</v>
      </c>
      <c r="AH1284" s="15">
        <f t="shared" si="515"/>
        <v>1000</v>
      </c>
      <c r="AI1284" s="4">
        <f t="shared" ca="1" si="515"/>
        <v>2.1500000000000005E-2</v>
      </c>
      <c r="AJ1284" s="16">
        <f t="shared" ca="1" si="515"/>
        <v>8.4419999999999995E-5</v>
      </c>
      <c r="AK1284" s="4">
        <f t="shared" si="515"/>
        <v>1.075</v>
      </c>
      <c r="AL1284" s="59">
        <f t="shared" si="512"/>
        <v>44011</v>
      </c>
      <c r="AM1284" s="16">
        <f t="shared" ref="AM1284:AS1297" ca="1" si="516">VLOOKUP($AF1284,$A$10:$Q$3625,(AM$1)+1)</f>
        <v>1.0096320000000001</v>
      </c>
      <c r="AN1284" s="15">
        <f t="shared" ca="1" si="516"/>
        <v>9.6319999999999997</v>
      </c>
      <c r="AO1284" s="9">
        <f t="shared" si="516"/>
        <v>0</v>
      </c>
      <c r="AP1284" s="17">
        <f t="shared" si="516"/>
        <v>0</v>
      </c>
      <c r="AQ1284" s="15">
        <f t="shared" si="516"/>
        <v>0</v>
      </c>
      <c r="AR1284" s="10" t="str">
        <f t="shared" si="516"/>
        <v>J=</v>
      </c>
      <c r="AS1284" s="59">
        <f t="shared" si="516"/>
        <v>44089</v>
      </c>
      <c r="AT1284" s="18"/>
      <c r="AU1284" s="18"/>
      <c r="AV1284" s="40"/>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c r="GS1284" s="18"/>
      <c r="GT1284" s="18"/>
    </row>
    <row r="1285" spans="1:205" x14ac:dyDescent="0.2">
      <c r="A1285" s="123">
        <f t="shared" si="496"/>
        <v>44280</v>
      </c>
      <c r="B1285" s="124">
        <f t="shared" ca="1" si="502"/>
        <v>1000.79902</v>
      </c>
      <c r="C1285" s="126">
        <f t="shared" si="497"/>
        <v>1000</v>
      </c>
      <c r="D1285" s="125">
        <f ca="1">IF(A1285&lt;$B$1,VLOOKUP(A1285,[1]DI!$A$4:$B$15000,2,FALSE),0)</f>
        <v>2.6499999999999999E-2</v>
      </c>
      <c r="E1285" s="126">
        <f t="shared" ca="1" si="503"/>
        <v>1.0378999999999999E-4</v>
      </c>
      <c r="F1285" s="132">
        <f t="shared" si="498"/>
        <v>1.075</v>
      </c>
      <c r="G1285" s="127">
        <f t="shared" ca="1" si="491"/>
        <v>1.00011157425</v>
      </c>
      <c r="H1285" s="126">
        <f ca="1">TRUNC(PRODUCT(G$10:G1284),15)</f>
        <v>1.20054089429304</v>
      </c>
      <c r="I1285" s="126">
        <f t="shared" ca="1" si="499"/>
        <v>1.1995823982539899</v>
      </c>
      <c r="J1285" s="126">
        <f t="shared" ca="1" si="492"/>
        <v>1.0007990200000001</v>
      </c>
      <c r="K1285" s="126">
        <f t="shared" ca="1" si="493"/>
        <v>0.79901999999999995</v>
      </c>
      <c r="L1285" s="133">
        <f>IF(VLOOKUP(A1285,$U$12:$AD$125,8)=VLOOKUP(A1284,$U$12:$AD$125,8),0,VLOOKUP(A1285,U$12:$AD$125,8))</f>
        <v>0</v>
      </c>
      <c r="M1285" s="129">
        <f>IF(L1285&gt;0,VLOOKUP(L1285,T$12:$AC$125,7),0)</f>
        <v>0</v>
      </c>
      <c r="N1285" s="126">
        <f t="shared" si="494"/>
        <v>0</v>
      </c>
      <c r="O1285" s="126">
        <f t="shared" ca="1" si="495"/>
        <v>0.79901999999999995</v>
      </c>
      <c r="P1285" s="134" t="str">
        <f t="shared" si="500"/>
        <v>A+J=</v>
      </c>
      <c r="Q1285" s="131">
        <f t="shared" si="501"/>
        <v>44454</v>
      </c>
      <c r="R1285" s="9"/>
      <c r="S1285" s="9"/>
      <c r="T1285" s="9"/>
      <c r="U1285" s="9"/>
      <c r="V1285" s="9"/>
      <c r="W1285" s="9"/>
      <c r="X1285" s="9"/>
      <c r="Y1285" s="9"/>
      <c r="Z1285" s="9"/>
      <c r="AA1285" s="9"/>
      <c r="AB1285" s="9"/>
      <c r="AC1285" s="9"/>
      <c r="AD1285" s="9"/>
      <c r="AE1285" s="9"/>
      <c r="AF1285" s="59">
        <f t="shared" si="514"/>
        <v>44012</v>
      </c>
      <c r="AG1285" s="15">
        <f t="shared" ca="1" si="515"/>
        <v>1009.72361999</v>
      </c>
      <c r="AH1285" s="15">
        <f t="shared" si="515"/>
        <v>1000</v>
      </c>
      <c r="AI1285" s="4">
        <f t="shared" ca="1" si="515"/>
        <v>2.1500000000000005E-2</v>
      </c>
      <c r="AJ1285" s="16">
        <f t="shared" ca="1" si="515"/>
        <v>8.4419999999999995E-5</v>
      </c>
      <c r="AK1285" s="4">
        <f t="shared" si="515"/>
        <v>1.075</v>
      </c>
      <c r="AL1285" s="59">
        <f t="shared" si="512"/>
        <v>44012</v>
      </c>
      <c r="AM1285" s="16">
        <f t="shared" ca="1" si="516"/>
        <v>1.0097236199999999</v>
      </c>
      <c r="AN1285" s="15">
        <f t="shared" ca="1" si="516"/>
        <v>9.7236199899999995</v>
      </c>
      <c r="AO1285" s="9">
        <f t="shared" si="516"/>
        <v>0</v>
      </c>
      <c r="AP1285" s="17">
        <f t="shared" si="516"/>
        <v>0</v>
      </c>
      <c r="AQ1285" s="15">
        <f t="shared" si="516"/>
        <v>0</v>
      </c>
      <c r="AR1285" s="10" t="str">
        <f t="shared" si="516"/>
        <v>J=</v>
      </c>
      <c r="AS1285" s="59">
        <f t="shared" si="516"/>
        <v>44089</v>
      </c>
      <c r="AT1285" s="18"/>
      <c r="AU1285" s="18"/>
      <c r="AV1285" s="40"/>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c r="GS1285" s="18"/>
      <c r="GT1285" s="18"/>
    </row>
    <row r="1286" spans="1:205" x14ac:dyDescent="0.2">
      <c r="A1286" s="123">
        <f t="shared" si="496"/>
        <v>44281</v>
      </c>
      <c r="B1286" s="124">
        <f t="shared" ca="1" si="502"/>
        <v>1000.91068999</v>
      </c>
      <c r="C1286" s="126">
        <f t="shared" si="497"/>
        <v>1000</v>
      </c>
      <c r="D1286" s="125">
        <f ca="1">IF(A1286&lt;$B$1,VLOOKUP(A1286,[1]DI!$A$4:$B$15000,2,FALSE),0)</f>
        <v>2.6499999999999999E-2</v>
      </c>
      <c r="E1286" s="126">
        <f t="shared" ca="1" si="503"/>
        <v>1.0378999999999999E-4</v>
      </c>
      <c r="F1286" s="132">
        <f t="shared" si="498"/>
        <v>1.075</v>
      </c>
      <c r="G1286" s="127">
        <f t="shared" ca="1" si="491"/>
        <v>1.00011157425</v>
      </c>
      <c r="H1286" s="126">
        <f ca="1">TRUNC(PRODUCT(G$10:G1285),15)</f>
        <v>1.20067484374292</v>
      </c>
      <c r="I1286" s="126">
        <f t="shared" ca="1" si="499"/>
        <v>1.1995823982539899</v>
      </c>
      <c r="J1286" s="126">
        <f t="shared" ca="1" si="492"/>
        <v>1.00091069</v>
      </c>
      <c r="K1286" s="126">
        <f t="shared" ca="1" si="493"/>
        <v>0.91068998999999995</v>
      </c>
      <c r="L1286" s="133">
        <f>IF(VLOOKUP(A1286,$U$12:$AD$125,8)=VLOOKUP(A1285,$U$12:$AD$125,8),0,VLOOKUP(A1286,U$12:$AD$125,8))</f>
        <v>0</v>
      </c>
      <c r="M1286" s="129">
        <f>IF(L1286&gt;0,VLOOKUP(L1286,T$12:$AC$125,7),0)</f>
        <v>0</v>
      </c>
      <c r="N1286" s="126">
        <f t="shared" si="494"/>
        <v>0</v>
      </c>
      <c r="O1286" s="126">
        <f t="shared" ca="1" si="495"/>
        <v>0.91068998999999995</v>
      </c>
      <c r="P1286" s="134" t="str">
        <f t="shared" si="500"/>
        <v>A+J=</v>
      </c>
      <c r="Q1286" s="131">
        <f t="shared" si="501"/>
        <v>44454</v>
      </c>
      <c r="R1286" s="9"/>
      <c r="S1286" s="9"/>
      <c r="T1286" s="9"/>
      <c r="U1286" s="9"/>
      <c r="V1286" s="9"/>
      <c r="W1286" s="9"/>
      <c r="X1286" s="9"/>
      <c r="Y1286" s="9"/>
      <c r="Z1286" s="9"/>
      <c r="AA1286" s="9"/>
      <c r="AB1286" s="9"/>
      <c r="AC1286" s="9"/>
      <c r="AD1286" s="9"/>
      <c r="AE1286" s="9"/>
      <c r="AF1286" s="59">
        <f t="shared" si="514"/>
        <v>44013</v>
      </c>
      <c r="AG1286" s="15">
        <f t="shared" ca="1" si="515"/>
        <v>1009.81526</v>
      </c>
      <c r="AH1286" s="15">
        <f t="shared" si="515"/>
        <v>1000</v>
      </c>
      <c r="AI1286" s="4">
        <f t="shared" ca="1" si="515"/>
        <v>2.1500000000000005E-2</v>
      </c>
      <c r="AJ1286" s="16">
        <f t="shared" ca="1" si="515"/>
        <v>8.4419999999999995E-5</v>
      </c>
      <c r="AK1286" s="4">
        <f t="shared" si="515"/>
        <v>1.075</v>
      </c>
      <c r="AL1286" s="59">
        <f t="shared" si="512"/>
        <v>44013</v>
      </c>
      <c r="AM1286" s="16">
        <f t="shared" ca="1" si="516"/>
        <v>1.0098152600000001</v>
      </c>
      <c r="AN1286" s="15">
        <f t="shared" ca="1" si="516"/>
        <v>9.8152600000000003</v>
      </c>
      <c r="AO1286" s="9">
        <f t="shared" si="516"/>
        <v>0</v>
      </c>
      <c r="AP1286" s="17">
        <f t="shared" si="516"/>
        <v>0</v>
      </c>
      <c r="AQ1286" s="15">
        <f t="shared" si="516"/>
        <v>0</v>
      </c>
      <c r="AR1286" s="10" t="str">
        <f t="shared" si="516"/>
        <v>J=</v>
      </c>
      <c r="AS1286" s="59">
        <f t="shared" si="516"/>
        <v>44089</v>
      </c>
      <c r="AT1286" s="18"/>
      <c r="AU1286" s="18"/>
      <c r="AV1286" s="40"/>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c r="GS1286" s="18"/>
      <c r="GT1286" s="18"/>
    </row>
    <row r="1287" spans="1:205" x14ac:dyDescent="0.2">
      <c r="A1287" s="123">
        <f t="shared" si="496"/>
        <v>44282</v>
      </c>
      <c r="B1287" s="124">
        <f t="shared" ca="1" si="502"/>
        <v>1001.02236</v>
      </c>
      <c r="C1287" s="126">
        <f t="shared" si="497"/>
        <v>1000</v>
      </c>
      <c r="D1287" s="125">
        <f ca="1">IF(A1287&lt;$B$1,VLOOKUP(A1287,[1]DI!$A$4:$B$15000,2,FALSE),0)</f>
        <v>0</v>
      </c>
      <c r="E1287" s="126">
        <f t="shared" ca="1" si="503"/>
        <v>0</v>
      </c>
      <c r="F1287" s="132">
        <f t="shared" si="498"/>
        <v>1.075</v>
      </c>
      <c r="G1287" s="127">
        <f t="shared" ca="1" si="491"/>
        <v>1</v>
      </c>
      <c r="H1287" s="126">
        <f ca="1">TRUNC(PRODUCT(G$10:G1286),15)</f>
        <v>1.2008088081381001</v>
      </c>
      <c r="I1287" s="126">
        <f t="shared" ca="1" si="499"/>
        <v>1.1995823982539899</v>
      </c>
      <c r="J1287" s="126">
        <f t="shared" ca="1" si="492"/>
        <v>1.0010223600000001</v>
      </c>
      <c r="K1287" s="126">
        <f t="shared" ca="1" si="493"/>
        <v>1.0223599999999999</v>
      </c>
      <c r="L1287" s="133">
        <f>IF(VLOOKUP(A1287,$U$12:$AD$125,8)=VLOOKUP(A1286,$U$12:$AD$125,8),0,VLOOKUP(A1287,U$12:$AD$125,8))</f>
        <v>0</v>
      </c>
      <c r="M1287" s="129">
        <f>IF(L1287&gt;0,VLOOKUP(L1287,T$12:$AC$125,7),0)</f>
        <v>0</v>
      </c>
      <c r="N1287" s="126">
        <f t="shared" si="494"/>
        <v>0</v>
      </c>
      <c r="O1287" s="126">
        <f t="shared" ca="1" si="495"/>
        <v>1.0223599999999999</v>
      </c>
      <c r="P1287" s="134" t="str">
        <f t="shared" si="500"/>
        <v>A+J=</v>
      </c>
      <c r="Q1287" s="131">
        <f t="shared" si="501"/>
        <v>44454</v>
      </c>
      <c r="R1287" s="9"/>
      <c r="S1287" s="9"/>
      <c r="T1287" s="9"/>
      <c r="U1287" s="9"/>
      <c r="V1287" s="9"/>
      <c r="W1287" s="9"/>
      <c r="X1287" s="9"/>
      <c r="Y1287" s="9"/>
      <c r="Z1287" s="9"/>
      <c r="AA1287" s="9"/>
      <c r="AB1287" s="9"/>
      <c r="AC1287" s="9"/>
      <c r="AD1287" s="9"/>
      <c r="AE1287" s="9"/>
      <c r="AF1287" s="59">
        <f t="shared" si="514"/>
        <v>44014</v>
      </c>
      <c r="AG1287" s="15">
        <f t="shared" ca="1" si="515"/>
        <v>1009.9069</v>
      </c>
      <c r="AH1287" s="15">
        <f t="shared" si="515"/>
        <v>1000</v>
      </c>
      <c r="AI1287" s="4">
        <f t="shared" ca="1" si="515"/>
        <v>2.1500000000000005E-2</v>
      </c>
      <c r="AJ1287" s="16">
        <f t="shared" ca="1" si="515"/>
        <v>8.4419999999999995E-5</v>
      </c>
      <c r="AK1287" s="4">
        <f t="shared" si="515"/>
        <v>1.075</v>
      </c>
      <c r="AL1287" s="59">
        <f t="shared" si="512"/>
        <v>44014</v>
      </c>
      <c r="AM1287" s="16">
        <f t="shared" ca="1" si="516"/>
        <v>1.0099069000000001</v>
      </c>
      <c r="AN1287" s="15">
        <f t="shared" ca="1" si="516"/>
        <v>9.9069000000000003</v>
      </c>
      <c r="AO1287" s="9">
        <f t="shared" si="516"/>
        <v>0</v>
      </c>
      <c r="AP1287" s="17">
        <f t="shared" si="516"/>
        <v>0</v>
      </c>
      <c r="AQ1287" s="15">
        <f t="shared" si="516"/>
        <v>0</v>
      </c>
      <c r="AR1287" s="10" t="str">
        <f t="shared" si="516"/>
        <v>J=</v>
      </c>
      <c r="AS1287" s="59">
        <f t="shared" si="516"/>
        <v>44089</v>
      </c>
      <c r="AT1287" s="18"/>
      <c r="AU1287" s="18"/>
      <c r="AV1287" s="40"/>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c r="GS1287" s="18"/>
      <c r="GT1287" s="18"/>
    </row>
    <row r="1288" spans="1:205" x14ac:dyDescent="0.2">
      <c r="A1288" s="123">
        <f t="shared" si="496"/>
        <v>44283</v>
      </c>
      <c r="B1288" s="124">
        <f t="shared" ca="1" si="502"/>
        <v>1001.02236</v>
      </c>
      <c r="C1288" s="126">
        <f t="shared" si="497"/>
        <v>1000</v>
      </c>
      <c r="D1288" s="125">
        <f ca="1">IF(A1288&lt;$B$1,VLOOKUP(A1288,[1]DI!$A$4:$B$15000,2,FALSE),0)</f>
        <v>0</v>
      </c>
      <c r="E1288" s="126">
        <f t="shared" ca="1" si="503"/>
        <v>0</v>
      </c>
      <c r="F1288" s="132">
        <f t="shared" si="498"/>
        <v>1.075</v>
      </c>
      <c r="G1288" s="127">
        <f t="shared" ca="1" si="491"/>
        <v>1</v>
      </c>
      <c r="H1288" s="126">
        <f ca="1">TRUNC(PRODUCT(G$10:G1287),15)</f>
        <v>1.2008088081381001</v>
      </c>
      <c r="I1288" s="126">
        <f t="shared" ca="1" si="499"/>
        <v>1.1995823982539899</v>
      </c>
      <c r="J1288" s="126">
        <f t="shared" ca="1" si="492"/>
        <v>1.0010223600000001</v>
      </c>
      <c r="K1288" s="126">
        <f t="shared" ca="1" si="493"/>
        <v>1.0223599999999999</v>
      </c>
      <c r="L1288" s="133">
        <f>IF(VLOOKUP(A1288,$U$12:$AD$125,8)=VLOOKUP(A1287,$U$12:$AD$125,8),0,VLOOKUP(A1288,U$12:$AD$125,8))</f>
        <v>0</v>
      </c>
      <c r="M1288" s="129">
        <f>IF(L1288&gt;0,VLOOKUP(L1288,T$12:$AC$125,7),0)</f>
        <v>0</v>
      </c>
      <c r="N1288" s="126">
        <f t="shared" si="494"/>
        <v>0</v>
      </c>
      <c r="O1288" s="126">
        <f t="shared" ca="1" si="495"/>
        <v>1.0223599999999999</v>
      </c>
      <c r="P1288" s="134" t="str">
        <f t="shared" si="500"/>
        <v>A+J=</v>
      </c>
      <c r="Q1288" s="131">
        <f t="shared" si="501"/>
        <v>44454</v>
      </c>
      <c r="R1288" s="9"/>
      <c r="S1288" s="33"/>
      <c r="T1288" s="33"/>
      <c r="U1288" s="33"/>
      <c r="V1288" s="33"/>
      <c r="W1288" s="33"/>
      <c r="X1288" s="33"/>
      <c r="Y1288" s="33"/>
      <c r="Z1288" s="33"/>
      <c r="AA1288" s="33"/>
      <c r="AB1288" s="33"/>
      <c r="AC1288" s="33"/>
      <c r="AD1288" s="33"/>
      <c r="AE1288" s="33"/>
      <c r="AF1288" s="59">
        <f t="shared" si="514"/>
        <v>44015</v>
      </c>
      <c r="AG1288" s="15">
        <f t="shared" ca="1" si="515"/>
        <v>1009.99854999</v>
      </c>
      <c r="AH1288" s="15">
        <f t="shared" si="515"/>
        <v>1000</v>
      </c>
      <c r="AI1288" s="4">
        <f t="shared" ca="1" si="515"/>
        <v>2.1500000000000005E-2</v>
      </c>
      <c r="AJ1288" s="16">
        <f t="shared" ca="1" si="515"/>
        <v>8.4419999999999995E-5</v>
      </c>
      <c r="AK1288" s="4">
        <f t="shared" si="515"/>
        <v>1.075</v>
      </c>
      <c r="AL1288" s="59">
        <f t="shared" si="512"/>
        <v>44015</v>
      </c>
      <c r="AM1288" s="16">
        <f t="shared" ca="1" si="516"/>
        <v>1.0099985499999999</v>
      </c>
      <c r="AN1288" s="15">
        <f t="shared" ca="1" si="516"/>
        <v>9.9985499900000008</v>
      </c>
      <c r="AO1288" s="9">
        <f t="shared" si="516"/>
        <v>0</v>
      </c>
      <c r="AP1288" s="17">
        <f t="shared" si="516"/>
        <v>0</v>
      </c>
      <c r="AQ1288" s="15">
        <f t="shared" si="516"/>
        <v>0</v>
      </c>
      <c r="AR1288" s="10" t="str">
        <f t="shared" si="516"/>
        <v>J=</v>
      </c>
      <c r="AS1288" s="59">
        <f t="shared" si="516"/>
        <v>44089</v>
      </c>
      <c r="AT1288" s="34"/>
      <c r="AU1288" s="34"/>
      <c r="AV1288" s="41"/>
      <c r="AW1288" s="34"/>
      <c r="AX1288" s="34"/>
      <c r="AY1288" s="34"/>
      <c r="AZ1288" s="34"/>
      <c r="BA1288" s="34"/>
      <c r="BB1288" s="34"/>
      <c r="BC1288" s="34"/>
      <c r="BD1288" s="34"/>
      <c r="BE1288" s="34"/>
      <c r="BF1288" s="34"/>
      <c r="BG1288" s="34"/>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c r="CT1288" s="34"/>
      <c r="CU1288" s="34"/>
      <c r="CV1288" s="34"/>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c r="FI1288" s="34"/>
      <c r="FJ1288" s="34"/>
      <c r="FK1288" s="34"/>
      <c r="FL1288" s="34"/>
      <c r="FM1288" s="34"/>
      <c r="FN1288" s="34"/>
      <c r="FO1288" s="34"/>
      <c r="FP1288" s="34"/>
      <c r="FQ1288" s="34"/>
      <c r="FR1288" s="34"/>
      <c r="FS1288" s="34"/>
      <c r="FT1288" s="34"/>
      <c r="FU1288" s="34"/>
      <c r="FV1288" s="34"/>
      <c r="FW1288" s="34"/>
      <c r="FX1288" s="34"/>
      <c r="FY1288" s="34"/>
      <c r="FZ1288" s="34"/>
      <c r="GA1288" s="34"/>
      <c r="GB1288" s="34"/>
      <c r="GC1288" s="34"/>
      <c r="GD1288" s="34"/>
      <c r="GE1288" s="34"/>
      <c r="GF1288" s="34"/>
      <c r="GG1288" s="34"/>
      <c r="GH1288" s="34"/>
      <c r="GI1288" s="34"/>
      <c r="GJ1288" s="34"/>
      <c r="GK1288" s="34"/>
      <c r="GL1288" s="34"/>
      <c r="GM1288" s="34"/>
      <c r="GN1288" s="34"/>
      <c r="GO1288" s="34"/>
      <c r="GP1288" s="34"/>
      <c r="GQ1288" s="34"/>
      <c r="GR1288" s="34"/>
      <c r="GS1288" s="34"/>
      <c r="GT1288" s="34"/>
      <c r="GU1288" s="34"/>
      <c r="GV1288" s="34"/>
      <c r="GW1288" s="34"/>
    </row>
    <row r="1289" spans="1:205" x14ac:dyDescent="0.2">
      <c r="A1289" s="123">
        <f t="shared" si="496"/>
        <v>44284</v>
      </c>
      <c r="B1289" s="124">
        <f t="shared" ca="1" si="502"/>
        <v>1001.02236</v>
      </c>
      <c r="C1289" s="126">
        <f t="shared" si="497"/>
        <v>1000</v>
      </c>
      <c r="D1289" s="125">
        <f ca="1">IF(A1289&lt;$B$1,VLOOKUP(A1289,[1]DI!$A$4:$B$15000,2,FALSE),0)</f>
        <v>2.6499999999999999E-2</v>
      </c>
      <c r="E1289" s="126">
        <f t="shared" ca="1" si="503"/>
        <v>1.0378999999999999E-4</v>
      </c>
      <c r="F1289" s="132">
        <f t="shared" si="498"/>
        <v>1.075</v>
      </c>
      <c r="G1289" s="127">
        <f t="shared" ca="1" si="491"/>
        <v>1.00011157425</v>
      </c>
      <c r="H1289" s="126">
        <f ca="1">TRUNC(PRODUCT(G$10:G1288),15)</f>
        <v>1.2008088081381001</v>
      </c>
      <c r="I1289" s="126">
        <f t="shared" ca="1" si="499"/>
        <v>1.1995823982539899</v>
      </c>
      <c r="J1289" s="126">
        <f t="shared" ca="1" si="492"/>
        <v>1.0010223600000001</v>
      </c>
      <c r="K1289" s="126">
        <f t="shared" ca="1" si="493"/>
        <v>1.0223599999999999</v>
      </c>
      <c r="L1289" s="133">
        <f>IF(VLOOKUP(A1289,$U$12:$AD$125,8)=VLOOKUP(A1288,$U$12:$AD$125,8),0,VLOOKUP(A1289,U$12:$AD$125,8))</f>
        <v>0</v>
      </c>
      <c r="M1289" s="129">
        <f>IF(L1289&gt;0,VLOOKUP(L1289,T$12:$AC$125,7),0)</f>
        <v>0</v>
      </c>
      <c r="N1289" s="126">
        <f t="shared" si="494"/>
        <v>0</v>
      </c>
      <c r="O1289" s="126">
        <f t="shared" ca="1" si="495"/>
        <v>1.0223599999999999</v>
      </c>
      <c r="P1289" s="134" t="str">
        <f t="shared" si="500"/>
        <v>A+J=</v>
      </c>
      <c r="Q1289" s="131">
        <f t="shared" si="501"/>
        <v>44454</v>
      </c>
      <c r="R1289" s="9"/>
      <c r="S1289" s="9"/>
      <c r="T1289" s="9"/>
      <c r="U1289" s="9"/>
      <c r="V1289" s="9"/>
      <c r="W1289" s="9"/>
      <c r="X1289" s="9"/>
      <c r="Y1289" s="9"/>
      <c r="Z1289" s="9"/>
      <c r="AA1289" s="9"/>
      <c r="AB1289" s="9"/>
      <c r="AC1289" s="9"/>
      <c r="AD1289" s="9"/>
      <c r="AE1289" s="9"/>
      <c r="AF1289" s="59">
        <f t="shared" si="514"/>
        <v>44016</v>
      </c>
      <c r="AG1289" s="15">
        <f t="shared" ca="1" si="515"/>
        <v>1010.09021</v>
      </c>
      <c r="AH1289" s="15">
        <f t="shared" si="515"/>
        <v>1000</v>
      </c>
      <c r="AI1289" s="4">
        <f t="shared" ca="1" si="515"/>
        <v>0</v>
      </c>
      <c r="AJ1289" s="16">
        <f t="shared" ca="1" si="515"/>
        <v>0</v>
      </c>
      <c r="AK1289" s="4">
        <f t="shared" si="515"/>
        <v>1.075</v>
      </c>
      <c r="AL1289" s="59">
        <f t="shared" si="512"/>
        <v>44016</v>
      </c>
      <c r="AM1289" s="16">
        <f t="shared" ca="1" si="516"/>
        <v>1.01009021</v>
      </c>
      <c r="AN1289" s="15">
        <f t="shared" ca="1" si="516"/>
        <v>10.090210000000001</v>
      </c>
      <c r="AO1289" s="9">
        <f t="shared" si="516"/>
        <v>0</v>
      </c>
      <c r="AP1289" s="17">
        <f t="shared" si="516"/>
        <v>0</v>
      </c>
      <c r="AQ1289" s="15">
        <f t="shared" si="516"/>
        <v>0</v>
      </c>
      <c r="AR1289" s="10" t="str">
        <f t="shared" si="516"/>
        <v>J=</v>
      </c>
      <c r="AS1289" s="59">
        <f t="shared" si="516"/>
        <v>44089</v>
      </c>
      <c r="AT1289" s="18"/>
      <c r="AU1289" s="18"/>
      <c r="AV1289" s="40"/>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c r="GS1289" s="18"/>
      <c r="GT1289" s="18"/>
    </row>
    <row r="1290" spans="1:205" x14ac:dyDescent="0.2">
      <c r="A1290" s="123">
        <f t="shared" si="496"/>
        <v>44285</v>
      </c>
      <c r="B1290" s="124">
        <f t="shared" ca="1" si="502"/>
        <v>1001.13405</v>
      </c>
      <c r="C1290" s="126">
        <f t="shared" si="497"/>
        <v>1000</v>
      </c>
      <c r="D1290" s="125">
        <f ca="1">IF(A1290&lt;$B$1,VLOOKUP(A1290,[1]DI!$A$4:$B$15000,2,FALSE),0)</f>
        <v>2.6499999999999999E-2</v>
      </c>
      <c r="E1290" s="126">
        <f t="shared" ca="1" si="503"/>
        <v>1.0378999999999999E-4</v>
      </c>
      <c r="F1290" s="132">
        <f t="shared" si="498"/>
        <v>1.075</v>
      </c>
      <c r="G1290" s="127">
        <f t="shared" ref="G1290:G1353" ca="1" si="517">TRUNC((1+(E1290*F1290)),15)</f>
        <v>1.00011157425</v>
      </c>
      <c r="H1290" s="126">
        <f ca="1">TRUNC(PRODUCT(G$10:G1289),15)</f>
        <v>1.2009427874802701</v>
      </c>
      <c r="I1290" s="126">
        <f t="shared" ca="1" si="499"/>
        <v>1.1995823982539899</v>
      </c>
      <c r="J1290" s="126">
        <f t="shared" ref="J1290:J1353" ca="1" si="518">ROUND(TRUNC(H1290/I1290,15),8)</f>
        <v>1.0011340500000001</v>
      </c>
      <c r="K1290" s="126">
        <f t="shared" ref="K1290:K1353" ca="1" si="519">TRUNC((C1290*(J1290-1)),8)</f>
        <v>1.13405</v>
      </c>
      <c r="L1290" s="133">
        <f>IF(VLOOKUP(A1290,$U$12:$AD$125,8)=VLOOKUP(A1289,$U$12:$AD$125,8),0,VLOOKUP(A1290,U$12:$AD$125,8))</f>
        <v>0</v>
      </c>
      <c r="M1290" s="129">
        <f>IF(L1290&gt;0,VLOOKUP(L1290,T$12:$AC$125,7),0)</f>
        <v>0</v>
      </c>
      <c r="N1290" s="126">
        <f t="shared" ref="N1290:N1353" si="520">IF(M1290&gt;0,(C$10*M1290),0)</f>
        <v>0</v>
      </c>
      <c r="O1290" s="126">
        <f t="shared" ref="O1290:O1353" ca="1" si="521">(K1290+N1290)</f>
        <v>1.13405</v>
      </c>
      <c r="P1290" s="134" t="str">
        <f t="shared" si="500"/>
        <v>A+J=</v>
      </c>
      <c r="Q1290" s="131">
        <f t="shared" si="501"/>
        <v>44454</v>
      </c>
      <c r="R1290" s="9"/>
      <c r="S1290" s="33"/>
      <c r="T1290" s="33"/>
      <c r="U1290" s="33"/>
      <c r="V1290" s="33"/>
      <c r="W1290" s="33"/>
      <c r="X1290" s="33"/>
      <c r="Y1290" s="33"/>
      <c r="Z1290" s="33"/>
      <c r="AA1290" s="33"/>
      <c r="AB1290" s="33"/>
      <c r="AC1290" s="33"/>
      <c r="AD1290" s="33"/>
      <c r="AE1290" s="33"/>
      <c r="AF1290" s="59">
        <f t="shared" si="514"/>
        <v>44017</v>
      </c>
      <c r="AG1290" s="15">
        <f t="shared" ca="1" si="515"/>
        <v>1010.09021</v>
      </c>
      <c r="AH1290" s="15">
        <f t="shared" si="515"/>
        <v>1000</v>
      </c>
      <c r="AI1290" s="4">
        <f t="shared" ca="1" si="515"/>
        <v>0</v>
      </c>
      <c r="AJ1290" s="16">
        <f t="shared" ca="1" si="515"/>
        <v>0</v>
      </c>
      <c r="AK1290" s="4">
        <f t="shared" si="515"/>
        <v>1.075</v>
      </c>
      <c r="AL1290" s="59">
        <f t="shared" si="512"/>
        <v>44017</v>
      </c>
      <c r="AM1290" s="16">
        <f t="shared" ca="1" si="516"/>
        <v>1.01009021</v>
      </c>
      <c r="AN1290" s="15">
        <f t="shared" ca="1" si="516"/>
        <v>10.090210000000001</v>
      </c>
      <c r="AO1290" s="9">
        <f t="shared" si="516"/>
        <v>0</v>
      </c>
      <c r="AP1290" s="17">
        <f t="shared" si="516"/>
        <v>0</v>
      </c>
      <c r="AQ1290" s="15">
        <f t="shared" si="516"/>
        <v>0</v>
      </c>
      <c r="AR1290" s="10" t="str">
        <f t="shared" si="516"/>
        <v>J=</v>
      </c>
      <c r="AS1290" s="59">
        <f t="shared" si="516"/>
        <v>44089</v>
      </c>
      <c r="AT1290" s="34"/>
      <c r="AU1290" s="34"/>
      <c r="AV1290" s="41"/>
      <c r="AW1290" s="34"/>
      <c r="AX1290" s="34"/>
      <c r="AY1290" s="34"/>
      <c r="AZ1290" s="34"/>
      <c r="BA1290" s="34"/>
      <c r="BB1290" s="34"/>
      <c r="BC1290" s="34"/>
      <c r="BD1290" s="34"/>
      <c r="BE1290" s="34"/>
      <c r="BF1290" s="34"/>
      <c r="BG1290" s="34"/>
      <c r="BH1290" s="34"/>
      <c r="BI1290" s="34"/>
      <c r="BJ1290" s="34"/>
      <c r="BK1290" s="34"/>
      <c r="BL1290" s="34"/>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4"/>
      <c r="DS1290" s="34"/>
      <c r="DT1290" s="34"/>
      <c r="DU1290" s="34"/>
      <c r="DV1290" s="34"/>
      <c r="DW1290" s="34"/>
      <c r="DX1290" s="34"/>
      <c r="DY1290" s="34"/>
      <c r="DZ1290" s="34"/>
      <c r="EA1290" s="34"/>
      <c r="EB1290" s="34"/>
      <c r="EC1290" s="34"/>
      <c r="ED1290" s="34"/>
      <c r="EE1290" s="34"/>
      <c r="EF1290" s="34"/>
      <c r="EG1290" s="34"/>
      <c r="EH1290" s="34"/>
      <c r="EI1290" s="34"/>
      <c r="EJ1290" s="34"/>
      <c r="EK1290" s="34"/>
      <c r="EL1290" s="34"/>
      <c r="EM1290" s="34"/>
      <c r="EN1290" s="34"/>
      <c r="EO1290" s="34"/>
      <c r="EP1290" s="34"/>
      <c r="EQ1290" s="34"/>
      <c r="ER1290" s="34"/>
      <c r="ES1290" s="34"/>
      <c r="ET1290" s="34"/>
      <c r="EU1290" s="34"/>
      <c r="EV1290" s="34"/>
      <c r="EW1290" s="34"/>
      <c r="EX1290" s="34"/>
      <c r="EY1290" s="34"/>
      <c r="EZ1290" s="34"/>
      <c r="FA1290" s="34"/>
      <c r="FB1290" s="34"/>
      <c r="FC1290" s="34"/>
      <c r="FD1290" s="34"/>
      <c r="FE1290" s="34"/>
      <c r="FF1290" s="34"/>
      <c r="FG1290" s="34"/>
      <c r="FH1290" s="34"/>
      <c r="FI1290" s="34"/>
      <c r="FJ1290" s="34"/>
      <c r="FK1290" s="34"/>
      <c r="FL1290" s="34"/>
      <c r="FM1290" s="34"/>
      <c r="FN1290" s="34"/>
      <c r="FO1290" s="34"/>
      <c r="FP1290" s="34"/>
      <c r="FQ1290" s="34"/>
      <c r="FR1290" s="34"/>
      <c r="FS1290" s="34"/>
      <c r="FT1290" s="34"/>
      <c r="FU1290" s="34"/>
      <c r="FV1290" s="34"/>
      <c r="FW1290" s="34"/>
      <c r="FX1290" s="34"/>
      <c r="FY1290" s="34"/>
      <c r="FZ1290" s="34"/>
      <c r="GA1290" s="34"/>
      <c r="GB1290" s="34"/>
      <c r="GC1290" s="34"/>
      <c r="GD1290" s="34"/>
      <c r="GE1290" s="34"/>
      <c r="GF1290" s="34"/>
      <c r="GG1290" s="34"/>
      <c r="GH1290" s="34"/>
      <c r="GI1290" s="34"/>
      <c r="GJ1290" s="34"/>
      <c r="GK1290" s="34"/>
      <c r="GL1290" s="34"/>
      <c r="GM1290" s="34"/>
      <c r="GN1290" s="34"/>
      <c r="GO1290" s="34"/>
      <c r="GP1290" s="34"/>
      <c r="GQ1290" s="34"/>
      <c r="GR1290" s="34"/>
      <c r="GS1290" s="34"/>
      <c r="GT1290" s="34"/>
      <c r="GU1290" s="34"/>
      <c r="GV1290" s="34"/>
      <c r="GW1290" s="34"/>
    </row>
    <row r="1291" spans="1:205" x14ac:dyDescent="0.2">
      <c r="A1291" s="123">
        <f t="shared" ref="A1291:A1354" si="522">(A1290+1)</f>
        <v>44286</v>
      </c>
      <c r="B1291" s="124">
        <f t="shared" ca="1" si="502"/>
        <v>1001.24575</v>
      </c>
      <c r="C1291" s="126">
        <f t="shared" ref="C1291:C1354" si="523">TRUNC(C1290-N1290,8)</f>
        <v>1000</v>
      </c>
      <c r="D1291" s="125">
        <f ca="1">IF(A1291&lt;$B$1,VLOOKUP(A1291,[1]DI!$A$4:$B$15000,2,FALSE),0)</f>
        <v>2.6499999999999999E-2</v>
      </c>
      <c r="E1291" s="126">
        <f t="shared" ca="1" si="503"/>
        <v>1.0378999999999999E-4</v>
      </c>
      <c r="F1291" s="132">
        <f t="shared" ref="F1291:F1354" si="524">F1290</f>
        <v>1.075</v>
      </c>
      <c r="G1291" s="127">
        <f t="shared" ca="1" si="517"/>
        <v>1.00011157425</v>
      </c>
      <c r="H1291" s="126">
        <f ca="1">TRUNC(PRODUCT(G$10:G1290),15)</f>
        <v>1.2010767817710699</v>
      </c>
      <c r="I1291" s="126">
        <f t="shared" ref="I1291:I1354" ca="1" si="525">IF(OR(L1290&gt;0,L1290="E"),H1290,I1290)</f>
        <v>1.1995823982539899</v>
      </c>
      <c r="J1291" s="126">
        <f t="shared" ca="1" si="518"/>
        <v>1.00124575</v>
      </c>
      <c r="K1291" s="126">
        <f t="shared" ca="1" si="519"/>
        <v>1.2457499999999999</v>
      </c>
      <c r="L1291" s="133">
        <f>IF(VLOOKUP(A1291,$U$12:$AD$125,8)=VLOOKUP(A1290,$U$12:$AD$125,8),0,VLOOKUP(A1291,U$12:$AD$125,8))</f>
        <v>0</v>
      </c>
      <c r="M1291" s="129">
        <f>IF(L1291&gt;0,VLOOKUP(L1291,T$12:$AC$125,7),0)</f>
        <v>0</v>
      </c>
      <c r="N1291" s="126">
        <f t="shared" si="520"/>
        <v>0</v>
      </c>
      <c r="O1291" s="126">
        <f t="shared" ca="1" si="521"/>
        <v>1.2457499999999999</v>
      </c>
      <c r="P1291" s="134" t="str">
        <f t="shared" ref="P1291:P1354" si="526">IF(L1290&gt;0,VLOOKUP(A1290,$U$12:$AD$125,9),P1290)</f>
        <v>A+J=</v>
      </c>
      <c r="Q1291" s="131">
        <f t="shared" ref="Q1291:Q1354" si="527">IF(L1290&gt;0,VLOOKUP(A1290,$U$12:$AD$125,10),Q1290)</f>
        <v>44454</v>
      </c>
      <c r="R1291" s="9"/>
      <c r="S1291" s="9"/>
      <c r="T1291" s="9"/>
      <c r="U1291" s="9"/>
      <c r="V1291" s="9"/>
      <c r="W1291" s="9"/>
      <c r="X1291" s="9"/>
      <c r="Y1291" s="9"/>
      <c r="Z1291" s="9"/>
      <c r="AA1291" s="9"/>
      <c r="AB1291" s="9"/>
      <c r="AC1291" s="9"/>
      <c r="AD1291" s="9"/>
      <c r="AE1291" s="9"/>
      <c r="AF1291" s="59">
        <f t="shared" si="514"/>
        <v>44018</v>
      </c>
      <c r="AG1291" s="15">
        <f t="shared" ca="1" si="515"/>
        <v>1010.09021</v>
      </c>
      <c r="AH1291" s="15">
        <f t="shared" si="515"/>
        <v>1000</v>
      </c>
      <c r="AI1291" s="4">
        <f t="shared" ca="1" si="515"/>
        <v>2.1500000000000005E-2</v>
      </c>
      <c r="AJ1291" s="16">
        <f t="shared" ca="1" si="515"/>
        <v>8.4419999999999995E-5</v>
      </c>
      <c r="AK1291" s="4">
        <f t="shared" si="515"/>
        <v>1.075</v>
      </c>
      <c r="AL1291" s="59">
        <f t="shared" si="512"/>
        <v>44018</v>
      </c>
      <c r="AM1291" s="16">
        <f t="shared" ca="1" si="516"/>
        <v>1.01009021</v>
      </c>
      <c r="AN1291" s="15">
        <f t="shared" ca="1" si="516"/>
        <v>10.090210000000001</v>
      </c>
      <c r="AO1291" s="9">
        <f t="shared" si="516"/>
        <v>0</v>
      </c>
      <c r="AP1291" s="17">
        <f t="shared" si="516"/>
        <v>0</v>
      </c>
      <c r="AQ1291" s="15">
        <f t="shared" si="516"/>
        <v>0</v>
      </c>
      <c r="AR1291" s="10" t="str">
        <f t="shared" si="516"/>
        <v>J=</v>
      </c>
      <c r="AS1291" s="59">
        <f t="shared" si="516"/>
        <v>44089</v>
      </c>
      <c r="AT1291" s="18"/>
      <c r="AU1291" s="18"/>
      <c r="AV1291" s="40"/>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c r="GS1291" s="18"/>
      <c r="GT1291" s="18"/>
    </row>
    <row r="1292" spans="1:205" x14ac:dyDescent="0.2">
      <c r="A1292" s="123">
        <f t="shared" si="522"/>
        <v>44287</v>
      </c>
      <c r="B1292" s="124">
        <f t="shared" ref="B1292:B1355" ca="1" si="528">IF(A1292&lt;=TODAY(),C1292+K1292,IF(AND(A1292&gt;TODAY(),A1292&lt;=$B$1),IF(VLOOKUP(TODAY(),$A$10:$D$5000,4,FALSE)=0,"n.d",C1292+K1292),"n.d"))</f>
        <v>1001.35747</v>
      </c>
      <c r="C1292" s="126">
        <f t="shared" si="523"/>
        <v>1000</v>
      </c>
      <c r="D1292" s="125">
        <f ca="1">IF(A1292&lt;$B$1,VLOOKUP(A1292,[1]DI!$A$4:$B$15000,2,FALSE),0)</f>
        <v>2.6499999999999999E-2</v>
      </c>
      <c r="E1292" s="126">
        <f t="shared" ca="1" si="503"/>
        <v>1.0378999999999999E-4</v>
      </c>
      <c r="F1292" s="132">
        <f t="shared" si="524"/>
        <v>1.075</v>
      </c>
      <c r="G1292" s="127">
        <f t="shared" ca="1" si="517"/>
        <v>1.00011157425</v>
      </c>
      <c r="H1292" s="126">
        <f ca="1">TRUNC(PRODUCT(G$10:G1291),15)</f>
        <v>1.2012107910121901</v>
      </c>
      <c r="I1292" s="126">
        <f t="shared" ca="1" si="525"/>
        <v>1.1995823982539899</v>
      </c>
      <c r="J1292" s="126">
        <f t="shared" ca="1" si="518"/>
        <v>1.0013574700000001</v>
      </c>
      <c r="K1292" s="126">
        <f t="shared" ca="1" si="519"/>
        <v>1.35747</v>
      </c>
      <c r="L1292" s="133">
        <f>IF(VLOOKUP(A1292,$U$12:$AD$125,8)=VLOOKUP(A1291,$U$12:$AD$125,8),0,VLOOKUP(A1292,U$12:$AD$125,8))</f>
        <v>0</v>
      </c>
      <c r="M1292" s="129">
        <f>IF(L1292&gt;0,VLOOKUP(L1292,T$12:$AC$125,7),0)</f>
        <v>0</v>
      </c>
      <c r="N1292" s="126">
        <f t="shared" si="520"/>
        <v>0</v>
      </c>
      <c r="O1292" s="126">
        <f t="shared" ca="1" si="521"/>
        <v>1.35747</v>
      </c>
      <c r="P1292" s="134" t="str">
        <f t="shared" si="526"/>
        <v>A+J=</v>
      </c>
      <c r="Q1292" s="131">
        <f t="shared" si="527"/>
        <v>44454</v>
      </c>
      <c r="R1292" s="9"/>
      <c r="S1292" s="9"/>
      <c r="T1292" s="9"/>
      <c r="U1292" s="9"/>
      <c r="V1292" s="9"/>
      <c r="W1292" s="9"/>
      <c r="X1292" s="9"/>
      <c r="Y1292" s="9"/>
      <c r="Z1292" s="9"/>
      <c r="AA1292" s="9"/>
      <c r="AB1292" s="9"/>
      <c r="AC1292" s="9"/>
      <c r="AD1292" s="9"/>
      <c r="AE1292" s="9"/>
      <c r="AF1292" s="59">
        <f t="shared" si="514"/>
        <v>44019</v>
      </c>
      <c r="AG1292" s="15">
        <f t="shared" ca="1" si="515"/>
        <v>1010.18188</v>
      </c>
      <c r="AH1292" s="15">
        <f t="shared" si="515"/>
        <v>1000</v>
      </c>
      <c r="AI1292" s="4">
        <f t="shared" ca="1" si="515"/>
        <v>2.1500000000000005E-2</v>
      </c>
      <c r="AJ1292" s="16">
        <f t="shared" ca="1" si="515"/>
        <v>8.4419999999999995E-5</v>
      </c>
      <c r="AK1292" s="4">
        <f t="shared" si="515"/>
        <v>1.075</v>
      </c>
      <c r="AL1292" s="59">
        <f t="shared" si="512"/>
        <v>44019</v>
      </c>
      <c r="AM1292" s="16">
        <f t="shared" ca="1" si="516"/>
        <v>1.01018188</v>
      </c>
      <c r="AN1292" s="15">
        <f t="shared" ca="1" si="516"/>
        <v>10.18188</v>
      </c>
      <c r="AO1292" s="9">
        <f t="shared" si="516"/>
        <v>0</v>
      </c>
      <c r="AP1292" s="17">
        <f t="shared" si="516"/>
        <v>0</v>
      </c>
      <c r="AQ1292" s="15">
        <f t="shared" si="516"/>
        <v>0</v>
      </c>
      <c r="AR1292" s="10" t="str">
        <f t="shared" si="516"/>
        <v>J=</v>
      </c>
      <c r="AS1292" s="59">
        <f t="shared" si="516"/>
        <v>44089</v>
      </c>
      <c r="AT1292" s="18"/>
      <c r="AU1292" s="18"/>
      <c r="AV1292" s="40"/>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c r="GS1292" s="18"/>
      <c r="GT1292" s="18"/>
    </row>
    <row r="1293" spans="1:205" x14ac:dyDescent="0.2">
      <c r="A1293" s="123">
        <f t="shared" si="522"/>
        <v>44288</v>
      </c>
      <c r="B1293" s="124">
        <f t="shared" ca="1" si="528"/>
        <v>1001.46918999</v>
      </c>
      <c r="C1293" s="126">
        <f t="shared" si="523"/>
        <v>1000</v>
      </c>
      <c r="D1293" s="125">
        <f ca="1">IF(A1293&lt;$B$1,VLOOKUP(A1293,[1]DI!$A$4:$B$15000,2,FALSE),0)</f>
        <v>0</v>
      </c>
      <c r="E1293" s="126">
        <f t="shared" ref="E1293:E1356" ca="1" si="529">ROUND((((1+D1293)^(1/252)-1)),8)</f>
        <v>0</v>
      </c>
      <c r="F1293" s="132">
        <f t="shared" si="524"/>
        <v>1.075</v>
      </c>
      <c r="G1293" s="127">
        <f t="shared" ca="1" si="517"/>
        <v>1</v>
      </c>
      <c r="H1293" s="126">
        <f ca="1">TRUNC(PRODUCT(G$10:G1292),15)</f>
        <v>1.2013448152052899</v>
      </c>
      <c r="I1293" s="126">
        <f t="shared" ca="1" si="525"/>
        <v>1.1995823982539899</v>
      </c>
      <c r="J1293" s="126">
        <f t="shared" ca="1" si="518"/>
        <v>1.0014691899999999</v>
      </c>
      <c r="K1293" s="126">
        <f t="shared" ca="1" si="519"/>
        <v>1.4691899900000001</v>
      </c>
      <c r="L1293" s="133">
        <f>IF(VLOOKUP(A1293,$U$12:$AD$125,8)=VLOOKUP(A1292,$U$12:$AD$125,8),0,VLOOKUP(A1293,U$12:$AD$125,8))</f>
        <v>0</v>
      </c>
      <c r="M1293" s="129">
        <f>IF(L1293&gt;0,VLOOKUP(L1293,T$12:$AC$125,7),0)</f>
        <v>0</v>
      </c>
      <c r="N1293" s="126">
        <f t="shared" si="520"/>
        <v>0</v>
      </c>
      <c r="O1293" s="126">
        <f t="shared" ca="1" si="521"/>
        <v>1.4691899900000001</v>
      </c>
      <c r="P1293" s="134" t="str">
        <f t="shared" si="526"/>
        <v>A+J=</v>
      </c>
      <c r="Q1293" s="131">
        <f t="shared" si="527"/>
        <v>44454</v>
      </c>
      <c r="R1293" s="9"/>
      <c r="S1293" s="9"/>
      <c r="T1293" s="9"/>
      <c r="U1293" s="9"/>
      <c r="V1293" s="9"/>
      <c r="W1293" s="9"/>
      <c r="X1293" s="9"/>
      <c r="Y1293" s="9"/>
      <c r="Z1293" s="9"/>
      <c r="AA1293" s="9"/>
      <c r="AB1293" s="9"/>
      <c r="AC1293" s="9"/>
      <c r="AD1293" s="9"/>
      <c r="AE1293" s="9"/>
      <c r="AF1293" s="59">
        <f t="shared" si="514"/>
        <v>44020</v>
      </c>
      <c r="AG1293" s="15">
        <f t="shared" ca="1" si="515"/>
        <v>1010.27355</v>
      </c>
      <c r="AH1293" s="15">
        <f t="shared" si="515"/>
        <v>1000</v>
      </c>
      <c r="AI1293" s="4">
        <f t="shared" ca="1" si="515"/>
        <v>2.1500000000000005E-2</v>
      </c>
      <c r="AJ1293" s="16">
        <f t="shared" ca="1" si="515"/>
        <v>8.4419999999999995E-5</v>
      </c>
      <c r="AK1293" s="4">
        <f t="shared" si="515"/>
        <v>1.075</v>
      </c>
      <c r="AL1293" s="59">
        <f t="shared" si="512"/>
        <v>44020</v>
      </c>
      <c r="AM1293" s="16">
        <f t="shared" ca="1" si="516"/>
        <v>1.01027355</v>
      </c>
      <c r="AN1293" s="15">
        <f t="shared" ca="1" si="516"/>
        <v>10.27355</v>
      </c>
      <c r="AO1293" s="9">
        <f t="shared" si="516"/>
        <v>0</v>
      </c>
      <c r="AP1293" s="17">
        <f t="shared" si="516"/>
        <v>0</v>
      </c>
      <c r="AQ1293" s="15">
        <f t="shared" si="516"/>
        <v>0</v>
      </c>
      <c r="AR1293" s="10" t="str">
        <f t="shared" si="516"/>
        <v>J=</v>
      </c>
      <c r="AS1293" s="59">
        <f t="shared" si="516"/>
        <v>44089</v>
      </c>
      <c r="AT1293" s="18"/>
      <c r="AU1293" s="18"/>
      <c r="AV1293" s="40"/>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c r="GS1293" s="18"/>
      <c r="GT1293" s="18"/>
    </row>
    <row r="1294" spans="1:205" x14ac:dyDescent="0.2">
      <c r="A1294" s="123">
        <f t="shared" si="522"/>
        <v>44289</v>
      </c>
      <c r="B1294" s="124">
        <f t="shared" ca="1" si="528"/>
        <v>1001.46918999</v>
      </c>
      <c r="C1294" s="126">
        <f t="shared" si="523"/>
        <v>1000</v>
      </c>
      <c r="D1294" s="125">
        <f ca="1">IF(A1294&lt;$B$1,VLOOKUP(A1294,[1]DI!$A$4:$B$15000,2,FALSE),0)</f>
        <v>0</v>
      </c>
      <c r="E1294" s="126">
        <f t="shared" ca="1" si="529"/>
        <v>0</v>
      </c>
      <c r="F1294" s="132">
        <f t="shared" si="524"/>
        <v>1.075</v>
      </c>
      <c r="G1294" s="127">
        <f t="shared" ca="1" si="517"/>
        <v>1</v>
      </c>
      <c r="H1294" s="126">
        <f ca="1">TRUNC(PRODUCT(G$10:G1293),15)</f>
        <v>1.2013448152052899</v>
      </c>
      <c r="I1294" s="126">
        <f t="shared" ca="1" si="525"/>
        <v>1.1995823982539899</v>
      </c>
      <c r="J1294" s="126">
        <f t="shared" ca="1" si="518"/>
        <v>1.0014691899999999</v>
      </c>
      <c r="K1294" s="126">
        <f t="shared" ca="1" si="519"/>
        <v>1.4691899900000001</v>
      </c>
      <c r="L1294" s="133">
        <f>IF(VLOOKUP(A1294,$U$12:$AD$125,8)=VLOOKUP(A1293,$U$12:$AD$125,8),0,VLOOKUP(A1294,U$12:$AD$125,8))</f>
        <v>0</v>
      </c>
      <c r="M1294" s="129">
        <f>IF(L1294&gt;0,VLOOKUP(L1294,T$12:$AC$125,7),0)</f>
        <v>0</v>
      </c>
      <c r="N1294" s="126">
        <f t="shared" si="520"/>
        <v>0</v>
      </c>
      <c r="O1294" s="126">
        <f t="shared" ca="1" si="521"/>
        <v>1.4691899900000001</v>
      </c>
      <c r="P1294" s="134" t="str">
        <f t="shared" si="526"/>
        <v>A+J=</v>
      </c>
      <c r="Q1294" s="131">
        <f t="shared" si="527"/>
        <v>44454</v>
      </c>
      <c r="R1294" s="9"/>
      <c r="S1294" s="9"/>
      <c r="T1294" s="9"/>
      <c r="U1294" s="9"/>
      <c r="V1294" s="9"/>
      <c r="W1294" s="9"/>
      <c r="X1294" s="9"/>
      <c r="Y1294" s="9"/>
      <c r="Z1294" s="9"/>
      <c r="AA1294" s="9"/>
      <c r="AB1294" s="9"/>
      <c r="AC1294" s="9"/>
      <c r="AD1294" s="9"/>
      <c r="AE1294" s="9"/>
      <c r="AF1294" s="59">
        <f t="shared" si="514"/>
        <v>44021</v>
      </c>
      <c r="AG1294" s="15">
        <f t="shared" ca="1" si="515"/>
        <v>1010.36524</v>
      </c>
      <c r="AH1294" s="15">
        <f t="shared" si="515"/>
        <v>1000</v>
      </c>
      <c r="AI1294" s="4">
        <f t="shared" ca="1" si="515"/>
        <v>2.1500000000000005E-2</v>
      </c>
      <c r="AJ1294" s="16">
        <f t="shared" ca="1" si="515"/>
        <v>8.4419999999999995E-5</v>
      </c>
      <c r="AK1294" s="4">
        <f t="shared" si="515"/>
        <v>1.075</v>
      </c>
      <c r="AL1294" s="59">
        <f t="shared" si="512"/>
        <v>44021</v>
      </c>
      <c r="AM1294" s="16">
        <f t="shared" ca="1" si="516"/>
        <v>1.0103652400000001</v>
      </c>
      <c r="AN1294" s="15">
        <f t="shared" ca="1" si="516"/>
        <v>10.36524</v>
      </c>
      <c r="AO1294" s="9">
        <f t="shared" si="516"/>
        <v>0</v>
      </c>
      <c r="AP1294" s="17">
        <f t="shared" si="516"/>
        <v>0</v>
      </c>
      <c r="AQ1294" s="15">
        <f t="shared" si="516"/>
        <v>0</v>
      </c>
      <c r="AR1294" s="10" t="str">
        <f t="shared" si="516"/>
        <v>J=</v>
      </c>
      <c r="AS1294" s="59">
        <f t="shared" si="516"/>
        <v>44089</v>
      </c>
      <c r="AT1294" s="18"/>
      <c r="AU1294" s="18"/>
      <c r="AV1294" s="40"/>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c r="GS1294" s="18"/>
      <c r="GT1294" s="18"/>
    </row>
    <row r="1295" spans="1:205" x14ac:dyDescent="0.2">
      <c r="A1295" s="123">
        <f t="shared" si="522"/>
        <v>44290</v>
      </c>
      <c r="B1295" s="124">
        <f t="shared" ca="1" si="528"/>
        <v>1001.46918999</v>
      </c>
      <c r="C1295" s="126">
        <f t="shared" si="523"/>
        <v>1000</v>
      </c>
      <c r="D1295" s="125">
        <f ca="1">IF(A1295&lt;$B$1,VLOOKUP(A1295,[1]DI!$A$4:$B$15000,2,FALSE),0)</f>
        <v>0</v>
      </c>
      <c r="E1295" s="126">
        <f t="shared" ca="1" si="529"/>
        <v>0</v>
      </c>
      <c r="F1295" s="132">
        <f t="shared" si="524"/>
        <v>1.075</v>
      </c>
      <c r="G1295" s="127">
        <f t="shared" ca="1" si="517"/>
        <v>1</v>
      </c>
      <c r="H1295" s="126">
        <f ca="1">TRUNC(PRODUCT(G$10:G1294),15)</f>
        <v>1.2013448152052899</v>
      </c>
      <c r="I1295" s="126">
        <f t="shared" ca="1" si="525"/>
        <v>1.1995823982539899</v>
      </c>
      <c r="J1295" s="126">
        <f t="shared" ca="1" si="518"/>
        <v>1.0014691899999999</v>
      </c>
      <c r="K1295" s="126">
        <f t="shared" ca="1" si="519"/>
        <v>1.4691899900000001</v>
      </c>
      <c r="L1295" s="133">
        <f>IF(VLOOKUP(A1295,$U$12:$AD$125,8)=VLOOKUP(A1294,$U$12:$AD$125,8),0,VLOOKUP(A1295,U$12:$AD$125,8))</f>
        <v>0</v>
      </c>
      <c r="M1295" s="129">
        <f>IF(L1295&gt;0,VLOOKUP(L1295,T$12:$AC$125,7),0)</f>
        <v>0</v>
      </c>
      <c r="N1295" s="126">
        <f t="shared" si="520"/>
        <v>0</v>
      </c>
      <c r="O1295" s="126">
        <f t="shared" ca="1" si="521"/>
        <v>1.4691899900000001</v>
      </c>
      <c r="P1295" s="134" t="str">
        <f t="shared" si="526"/>
        <v>A+J=</v>
      </c>
      <c r="Q1295" s="131">
        <f t="shared" si="527"/>
        <v>44454</v>
      </c>
      <c r="R1295" s="9"/>
      <c r="S1295" s="9"/>
      <c r="T1295" s="9"/>
      <c r="U1295" s="9"/>
      <c r="V1295" s="9"/>
      <c r="W1295" s="9"/>
      <c r="X1295" s="9"/>
      <c r="Y1295" s="9"/>
      <c r="Z1295" s="9"/>
      <c r="AA1295" s="9"/>
      <c r="AB1295" s="9"/>
      <c r="AC1295" s="9"/>
      <c r="AD1295" s="9"/>
      <c r="AE1295" s="9"/>
      <c r="AF1295" s="59">
        <f t="shared" si="514"/>
        <v>44022</v>
      </c>
      <c r="AG1295" s="15">
        <f t="shared" ca="1" si="515"/>
        <v>1010.45692999</v>
      </c>
      <c r="AH1295" s="15">
        <f t="shared" si="515"/>
        <v>1000</v>
      </c>
      <c r="AI1295" s="4">
        <f t="shared" ca="1" si="515"/>
        <v>2.1500000000000005E-2</v>
      </c>
      <c r="AJ1295" s="16">
        <f t="shared" ca="1" si="515"/>
        <v>8.4419999999999995E-5</v>
      </c>
      <c r="AK1295" s="4">
        <f t="shared" si="515"/>
        <v>1.075</v>
      </c>
      <c r="AL1295" s="59">
        <f t="shared" si="512"/>
        <v>44022</v>
      </c>
      <c r="AM1295" s="16">
        <f t="shared" ca="1" si="516"/>
        <v>1.0104569299999999</v>
      </c>
      <c r="AN1295" s="15">
        <f t="shared" ca="1" si="516"/>
        <v>10.456929990000001</v>
      </c>
      <c r="AO1295" s="9">
        <f t="shared" si="516"/>
        <v>0</v>
      </c>
      <c r="AP1295" s="17">
        <f t="shared" si="516"/>
        <v>0</v>
      </c>
      <c r="AQ1295" s="15">
        <f t="shared" si="516"/>
        <v>0</v>
      </c>
      <c r="AR1295" s="10" t="str">
        <f t="shared" si="516"/>
        <v>J=</v>
      </c>
      <c r="AS1295" s="59">
        <f t="shared" si="516"/>
        <v>44089</v>
      </c>
      <c r="AT1295" s="18"/>
      <c r="AU1295" s="18"/>
      <c r="AV1295" s="40"/>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c r="GS1295" s="18"/>
      <c r="GT1295" s="18"/>
    </row>
    <row r="1296" spans="1:205" x14ac:dyDescent="0.2">
      <c r="A1296" s="123">
        <f t="shared" si="522"/>
        <v>44291</v>
      </c>
      <c r="B1296" s="124">
        <f t="shared" ca="1" si="528"/>
        <v>1001.46918999</v>
      </c>
      <c r="C1296" s="126">
        <f t="shared" si="523"/>
        <v>1000</v>
      </c>
      <c r="D1296" s="125">
        <f ca="1">IF(A1296&lt;$B$1,VLOOKUP(A1296,[1]DI!$A$4:$B$15000,2,FALSE),0)</f>
        <v>2.6499999999999999E-2</v>
      </c>
      <c r="E1296" s="126">
        <f t="shared" ca="1" si="529"/>
        <v>1.0378999999999999E-4</v>
      </c>
      <c r="F1296" s="132">
        <f t="shared" si="524"/>
        <v>1.075</v>
      </c>
      <c r="G1296" s="127">
        <f t="shared" ca="1" si="517"/>
        <v>1.00011157425</v>
      </c>
      <c r="H1296" s="126">
        <f ca="1">TRUNC(PRODUCT(G$10:G1295),15)</f>
        <v>1.2013448152052899</v>
      </c>
      <c r="I1296" s="126">
        <f t="shared" ca="1" si="525"/>
        <v>1.1995823982539899</v>
      </c>
      <c r="J1296" s="126">
        <f t="shared" ca="1" si="518"/>
        <v>1.0014691899999999</v>
      </c>
      <c r="K1296" s="126">
        <f t="shared" ca="1" si="519"/>
        <v>1.4691899900000001</v>
      </c>
      <c r="L1296" s="133">
        <f>IF(VLOOKUP(A1296,$U$12:$AD$125,8)=VLOOKUP(A1295,$U$12:$AD$125,8),0,VLOOKUP(A1296,U$12:$AD$125,8))</f>
        <v>0</v>
      </c>
      <c r="M1296" s="129">
        <f>IF(L1296&gt;0,VLOOKUP(L1296,T$12:$AC$125,7),0)</f>
        <v>0</v>
      </c>
      <c r="N1296" s="126">
        <f t="shared" si="520"/>
        <v>0</v>
      </c>
      <c r="O1296" s="126">
        <f t="shared" ca="1" si="521"/>
        <v>1.4691899900000001</v>
      </c>
      <c r="P1296" s="134" t="str">
        <f t="shared" si="526"/>
        <v>A+J=</v>
      </c>
      <c r="Q1296" s="131">
        <f t="shared" si="527"/>
        <v>44454</v>
      </c>
      <c r="R1296" s="9"/>
      <c r="S1296" s="9"/>
      <c r="T1296" s="9"/>
      <c r="U1296" s="9"/>
      <c r="V1296" s="9"/>
      <c r="W1296" s="9"/>
      <c r="X1296" s="9"/>
      <c r="Y1296" s="9"/>
      <c r="Z1296" s="9"/>
      <c r="AA1296" s="9"/>
      <c r="AB1296" s="9"/>
      <c r="AC1296" s="9"/>
      <c r="AD1296" s="9"/>
      <c r="AE1296" s="9"/>
      <c r="AF1296" s="59">
        <f t="shared" si="514"/>
        <v>44023</v>
      </c>
      <c r="AG1296" s="15">
        <f t="shared" ca="1" si="515"/>
        <v>1010.54862999</v>
      </c>
      <c r="AH1296" s="15">
        <f t="shared" si="515"/>
        <v>1000</v>
      </c>
      <c r="AI1296" s="4">
        <f t="shared" ca="1" si="515"/>
        <v>0</v>
      </c>
      <c r="AJ1296" s="16">
        <f t="shared" ca="1" si="515"/>
        <v>0</v>
      </c>
      <c r="AK1296" s="4">
        <f t="shared" si="515"/>
        <v>1.075</v>
      </c>
      <c r="AL1296" s="59">
        <f t="shared" si="512"/>
        <v>44023</v>
      </c>
      <c r="AM1296" s="16">
        <f t="shared" ca="1" si="516"/>
        <v>1.0105486299999999</v>
      </c>
      <c r="AN1296" s="15">
        <f t="shared" ca="1" si="516"/>
        <v>10.54862999</v>
      </c>
      <c r="AO1296" s="9">
        <f t="shared" si="516"/>
        <v>0</v>
      </c>
      <c r="AP1296" s="17">
        <f t="shared" si="516"/>
        <v>0</v>
      </c>
      <c r="AQ1296" s="15">
        <f t="shared" si="516"/>
        <v>0</v>
      </c>
      <c r="AR1296" s="10" t="str">
        <f t="shared" si="516"/>
        <v>J=</v>
      </c>
      <c r="AS1296" s="59">
        <f t="shared" si="516"/>
        <v>44089</v>
      </c>
      <c r="AT1296" s="18"/>
      <c r="AU1296" s="18"/>
      <c r="AV1296" s="40"/>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c r="GS1296" s="18"/>
      <c r="GT1296" s="18"/>
    </row>
    <row r="1297" spans="1:202" x14ac:dyDescent="0.2">
      <c r="A1297" s="123">
        <f t="shared" si="522"/>
        <v>44292</v>
      </c>
      <c r="B1297" s="124">
        <f t="shared" ca="1" si="528"/>
        <v>1001.58093</v>
      </c>
      <c r="C1297" s="126">
        <f t="shared" si="523"/>
        <v>1000</v>
      </c>
      <c r="D1297" s="125">
        <f ca="1">IF(A1297&lt;$B$1,VLOOKUP(A1297,[1]DI!$A$4:$B$15000,2,FALSE),0)</f>
        <v>2.6499999999999999E-2</v>
      </c>
      <c r="E1297" s="126">
        <f t="shared" ca="1" si="529"/>
        <v>1.0378999999999999E-4</v>
      </c>
      <c r="F1297" s="132">
        <f t="shared" si="524"/>
        <v>1.075</v>
      </c>
      <c r="G1297" s="127">
        <f t="shared" ca="1" si="517"/>
        <v>1.00011157425</v>
      </c>
      <c r="H1297" s="126">
        <f ca="1">TRUNC(PRODUCT(G$10:G1296),15)</f>
        <v>1.20147885435204</v>
      </c>
      <c r="I1297" s="126">
        <f t="shared" ca="1" si="525"/>
        <v>1.1995823982539899</v>
      </c>
      <c r="J1297" s="126">
        <f t="shared" ca="1" si="518"/>
        <v>1.00158093</v>
      </c>
      <c r="K1297" s="126">
        <f t="shared" ca="1" si="519"/>
        <v>1.5809299999999999</v>
      </c>
      <c r="L1297" s="133">
        <f>IF(VLOOKUP(A1297,$U$12:$AD$125,8)=VLOOKUP(A1296,$U$12:$AD$125,8),0,VLOOKUP(A1297,U$12:$AD$125,8))</f>
        <v>0</v>
      </c>
      <c r="M1297" s="129">
        <f>IF(L1297&gt;0,VLOOKUP(L1297,T$12:$AC$125,7),0)</f>
        <v>0</v>
      </c>
      <c r="N1297" s="126">
        <f t="shared" si="520"/>
        <v>0</v>
      </c>
      <c r="O1297" s="126">
        <f t="shared" ca="1" si="521"/>
        <v>1.5809299999999999</v>
      </c>
      <c r="P1297" s="134" t="str">
        <f t="shared" si="526"/>
        <v>A+J=</v>
      </c>
      <c r="Q1297" s="131">
        <f t="shared" si="527"/>
        <v>44454</v>
      </c>
      <c r="R1297" s="9"/>
      <c r="S1297" s="9"/>
      <c r="T1297" s="9"/>
      <c r="U1297" s="9"/>
      <c r="V1297" s="9"/>
      <c r="W1297" s="9"/>
      <c r="X1297" s="9"/>
      <c r="Y1297" s="9"/>
      <c r="Z1297" s="9"/>
      <c r="AA1297" s="9"/>
      <c r="AB1297" s="9"/>
      <c r="AC1297" s="9"/>
      <c r="AD1297" s="9"/>
      <c r="AE1297" s="9"/>
      <c r="AF1297" s="59">
        <f t="shared" si="514"/>
        <v>44024</v>
      </c>
      <c r="AG1297" s="15">
        <f t="shared" ca="1" si="515"/>
        <v>1010.54862999</v>
      </c>
      <c r="AH1297" s="15">
        <f t="shared" si="515"/>
        <v>1000</v>
      </c>
      <c r="AI1297" s="4">
        <f t="shared" ca="1" si="515"/>
        <v>0</v>
      </c>
      <c r="AJ1297" s="16">
        <f t="shared" ca="1" si="515"/>
        <v>0</v>
      </c>
      <c r="AK1297" s="4">
        <f t="shared" si="515"/>
        <v>1.075</v>
      </c>
      <c r="AL1297" s="59">
        <f t="shared" si="512"/>
        <v>44024</v>
      </c>
      <c r="AM1297" s="16">
        <f t="shared" ca="1" si="516"/>
        <v>1.0105486299999999</v>
      </c>
      <c r="AN1297" s="15">
        <f t="shared" ca="1" si="516"/>
        <v>10.54862999</v>
      </c>
      <c r="AO1297" s="9">
        <f t="shared" si="516"/>
        <v>0</v>
      </c>
      <c r="AP1297" s="17">
        <f t="shared" si="516"/>
        <v>0</v>
      </c>
      <c r="AQ1297" s="15">
        <f t="shared" si="516"/>
        <v>0</v>
      </c>
      <c r="AR1297" s="10" t="str">
        <f t="shared" si="516"/>
        <v>J=</v>
      </c>
      <c r="AS1297" s="59">
        <f t="shared" si="516"/>
        <v>44089</v>
      </c>
      <c r="AT1297" s="18"/>
      <c r="AU1297" s="18"/>
      <c r="AV1297" s="40"/>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c r="GS1297" s="18"/>
      <c r="GT1297" s="18"/>
    </row>
    <row r="1298" spans="1:202" x14ac:dyDescent="0.2">
      <c r="A1298" s="123">
        <f t="shared" si="522"/>
        <v>44293</v>
      </c>
      <c r="B1298" s="124">
        <f t="shared" ca="1" si="528"/>
        <v>1001.69267999</v>
      </c>
      <c r="C1298" s="126">
        <f t="shared" si="523"/>
        <v>1000</v>
      </c>
      <c r="D1298" s="125">
        <f ca="1">IF(A1298&lt;$B$1,VLOOKUP(A1298,[1]DI!$A$4:$B$15000,2,FALSE),0)</f>
        <v>2.6499999999999999E-2</v>
      </c>
      <c r="E1298" s="126">
        <f t="shared" ca="1" si="529"/>
        <v>1.0378999999999999E-4</v>
      </c>
      <c r="F1298" s="132">
        <f t="shared" si="524"/>
        <v>1.075</v>
      </c>
      <c r="G1298" s="127">
        <f t="shared" ca="1" si="517"/>
        <v>1.00011157425</v>
      </c>
      <c r="H1298" s="126">
        <f ca="1">TRUNC(PRODUCT(G$10:G1297),15)</f>
        <v>1.2016129084541001</v>
      </c>
      <c r="I1298" s="126">
        <f t="shared" ca="1" si="525"/>
        <v>1.1995823982539899</v>
      </c>
      <c r="J1298" s="126">
        <f t="shared" ca="1" si="518"/>
        <v>1.0016926799999999</v>
      </c>
      <c r="K1298" s="126">
        <f t="shared" ca="1" si="519"/>
        <v>1.69267999</v>
      </c>
      <c r="L1298" s="133">
        <f>IF(VLOOKUP(A1298,$U$12:$AD$125,8)=VLOOKUP(A1297,$U$12:$AD$125,8),0,VLOOKUP(A1298,U$12:$AD$125,8))</f>
        <v>0</v>
      </c>
      <c r="M1298" s="129">
        <f>IF(L1298&gt;0,VLOOKUP(L1298,T$12:$AC$125,7),0)</f>
        <v>0</v>
      </c>
      <c r="N1298" s="126">
        <f t="shared" si="520"/>
        <v>0</v>
      </c>
      <c r="O1298" s="126">
        <f t="shared" ca="1" si="521"/>
        <v>1.69267999</v>
      </c>
      <c r="P1298" s="134" t="str">
        <f t="shared" si="526"/>
        <v>A+J=</v>
      </c>
      <c r="Q1298" s="131">
        <f t="shared" si="527"/>
        <v>44454</v>
      </c>
      <c r="R1298" s="9"/>
      <c r="S1298" s="9"/>
      <c r="T1298" s="9"/>
      <c r="U1298" s="9"/>
      <c r="V1298" s="9"/>
      <c r="W1298" s="9"/>
      <c r="X1298" s="9"/>
      <c r="Y1298" s="9"/>
      <c r="Z1298" s="9"/>
      <c r="AA1298" s="9"/>
      <c r="AB1298" s="9"/>
      <c r="AC1298" s="9"/>
      <c r="AD1298" s="9"/>
      <c r="AE1298" s="9"/>
      <c r="AF1298" s="59"/>
      <c r="AG1298" s="15"/>
      <c r="AH1298" s="15"/>
      <c r="AI1298" s="4"/>
      <c r="AJ1298" s="16"/>
      <c r="AK1298" s="4"/>
      <c r="AL1298" s="59"/>
      <c r="AM1298" s="16"/>
      <c r="AN1298" s="15"/>
      <c r="AO1298" s="9"/>
      <c r="AP1298" s="17"/>
      <c r="AQ1298" s="15"/>
      <c r="AR1298" s="10"/>
      <c r="AS1298" s="59"/>
      <c r="AT1298" s="18"/>
      <c r="AU1298" s="18"/>
      <c r="AV1298" s="40"/>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c r="GS1298" s="18"/>
      <c r="GT1298" s="18"/>
    </row>
    <row r="1299" spans="1:202" x14ac:dyDescent="0.2">
      <c r="A1299" s="123">
        <f t="shared" si="522"/>
        <v>44294</v>
      </c>
      <c r="B1299" s="124">
        <f t="shared" ca="1" si="528"/>
        <v>1001.80443999</v>
      </c>
      <c r="C1299" s="126">
        <f t="shared" si="523"/>
        <v>1000</v>
      </c>
      <c r="D1299" s="125">
        <f ca="1">IF(A1299&lt;$B$1,VLOOKUP(A1299,[1]DI!$A$4:$B$15000,2,FALSE),0)</f>
        <v>2.6499999999999999E-2</v>
      </c>
      <c r="E1299" s="126">
        <f t="shared" ca="1" si="529"/>
        <v>1.0378999999999999E-4</v>
      </c>
      <c r="F1299" s="132">
        <f t="shared" si="524"/>
        <v>1.075</v>
      </c>
      <c r="G1299" s="127">
        <f t="shared" ca="1" si="517"/>
        <v>1.00011157425</v>
      </c>
      <c r="H1299" s="126">
        <f ca="1">TRUNC(PRODUCT(G$10:G1298),15)</f>
        <v>1.20174697751315</v>
      </c>
      <c r="I1299" s="126">
        <f t="shared" ca="1" si="525"/>
        <v>1.1995823982539899</v>
      </c>
      <c r="J1299" s="126">
        <f t="shared" ca="1" si="518"/>
        <v>1.0018044399999999</v>
      </c>
      <c r="K1299" s="126">
        <f t="shared" ca="1" si="519"/>
        <v>1.8044399900000001</v>
      </c>
      <c r="L1299" s="133">
        <f>IF(VLOOKUP(A1299,$U$12:$AD$125,8)=VLOOKUP(A1298,$U$12:$AD$125,8),0,VLOOKUP(A1299,U$12:$AD$125,8))</f>
        <v>0</v>
      </c>
      <c r="M1299" s="129">
        <f>IF(L1299&gt;0,VLOOKUP(L1299,T$12:$AC$125,7),0)</f>
        <v>0</v>
      </c>
      <c r="N1299" s="126">
        <f t="shared" si="520"/>
        <v>0</v>
      </c>
      <c r="O1299" s="126">
        <f t="shared" ca="1" si="521"/>
        <v>1.8044399900000001</v>
      </c>
      <c r="P1299" s="134" t="str">
        <f t="shared" si="526"/>
        <v>A+J=</v>
      </c>
      <c r="Q1299" s="131">
        <f t="shared" si="527"/>
        <v>44454</v>
      </c>
      <c r="R1299" s="9"/>
      <c r="S1299" s="9"/>
      <c r="T1299" s="9"/>
      <c r="U1299" s="9"/>
      <c r="V1299" s="9"/>
      <c r="W1299" s="9"/>
      <c r="X1299" s="9"/>
      <c r="Y1299" s="9"/>
      <c r="Z1299" s="9"/>
      <c r="AA1299" s="9"/>
      <c r="AB1299" s="9"/>
      <c r="AC1299" s="9"/>
      <c r="AD1299" s="9"/>
      <c r="AE1299" s="9"/>
      <c r="AF1299" s="59" t="str">
        <f t="shared" ref="AF1299:AS1299" si="530">$B$6</f>
        <v>CNEN22</v>
      </c>
      <c r="AG1299" s="9" t="str">
        <f t="shared" si="530"/>
        <v>CNEN22</v>
      </c>
      <c r="AH1299" s="9" t="str">
        <f t="shared" si="530"/>
        <v>CNEN22</v>
      </c>
      <c r="AI1299" s="9" t="str">
        <f t="shared" si="530"/>
        <v>CNEN22</v>
      </c>
      <c r="AJ1299" s="9" t="str">
        <f t="shared" si="530"/>
        <v>CNEN22</v>
      </c>
      <c r="AK1299" s="4" t="str">
        <f t="shared" si="530"/>
        <v>CNEN22</v>
      </c>
      <c r="AL1299" s="59" t="str">
        <f t="shared" si="530"/>
        <v>CNEN22</v>
      </c>
      <c r="AM1299" s="9" t="str">
        <f t="shared" si="530"/>
        <v>CNEN22</v>
      </c>
      <c r="AN1299" s="9" t="str">
        <f t="shared" si="530"/>
        <v>CNEN22</v>
      </c>
      <c r="AO1299" s="9" t="str">
        <f t="shared" si="530"/>
        <v>CNEN22</v>
      </c>
      <c r="AP1299" s="17" t="str">
        <f t="shared" si="530"/>
        <v>CNEN22</v>
      </c>
      <c r="AQ1299" s="9" t="str">
        <f t="shared" si="530"/>
        <v>CNEN22</v>
      </c>
      <c r="AR1299" s="10" t="str">
        <f t="shared" si="530"/>
        <v>CNEN22</v>
      </c>
      <c r="AS1299" s="59" t="str">
        <f t="shared" si="530"/>
        <v>CNEN22</v>
      </c>
      <c r="AT1299" s="18"/>
      <c r="AU1299" s="18"/>
      <c r="AV1299" s="40"/>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c r="GS1299" s="18"/>
      <c r="GT1299" s="18"/>
    </row>
    <row r="1300" spans="1:202" x14ac:dyDescent="0.2">
      <c r="A1300" s="123">
        <f t="shared" si="522"/>
        <v>44295</v>
      </c>
      <c r="B1300" s="124">
        <f t="shared" ca="1" si="528"/>
        <v>1001.91622</v>
      </c>
      <c r="C1300" s="126">
        <f t="shared" si="523"/>
        <v>1000</v>
      </c>
      <c r="D1300" s="125">
        <f ca="1">IF(A1300&lt;$B$1,VLOOKUP(A1300,[1]DI!$A$4:$B$15000,2,FALSE),0)</f>
        <v>2.6499999999999999E-2</v>
      </c>
      <c r="E1300" s="126">
        <f t="shared" ca="1" si="529"/>
        <v>1.0378999999999999E-4</v>
      </c>
      <c r="F1300" s="132">
        <f t="shared" si="524"/>
        <v>1.075</v>
      </c>
      <c r="G1300" s="127">
        <f t="shared" ca="1" si="517"/>
        <v>1.00011157425</v>
      </c>
      <c r="H1300" s="126">
        <f ca="1">TRUNC(PRODUCT(G$10:G1299),15)</f>
        <v>1.2018810615308599</v>
      </c>
      <c r="I1300" s="126">
        <f t="shared" ca="1" si="525"/>
        <v>1.1995823982539899</v>
      </c>
      <c r="J1300" s="126">
        <f t="shared" ca="1" si="518"/>
        <v>1.00191622</v>
      </c>
      <c r="K1300" s="126">
        <f t="shared" ca="1" si="519"/>
        <v>1.91622</v>
      </c>
      <c r="L1300" s="133">
        <f>IF(VLOOKUP(A1300,$U$12:$AD$125,8)=VLOOKUP(A1299,$U$12:$AD$125,8),0,VLOOKUP(A1300,U$12:$AD$125,8))</f>
        <v>0</v>
      </c>
      <c r="M1300" s="129">
        <f>IF(L1300&gt;0,VLOOKUP(L1300,T$12:$AC$125,7),0)</f>
        <v>0</v>
      </c>
      <c r="N1300" s="126">
        <f t="shared" si="520"/>
        <v>0</v>
      </c>
      <c r="O1300" s="126">
        <f t="shared" ca="1" si="521"/>
        <v>1.91622</v>
      </c>
      <c r="P1300" s="134" t="str">
        <f t="shared" si="526"/>
        <v>A+J=</v>
      </c>
      <c r="Q1300" s="131">
        <f t="shared" si="527"/>
        <v>44454</v>
      </c>
      <c r="R1300" s="9"/>
      <c r="S1300" s="9"/>
      <c r="T1300" s="9"/>
      <c r="U1300" s="9"/>
      <c r="V1300" s="9"/>
      <c r="W1300" s="9"/>
      <c r="X1300" s="9"/>
      <c r="Y1300" s="9"/>
      <c r="Z1300" s="9"/>
      <c r="AA1300" s="9"/>
      <c r="AB1300" s="9"/>
      <c r="AC1300" s="9"/>
      <c r="AD1300" s="9"/>
      <c r="AE1300" s="9"/>
      <c r="AF1300" s="57" t="s">
        <v>16</v>
      </c>
      <c r="AG1300" s="3" t="s">
        <v>9</v>
      </c>
      <c r="AH1300" s="3" t="s">
        <v>10</v>
      </c>
      <c r="AI1300" s="36" t="s">
        <v>11</v>
      </c>
      <c r="AJ1300" s="37" t="s">
        <v>11</v>
      </c>
      <c r="AK1300" s="36" t="s">
        <v>11</v>
      </c>
      <c r="AL1300" s="60" t="s">
        <v>16</v>
      </c>
      <c r="AM1300" s="37" t="s">
        <v>11</v>
      </c>
      <c r="AN1300" s="3" t="s">
        <v>12</v>
      </c>
      <c r="AO1300" s="7" t="s">
        <v>13</v>
      </c>
      <c r="AP1300" s="38" t="s">
        <v>14</v>
      </c>
      <c r="AQ1300" s="3" t="s">
        <v>14</v>
      </c>
      <c r="AR1300" s="39" t="s">
        <v>15</v>
      </c>
      <c r="AS1300" s="57" t="s">
        <v>15</v>
      </c>
      <c r="AT1300" s="18"/>
      <c r="AU1300" s="18"/>
      <c r="AV1300" s="40"/>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c r="GS1300" s="18"/>
      <c r="GT1300" s="18"/>
    </row>
    <row r="1301" spans="1:202" x14ac:dyDescent="0.2">
      <c r="A1301" s="123">
        <f t="shared" si="522"/>
        <v>44296</v>
      </c>
      <c r="B1301" s="124">
        <f t="shared" ca="1" si="528"/>
        <v>1002.02801</v>
      </c>
      <c r="C1301" s="126">
        <f t="shared" si="523"/>
        <v>1000</v>
      </c>
      <c r="D1301" s="125">
        <f ca="1">IF(A1301&lt;$B$1,VLOOKUP(A1301,[1]DI!$A$4:$B$15000,2,FALSE),0)</f>
        <v>0</v>
      </c>
      <c r="E1301" s="126">
        <f t="shared" ca="1" si="529"/>
        <v>0</v>
      </c>
      <c r="F1301" s="132">
        <f t="shared" si="524"/>
        <v>1.075</v>
      </c>
      <c r="G1301" s="127">
        <f t="shared" ca="1" si="517"/>
        <v>1</v>
      </c>
      <c r="H1301" s="126">
        <f ca="1">TRUNC(PRODUCT(G$10:G1300),15)</f>
        <v>1.20201516050889</v>
      </c>
      <c r="I1301" s="126">
        <f t="shared" ca="1" si="525"/>
        <v>1.1995823982539899</v>
      </c>
      <c r="J1301" s="126">
        <f t="shared" ca="1" si="518"/>
        <v>1.0020280100000001</v>
      </c>
      <c r="K1301" s="126">
        <f t="shared" ca="1" si="519"/>
        <v>2.0280100000000001</v>
      </c>
      <c r="L1301" s="133">
        <f>IF(VLOOKUP(A1301,$U$12:$AD$125,8)=VLOOKUP(A1300,$U$12:$AD$125,8),0,VLOOKUP(A1301,U$12:$AD$125,8))</f>
        <v>0</v>
      </c>
      <c r="M1301" s="129">
        <f>IF(L1301&gt;0,VLOOKUP(L1301,T$12:$AC$125,7),0)</f>
        <v>0</v>
      </c>
      <c r="N1301" s="126">
        <f t="shared" si="520"/>
        <v>0</v>
      </c>
      <c r="O1301" s="126">
        <f t="shared" ca="1" si="521"/>
        <v>2.0280100000000001</v>
      </c>
      <c r="P1301" s="134" t="str">
        <f t="shared" si="526"/>
        <v>A+J=</v>
      </c>
      <c r="Q1301" s="131">
        <f t="shared" si="527"/>
        <v>44454</v>
      </c>
      <c r="R1301" s="9"/>
      <c r="S1301" s="9"/>
      <c r="T1301" s="9"/>
      <c r="U1301" s="9"/>
      <c r="V1301" s="9"/>
      <c r="W1301" s="9"/>
      <c r="X1301" s="9"/>
      <c r="Y1301" s="9"/>
      <c r="Z1301" s="9"/>
      <c r="AA1301" s="9"/>
      <c r="AB1301" s="9"/>
      <c r="AC1301" s="9"/>
      <c r="AD1301" s="9"/>
      <c r="AE1301" s="9"/>
      <c r="AF1301" s="57" t="s">
        <v>73</v>
      </c>
      <c r="AG1301" s="15" t="str">
        <f>$B$6</f>
        <v>CNEN22</v>
      </c>
      <c r="AH1301" s="3" t="s">
        <v>18</v>
      </c>
      <c r="AI1301" s="19" t="s">
        <v>19</v>
      </c>
      <c r="AJ1301" s="5"/>
      <c r="AK1301" s="19" t="s">
        <v>20</v>
      </c>
      <c r="AL1301" s="57"/>
      <c r="AM1301" s="5"/>
      <c r="AN1301" s="3"/>
      <c r="AO1301" s="7"/>
      <c r="AP1301" s="38"/>
      <c r="AQ1301" s="3"/>
      <c r="AR1301" s="39" t="s">
        <v>23</v>
      </c>
      <c r="AS1301" s="57" t="s">
        <v>23</v>
      </c>
      <c r="AT1301" s="18"/>
      <c r="AU1301" s="18"/>
      <c r="AV1301" s="40"/>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c r="GS1301" s="18"/>
      <c r="GT1301" s="18"/>
    </row>
    <row r="1302" spans="1:202" x14ac:dyDescent="0.2">
      <c r="A1302" s="123">
        <f t="shared" si="522"/>
        <v>44297</v>
      </c>
      <c r="B1302" s="124">
        <f t="shared" ca="1" si="528"/>
        <v>1002.02801</v>
      </c>
      <c r="C1302" s="126">
        <f t="shared" si="523"/>
        <v>1000</v>
      </c>
      <c r="D1302" s="125">
        <f ca="1">IF(A1302&lt;$B$1,VLOOKUP(A1302,[1]DI!$A$4:$B$15000,2,FALSE),0)</f>
        <v>0</v>
      </c>
      <c r="E1302" s="126">
        <f t="shared" ca="1" si="529"/>
        <v>0</v>
      </c>
      <c r="F1302" s="132">
        <f t="shared" si="524"/>
        <v>1.075</v>
      </c>
      <c r="G1302" s="127">
        <f t="shared" ca="1" si="517"/>
        <v>1</v>
      </c>
      <c r="H1302" s="126">
        <f ca="1">TRUNC(PRODUCT(G$10:G1301),15)</f>
        <v>1.20201516050889</v>
      </c>
      <c r="I1302" s="126">
        <f t="shared" ca="1" si="525"/>
        <v>1.1995823982539899</v>
      </c>
      <c r="J1302" s="126">
        <f t="shared" ca="1" si="518"/>
        <v>1.0020280100000001</v>
      </c>
      <c r="K1302" s="126">
        <f t="shared" ca="1" si="519"/>
        <v>2.0280100000000001</v>
      </c>
      <c r="L1302" s="133">
        <f>IF(VLOOKUP(A1302,$U$12:$AD$125,8)=VLOOKUP(A1301,$U$12:$AD$125,8),0,VLOOKUP(A1302,U$12:$AD$125,8))</f>
        <v>0</v>
      </c>
      <c r="M1302" s="129">
        <f>IF(L1302&gt;0,VLOOKUP(L1302,T$12:$AC$125,7),0)</f>
        <v>0</v>
      </c>
      <c r="N1302" s="126">
        <f t="shared" si="520"/>
        <v>0</v>
      </c>
      <c r="O1302" s="126">
        <f t="shared" ca="1" si="521"/>
        <v>2.0280100000000001</v>
      </c>
      <c r="P1302" s="134" t="str">
        <f t="shared" si="526"/>
        <v>A+J=</v>
      </c>
      <c r="Q1302" s="131">
        <f t="shared" si="527"/>
        <v>44454</v>
      </c>
      <c r="R1302" s="9"/>
      <c r="S1302" s="9"/>
      <c r="T1302" s="9"/>
      <c r="U1302" s="9"/>
      <c r="V1302" s="9"/>
      <c r="W1302" s="9"/>
      <c r="X1302" s="9"/>
      <c r="Y1302" s="9"/>
      <c r="Z1302" s="9"/>
      <c r="AA1302" s="9"/>
      <c r="AB1302" s="9"/>
      <c r="AC1302" s="9"/>
      <c r="AD1302" s="9"/>
      <c r="AE1302" s="9"/>
      <c r="AF1302" s="57" t="s">
        <v>73</v>
      </c>
      <c r="AG1302" s="15"/>
      <c r="AH1302" s="3"/>
      <c r="AI1302" s="19"/>
      <c r="AJ1302" s="5"/>
      <c r="AK1302" s="19"/>
      <c r="AL1302" s="57"/>
      <c r="AM1302" s="5"/>
      <c r="AN1302" s="3"/>
      <c r="AO1302" s="7"/>
      <c r="AP1302" s="38"/>
      <c r="AQ1302" s="3"/>
      <c r="AR1302" s="39" t="s">
        <v>28</v>
      </c>
      <c r="AS1302" s="57" t="s">
        <v>16</v>
      </c>
      <c r="AT1302" s="18"/>
      <c r="AU1302" s="18"/>
      <c r="AV1302" s="40"/>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c r="GS1302" s="18"/>
      <c r="GT1302" s="18"/>
    </row>
    <row r="1303" spans="1:202" x14ac:dyDescent="0.2">
      <c r="A1303" s="123">
        <f t="shared" si="522"/>
        <v>44298</v>
      </c>
      <c r="B1303" s="124">
        <f t="shared" ca="1" si="528"/>
        <v>1002.02801</v>
      </c>
      <c r="C1303" s="126">
        <f t="shared" si="523"/>
        <v>1000</v>
      </c>
      <c r="D1303" s="125">
        <f ca="1">IF(A1303&lt;$B$1,VLOOKUP(A1303,[1]DI!$A$4:$B$15000,2,FALSE),0)</f>
        <v>2.6499999999999999E-2</v>
      </c>
      <c r="E1303" s="126">
        <f t="shared" ca="1" si="529"/>
        <v>1.0378999999999999E-4</v>
      </c>
      <c r="F1303" s="132">
        <f t="shared" si="524"/>
        <v>1.075</v>
      </c>
      <c r="G1303" s="127">
        <f t="shared" ca="1" si="517"/>
        <v>1.00011157425</v>
      </c>
      <c r="H1303" s="126">
        <f ca="1">TRUNC(PRODUCT(G$10:G1302),15)</f>
        <v>1.20201516050889</v>
      </c>
      <c r="I1303" s="126">
        <f t="shared" ca="1" si="525"/>
        <v>1.1995823982539899</v>
      </c>
      <c r="J1303" s="126">
        <f t="shared" ca="1" si="518"/>
        <v>1.0020280100000001</v>
      </c>
      <c r="K1303" s="126">
        <f t="shared" ca="1" si="519"/>
        <v>2.0280100000000001</v>
      </c>
      <c r="L1303" s="133">
        <f>IF(VLOOKUP(A1303,$U$12:$AD$125,8)=VLOOKUP(A1302,$U$12:$AD$125,8),0,VLOOKUP(A1303,U$12:$AD$125,8))</f>
        <v>0</v>
      </c>
      <c r="M1303" s="129">
        <f>IF(L1303&gt;0,VLOOKUP(L1303,T$12:$AC$125,7),0)</f>
        <v>0</v>
      </c>
      <c r="N1303" s="126">
        <f t="shared" si="520"/>
        <v>0</v>
      </c>
      <c r="O1303" s="126">
        <f t="shared" ca="1" si="521"/>
        <v>2.0280100000000001</v>
      </c>
      <c r="P1303" s="134" t="str">
        <f t="shared" si="526"/>
        <v>A+J=</v>
      </c>
      <c r="Q1303" s="131">
        <f t="shared" si="527"/>
        <v>44454</v>
      </c>
      <c r="R1303" s="9"/>
      <c r="S1303" s="9"/>
      <c r="T1303" s="9"/>
      <c r="U1303" s="9"/>
      <c r="V1303" s="9"/>
      <c r="W1303" s="9"/>
      <c r="X1303" s="9"/>
      <c r="Y1303" s="9"/>
      <c r="Z1303" s="9"/>
      <c r="AA1303" s="9"/>
      <c r="AB1303" s="9"/>
      <c r="AC1303" s="9"/>
      <c r="AD1303" s="9"/>
      <c r="AE1303" s="9"/>
      <c r="AF1303" s="57"/>
      <c r="AG1303" s="3" t="s">
        <v>30</v>
      </c>
      <c r="AH1303" s="3" t="s">
        <v>30</v>
      </c>
      <c r="AI1303" s="19" t="s">
        <v>31</v>
      </c>
      <c r="AJ1303" s="5" t="s">
        <v>32</v>
      </c>
      <c r="AK1303" s="4" t="s">
        <v>33</v>
      </c>
      <c r="AL1303" s="59"/>
      <c r="AM1303" s="16" t="s">
        <v>36</v>
      </c>
      <c r="AN1303" s="3" t="s">
        <v>30</v>
      </c>
      <c r="AO1303" s="7"/>
      <c r="AP1303" s="38" t="s">
        <v>37</v>
      </c>
      <c r="AQ1303" s="3" t="s">
        <v>30</v>
      </c>
      <c r="AR1303" s="39" t="s">
        <v>38</v>
      </c>
      <c r="AS1303" s="59"/>
      <c r="AT1303" s="18"/>
      <c r="AU1303" s="18"/>
      <c r="AV1303" s="40"/>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c r="GS1303" s="18"/>
      <c r="GT1303" s="18"/>
    </row>
    <row r="1304" spans="1:202" x14ac:dyDescent="0.2">
      <c r="A1304" s="123">
        <f t="shared" si="522"/>
        <v>44299</v>
      </c>
      <c r="B1304" s="124">
        <f t="shared" ca="1" si="528"/>
        <v>1002.13981</v>
      </c>
      <c r="C1304" s="126">
        <f t="shared" si="523"/>
        <v>1000</v>
      </c>
      <c r="D1304" s="125">
        <f ca="1">IF(A1304&lt;$B$1,VLOOKUP(A1304,[1]DI!$A$4:$B$15000,2,FALSE),0)</f>
        <v>2.6499999999999999E-2</v>
      </c>
      <c r="E1304" s="126">
        <f t="shared" ca="1" si="529"/>
        <v>1.0378999999999999E-4</v>
      </c>
      <c r="F1304" s="132">
        <f t="shared" si="524"/>
        <v>1.075</v>
      </c>
      <c r="G1304" s="127">
        <f t="shared" ca="1" si="517"/>
        <v>1.00011157425</v>
      </c>
      <c r="H1304" s="126">
        <f ca="1">TRUNC(PRODUCT(G$10:G1303),15)</f>
        <v>1.20214927444891</v>
      </c>
      <c r="I1304" s="126">
        <f t="shared" ca="1" si="525"/>
        <v>1.1995823982539899</v>
      </c>
      <c r="J1304" s="126">
        <f t="shared" ca="1" si="518"/>
        <v>1.0021398100000001</v>
      </c>
      <c r="K1304" s="126">
        <f t="shared" ca="1" si="519"/>
        <v>2.1398100000000002</v>
      </c>
      <c r="L1304" s="133">
        <f>IF(VLOOKUP(A1304,$U$12:$AD$125,8)=VLOOKUP(A1303,$U$12:$AD$125,8),0,VLOOKUP(A1304,U$12:$AD$125,8))</f>
        <v>0</v>
      </c>
      <c r="M1304" s="129">
        <f>IF(L1304&gt;0,VLOOKUP(L1304,T$12:$AC$125,7),0)</f>
        <v>0</v>
      </c>
      <c r="N1304" s="126">
        <f t="shared" si="520"/>
        <v>0</v>
      </c>
      <c r="O1304" s="126">
        <f t="shared" ca="1" si="521"/>
        <v>2.1398100000000002</v>
      </c>
      <c r="P1304" s="134" t="str">
        <f t="shared" si="526"/>
        <v>A+J=</v>
      </c>
      <c r="Q1304" s="131">
        <f t="shared" si="527"/>
        <v>44454</v>
      </c>
      <c r="R1304" s="9"/>
      <c r="S1304" s="9"/>
      <c r="T1304" s="9"/>
      <c r="U1304" s="9"/>
      <c r="V1304" s="9"/>
      <c r="W1304" s="9"/>
      <c r="X1304" s="9"/>
      <c r="Y1304" s="9"/>
      <c r="Z1304" s="9"/>
      <c r="AA1304" s="9"/>
      <c r="AB1304" s="9"/>
      <c r="AC1304" s="9"/>
      <c r="AD1304" s="9"/>
      <c r="AE1304" s="9"/>
      <c r="AF1304" s="59"/>
      <c r="AG1304" s="15"/>
      <c r="AH1304" s="15"/>
      <c r="AI1304" s="4"/>
      <c r="AJ1304" s="16"/>
      <c r="AK1304" s="4"/>
      <c r="AL1304" s="59"/>
      <c r="AM1304" s="16"/>
      <c r="AN1304" s="15"/>
      <c r="AO1304" s="9"/>
      <c r="AP1304" s="17"/>
      <c r="AQ1304" s="15"/>
      <c r="AR1304" s="10"/>
      <c r="AS1304" s="61"/>
      <c r="AT1304" s="18"/>
      <c r="AU1304" s="18"/>
      <c r="AV1304" s="40"/>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c r="GS1304" s="18"/>
      <c r="GT1304" s="18"/>
    </row>
    <row r="1305" spans="1:202" x14ac:dyDescent="0.2">
      <c r="A1305" s="123">
        <f t="shared" si="522"/>
        <v>44300</v>
      </c>
      <c r="B1305" s="124">
        <f t="shared" ca="1" si="528"/>
        <v>1002.25162</v>
      </c>
      <c r="C1305" s="126">
        <f t="shared" si="523"/>
        <v>1000</v>
      </c>
      <c r="D1305" s="125">
        <f ca="1">IF(A1305&lt;$B$1,VLOOKUP(A1305,[1]DI!$A$4:$B$15000,2,FALSE),0)</f>
        <v>2.6499999999999999E-2</v>
      </c>
      <c r="E1305" s="126">
        <f t="shared" ca="1" si="529"/>
        <v>1.0378999999999999E-4</v>
      </c>
      <c r="F1305" s="132">
        <f t="shared" si="524"/>
        <v>1.075</v>
      </c>
      <c r="G1305" s="127">
        <f t="shared" ca="1" si="517"/>
        <v>1.00011157425</v>
      </c>
      <c r="H1305" s="126">
        <f ca="1">TRUNC(PRODUCT(G$10:G1304),15)</f>
        <v>1.2022834033526</v>
      </c>
      <c r="I1305" s="126">
        <f t="shared" ca="1" si="525"/>
        <v>1.1995823982539899</v>
      </c>
      <c r="J1305" s="126">
        <f t="shared" ca="1" si="518"/>
        <v>1.00225162</v>
      </c>
      <c r="K1305" s="126">
        <f t="shared" ca="1" si="519"/>
        <v>2.25162</v>
      </c>
      <c r="L1305" s="133">
        <f>IF(VLOOKUP(A1305,$U$12:$AD$125,8)=VLOOKUP(A1304,$U$12:$AD$125,8),0,VLOOKUP(A1305,U$12:$AD$125,8))</f>
        <v>0</v>
      </c>
      <c r="M1305" s="129">
        <f>IF(L1305&gt;0,VLOOKUP(L1305,T$12:$AC$125,7),0)</f>
        <v>0</v>
      </c>
      <c r="N1305" s="126">
        <f t="shared" si="520"/>
        <v>0</v>
      </c>
      <c r="O1305" s="126">
        <f t="shared" ca="1" si="521"/>
        <v>2.25162</v>
      </c>
      <c r="P1305" s="134" t="str">
        <f t="shared" si="526"/>
        <v>A+J=</v>
      </c>
      <c r="Q1305" s="131">
        <f t="shared" si="527"/>
        <v>44454</v>
      </c>
      <c r="R1305" s="9"/>
      <c r="S1305" s="9"/>
      <c r="T1305" s="9"/>
      <c r="U1305" s="9"/>
      <c r="V1305" s="9"/>
      <c r="W1305" s="9"/>
      <c r="X1305" s="9"/>
      <c r="Y1305" s="9"/>
      <c r="Z1305" s="9"/>
      <c r="AA1305" s="9"/>
      <c r="AB1305" s="9"/>
      <c r="AC1305" s="9"/>
      <c r="AD1305" s="9"/>
      <c r="AE1305" s="9"/>
      <c r="AF1305" s="59">
        <f>(AF1297+1)</f>
        <v>44025</v>
      </c>
      <c r="AG1305" s="15">
        <f t="shared" ref="AG1305:AK1320" ca="1" si="531">VLOOKUP($AF1305,$A$10:$Q$3625,(AG$1)+1)</f>
        <v>1010.54862999</v>
      </c>
      <c r="AH1305" s="15">
        <f t="shared" si="531"/>
        <v>1000</v>
      </c>
      <c r="AI1305" s="4">
        <f t="shared" ca="1" si="531"/>
        <v>2.1500000000000005E-2</v>
      </c>
      <c r="AJ1305" s="16">
        <f t="shared" ca="1" si="531"/>
        <v>8.4419999999999995E-5</v>
      </c>
      <c r="AK1305" s="4">
        <f t="shared" si="531"/>
        <v>1.075</v>
      </c>
      <c r="AL1305" s="59">
        <f t="shared" ref="AL1305:AL1334" si="532">AF1305</f>
        <v>44025</v>
      </c>
      <c r="AM1305" s="16">
        <f t="shared" ref="AM1305:AS1320" ca="1" si="533">VLOOKUP($AF1305,$A$10:$Q$3625,(AM$1)+1)</f>
        <v>1.0105486299999999</v>
      </c>
      <c r="AN1305" s="15">
        <f t="shared" ca="1" si="533"/>
        <v>10.54862999</v>
      </c>
      <c r="AO1305" s="9">
        <f t="shared" si="533"/>
        <v>0</v>
      </c>
      <c r="AP1305" s="17">
        <f t="shared" si="533"/>
        <v>0</v>
      </c>
      <c r="AQ1305" s="15">
        <f t="shared" si="533"/>
        <v>0</v>
      </c>
      <c r="AR1305" s="10" t="str">
        <f t="shared" si="533"/>
        <v>J=</v>
      </c>
      <c r="AS1305" s="59">
        <f t="shared" si="533"/>
        <v>44089</v>
      </c>
      <c r="AT1305" s="18"/>
      <c r="AU1305" s="18"/>
      <c r="AV1305" s="40"/>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c r="GS1305" s="18"/>
      <c r="GT1305" s="18"/>
    </row>
    <row r="1306" spans="1:202" x14ac:dyDescent="0.2">
      <c r="A1306" s="123">
        <f t="shared" si="522"/>
        <v>44301</v>
      </c>
      <c r="B1306" s="124">
        <f t="shared" ca="1" si="528"/>
        <v>1002.3634499999999</v>
      </c>
      <c r="C1306" s="126">
        <f t="shared" si="523"/>
        <v>1000</v>
      </c>
      <c r="D1306" s="125">
        <f ca="1">IF(A1306&lt;$B$1,VLOOKUP(A1306,[1]DI!$A$4:$B$15000,2,FALSE),0)</f>
        <v>2.6499999999999999E-2</v>
      </c>
      <c r="E1306" s="126">
        <f t="shared" ca="1" si="529"/>
        <v>1.0378999999999999E-4</v>
      </c>
      <c r="F1306" s="132">
        <f t="shared" si="524"/>
        <v>1.075</v>
      </c>
      <c r="G1306" s="127">
        <f t="shared" ca="1" si="517"/>
        <v>1.00011157425</v>
      </c>
      <c r="H1306" s="126">
        <f ca="1">TRUNC(PRODUCT(G$10:G1305),15)</f>
        <v>1.2024175472216101</v>
      </c>
      <c r="I1306" s="126">
        <f t="shared" ca="1" si="525"/>
        <v>1.1995823982539899</v>
      </c>
      <c r="J1306" s="126">
        <f t="shared" ca="1" si="518"/>
        <v>1.00236345</v>
      </c>
      <c r="K1306" s="126">
        <f t="shared" ca="1" si="519"/>
        <v>2.3634499999999998</v>
      </c>
      <c r="L1306" s="133">
        <f>IF(VLOOKUP(A1306,$U$12:$AD$125,8)=VLOOKUP(A1305,$U$12:$AD$125,8),0,VLOOKUP(A1306,U$12:$AD$125,8))</f>
        <v>0</v>
      </c>
      <c r="M1306" s="129">
        <f>IF(L1306&gt;0,VLOOKUP(L1306,T$12:$AC$125,7),0)</f>
        <v>0</v>
      </c>
      <c r="N1306" s="126">
        <f t="shared" si="520"/>
        <v>0</v>
      </c>
      <c r="O1306" s="126">
        <f t="shared" ca="1" si="521"/>
        <v>2.3634499999999998</v>
      </c>
      <c r="P1306" s="134" t="str">
        <f t="shared" si="526"/>
        <v>A+J=</v>
      </c>
      <c r="Q1306" s="131">
        <f t="shared" si="527"/>
        <v>44454</v>
      </c>
      <c r="R1306" s="9"/>
      <c r="S1306" s="9"/>
      <c r="T1306" s="9"/>
      <c r="U1306" s="9"/>
      <c r="V1306" s="9"/>
      <c r="W1306" s="9"/>
      <c r="X1306" s="9"/>
      <c r="Y1306" s="9"/>
      <c r="Z1306" s="9"/>
      <c r="AA1306" s="9"/>
      <c r="AB1306" s="9"/>
      <c r="AC1306" s="9"/>
      <c r="AD1306" s="9"/>
      <c r="AE1306" s="9"/>
      <c r="AF1306" s="59">
        <f t="shared" ref="AF1306:AF1334" si="534">(AF1305+1)</f>
        <v>44026</v>
      </c>
      <c r="AG1306" s="15">
        <f t="shared" ca="1" si="531"/>
        <v>1010.64033999</v>
      </c>
      <c r="AH1306" s="15">
        <f t="shared" si="531"/>
        <v>1000</v>
      </c>
      <c r="AI1306" s="4">
        <f t="shared" ca="1" si="531"/>
        <v>2.1500000000000005E-2</v>
      </c>
      <c r="AJ1306" s="16">
        <f t="shared" ca="1" si="531"/>
        <v>8.4419999999999995E-5</v>
      </c>
      <c r="AK1306" s="4">
        <f t="shared" si="531"/>
        <v>1.075</v>
      </c>
      <c r="AL1306" s="59">
        <f t="shared" si="532"/>
        <v>44026</v>
      </c>
      <c r="AM1306" s="16">
        <f t="shared" ca="1" si="533"/>
        <v>1.0106403399999999</v>
      </c>
      <c r="AN1306" s="15">
        <f t="shared" ca="1" si="533"/>
        <v>10.640339989999999</v>
      </c>
      <c r="AO1306" s="9">
        <f t="shared" si="533"/>
        <v>0</v>
      </c>
      <c r="AP1306" s="17">
        <f t="shared" si="533"/>
        <v>0</v>
      </c>
      <c r="AQ1306" s="15">
        <f t="shared" si="533"/>
        <v>0</v>
      </c>
      <c r="AR1306" s="10" t="str">
        <f t="shared" si="533"/>
        <v>J=</v>
      </c>
      <c r="AS1306" s="59">
        <f t="shared" si="533"/>
        <v>44089</v>
      </c>
      <c r="AT1306" s="18"/>
      <c r="AU1306" s="18"/>
      <c r="AV1306" s="40"/>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c r="GS1306" s="18"/>
      <c r="GT1306" s="18"/>
    </row>
    <row r="1307" spans="1:202" x14ac:dyDescent="0.2">
      <c r="A1307" s="123">
        <f t="shared" si="522"/>
        <v>44302</v>
      </c>
      <c r="B1307" s="124">
        <f t="shared" ca="1" si="528"/>
        <v>1002.47528</v>
      </c>
      <c r="C1307" s="126">
        <f t="shared" si="523"/>
        <v>1000</v>
      </c>
      <c r="D1307" s="125">
        <f ca="1">IF(A1307&lt;$B$1,VLOOKUP(A1307,[1]DI!$A$4:$B$15000,2,FALSE),0)</f>
        <v>2.6499999999999999E-2</v>
      </c>
      <c r="E1307" s="126">
        <f t="shared" ca="1" si="529"/>
        <v>1.0378999999999999E-4</v>
      </c>
      <c r="F1307" s="132">
        <f t="shared" si="524"/>
        <v>1.075</v>
      </c>
      <c r="G1307" s="127">
        <f t="shared" ca="1" si="517"/>
        <v>1.00011157425</v>
      </c>
      <c r="H1307" s="126">
        <f ca="1">TRUNC(PRODUCT(G$10:G1306),15)</f>
        <v>1.2025517060576301</v>
      </c>
      <c r="I1307" s="126">
        <f t="shared" ca="1" si="525"/>
        <v>1.1995823982539899</v>
      </c>
      <c r="J1307" s="126">
        <f t="shared" ca="1" si="518"/>
        <v>1.0024752800000001</v>
      </c>
      <c r="K1307" s="126">
        <f t="shared" ca="1" si="519"/>
        <v>2.4752800000000001</v>
      </c>
      <c r="L1307" s="133">
        <f>IF(VLOOKUP(A1307,$U$12:$AD$125,8)=VLOOKUP(A1306,$U$12:$AD$125,8),0,VLOOKUP(A1307,U$12:$AD$125,8))</f>
        <v>0</v>
      </c>
      <c r="M1307" s="129">
        <f>IF(L1307&gt;0,VLOOKUP(L1307,T$12:$AC$125,7),0)</f>
        <v>0</v>
      </c>
      <c r="N1307" s="126">
        <f t="shared" si="520"/>
        <v>0</v>
      </c>
      <c r="O1307" s="126">
        <f t="shared" ca="1" si="521"/>
        <v>2.4752800000000001</v>
      </c>
      <c r="P1307" s="134" t="str">
        <f t="shared" si="526"/>
        <v>A+J=</v>
      </c>
      <c r="Q1307" s="131">
        <f t="shared" si="527"/>
        <v>44454</v>
      </c>
      <c r="R1307" s="9"/>
      <c r="S1307" s="9"/>
      <c r="T1307" s="9"/>
      <c r="U1307" s="9"/>
      <c r="V1307" s="9"/>
      <c r="W1307" s="9"/>
      <c r="X1307" s="9"/>
      <c r="Y1307" s="9"/>
      <c r="Z1307" s="9"/>
      <c r="AA1307" s="9"/>
      <c r="AB1307" s="9"/>
      <c r="AC1307" s="9"/>
      <c r="AD1307" s="9"/>
      <c r="AE1307" s="9"/>
      <c r="AF1307" s="59">
        <f t="shared" si="534"/>
        <v>44027</v>
      </c>
      <c r="AG1307" s="15">
        <f t="shared" ca="1" si="531"/>
        <v>1010.73206</v>
      </c>
      <c r="AH1307" s="15">
        <f t="shared" si="531"/>
        <v>1000</v>
      </c>
      <c r="AI1307" s="4">
        <f t="shared" ca="1" si="531"/>
        <v>2.1500000000000005E-2</v>
      </c>
      <c r="AJ1307" s="16">
        <f t="shared" ca="1" si="531"/>
        <v>8.4419999999999995E-5</v>
      </c>
      <c r="AK1307" s="4">
        <f t="shared" si="531"/>
        <v>1.075</v>
      </c>
      <c r="AL1307" s="59">
        <f t="shared" si="532"/>
        <v>44027</v>
      </c>
      <c r="AM1307" s="16">
        <f t="shared" ca="1" si="533"/>
        <v>1.01073206</v>
      </c>
      <c r="AN1307" s="15">
        <f t="shared" ca="1" si="533"/>
        <v>10.732060000000001</v>
      </c>
      <c r="AO1307" s="9">
        <f t="shared" si="533"/>
        <v>0</v>
      </c>
      <c r="AP1307" s="17">
        <f t="shared" si="533"/>
        <v>0</v>
      </c>
      <c r="AQ1307" s="15">
        <f t="shared" si="533"/>
        <v>0</v>
      </c>
      <c r="AR1307" s="10" t="str">
        <f t="shared" si="533"/>
        <v>J=</v>
      </c>
      <c r="AS1307" s="59">
        <f t="shared" si="533"/>
        <v>44089</v>
      </c>
      <c r="AT1307" s="18"/>
      <c r="AU1307" s="18"/>
      <c r="AV1307" s="40"/>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c r="GS1307" s="18"/>
      <c r="GT1307" s="18"/>
    </row>
    <row r="1308" spans="1:202" x14ac:dyDescent="0.2">
      <c r="A1308" s="123">
        <f t="shared" si="522"/>
        <v>44303</v>
      </c>
      <c r="B1308" s="124">
        <f t="shared" ca="1" si="528"/>
        <v>1002.58713999</v>
      </c>
      <c r="C1308" s="126">
        <f t="shared" si="523"/>
        <v>1000</v>
      </c>
      <c r="D1308" s="125">
        <f ca="1">IF(A1308&lt;$B$1,VLOOKUP(A1308,[1]DI!$A$4:$B$15000,2,FALSE),0)</f>
        <v>0</v>
      </c>
      <c r="E1308" s="126">
        <f t="shared" ca="1" si="529"/>
        <v>0</v>
      </c>
      <c r="F1308" s="132">
        <f t="shared" si="524"/>
        <v>1.075</v>
      </c>
      <c r="G1308" s="127">
        <f t="shared" ca="1" si="517"/>
        <v>1</v>
      </c>
      <c r="H1308" s="126">
        <f ca="1">TRUNC(PRODUCT(G$10:G1307),15)</f>
        <v>1.2026858798623199</v>
      </c>
      <c r="I1308" s="126">
        <f t="shared" ca="1" si="525"/>
        <v>1.1995823982539899</v>
      </c>
      <c r="J1308" s="126">
        <f t="shared" ca="1" si="518"/>
        <v>1.0025871399999999</v>
      </c>
      <c r="K1308" s="126">
        <f t="shared" ca="1" si="519"/>
        <v>2.5871399899999998</v>
      </c>
      <c r="L1308" s="133">
        <f>IF(VLOOKUP(A1308,$U$12:$AD$125,8)=VLOOKUP(A1307,$U$12:$AD$125,8),0,VLOOKUP(A1308,U$12:$AD$125,8))</f>
        <v>0</v>
      </c>
      <c r="M1308" s="129">
        <f>IF(L1308&gt;0,VLOOKUP(L1308,T$12:$AC$125,7),0)</f>
        <v>0</v>
      </c>
      <c r="N1308" s="126">
        <f t="shared" si="520"/>
        <v>0</v>
      </c>
      <c r="O1308" s="126">
        <f t="shared" ca="1" si="521"/>
        <v>2.5871399899999998</v>
      </c>
      <c r="P1308" s="134" t="str">
        <f t="shared" si="526"/>
        <v>A+J=</v>
      </c>
      <c r="Q1308" s="131">
        <f t="shared" si="527"/>
        <v>44454</v>
      </c>
      <c r="R1308" s="9"/>
      <c r="S1308" s="9"/>
      <c r="T1308" s="9"/>
      <c r="U1308" s="9"/>
      <c r="V1308" s="9"/>
      <c r="W1308" s="9"/>
      <c r="X1308" s="9"/>
      <c r="Y1308" s="9"/>
      <c r="Z1308" s="9"/>
      <c r="AA1308" s="9"/>
      <c r="AB1308" s="9"/>
      <c r="AC1308" s="9"/>
      <c r="AD1308" s="9"/>
      <c r="AE1308" s="9"/>
      <c r="AF1308" s="59">
        <f t="shared" si="534"/>
        <v>44028</v>
      </c>
      <c r="AG1308" s="15">
        <f t="shared" ca="1" si="531"/>
        <v>1010.82377999</v>
      </c>
      <c r="AH1308" s="15">
        <f t="shared" si="531"/>
        <v>1000</v>
      </c>
      <c r="AI1308" s="4">
        <f t="shared" ca="1" si="531"/>
        <v>2.1500000000000005E-2</v>
      </c>
      <c r="AJ1308" s="16">
        <f t="shared" ca="1" si="531"/>
        <v>8.4419999999999995E-5</v>
      </c>
      <c r="AK1308" s="4">
        <f t="shared" si="531"/>
        <v>1.075</v>
      </c>
      <c r="AL1308" s="59">
        <f t="shared" si="532"/>
        <v>44028</v>
      </c>
      <c r="AM1308" s="16">
        <f t="shared" ca="1" si="533"/>
        <v>1.0108237799999999</v>
      </c>
      <c r="AN1308" s="15">
        <f t="shared" ca="1" si="533"/>
        <v>10.82377999</v>
      </c>
      <c r="AO1308" s="9">
        <f t="shared" si="533"/>
        <v>0</v>
      </c>
      <c r="AP1308" s="17">
        <f t="shared" si="533"/>
        <v>0</v>
      </c>
      <c r="AQ1308" s="15">
        <f t="shared" si="533"/>
        <v>0</v>
      </c>
      <c r="AR1308" s="10" t="str">
        <f t="shared" si="533"/>
        <v>J=</v>
      </c>
      <c r="AS1308" s="59">
        <f t="shared" si="533"/>
        <v>44089</v>
      </c>
      <c r="AT1308" s="18"/>
      <c r="AU1308" s="18"/>
      <c r="AV1308" s="40"/>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c r="GS1308" s="18"/>
      <c r="GT1308" s="18"/>
    </row>
    <row r="1309" spans="1:202" x14ac:dyDescent="0.2">
      <c r="A1309" s="123">
        <f t="shared" si="522"/>
        <v>44304</v>
      </c>
      <c r="B1309" s="124">
        <f t="shared" ca="1" si="528"/>
        <v>1002.58713999</v>
      </c>
      <c r="C1309" s="126">
        <f t="shared" si="523"/>
        <v>1000</v>
      </c>
      <c r="D1309" s="125">
        <f ca="1">IF(A1309&lt;$B$1,VLOOKUP(A1309,[1]DI!$A$4:$B$15000,2,FALSE),0)</f>
        <v>0</v>
      </c>
      <c r="E1309" s="126">
        <f t="shared" ca="1" si="529"/>
        <v>0</v>
      </c>
      <c r="F1309" s="132">
        <f t="shared" si="524"/>
        <v>1.075</v>
      </c>
      <c r="G1309" s="127">
        <f t="shared" ca="1" si="517"/>
        <v>1</v>
      </c>
      <c r="H1309" s="126">
        <f ca="1">TRUNC(PRODUCT(G$10:G1308),15)</f>
        <v>1.2026858798623199</v>
      </c>
      <c r="I1309" s="126">
        <f t="shared" ca="1" si="525"/>
        <v>1.1995823982539899</v>
      </c>
      <c r="J1309" s="126">
        <f t="shared" ca="1" si="518"/>
        <v>1.0025871399999999</v>
      </c>
      <c r="K1309" s="126">
        <f t="shared" ca="1" si="519"/>
        <v>2.5871399899999998</v>
      </c>
      <c r="L1309" s="133">
        <f>IF(VLOOKUP(A1309,$U$12:$AD$125,8)=VLOOKUP(A1308,$U$12:$AD$125,8),0,VLOOKUP(A1309,U$12:$AD$125,8))</f>
        <v>0</v>
      </c>
      <c r="M1309" s="129">
        <f>IF(L1309&gt;0,VLOOKUP(L1309,T$12:$AC$125,7),0)</f>
        <v>0</v>
      </c>
      <c r="N1309" s="126">
        <f t="shared" si="520"/>
        <v>0</v>
      </c>
      <c r="O1309" s="126">
        <f t="shared" ca="1" si="521"/>
        <v>2.5871399899999998</v>
      </c>
      <c r="P1309" s="134" t="str">
        <f t="shared" si="526"/>
        <v>A+J=</v>
      </c>
      <c r="Q1309" s="131">
        <f t="shared" si="527"/>
        <v>44454</v>
      </c>
      <c r="R1309" s="9"/>
      <c r="S1309" s="9"/>
      <c r="T1309" s="9"/>
      <c r="U1309" s="9"/>
      <c r="V1309" s="9"/>
      <c r="W1309" s="9"/>
      <c r="X1309" s="9"/>
      <c r="Y1309" s="9"/>
      <c r="Z1309" s="9"/>
      <c r="AA1309" s="9"/>
      <c r="AB1309" s="9"/>
      <c r="AC1309" s="9"/>
      <c r="AD1309" s="9"/>
      <c r="AE1309" s="9"/>
      <c r="AF1309" s="59">
        <f t="shared" si="534"/>
        <v>44029</v>
      </c>
      <c r="AG1309" s="15">
        <f t="shared" ca="1" si="531"/>
        <v>1010.91551</v>
      </c>
      <c r="AH1309" s="15">
        <f t="shared" si="531"/>
        <v>1000</v>
      </c>
      <c r="AI1309" s="4">
        <f t="shared" ca="1" si="531"/>
        <v>2.1500000000000005E-2</v>
      </c>
      <c r="AJ1309" s="16">
        <f t="shared" ca="1" si="531"/>
        <v>8.4419999999999995E-5</v>
      </c>
      <c r="AK1309" s="4">
        <f t="shared" si="531"/>
        <v>1.075</v>
      </c>
      <c r="AL1309" s="59">
        <f t="shared" si="532"/>
        <v>44029</v>
      </c>
      <c r="AM1309" s="16">
        <f t="shared" ca="1" si="533"/>
        <v>1.01091551</v>
      </c>
      <c r="AN1309" s="15">
        <f t="shared" ca="1" si="533"/>
        <v>10.915509999999999</v>
      </c>
      <c r="AO1309" s="9">
        <f t="shared" si="533"/>
        <v>0</v>
      </c>
      <c r="AP1309" s="17">
        <f t="shared" si="533"/>
        <v>0</v>
      </c>
      <c r="AQ1309" s="15">
        <f t="shared" si="533"/>
        <v>0</v>
      </c>
      <c r="AR1309" s="10" t="str">
        <f t="shared" si="533"/>
        <v>J=</v>
      </c>
      <c r="AS1309" s="59">
        <f t="shared" si="533"/>
        <v>44089</v>
      </c>
      <c r="AT1309" s="18"/>
      <c r="AU1309" s="18"/>
      <c r="AV1309" s="40"/>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c r="GS1309" s="18"/>
      <c r="GT1309" s="18"/>
    </row>
    <row r="1310" spans="1:202" x14ac:dyDescent="0.2">
      <c r="A1310" s="123">
        <f t="shared" si="522"/>
        <v>44305</v>
      </c>
      <c r="B1310" s="124">
        <f t="shared" ca="1" si="528"/>
        <v>1002.58713999</v>
      </c>
      <c r="C1310" s="126">
        <f t="shared" si="523"/>
        <v>1000</v>
      </c>
      <c r="D1310" s="125">
        <f ca="1">IF(A1310&lt;$B$1,VLOOKUP(A1310,[1]DI!$A$4:$B$15000,2,FALSE),0)</f>
        <v>2.6499999999999999E-2</v>
      </c>
      <c r="E1310" s="126">
        <f t="shared" ca="1" si="529"/>
        <v>1.0378999999999999E-4</v>
      </c>
      <c r="F1310" s="132">
        <f t="shared" si="524"/>
        <v>1.075</v>
      </c>
      <c r="G1310" s="127">
        <f t="shared" ca="1" si="517"/>
        <v>1.00011157425</v>
      </c>
      <c r="H1310" s="126">
        <f ca="1">TRUNC(PRODUCT(G$10:G1309),15)</f>
        <v>1.2026858798623199</v>
      </c>
      <c r="I1310" s="126">
        <f t="shared" ca="1" si="525"/>
        <v>1.1995823982539899</v>
      </c>
      <c r="J1310" s="126">
        <f t="shared" ca="1" si="518"/>
        <v>1.0025871399999999</v>
      </c>
      <c r="K1310" s="126">
        <f t="shared" ca="1" si="519"/>
        <v>2.5871399899999998</v>
      </c>
      <c r="L1310" s="133">
        <f>IF(VLOOKUP(A1310,$U$12:$AD$125,8)=VLOOKUP(A1309,$U$12:$AD$125,8),0,VLOOKUP(A1310,U$12:$AD$125,8))</f>
        <v>0</v>
      </c>
      <c r="M1310" s="129">
        <f>IF(L1310&gt;0,VLOOKUP(L1310,T$12:$AC$125,7),0)</f>
        <v>0</v>
      </c>
      <c r="N1310" s="126">
        <f t="shared" si="520"/>
        <v>0</v>
      </c>
      <c r="O1310" s="126">
        <f t="shared" ca="1" si="521"/>
        <v>2.5871399899999998</v>
      </c>
      <c r="P1310" s="134" t="str">
        <f t="shared" si="526"/>
        <v>A+J=</v>
      </c>
      <c r="Q1310" s="131">
        <f t="shared" si="527"/>
        <v>44454</v>
      </c>
      <c r="R1310" s="9"/>
      <c r="S1310" s="9"/>
      <c r="T1310" s="9"/>
      <c r="U1310" s="9"/>
      <c r="V1310" s="9"/>
      <c r="W1310" s="9"/>
      <c r="X1310" s="9"/>
      <c r="Y1310" s="9"/>
      <c r="Z1310" s="9"/>
      <c r="AA1310" s="9"/>
      <c r="AB1310" s="9"/>
      <c r="AC1310" s="9"/>
      <c r="AD1310" s="9"/>
      <c r="AE1310" s="9"/>
      <c r="AF1310" s="59">
        <f t="shared" si="534"/>
        <v>44030</v>
      </c>
      <c r="AG1310" s="15">
        <f t="shared" ca="1" si="531"/>
        <v>1011.00726</v>
      </c>
      <c r="AH1310" s="15">
        <f t="shared" si="531"/>
        <v>1000</v>
      </c>
      <c r="AI1310" s="4">
        <f t="shared" ca="1" si="531"/>
        <v>0</v>
      </c>
      <c r="AJ1310" s="16">
        <f t="shared" ca="1" si="531"/>
        <v>0</v>
      </c>
      <c r="AK1310" s="4">
        <f t="shared" si="531"/>
        <v>1.075</v>
      </c>
      <c r="AL1310" s="59">
        <f t="shared" si="532"/>
        <v>44030</v>
      </c>
      <c r="AM1310" s="16">
        <f t="shared" ca="1" si="533"/>
        <v>1.01100726</v>
      </c>
      <c r="AN1310" s="15">
        <f t="shared" ca="1" si="533"/>
        <v>11.00726</v>
      </c>
      <c r="AO1310" s="9">
        <f t="shared" si="533"/>
        <v>0</v>
      </c>
      <c r="AP1310" s="17">
        <f t="shared" si="533"/>
        <v>0</v>
      </c>
      <c r="AQ1310" s="15">
        <f t="shared" si="533"/>
        <v>0</v>
      </c>
      <c r="AR1310" s="10" t="str">
        <f t="shared" si="533"/>
        <v>J=</v>
      </c>
      <c r="AS1310" s="59">
        <f t="shared" si="533"/>
        <v>44089</v>
      </c>
      <c r="AT1310" s="18"/>
      <c r="AU1310" s="18"/>
      <c r="AV1310" s="40"/>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c r="GS1310" s="18"/>
      <c r="GT1310" s="18"/>
    </row>
    <row r="1311" spans="1:202" x14ac:dyDescent="0.2">
      <c r="A1311" s="123">
        <f t="shared" si="522"/>
        <v>44306</v>
      </c>
      <c r="B1311" s="124">
        <f t="shared" ca="1" si="528"/>
        <v>1002.699</v>
      </c>
      <c r="C1311" s="126">
        <f t="shared" si="523"/>
        <v>1000</v>
      </c>
      <c r="D1311" s="125">
        <f ca="1">IF(A1311&lt;$B$1,VLOOKUP(A1311,[1]DI!$A$4:$B$15000,2,FALSE),0)</f>
        <v>2.6499999999999999E-2</v>
      </c>
      <c r="E1311" s="126">
        <f t="shared" ca="1" si="529"/>
        <v>1.0378999999999999E-4</v>
      </c>
      <c r="F1311" s="132">
        <f t="shared" si="524"/>
        <v>1.075</v>
      </c>
      <c r="G1311" s="127">
        <f t="shared" ca="1" si="517"/>
        <v>1.00011157425</v>
      </c>
      <c r="H1311" s="126">
        <f ca="1">TRUNC(PRODUCT(G$10:G1310),15)</f>
        <v>1.20282006863735</v>
      </c>
      <c r="I1311" s="126">
        <f t="shared" ca="1" si="525"/>
        <v>1.1995823982539899</v>
      </c>
      <c r="J1311" s="126">
        <f t="shared" ca="1" si="518"/>
        <v>1.002699</v>
      </c>
      <c r="K1311" s="126">
        <f t="shared" ca="1" si="519"/>
        <v>2.6989999999999998</v>
      </c>
      <c r="L1311" s="133">
        <f>IF(VLOOKUP(A1311,$U$12:$AD$125,8)=VLOOKUP(A1310,$U$12:$AD$125,8),0,VLOOKUP(A1311,U$12:$AD$125,8))</f>
        <v>0</v>
      </c>
      <c r="M1311" s="129">
        <f>IF(L1311&gt;0,VLOOKUP(L1311,T$12:$AC$125,7),0)</f>
        <v>0</v>
      </c>
      <c r="N1311" s="126">
        <f t="shared" si="520"/>
        <v>0</v>
      </c>
      <c r="O1311" s="126">
        <f t="shared" ca="1" si="521"/>
        <v>2.6989999999999998</v>
      </c>
      <c r="P1311" s="134" t="str">
        <f t="shared" si="526"/>
        <v>A+J=</v>
      </c>
      <c r="Q1311" s="131">
        <f t="shared" si="527"/>
        <v>44454</v>
      </c>
      <c r="R1311" s="9"/>
      <c r="S1311" s="9"/>
      <c r="T1311" s="9"/>
      <c r="U1311" s="9"/>
      <c r="V1311" s="9"/>
      <c r="W1311" s="9"/>
      <c r="X1311" s="9"/>
      <c r="Y1311" s="9"/>
      <c r="Z1311" s="9"/>
      <c r="AA1311" s="9"/>
      <c r="AB1311" s="9"/>
      <c r="AC1311" s="9"/>
      <c r="AD1311" s="9"/>
      <c r="AE1311" s="9"/>
      <c r="AF1311" s="59">
        <f t="shared" si="534"/>
        <v>44031</v>
      </c>
      <c r="AG1311" s="15">
        <f t="shared" ca="1" si="531"/>
        <v>1011.00726</v>
      </c>
      <c r="AH1311" s="15">
        <f t="shared" si="531"/>
        <v>1000</v>
      </c>
      <c r="AI1311" s="4">
        <f t="shared" ca="1" si="531"/>
        <v>0</v>
      </c>
      <c r="AJ1311" s="16">
        <f t="shared" ca="1" si="531"/>
        <v>0</v>
      </c>
      <c r="AK1311" s="4">
        <f t="shared" si="531"/>
        <v>1.075</v>
      </c>
      <c r="AL1311" s="59">
        <f t="shared" si="532"/>
        <v>44031</v>
      </c>
      <c r="AM1311" s="16">
        <f t="shared" ca="1" si="533"/>
        <v>1.01100726</v>
      </c>
      <c r="AN1311" s="15">
        <f t="shared" ca="1" si="533"/>
        <v>11.00726</v>
      </c>
      <c r="AO1311" s="9">
        <f t="shared" si="533"/>
        <v>0</v>
      </c>
      <c r="AP1311" s="17">
        <f t="shared" si="533"/>
        <v>0</v>
      </c>
      <c r="AQ1311" s="15">
        <f t="shared" si="533"/>
        <v>0</v>
      </c>
      <c r="AR1311" s="10" t="str">
        <f t="shared" si="533"/>
        <v>J=</v>
      </c>
      <c r="AS1311" s="59">
        <f t="shared" si="533"/>
        <v>44089</v>
      </c>
      <c r="AT1311" s="18"/>
      <c r="AU1311" s="18"/>
      <c r="AV1311" s="40"/>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c r="GS1311" s="18"/>
      <c r="GT1311" s="18"/>
    </row>
    <row r="1312" spans="1:202" x14ac:dyDescent="0.2">
      <c r="A1312" s="123">
        <f t="shared" si="522"/>
        <v>44307</v>
      </c>
      <c r="B1312" s="124">
        <f t="shared" ca="1" si="528"/>
        <v>1002.81087</v>
      </c>
      <c r="C1312" s="126">
        <f t="shared" si="523"/>
        <v>1000</v>
      </c>
      <c r="D1312" s="125">
        <f ca="1">IF(A1312&lt;$B$1,VLOOKUP(A1312,[1]DI!$A$4:$B$15000,2,FALSE),0)</f>
        <v>0</v>
      </c>
      <c r="E1312" s="126">
        <f t="shared" ca="1" si="529"/>
        <v>0</v>
      </c>
      <c r="F1312" s="132">
        <f t="shared" si="524"/>
        <v>1.075</v>
      </c>
      <c r="G1312" s="127">
        <f t="shared" ca="1" si="517"/>
        <v>1</v>
      </c>
      <c r="H1312" s="126">
        <f ca="1">TRUNC(PRODUCT(G$10:G1311),15)</f>
        <v>1.20295427238439</v>
      </c>
      <c r="I1312" s="126">
        <f t="shared" ca="1" si="525"/>
        <v>1.1995823982539899</v>
      </c>
      <c r="J1312" s="126">
        <f t="shared" ca="1" si="518"/>
        <v>1.00281087</v>
      </c>
      <c r="K1312" s="126">
        <f t="shared" ca="1" si="519"/>
        <v>2.81087</v>
      </c>
      <c r="L1312" s="133">
        <f>IF(VLOOKUP(A1312,$U$12:$AD$125,8)=VLOOKUP(A1311,$U$12:$AD$125,8),0,VLOOKUP(A1312,U$12:$AD$125,8))</f>
        <v>0</v>
      </c>
      <c r="M1312" s="129">
        <f>IF(L1312&gt;0,VLOOKUP(L1312,T$12:$AC$125,7),0)</f>
        <v>0</v>
      </c>
      <c r="N1312" s="126">
        <f t="shared" si="520"/>
        <v>0</v>
      </c>
      <c r="O1312" s="126">
        <f t="shared" ca="1" si="521"/>
        <v>2.81087</v>
      </c>
      <c r="P1312" s="134" t="str">
        <f t="shared" si="526"/>
        <v>A+J=</v>
      </c>
      <c r="Q1312" s="131">
        <f t="shared" si="527"/>
        <v>44454</v>
      </c>
      <c r="R1312" s="9"/>
      <c r="S1312" s="9"/>
      <c r="T1312" s="9"/>
      <c r="U1312" s="9"/>
      <c r="V1312" s="9"/>
      <c r="W1312" s="9"/>
      <c r="X1312" s="9"/>
      <c r="Y1312" s="9"/>
      <c r="Z1312" s="9"/>
      <c r="AA1312" s="9"/>
      <c r="AB1312" s="9"/>
      <c r="AC1312" s="9"/>
      <c r="AD1312" s="9"/>
      <c r="AE1312" s="9"/>
      <c r="AF1312" s="59">
        <f t="shared" si="534"/>
        <v>44032</v>
      </c>
      <c r="AG1312" s="15">
        <f t="shared" ca="1" si="531"/>
        <v>1011.00726</v>
      </c>
      <c r="AH1312" s="15">
        <f t="shared" si="531"/>
        <v>1000</v>
      </c>
      <c r="AI1312" s="4">
        <f t="shared" ca="1" si="531"/>
        <v>2.1500000000000005E-2</v>
      </c>
      <c r="AJ1312" s="16">
        <f t="shared" ca="1" si="531"/>
        <v>8.4419999999999995E-5</v>
      </c>
      <c r="AK1312" s="4">
        <f t="shared" si="531"/>
        <v>1.075</v>
      </c>
      <c r="AL1312" s="59">
        <f t="shared" si="532"/>
        <v>44032</v>
      </c>
      <c r="AM1312" s="16">
        <f t="shared" ca="1" si="533"/>
        <v>1.01100726</v>
      </c>
      <c r="AN1312" s="15">
        <f t="shared" ca="1" si="533"/>
        <v>11.00726</v>
      </c>
      <c r="AO1312" s="9">
        <f t="shared" si="533"/>
        <v>0</v>
      </c>
      <c r="AP1312" s="17">
        <f t="shared" si="533"/>
        <v>0</v>
      </c>
      <c r="AQ1312" s="15">
        <f t="shared" si="533"/>
        <v>0</v>
      </c>
      <c r="AR1312" s="10" t="str">
        <f t="shared" si="533"/>
        <v>J=</v>
      </c>
      <c r="AS1312" s="59">
        <f t="shared" si="533"/>
        <v>44089</v>
      </c>
      <c r="AT1312" s="18"/>
      <c r="AU1312" s="18"/>
      <c r="AV1312" s="40"/>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c r="GS1312" s="18"/>
      <c r="GT1312" s="18"/>
    </row>
    <row r="1313" spans="1:205" x14ac:dyDescent="0.2">
      <c r="A1313" s="123">
        <f t="shared" si="522"/>
        <v>44308</v>
      </c>
      <c r="B1313" s="124">
        <f t="shared" ca="1" si="528"/>
        <v>1002.81087</v>
      </c>
      <c r="C1313" s="126">
        <f t="shared" si="523"/>
        <v>1000</v>
      </c>
      <c r="D1313" s="125">
        <f ca="1">IF(A1313&lt;$B$1,VLOOKUP(A1313,[1]DI!$A$4:$B$15000,2,FALSE),0)</f>
        <v>2.6499999999999999E-2</v>
      </c>
      <c r="E1313" s="126">
        <f t="shared" ca="1" si="529"/>
        <v>1.0378999999999999E-4</v>
      </c>
      <c r="F1313" s="132">
        <f t="shared" si="524"/>
        <v>1.075</v>
      </c>
      <c r="G1313" s="127">
        <f t="shared" ca="1" si="517"/>
        <v>1.00011157425</v>
      </c>
      <c r="H1313" s="126">
        <f ca="1">TRUNC(PRODUCT(G$10:G1312),15)</f>
        <v>1.20295427238439</v>
      </c>
      <c r="I1313" s="126">
        <f t="shared" ca="1" si="525"/>
        <v>1.1995823982539899</v>
      </c>
      <c r="J1313" s="126">
        <f t="shared" ca="1" si="518"/>
        <v>1.00281087</v>
      </c>
      <c r="K1313" s="126">
        <f t="shared" ca="1" si="519"/>
        <v>2.81087</v>
      </c>
      <c r="L1313" s="133">
        <f>IF(VLOOKUP(A1313,$U$12:$AD$125,8)=VLOOKUP(A1312,$U$12:$AD$125,8),0,VLOOKUP(A1313,U$12:$AD$125,8))</f>
        <v>0</v>
      </c>
      <c r="M1313" s="129">
        <f>IF(L1313&gt;0,VLOOKUP(L1313,T$12:$AC$125,7),0)</f>
        <v>0</v>
      </c>
      <c r="N1313" s="126">
        <f t="shared" si="520"/>
        <v>0</v>
      </c>
      <c r="O1313" s="126">
        <f t="shared" ca="1" si="521"/>
        <v>2.81087</v>
      </c>
      <c r="P1313" s="134" t="str">
        <f t="shared" si="526"/>
        <v>A+J=</v>
      </c>
      <c r="Q1313" s="131">
        <f t="shared" si="527"/>
        <v>44454</v>
      </c>
      <c r="R1313" s="9"/>
      <c r="S1313" s="9"/>
      <c r="T1313" s="9"/>
      <c r="U1313" s="9"/>
      <c r="V1313" s="9"/>
      <c r="W1313" s="9"/>
      <c r="X1313" s="9"/>
      <c r="Y1313" s="9"/>
      <c r="Z1313" s="9"/>
      <c r="AA1313" s="9"/>
      <c r="AB1313" s="9"/>
      <c r="AC1313" s="9"/>
      <c r="AD1313" s="9"/>
      <c r="AE1313" s="9"/>
      <c r="AF1313" s="59">
        <f t="shared" si="534"/>
        <v>44033</v>
      </c>
      <c r="AG1313" s="15">
        <f t="shared" ca="1" si="531"/>
        <v>1011.09900999</v>
      </c>
      <c r="AH1313" s="15">
        <f t="shared" si="531"/>
        <v>1000</v>
      </c>
      <c r="AI1313" s="4">
        <f t="shared" ca="1" si="531"/>
        <v>2.1500000000000005E-2</v>
      </c>
      <c r="AJ1313" s="16">
        <f t="shared" ca="1" si="531"/>
        <v>8.4419999999999995E-5</v>
      </c>
      <c r="AK1313" s="4">
        <f t="shared" si="531"/>
        <v>1.075</v>
      </c>
      <c r="AL1313" s="59">
        <f t="shared" si="532"/>
        <v>44033</v>
      </c>
      <c r="AM1313" s="16">
        <f t="shared" ca="1" si="533"/>
        <v>1.0110990099999999</v>
      </c>
      <c r="AN1313" s="15">
        <f t="shared" ca="1" si="533"/>
        <v>11.099009990000001</v>
      </c>
      <c r="AO1313" s="9">
        <f t="shared" si="533"/>
        <v>0</v>
      </c>
      <c r="AP1313" s="17">
        <f t="shared" si="533"/>
        <v>0</v>
      </c>
      <c r="AQ1313" s="15">
        <f t="shared" si="533"/>
        <v>0</v>
      </c>
      <c r="AR1313" s="10" t="str">
        <f t="shared" si="533"/>
        <v>J=</v>
      </c>
      <c r="AS1313" s="59">
        <f t="shared" si="533"/>
        <v>44089</v>
      </c>
      <c r="AT1313" s="18"/>
      <c r="AU1313" s="18"/>
      <c r="AV1313" s="40"/>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c r="GS1313" s="18"/>
      <c r="GT1313" s="18"/>
    </row>
    <row r="1314" spans="1:205" x14ac:dyDescent="0.2">
      <c r="A1314" s="123">
        <f t="shared" si="522"/>
        <v>44309</v>
      </c>
      <c r="B1314" s="124">
        <f t="shared" ca="1" si="528"/>
        <v>1002.92275999</v>
      </c>
      <c r="C1314" s="126">
        <f t="shared" si="523"/>
        <v>1000</v>
      </c>
      <c r="D1314" s="125">
        <f ca="1">IF(A1314&lt;$B$1,VLOOKUP(A1314,[1]DI!$A$4:$B$15000,2,FALSE),0)</f>
        <v>2.6499999999999999E-2</v>
      </c>
      <c r="E1314" s="126">
        <f t="shared" ca="1" si="529"/>
        <v>1.0378999999999999E-4</v>
      </c>
      <c r="F1314" s="132">
        <f t="shared" si="524"/>
        <v>1.075</v>
      </c>
      <c r="G1314" s="127">
        <f t="shared" ca="1" si="517"/>
        <v>1.00011157425</v>
      </c>
      <c r="H1314" s="126">
        <f ca="1">TRUNC(PRODUCT(G$10:G1313),15)</f>
        <v>1.2030884911051201</v>
      </c>
      <c r="I1314" s="126">
        <f t="shared" ca="1" si="525"/>
        <v>1.1995823982539899</v>
      </c>
      <c r="J1314" s="126">
        <f t="shared" ca="1" si="518"/>
        <v>1.0029227599999999</v>
      </c>
      <c r="K1314" s="126">
        <f t="shared" ca="1" si="519"/>
        <v>2.9227599899999999</v>
      </c>
      <c r="L1314" s="133">
        <f>IF(VLOOKUP(A1314,$U$12:$AD$125,8)=VLOOKUP(A1313,$U$12:$AD$125,8),0,VLOOKUP(A1314,U$12:$AD$125,8))</f>
        <v>0</v>
      </c>
      <c r="M1314" s="129">
        <f>IF(L1314&gt;0,VLOOKUP(L1314,T$12:$AC$125,7),0)</f>
        <v>0</v>
      </c>
      <c r="N1314" s="126">
        <f t="shared" si="520"/>
        <v>0</v>
      </c>
      <c r="O1314" s="126">
        <f t="shared" ca="1" si="521"/>
        <v>2.9227599899999999</v>
      </c>
      <c r="P1314" s="134" t="str">
        <f t="shared" si="526"/>
        <v>A+J=</v>
      </c>
      <c r="Q1314" s="131">
        <f t="shared" si="527"/>
        <v>44454</v>
      </c>
      <c r="R1314" s="9"/>
      <c r="S1314" s="9"/>
      <c r="T1314" s="9"/>
      <c r="U1314" s="9"/>
      <c r="V1314" s="9"/>
      <c r="W1314" s="9"/>
      <c r="X1314" s="9"/>
      <c r="Y1314" s="9"/>
      <c r="Z1314" s="9"/>
      <c r="AA1314" s="9"/>
      <c r="AB1314" s="9"/>
      <c r="AC1314" s="9"/>
      <c r="AD1314" s="9"/>
      <c r="AE1314" s="9"/>
      <c r="AF1314" s="59">
        <f t="shared" si="534"/>
        <v>44034</v>
      </c>
      <c r="AG1314" s="15">
        <f t="shared" ca="1" si="531"/>
        <v>1011.19077</v>
      </c>
      <c r="AH1314" s="15">
        <f t="shared" si="531"/>
        <v>1000</v>
      </c>
      <c r="AI1314" s="4">
        <f t="shared" ca="1" si="531"/>
        <v>2.1500000000000005E-2</v>
      </c>
      <c r="AJ1314" s="16">
        <f t="shared" ca="1" si="531"/>
        <v>8.4419999999999995E-5</v>
      </c>
      <c r="AK1314" s="4">
        <f t="shared" si="531"/>
        <v>1.075</v>
      </c>
      <c r="AL1314" s="59">
        <f t="shared" si="532"/>
        <v>44034</v>
      </c>
      <c r="AM1314" s="16">
        <f t="shared" ca="1" si="533"/>
        <v>1.01119077</v>
      </c>
      <c r="AN1314" s="15">
        <f t="shared" ca="1" si="533"/>
        <v>11.190770000000001</v>
      </c>
      <c r="AO1314" s="9">
        <f t="shared" si="533"/>
        <v>0</v>
      </c>
      <c r="AP1314" s="17">
        <f t="shared" si="533"/>
        <v>0</v>
      </c>
      <c r="AQ1314" s="15">
        <f t="shared" si="533"/>
        <v>0</v>
      </c>
      <c r="AR1314" s="10" t="str">
        <f t="shared" si="533"/>
        <v>J=</v>
      </c>
      <c r="AS1314" s="59">
        <f t="shared" si="533"/>
        <v>44089</v>
      </c>
      <c r="AT1314" s="18"/>
      <c r="AU1314" s="18"/>
      <c r="AV1314" s="40"/>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c r="GS1314" s="18"/>
      <c r="GT1314" s="18"/>
    </row>
    <row r="1315" spans="1:205" x14ac:dyDescent="0.2">
      <c r="A1315" s="123">
        <f t="shared" si="522"/>
        <v>44310</v>
      </c>
      <c r="B1315" s="124">
        <f t="shared" ca="1" si="528"/>
        <v>1003.03465999</v>
      </c>
      <c r="C1315" s="126">
        <f t="shared" si="523"/>
        <v>1000</v>
      </c>
      <c r="D1315" s="125">
        <f ca="1">IF(A1315&lt;$B$1,VLOOKUP(A1315,[1]DI!$A$4:$B$15000,2,FALSE),0)</f>
        <v>0</v>
      </c>
      <c r="E1315" s="126">
        <f t="shared" ca="1" si="529"/>
        <v>0</v>
      </c>
      <c r="F1315" s="132">
        <f t="shared" si="524"/>
        <v>1.075</v>
      </c>
      <c r="G1315" s="127">
        <f t="shared" ca="1" si="517"/>
        <v>1</v>
      </c>
      <c r="H1315" s="126">
        <f ca="1">TRUNC(PRODUCT(G$10:G1314),15)</f>
        <v>1.2032227248012</v>
      </c>
      <c r="I1315" s="126">
        <f t="shared" ca="1" si="525"/>
        <v>1.1995823982539899</v>
      </c>
      <c r="J1315" s="126">
        <f t="shared" ca="1" si="518"/>
        <v>1.00303466</v>
      </c>
      <c r="K1315" s="126">
        <f t="shared" ca="1" si="519"/>
        <v>3.0346599900000002</v>
      </c>
      <c r="L1315" s="133">
        <f>IF(VLOOKUP(A1315,$U$12:$AD$125,8)=VLOOKUP(A1314,$U$12:$AD$125,8),0,VLOOKUP(A1315,U$12:$AD$125,8))</f>
        <v>0</v>
      </c>
      <c r="M1315" s="129">
        <f>IF(L1315&gt;0,VLOOKUP(L1315,T$12:$AC$125,7),0)</f>
        <v>0</v>
      </c>
      <c r="N1315" s="126">
        <f t="shared" si="520"/>
        <v>0</v>
      </c>
      <c r="O1315" s="126">
        <f t="shared" ca="1" si="521"/>
        <v>3.0346599900000002</v>
      </c>
      <c r="P1315" s="134" t="str">
        <f t="shared" si="526"/>
        <v>A+J=</v>
      </c>
      <c r="Q1315" s="131">
        <f t="shared" si="527"/>
        <v>44454</v>
      </c>
      <c r="R1315" s="9"/>
      <c r="S1315" s="9"/>
      <c r="T1315" s="9"/>
      <c r="U1315" s="9"/>
      <c r="V1315" s="9"/>
      <c r="W1315" s="9"/>
      <c r="X1315" s="9"/>
      <c r="Y1315" s="9"/>
      <c r="Z1315" s="9"/>
      <c r="AA1315" s="9"/>
      <c r="AB1315" s="9"/>
      <c r="AC1315" s="9"/>
      <c r="AD1315" s="9"/>
      <c r="AE1315" s="9"/>
      <c r="AF1315" s="59">
        <f t="shared" si="534"/>
        <v>44035</v>
      </c>
      <c r="AG1315" s="15">
        <f t="shared" ca="1" si="531"/>
        <v>1011.2825299900001</v>
      </c>
      <c r="AH1315" s="15">
        <f t="shared" si="531"/>
        <v>1000</v>
      </c>
      <c r="AI1315" s="4">
        <f t="shared" ca="1" si="531"/>
        <v>2.1500000000000005E-2</v>
      </c>
      <c r="AJ1315" s="16">
        <f t="shared" ca="1" si="531"/>
        <v>8.4419999999999995E-5</v>
      </c>
      <c r="AK1315" s="4">
        <f t="shared" si="531"/>
        <v>1.075</v>
      </c>
      <c r="AL1315" s="59">
        <f t="shared" si="532"/>
        <v>44035</v>
      </c>
      <c r="AM1315" s="16">
        <f t="shared" ca="1" si="533"/>
        <v>1.0112825299999999</v>
      </c>
      <c r="AN1315" s="15">
        <f t="shared" ca="1" si="533"/>
        <v>11.28252999</v>
      </c>
      <c r="AO1315" s="9">
        <f t="shared" si="533"/>
        <v>0</v>
      </c>
      <c r="AP1315" s="17">
        <f t="shared" si="533"/>
        <v>0</v>
      </c>
      <c r="AQ1315" s="15">
        <f t="shared" si="533"/>
        <v>0</v>
      </c>
      <c r="AR1315" s="10" t="str">
        <f t="shared" si="533"/>
        <v>J=</v>
      </c>
      <c r="AS1315" s="59">
        <f t="shared" si="533"/>
        <v>44089</v>
      </c>
      <c r="AT1315" s="18"/>
      <c r="AU1315" s="18"/>
      <c r="AV1315" s="40"/>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c r="GS1315" s="18"/>
      <c r="GT1315" s="18"/>
    </row>
    <row r="1316" spans="1:205" x14ac:dyDescent="0.2">
      <c r="A1316" s="123">
        <f t="shared" si="522"/>
        <v>44311</v>
      </c>
      <c r="B1316" s="124">
        <f t="shared" ca="1" si="528"/>
        <v>1003.03465999</v>
      </c>
      <c r="C1316" s="126">
        <f t="shared" si="523"/>
        <v>1000</v>
      </c>
      <c r="D1316" s="125">
        <f ca="1">IF(A1316&lt;$B$1,VLOOKUP(A1316,[1]DI!$A$4:$B$15000,2,FALSE),0)</f>
        <v>0</v>
      </c>
      <c r="E1316" s="126">
        <f t="shared" ca="1" si="529"/>
        <v>0</v>
      </c>
      <c r="F1316" s="132">
        <f t="shared" si="524"/>
        <v>1.075</v>
      </c>
      <c r="G1316" s="127">
        <f t="shared" ca="1" si="517"/>
        <v>1</v>
      </c>
      <c r="H1316" s="126">
        <f ca="1">TRUNC(PRODUCT(G$10:G1315),15)</f>
        <v>1.2032227248012</v>
      </c>
      <c r="I1316" s="126">
        <f t="shared" ca="1" si="525"/>
        <v>1.1995823982539899</v>
      </c>
      <c r="J1316" s="126">
        <f t="shared" ca="1" si="518"/>
        <v>1.00303466</v>
      </c>
      <c r="K1316" s="126">
        <f t="shared" ca="1" si="519"/>
        <v>3.0346599900000002</v>
      </c>
      <c r="L1316" s="133">
        <f>IF(VLOOKUP(A1316,$U$12:$AD$125,8)=VLOOKUP(A1315,$U$12:$AD$125,8),0,VLOOKUP(A1316,U$12:$AD$125,8))</f>
        <v>0</v>
      </c>
      <c r="M1316" s="129">
        <f>IF(L1316&gt;0,VLOOKUP(L1316,T$12:$AC$125,7),0)</f>
        <v>0</v>
      </c>
      <c r="N1316" s="126">
        <f t="shared" si="520"/>
        <v>0</v>
      </c>
      <c r="O1316" s="126">
        <f t="shared" ca="1" si="521"/>
        <v>3.0346599900000002</v>
      </c>
      <c r="P1316" s="134" t="str">
        <f t="shared" si="526"/>
        <v>A+J=</v>
      </c>
      <c r="Q1316" s="131">
        <f t="shared" si="527"/>
        <v>44454</v>
      </c>
      <c r="R1316" s="9"/>
      <c r="S1316" s="9"/>
      <c r="T1316" s="9"/>
      <c r="U1316" s="9"/>
      <c r="V1316" s="9"/>
      <c r="W1316" s="9"/>
      <c r="X1316" s="9"/>
      <c r="Y1316" s="9"/>
      <c r="Z1316" s="9"/>
      <c r="AA1316" s="9"/>
      <c r="AB1316" s="9"/>
      <c r="AC1316" s="9"/>
      <c r="AD1316" s="9"/>
      <c r="AE1316" s="9"/>
      <c r="AF1316" s="59">
        <f t="shared" si="534"/>
        <v>44036</v>
      </c>
      <c r="AG1316" s="15">
        <f t="shared" ca="1" si="531"/>
        <v>1011.37431</v>
      </c>
      <c r="AH1316" s="15">
        <f t="shared" si="531"/>
        <v>1000</v>
      </c>
      <c r="AI1316" s="4">
        <f t="shared" ca="1" si="531"/>
        <v>2.1500000000000005E-2</v>
      </c>
      <c r="AJ1316" s="16">
        <f t="shared" ca="1" si="531"/>
        <v>8.4419999999999995E-5</v>
      </c>
      <c r="AK1316" s="4">
        <f t="shared" si="531"/>
        <v>1.075</v>
      </c>
      <c r="AL1316" s="59">
        <f t="shared" si="532"/>
        <v>44036</v>
      </c>
      <c r="AM1316" s="16">
        <f t="shared" ca="1" si="533"/>
        <v>1.0113743100000001</v>
      </c>
      <c r="AN1316" s="15">
        <f t="shared" ca="1" si="533"/>
        <v>11.374309999999999</v>
      </c>
      <c r="AO1316" s="9">
        <f t="shared" si="533"/>
        <v>0</v>
      </c>
      <c r="AP1316" s="17">
        <f t="shared" si="533"/>
        <v>0</v>
      </c>
      <c r="AQ1316" s="15">
        <f t="shared" si="533"/>
        <v>0</v>
      </c>
      <c r="AR1316" s="10" t="str">
        <f t="shared" si="533"/>
        <v>J=</v>
      </c>
      <c r="AS1316" s="59">
        <f t="shared" si="533"/>
        <v>44089</v>
      </c>
      <c r="AT1316" s="18"/>
      <c r="AU1316" s="18"/>
      <c r="AV1316" s="40"/>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c r="GS1316" s="18"/>
      <c r="GT1316" s="18"/>
    </row>
    <row r="1317" spans="1:205" x14ac:dyDescent="0.2">
      <c r="A1317" s="123">
        <f t="shared" si="522"/>
        <v>44312</v>
      </c>
      <c r="B1317" s="124">
        <f t="shared" ca="1" si="528"/>
        <v>1003.03465999</v>
      </c>
      <c r="C1317" s="126">
        <f t="shared" si="523"/>
        <v>1000</v>
      </c>
      <c r="D1317" s="125">
        <f ca="1">IF(A1317&lt;$B$1,VLOOKUP(A1317,[1]DI!$A$4:$B$15000,2,FALSE),0)</f>
        <v>2.6499999999999999E-2</v>
      </c>
      <c r="E1317" s="126">
        <f t="shared" ca="1" si="529"/>
        <v>1.0378999999999999E-4</v>
      </c>
      <c r="F1317" s="132">
        <f t="shared" si="524"/>
        <v>1.075</v>
      </c>
      <c r="G1317" s="127">
        <f t="shared" ca="1" si="517"/>
        <v>1.00011157425</v>
      </c>
      <c r="H1317" s="126">
        <f ca="1">TRUNC(PRODUCT(G$10:G1316),15)</f>
        <v>1.2032227248012</v>
      </c>
      <c r="I1317" s="126">
        <f t="shared" ca="1" si="525"/>
        <v>1.1995823982539899</v>
      </c>
      <c r="J1317" s="126">
        <f t="shared" ca="1" si="518"/>
        <v>1.00303466</v>
      </c>
      <c r="K1317" s="126">
        <f t="shared" ca="1" si="519"/>
        <v>3.0346599900000002</v>
      </c>
      <c r="L1317" s="133">
        <f>IF(VLOOKUP(A1317,$U$12:$AD$125,8)=VLOOKUP(A1316,$U$12:$AD$125,8),0,VLOOKUP(A1317,U$12:$AD$125,8))</f>
        <v>0</v>
      </c>
      <c r="M1317" s="129">
        <f>IF(L1317&gt;0,VLOOKUP(L1317,T$12:$AC$125,7),0)</f>
        <v>0</v>
      </c>
      <c r="N1317" s="126">
        <f t="shared" si="520"/>
        <v>0</v>
      </c>
      <c r="O1317" s="126">
        <f t="shared" ca="1" si="521"/>
        <v>3.0346599900000002</v>
      </c>
      <c r="P1317" s="134" t="str">
        <f t="shared" si="526"/>
        <v>A+J=</v>
      </c>
      <c r="Q1317" s="131">
        <f t="shared" si="527"/>
        <v>44454</v>
      </c>
      <c r="R1317" s="9"/>
      <c r="S1317" s="9"/>
      <c r="T1317" s="9"/>
      <c r="U1317" s="9"/>
      <c r="V1317" s="9"/>
      <c r="W1317" s="9"/>
      <c r="X1317" s="9"/>
      <c r="Y1317" s="9"/>
      <c r="Z1317" s="9"/>
      <c r="AA1317" s="9"/>
      <c r="AB1317" s="9"/>
      <c r="AC1317" s="9"/>
      <c r="AD1317" s="9"/>
      <c r="AE1317" s="9"/>
      <c r="AF1317" s="59">
        <f t="shared" si="534"/>
        <v>44037</v>
      </c>
      <c r="AG1317" s="15">
        <f t="shared" ca="1" si="531"/>
        <v>1011.46609</v>
      </c>
      <c r="AH1317" s="15">
        <f t="shared" si="531"/>
        <v>1000</v>
      </c>
      <c r="AI1317" s="4">
        <f t="shared" ca="1" si="531"/>
        <v>0</v>
      </c>
      <c r="AJ1317" s="16">
        <f t="shared" ca="1" si="531"/>
        <v>0</v>
      </c>
      <c r="AK1317" s="4">
        <f t="shared" si="531"/>
        <v>1.075</v>
      </c>
      <c r="AL1317" s="59">
        <f t="shared" si="532"/>
        <v>44037</v>
      </c>
      <c r="AM1317" s="16">
        <f t="shared" ca="1" si="533"/>
        <v>1.0114660900000001</v>
      </c>
      <c r="AN1317" s="15">
        <f t="shared" ca="1" si="533"/>
        <v>11.466089999999999</v>
      </c>
      <c r="AO1317" s="9">
        <f t="shared" si="533"/>
        <v>0</v>
      </c>
      <c r="AP1317" s="17">
        <f t="shared" si="533"/>
        <v>0</v>
      </c>
      <c r="AQ1317" s="15">
        <f t="shared" si="533"/>
        <v>0</v>
      </c>
      <c r="AR1317" s="10" t="str">
        <f t="shared" si="533"/>
        <v>J=</v>
      </c>
      <c r="AS1317" s="59">
        <f t="shared" si="533"/>
        <v>44089</v>
      </c>
      <c r="AT1317" s="18"/>
      <c r="AU1317" s="18"/>
      <c r="AV1317" s="40"/>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c r="GS1317" s="18"/>
      <c r="GT1317" s="18"/>
    </row>
    <row r="1318" spans="1:205" x14ac:dyDescent="0.2">
      <c r="A1318" s="123">
        <f t="shared" si="522"/>
        <v>44313</v>
      </c>
      <c r="B1318" s="124">
        <f t="shared" ca="1" si="528"/>
        <v>1003.14656999</v>
      </c>
      <c r="C1318" s="126">
        <f t="shared" si="523"/>
        <v>1000</v>
      </c>
      <c r="D1318" s="125">
        <f ca="1">IF(A1318&lt;$B$1,VLOOKUP(A1318,[1]DI!$A$4:$B$15000,2,FALSE),0)</f>
        <v>2.6499999999999999E-2</v>
      </c>
      <c r="E1318" s="126">
        <f t="shared" ca="1" si="529"/>
        <v>1.0378999999999999E-4</v>
      </c>
      <c r="F1318" s="132">
        <f t="shared" si="524"/>
        <v>1.075</v>
      </c>
      <c r="G1318" s="127">
        <f t="shared" ca="1" si="517"/>
        <v>1.00011157425</v>
      </c>
      <c r="H1318" s="126">
        <f ca="1">TRUNC(PRODUCT(G$10:G1317),15)</f>
        <v>1.2033569734742999</v>
      </c>
      <c r="I1318" s="126">
        <f t="shared" ca="1" si="525"/>
        <v>1.1995823982539899</v>
      </c>
      <c r="J1318" s="126">
        <f t="shared" ca="1" si="518"/>
        <v>1.00314657</v>
      </c>
      <c r="K1318" s="126">
        <f t="shared" ca="1" si="519"/>
        <v>3.1465699900000001</v>
      </c>
      <c r="L1318" s="133">
        <f>IF(VLOOKUP(A1318,$U$12:$AD$125,8)=VLOOKUP(A1317,$U$12:$AD$125,8),0,VLOOKUP(A1318,U$12:$AD$125,8))</f>
        <v>0</v>
      </c>
      <c r="M1318" s="129">
        <f>IF(L1318&gt;0,VLOOKUP(L1318,T$12:$AC$125,7),0)</f>
        <v>0</v>
      </c>
      <c r="N1318" s="126">
        <f t="shared" si="520"/>
        <v>0</v>
      </c>
      <c r="O1318" s="126">
        <f t="shared" ca="1" si="521"/>
        <v>3.1465699900000001</v>
      </c>
      <c r="P1318" s="134" t="str">
        <f t="shared" si="526"/>
        <v>A+J=</v>
      </c>
      <c r="Q1318" s="131">
        <f t="shared" si="527"/>
        <v>44454</v>
      </c>
      <c r="R1318" s="9"/>
      <c r="S1318" s="9"/>
      <c r="T1318" s="9"/>
      <c r="U1318" s="9"/>
      <c r="V1318" s="9"/>
      <c r="W1318" s="9"/>
      <c r="X1318" s="9"/>
      <c r="Y1318" s="9"/>
      <c r="Z1318" s="9"/>
      <c r="AA1318" s="9"/>
      <c r="AB1318" s="9"/>
      <c r="AC1318" s="9"/>
      <c r="AD1318" s="9"/>
      <c r="AE1318" s="9"/>
      <c r="AF1318" s="59">
        <f t="shared" si="534"/>
        <v>44038</v>
      </c>
      <c r="AG1318" s="15">
        <f t="shared" ca="1" si="531"/>
        <v>1011.46609</v>
      </c>
      <c r="AH1318" s="15">
        <f t="shared" si="531"/>
        <v>1000</v>
      </c>
      <c r="AI1318" s="4">
        <f t="shared" ca="1" si="531"/>
        <v>0</v>
      </c>
      <c r="AJ1318" s="16">
        <f t="shared" ca="1" si="531"/>
        <v>0</v>
      </c>
      <c r="AK1318" s="4">
        <f t="shared" si="531"/>
        <v>1.075</v>
      </c>
      <c r="AL1318" s="59">
        <f t="shared" si="532"/>
        <v>44038</v>
      </c>
      <c r="AM1318" s="16">
        <f t="shared" ca="1" si="533"/>
        <v>1.0114660900000001</v>
      </c>
      <c r="AN1318" s="15">
        <f t="shared" ca="1" si="533"/>
        <v>11.466089999999999</v>
      </c>
      <c r="AO1318" s="9">
        <f t="shared" si="533"/>
        <v>0</v>
      </c>
      <c r="AP1318" s="17">
        <f t="shared" si="533"/>
        <v>0</v>
      </c>
      <c r="AQ1318" s="15">
        <f t="shared" si="533"/>
        <v>0</v>
      </c>
      <c r="AR1318" s="10" t="str">
        <f t="shared" si="533"/>
        <v>J=</v>
      </c>
      <c r="AS1318" s="59">
        <f t="shared" si="533"/>
        <v>44089</v>
      </c>
      <c r="AT1318" s="18"/>
      <c r="AU1318" s="18"/>
      <c r="AV1318" s="40"/>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c r="GS1318" s="18"/>
      <c r="GT1318" s="18"/>
    </row>
    <row r="1319" spans="1:205" x14ac:dyDescent="0.2">
      <c r="A1319" s="123">
        <f t="shared" si="522"/>
        <v>44314</v>
      </c>
      <c r="B1319" s="124">
        <f t="shared" ca="1" si="528"/>
        <v>1003.2585</v>
      </c>
      <c r="C1319" s="126">
        <f t="shared" si="523"/>
        <v>1000</v>
      </c>
      <c r="D1319" s="125">
        <f ca="1">IF(A1319&lt;$B$1,VLOOKUP(A1319,[1]DI!$A$4:$B$15000,2,FALSE),0)</f>
        <v>2.6499999999999999E-2</v>
      </c>
      <c r="E1319" s="126">
        <f t="shared" ca="1" si="529"/>
        <v>1.0378999999999999E-4</v>
      </c>
      <c r="F1319" s="132">
        <f t="shared" si="524"/>
        <v>1.075</v>
      </c>
      <c r="G1319" s="127">
        <f t="shared" ca="1" si="517"/>
        <v>1.00011157425</v>
      </c>
      <c r="H1319" s="126">
        <f ca="1">TRUNC(PRODUCT(G$10:G1318),15)</f>
        <v>1.2034912371261</v>
      </c>
      <c r="I1319" s="126">
        <f t="shared" ca="1" si="525"/>
        <v>1.1995823982539899</v>
      </c>
      <c r="J1319" s="126">
        <f t="shared" ca="1" si="518"/>
        <v>1.0032585000000001</v>
      </c>
      <c r="K1319" s="126">
        <f t="shared" ca="1" si="519"/>
        <v>3.2585000000000002</v>
      </c>
      <c r="L1319" s="133">
        <f>IF(VLOOKUP(A1319,$U$12:$AD$125,8)=VLOOKUP(A1318,$U$12:$AD$125,8),0,VLOOKUP(A1319,U$12:$AD$125,8))</f>
        <v>0</v>
      </c>
      <c r="M1319" s="129">
        <f>IF(L1319&gt;0,VLOOKUP(L1319,T$12:$AC$125,7),0)</f>
        <v>0</v>
      </c>
      <c r="N1319" s="126">
        <f t="shared" si="520"/>
        <v>0</v>
      </c>
      <c r="O1319" s="126">
        <f t="shared" ca="1" si="521"/>
        <v>3.2585000000000002</v>
      </c>
      <c r="P1319" s="134" t="str">
        <f t="shared" si="526"/>
        <v>A+J=</v>
      </c>
      <c r="Q1319" s="131">
        <f t="shared" si="527"/>
        <v>44454</v>
      </c>
      <c r="R1319" s="9"/>
      <c r="S1319" s="33"/>
      <c r="T1319" s="33"/>
      <c r="U1319" s="33"/>
      <c r="V1319" s="33"/>
      <c r="W1319" s="33"/>
      <c r="X1319" s="33"/>
      <c r="Y1319" s="33"/>
      <c r="Z1319" s="33"/>
      <c r="AA1319" s="33"/>
      <c r="AB1319" s="33"/>
      <c r="AC1319" s="33"/>
      <c r="AD1319" s="33"/>
      <c r="AE1319" s="33"/>
      <c r="AF1319" s="59">
        <f t="shared" si="534"/>
        <v>44039</v>
      </c>
      <c r="AG1319" s="15">
        <f t="shared" ca="1" si="531"/>
        <v>1011.46609</v>
      </c>
      <c r="AH1319" s="15">
        <f t="shared" si="531"/>
        <v>1000</v>
      </c>
      <c r="AI1319" s="4">
        <f t="shared" ca="1" si="531"/>
        <v>2.1500000000000005E-2</v>
      </c>
      <c r="AJ1319" s="16">
        <f t="shared" ca="1" si="531"/>
        <v>8.4419999999999995E-5</v>
      </c>
      <c r="AK1319" s="4">
        <f t="shared" si="531"/>
        <v>1.075</v>
      </c>
      <c r="AL1319" s="59">
        <f t="shared" si="532"/>
        <v>44039</v>
      </c>
      <c r="AM1319" s="16">
        <f t="shared" ca="1" si="533"/>
        <v>1.0114660900000001</v>
      </c>
      <c r="AN1319" s="15">
        <f t="shared" ca="1" si="533"/>
        <v>11.466089999999999</v>
      </c>
      <c r="AO1319" s="9">
        <f t="shared" si="533"/>
        <v>0</v>
      </c>
      <c r="AP1319" s="17">
        <f t="shared" si="533"/>
        <v>0</v>
      </c>
      <c r="AQ1319" s="15">
        <f t="shared" si="533"/>
        <v>0</v>
      </c>
      <c r="AR1319" s="10" t="str">
        <f t="shared" si="533"/>
        <v>J=</v>
      </c>
      <c r="AS1319" s="59">
        <f t="shared" si="533"/>
        <v>44089</v>
      </c>
      <c r="AT1319" s="34"/>
      <c r="AU1319" s="34"/>
      <c r="AV1319" s="41"/>
      <c r="AW1319" s="34"/>
      <c r="AX1319" s="34"/>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c r="GI1319" s="34"/>
      <c r="GJ1319" s="34"/>
      <c r="GK1319" s="34"/>
      <c r="GL1319" s="34"/>
      <c r="GM1319" s="34"/>
      <c r="GN1319" s="34"/>
      <c r="GO1319" s="34"/>
      <c r="GP1319" s="34"/>
      <c r="GQ1319" s="34"/>
      <c r="GR1319" s="34"/>
      <c r="GS1319" s="34"/>
      <c r="GT1319" s="34"/>
      <c r="GU1319" s="34"/>
      <c r="GV1319" s="34"/>
      <c r="GW1319" s="34"/>
    </row>
    <row r="1320" spans="1:205" x14ac:dyDescent="0.2">
      <c r="A1320" s="123">
        <f t="shared" si="522"/>
        <v>44315</v>
      </c>
      <c r="B1320" s="124">
        <f t="shared" ca="1" si="528"/>
        <v>1003.37044</v>
      </c>
      <c r="C1320" s="126">
        <f t="shared" si="523"/>
        <v>1000</v>
      </c>
      <c r="D1320" s="125">
        <f ca="1">IF(A1320&lt;$B$1,VLOOKUP(A1320,[1]DI!$A$4:$B$15000,2,FALSE),0)</f>
        <v>2.6499999999999999E-2</v>
      </c>
      <c r="E1320" s="126">
        <f t="shared" ca="1" si="529"/>
        <v>1.0378999999999999E-4</v>
      </c>
      <c r="F1320" s="132">
        <f t="shared" si="524"/>
        <v>1.075</v>
      </c>
      <c r="G1320" s="127">
        <f t="shared" ca="1" si="517"/>
        <v>1.00011157425</v>
      </c>
      <c r="H1320" s="126">
        <f ca="1">TRUNC(PRODUCT(G$10:G1319),15)</f>
        <v>1.20362551575826</v>
      </c>
      <c r="I1320" s="126">
        <f t="shared" ca="1" si="525"/>
        <v>1.1995823982539899</v>
      </c>
      <c r="J1320" s="126">
        <f t="shared" ca="1" si="518"/>
        <v>1.0033704400000001</v>
      </c>
      <c r="K1320" s="126">
        <f t="shared" ca="1" si="519"/>
        <v>3.3704399999999999</v>
      </c>
      <c r="L1320" s="133">
        <f>IF(VLOOKUP(A1320,$U$12:$AD$125,8)=VLOOKUP(A1319,$U$12:$AD$125,8),0,VLOOKUP(A1320,U$12:$AD$125,8))</f>
        <v>0</v>
      </c>
      <c r="M1320" s="129">
        <f>IF(L1320&gt;0,VLOOKUP(L1320,T$12:$AC$125,7),0)</f>
        <v>0</v>
      </c>
      <c r="N1320" s="126">
        <f t="shared" si="520"/>
        <v>0</v>
      </c>
      <c r="O1320" s="126">
        <f t="shared" ca="1" si="521"/>
        <v>3.3704399999999999</v>
      </c>
      <c r="P1320" s="134" t="str">
        <f t="shared" si="526"/>
        <v>A+J=</v>
      </c>
      <c r="Q1320" s="131">
        <f t="shared" si="527"/>
        <v>44454</v>
      </c>
      <c r="R1320" s="9"/>
      <c r="S1320" s="9"/>
      <c r="T1320" s="9"/>
      <c r="U1320" s="9"/>
      <c r="V1320" s="9"/>
      <c r="W1320" s="9"/>
      <c r="X1320" s="9"/>
      <c r="Y1320" s="9"/>
      <c r="Z1320" s="9"/>
      <c r="AA1320" s="9"/>
      <c r="AB1320" s="9"/>
      <c r="AC1320" s="9"/>
      <c r="AD1320" s="9"/>
      <c r="AE1320" s="9"/>
      <c r="AF1320" s="59">
        <f t="shared" si="534"/>
        <v>44040</v>
      </c>
      <c r="AG1320" s="15">
        <f t="shared" ca="1" si="531"/>
        <v>1011.55788</v>
      </c>
      <c r="AH1320" s="15">
        <f t="shared" si="531"/>
        <v>1000</v>
      </c>
      <c r="AI1320" s="4">
        <f t="shared" ca="1" si="531"/>
        <v>2.1500000000000005E-2</v>
      </c>
      <c r="AJ1320" s="16">
        <f t="shared" ca="1" si="531"/>
        <v>8.4419999999999995E-5</v>
      </c>
      <c r="AK1320" s="4">
        <f t="shared" si="531"/>
        <v>1.075</v>
      </c>
      <c r="AL1320" s="59">
        <f t="shared" si="532"/>
        <v>44040</v>
      </c>
      <c r="AM1320" s="16">
        <f t="shared" ca="1" si="533"/>
        <v>1.01155788</v>
      </c>
      <c r="AN1320" s="15">
        <f t="shared" ca="1" si="533"/>
        <v>11.557880000000001</v>
      </c>
      <c r="AO1320" s="9">
        <f t="shared" si="533"/>
        <v>0</v>
      </c>
      <c r="AP1320" s="17">
        <f t="shared" si="533"/>
        <v>0</v>
      </c>
      <c r="AQ1320" s="15">
        <f t="shared" si="533"/>
        <v>0</v>
      </c>
      <c r="AR1320" s="10" t="str">
        <f t="shared" si="533"/>
        <v>J=</v>
      </c>
      <c r="AS1320" s="59">
        <f t="shared" si="533"/>
        <v>44089</v>
      </c>
      <c r="AT1320" s="18"/>
      <c r="AU1320" s="18"/>
      <c r="AV1320" s="40"/>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c r="GS1320" s="18"/>
      <c r="GT1320" s="18"/>
    </row>
    <row r="1321" spans="1:205" x14ac:dyDescent="0.2">
      <c r="A1321" s="123">
        <f t="shared" si="522"/>
        <v>44316</v>
      </c>
      <c r="B1321" s="124">
        <f t="shared" ca="1" si="528"/>
        <v>1003.48239</v>
      </c>
      <c r="C1321" s="126">
        <f t="shared" si="523"/>
        <v>1000</v>
      </c>
      <c r="D1321" s="125">
        <f ca="1">IF(A1321&lt;$B$1,VLOOKUP(A1321,[1]DI!$A$4:$B$15000,2,FALSE),0)</f>
        <v>2.6499999999999999E-2</v>
      </c>
      <c r="E1321" s="126">
        <f t="shared" ca="1" si="529"/>
        <v>1.0378999999999999E-4</v>
      </c>
      <c r="F1321" s="132">
        <f t="shared" si="524"/>
        <v>1.075</v>
      </c>
      <c r="G1321" s="127">
        <f t="shared" ca="1" si="517"/>
        <v>1.00011157425</v>
      </c>
      <c r="H1321" s="126">
        <f ca="1">TRUNC(PRODUCT(G$10:G1320),15)</f>
        <v>1.20375980937246</v>
      </c>
      <c r="I1321" s="126">
        <f t="shared" ca="1" si="525"/>
        <v>1.1995823982539899</v>
      </c>
      <c r="J1321" s="126">
        <f t="shared" ca="1" si="518"/>
        <v>1.0034823900000001</v>
      </c>
      <c r="K1321" s="126">
        <f t="shared" ca="1" si="519"/>
        <v>3.4823900000000001</v>
      </c>
      <c r="L1321" s="133">
        <f>IF(VLOOKUP(A1321,$U$12:$AD$125,8)=VLOOKUP(A1320,$U$12:$AD$125,8),0,VLOOKUP(A1321,U$12:$AD$125,8))</f>
        <v>0</v>
      </c>
      <c r="M1321" s="129">
        <f>IF(L1321&gt;0,VLOOKUP(L1321,T$12:$AC$125,7),0)</f>
        <v>0</v>
      </c>
      <c r="N1321" s="126">
        <f t="shared" si="520"/>
        <v>0</v>
      </c>
      <c r="O1321" s="126">
        <f t="shared" ca="1" si="521"/>
        <v>3.4823900000000001</v>
      </c>
      <c r="P1321" s="134" t="str">
        <f t="shared" si="526"/>
        <v>A+J=</v>
      </c>
      <c r="Q1321" s="131">
        <f t="shared" si="527"/>
        <v>44454</v>
      </c>
      <c r="R1321" s="9"/>
      <c r="S1321" s="9"/>
      <c r="T1321" s="9"/>
      <c r="U1321" s="9"/>
      <c r="V1321" s="9"/>
      <c r="W1321" s="9"/>
      <c r="X1321" s="9"/>
      <c r="Y1321" s="9"/>
      <c r="Z1321" s="9"/>
      <c r="AA1321" s="9"/>
      <c r="AB1321" s="9"/>
      <c r="AC1321" s="9"/>
      <c r="AD1321" s="9"/>
      <c r="AE1321" s="9"/>
      <c r="AF1321" s="59">
        <f t="shared" si="534"/>
        <v>44041</v>
      </c>
      <c r="AG1321" s="15">
        <f t="shared" ref="AG1321:AK1334" ca="1" si="535">VLOOKUP($AF1321,$A$10:$Q$3625,(AG$1)+1)</f>
        <v>1011.64968</v>
      </c>
      <c r="AH1321" s="15">
        <f t="shared" si="535"/>
        <v>1000</v>
      </c>
      <c r="AI1321" s="4">
        <f t="shared" ca="1" si="535"/>
        <v>2.1500000000000005E-2</v>
      </c>
      <c r="AJ1321" s="16">
        <f t="shared" ca="1" si="535"/>
        <v>8.4419999999999995E-5</v>
      </c>
      <c r="AK1321" s="4">
        <f t="shared" si="535"/>
        <v>1.075</v>
      </c>
      <c r="AL1321" s="59">
        <f t="shared" si="532"/>
        <v>44041</v>
      </c>
      <c r="AM1321" s="16">
        <f t="shared" ref="AM1321:AS1334" ca="1" si="536">VLOOKUP($AF1321,$A$10:$Q$3625,(AM$1)+1)</f>
        <v>1.0116496800000001</v>
      </c>
      <c r="AN1321" s="15">
        <f t="shared" ca="1" si="536"/>
        <v>11.64968</v>
      </c>
      <c r="AO1321" s="9">
        <f t="shared" si="536"/>
        <v>0</v>
      </c>
      <c r="AP1321" s="17">
        <f t="shared" si="536"/>
        <v>0</v>
      </c>
      <c r="AQ1321" s="15">
        <f t="shared" si="536"/>
        <v>0</v>
      </c>
      <c r="AR1321" s="10" t="str">
        <f t="shared" si="536"/>
        <v>J=</v>
      </c>
      <c r="AS1321" s="59">
        <f t="shared" si="536"/>
        <v>44089</v>
      </c>
      <c r="AT1321" s="18"/>
      <c r="AU1321" s="18"/>
      <c r="AV1321" s="40"/>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c r="GS1321" s="18"/>
      <c r="GT1321" s="18"/>
    </row>
    <row r="1322" spans="1:205" x14ac:dyDescent="0.2">
      <c r="A1322" s="123">
        <f t="shared" si="522"/>
        <v>44317</v>
      </c>
      <c r="B1322" s="124">
        <f t="shared" ca="1" si="528"/>
        <v>1003.59434999</v>
      </c>
      <c r="C1322" s="126">
        <f t="shared" si="523"/>
        <v>1000</v>
      </c>
      <c r="D1322" s="125">
        <f ca="1">IF(A1322&lt;$B$1,VLOOKUP(A1322,[1]DI!$A$4:$B$15000,2,FALSE),0)</f>
        <v>0</v>
      </c>
      <c r="E1322" s="126">
        <f t="shared" ca="1" si="529"/>
        <v>0</v>
      </c>
      <c r="F1322" s="132">
        <f t="shared" si="524"/>
        <v>1.075</v>
      </c>
      <c r="G1322" s="127">
        <f t="shared" ca="1" si="517"/>
        <v>1</v>
      </c>
      <c r="H1322" s="126">
        <f ca="1">TRUNC(PRODUCT(G$10:G1321),15)</f>
        <v>1.2038941179703699</v>
      </c>
      <c r="I1322" s="126">
        <f t="shared" ca="1" si="525"/>
        <v>1.1995823982539899</v>
      </c>
      <c r="J1322" s="126">
        <f t="shared" ca="1" si="518"/>
        <v>1.00359435</v>
      </c>
      <c r="K1322" s="126">
        <f t="shared" ca="1" si="519"/>
        <v>3.59434999</v>
      </c>
      <c r="L1322" s="133">
        <f>IF(VLOOKUP(A1322,$U$12:$AD$125,8)=VLOOKUP(A1321,$U$12:$AD$125,8),0,VLOOKUP(A1322,U$12:$AD$125,8))</f>
        <v>0</v>
      </c>
      <c r="M1322" s="129">
        <f>IF(L1322&gt;0,VLOOKUP(L1322,T$12:$AC$125,7),0)</f>
        <v>0</v>
      </c>
      <c r="N1322" s="126">
        <f t="shared" si="520"/>
        <v>0</v>
      </c>
      <c r="O1322" s="126">
        <f t="shared" ca="1" si="521"/>
        <v>3.59434999</v>
      </c>
      <c r="P1322" s="134" t="str">
        <f t="shared" si="526"/>
        <v>A+J=</v>
      </c>
      <c r="Q1322" s="131">
        <f t="shared" si="527"/>
        <v>44454</v>
      </c>
      <c r="R1322" s="9"/>
      <c r="S1322" s="9"/>
      <c r="T1322" s="9"/>
      <c r="U1322" s="9"/>
      <c r="V1322" s="9"/>
      <c r="W1322" s="9"/>
      <c r="X1322" s="9"/>
      <c r="Y1322" s="9"/>
      <c r="Z1322" s="9"/>
      <c r="AA1322" s="9"/>
      <c r="AB1322" s="9"/>
      <c r="AC1322" s="9"/>
      <c r="AD1322" s="9"/>
      <c r="AE1322" s="9"/>
      <c r="AF1322" s="59">
        <f t="shared" si="534"/>
        <v>44042</v>
      </c>
      <c r="AG1322" s="15">
        <f t="shared" ca="1" si="535"/>
        <v>1011.74148999</v>
      </c>
      <c r="AH1322" s="15">
        <f t="shared" si="535"/>
        <v>1000</v>
      </c>
      <c r="AI1322" s="4">
        <f t="shared" ca="1" si="535"/>
        <v>2.1500000000000005E-2</v>
      </c>
      <c r="AJ1322" s="16">
        <f t="shared" ca="1" si="535"/>
        <v>8.4419999999999995E-5</v>
      </c>
      <c r="AK1322" s="4">
        <f t="shared" si="535"/>
        <v>1.075</v>
      </c>
      <c r="AL1322" s="59">
        <f t="shared" si="532"/>
        <v>44042</v>
      </c>
      <c r="AM1322" s="16">
        <f t="shared" ca="1" si="536"/>
        <v>1.0117414899999999</v>
      </c>
      <c r="AN1322" s="15">
        <f t="shared" ca="1" si="536"/>
        <v>11.74148999</v>
      </c>
      <c r="AO1322" s="9">
        <f t="shared" si="536"/>
        <v>0</v>
      </c>
      <c r="AP1322" s="17">
        <f t="shared" si="536"/>
        <v>0</v>
      </c>
      <c r="AQ1322" s="15">
        <f t="shared" si="536"/>
        <v>0</v>
      </c>
      <c r="AR1322" s="10" t="str">
        <f t="shared" si="536"/>
        <v>J=</v>
      </c>
      <c r="AS1322" s="59">
        <f t="shared" si="536"/>
        <v>44089</v>
      </c>
      <c r="AT1322" s="18"/>
      <c r="AU1322" s="18"/>
      <c r="AV1322" s="40"/>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c r="GS1322" s="18"/>
      <c r="GT1322" s="18"/>
    </row>
    <row r="1323" spans="1:205" x14ac:dyDescent="0.2">
      <c r="A1323" s="123">
        <f t="shared" si="522"/>
        <v>44318</v>
      </c>
      <c r="B1323" s="124">
        <f t="shared" ca="1" si="528"/>
        <v>1003.59434999</v>
      </c>
      <c r="C1323" s="126">
        <f t="shared" si="523"/>
        <v>1000</v>
      </c>
      <c r="D1323" s="125">
        <f ca="1">IF(A1323&lt;$B$1,VLOOKUP(A1323,[1]DI!$A$4:$B$15000,2,FALSE),0)</f>
        <v>0</v>
      </c>
      <c r="E1323" s="126">
        <f t="shared" ca="1" si="529"/>
        <v>0</v>
      </c>
      <c r="F1323" s="132">
        <f t="shared" si="524"/>
        <v>1.075</v>
      </c>
      <c r="G1323" s="127">
        <f t="shared" ca="1" si="517"/>
        <v>1</v>
      </c>
      <c r="H1323" s="126">
        <f ca="1">TRUNC(PRODUCT(G$10:G1322),15)</f>
        <v>1.2038941179703699</v>
      </c>
      <c r="I1323" s="126">
        <f t="shared" ca="1" si="525"/>
        <v>1.1995823982539899</v>
      </c>
      <c r="J1323" s="126">
        <f t="shared" ca="1" si="518"/>
        <v>1.00359435</v>
      </c>
      <c r="K1323" s="126">
        <f t="shared" ca="1" si="519"/>
        <v>3.59434999</v>
      </c>
      <c r="L1323" s="133">
        <f>IF(VLOOKUP(A1323,$U$12:$AD$125,8)=VLOOKUP(A1322,$U$12:$AD$125,8),0,VLOOKUP(A1323,U$12:$AD$125,8))</f>
        <v>0</v>
      </c>
      <c r="M1323" s="129">
        <f>IF(L1323&gt;0,VLOOKUP(L1323,T$12:$AC$125,7),0)</f>
        <v>0</v>
      </c>
      <c r="N1323" s="126">
        <f t="shared" si="520"/>
        <v>0</v>
      </c>
      <c r="O1323" s="126">
        <f t="shared" ca="1" si="521"/>
        <v>3.59434999</v>
      </c>
      <c r="P1323" s="134" t="str">
        <f t="shared" si="526"/>
        <v>A+J=</v>
      </c>
      <c r="Q1323" s="131">
        <f t="shared" si="527"/>
        <v>44454</v>
      </c>
      <c r="R1323" s="9"/>
      <c r="S1323" s="9"/>
      <c r="T1323" s="9"/>
      <c r="U1323" s="9"/>
      <c r="V1323" s="9"/>
      <c r="W1323" s="9"/>
      <c r="X1323" s="9"/>
      <c r="Y1323" s="9"/>
      <c r="Z1323" s="9"/>
      <c r="AA1323" s="9"/>
      <c r="AB1323" s="9"/>
      <c r="AC1323" s="9"/>
      <c r="AD1323" s="9"/>
      <c r="AE1323" s="9"/>
      <c r="AF1323" s="59">
        <f t="shared" si="534"/>
        <v>44043</v>
      </c>
      <c r="AG1323" s="15">
        <f t="shared" ca="1" si="535"/>
        <v>1011.83331</v>
      </c>
      <c r="AH1323" s="15">
        <f t="shared" si="535"/>
        <v>1000</v>
      </c>
      <c r="AI1323" s="4">
        <f t="shared" ca="1" si="535"/>
        <v>2.1500000000000005E-2</v>
      </c>
      <c r="AJ1323" s="16">
        <f t="shared" ca="1" si="535"/>
        <v>8.4419999999999995E-5</v>
      </c>
      <c r="AK1323" s="4">
        <f t="shared" si="535"/>
        <v>1.075</v>
      </c>
      <c r="AL1323" s="59">
        <f t="shared" si="532"/>
        <v>44043</v>
      </c>
      <c r="AM1323" s="16">
        <f t="shared" ca="1" si="536"/>
        <v>1.0118333100000001</v>
      </c>
      <c r="AN1323" s="15">
        <f t="shared" ca="1" si="536"/>
        <v>11.833310000000001</v>
      </c>
      <c r="AO1323" s="9">
        <f t="shared" si="536"/>
        <v>0</v>
      </c>
      <c r="AP1323" s="17">
        <f t="shared" si="536"/>
        <v>0</v>
      </c>
      <c r="AQ1323" s="15">
        <f t="shared" si="536"/>
        <v>0</v>
      </c>
      <c r="AR1323" s="10" t="str">
        <f t="shared" si="536"/>
        <v>J=</v>
      </c>
      <c r="AS1323" s="59">
        <f t="shared" si="536"/>
        <v>44089</v>
      </c>
      <c r="AT1323" s="18"/>
      <c r="AU1323" s="18"/>
      <c r="AV1323" s="40"/>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c r="GS1323" s="18"/>
      <c r="GT1323" s="18"/>
    </row>
    <row r="1324" spans="1:205" x14ac:dyDescent="0.2">
      <c r="A1324" s="123">
        <f t="shared" si="522"/>
        <v>44319</v>
      </c>
      <c r="B1324" s="124">
        <f t="shared" ca="1" si="528"/>
        <v>1003.59434999</v>
      </c>
      <c r="C1324" s="126">
        <f t="shared" si="523"/>
        <v>1000</v>
      </c>
      <c r="D1324" s="125">
        <f ca="1">IF(A1324&lt;$B$1,VLOOKUP(A1324,[1]DI!$A$4:$B$15000,2,FALSE),0)</f>
        <v>2.6499999999999999E-2</v>
      </c>
      <c r="E1324" s="126">
        <f t="shared" ca="1" si="529"/>
        <v>1.0378999999999999E-4</v>
      </c>
      <c r="F1324" s="132">
        <f t="shared" si="524"/>
        <v>1.075</v>
      </c>
      <c r="G1324" s="127">
        <f t="shared" ca="1" si="517"/>
        <v>1.00011157425</v>
      </c>
      <c r="H1324" s="126">
        <f ca="1">TRUNC(PRODUCT(G$10:G1323),15)</f>
        <v>1.2038941179703699</v>
      </c>
      <c r="I1324" s="126">
        <f t="shared" ca="1" si="525"/>
        <v>1.1995823982539899</v>
      </c>
      <c r="J1324" s="126">
        <f t="shared" ca="1" si="518"/>
        <v>1.00359435</v>
      </c>
      <c r="K1324" s="126">
        <f t="shared" ca="1" si="519"/>
        <v>3.59434999</v>
      </c>
      <c r="L1324" s="133">
        <f>IF(VLOOKUP(A1324,$U$12:$AD$125,8)=VLOOKUP(A1323,$U$12:$AD$125,8),0,VLOOKUP(A1324,U$12:$AD$125,8))</f>
        <v>0</v>
      </c>
      <c r="M1324" s="129">
        <f>IF(L1324&gt;0,VLOOKUP(L1324,T$12:$AC$125,7),0)</f>
        <v>0</v>
      </c>
      <c r="N1324" s="126">
        <f t="shared" si="520"/>
        <v>0</v>
      </c>
      <c r="O1324" s="126">
        <f t="shared" ca="1" si="521"/>
        <v>3.59434999</v>
      </c>
      <c r="P1324" s="134" t="str">
        <f t="shared" si="526"/>
        <v>A+J=</v>
      </c>
      <c r="Q1324" s="131">
        <f t="shared" si="527"/>
        <v>44454</v>
      </c>
      <c r="R1324" s="9"/>
      <c r="S1324" s="9"/>
      <c r="T1324" s="9"/>
      <c r="U1324" s="9"/>
      <c r="V1324" s="9"/>
      <c r="W1324" s="9"/>
      <c r="X1324" s="9"/>
      <c r="Y1324" s="9"/>
      <c r="Z1324" s="9"/>
      <c r="AA1324" s="9"/>
      <c r="AB1324" s="9"/>
      <c r="AC1324" s="9"/>
      <c r="AD1324" s="9"/>
      <c r="AE1324" s="9"/>
      <c r="AF1324" s="59">
        <f t="shared" si="534"/>
        <v>44044</v>
      </c>
      <c r="AG1324" s="15">
        <f t="shared" ca="1" si="535"/>
        <v>1011.9251400000001</v>
      </c>
      <c r="AH1324" s="15">
        <f t="shared" si="535"/>
        <v>1000</v>
      </c>
      <c r="AI1324" s="4">
        <f t="shared" ca="1" si="535"/>
        <v>0</v>
      </c>
      <c r="AJ1324" s="16">
        <f t="shared" ca="1" si="535"/>
        <v>0</v>
      </c>
      <c r="AK1324" s="4">
        <f t="shared" si="535"/>
        <v>1.075</v>
      </c>
      <c r="AL1324" s="59">
        <f t="shared" si="532"/>
        <v>44044</v>
      </c>
      <c r="AM1324" s="16">
        <f t="shared" ca="1" si="536"/>
        <v>1.01192514</v>
      </c>
      <c r="AN1324" s="15">
        <f t="shared" ca="1" si="536"/>
        <v>11.925140000000001</v>
      </c>
      <c r="AO1324" s="9">
        <f t="shared" si="536"/>
        <v>0</v>
      </c>
      <c r="AP1324" s="17">
        <f t="shared" si="536"/>
        <v>0</v>
      </c>
      <c r="AQ1324" s="15">
        <f t="shared" si="536"/>
        <v>0</v>
      </c>
      <c r="AR1324" s="10" t="str">
        <f t="shared" si="536"/>
        <v>J=</v>
      </c>
      <c r="AS1324" s="59">
        <f t="shared" si="536"/>
        <v>44089</v>
      </c>
      <c r="AT1324" s="18"/>
      <c r="AU1324" s="18"/>
      <c r="AV1324" s="40"/>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c r="GS1324" s="18"/>
      <c r="GT1324" s="18"/>
    </row>
    <row r="1325" spans="1:205" x14ac:dyDescent="0.2">
      <c r="A1325" s="123">
        <f t="shared" si="522"/>
        <v>44320</v>
      </c>
      <c r="B1325" s="124">
        <f t="shared" ca="1" si="528"/>
        <v>1003.70632999</v>
      </c>
      <c r="C1325" s="126">
        <f t="shared" si="523"/>
        <v>1000</v>
      </c>
      <c r="D1325" s="125">
        <f ca="1">IF(A1325&lt;$B$1,VLOOKUP(A1325,[1]DI!$A$4:$B$15000,2,FALSE),0)</f>
        <v>2.6499999999999999E-2</v>
      </c>
      <c r="E1325" s="126">
        <f t="shared" ca="1" si="529"/>
        <v>1.0378999999999999E-4</v>
      </c>
      <c r="F1325" s="132">
        <f t="shared" si="524"/>
        <v>1.075</v>
      </c>
      <c r="G1325" s="127">
        <f t="shared" ca="1" si="517"/>
        <v>1.00011157425</v>
      </c>
      <c r="H1325" s="126">
        <f ca="1">TRUNC(PRODUCT(G$10:G1324),15)</f>
        <v>1.2040284415536699</v>
      </c>
      <c r="I1325" s="126">
        <f t="shared" ca="1" si="525"/>
        <v>1.1995823982539899</v>
      </c>
      <c r="J1325" s="126">
        <f t="shared" ca="1" si="518"/>
        <v>1.00370633</v>
      </c>
      <c r="K1325" s="126">
        <f t="shared" ca="1" si="519"/>
        <v>3.70632999</v>
      </c>
      <c r="L1325" s="133">
        <f>IF(VLOOKUP(A1325,$U$12:$AD$125,8)=VLOOKUP(A1324,$U$12:$AD$125,8),0,VLOOKUP(A1325,U$12:$AD$125,8))</f>
        <v>0</v>
      </c>
      <c r="M1325" s="129">
        <f>IF(L1325&gt;0,VLOOKUP(L1325,T$12:$AC$125,7),0)</f>
        <v>0</v>
      </c>
      <c r="N1325" s="126">
        <f t="shared" si="520"/>
        <v>0</v>
      </c>
      <c r="O1325" s="126">
        <f t="shared" ca="1" si="521"/>
        <v>3.70632999</v>
      </c>
      <c r="P1325" s="134" t="str">
        <f t="shared" si="526"/>
        <v>A+J=</v>
      </c>
      <c r="Q1325" s="131">
        <f t="shared" si="527"/>
        <v>44454</v>
      </c>
      <c r="R1325" s="9"/>
      <c r="S1325" s="9"/>
      <c r="T1325" s="9"/>
      <c r="U1325" s="9"/>
      <c r="V1325" s="9"/>
      <c r="W1325" s="9"/>
      <c r="X1325" s="9"/>
      <c r="Y1325" s="9"/>
      <c r="Z1325" s="9"/>
      <c r="AA1325" s="9"/>
      <c r="AB1325" s="9"/>
      <c r="AC1325" s="9"/>
      <c r="AD1325" s="9"/>
      <c r="AE1325" s="9"/>
      <c r="AF1325" s="59">
        <f t="shared" si="534"/>
        <v>44045</v>
      </c>
      <c r="AG1325" s="15">
        <f t="shared" ca="1" si="535"/>
        <v>1011.9251400000001</v>
      </c>
      <c r="AH1325" s="15">
        <f t="shared" si="535"/>
        <v>1000</v>
      </c>
      <c r="AI1325" s="4">
        <f t="shared" ca="1" si="535"/>
        <v>0</v>
      </c>
      <c r="AJ1325" s="16">
        <f t="shared" ca="1" si="535"/>
        <v>0</v>
      </c>
      <c r="AK1325" s="4">
        <f t="shared" si="535"/>
        <v>1.075</v>
      </c>
      <c r="AL1325" s="59">
        <f t="shared" si="532"/>
        <v>44045</v>
      </c>
      <c r="AM1325" s="16">
        <f t="shared" ca="1" si="536"/>
        <v>1.01192514</v>
      </c>
      <c r="AN1325" s="15">
        <f t="shared" ca="1" si="536"/>
        <v>11.925140000000001</v>
      </c>
      <c r="AO1325" s="9">
        <f t="shared" si="536"/>
        <v>0</v>
      </c>
      <c r="AP1325" s="17">
        <f t="shared" si="536"/>
        <v>0</v>
      </c>
      <c r="AQ1325" s="15">
        <f t="shared" si="536"/>
        <v>0</v>
      </c>
      <c r="AR1325" s="10" t="str">
        <f t="shared" si="536"/>
        <v>J=</v>
      </c>
      <c r="AS1325" s="59">
        <f t="shared" si="536"/>
        <v>44089</v>
      </c>
      <c r="AT1325" s="18"/>
      <c r="AU1325" s="18"/>
      <c r="AV1325" s="40"/>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c r="GS1325" s="18"/>
      <c r="GT1325" s="18"/>
    </row>
    <row r="1326" spans="1:205" x14ac:dyDescent="0.2">
      <c r="A1326" s="123">
        <f t="shared" si="522"/>
        <v>44321</v>
      </c>
      <c r="B1326" s="124">
        <f t="shared" ca="1" si="528"/>
        <v>1003.81830999</v>
      </c>
      <c r="C1326" s="126">
        <f t="shared" si="523"/>
        <v>1000</v>
      </c>
      <c r="D1326" s="125">
        <f ca="1">IF(A1326&lt;$B$1,VLOOKUP(A1326,[1]DI!$A$4:$B$15000,2,FALSE),0)</f>
        <v>2.6499999999999999E-2</v>
      </c>
      <c r="E1326" s="126">
        <f t="shared" ca="1" si="529"/>
        <v>1.0378999999999999E-4</v>
      </c>
      <c r="F1326" s="132">
        <f t="shared" si="524"/>
        <v>1.075</v>
      </c>
      <c r="G1326" s="127">
        <f t="shared" ca="1" si="517"/>
        <v>1.00011157425</v>
      </c>
      <c r="H1326" s="126">
        <f ca="1">TRUNC(PRODUCT(G$10:G1325),15)</f>
        <v>1.20416278012401</v>
      </c>
      <c r="I1326" s="126">
        <f t="shared" ca="1" si="525"/>
        <v>1.1995823982539899</v>
      </c>
      <c r="J1326" s="126">
        <f t="shared" ca="1" si="518"/>
        <v>1.00381831</v>
      </c>
      <c r="K1326" s="126">
        <f t="shared" ca="1" si="519"/>
        <v>3.8183099899999999</v>
      </c>
      <c r="L1326" s="133">
        <f>IF(VLOOKUP(A1326,$U$12:$AD$125,8)=VLOOKUP(A1325,$U$12:$AD$125,8),0,VLOOKUP(A1326,U$12:$AD$125,8))</f>
        <v>0</v>
      </c>
      <c r="M1326" s="129">
        <f>IF(L1326&gt;0,VLOOKUP(L1326,T$12:$AC$125,7),0)</f>
        <v>0</v>
      </c>
      <c r="N1326" s="126">
        <f t="shared" si="520"/>
        <v>0</v>
      </c>
      <c r="O1326" s="126">
        <f t="shared" ca="1" si="521"/>
        <v>3.8183099899999999</v>
      </c>
      <c r="P1326" s="134" t="str">
        <f t="shared" si="526"/>
        <v>A+J=</v>
      </c>
      <c r="Q1326" s="131">
        <f t="shared" si="527"/>
        <v>44454</v>
      </c>
      <c r="R1326" s="9"/>
      <c r="S1326" s="9"/>
      <c r="T1326" s="9"/>
      <c r="U1326" s="9"/>
      <c r="V1326" s="9"/>
      <c r="W1326" s="9"/>
      <c r="X1326" s="9"/>
      <c r="Y1326" s="9"/>
      <c r="Z1326" s="9"/>
      <c r="AA1326" s="9"/>
      <c r="AB1326" s="9"/>
      <c r="AC1326" s="9"/>
      <c r="AD1326" s="9"/>
      <c r="AE1326" s="9"/>
      <c r="AF1326" s="59">
        <f t="shared" si="534"/>
        <v>44046</v>
      </c>
      <c r="AG1326" s="15">
        <f t="shared" ca="1" si="535"/>
        <v>1011.9251400000001</v>
      </c>
      <c r="AH1326" s="15">
        <f t="shared" si="535"/>
        <v>1000</v>
      </c>
      <c r="AI1326" s="4">
        <f t="shared" ca="1" si="535"/>
        <v>2.1500000000000005E-2</v>
      </c>
      <c r="AJ1326" s="16">
        <f t="shared" ca="1" si="535"/>
        <v>8.4419999999999995E-5</v>
      </c>
      <c r="AK1326" s="4">
        <f t="shared" si="535"/>
        <v>1.075</v>
      </c>
      <c r="AL1326" s="59">
        <f t="shared" si="532"/>
        <v>44046</v>
      </c>
      <c r="AM1326" s="16">
        <f t="shared" ca="1" si="536"/>
        <v>1.01192514</v>
      </c>
      <c r="AN1326" s="15">
        <f t="shared" ca="1" si="536"/>
        <v>11.925140000000001</v>
      </c>
      <c r="AO1326" s="9">
        <f t="shared" si="536"/>
        <v>0</v>
      </c>
      <c r="AP1326" s="17">
        <f t="shared" si="536"/>
        <v>0</v>
      </c>
      <c r="AQ1326" s="15">
        <f t="shared" si="536"/>
        <v>0</v>
      </c>
      <c r="AR1326" s="10" t="str">
        <f t="shared" si="536"/>
        <v>J=</v>
      </c>
      <c r="AS1326" s="59">
        <f t="shared" si="536"/>
        <v>44089</v>
      </c>
      <c r="AT1326" s="18"/>
      <c r="AU1326" s="18"/>
      <c r="AV1326" s="40"/>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c r="GS1326" s="18"/>
      <c r="GT1326" s="18"/>
    </row>
    <row r="1327" spans="1:205" x14ac:dyDescent="0.2">
      <c r="A1327" s="123">
        <f t="shared" si="522"/>
        <v>44322</v>
      </c>
      <c r="B1327" s="124">
        <f t="shared" ca="1" si="528"/>
        <v>1003.93031</v>
      </c>
      <c r="C1327" s="126">
        <f t="shared" si="523"/>
        <v>1000</v>
      </c>
      <c r="D1327" s="125">
        <f ca="1">IF(A1327&lt;$B$1,VLOOKUP(A1327,[1]DI!$A$4:$B$15000,2,FALSE),0)</f>
        <v>3.4000000000000002E-2</v>
      </c>
      <c r="E1327" s="126">
        <f t="shared" ca="1" si="529"/>
        <v>1.3269000000000001E-4</v>
      </c>
      <c r="F1327" s="132">
        <f t="shared" si="524"/>
        <v>1.075</v>
      </c>
      <c r="G1327" s="127">
        <f t="shared" ca="1" si="517"/>
        <v>1.0001426417499999</v>
      </c>
      <c r="H1327" s="126">
        <f ca="1">TRUNC(PRODUCT(G$10:G1326),15)</f>
        <v>1.2042971336830799</v>
      </c>
      <c r="I1327" s="126">
        <f t="shared" ca="1" si="525"/>
        <v>1.1995823982539899</v>
      </c>
      <c r="J1327" s="126">
        <f t="shared" ca="1" si="518"/>
        <v>1.0039303100000001</v>
      </c>
      <c r="K1327" s="126">
        <f t="shared" ca="1" si="519"/>
        <v>3.93031</v>
      </c>
      <c r="L1327" s="133">
        <f>IF(VLOOKUP(A1327,$U$12:$AD$125,8)=VLOOKUP(A1326,$U$12:$AD$125,8),0,VLOOKUP(A1327,U$12:$AD$125,8))</f>
        <v>0</v>
      </c>
      <c r="M1327" s="129">
        <f>IF(L1327&gt;0,VLOOKUP(L1327,T$12:$AC$125,7),0)</f>
        <v>0</v>
      </c>
      <c r="N1327" s="126">
        <f t="shared" si="520"/>
        <v>0</v>
      </c>
      <c r="O1327" s="126">
        <f t="shared" ca="1" si="521"/>
        <v>3.93031</v>
      </c>
      <c r="P1327" s="134" t="str">
        <f t="shared" si="526"/>
        <v>A+J=</v>
      </c>
      <c r="Q1327" s="131">
        <f t="shared" si="527"/>
        <v>44454</v>
      </c>
      <c r="R1327" s="9"/>
      <c r="S1327" s="9"/>
      <c r="T1327" s="9"/>
      <c r="U1327" s="9"/>
      <c r="V1327" s="9"/>
      <c r="W1327" s="9"/>
      <c r="X1327" s="9"/>
      <c r="Y1327" s="9"/>
      <c r="Z1327" s="9"/>
      <c r="AA1327" s="9"/>
      <c r="AB1327" s="9"/>
      <c r="AC1327" s="9"/>
      <c r="AD1327" s="9"/>
      <c r="AE1327" s="9"/>
      <c r="AF1327" s="59">
        <f t="shared" si="534"/>
        <v>44047</v>
      </c>
      <c r="AG1327" s="15">
        <f t="shared" ca="1" si="535"/>
        <v>1012.01696999</v>
      </c>
      <c r="AH1327" s="15">
        <f t="shared" si="535"/>
        <v>1000</v>
      </c>
      <c r="AI1327" s="4">
        <f t="shared" ca="1" si="535"/>
        <v>2.1500000000000005E-2</v>
      </c>
      <c r="AJ1327" s="16">
        <f t="shared" ca="1" si="535"/>
        <v>8.4419999999999995E-5</v>
      </c>
      <c r="AK1327" s="4">
        <f t="shared" si="535"/>
        <v>1.075</v>
      </c>
      <c r="AL1327" s="59">
        <f t="shared" si="532"/>
        <v>44047</v>
      </c>
      <c r="AM1327" s="16">
        <f t="shared" ca="1" si="536"/>
        <v>1.0120169699999999</v>
      </c>
      <c r="AN1327" s="15">
        <f t="shared" ca="1" si="536"/>
        <v>12.01696999</v>
      </c>
      <c r="AO1327" s="9">
        <f t="shared" si="536"/>
        <v>0</v>
      </c>
      <c r="AP1327" s="17">
        <f t="shared" si="536"/>
        <v>0</v>
      </c>
      <c r="AQ1327" s="15">
        <f t="shared" si="536"/>
        <v>0</v>
      </c>
      <c r="AR1327" s="10" t="str">
        <f t="shared" si="536"/>
        <v>J=</v>
      </c>
      <c r="AS1327" s="59">
        <f t="shared" si="536"/>
        <v>44089</v>
      </c>
      <c r="AT1327" s="18"/>
      <c r="AU1327" s="18"/>
      <c r="AV1327" s="40"/>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c r="GS1327" s="18"/>
      <c r="GT1327" s="18"/>
    </row>
    <row r="1328" spans="1:205" x14ac:dyDescent="0.2">
      <c r="A1328" s="123">
        <f t="shared" si="522"/>
        <v>44323</v>
      </c>
      <c r="B1328" s="124">
        <f t="shared" ca="1" si="528"/>
        <v>1004.07351999</v>
      </c>
      <c r="C1328" s="126">
        <f t="shared" si="523"/>
        <v>1000</v>
      </c>
      <c r="D1328" s="125">
        <f ca="1">IF(A1328&lt;$B$1,VLOOKUP(A1328,[1]DI!$A$4:$B$15000,2,FALSE),0)</f>
        <v>3.4000000000000002E-2</v>
      </c>
      <c r="E1328" s="126">
        <f t="shared" ca="1" si="529"/>
        <v>1.3269000000000001E-4</v>
      </c>
      <c r="F1328" s="132">
        <f t="shared" si="524"/>
        <v>1.075</v>
      </c>
      <c r="G1328" s="127">
        <f t="shared" ca="1" si="517"/>
        <v>1.0001426417499999</v>
      </c>
      <c r="H1328" s="126">
        <f ca="1">TRUNC(PRODUCT(G$10:G1327),15)</f>
        <v>1.2044689167337499</v>
      </c>
      <c r="I1328" s="126">
        <f t="shared" ca="1" si="525"/>
        <v>1.1995823982539899</v>
      </c>
      <c r="J1328" s="126">
        <f t="shared" ca="1" si="518"/>
        <v>1.0040735199999999</v>
      </c>
      <c r="K1328" s="126">
        <f t="shared" ca="1" si="519"/>
        <v>4.0735199900000003</v>
      </c>
      <c r="L1328" s="133">
        <f>IF(VLOOKUP(A1328,$U$12:$AD$125,8)=VLOOKUP(A1327,$U$12:$AD$125,8),0,VLOOKUP(A1328,U$12:$AD$125,8))</f>
        <v>0</v>
      </c>
      <c r="M1328" s="129">
        <f>IF(L1328&gt;0,VLOOKUP(L1328,T$12:$AC$125,7),0)</f>
        <v>0</v>
      </c>
      <c r="N1328" s="126">
        <f t="shared" si="520"/>
        <v>0</v>
      </c>
      <c r="O1328" s="126">
        <f t="shared" ca="1" si="521"/>
        <v>4.0735199900000003</v>
      </c>
      <c r="P1328" s="134" t="str">
        <f t="shared" si="526"/>
        <v>A+J=</v>
      </c>
      <c r="Q1328" s="131">
        <f t="shared" si="527"/>
        <v>44454</v>
      </c>
      <c r="R1328" s="9"/>
      <c r="S1328" s="9"/>
      <c r="T1328" s="9"/>
      <c r="U1328" s="9"/>
      <c r="V1328" s="9"/>
      <c r="W1328" s="9"/>
      <c r="X1328" s="9"/>
      <c r="Y1328" s="9"/>
      <c r="Z1328" s="9"/>
      <c r="AA1328" s="9"/>
      <c r="AB1328" s="9"/>
      <c r="AC1328" s="9"/>
      <c r="AD1328" s="9"/>
      <c r="AE1328" s="9"/>
      <c r="AF1328" s="59">
        <f t="shared" si="534"/>
        <v>44048</v>
      </c>
      <c r="AG1328" s="15">
        <f t="shared" ca="1" si="535"/>
        <v>1012.1088099999999</v>
      </c>
      <c r="AH1328" s="15">
        <f t="shared" si="535"/>
        <v>1000</v>
      </c>
      <c r="AI1328" s="4">
        <f t="shared" ca="1" si="535"/>
        <v>2.1500000000000005E-2</v>
      </c>
      <c r="AJ1328" s="16">
        <f t="shared" ca="1" si="535"/>
        <v>8.4419999999999995E-5</v>
      </c>
      <c r="AK1328" s="4">
        <f t="shared" si="535"/>
        <v>1.075</v>
      </c>
      <c r="AL1328" s="59">
        <f t="shared" si="532"/>
        <v>44048</v>
      </c>
      <c r="AM1328" s="16">
        <f t="shared" ca="1" si="536"/>
        <v>1.01210881</v>
      </c>
      <c r="AN1328" s="15">
        <f t="shared" ca="1" si="536"/>
        <v>12.10881</v>
      </c>
      <c r="AO1328" s="9">
        <f t="shared" si="536"/>
        <v>0</v>
      </c>
      <c r="AP1328" s="17">
        <f t="shared" si="536"/>
        <v>0</v>
      </c>
      <c r="AQ1328" s="15">
        <f t="shared" si="536"/>
        <v>0</v>
      </c>
      <c r="AR1328" s="10" t="str">
        <f t="shared" si="536"/>
        <v>J=</v>
      </c>
      <c r="AS1328" s="59">
        <f t="shared" si="536"/>
        <v>44089</v>
      </c>
      <c r="AT1328" s="18"/>
      <c r="AU1328" s="18"/>
      <c r="AV1328" s="40"/>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c r="GS1328" s="18"/>
      <c r="GT1328" s="18"/>
    </row>
    <row r="1329" spans="1:205" x14ac:dyDescent="0.2">
      <c r="A1329" s="123">
        <f t="shared" si="522"/>
        <v>44324</v>
      </c>
      <c r="B1329" s="124">
        <f t="shared" ca="1" si="528"/>
        <v>1004.21673999</v>
      </c>
      <c r="C1329" s="126">
        <f t="shared" si="523"/>
        <v>1000</v>
      </c>
      <c r="D1329" s="125">
        <f ca="1">IF(A1329&lt;$B$1,VLOOKUP(A1329,[1]DI!$A$4:$B$15000,2,FALSE),0)</f>
        <v>0</v>
      </c>
      <c r="E1329" s="126">
        <f t="shared" ca="1" si="529"/>
        <v>0</v>
      </c>
      <c r="F1329" s="132">
        <f t="shared" si="524"/>
        <v>1.075</v>
      </c>
      <c r="G1329" s="127">
        <f t="shared" ca="1" si="517"/>
        <v>1</v>
      </c>
      <c r="H1329" s="126">
        <f ca="1">TRUNC(PRODUCT(G$10:G1328),15)</f>
        <v>1.2046407242878501</v>
      </c>
      <c r="I1329" s="126">
        <f t="shared" ca="1" si="525"/>
        <v>1.1995823982539899</v>
      </c>
      <c r="J1329" s="126">
        <f t="shared" ca="1" si="518"/>
        <v>1.0042167399999999</v>
      </c>
      <c r="K1329" s="126">
        <f t="shared" ca="1" si="519"/>
        <v>4.2167399899999998</v>
      </c>
      <c r="L1329" s="133">
        <f>IF(VLOOKUP(A1329,$U$12:$AD$125,8)=VLOOKUP(A1328,$U$12:$AD$125,8),0,VLOOKUP(A1329,U$12:$AD$125,8))</f>
        <v>0</v>
      </c>
      <c r="M1329" s="129">
        <f>IF(L1329&gt;0,VLOOKUP(L1329,T$12:$AC$125,7),0)</f>
        <v>0</v>
      </c>
      <c r="N1329" s="126">
        <f t="shared" si="520"/>
        <v>0</v>
      </c>
      <c r="O1329" s="126">
        <f t="shared" ca="1" si="521"/>
        <v>4.2167399899999998</v>
      </c>
      <c r="P1329" s="134" t="str">
        <f t="shared" si="526"/>
        <v>A+J=</v>
      </c>
      <c r="Q1329" s="131">
        <f t="shared" si="527"/>
        <v>44454</v>
      </c>
      <c r="R1329" s="9"/>
      <c r="S1329" s="9"/>
      <c r="T1329" s="9"/>
      <c r="U1329" s="9"/>
      <c r="V1329" s="9"/>
      <c r="W1329" s="9"/>
      <c r="X1329" s="9"/>
      <c r="Y1329" s="9"/>
      <c r="Z1329" s="9"/>
      <c r="AA1329" s="9"/>
      <c r="AB1329" s="9"/>
      <c r="AC1329" s="9"/>
      <c r="AD1329" s="9"/>
      <c r="AE1329" s="9"/>
      <c r="AF1329" s="59">
        <f t="shared" si="534"/>
        <v>44049</v>
      </c>
      <c r="AG1329" s="15">
        <f t="shared" ca="1" si="535"/>
        <v>1012.20066</v>
      </c>
      <c r="AH1329" s="15">
        <f t="shared" si="535"/>
        <v>1000</v>
      </c>
      <c r="AI1329" s="4">
        <f t="shared" ca="1" si="535"/>
        <v>1.9000000000000006E-2</v>
      </c>
      <c r="AJ1329" s="16">
        <f t="shared" ca="1" si="535"/>
        <v>7.4690000000000005E-5</v>
      </c>
      <c r="AK1329" s="4">
        <f t="shared" si="535"/>
        <v>1.075</v>
      </c>
      <c r="AL1329" s="59">
        <f t="shared" si="532"/>
        <v>44049</v>
      </c>
      <c r="AM1329" s="16">
        <f t="shared" ca="1" si="536"/>
        <v>1.01220066</v>
      </c>
      <c r="AN1329" s="15">
        <f t="shared" ca="1" si="536"/>
        <v>12.200659999999999</v>
      </c>
      <c r="AO1329" s="9">
        <f t="shared" si="536"/>
        <v>0</v>
      </c>
      <c r="AP1329" s="17">
        <f t="shared" si="536"/>
        <v>0</v>
      </c>
      <c r="AQ1329" s="15">
        <f t="shared" si="536"/>
        <v>0</v>
      </c>
      <c r="AR1329" s="10" t="str">
        <f t="shared" si="536"/>
        <v>J=</v>
      </c>
      <c r="AS1329" s="59">
        <f t="shared" si="536"/>
        <v>44089</v>
      </c>
      <c r="AT1329" s="18"/>
      <c r="AU1329" s="18"/>
      <c r="AV1329" s="40"/>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c r="GS1329" s="18"/>
      <c r="GT1329" s="18"/>
    </row>
    <row r="1330" spans="1:205" x14ac:dyDescent="0.2">
      <c r="A1330" s="123">
        <f t="shared" si="522"/>
        <v>44325</v>
      </c>
      <c r="B1330" s="124">
        <f t="shared" ca="1" si="528"/>
        <v>1004.21673999</v>
      </c>
      <c r="C1330" s="126">
        <f t="shared" si="523"/>
        <v>1000</v>
      </c>
      <c r="D1330" s="125">
        <f ca="1">IF(A1330&lt;$B$1,VLOOKUP(A1330,[1]DI!$A$4:$B$15000,2,FALSE),0)</f>
        <v>0</v>
      </c>
      <c r="E1330" s="126">
        <f t="shared" ca="1" si="529"/>
        <v>0</v>
      </c>
      <c r="F1330" s="132">
        <f t="shared" si="524"/>
        <v>1.075</v>
      </c>
      <c r="G1330" s="127">
        <f t="shared" ca="1" si="517"/>
        <v>1</v>
      </c>
      <c r="H1330" s="126">
        <f ca="1">TRUNC(PRODUCT(G$10:G1329),15)</f>
        <v>1.2046407242878501</v>
      </c>
      <c r="I1330" s="126">
        <f t="shared" ca="1" si="525"/>
        <v>1.1995823982539899</v>
      </c>
      <c r="J1330" s="126">
        <f t="shared" ca="1" si="518"/>
        <v>1.0042167399999999</v>
      </c>
      <c r="K1330" s="126">
        <f t="shared" ca="1" si="519"/>
        <v>4.2167399899999998</v>
      </c>
      <c r="L1330" s="133">
        <f>IF(VLOOKUP(A1330,$U$12:$AD$125,8)=VLOOKUP(A1329,$U$12:$AD$125,8),0,VLOOKUP(A1330,U$12:$AD$125,8))</f>
        <v>0</v>
      </c>
      <c r="M1330" s="129">
        <f>IF(L1330&gt;0,VLOOKUP(L1330,T$12:$AC$125,7),0)</f>
        <v>0</v>
      </c>
      <c r="N1330" s="126">
        <f t="shared" si="520"/>
        <v>0</v>
      </c>
      <c r="O1330" s="126">
        <f t="shared" ca="1" si="521"/>
        <v>4.2167399899999998</v>
      </c>
      <c r="P1330" s="134" t="str">
        <f t="shared" si="526"/>
        <v>A+J=</v>
      </c>
      <c r="Q1330" s="131">
        <f t="shared" si="527"/>
        <v>44454</v>
      </c>
      <c r="R1330" s="9"/>
      <c r="S1330" s="9"/>
      <c r="T1330" s="9"/>
      <c r="U1330" s="9"/>
      <c r="V1330" s="9"/>
      <c r="W1330" s="9"/>
      <c r="X1330" s="9"/>
      <c r="Y1330" s="9"/>
      <c r="Z1330" s="9"/>
      <c r="AA1330" s="9"/>
      <c r="AB1330" s="9"/>
      <c r="AC1330" s="9"/>
      <c r="AD1330" s="9"/>
      <c r="AE1330" s="9"/>
      <c r="AF1330" s="59">
        <f t="shared" si="534"/>
        <v>44050</v>
      </c>
      <c r="AG1330" s="15">
        <f t="shared" ca="1" si="535"/>
        <v>1012.28193</v>
      </c>
      <c r="AH1330" s="15">
        <f t="shared" si="535"/>
        <v>1000</v>
      </c>
      <c r="AI1330" s="4">
        <f t="shared" ca="1" si="535"/>
        <v>1.9000000000000006E-2</v>
      </c>
      <c r="AJ1330" s="16">
        <f t="shared" ca="1" si="535"/>
        <v>7.4690000000000005E-5</v>
      </c>
      <c r="AK1330" s="4">
        <f t="shared" si="535"/>
        <v>1.075</v>
      </c>
      <c r="AL1330" s="59">
        <f t="shared" si="532"/>
        <v>44050</v>
      </c>
      <c r="AM1330" s="16">
        <f t="shared" ca="1" si="536"/>
        <v>1.0122819300000001</v>
      </c>
      <c r="AN1330" s="15">
        <f t="shared" ca="1" si="536"/>
        <v>12.281929999999999</v>
      </c>
      <c r="AO1330" s="9">
        <f t="shared" si="536"/>
        <v>0</v>
      </c>
      <c r="AP1330" s="17">
        <f t="shared" si="536"/>
        <v>0</v>
      </c>
      <c r="AQ1330" s="15">
        <f t="shared" si="536"/>
        <v>0</v>
      </c>
      <c r="AR1330" s="10" t="str">
        <f t="shared" si="536"/>
        <v>J=</v>
      </c>
      <c r="AS1330" s="59">
        <f t="shared" si="536"/>
        <v>44089</v>
      </c>
      <c r="AT1330" s="18"/>
      <c r="AU1330" s="18"/>
      <c r="AV1330" s="40"/>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c r="GS1330" s="18"/>
      <c r="GT1330" s="18"/>
    </row>
    <row r="1331" spans="1:205" x14ac:dyDescent="0.2">
      <c r="A1331" s="123">
        <f t="shared" si="522"/>
        <v>44326</v>
      </c>
      <c r="B1331" s="124">
        <f t="shared" ca="1" si="528"/>
        <v>1004.21673999</v>
      </c>
      <c r="C1331" s="126">
        <f t="shared" si="523"/>
        <v>1000</v>
      </c>
      <c r="D1331" s="125">
        <f ca="1">IF(A1331&lt;$B$1,VLOOKUP(A1331,[1]DI!$A$4:$B$15000,2,FALSE),0)</f>
        <v>3.4000000000000002E-2</v>
      </c>
      <c r="E1331" s="126">
        <f t="shared" ca="1" si="529"/>
        <v>1.3269000000000001E-4</v>
      </c>
      <c r="F1331" s="132">
        <f t="shared" si="524"/>
        <v>1.075</v>
      </c>
      <c r="G1331" s="127">
        <f t="shared" ca="1" si="517"/>
        <v>1.0001426417499999</v>
      </c>
      <c r="H1331" s="126">
        <f ca="1">TRUNC(PRODUCT(G$10:G1330),15)</f>
        <v>1.2046407242878501</v>
      </c>
      <c r="I1331" s="126">
        <f t="shared" ca="1" si="525"/>
        <v>1.1995823982539899</v>
      </c>
      <c r="J1331" s="126">
        <f t="shared" ca="1" si="518"/>
        <v>1.0042167399999999</v>
      </c>
      <c r="K1331" s="126">
        <f t="shared" ca="1" si="519"/>
        <v>4.2167399899999998</v>
      </c>
      <c r="L1331" s="133">
        <f>IF(VLOOKUP(A1331,$U$12:$AD$125,8)=VLOOKUP(A1330,$U$12:$AD$125,8),0,VLOOKUP(A1331,U$12:$AD$125,8))</f>
        <v>0</v>
      </c>
      <c r="M1331" s="129">
        <f>IF(L1331&gt;0,VLOOKUP(L1331,T$12:$AC$125,7),0)</f>
        <v>0</v>
      </c>
      <c r="N1331" s="126">
        <f t="shared" si="520"/>
        <v>0</v>
      </c>
      <c r="O1331" s="126">
        <f t="shared" ca="1" si="521"/>
        <v>4.2167399899999998</v>
      </c>
      <c r="P1331" s="134" t="str">
        <f t="shared" si="526"/>
        <v>A+J=</v>
      </c>
      <c r="Q1331" s="131">
        <f t="shared" si="527"/>
        <v>44454</v>
      </c>
      <c r="R1331" s="9"/>
      <c r="S1331" s="9"/>
      <c r="T1331" s="9"/>
      <c r="U1331" s="9"/>
      <c r="V1331" s="9"/>
      <c r="W1331" s="9"/>
      <c r="X1331" s="9"/>
      <c r="Y1331" s="9"/>
      <c r="Z1331" s="9"/>
      <c r="AA1331" s="9"/>
      <c r="AB1331" s="9"/>
      <c r="AC1331" s="9"/>
      <c r="AD1331" s="9"/>
      <c r="AE1331" s="9"/>
      <c r="AF1331" s="59">
        <f t="shared" si="534"/>
        <v>44051</v>
      </c>
      <c r="AG1331" s="15">
        <f t="shared" ca="1" si="535"/>
        <v>1012.36321</v>
      </c>
      <c r="AH1331" s="15">
        <f t="shared" si="535"/>
        <v>1000</v>
      </c>
      <c r="AI1331" s="4">
        <f t="shared" ca="1" si="535"/>
        <v>0</v>
      </c>
      <c r="AJ1331" s="16">
        <f t="shared" ca="1" si="535"/>
        <v>0</v>
      </c>
      <c r="AK1331" s="4">
        <f t="shared" si="535"/>
        <v>1.075</v>
      </c>
      <c r="AL1331" s="59">
        <f t="shared" si="532"/>
        <v>44051</v>
      </c>
      <c r="AM1331" s="16">
        <f t="shared" ca="1" si="536"/>
        <v>1.01236321</v>
      </c>
      <c r="AN1331" s="15">
        <f t="shared" ca="1" si="536"/>
        <v>12.36321</v>
      </c>
      <c r="AO1331" s="9">
        <f t="shared" si="536"/>
        <v>0</v>
      </c>
      <c r="AP1331" s="17">
        <f t="shared" si="536"/>
        <v>0</v>
      </c>
      <c r="AQ1331" s="15">
        <f t="shared" si="536"/>
        <v>0</v>
      </c>
      <c r="AR1331" s="10" t="str">
        <f t="shared" si="536"/>
        <v>J=</v>
      </c>
      <c r="AS1331" s="59">
        <f t="shared" si="536"/>
        <v>44089</v>
      </c>
      <c r="AT1331" s="18"/>
      <c r="AU1331" s="18"/>
      <c r="AV1331" s="40"/>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c r="GS1331" s="18"/>
      <c r="GT1331" s="18"/>
    </row>
    <row r="1332" spans="1:205" x14ac:dyDescent="0.2">
      <c r="A1332" s="123">
        <f t="shared" si="522"/>
        <v>44327</v>
      </c>
      <c r="B1332" s="124">
        <f t="shared" ca="1" si="528"/>
        <v>1004.35998</v>
      </c>
      <c r="C1332" s="126">
        <f t="shared" si="523"/>
        <v>1000</v>
      </c>
      <c r="D1332" s="125">
        <f ca="1">IF(A1332&lt;$B$1,VLOOKUP(A1332,[1]DI!$A$4:$B$15000,2,FALSE),0)</f>
        <v>3.4000000000000002E-2</v>
      </c>
      <c r="E1332" s="126">
        <f t="shared" ca="1" si="529"/>
        <v>1.3269000000000001E-4</v>
      </c>
      <c r="F1332" s="132">
        <f t="shared" si="524"/>
        <v>1.075</v>
      </c>
      <c r="G1332" s="127">
        <f t="shared" ca="1" si="517"/>
        <v>1.0001426417499999</v>
      </c>
      <c r="H1332" s="126">
        <f ca="1">TRUNC(PRODUCT(G$10:G1331),15)</f>
        <v>1.2048125563488901</v>
      </c>
      <c r="I1332" s="126">
        <f t="shared" ca="1" si="525"/>
        <v>1.1995823982539899</v>
      </c>
      <c r="J1332" s="126">
        <f t="shared" ca="1" si="518"/>
        <v>1.00435998</v>
      </c>
      <c r="K1332" s="126">
        <f t="shared" ca="1" si="519"/>
        <v>4.3599800000000002</v>
      </c>
      <c r="L1332" s="133">
        <f>IF(VLOOKUP(A1332,$U$12:$AD$125,8)=VLOOKUP(A1331,$U$12:$AD$125,8),0,VLOOKUP(A1332,U$12:$AD$125,8))</f>
        <v>0</v>
      </c>
      <c r="M1332" s="129">
        <f>IF(L1332&gt;0,VLOOKUP(L1332,T$12:$AC$125,7),0)</f>
        <v>0</v>
      </c>
      <c r="N1332" s="126">
        <f t="shared" si="520"/>
        <v>0</v>
      </c>
      <c r="O1332" s="126">
        <f t="shared" ca="1" si="521"/>
        <v>4.3599800000000002</v>
      </c>
      <c r="P1332" s="134" t="str">
        <f t="shared" si="526"/>
        <v>A+J=</v>
      </c>
      <c r="Q1332" s="131">
        <f t="shared" si="527"/>
        <v>44454</v>
      </c>
      <c r="R1332" s="9"/>
      <c r="S1332" s="9"/>
      <c r="T1332" s="9"/>
      <c r="U1332" s="9"/>
      <c r="V1332" s="9"/>
      <c r="W1332" s="9"/>
      <c r="X1332" s="9"/>
      <c r="Y1332" s="9"/>
      <c r="Z1332" s="9"/>
      <c r="AA1332" s="9"/>
      <c r="AB1332" s="9"/>
      <c r="AC1332" s="9"/>
      <c r="AD1332" s="9"/>
      <c r="AE1332" s="9"/>
      <c r="AF1332" s="59">
        <f t="shared" si="534"/>
        <v>44052</v>
      </c>
      <c r="AG1332" s="15">
        <f t="shared" ca="1" si="535"/>
        <v>1012.36321</v>
      </c>
      <c r="AH1332" s="15">
        <f t="shared" si="535"/>
        <v>1000</v>
      </c>
      <c r="AI1332" s="4">
        <f t="shared" ca="1" si="535"/>
        <v>0</v>
      </c>
      <c r="AJ1332" s="16">
        <f t="shared" ca="1" si="535"/>
        <v>0</v>
      </c>
      <c r="AK1332" s="4">
        <f t="shared" si="535"/>
        <v>1.075</v>
      </c>
      <c r="AL1332" s="59">
        <f t="shared" si="532"/>
        <v>44052</v>
      </c>
      <c r="AM1332" s="16">
        <f t="shared" ca="1" si="536"/>
        <v>1.01236321</v>
      </c>
      <c r="AN1332" s="15">
        <f t="shared" ca="1" si="536"/>
        <v>12.36321</v>
      </c>
      <c r="AO1332" s="9">
        <f t="shared" si="536"/>
        <v>0</v>
      </c>
      <c r="AP1332" s="17">
        <f t="shared" si="536"/>
        <v>0</v>
      </c>
      <c r="AQ1332" s="15">
        <f t="shared" si="536"/>
        <v>0</v>
      </c>
      <c r="AR1332" s="10" t="str">
        <f t="shared" si="536"/>
        <v>J=</v>
      </c>
      <c r="AS1332" s="59">
        <f t="shared" si="536"/>
        <v>44089</v>
      </c>
      <c r="AT1332" s="18"/>
      <c r="AU1332" s="18"/>
      <c r="AV1332" s="40"/>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c r="GS1332" s="18"/>
      <c r="GT1332" s="18"/>
    </row>
    <row r="1333" spans="1:205" x14ac:dyDescent="0.2">
      <c r="A1333" s="123">
        <f t="shared" si="522"/>
        <v>44328</v>
      </c>
      <c r="B1333" s="124">
        <f t="shared" ca="1" si="528"/>
        <v>1004.50324999</v>
      </c>
      <c r="C1333" s="126">
        <f t="shared" si="523"/>
        <v>1000</v>
      </c>
      <c r="D1333" s="125">
        <f ca="1">IF(A1333&lt;$B$1,VLOOKUP(A1333,[1]DI!$A$4:$B$15000,2,FALSE),0)</f>
        <v>3.4000000000000002E-2</v>
      </c>
      <c r="E1333" s="126">
        <f t="shared" ca="1" si="529"/>
        <v>1.3269000000000001E-4</v>
      </c>
      <c r="F1333" s="132">
        <f t="shared" si="524"/>
        <v>1.075</v>
      </c>
      <c r="G1333" s="127">
        <f t="shared" ca="1" si="517"/>
        <v>1.0001426417499999</v>
      </c>
      <c r="H1333" s="126">
        <f ca="1">TRUNC(PRODUCT(G$10:G1332),15)</f>
        <v>1.20498441292035</v>
      </c>
      <c r="I1333" s="126">
        <f t="shared" ca="1" si="525"/>
        <v>1.1995823982539899</v>
      </c>
      <c r="J1333" s="126">
        <f t="shared" ca="1" si="518"/>
        <v>1.00450325</v>
      </c>
      <c r="K1333" s="126">
        <f t="shared" ca="1" si="519"/>
        <v>4.5032499899999996</v>
      </c>
      <c r="L1333" s="133">
        <f>IF(VLOOKUP(A1333,$U$12:$AD$125,8)=VLOOKUP(A1332,$U$12:$AD$125,8),0,VLOOKUP(A1333,U$12:$AD$125,8))</f>
        <v>0</v>
      </c>
      <c r="M1333" s="129">
        <f>IF(L1333&gt;0,VLOOKUP(L1333,T$12:$AC$125,7),0)</f>
        <v>0</v>
      </c>
      <c r="N1333" s="126">
        <f t="shared" si="520"/>
        <v>0</v>
      </c>
      <c r="O1333" s="126">
        <f t="shared" ca="1" si="521"/>
        <v>4.5032499899999996</v>
      </c>
      <c r="P1333" s="134" t="str">
        <f t="shared" si="526"/>
        <v>A+J=</v>
      </c>
      <c r="Q1333" s="131">
        <f t="shared" si="527"/>
        <v>44454</v>
      </c>
      <c r="R1333" s="9"/>
      <c r="S1333" s="9"/>
      <c r="T1333" s="9"/>
      <c r="U1333" s="9"/>
      <c r="V1333" s="9"/>
      <c r="W1333" s="9"/>
      <c r="X1333" s="9"/>
      <c r="Y1333" s="9"/>
      <c r="Z1333" s="9"/>
      <c r="AA1333" s="9"/>
      <c r="AB1333" s="9"/>
      <c r="AC1333" s="9"/>
      <c r="AD1333" s="9"/>
      <c r="AE1333" s="9"/>
      <c r="AF1333" s="59">
        <f t="shared" si="534"/>
        <v>44053</v>
      </c>
      <c r="AG1333" s="15">
        <f t="shared" ca="1" si="535"/>
        <v>1012.36321</v>
      </c>
      <c r="AH1333" s="15">
        <f t="shared" si="535"/>
        <v>1000</v>
      </c>
      <c r="AI1333" s="4">
        <f t="shared" ca="1" si="535"/>
        <v>1.9000000000000006E-2</v>
      </c>
      <c r="AJ1333" s="16">
        <f t="shared" ca="1" si="535"/>
        <v>7.4690000000000005E-5</v>
      </c>
      <c r="AK1333" s="4">
        <f t="shared" si="535"/>
        <v>1.075</v>
      </c>
      <c r="AL1333" s="59">
        <f t="shared" si="532"/>
        <v>44053</v>
      </c>
      <c r="AM1333" s="16">
        <f t="shared" ca="1" si="536"/>
        <v>1.01236321</v>
      </c>
      <c r="AN1333" s="15">
        <f t="shared" ca="1" si="536"/>
        <v>12.36321</v>
      </c>
      <c r="AO1333" s="9">
        <f t="shared" si="536"/>
        <v>0</v>
      </c>
      <c r="AP1333" s="17">
        <f t="shared" si="536"/>
        <v>0</v>
      </c>
      <c r="AQ1333" s="15">
        <f t="shared" si="536"/>
        <v>0</v>
      </c>
      <c r="AR1333" s="10" t="str">
        <f t="shared" si="536"/>
        <v>J=</v>
      </c>
      <c r="AS1333" s="59">
        <f t="shared" si="536"/>
        <v>44089</v>
      </c>
      <c r="AT1333" s="18"/>
      <c r="AU1333" s="18"/>
      <c r="AV1333" s="40"/>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c r="GS1333" s="18"/>
      <c r="GT1333" s="18"/>
    </row>
    <row r="1334" spans="1:205" x14ac:dyDescent="0.2">
      <c r="A1334" s="123">
        <f t="shared" si="522"/>
        <v>44329</v>
      </c>
      <c r="B1334" s="124">
        <f t="shared" ca="1" si="528"/>
        <v>1004.64653</v>
      </c>
      <c r="C1334" s="126">
        <f t="shared" si="523"/>
        <v>1000</v>
      </c>
      <c r="D1334" s="125">
        <f ca="1">IF(A1334&lt;$B$1,VLOOKUP(A1334,[1]DI!$A$4:$B$15000,2,FALSE),0)</f>
        <v>3.4000000000000002E-2</v>
      </c>
      <c r="E1334" s="126">
        <f t="shared" ca="1" si="529"/>
        <v>1.3269000000000001E-4</v>
      </c>
      <c r="F1334" s="132">
        <f t="shared" si="524"/>
        <v>1.075</v>
      </c>
      <c r="G1334" s="127">
        <f t="shared" ca="1" si="517"/>
        <v>1.0001426417499999</v>
      </c>
      <c r="H1334" s="126">
        <f ca="1">TRUNC(PRODUCT(G$10:G1333),15)</f>
        <v>1.2051562940057301</v>
      </c>
      <c r="I1334" s="126">
        <f t="shared" ca="1" si="525"/>
        <v>1.1995823982539899</v>
      </c>
      <c r="J1334" s="126">
        <f t="shared" ca="1" si="518"/>
        <v>1.00464653</v>
      </c>
      <c r="K1334" s="126">
        <f t="shared" ca="1" si="519"/>
        <v>4.6465300000000003</v>
      </c>
      <c r="L1334" s="133">
        <f>IF(VLOOKUP(A1334,$U$12:$AD$125,8)=VLOOKUP(A1333,$U$12:$AD$125,8),0,VLOOKUP(A1334,U$12:$AD$125,8))</f>
        <v>0</v>
      </c>
      <c r="M1334" s="129">
        <f>IF(L1334&gt;0,VLOOKUP(L1334,T$12:$AC$125,7),0)</f>
        <v>0</v>
      </c>
      <c r="N1334" s="126">
        <f t="shared" si="520"/>
        <v>0</v>
      </c>
      <c r="O1334" s="126">
        <f t="shared" ca="1" si="521"/>
        <v>4.6465300000000003</v>
      </c>
      <c r="P1334" s="134" t="str">
        <f t="shared" si="526"/>
        <v>A+J=</v>
      </c>
      <c r="Q1334" s="131">
        <f t="shared" si="527"/>
        <v>44454</v>
      </c>
      <c r="R1334" s="9"/>
      <c r="S1334" s="9"/>
      <c r="T1334" s="9"/>
      <c r="U1334" s="9"/>
      <c r="V1334" s="9"/>
      <c r="W1334" s="9"/>
      <c r="X1334" s="9"/>
      <c r="Y1334" s="9"/>
      <c r="Z1334" s="9"/>
      <c r="AA1334" s="9"/>
      <c r="AB1334" s="9"/>
      <c r="AC1334" s="9"/>
      <c r="AD1334" s="9"/>
      <c r="AE1334" s="9"/>
      <c r="AF1334" s="59">
        <f t="shared" si="534"/>
        <v>44054</v>
      </c>
      <c r="AG1334" s="15">
        <f t="shared" ca="1" si="535"/>
        <v>1012.4444999999999</v>
      </c>
      <c r="AH1334" s="15">
        <f t="shared" si="535"/>
        <v>1000</v>
      </c>
      <c r="AI1334" s="4">
        <f t="shared" ca="1" si="535"/>
        <v>1.9000000000000006E-2</v>
      </c>
      <c r="AJ1334" s="16">
        <f t="shared" ca="1" si="535"/>
        <v>7.4690000000000005E-5</v>
      </c>
      <c r="AK1334" s="4">
        <f t="shared" si="535"/>
        <v>1.075</v>
      </c>
      <c r="AL1334" s="59">
        <f t="shared" si="532"/>
        <v>44054</v>
      </c>
      <c r="AM1334" s="16">
        <f t="shared" ca="1" si="536"/>
        <v>1.0124445</v>
      </c>
      <c r="AN1334" s="15">
        <f t="shared" ca="1" si="536"/>
        <v>12.4445</v>
      </c>
      <c r="AO1334" s="9">
        <f t="shared" si="536"/>
        <v>0</v>
      </c>
      <c r="AP1334" s="17">
        <f t="shared" si="536"/>
        <v>0</v>
      </c>
      <c r="AQ1334" s="15">
        <f t="shared" si="536"/>
        <v>0</v>
      </c>
      <c r="AR1334" s="10" t="str">
        <f t="shared" si="536"/>
        <v>J=</v>
      </c>
      <c r="AS1334" s="59">
        <f t="shared" si="536"/>
        <v>44089</v>
      </c>
      <c r="AT1334" s="18"/>
      <c r="AU1334" s="18"/>
      <c r="AV1334" s="40"/>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c r="GS1334" s="18"/>
      <c r="GT1334" s="18"/>
    </row>
    <row r="1335" spans="1:205" x14ac:dyDescent="0.2">
      <c r="A1335" s="123">
        <f t="shared" si="522"/>
        <v>44330</v>
      </c>
      <c r="B1335" s="124">
        <f t="shared" ca="1" si="528"/>
        <v>1004.78982999</v>
      </c>
      <c r="C1335" s="126">
        <f t="shared" si="523"/>
        <v>1000</v>
      </c>
      <c r="D1335" s="125">
        <f ca="1">IF(A1335&lt;$B$1,VLOOKUP(A1335,[1]DI!$A$4:$B$15000,2,FALSE),0)</f>
        <v>3.4000000000000002E-2</v>
      </c>
      <c r="E1335" s="126">
        <f t="shared" ca="1" si="529"/>
        <v>1.3269000000000001E-4</v>
      </c>
      <c r="F1335" s="132">
        <f t="shared" si="524"/>
        <v>1.075</v>
      </c>
      <c r="G1335" s="127">
        <f t="shared" ca="1" si="517"/>
        <v>1.0001426417499999</v>
      </c>
      <c r="H1335" s="126">
        <f ca="1">TRUNC(PRODUCT(G$10:G1334),15)</f>
        <v>1.2053281996085301</v>
      </c>
      <c r="I1335" s="126">
        <f t="shared" ca="1" si="525"/>
        <v>1.1995823982539899</v>
      </c>
      <c r="J1335" s="126">
        <f t="shared" ca="1" si="518"/>
        <v>1.00478983</v>
      </c>
      <c r="K1335" s="126">
        <f t="shared" ca="1" si="519"/>
        <v>4.7898299900000003</v>
      </c>
      <c r="L1335" s="133">
        <f>IF(VLOOKUP(A1335,$U$12:$AD$125,8)=VLOOKUP(A1334,$U$12:$AD$125,8),0,VLOOKUP(A1335,U$12:$AD$125,8))</f>
        <v>0</v>
      </c>
      <c r="M1335" s="129">
        <f>IF(L1335&gt;0,VLOOKUP(L1335,T$12:$AC$125,7),0)</f>
        <v>0</v>
      </c>
      <c r="N1335" s="126">
        <f t="shared" si="520"/>
        <v>0</v>
      </c>
      <c r="O1335" s="126">
        <f t="shared" ca="1" si="521"/>
        <v>4.7898299900000003</v>
      </c>
      <c r="P1335" s="134" t="str">
        <f t="shared" si="526"/>
        <v>A+J=</v>
      </c>
      <c r="Q1335" s="131">
        <f t="shared" si="527"/>
        <v>44454</v>
      </c>
      <c r="R1335" s="9"/>
      <c r="S1335" s="9"/>
      <c r="T1335" s="9"/>
      <c r="U1335" s="9"/>
      <c r="V1335" s="9"/>
      <c r="W1335" s="9"/>
      <c r="X1335" s="9"/>
      <c r="Y1335" s="9"/>
      <c r="Z1335" s="9"/>
      <c r="AA1335" s="9"/>
      <c r="AB1335" s="9"/>
      <c r="AC1335" s="9"/>
      <c r="AD1335" s="9"/>
      <c r="AE1335" s="9"/>
      <c r="AF1335" s="59"/>
      <c r="AG1335" s="15"/>
      <c r="AH1335" s="15"/>
      <c r="AI1335" s="4"/>
      <c r="AJ1335" s="16"/>
      <c r="AK1335" s="4"/>
      <c r="AL1335" s="59"/>
      <c r="AM1335" s="16"/>
      <c r="AN1335" s="15"/>
      <c r="AO1335" s="9"/>
      <c r="AP1335" s="17"/>
      <c r="AQ1335" s="15"/>
      <c r="AR1335" s="42"/>
      <c r="AS1335" s="59"/>
      <c r="AT1335" s="18"/>
      <c r="AU1335" s="18"/>
      <c r="AV1335" s="40"/>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c r="GS1335" s="18"/>
      <c r="GT1335" s="18"/>
    </row>
    <row r="1336" spans="1:205" x14ac:dyDescent="0.2">
      <c r="A1336" s="123">
        <f t="shared" si="522"/>
        <v>44331</v>
      </c>
      <c r="B1336" s="124">
        <f t="shared" ca="1" si="528"/>
        <v>1004.93315999</v>
      </c>
      <c r="C1336" s="126">
        <f t="shared" si="523"/>
        <v>1000</v>
      </c>
      <c r="D1336" s="125">
        <f ca="1">IF(A1336&lt;$B$1,VLOOKUP(A1336,[1]DI!$A$4:$B$15000,2,FALSE),0)</f>
        <v>0</v>
      </c>
      <c r="E1336" s="126">
        <f t="shared" ca="1" si="529"/>
        <v>0</v>
      </c>
      <c r="F1336" s="132">
        <f t="shared" si="524"/>
        <v>1.075</v>
      </c>
      <c r="G1336" s="127">
        <f t="shared" ca="1" si="517"/>
        <v>1</v>
      </c>
      <c r="H1336" s="126">
        <f ca="1">TRUNC(PRODUCT(G$10:G1335),15)</f>
        <v>1.2055001297322401</v>
      </c>
      <c r="I1336" s="126">
        <f t="shared" ca="1" si="525"/>
        <v>1.1995823982539899</v>
      </c>
      <c r="J1336" s="126">
        <f t="shared" ca="1" si="518"/>
        <v>1.00493316</v>
      </c>
      <c r="K1336" s="126">
        <f t="shared" ca="1" si="519"/>
        <v>4.9331599900000001</v>
      </c>
      <c r="L1336" s="133">
        <f>IF(VLOOKUP(A1336,$U$12:$AD$125,8)=VLOOKUP(A1335,$U$12:$AD$125,8),0,VLOOKUP(A1336,U$12:$AD$125,8))</f>
        <v>0</v>
      </c>
      <c r="M1336" s="129">
        <f>IF(L1336&gt;0,VLOOKUP(L1336,T$12:$AC$125,7),0)</f>
        <v>0</v>
      </c>
      <c r="N1336" s="126">
        <f t="shared" si="520"/>
        <v>0</v>
      </c>
      <c r="O1336" s="126">
        <f t="shared" ca="1" si="521"/>
        <v>4.9331599900000001</v>
      </c>
      <c r="P1336" s="134" t="str">
        <f t="shared" si="526"/>
        <v>A+J=</v>
      </c>
      <c r="Q1336" s="131">
        <f t="shared" si="527"/>
        <v>44454</v>
      </c>
      <c r="R1336" s="9"/>
      <c r="S1336" s="9"/>
      <c r="T1336" s="9"/>
      <c r="U1336" s="9"/>
      <c r="V1336" s="9"/>
      <c r="W1336" s="9"/>
      <c r="X1336" s="9"/>
      <c r="Y1336" s="9"/>
      <c r="Z1336" s="9"/>
      <c r="AA1336" s="9"/>
      <c r="AB1336" s="9"/>
      <c r="AC1336" s="9"/>
      <c r="AD1336" s="9"/>
      <c r="AE1336" s="9"/>
      <c r="AF1336" s="59" t="str">
        <f t="shared" ref="AF1336:AS1336" si="537">$B$6</f>
        <v>CNEN22</v>
      </c>
      <c r="AG1336" s="9" t="str">
        <f t="shared" si="537"/>
        <v>CNEN22</v>
      </c>
      <c r="AH1336" s="9" t="str">
        <f t="shared" si="537"/>
        <v>CNEN22</v>
      </c>
      <c r="AI1336" s="9" t="str">
        <f t="shared" si="537"/>
        <v>CNEN22</v>
      </c>
      <c r="AJ1336" s="9" t="str">
        <f t="shared" si="537"/>
        <v>CNEN22</v>
      </c>
      <c r="AK1336" s="4" t="str">
        <f t="shared" si="537"/>
        <v>CNEN22</v>
      </c>
      <c r="AL1336" s="59" t="str">
        <f t="shared" si="537"/>
        <v>CNEN22</v>
      </c>
      <c r="AM1336" s="9" t="str">
        <f t="shared" si="537"/>
        <v>CNEN22</v>
      </c>
      <c r="AN1336" s="9" t="str">
        <f t="shared" si="537"/>
        <v>CNEN22</v>
      </c>
      <c r="AO1336" s="9" t="str">
        <f t="shared" si="537"/>
        <v>CNEN22</v>
      </c>
      <c r="AP1336" s="17" t="str">
        <f t="shared" si="537"/>
        <v>CNEN22</v>
      </c>
      <c r="AQ1336" s="9" t="str">
        <f t="shared" si="537"/>
        <v>CNEN22</v>
      </c>
      <c r="AR1336" s="10" t="str">
        <f t="shared" si="537"/>
        <v>CNEN22</v>
      </c>
      <c r="AS1336" s="59" t="str">
        <f t="shared" si="537"/>
        <v>CNEN22</v>
      </c>
      <c r="AT1336" s="18"/>
      <c r="AU1336" s="18"/>
      <c r="AV1336" s="40"/>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c r="GS1336" s="18"/>
      <c r="GT1336" s="18"/>
    </row>
    <row r="1337" spans="1:205" x14ac:dyDescent="0.2">
      <c r="A1337" s="123">
        <f t="shared" si="522"/>
        <v>44332</v>
      </c>
      <c r="B1337" s="124">
        <f t="shared" ca="1" si="528"/>
        <v>1004.93315999</v>
      </c>
      <c r="C1337" s="126">
        <f t="shared" si="523"/>
        <v>1000</v>
      </c>
      <c r="D1337" s="125">
        <f ca="1">IF(A1337&lt;$B$1,VLOOKUP(A1337,[1]DI!$A$4:$B$15000,2,FALSE),0)</f>
        <v>0</v>
      </c>
      <c r="E1337" s="126">
        <f t="shared" ca="1" si="529"/>
        <v>0</v>
      </c>
      <c r="F1337" s="132">
        <f t="shared" si="524"/>
        <v>1.075</v>
      </c>
      <c r="G1337" s="127">
        <f t="shared" ca="1" si="517"/>
        <v>1</v>
      </c>
      <c r="H1337" s="126">
        <f ca="1">TRUNC(PRODUCT(G$10:G1336),15)</f>
        <v>1.2055001297322401</v>
      </c>
      <c r="I1337" s="126">
        <f t="shared" ca="1" si="525"/>
        <v>1.1995823982539899</v>
      </c>
      <c r="J1337" s="126">
        <f t="shared" ca="1" si="518"/>
        <v>1.00493316</v>
      </c>
      <c r="K1337" s="126">
        <f t="shared" ca="1" si="519"/>
        <v>4.9331599900000001</v>
      </c>
      <c r="L1337" s="133">
        <f>IF(VLOOKUP(A1337,$U$12:$AD$125,8)=VLOOKUP(A1336,$U$12:$AD$125,8),0,VLOOKUP(A1337,U$12:$AD$125,8))</f>
        <v>0</v>
      </c>
      <c r="M1337" s="129">
        <f>IF(L1337&gt;0,VLOOKUP(L1337,T$12:$AC$125,7),0)</f>
        <v>0</v>
      </c>
      <c r="N1337" s="126">
        <f t="shared" si="520"/>
        <v>0</v>
      </c>
      <c r="O1337" s="126">
        <f t="shared" ca="1" si="521"/>
        <v>4.9331599900000001</v>
      </c>
      <c r="P1337" s="134" t="str">
        <f t="shared" si="526"/>
        <v>A+J=</v>
      </c>
      <c r="Q1337" s="131">
        <f t="shared" si="527"/>
        <v>44454</v>
      </c>
      <c r="R1337" s="9"/>
      <c r="S1337" s="9"/>
      <c r="T1337" s="9"/>
      <c r="U1337" s="9"/>
      <c r="V1337" s="9"/>
      <c r="W1337" s="9"/>
      <c r="X1337" s="9"/>
      <c r="Y1337" s="9"/>
      <c r="Z1337" s="9"/>
      <c r="AA1337" s="9"/>
      <c r="AB1337" s="9"/>
      <c r="AC1337" s="9"/>
      <c r="AD1337" s="9"/>
      <c r="AE1337" s="9"/>
      <c r="AF1337" s="57" t="s">
        <v>16</v>
      </c>
      <c r="AG1337" s="3" t="s">
        <v>9</v>
      </c>
      <c r="AH1337" s="3" t="s">
        <v>10</v>
      </c>
      <c r="AI1337" s="36" t="s">
        <v>11</v>
      </c>
      <c r="AJ1337" s="37" t="s">
        <v>11</v>
      </c>
      <c r="AK1337" s="36" t="s">
        <v>11</v>
      </c>
      <c r="AL1337" s="60" t="s">
        <v>16</v>
      </c>
      <c r="AM1337" s="37" t="s">
        <v>11</v>
      </c>
      <c r="AN1337" s="3" t="s">
        <v>12</v>
      </c>
      <c r="AO1337" s="7" t="s">
        <v>13</v>
      </c>
      <c r="AP1337" s="38" t="s">
        <v>14</v>
      </c>
      <c r="AQ1337" s="3" t="s">
        <v>14</v>
      </c>
      <c r="AR1337" s="39" t="s">
        <v>15</v>
      </c>
      <c r="AS1337" s="57" t="s">
        <v>15</v>
      </c>
      <c r="AT1337" s="18"/>
      <c r="AU1337" s="18"/>
      <c r="AV1337" s="40"/>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c r="GS1337" s="18"/>
      <c r="GT1337" s="18"/>
    </row>
    <row r="1338" spans="1:205" x14ac:dyDescent="0.2">
      <c r="A1338" s="123">
        <f t="shared" si="522"/>
        <v>44333</v>
      </c>
      <c r="B1338" s="124">
        <f t="shared" ca="1" si="528"/>
        <v>1004.93315999</v>
      </c>
      <c r="C1338" s="126">
        <f t="shared" si="523"/>
        <v>1000</v>
      </c>
      <c r="D1338" s="125">
        <f ca="1">IF(A1338&lt;$B$1,VLOOKUP(A1338,[1]DI!$A$4:$B$15000,2,FALSE),0)</f>
        <v>3.4000000000000002E-2</v>
      </c>
      <c r="E1338" s="126">
        <f t="shared" ca="1" si="529"/>
        <v>1.3269000000000001E-4</v>
      </c>
      <c r="F1338" s="132">
        <f t="shared" si="524"/>
        <v>1.075</v>
      </c>
      <c r="G1338" s="127">
        <f t="shared" ca="1" si="517"/>
        <v>1.0001426417499999</v>
      </c>
      <c r="H1338" s="126">
        <f ca="1">TRUNC(PRODUCT(G$10:G1337),15)</f>
        <v>1.2055001297322401</v>
      </c>
      <c r="I1338" s="126">
        <f t="shared" ca="1" si="525"/>
        <v>1.1995823982539899</v>
      </c>
      <c r="J1338" s="126">
        <f t="shared" ca="1" si="518"/>
        <v>1.00493316</v>
      </c>
      <c r="K1338" s="126">
        <f t="shared" ca="1" si="519"/>
        <v>4.9331599900000001</v>
      </c>
      <c r="L1338" s="133">
        <f>IF(VLOOKUP(A1338,$U$12:$AD$125,8)=VLOOKUP(A1337,$U$12:$AD$125,8),0,VLOOKUP(A1338,U$12:$AD$125,8))</f>
        <v>0</v>
      </c>
      <c r="M1338" s="129">
        <f>IF(L1338&gt;0,VLOOKUP(L1338,T$12:$AC$125,7),0)</f>
        <v>0</v>
      </c>
      <c r="N1338" s="126">
        <f t="shared" si="520"/>
        <v>0</v>
      </c>
      <c r="O1338" s="126">
        <f t="shared" ca="1" si="521"/>
        <v>4.9331599900000001</v>
      </c>
      <c r="P1338" s="134" t="str">
        <f t="shared" si="526"/>
        <v>A+J=</v>
      </c>
      <c r="Q1338" s="131">
        <f t="shared" si="527"/>
        <v>44454</v>
      </c>
      <c r="R1338" s="9"/>
      <c r="S1338" s="9"/>
      <c r="T1338" s="9"/>
      <c r="U1338" s="9"/>
      <c r="V1338" s="9"/>
      <c r="W1338" s="9"/>
      <c r="X1338" s="9"/>
      <c r="Y1338" s="9"/>
      <c r="Z1338" s="9"/>
      <c r="AA1338" s="9"/>
      <c r="AB1338" s="9"/>
      <c r="AC1338" s="9"/>
      <c r="AD1338" s="9"/>
      <c r="AE1338" s="9"/>
      <c r="AF1338" s="57" t="s">
        <v>73</v>
      </c>
      <c r="AG1338" s="15" t="str">
        <f>$B$6</f>
        <v>CNEN22</v>
      </c>
      <c r="AH1338" s="3" t="s">
        <v>18</v>
      </c>
      <c r="AI1338" s="19" t="s">
        <v>19</v>
      </c>
      <c r="AJ1338" s="5"/>
      <c r="AK1338" s="19" t="s">
        <v>20</v>
      </c>
      <c r="AL1338" s="57"/>
      <c r="AM1338" s="5"/>
      <c r="AN1338" s="3"/>
      <c r="AO1338" s="7"/>
      <c r="AP1338" s="38"/>
      <c r="AQ1338" s="3"/>
      <c r="AR1338" s="39" t="s">
        <v>23</v>
      </c>
      <c r="AS1338" s="57" t="s">
        <v>23</v>
      </c>
      <c r="AT1338" s="18"/>
      <c r="AU1338" s="18"/>
      <c r="AV1338" s="40"/>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c r="GS1338" s="18"/>
      <c r="GT1338" s="18"/>
    </row>
    <row r="1339" spans="1:205" x14ac:dyDescent="0.2">
      <c r="A1339" s="123">
        <f t="shared" si="522"/>
        <v>44334</v>
      </c>
      <c r="B1339" s="124">
        <f t="shared" ca="1" si="528"/>
        <v>1005.07651</v>
      </c>
      <c r="C1339" s="126">
        <f t="shared" si="523"/>
        <v>1000</v>
      </c>
      <c r="D1339" s="125">
        <f ca="1">IF(A1339&lt;$B$1,VLOOKUP(A1339,[1]DI!$A$4:$B$15000,2,FALSE),0)</f>
        <v>3.4000000000000002E-2</v>
      </c>
      <c r="E1339" s="126">
        <f t="shared" ca="1" si="529"/>
        <v>1.3269000000000001E-4</v>
      </c>
      <c r="F1339" s="132">
        <f t="shared" si="524"/>
        <v>1.075</v>
      </c>
      <c r="G1339" s="127">
        <f t="shared" ca="1" si="517"/>
        <v>1.0001426417499999</v>
      </c>
      <c r="H1339" s="126">
        <f ca="1">TRUNC(PRODUCT(G$10:G1338),15)</f>
        <v>1.2056720843803701</v>
      </c>
      <c r="I1339" s="126">
        <f t="shared" ca="1" si="525"/>
        <v>1.1995823982539899</v>
      </c>
      <c r="J1339" s="126">
        <f t="shared" ca="1" si="518"/>
        <v>1.0050765100000001</v>
      </c>
      <c r="K1339" s="126">
        <f t="shared" ca="1" si="519"/>
        <v>5.0765099999999999</v>
      </c>
      <c r="L1339" s="133">
        <f>IF(VLOOKUP(A1339,$U$12:$AD$125,8)=VLOOKUP(A1338,$U$12:$AD$125,8),0,VLOOKUP(A1339,U$12:$AD$125,8))</f>
        <v>0</v>
      </c>
      <c r="M1339" s="129">
        <f>IF(L1339&gt;0,VLOOKUP(L1339,T$12:$AC$125,7),0)</f>
        <v>0</v>
      </c>
      <c r="N1339" s="126">
        <f t="shared" si="520"/>
        <v>0</v>
      </c>
      <c r="O1339" s="126">
        <f t="shared" ca="1" si="521"/>
        <v>5.0765099999999999</v>
      </c>
      <c r="P1339" s="134" t="str">
        <f t="shared" si="526"/>
        <v>A+J=</v>
      </c>
      <c r="Q1339" s="131">
        <f t="shared" si="527"/>
        <v>44454</v>
      </c>
      <c r="R1339" s="9"/>
      <c r="S1339" s="9"/>
      <c r="T1339" s="9"/>
      <c r="U1339" s="9"/>
      <c r="V1339" s="9"/>
      <c r="W1339" s="9"/>
      <c r="X1339" s="9"/>
      <c r="Y1339" s="9"/>
      <c r="Z1339" s="9"/>
      <c r="AA1339" s="9"/>
      <c r="AB1339" s="9"/>
      <c r="AC1339" s="9"/>
      <c r="AD1339" s="9"/>
      <c r="AE1339" s="9"/>
      <c r="AF1339" s="57" t="s">
        <v>73</v>
      </c>
      <c r="AG1339" s="15"/>
      <c r="AH1339" s="3"/>
      <c r="AI1339" s="19"/>
      <c r="AJ1339" s="5"/>
      <c r="AK1339" s="19"/>
      <c r="AL1339" s="57"/>
      <c r="AM1339" s="5"/>
      <c r="AN1339" s="3"/>
      <c r="AO1339" s="7"/>
      <c r="AP1339" s="38"/>
      <c r="AQ1339" s="3"/>
      <c r="AR1339" s="39" t="s">
        <v>28</v>
      </c>
      <c r="AS1339" s="57" t="s">
        <v>16</v>
      </c>
      <c r="AT1339" s="18"/>
      <c r="AU1339" s="18"/>
      <c r="AV1339" s="40"/>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c r="GS1339" s="18"/>
      <c r="GT1339" s="18"/>
    </row>
    <row r="1340" spans="1:205" x14ac:dyDescent="0.2">
      <c r="A1340" s="123">
        <f t="shared" si="522"/>
        <v>44335</v>
      </c>
      <c r="B1340" s="124">
        <f t="shared" ca="1" si="528"/>
        <v>1005.21986999</v>
      </c>
      <c r="C1340" s="126">
        <f t="shared" si="523"/>
        <v>1000</v>
      </c>
      <c r="D1340" s="125">
        <f ca="1">IF(A1340&lt;$B$1,VLOOKUP(A1340,[1]DI!$A$4:$B$15000,2,FALSE),0)</f>
        <v>3.4000000000000002E-2</v>
      </c>
      <c r="E1340" s="126">
        <f t="shared" ca="1" si="529"/>
        <v>1.3269000000000001E-4</v>
      </c>
      <c r="F1340" s="132">
        <f t="shared" si="524"/>
        <v>1.075</v>
      </c>
      <c r="G1340" s="127">
        <f t="shared" ca="1" si="517"/>
        <v>1.0001426417499999</v>
      </c>
      <c r="H1340" s="126">
        <f ca="1">TRUNC(PRODUCT(G$10:G1339),15)</f>
        <v>1.20584406355642</v>
      </c>
      <c r="I1340" s="126">
        <f t="shared" ca="1" si="525"/>
        <v>1.1995823982539899</v>
      </c>
      <c r="J1340" s="126">
        <f t="shared" ca="1" si="518"/>
        <v>1.0052198699999999</v>
      </c>
      <c r="K1340" s="126">
        <f t="shared" ca="1" si="519"/>
        <v>5.2198699900000003</v>
      </c>
      <c r="L1340" s="133">
        <f>IF(VLOOKUP(A1340,$U$12:$AD$125,8)=VLOOKUP(A1339,$U$12:$AD$125,8),0,VLOOKUP(A1340,U$12:$AD$125,8))</f>
        <v>0</v>
      </c>
      <c r="M1340" s="129">
        <f>IF(L1340&gt;0,VLOOKUP(L1340,T$12:$AC$125,7),0)</f>
        <v>0</v>
      </c>
      <c r="N1340" s="126">
        <f t="shared" si="520"/>
        <v>0</v>
      </c>
      <c r="O1340" s="126">
        <f t="shared" ca="1" si="521"/>
        <v>5.2198699900000003</v>
      </c>
      <c r="P1340" s="134" t="str">
        <f t="shared" si="526"/>
        <v>A+J=</v>
      </c>
      <c r="Q1340" s="131">
        <f t="shared" si="527"/>
        <v>44454</v>
      </c>
      <c r="R1340" s="9"/>
      <c r="S1340" s="9"/>
      <c r="T1340" s="9"/>
      <c r="U1340" s="9"/>
      <c r="V1340" s="9"/>
      <c r="W1340" s="9"/>
      <c r="X1340" s="9"/>
      <c r="Y1340" s="9"/>
      <c r="Z1340" s="9"/>
      <c r="AA1340" s="9"/>
      <c r="AB1340" s="9"/>
      <c r="AC1340" s="9"/>
      <c r="AD1340" s="9"/>
      <c r="AE1340" s="9"/>
      <c r="AF1340" s="57"/>
      <c r="AG1340" s="3" t="s">
        <v>30</v>
      </c>
      <c r="AH1340" s="3" t="s">
        <v>30</v>
      </c>
      <c r="AI1340" s="19" t="s">
        <v>31</v>
      </c>
      <c r="AJ1340" s="5" t="s">
        <v>32</v>
      </c>
      <c r="AK1340" s="4" t="s">
        <v>33</v>
      </c>
      <c r="AL1340" s="59"/>
      <c r="AM1340" s="16" t="s">
        <v>36</v>
      </c>
      <c r="AN1340" s="3" t="s">
        <v>30</v>
      </c>
      <c r="AO1340" s="7"/>
      <c r="AP1340" s="38" t="s">
        <v>37</v>
      </c>
      <c r="AQ1340" s="3" t="s">
        <v>30</v>
      </c>
      <c r="AR1340" s="39" t="s">
        <v>38</v>
      </c>
      <c r="AS1340" s="59"/>
      <c r="AT1340" s="18"/>
      <c r="AU1340" s="18"/>
      <c r="AV1340" s="40"/>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c r="GS1340" s="18"/>
      <c r="GT1340" s="18"/>
    </row>
    <row r="1341" spans="1:205" x14ac:dyDescent="0.2">
      <c r="A1341" s="123">
        <f t="shared" si="522"/>
        <v>44336</v>
      </c>
      <c r="B1341" s="124">
        <f t="shared" ca="1" si="528"/>
        <v>1005.36325999</v>
      </c>
      <c r="C1341" s="126">
        <f t="shared" si="523"/>
        <v>1000</v>
      </c>
      <c r="D1341" s="125">
        <f ca="1">IF(A1341&lt;$B$1,VLOOKUP(A1341,[1]DI!$A$4:$B$15000,2,FALSE),0)</f>
        <v>3.4000000000000002E-2</v>
      </c>
      <c r="E1341" s="126">
        <f t="shared" ca="1" si="529"/>
        <v>1.3269000000000001E-4</v>
      </c>
      <c r="F1341" s="132">
        <f t="shared" si="524"/>
        <v>1.075</v>
      </c>
      <c r="G1341" s="127">
        <f t="shared" ca="1" si="517"/>
        <v>1.0001426417499999</v>
      </c>
      <c r="H1341" s="126">
        <f ca="1">TRUNC(PRODUCT(G$10:G1340),15)</f>
        <v>1.20601606726387</v>
      </c>
      <c r="I1341" s="126">
        <f t="shared" ca="1" si="525"/>
        <v>1.1995823982539899</v>
      </c>
      <c r="J1341" s="126">
        <f t="shared" ca="1" si="518"/>
        <v>1.00536326</v>
      </c>
      <c r="K1341" s="126">
        <f t="shared" ca="1" si="519"/>
        <v>5.3632599900000004</v>
      </c>
      <c r="L1341" s="133">
        <f>IF(VLOOKUP(A1341,$U$12:$AD$125,8)=VLOOKUP(A1340,$U$12:$AD$125,8),0,VLOOKUP(A1341,U$12:$AD$125,8))</f>
        <v>0</v>
      </c>
      <c r="M1341" s="129">
        <f>IF(L1341&gt;0,VLOOKUP(L1341,T$12:$AC$125,7),0)</f>
        <v>0</v>
      </c>
      <c r="N1341" s="126">
        <f t="shared" si="520"/>
        <v>0</v>
      </c>
      <c r="O1341" s="126">
        <f t="shared" ca="1" si="521"/>
        <v>5.3632599900000004</v>
      </c>
      <c r="P1341" s="134" t="str">
        <f t="shared" si="526"/>
        <v>A+J=</v>
      </c>
      <c r="Q1341" s="131">
        <f t="shared" si="527"/>
        <v>44454</v>
      </c>
      <c r="R1341" s="9"/>
      <c r="S1341" s="9"/>
      <c r="T1341" s="9"/>
      <c r="U1341" s="9"/>
      <c r="V1341" s="9"/>
      <c r="W1341" s="9"/>
      <c r="X1341" s="9"/>
      <c r="Y1341" s="9"/>
      <c r="Z1341" s="9"/>
      <c r="AA1341" s="9"/>
      <c r="AB1341" s="9"/>
      <c r="AC1341" s="9"/>
      <c r="AD1341" s="9"/>
      <c r="AE1341" s="9"/>
      <c r="AF1341" s="59"/>
      <c r="AG1341" s="15"/>
      <c r="AH1341" s="15"/>
      <c r="AI1341" s="4"/>
      <c r="AJ1341" s="16"/>
      <c r="AK1341" s="4"/>
      <c r="AL1341" s="59"/>
      <c r="AM1341" s="16"/>
      <c r="AN1341" s="15"/>
      <c r="AO1341" s="9"/>
      <c r="AP1341" s="17"/>
      <c r="AQ1341" s="15"/>
      <c r="AR1341" s="10"/>
      <c r="AS1341" s="61"/>
      <c r="AT1341" s="18"/>
      <c r="AU1341" s="18"/>
      <c r="AV1341" s="40"/>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c r="GS1341" s="18"/>
      <c r="GT1341" s="18"/>
    </row>
    <row r="1342" spans="1:205" x14ac:dyDescent="0.2">
      <c r="A1342" s="123">
        <f t="shared" si="522"/>
        <v>44337</v>
      </c>
      <c r="B1342" s="124">
        <f t="shared" ca="1" si="528"/>
        <v>1005.50666</v>
      </c>
      <c r="C1342" s="126">
        <f t="shared" si="523"/>
        <v>1000</v>
      </c>
      <c r="D1342" s="125">
        <f ca="1">IF(A1342&lt;$B$1,VLOOKUP(A1342,[1]DI!$A$4:$B$15000,2,FALSE),0)</f>
        <v>3.4000000000000002E-2</v>
      </c>
      <c r="E1342" s="126">
        <f t="shared" ca="1" si="529"/>
        <v>1.3269000000000001E-4</v>
      </c>
      <c r="F1342" s="132">
        <f t="shared" si="524"/>
        <v>1.075</v>
      </c>
      <c r="G1342" s="127">
        <f t="shared" ca="1" si="517"/>
        <v>1.0001426417499999</v>
      </c>
      <c r="H1342" s="126">
        <f ca="1">TRUNC(PRODUCT(G$10:G1341),15)</f>
        <v>1.2061880955062301</v>
      </c>
      <c r="I1342" s="126">
        <f t="shared" ca="1" si="525"/>
        <v>1.1995823982539899</v>
      </c>
      <c r="J1342" s="126">
        <f t="shared" ca="1" si="518"/>
        <v>1.00550666</v>
      </c>
      <c r="K1342" s="126">
        <f t="shared" ca="1" si="519"/>
        <v>5.5066600000000001</v>
      </c>
      <c r="L1342" s="133">
        <f>IF(VLOOKUP(A1342,$U$12:$AD$125,8)=VLOOKUP(A1341,$U$12:$AD$125,8),0,VLOOKUP(A1342,U$12:$AD$125,8))</f>
        <v>0</v>
      </c>
      <c r="M1342" s="129">
        <f>IF(L1342&gt;0,VLOOKUP(L1342,T$12:$AC$125,7),0)</f>
        <v>0</v>
      </c>
      <c r="N1342" s="126">
        <f t="shared" si="520"/>
        <v>0</v>
      </c>
      <c r="O1342" s="126">
        <f t="shared" ca="1" si="521"/>
        <v>5.5066600000000001</v>
      </c>
      <c r="P1342" s="134" t="str">
        <f t="shared" si="526"/>
        <v>A+J=</v>
      </c>
      <c r="Q1342" s="131">
        <f t="shared" si="527"/>
        <v>44454</v>
      </c>
      <c r="R1342" s="9"/>
      <c r="S1342" s="9"/>
      <c r="T1342" s="9"/>
      <c r="U1342" s="9"/>
      <c r="V1342" s="9"/>
      <c r="W1342" s="9"/>
      <c r="X1342" s="9"/>
      <c r="Y1342" s="9"/>
      <c r="Z1342" s="9"/>
      <c r="AA1342" s="9"/>
      <c r="AB1342" s="9"/>
      <c r="AC1342" s="9"/>
      <c r="AD1342" s="9"/>
      <c r="AE1342" s="9"/>
      <c r="AF1342" s="59">
        <f>(AF1334+1)</f>
        <v>44055</v>
      </c>
      <c r="AG1342" s="15">
        <f t="shared" ref="AG1342:AK1357" ca="1" si="538">VLOOKUP($AF1342,$A$10:$Q$3625,(AG$1)+1)</f>
        <v>1012.52579</v>
      </c>
      <c r="AH1342" s="15">
        <f t="shared" si="538"/>
        <v>1000</v>
      </c>
      <c r="AI1342" s="4">
        <f t="shared" ca="1" si="538"/>
        <v>1.9000000000000006E-2</v>
      </c>
      <c r="AJ1342" s="16">
        <f t="shared" ca="1" si="538"/>
        <v>7.4690000000000005E-5</v>
      </c>
      <c r="AK1342" s="4">
        <f t="shared" si="538"/>
        <v>1.075</v>
      </c>
      <c r="AL1342" s="59">
        <f t="shared" ref="AL1342:AL1371" si="539">AF1342</f>
        <v>44055</v>
      </c>
      <c r="AM1342" s="16">
        <f t="shared" ref="AM1342:AS1357" ca="1" si="540">VLOOKUP($AF1342,$A$10:$Q$3625,(AM$1)+1)</f>
        <v>1.01252579</v>
      </c>
      <c r="AN1342" s="15">
        <f t="shared" ca="1" si="540"/>
        <v>12.525790000000001</v>
      </c>
      <c r="AO1342" s="9">
        <f t="shared" si="540"/>
        <v>0</v>
      </c>
      <c r="AP1342" s="17">
        <f t="shared" si="540"/>
        <v>0</v>
      </c>
      <c r="AQ1342" s="15">
        <f t="shared" si="540"/>
        <v>0</v>
      </c>
      <c r="AR1342" s="10" t="str">
        <f t="shared" si="540"/>
        <v>J=</v>
      </c>
      <c r="AS1342" s="59">
        <f t="shared" si="540"/>
        <v>44089</v>
      </c>
      <c r="AT1342" s="18"/>
      <c r="AU1342" s="18"/>
      <c r="AV1342" s="40"/>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c r="GS1342" s="18"/>
      <c r="GT1342" s="18"/>
    </row>
    <row r="1343" spans="1:205" x14ac:dyDescent="0.2">
      <c r="A1343" s="123">
        <f t="shared" si="522"/>
        <v>44338</v>
      </c>
      <c r="B1343" s="124">
        <f t="shared" ca="1" si="528"/>
        <v>1005.65009</v>
      </c>
      <c r="C1343" s="126">
        <f t="shared" si="523"/>
        <v>1000</v>
      </c>
      <c r="D1343" s="125">
        <f ca="1">IF(A1343&lt;$B$1,VLOOKUP(A1343,[1]DI!$A$4:$B$15000,2,FALSE),0)</f>
        <v>0</v>
      </c>
      <c r="E1343" s="126">
        <f t="shared" ca="1" si="529"/>
        <v>0</v>
      </c>
      <c r="F1343" s="132">
        <f t="shared" si="524"/>
        <v>1.075</v>
      </c>
      <c r="G1343" s="127">
        <f t="shared" ca="1" si="517"/>
        <v>1</v>
      </c>
      <c r="H1343" s="126">
        <f ca="1">TRUNC(PRODUCT(G$10:G1342),15)</f>
        <v>1.2063601482869999</v>
      </c>
      <c r="I1343" s="126">
        <f t="shared" ca="1" si="525"/>
        <v>1.1995823982539899</v>
      </c>
      <c r="J1343" s="126">
        <f t="shared" ca="1" si="518"/>
        <v>1.0056500900000001</v>
      </c>
      <c r="K1343" s="126">
        <f t="shared" ca="1" si="519"/>
        <v>5.6500899999999996</v>
      </c>
      <c r="L1343" s="133">
        <f>IF(VLOOKUP(A1343,$U$12:$AD$125,8)=VLOOKUP(A1342,$U$12:$AD$125,8),0,VLOOKUP(A1343,U$12:$AD$125,8))</f>
        <v>0</v>
      </c>
      <c r="M1343" s="129">
        <f>IF(L1343&gt;0,VLOOKUP(L1343,T$12:$AC$125,7),0)</f>
        <v>0</v>
      </c>
      <c r="N1343" s="126">
        <f t="shared" si="520"/>
        <v>0</v>
      </c>
      <c r="O1343" s="126">
        <f t="shared" ca="1" si="521"/>
        <v>5.6500899999999996</v>
      </c>
      <c r="P1343" s="134" t="str">
        <f t="shared" si="526"/>
        <v>A+J=</v>
      </c>
      <c r="Q1343" s="131">
        <f t="shared" si="527"/>
        <v>44454</v>
      </c>
      <c r="R1343" s="9"/>
      <c r="S1343" s="33"/>
      <c r="T1343" s="33"/>
      <c r="U1343" s="33"/>
      <c r="V1343" s="33"/>
      <c r="W1343" s="33"/>
      <c r="X1343" s="33"/>
      <c r="Y1343" s="33"/>
      <c r="Z1343" s="33"/>
      <c r="AA1343" s="33"/>
      <c r="AB1343" s="33"/>
      <c r="AC1343" s="33"/>
      <c r="AD1343" s="33"/>
      <c r="AE1343" s="33"/>
      <c r="AF1343" s="59">
        <f t="shared" ref="AF1343:AF1371" si="541">(AF1342+1)</f>
        <v>44056</v>
      </c>
      <c r="AG1343" s="15">
        <f t="shared" ca="1" si="538"/>
        <v>1012.60708</v>
      </c>
      <c r="AH1343" s="15">
        <f t="shared" si="538"/>
        <v>1000</v>
      </c>
      <c r="AI1343" s="4">
        <f t="shared" ca="1" si="538"/>
        <v>1.9000000000000006E-2</v>
      </c>
      <c r="AJ1343" s="16">
        <f t="shared" ca="1" si="538"/>
        <v>7.4690000000000005E-5</v>
      </c>
      <c r="AK1343" s="4">
        <f t="shared" si="538"/>
        <v>1.075</v>
      </c>
      <c r="AL1343" s="59">
        <f t="shared" si="539"/>
        <v>44056</v>
      </c>
      <c r="AM1343" s="16">
        <f t="shared" ca="1" si="540"/>
        <v>1.01260708</v>
      </c>
      <c r="AN1343" s="15">
        <f t="shared" ca="1" si="540"/>
        <v>12.60708</v>
      </c>
      <c r="AO1343" s="9">
        <f t="shared" si="540"/>
        <v>0</v>
      </c>
      <c r="AP1343" s="17">
        <f t="shared" si="540"/>
        <v>0</v>
      </c>
      <c r="AQ1343" s="15">
        <f t="shared" si="540"/>
        <v>0</v>
      </c>
      <c r="AR1343" s="10" t="str">
        <f t="shared" si="540"/>
        <v>J=</v>
      </c>
      <c r="AS1343" s="59">
        <f t="shared" si="540"/>
        <v>44089</v>
      </c>
      <c r="AT1343" s="34"/>
      <c r="AU1343" s="34"/>
      <c r="AV1343" s="41"/>
      <c r="AW1343" s="34"/>
      <c r="AX1343" s="34"/>
      <c r="AY1343" s="34"/>
      <c r="AZ1343" s="34"/>
      <c r="BA1343" s="34"/>
      <c r="BB1343" s="34"/>
      <c r="BC1343" s="34"/>
      <c r="BD1343" s="34"/>
      <c r="BE1343" s="34"/>
      <c r="BF1343" s="34"/>
      <c r="BG1343" s="34"/>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c r="CT1343" s="34"/>
      <c r="CU1343" s="34"/>
      <c r="CV1343" s="34"/>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c r="FI1343" s="34"/>
      <c r="FJ1343" s="34"/>
      <c r="FK1343" s="34"/>
      <c r="FL1343" s="34"/>
      <c r="FM1343" s="34"/>
      <c r="FN1343" s="34"/>
      <c r="FO1343" s="34"/>
      <c r="FP1343" s="34"/>
      <c r="FQ1343" s="34"/>
      <c r="FR1343" s="34"/>
      <c r="FS1343" s="34"/>
      <c r="FT1343" s="34"/>
      <c r="FU1343" s="34"/>
      <c r="FV1343" s="34"/>
      <c r="FW1343" s="34"/>
      <c r="FX1343" s="34"/>
      <c r="FY1343" s="34"/>
      <c r="FZ1343" s="34"/>
      <c r="GA1343" s="34"/>
      <c r="GB1343" s="34"/>
      <c r="GC1343" s="34"/>
      <c r="GD1343" s="34"/>
      <c r="GE1343" s="34"/>
      <c r="GF1343" s="34"/>
      <c r="GG1343" s="34"/>
      <c r="GH1343" s="34"/>
      <c r="GI1343" s="34"/>
      <c r="GJ1343" s="34"/>
      <c r="GK1343" s="34"/>
      <c r="GL1343" s="34"/>
      <c r="GM1343" s="34"/>
      <c r="GN1343" s="34"/>
      <c r="GO1343" s="34"/>
      <c r="GP1343" s="34"/>
      <c r="GQ1343" s="34"/>
      <c r="GR1343" s="34"/>
      <c r="GS1343" s="34"/>
      <c r="GT1343" s="34"/>
      <c r="GU1343" s="34"/>
      <c r="GV1343" s="34"/>
      <c r="GW1343" s="34"/>
    </row>
    <row r="1344" spans="1:205" x14ac:dyDescent="0.2">
      <c r="A1344" s="123">
        <f t="shared" si="522"/>
        <v>44339</v>
      </c>
      <c r="B1344" s="124">
        <f t="shared" ca="1" si="528"/>
        <v>1005.65009</v>
      </c>
      <c r="C1344" s="126">
        <f t="shared" si="523"/>
        <v>1000</v>
      </c>
      <c r="D1344" s="125">
        <f ca="1">IF(A1344&lt;$B$1,VLOOKUP(A1344,[1]DI!$A$4:$B$15000,2,FALSE),0)</f>
        <v>0</v>
      </c>
      <c r="E1344" s="126">
        <f t="shared" ca="1" si="529"/>
        <v>0</v>
      </c>
      <c r="F1344" s="132">
        <f t="shared" si="524"/>
        <v>1.075</v>
      </c>
      <c r="G1344" s="127">
        <f t="shared" ca="1" si="517"/>
        <v>1</v>
      </c>
      <c r="H1344" s="126">
        <f ca="1">TRUNC(PRODUCT(G$10:G1343),15)</f>
        <v>1.2063601482869999</v>
      </c>
      <c r="I1344" s="126">
        <f t="shared" ca="1" si="525"/>
        <v>1.1995823982539899</v>
      </c>
      <c r="J1344" s="126">
        <f t="shared" ca="1" si="518"/>
        <v>1.0056500900000001</v>
      </c>
      <c r="K1344" s="126">
        <f t="shared" ca="1" si="519"/>
        <v>5.6500899999999996</v>
      </c>
      <c r="L1344" s="133">
        <f>IF(VLOOKUP(A1344,$U$12:$AD$125,8)=VLOOKUP(A1343,$U$12:$AD$125,8),0,VLOOKUP(A1344,U$12:$AD$125,8))</f>
        <v>0</v>
      </c>
      <c r="M1344" s="129">
        <f>IF(L1344&gt;0,VLOOKUP(L1344,T$12:$AC$125,7),0)</f>
        <v>0</v>
      </c>
      <c r="N1344" s="126">
        <f t="shared" si="520"/>
        <v>0</v>
      </c>
      <c r="O1344" s="126">
        <f t="shared" ca="1" si="521"/>
        <v>5.6500899999999996</v>
      </c>
      <c r="P1344" s="134" t="str">
        <f t="shared" si="526"/>
        <v>A+J=</v>
      </c>
      <c r="Q1344" s="131">
        <f t="shared" si="527"/>
        <v>44454</v>
      </c>
      <c r="R1344" s="9"/>
      <c r="S1344" s="9"/>
      <c r="T1344" s="9"/>
      <c r="U1344" s="9"/>
      <c r="V1344" s="9"/>
      <c r="W1344" s="9"/>
      <c r="X1344" s="9"/>
      <c r="Y1344" s="9"/>
      <c r="Z1344" s="9"/>
      <c r="AA1344" s="9"/>
      <c r="AB1344" s="9"/>
      <c r="AC1344" s="9"/>
      <c r="AD1344" s="9"/>
      <c r="AE1344" s="9"/>
      <c r="AF1344" s="59">
        <f t="shared" si="541"/>
        <v>44057</v>
      </c>
      <c r="AG1344" s="15">
        <f t="shared" ca="1" si="538"/>
        <v>1012.68839</v>
      </c>
      <c r="AH1344" s="15">
        <f t="shared" si="538"/>
        <v>1000</v>
      </c>
      <c r="AI1344" s="4">
        <f t="shared" ca="1" si="538"/>
        <v>1.9000000000000006E-2</v>
      </c>
      <c r="AJ1344" s="16">
        <f t="shared" ca="1" si="538"/>
        <v>7.4690000000000005E-5</v>
      </c>
      <c r="AK1344" s="4">
        <f t="shared" si="538"/>
        <v>1.075</v>
      </c>
      <c r="AL1344" s="59">
        <f t="shared" si="539"/>
        <v>44057</v>
      </c>
      <c r="AM1344" s="16">
        <f t="shared" ca="1" si="540"/>
        <v>1.0126883900000001</v>
      </c>
      <c r="AN1344" s="15">
        <f t="shared" ca="1" si="540"/>
        <v>12.68839</v>
      </c>
      <c r="AO1344" s="9">
        <f t="shared" si="540"/>
        <v>0</v>
      </c>
      <c r="AP1344" s="17">
        <f t="shared" si="540"/>
        <v>0</v>
      </c>
      <c r="AQ1344" s="15">
        <f t="shared" si="540"/>
        <v>0</v>
      </c>
      <c r="AR1344" s="10" t="str">
        <f t="shared" si="540"/>
        <v>J=</v>
      </c>
      <c r="AS1344" s="59">
        <f t="shared" si="540"/>
        <v>44089</v>
      </c>
      <c r="AT1344" s="18"/>
      <c r="AU1344" s="18"/>
      <c r="AV1344" s="40"/>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c r="GS1344" s="18"/>
      <c r="GT1344" s="18"/>
    </row>
    <row r="1345" spans="1:205" x14ac:dyDescent="0.2">
      <c r="A1345" s="123">
        <f t="shared" si="522"/>
        <v>44340</v>
      </c>
      <c r="B1345" s="124">
        <f t="shared" ca="1" si="528"/>
        <v>1005.65009</v>
      </c>
      <c r="C1345" s="126">
        <f t="shared" si="523"/>
        <v>1000</v>
      </c>
      <c r="D1345" s="125">
        <f ca="1">IF(A1345&lt;$B$1,VLOOKUP(A1345,[1]DI!$A$4:$B$15000,2,FALSE),0)</f>
        <v>3.4000000000000002E-2</v>
      </c>
      <c r="E1345" s="126">
        <f t="shared" ca="1" si="529"/>
        <v>1.3269000000000001E-4</v>
      </c>
      <c r="F1345" s="132">
        <f t="shared" si="524"/>
        <v>1.075</v>
      </c>
      <c r="G1345" s="127">
        <f t="shared" ca="1" si="517"/>
        <v>1.0001426417499999</v>
      </c>
      <c r="H1345" s="126">
        <f ca="1">TRUNC(PRODUCT(G$10:G1344),15)</f>
        <v>1.2063601482869999</v>
      </c>
      <c r="I1345" s="126">
        <f t="shared" ca="1" si="525"/>
        <v>1.1995823982539899</v>
      </c>
      <c r="J1345" s="126">
        <f t="shared" ca="1" si="518"/>
        <v>1.0056500900000001</v>
      </c>
      <c r="K1345" s="126">
        <f t="shared" ca="1" si="519"/>
        <v>5.6500899999999996</v>
      </c>
      <c r="L1345" s="133">
        <f>IF(VLOOKUP(A1345,$U$12:$AD$125,8)=VLOOKUP(A1344,$U$12:$AD$125,8),0,VLOOKUP(A1345,U$12:$AD$125,8))</f>
        <v>0</v>
      </c>
      <c r="M1345" s="129">
        <f>IF(L1345&gt;0,VLOOKUP(L1345,T$12:$AC$125,7),0)</f>
        <v>0</v>
      </c>
      <c r="N1345" s="126">
        <f t="shared" si="520"/>
        <v>0</v>
      </c>
      <c r="O1345" s="126">
        <f t="shared" ca="1" si="521"/>
        <v>5.6500899999999996</v>
      </c>
      <c r="P1345" s="134" t="str">
        <f t="shared" si="526"/>
        <v>A+J=</v>
      </c>
      <c r="Q1345" s="131">
        <f t="shared" si="527"/>
        <v>44454</v>
      </c>
      <c r="R1345" s="9"/>
      <c r="S1345" s="9"/>
      <c r="T1345" s="9"/>
      <c r="U1345" s="9"/>
      <c r="V1345" s="9"/>
      <c r="W1345" s="9"/>
      <c r="X1345" s="9"/>
      <c r="Y1345" s="9"/>
      <c r="Z1345" s="9"/>
      <c r="AA1345" s="9"/>
      <c r="AB1345" s="9"/>
      <c r="AC1345" s="9"/>
      <c r="AD1345" s="9"/>
      <c r="AE1345" s="9"/>
      <c r="AF1345" s="59">
        <f t="shared" si="541"/>
        <v>44058</v>
      </c>
      <c r="AG1345" s="15">
        <f t="shared" ca="1" si="538"/>
        <v>1012.7697000000001</v>
      </c>
      <c r="AH1345" s="15">
        <f t="shared" si="538"/>
        <v>1000</v>
      </c>
      <c r="AI1345" s="4">
        <f t="shared" ca="1" si="538"/>
        <v>0</v>
      </c>
      <c r="AJ1345" s="16">
        <f t="shared" ca="1" si="538"/>
        <v>0</v>
      </c>
      <c r="AK1345" s="4">
        <f t="shared" si="538"/>
        <v>1.075</v>
      </c>
      <c r="AL1345" s="59">
        <f t="shared" si="539"/>
        <v>44058</v>
      </c>
      <c r="AM1345" s="16">
        <f t="shared" ca="1" si="540"/>
        <v>1.0127697</v>
      </c>
      <c r="AN1345" s="15">
        <f t="shared" ca="1" si="540"/>
        <v>12.7697</v>
      </c>
      <c r="AO1345" s="9">
        <f t="shared" si="540"/>
        <v>0</v>
      </c>
      <c r="AP1345" s="17">
        <f t="shared" si="540"/>
        <v>0</v>
      </c>
      <c r="AQ1345" s="15">
        <f t="shared" si="540"/>
        <v>0</v>
      </c>
      <c r="AR1345" s="10" t="str">
        <f t="shared" si="540"/>
        <v>J=</v>
      </c>
      <c r="AS1345" s="59">
        <f t="shared" si="540"/>
        <v>44089</v>
      </c>
      <c r="AT1345" s="18"/>
      <c r="AU1345" s="18"/>
      <c r="AV1345" s="40"/>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c r="GS1345" s="18"/>
      <c r="GT1345" s="18"/>
    </row>
    <row r="1346" spans="1:205" x14ac:dyDescent="0.2">
      <c r="A1346" s="123">
        <f t="shared" si="522"/>
        <v>44341</v>
      </c>
      <c r="B1346" s="124">
        <f t="shared" ca="1" si="528"/>
        <v>1005.79353999</v>
      </c>
      <c r="C1346" s="126">
        <f t="shared" si="523"/>
        <v>1000</v>
      </c>
      <c r="D1346" s="125">
        <f ca="1">IF(A1346&lt;$B$1,VLOOKUP(A1346,[1]DI!$A$4:$B$15000,2,FALSE),0)</f>
        <v>3.4000000000000002E-2</v>
      </c>
      <c r="E1346" s="126">
        <f t="shared" ca="1" si="529"/>
        <v>1.3269000000000001E-4</v>
      </c>
      <c r="F1346" s="132">
        <f t="shared" si="524"/>
        <v>1.075</v>
      </c>
      <c r="G1346" s="127">
        <f t="shared" ca="1" si="517"/>
        <v>1.0001426417499999</v>
      </c>
      <c r="H1346" s="126">
        <f ca="1">TRUNC(PRODUCT(G$10:G1345),15)</f>
        <v>1.20653222560969</v>
      </c>
      <c r="I1346" s="126">
        <f t="shared" ca="1" si="525"/>
        <v>1.1995823982539899</v>
      </c>
      <c r="J1346" s="126">
        <f t="shared" ca="1" si="518"/>
        <v>1.00579354</v>
      </c>
      <c r="K1346" s="126">
        <f t="shared" ca="1" si="519"/>
        <v>5.7935399900000002</v>
      </c>
      <c r="L1346" s="133">
        <f>IF(VLOOKUP(A1346,$U$12:$AD$125,8)=VLOOKUP(A1345,$U$12:$AD$125,8),0,VLOOKUP(A1346,U$12:$AD$125,8))</f>
        <v>0</v>
      </c>
      <c r="M1346" s="129">
        <f>IF(L1346&gt;0,VLOOKUP(L1346,T$12:$AC$125,7),0)</f>
        <v>0</v>
      </c>
      <c r="N1346" s="126">
        <f t="shared" si="520"/>
        <v>0</v>
      </c>
      <c r="O1346" s="126">
        <f t="shared" ca="1" si="521"/>
        <v>5.7935399900000002</v>
      </c>
      <c r="P1346" s="134" t="str">
        <f t="shared" si="526"/>
        <v>A+J=</v>
      </c>
      <c r="Q1346" s="131">
        <f t="shared" si="527"/>
        <v>44454</v>
      </c>
      <c r="R1346" s="9"/>
      <c r="S1346" s="9"/>
      <c r="T1346" s="9"/>
      <c r="U1346" s="9"/>
      <c r="V1346" s="9"/>
      <c r="W1346" s="9"/>
      <c r="X1346" s="9"/>
      <c r="Y1346" s="9"/>
      <c r="Z1346" s="9"/>
      <c r="AA1346" s="9"/>
      <c r="AB1346" s="9"/>
      <c r="AC1346" s="9"/>
      <c r="AD1346" s="9"/>
      <c r="AE1346" s="9"/>
      <c r="AF1346" s="59">
        <f t="shared" si="541"/>
        <v>44059</v>
      </c>
      <c r="AG1346" s="15">
        <f t="shared" ca="1" si="538"/>
        <v>1012.7697000000001</v>
      </c>
      <c r="AH1346" s="15">
        <f t="shared" si="538"/>
        <v>1000</v>
      </c>
      <c r="AI1346" s="4">
        <f t="shared" ca="1" si="538"/>
        <v>0</v>
      </c>
      <c r="AJ1346" s="16">
        <f t="shared" ca="1" si="538"/>
        <v>0</v>
      </c>
      <c r="AK1346" s="4">
        <f t="shared" si="538"/>
        <v>1.075</v>
      </c>
      <c r="AL1346" s="59">
        <f t="shared" si="539"/>
        <v>44059</v>
      </c>
      <c r="AM1346" s="16">
        <f t="shared" ca="1" si="540"/>
        <v>1.0127697</v>
      </c>
      <c r="AN1346" s="15">
        <f t="shared" ca="1" si="540"/>
        <v>12.7697</v>
      </c>
      <c r="AO1346" s="9">
        <f t="shared" si="540"/>
        <v>0</v>
      </c>
      <c r="AP1346" s="17">
        <f t="shared" si="540"/>
        <v>0</v>
      </c>
      <c r="AQ1346" s="15">
        <f t="shared" si="540"/>
        <v>0</v>
      </c>
      <c r="AR1346" s="10" t="str">
        <f t="shared" si="540"/>
        <v>J=</v>
      </c>
      <c r="AS1346" s="59">
        <f t="shared" si="540"/>
        <v>44089</v>
      </c>
      <c r="AT1346" s="18"/>
      <c r="AU1346" s="18"/>
      <c r="AV1346" s="40"/>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c r="GS1346" s="18"/>
      <c r="GT1346" s="18"/>
    </row>
    <row r="1347" spans="1:205" x14ac:dyDescent="0.2">
      <c r="A1347" s="123">
        <f t="shared" si="522"/>
        <v>44342</v>
      </c>
      <c r="B1347" s="124">
        <f t="shared" ca="1" si="528"/>
        <v>1005.93701</v>
      </c>
      <c r="C1347" s="126">
        <f t="shared" si="523"/>
        <v>1000</v>
      </c>
      <c r="D1347" s="125">
        <f ca="1">IF(A1347&lt;$B$1,VLOOKUP(A1347,[1]DI!$A$4:$B$15000,2,FALSE),0)</f>
        <v>3.4000000000000002E-2</v>
      </c>
      <c r="E1347" s="126">
        <f t="shared" ca="1" si="529"/>
        <v>1.3269000000000001E-4</v>
      </c>
      <c r="F1347" s="132">
        <f t="shared" si="524"/>
        <v>1.075</v>
      </c>
      <c r="G1347" s="127">
        <f t="shared" ca="1" si="517"/>
        <v>1.0001426417499999</v>
      </c>
      <c r="H1347" s="126">
        <f ca="1">TRUNC(PRODUCT(G$10:G1346),15)</f>
        <v>1.20670432747778</v>
      </c>
      <c r="I1347" s="126">
        <f t="shared" ca="1" si="525"/>
        <v>1.1995823982539899</v>
      </c>
      <c r="J1347" s="126">
        <f t="shared" ca="1" si="518"/>
        <v>1.00593701</v>
      </c>
      <c r="K1347" s="126">
        <f t="shared" ca="1" si="519"/>
        <v>5.9370099999999999</v>
      </c>
      <c r="L1347" s="133">
        <f>IF(VLOOKUP(A1347,$U$12:$AD$125,8)=VLOOKUP(A1346,$U$12:$AD$125,8),0,VLOOKUP(A1347,U$12:$AD$125,8))</f>
        <v>0</v>
      </c>
      <c r="M1347" s="129">
        <f>IF(L1347&gt;0,VLOOKUP(L1347,T$12:$AC$125,7),0)</f>
        <v>0</v>
      </c>
      <c r="N1347" s="126">
        <f t="shared" si="520"/>
        <v>0</v>
      </c>
      <c r="O1347" s="126">
        <f t="shared" ca="1" si="521"/>
        <v>5.9370099999999999</v>
      </c>
      <c r="P1347" s="134" t="str">
        <f t="shared" si="526"/>
        <v>A+J=</v>
      </c>
      <c r="Q1347" s="131">
        <f t="shared" si="527"/>
        <v>44454</v>
      </c>
      <c r="R1347" s="9"/>
      <c r="S1347" s="9"/>
      <c r="T1347" s="9"/>
      <c r="U1347" s="9"/>
      <c r="V1347" s="9"/>
      <c r="W1347" s="9"/>
      <c r="X1347" s="9"/>
      <c r="Y1347" s="9"/>
      <c r="Z1347" s="9"/>
      <c r="AA1347" s="9"/>
      <c r="AB1347" s="9"/>
      <c r="AC1347" s="9"/>
      <c r="AD1347" s="9"/>
      <c r="AE1347" s="9"/>
      <c r="AF1347" s="59">
        <f t="shared" si="541"/>
        <v>44060</v>
      </c>
      <c r="AG1347" s="15">
        <f t="shared" ca="1" si="538"/>
        <v>1012.7697000000001</v>
      </c>
      <c r="AH1347" s="15">
        <f t="shared" si="538"/>
        <v>1000</v>
      </c>
      <c r="AI1347" s="4">
        <f t="shared" ca="1" si="538"/>
        <v>1.9000000000000006E-2</v>
      </c>
      <c r="AJ1347" s="16">
        <f t="shared" ca="1" si="538"/>
        <v>7.4690000000000005E-5</v>
      </c>
      <c r="AK1347" s="4">
        <f t="shared" si="538"/>
        <v>1.075</v>
      </c>
      <c r="AL1347" s="59">
        <f t="shared" si="539"/>
        <v>44060</v>
      </c>
      <c r="AM1347" s="16">
        <f t="shared" ca="1" si="540"/>
        <v>1.0127697</v>
      </c>
      <c r="AN1347" s="15">
        <f t="shared" ca="1" si="540"/>
        <v>12.7697</v>
      </c>
      <c r="AO1347" s="9">
        <f t="shared" si="540"/>
        <v>0</v>
      </c>
      <c r="AP1347" s="17">
        <f t="shared" si="540"/>
        <v>0</v>
      </c>
      <c r="AQ1347" s="15">
        <f t="shared" si="540"/>
        <v>0</v>
      </c>
      <c r="AR1347" s="10" t="str">
        <f t="shared" si="540"/>
        <v>J=</v>
      </c>
      <c r="AS1347" s="59">
        <f t="shared" si="540"/>
        <v>44089</v>
      </c>
      <c r="AT1347" s="18"/>
      <c r="AU1347" s="18"/>
      <c r="AV1347" s="40"/>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c r="GS1347" s="18"/>
      <c r="GT1347" s="18"/>
    </row>
    <row r="1348" spans="1:205" x14ac:dyDescent="0.2">
      <c r="A1348" s="123">
        <f t="shared" si="522"/>
        <v>44343</v>
      </c>
      <c r="B1348" s="124">
        <f t="shared" ca="1" si="528"/>
        <v>1006.08049999</v>
      </c>
      <c r="C1348" s="126">
        <f t="shared" si="523"/>
        <v>1000</v>
      </c>
      <c r="D1348" s="125">
        <f ca="1">IF(A1348&lt;$B$1,VLOOKUP(A1348,[1]DI!$A$4:$B$15000,2,FALSE),0)</f>
        <v>3.4000000000000002E-2</v>
      </c>
      <c r="E1348" s="126">
        <f t="shared" ca="1" si="529"/>
        <v>1.3269000000000001E-4</v>
      </c>
      <c r="F1348" s="132">
        <f t="shared" si="524"/>
        <v>1.075</v>
      </c>
      <c r="G1348" s="127">
        <f t="shared" ca="1" si="517"/>
        <v>1.0001426417499999</v>
      </c>
      <c r="H1348" s="126">
        <f ca="1">TRUNC(PRODUCT(G$10:G1347),15)</f>
        <v>1.20687645389478</v>
      </c>
      <c r="I1348" s="126">
        <f t="shared" ca="1" si="525"/>
        <v>1.1995823982539899</v>
      </c>
      <c r="J1348" s="126">
        <f t="shared" ca="1" si="518"/>
        <v>1.0060804999999999</v>
      </c>
      <c r="K1348" s="126">
        <f t="shared" ca="1" si="519"/>
        <v>6.0804999899999999</v>
      </c>
      <c r="L1348" s="133">
        <f>IF(VLOOKUP(A1348,$U$12:$AD$125,8)=VLOOKUP(A1347,$U$12:$AD$125,8),0,VLOOKUP(A1348,U$12:$AD$125,8))</f>
        <v>0</v>
      </c>
      <c r="M1348" s="129">
        <f>IF(L1348&gt;0,VLOOKUP(L1348,T$12:$AC$125,7),0)</f>
        <v>0</v>
      </c>
      <c r="N1348" s="126">
        <f t="shared" si="520"/>
        <v>0</v>
      </c>
      <c r="O1348" s="126">
        <f t="shared" ca="1" si="521"/>
        <v>6.0804999899999999</v>
      </c>
      <c r="P1348" s="134" t="str">
        <f t="shared" si="526"/>
        <v>A+J=</v>
      </c>
      <c r="Q1348" s="131">
        <f t="shared" si="527"/>
        <v>44454</v>
      </c>
      <c r="R1348" s="9"/>
      <c r="S1348" s="9"/>
      <c r="T1348" s="9"/>
      <c r="U1348" s="9"/>
      <c r="V1348" s="9"/>
      <c r="W1348" s="9"/>
      <c r="X1348" s="9"/>
      <c r="Y1348" s="9"/>
      <c r="Z1348" s="9"/>
      <c r="AA1348" s="9"/>
      <c r="AB1348" s="9"/>
      <c r="AC1348" s="9"/>
      <c r="AD1348" s="9"/>
      <c r="AE1348" s="9"/>
      <c r="AF1348" s="59">
        <f t="shared" si="541"/>
        <v>44061</v>
      </c>
      <c r="AG1348" s="15">
        <f t="shared" ca="1" si="538"/>
        <v>1012.8510199999999</v>
      </c>
      <c r="AH1348" s="15">
        <f t="shared" si="538"/>
        <v>1000</v>
      </c>
      <c r="AI1348" s="4">
        <f t="shared" ca="1" si="538"/>
        <v>1.9000000000000006E-2</v>
      </c>
      <c r="AJ1348" s="16">
        <f t="shared" ca="1" si="538"/>
        <v>7.4690000000000005E-5</v>
      </c>
      <c r="AK1348" s="4">
        <f t="shared" si="538"/>
        <v>1.075</v>
      </c>
      <c r="AL1348" s="59">
        <f t="shared" si="539"/>
        <v>44061</v>
      </c>
      <c r="AM1348" s="16">
        <f t="shared" ca="1" si="540"/>
        <v>1.01285102</v>
      </c>
      <c r="AN1348" s="15">
        <f t="shared" ca="1" si="540"/>
        <v>12.85102</v>
      </c>
      <c r="AO1348" s="9">
        <f t="shared" si="540"/>
        <v>0</v>
      </c>
      <c r="AP1348" s="17">
        <f t="shared" si="540"/>
        <v>0</v>
      </c>
      <c r="AQ1348" s="15">
        <f t="shared" si="540"/>
        <v>0</v>
      </c>
      <c r="AR1348" s="10" t="str">
        <f t="shared" si="540"/>
        <v>J=</v>
      </c>
      <c r="AS1348" s="59">
        <f t="shared" si="540"/>
        <v>44089</v>
      </c>
      <c r="AT1348" s="18"/>
      <c r="AU1348" s="18"/>
      <c r="AV1348" s="40"/>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c r="GS1348" s="18"/>
      <c r="GT1348" s="18"/>
    </row>
    <row r="1349" spans="1:205" x14ac:dyDescent="0.2">
      <c r="A1349" s="123">
        <f t="shared" si="522"/>
        <v>44344</v>
      </c>
      <c r="B1349" s="124">
        <f t="shared" ca="1" si="528"/>
        <v>1006.224</v>
      </c>
      <c r="C1349" s="126">
        <f t="shared" si="523"/>
        <v>1000</v>
      </c>
      <c r="D1349" s="125">
        <f ca="1">IF(A1349&lt;$B$1,VLOOKUP(A1349,[1]DI!$A$4:$B$15000,2,FALSE),0)</f>
        <v>3.4000000000000002E-2</v>
      </c>
      <c r="E1349" s="126">
        <f t="shared" ca="1" si="529"/>
        <v>1.3269000000000001E-4</v>
      </c>
      <c r="F1349" s="132">
        <f t="shared" si="524"/>
        <v>1.075</v>
      </c>
      <c r="G1349" s="127">
        <f t="shared" ca="1" si="517"/>
        <v>1.0001426417499999</v>
      </c>
      <c r="H1349" s="126">
        <f ca="1">TRUNC(PRODUCT(G$10:G1348),15)</f>
        <v>1.2070486048642</v>
      </c>
      <c r="I1349" s="126">
        <f t="shared" ca="1" si="525"/>
        <v>1.1995823982539899</v>
      </c>
      <c r="J1349" s="126">
        <f t="shared" ca="1" si="518"/>
        <v>1.006224</v>
      </c>
      <c r="K1349" s="126">
        <f t="shared" ca="1" si="519"/>
        <v>6.2240000000000002</v>
      </c>
      <c r="L1349" s="133">
        <f>IF(VLOOKUP(A1349,$U$12:$AD$125,8)=VLOOKUP(A1348,$U$12:$AD$125,8),0,VLOOKUP(A1349,U$12:$AD$125,8))</f>
        <v>0</v>
      </c>
      <c r="M1349" s="129">
        <f>IF(L1349&gt;0,VLOOKUP(L1349,T$12:$AC$125,7),0)</f>
        <v>0</v>
      </c>
      <c r="N1349" s="126">
        <f t="shared" si="520"/>
        <v>0</v>
      </c>
      <c r="O1349" s="126">
        <f t="shared" ca="1" si="521"/>
        <v>6.2240000000000002</v>
      </c>
      <c r="P1349" s="134" t="str">
        <f t="shared" si="526"/>
        <v>A+J=</v>
      </c>
      <c r="Q1349" s="131">
        <f t="shared" si="527"/>
        <v>44454</v>
      </c>
      <c r="R1349" s="9"/>
      <c r="S1349" s="9"/>
      <c r="T1349" s="9"/>
      <c r="U1349" s="9"/>
      <c r="V1349" s="9"/>
      <c r="W1349" s="9"/>
      <c r="X1349" s="9"/>
      <c r="Y1349" s="9"/>
      <c r="Z1349" s="9"/>
      <c r="AA1349" s="9"/>
      <c r="AB1349" s="9"/>
      <c r="AC1349" s="9"/>
      <c r="AD1349" s="9"/>
      <c r="AE1349" s="9"/>
      <c r="AF1349" s="59">
        <f t="shared" si="541"/>
        <v>44062</v>
      </c>
      <c r="AG1349" s="15">
        <f t="shared" ca="1" si="538"/>
        <v>1012.93234</v>
      </c>
      <c r="AH1349" s="15">
        <f t="shared" si="538"/>
        <v>1000</v>
      </c>
      <c r="AI1349" s="4">
        <f t="shared" ca="1" si="538"/>
        <v>1.9000000000000006E-2</v>
      </c>
      <c r="AJ1349" s="16">
        <f t="shared" ca="1" si="538"/>
        <v>7.4690000000000005E-5</v>
      </c>
      <c r="AK1349" s="4">
        <f t="shared" si="538"/>
        <v>1.075</v>
      </c>
      <c r="AL1349" s="59">
        <f t="shared" si="539"/>
        <v>44062</v>
      </c>
      <c r="AM1349" s="16">
        <f t="shared" ca="1" si="540"/>
        <v>1.0129323400000001</v>
      </c>
      <c r="AN1349" s="15">
        <f t="shared" ca="1" si="540"/>
        <v>12.93234</v>
      </c>
      <c r="AO1349" s="9">
        <f t="shared" si="540"/>
        <v>0</v>
      </c>
      <c r="AP1349" s="17">
        <f t="shared" si="540"/>
        <v>0</v>
      </c>
      <c r="AQ1349" s="15">
        <f t="shared" si="540"/>
        <v>0</v>
      </c>
      <c r="AR1349" s="10" t="str">
        <f t="shared" si="540"/>
        <v>J=</v>
      </c>
      <c r="AS1349" s="59">
        <f t="shared" si="540"/>
        <v>44089</v>
      </c>
      <c r="AT1349" s="18"/>
      <c r="AU1349" s="18"/>
      <c r="AV1349" s="40"/>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c r="GS1349" s="18"/>
      <c r="GT1349" s="18"/>
    </row>
    <row r="1350" spans="1:205" x14ac:dyDescent="0.2">
      <c r="A1350" s="123">
        <f t="shared" si="522"/>
        <v>44345</v>
      </c>
      <c r="B1350" s="124">
        <f t="shared" ca="1" si="528"/>
        <v>1006.36752999</v>
      </c>
      <c r="C1350" s="126">
        <f t="shared" si="523"/>
        <v>1000</v>
      </c>
      <c r="D1350" s="125">
        <f ca="1">IF(A1350&lt;$B$1,VLOOKUP(A1350,[1]DI!$A$4:$B$15000,2,FALSE),0)</f>
        <v>0</v>
      </c>
      <c r="E1350" s="126">
        <f t="shared" ca="1" si="529"/>
        <v>0</v>
      </c>
      <c r="F1350" s="132">
        <f t="shared" si="524"/>
        <v>1.075</v>
      </c>
      <c r="G1350" s="127">
        <f t="shared" ca="1" si="517"/>
        <v>1</v>
      </c>
      <c r="H1350" s="126">
        <f ca="1">TRUNC(PRODUCT(G$10:G1349),15)</f>
        <v>1.2072207803895301</v>
      </c>
      <c r="I1350" s="126">
        <f t="shared" ca="1" si="525"/>
        <v>1.1995823982539899</v>
      </c>
      <c r="J1350" s="126">
        <f t="shared" ca="1" si="518"/>
        <v>1.0063675299999999</v>
      </c>
      <c r="K1350" s="126">
        <f t="shared" ca="1" si="519"/>
        <v>6.3675299900000004</v>
      </c>
      <c r="L1350" s="133">
        <f>IF(VLOOKUP(A1350,$U$12:$AD$125,8)=VLOOKUP(A1349,$U$12:$AD$125,8),0,VLOOKUP(A1350,U$12:$AD$125,8))</f>
        <v>0</v>
      </c>
      <c r="M1350" s="129">
        <f>IF(L1350&gt;0,VLOOKUP(L1350,T$12:$AC$125,7),0)</f>
        <v>0</v>
      </c>
      <c r="N1350" s="126">
        <f t="shared" si="520"/>
        <v>0</v>
      </c>
      <c r="O1350" s="126">
        <f t="shared" ca="1" si="521"/>
        <v>6.3675299900000004</v>
      </c>
      <c r="P1350" s="134" t="str">
        <f t="shared" si="526"/>
        <v>A+J=</v>
      </c>
      <c r="Q1350" s="131">
        <f t="shared" si="527"/>
        <v>44454</v>
      </c>
      <c r="R1350" s="9"/>
      <c r="S1350" s="9"/>
      <c r="T1350" s="9"/>
      <c r="U1350" s="9"/>
      <c r="V1350" s="9"/>
      <c r="W1350" s="9"/>
      <c r="X1350" s="9"/>
      <c r="Y1350" s="9"/>
      <c r="Z1350" s="9"/>
      <c r="AA1350" s="9"/>
      <c r="AB1350" s="9"/>
      <c r="AC1350" s="9"/>
      <c r="AD1350" s="9"/>
      <c r="AE1350" s="9"/>
      <c r="AF1350" s="59">
        <f t="shared" si="541"/>
        <v>44063</v>
      </c>
      <c r="AG1350" s="15">
        <f t="shared" ca="1" si="538"/>
        <v>1013.01367</v>
      </c>
      <c r="AH1350" s="15">
        <f t="shared" si="538"/>
        <v>1000</v>
      </c>
      <c r="AI1350" s="4">
        <f t="shared" ca="1" si="538"/>
        <v>1.9000000000000006E-2</v>
      </c>
      <c r="AJ1350" s="16">
        <f t="shared" ca="1" si="538"/>
        <v>7.4690000000000005E-5</v>
      </c>
      <c r="AK1350" s="4">
        <f t="shared" si="538"/>
        <v>1.075</v>
      </c>
      <c r="AL1350" s="59">
        <f t="shared" si="539"/>
        <v>44063</v>
      </c>
      <c r="AM1350" s="16">
        <f t="shared" ca="1" si="540"/>
        <v>1.0130136700000001</v>
      </c>
      <c r="AN1350" s="15">
        <f t="shared" ca="1" si="540"/>
        <v>13.013669999999999</v>
      </c>
      <c r="AO1350" s="9">
        <f t="shared" si="540"/>
        <v>0</v>
      </c>
      <c r="AP1350" s="17">
        <f t="shared" si="540"/>
        <v>0</v>
      </c>
      <c r="AQ1350" s="15">
        <f t="shared" si="540"/>
        <v>0</v>
      </c>
      <c r="AR1350" s="10" t="str">
        <f t="shared" si="540"/>
        <v>J=</v>
      </c>
      <c r="AS1350" s="59">
        <f t="shared" si="540"/>
        <v>44089</v>
      </c>
      <c r="AT1350" s="18"/>
      <c r="AU1350" s="18"/>
      <c r="AV1350" s="40"/>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c r="GS1350" s="18"/>
      <c r="GT1350" s="18"/>
    </row>
    <row r="1351" spans="1:205" x14ac:dyDescent="0.2">
      <c r="A1351" s="123">
        <f t="shared" si="522"/>
        <v>44346</v>
      </c>
      <c r="B1351" s="124">
        <f t="shared" ca="1" si="528"/>
        <v>1006.36752999</v>
      </c>
      <c r="C1351" s="126">
        <f t="shared" si="523"/>
        <v>1000</v>
      </c>
      <c r="D1351" s="125">
        <f ca="1">IF(A1351&lt;$B$1,VLOOKUP(A1351,[1]DI!$A$4:$B$15000,2,FALSE),0)</f>
        <v>0</v>
      </c>
      <c r="E1351" s="126">
        <f t="shared" ca="1" si="529"/>
        <v>0</v>
      </c>
      <c r="F1351" s="132">
        <f t="shared" si="524"/>
        <v>1.075</v>
      </c>
      <c r="G1351" s="127">
        <f t="shared" ca="1" si="517"/>
        <v>1</v>
      </c>
      <c r="H1351" s="126">
        <f ca="1">TRUNC(PRODUCT(G$10:G1350),15)</f>
        <v>1.2072207803895301</v>
      </c>
      <c r="I1351" s="126">
        <f t="shared" ca="1" si="525"/>
        <v>1.1995823982539899</v>
      </c>
      <c r="J1351" s="126">
        <f t="shared" ca="1" si="518"/>
        <v>1.0063675299999999</v>
      </c>
      <c r="K1351" s="126">
        <f t="shared" ca="1" si="519"/>
        <v>6.3675299900000004</v>
      </c>
      <c r="L1351" s="133">
        <f>IF(VLOOKUP(A1351,$U$12:$AD$125,8)=VLOOKUP(A1350,$U$12:$AD$125,8),0,VLOOKUP(A1351,U$12:$AD$125,8))</f>
        <v>0</v>
      </c>
      <c r="M1351" s="129">
        <f>IF(L1351&gt;0,VLOOKUP(L1351,T$12:$AC$125,7),0)</f>
        <v>0</v>
      </c>
      <c r="N1351" s="126">
        <f t="shared" si="520"/>
        <v>0</v>
      </c>
      <c r="O1351" s="126">
        <f t="shared" ca="1" si="521"/>
        <v>6.3675299900000004</v>
      </c>
      <c r="P1351" s="134" t="str">
        <f t="shared" si="526"/>
        <v>A+J=</v>
      </c>
      <c r="Q1351" s="131">
        <f t="shared" si="527"/>
        <v>44454</v>
      </c>
      <c r="R1351" s="9"/>
      <c r="S1351" s="33"/>
      <c r="T1351" s="33"/>
      <c r="U1351" s="33"/>
      <c r="V1351" s="33"/>
      <c r="W1351" s="33"/>
      <c r="X1351" s="33"/>
      <c r="Y1351" s="33"/>
      <c r="Z1351" s="33"/>
      <c r="AA1351" s="33"/>
      <c r="AB1351" s="33"/>
      <c r="AC1351" s="33"/>
      <c r="AD1351" s="33"/>
      <c r="AE1351" s="33"/>
      <c r="AF1351" s="59">
        <f t="shared" si="541"/>
        <v>44064</v>
      </c>
      <c r="AG1351" s="15">
        <f t="shared" ca="1" si="538"/>
        <v>1013.09501</v>
      </c>
      <c r="AH1351" s="15">
        <f t="shared" si="538"/>
        <v>1000</v>
      </c>
      <c r="AI1351" s="4">
        <f t="shared" ca="1" si="538"/>
        <v>1.9000000000000006E-2</v>
      </c>
      <c r="AJ1351" s="16">
        <f t="shared" ca="1" si="538"/>
        <v>7.4690000000000005E-5</v>
      </c>
      <c r="AK1351" s="4">
        <f t="shared" si="538"/>
        <v>1.075</v>
      </c>
      <c r="AL1351" s="59">
        <f t="shared" si="539"/>
        <v>44064</v>
      </c>
      <c r="AM1351" s="16">
        <f t="shared" ca="1" si="540"/>
        <v>1.01309501</v>
      </c>
      <c r="AN1351" s="15">
        <f t="shared" ca="1" si="540"/>
        <v>13.09501</v>
      </c>
      <c r="AO1351" s="9">
        <f t="shared" si="540"/>
        <v>0</v>
      </c>
      <c r="AP1351" s="17">
        <f t="shared" si="540"/>
        <v>0</v>
      </c>
      <c r="AQ1351" s="15">
        <f t="shared" si="540"/>
        <v>0</v>
      </c>
      <c r="AR1351" s="10" t="str">
        <f t="shared" si="540"/>
        <v>J=</v>
      </c>
      <c r="AS1351" s="59">
        <f t="shared" si="540"/>
        <v>44089</v>
      </c>
      <c r="AT1351" s="34"/>
      <c r="AU1351" s="34"/>
      <c r="AV1351" s="41"/>
      <c r="AW1351" s="34"/>
      <c r="AX1351" s="34"/>
      <c r="AY1351" s="34"/>
      <c r="AZ1351" s="34"/>
      <c r="BA1351" s="34"/>
      <c r="BB1351" s="34"/>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c r="GI1351" s="34"/>
      <c r="GJ1351" s="34"/>
      <c r="GK1351" s="34"/>
      <c r="GL1351" s="34"/>
      <c r="GM1351" s="34"/>
      <c r="GN1351" s="34"/>
      <c r="GO1351" s="34"/>
      <c r="GP1351" s="34"/>
      <c r="GQ1351" s="34"/>
      <c r="GR1351" s="34"/>
      <c r="GS1351" s="34"/>
      <c r="GT1351" s="34"/>
      <c r="GU1351" s="34"/>
      <c r="GV1351" s="34"/>
      <c r="GW1351" s="34"/>
    </row>
    <row r="1352" spans="1:205" x14ac:dyDescent="0.2">
      <c r="A1352" s="123">
        <f t="shared" si="522"/>
        <v>44347</v>
      </c>
      <c r="B1352" s="124">
        <f t="shared" ca="1" si="528"/>
        <v>1006.36752999</v>
      </c>
      <c r="C1352" s="126">
        <f t="shared" si="523"/>
        <v>1000</v>
      </c>
      <c r="D1352" s="125">
        <f ca="1">IF(A1352&lt;$B$1,VLOOKUP(A1352,[1]DI!$A$4:$B$15000,2,FALSE),0)</f>
        <v>3.4000000000000002E-2</v>
      </c>
      <c r="E1352" s="126">
        <f t="shared" ca="1" si="529"/>
        <v>1.3269000000000001E-4</v>
      </c>
      <c r="F1352" s="132">
        <f t="shared" si="524"/>
        <v>1.075</v>
      </c>
      <c r="G1352" s="127">
        <f t="shared" ca="1" si="517"/>
        <v>1.0001426417499999</v>
      </c>
      <c r="H1352" s="126">
        <f ca="1">TRUNC(PRODUCT(G$10:G1351),15)</f>
        <v>1.2072207803895301</v>
      </c>
      <c r="I1352" s="126">
        <f t="shared" ca="1" si="525"/>
        <v>1.1995823982539899</v>
      </c>
      <c r="J1352" s="126">
        <f t="shared" ca="1" si="518"/>
        <v>1.0063675299999999</v>
      </c>
      <c r="K1352" s="126">
        <f t="shared" ca="1" si="519"/>
        <v>6.3675299900000004</v>
      </c>
      <c r="L1352" s="133">
        <f>IF(VLOOKUP(A1352,$U$12:$AD$125,8)=VLOOKUP(A1351,$U$12:$AD$125,8),0,VLOOKUP(A1352,U$12:$AD$125,8))</f>
        <v>0</v>
      </c>
      <c r="M1352" s="129">
        <f>IF(L1352&gt;0,VLOOKUP(L1352,T$12:$AC$125,7),0)</f>
        <v>0</v>
      </c>
      <c r="N1352" s="126">
        <f t="shared" si="520"/>
        <v>0</v>
      </c>
      <c r="O1352" s="126">
        <f t="shared" ca="1" si="521"/>
        <v>6.3675299900000004</v>
      </c>
      <c r="P1352" s="134" t="str">
        <f t="shared" si="526"/>
        <v>A+J=</v>
      </c>
      <c r="Q1352" s="131">
        <f t="shared" si="527"/>
        <v>44454</v>
      </c>
      <c r="R1352" s="9"/>
      <c r="S1352" s="9"/>
      <c r="T1352" s="9"/>
      <c r="U1352" s="9"/>
      <c r="V1352" s="9"/>
      <c r="W1352" s="9"/>
      <c r="X1352" s="9"/>
      <c r="Y1352" s="9"/>
      <c r="Z1352" s="9"/>
      <c r="AA1352" s="9"/>
      <c r="AB1352" s="9"/>
      <c r="AC1352" s="9"/>
      <c r="AD1352" s="9"/>
      <c r="AE1352" s="9"/>
      <c r="AF1352" s="59">
        <f t="shared" si="541"/>
        <v>44065</v>
      </c>
      <c r="AG1352" s="15">
        <f t="shared" ca="1" si="538"/>
        <v>1013.1763499899999</v>
      </c>
      <c r="AH1352" s="15">
        <f t="shared" si="538"/>
        <v>1000</v>
      </c>
      <c r="AI1352" s="4">
        <f t="shared" ca="1" si="538"/>
        <v>0</v>
      </c>
      <c r="AJ1352" s="16">
        <f t="shared" ca="1" si="538"/>
        <v>0</v>
      </c>
      <c r="AK1352" s="4">
        <f t="shared" si="538"/>
        <v>1.075</v>
      </c>
      <c r="AL1352" s="59">
        <f t="shared" si="539"/>
        <v>44065</v>
      </c>
      <c r="AM1352" s="16">
        <f t="shared" ca="1" si="540"/>
        <v>1.0131763499999999</v>
      </c>
      <c r="AN1352" s="15">
        <f t="shared" ca="1" si="540"/>
        <v>13.17634999</v>
      </c>
      <c r="AO1352" s="9">
        <f t="shared" si="540"/>
        <v>0</v>
      </c>
      <c r="AP1352" s="17">
        <f t="shared" si="540"/>
        <v>0</v>
      </c>
      <c r="AQ1352" s="15">
        <f t="shared" si="540"/>
        <v>0</v>
      </c>
      <c r="AR1352" s="10" t="str">
        <f t="shared" si="540"/>
        <v>J=</v>
      </c>
      <c r="AS1352" s="59">
        <f t="shared" si="540"/>
        <v>44089</v>
      </c>
      <c r="AT1352" s="18"/>
      <c r="AU1352" s="18"/>
      <c r="AV1352" s="40"/>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c r="GS1352" s="18"/>
      <c r="GT1352" s="18"/>
    </row>
    <row r="1353" spans="1:205" x14ac:dyDescent="0.2">
      <c r="A1353" s="123">
        <f t="shared" si="522"/>
        <v>44348</v>
      </c>
      <c r="B1353" s="124">
        <f t="shared" ca="1" si="528"/>
        <v>1006.51107999</v>
      </c>
      <c r="C1353" s="126">
        <f t="shared" si="523"/>
        <v>1000</v>
      </c>
      <c r="D1353" s="125">
        <f ca="1">IF(A1353&lt;$B$1,VLOOKUP(A1353,[1]DI!$A$4:$B$15000,2,FALSE),0)</f>
        <v>3.4000000000000002E-2</v>
      </c>
      <c r="E1353" s="126">
        <f t="shared" ca="1" si="529"/>
        <v>1.3269000000000001E-4</v>
      </c>
      <c r="F1353" s="132">
        <f t="shared" si="524"/>
        <v>1.075</v>
      </c>
      <c r="G1353" s="127">
        <f t="shared" ca="1" si="517"/>
        <v>1.0001426417499999</v>
      </c>
      <c r="H1353" s="126">
        <f ca="1">TRUNC(PRODUCT(G$10:G1352),15)</f>
        <v>1.20739298047428</v>
      </c>
      <c r="I1353" s="126">
        <f t="shared" ca="1" si="525"/>
        <v>1.1995823982539899</v>
      </c>
      <c r="J1353" s="126">
        <f t="shared" ca="1" si="518"/>
        <v>1.0065110799999999</v>
      </c>
      <c r="K1353" s="126">
        <f t="shared" ca="1" si="519"/>
        <v>6.5110799899999998</v>
      </c>
      <c r="L1353" s="133">
        <f>IF(VLOOKUP(A1353,$U$12:$AD$125,8)=VLOOKUP(A1352,$U$12:$AD$125,8),0,VLOOKUP(A1353,U$12:$AD$125,8))</f>
        <v>0</v>
      </c>
      <c r="M1353" s="129">
        <f>IF(L1353&gt;0,VLOOKUP(L1353,T$12:$AC$125,7),0)</f>
        <v>0</v>
      </c>
      <c r="N1353" s="126">
        <f t="shared" si="520"/>
        <v>0</v>
      </c>
      <c r="O1353" s="126">
        <f t="shared" ca="1" si="521"/>
        <v>6.5110799899999998</v>
      </c>
      <c r="P1353" s="134" t="str">
        <f t="shared" si="526"/>
        <v>A+J=</v>
      </c>
      <c r="Q1353" s="131">
        <f t="shared" si="527"/>
        <v>44454</v>
      </c>
      <c r="R1353" s="9"/>
      <c r="S1353" s="9"/>
      <c r="T1353" s="9"/>
      <c r="U1353" s="9"/>
      <c r="V1353" s="9"/>
      <c r="W1353" s="9"/>
      <c r="X1353" s="9"/>
      <c r="Y1353" s="9"/>
      <c r="Z1353" s="9"/>
      <c r="AA1353" s="9"/>
      <c r="AB1353" s="9"/>
      <c r="AC1353" s="9"/>
      <c r="AD1353" s="9"/>
      <c r="AE1353" s="9"/>
      <c r="AF1353" s="59">
        <f t="shared" si="541"/>
        <v>44066</v>
      </c>
      <c r="AG1353" s="15">
        <f t="shared" ca="1" si="538"/>
        <v>1013.1763499899999</v>
      </c>
      <c r="AH1353" s="15">
        <f t="shared" si="538"/>
        <v>1000</v>
      </c>
      <c r="AI1353" s="4">
        <f t="shared" ca="1" si="538"/>
        <v>0</v>
      </c>
      <c r="AJ1353" s="16">
        <f t="shared" ca="1" si="538"/>
        <v>0</v>
      </c>
      <c r="AK1353" s="4">
        <f t="shared" si="538"/>
        <v>1.075</v>
      </c>
      <c r="AL1353" s="59">
        <f t="shared" si="539"/>
        <v>44066</v>
      </c>
      <c r="AM1353" s="16">
        <f t="shared" ca="1" si="540"/>
        <v>1.0131763499999999</v>
      </c>
      <c r="AN1353" s="15">
        <f t="shared" ca="1" si="540"/>
        <v>13.17634999</v>
      </c>
      <c r="AO1353" s="9">
        <f t="shared" si="540"/>
        <v>0</v>
      </c>
      <c r="AP1353" s="17">
        <f t="shared" si="540"/>
        <v>0</v>
      </c>
      <c r="AQ1353" s="15">
        <f t="shared" si="540"/>
        <v>0</v>
      </c>
      <c r="AR1353" s="10" t="str">
        <f t="shared" si="540"/>
        <v>J=</v>
      </c>
      <c r="AS1353" s="59">
        <f t="shared" si="540"/>
        <v>44089</v>
      </c>
      <c r="AT1353" s="18"/>
      <c r="AU1353" s="18"/>
      <c r="AV1353" s="40"/>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c r="GS1353" s="18"/>
      <c r="GT1353" s="18"/>
    </row>
    <row r="1354" spans="1:205" x14ac:dyDescent="0.2">
      <c r="A1354" s="123">
        <f t="shared" si="522"/>
        <v>44349</v>
      </c>
      <c r="B1354" s="124">
        <f t="shared" ca="1" si="528"/>
        <v>1006.6546499900001</v>
      </c>
      <c r="C1354" s="126">
        <f t="shared" si="523"/>
        <v>1000</v>
      </c>
      <c r="D1354" s="125">
        <f ca="1">IF(A1354&lt;$B$1,VLOOKUP(A1354,[1]DI!$A$4:$B$15000,2,FALSE),0)</f>
        <v>3.4000000000000002E-2</v>
      </c>
      <c r="E1354" s="126">
        <f t="shared" ca="1" si="529"/>
        <v>1.3269000000000001E-4</v>
      </c>
      <c r="F1354" s="132">
        <f t="shared" si="524"/>
        <v>1.075</v>
      </c>
      <c r="G1354" s="127">
        <f t="shared" ref="G1354:G1417" ca="1" si="542">TRUNC((1+(E1354*F1354)),15)</f>
        <v>1.0001426417499999</v>
      </c>
      <c r="H1354" s="126">
        <f ca="1">TRUNC(PRODUCT(G$10:G1353),15)</f>
        <v>1.2075652051219601</v>
      </c>
      <c r="I1354" s="126">
        <f t="shared" ca="1" si="525"/>
        <v>1.1995823982539899</v>
      </c>
      <c r="J1354" s="126">
        <f t="shared" ref="J1354:J1417" ca="1" si="543">ROUND(TRUNC(H1354/I1354,15),8)</f>
        <v>1.00665465</v>
      </c>
      <c r="K1354" s="126">
        <f t="shared" ref="K1354:K1417" ca="1" si="544">TRUNC((C1354*(J1354-1)),8)</f>
        <v>6.6546499900000002</v>
      </c>
      <c r="L1354" s="133">
        <f>IF(VLOOKUP(A1354,$U$12:$AD$125,8)=VLOOKUP(A1353,$U$12:$AD$125,8),0,VLOOKUP(A1354,U$12:$AD$125,8))</f>
        <v>0</v>
      </c>
      <c r="M1354" s="129">
        <f>IF(L1354&gt;0,VLOOKUP(L1354,T$12:$AC$125,7),0)</f>
        <v>0</v>
      </c>
      <c r="N1354" s="126">
        <f t="shared" ref="N1354:N1417" si="545">IF(M1354&gt;0,(C$10*M1354),0)</f>
        <v>0</v>
      </c>
      <c r="O1354" s="126">
        <f t="shared" ref="O1354:O1417" ca="1" si="546">(K1354+N1354)</f>
        <v>6.6546499900000002</v>
      </c>
      <c r="P1354" s="134" t="str">
        <f t="shared" si="526"/>
        <v>A+J=</v>
      </c>
      <c r="Q1354" s="131">
        <f t="shared" si="527"/>
        <v>44454</v>
      </c>
      <c r="R1354" s="9"/>
      <c r="S1354" s="9"/>
      <c r="T1354" s="9"/>
      <c r="U1354" s="9"/>
      <c r="V1354" s="9"/>
      <c r="W1354" s="9"/>
      <c r="X1354" s="9"/>
      <c r="Y1354" s="9"/>
      <c r="Z1354" s="9"/>
      <c r="AA1354" s="9"/>
      <c r="AB1354" s="9"/>
      <c r="AC1354" s="9"/>
      <c r="AD1354" s="9"/>
      <c r="AE1354" s="9"/>
      <c r="AF1354" s="59">
        <f t="shared" si="541"/>
        <v>44067</v>
      </c>
      <c r="AG1354" s="15">
        <f t="shared" ca="1" si="538"/>
        <v>1013.1763499899999</v>
      </c>
      <c r="AH1354" s="15">
        <f t="shared" si="538"/>
        <v>1000</v>
      </c>
      <c r="AI1354" s="4">
        <f t="shared" ca="1" si="538"/>
        <v>1.9000000000000006E-2</v>
      </c>
      <c r="AJ1354" s="16">
        <f t="shared" ca="1" si="538"/>
        <v>7.4690000000000005E-5</v>
      </c>
      <c r="AK1354" s="4">
        <f t="shared" si="538"/>
        <v>1.075</v>
      </c>
      <c r="AL1354" s="59">
        <f t="shared" si="539"/>
        <v>44067</v>
      </c>
      <c r="AM1354" s="16">
        <f t="shared" ca="1" si="540"/>
        <v>1.0131763499999999</v>
      </c>
      <c r="AN1354" s="15">
        <f t="shared" ca="1" si="540"/>
        <v>13.17634999</v>
      </c>
      <c r="AO1354" s="9">
        <f t="shared" si="540"/>
        <v>0</v>
      </c>
      <c r="AP1354" s="17">
        <f t="shared" si="540"/>
        <v>0</v>
      </c>
      <c r="AQ1354" s="15">
        <f t="shared" si="540"/>
        <v>0</v>
      </c>
      <c r="AR1354" s="10" t="str">
        <f t="shared" si="540"/>
        <v>J=</v>
      </c>
      <c r="AS1354" s="59">
        <f t="shared" si="540"/>
        <v>44089</v>
      </c>
      <c r="AT1354" s="18"/>
      <c r="AU1354" s="18"/>
      <c r="AV1354" s="40"/>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c r="GS1354" s="18"/>
      <c r="GT1354" s="18"/>
    </row>
    <row r="1355" spans="1:205" x14ac:dyDescent="0.2">
      <c r="A1355" s="123">
        <f t="shared" ref="A1355:A1418" si="547">(A1354+1)</f>
        <v>44350</v>
      </c>
      <c r="B1355" s="124">
        <f t="shared" ca="1" si="528"/>
        <v>1006.79824999</v>
      </c>
      <c r="C1355" s="126">
        <f t="shared" ref="C1355:C1418" si="548">TRUNC(C1354-N1354,8)</f>
        <v>1000</v>
      </c>
      <c r="D1355" s="125">
        <f ca="1">IF(A1355&lt;$B$1,VLOOKUP(A1355,[1]DI!$A$4:$B$15000,2,FALSE),0)</f>
        <v>0</v>
      </c>
      <c r="E1355" s="126">
        <f t="shared" ca="1" si="529"/>
        <v>0</v>
      </c>
      <c r="F1355" s="132">
        <f t="shared" ref="F1355:F1418" si="549">F1354</f>
        <v>1.075</v>
      </c>
      <c r="G1355" s="127">
        <f t="shared" ca="1" si="542"/>
        <v>1</v>
      </c>
      <c r="H1355" s="126">
        <f ca="1">TRUNC(PRODUCT(G$10:G1354),15)</f>
        <v>1.20773745433605</v>
      </c>
      <c r="I1355" s="126">
        <f t="shared" ref="I1355:I1418" ca="1" si="550">IF(OR(L1354&gt;0,L1354="E"),H1354,I1354)</f>
        <v>1.1995823982539899</v>
      </c>
      <c r="J1355" s="126">
        <f t="shared" ca="1" si="543"/>
        <v>1.0067982499999999</v>
      </c>
      <c r="K1355" s="126">
        <f t="shared" ca="1" si="544"/>
        <v>6.7982499900000004</v>
      </c>
      <c r="L1355" s="133">
        <f>IF(VLOOKUP(A1355,$U$12:$AD$125,8)=VLOOKUP(A1354,$U$12:$AD$125,8),0,VLOOKUP(A1355,U$12:$AD$125,8))</f>
        <v>0</v>
      </c>
      <c r="M1355" s="129">
        <f>IF(L1355&gt;0,VLOOKUP(L1355,T$12:$AC$125,7),0)</f>
        <v>0</v>
      </c>
      <c r="N1355" s="126">
        <f t="shared" si="545"/>
        <v>0</v>
      </c>
      <c r="O1355" s="126">
        <f t="shared" ca="1" si="546"/>
        <v>6.7982499900000004</v>
      </c>
      <c r="P1355" s="134" t="str">
        <f t="shared" ref="P1355:P1418" si="551">IF(L1354&gt;0,VLOOKUP(A1354,$U$12:$AD$125,9),P1354)</f>
        <v>A+J=</v>
      </c>
      <c r="Q1355" s="131">
        <f t="shared" ref="Q1355:Q1418" si="552">IF(L1354&gt;0,VLOOKUP(A1354,$U$12:$AD$125,10),Q1354)</f>
        <v>44454</v>
      </c>
      <c r="R1355" s="9"/>
      <c r="S1355" s="9"/>
      <c r="T1355" s="9"/>
      <c r="U1355" s="9"/>
      <c r="V1355" s="9"/>
      <c r="W1355" s="9"/>
      <c r="X1355" s="9"/>
      <c r="Y1355" s="9"/>
      <c r="Z1355" s="9"/>
      <c r="AA1355" s="9"/>
      <c r="AB1355" s="9"/>
      <c r="AC1355" s="9"/>
      <c r="AD1355" s="9"/>
      <c r="AE1355" s="9"/>
      <c r="AF1355" s="59">
        <f t="shared" si="541"/>
        <v>44068</v>
      </c>
      <c r="AG1355" s="15">
        <f t="shared" ca="1" si="538"/>
        <v>1013.2577</v>
      </c>
      <c r="AH1355" s="15">
        <f t="shared" si="538"/>
        <v>1000</v>
      </c>
      <c r="AI1355" s="4">
        <f t="shared" ca="1" si="538"/>
        <v>1.9000000000000006E-2</v>
      </c>
      <c r="AJ1355" s="16">
        <f t="shared" ca="1" si="538"/>
        <v>7.4690000000000005E-5</v>
      </c>
      <c r="AK1355" s="4">
        <f t="shared" si="538"/>
        <v>1.075</v>
      </c>
      <c r="AL1355" s="59">
        <f t="shared" si="539"/>
        <v>44068</v>
      </c>
      <c r="AM1355" s="16">
        <f t="shared" ca="1" si="540"/>
        <v>1.0132577</v>
      </c>
      <c r="AN1355" s="15">
        <f t="shared" ca="1" si="540"/>
        <v>13.2577</v>
      </c>
      <c r="AO1355" s="9">
        <f t="shared" si="540"/>
        <v>0</v>
      </c>
      <c r="AP1355" s="17">
        <f t="shared" si="540"/>
        <v>0</v>
      </c>
      <c r="AQ1355" s="15">
        <f t="shared" si="540"/>
        <v>0</v>
      </c>
      <c r="AR1355" s="10" t="str">
        <f t="shared" si="540"/>
        <v>J=</v>
      </c>
      <c r="AS1355" s="59">
        <f t="shared" si="540"/>
        <v>44089</v>
      </c>
      <c r="AT1355" s="18"/>
      <c r="AU1355" s="18"/>
      <c r="AV1355" s="40"/>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c r="GS1355" s="18"/>
      <c r="GT1355" s="18"/>
    </row>
    <row r="1356" spans="1:205" x14ac:dyDescent="0.2">
      <c r="A1356" s="123">
        <f t="shared" si="547"/>
        <v>44351</v>
      </c>
      <c r="B1356" s="124">
        <f t="shared" ref="B1356:B1419" ca="1" si="553">IF(A1356&lt;=TODAY(),C1356+K1356,IF(AND(A1356&gt;TODAY(),A1356&lt;=$B$1),IF(VLOOKUP(TODAY(),$A$10:$D$5000,4,FALSE)=0,"n.d",C1356+K1356),"n.d"))</f>
        <v>1006.79824999</v>
      </c>
      <c r="C1356" s="126">
        <f t="shared" si="548"/>
        <v>1000</v>
      </c>
      <c r="D1356" s="125">
        <f ca="1">IF(A1356&lt;$B$1,VLOOKUP(A1356,[1]DI!$A$4:$B$15000,2,FALSE),0)</f>
        <v>3.4000000000000002E-2</v>
      </c>
      <c r="E1356" s="126">
        <f t="shared" ca="1" si="529"/>
        <v>1.3269000000000001E-4</v>
      </c>
      <c r="F1356" s="132">
        <f t="shared" si="549"/>
        <v>1.075</v>
      </c>
      <c r="G1356" s="127">
        <f t="shared" ca="1" si="542"/>
        <v>1.0001426417499999</v>
      </c>
      <c r="H1356" s="126">
        <f ca="1">TRUNC(PRODUCT(G$10:G1355),15)</f>
        <v>1.20773745433605</v>
      </c>
      <c r="I1356" s="126">
        <f t="shared" ca="1" si="550"/>
        <v>1.1995823982539899</v>
      </c>
      <c r="J1356" s="126">
        <f t="shared" ca="1" si="543"/>
        <v>1.0067982499999999</v>
      </c>
      <c r="K1356" s="126">
        <f t="shared" ca="1" si="544"/>
        <v>6.7982499900000004</v>
      </c>
      <c r="L1356" s="133">
        <f>IF(VLOOKUP(A1356,$U$12:$AD$125,8)=VLOOKUP(A1355,$U$12:$AD$125,8),0,VLOOKUP(A1356,U$12:$AD$125,8))</f>
        <v>0</v>
      </c>
      <c r="M1356" s="129">
        <f>IF(L1356&gt;0,VLOOKUP(L1356,T$12:$AC$125,7),0)</f>
        <v>0</v>
      </c>
      <c r="N1356" s="126">
        <f t="shared" si="545"/>
        <v>0</v>
      </c>
      <c r="O1356" s="126">
        <f t="shared" ca="1" si="546"/>
        <v>6.7982499900000004</v>
      </c>
      <c r="P1356" s="134" t="str">
        <f t="shared" si="551"/>
        <v>A+J=</v>
      </c>
      <c r="Q1356" s="131">
        <f t="shared" si="552"/>
        <v>44454</v>
      </c>
      <c r="R1356" s="9"/>
      <c r="S1356" s="9"/>
      <c r="T1356" s="9"/>
      <c r="U1356" s="9"/>
      <c r="V1356" s="9"/>
      <c r="W1356" s="9"/>
      <c r="X1356" s="9"/>
      <c r="Y1356" s="9"/>
      <c r="Z1356" s="9"/>
      <c r="AA1356" s="9"/>
      <c r="AB1356" s="9"/>
      <c r="AC1356" s="9"/>
      <c r="AD1356" s="9"/>
      <c r="AE1356" s="9"/>
      <c r="AF1356" s="59">
        <f t="shared" si="541"/>
        <v>44069</v>
      </c>
      <c r="AG1356" s="15">
        <f t="shared" ca="1" si="538"/>
        <v>1013.33904999</v>
      </c>
      <c r="AH1356" s="15">
        <f t="shared" si="538"/>
        <v>1000</v>
      </c>
      <c r="AI1356" s="4">
        <f t="shared" ca="1" si="538"/>
        <v>1.9000000000000006E-2</v>
      </c>
      <c r="AJ1356" s="16">
        <f t="shared" ca="1" si="538"/>
        <v>7.4690000000000005E-5</v>
      </c>
      <c r="AK1356" s="4">
        <f t="shared" si="538"/>
        <v>1.075</v>
      </c>
      <c r="AL1356" s="59">
        <f t="shared" si="539"/>
        <v>44069</v>
      </c>
      <c r="AM1356" s="16">
        <f t="shared" ca="1" si="540"/>
        <v>1.0133390499999999</v>
      </c>
      <c r="AN1356" s="15">
        <f t="shared" ca="1" si="540"/>
        <v>13.339049989999999</v>
      </c>
      <c r="AO1356" s="9">
        <f t="shared" si="540"/>
        <v>0</v>
      </c>
      <c r="AP1356" s="17">
        <f t="shared" si="540"/>
        <v>0</v>
      </c>
      <c r="AQ1356" s="15">
        <f t="shared" si="540"/>
        <v>0</v>
      </c>
      <c r="AR1356" s="10" t="str">
        <f t="shared" si="540"/>
        <v>J=</v>
      </c>
      <c r="AS1356" s="59">
        <f t="shared" si="540"/>
        <v>44089</v>
      </c>
      <c r="AT1356" s="18"/>
      <c r="AU1356" s="18"/>
      <c r="AV1356" s="40"/>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c r="GS1356" s="18"/>
      <c r="GT1356" s="18"/>
    </row>
    <row r="1357" spans="1:205" x14ac:dyDescent="0.2">
      <c r="A1357" s="123">
        <f t="shared" si="547"/>
        <v>44352</v>
      </c>
      <c r="B1357" s="124">
        <f t="shared" ca="1" si="553"/>
        <v>1006.94185999</v>
      </c>
      <c r="C1357" s="126">
        <f t="shared" si="548"/>
        <v>1000</v>
      </c>
      <c r="D1357" s="125">
        <f ca="1">IF(A1357&lt;$B$1,VLOOKUP(A1357,[1]DI!$A$4:$B$15000,2,FALSE),0)</f>
        <v>0</v>
      </c>
      <c r="E1357" s="126">
        <f t="shared" ref="E1357:E1420" ca="1" si="554">ROUND((((1+D1357)^(1/252)-1)),8)</f>
        <v>0</v>
      </c>
      <c r="F1357" s="132">
        <f t="shared" si="549"/>
        <v>1.075</v>
      </c>
      <c r="G1357" s="127">
        <f t="shared" ca="1" si="542"/>
        <v>1</v>
      </c>
      <c r="H1357" s="126">
        <f ca="1">TRUNC(PRODUCT(G$10:G1356),15)</f>
        <v>1.2079097281200799</v>
      </c>
      <c r="I1357" s="126">
        <f t="shared" ca="1" si="550"/>
        <v>1.1995823982539899</v>
      </c>
      <c r="J1357" s="126">
        <f t="shared" ca="1" si="543"/>
        <v>1.00694186</v>
      </c>
      <c r="K1357" s="126">
        <f t="shared" ca="1" si="544"/>
        <v>6.9418599900000002</v>
      </c>
      <c r="L1357" s="133">
        <f>IF(VLOOKUP(A1357,$U$12:$AD$125,8)=VLOOKUP(A1356,$U$12:$AD$125,8),0,VLOOKUP(A1357,U$12:$AD$125,8))</f>
        <v>0</v>
      </c>
      <c r="M1357" s="129">
        <f>IF(L1357&gt;0,VLOOKUP(L1357,T$12:$AC$125,7),0)</f>
        <v>0</v>
      </c>
      <c r="N1357" s="126">
        <f t="shared" si="545"/>
        <v>0</v>
      </c>
      <c r="O1357" s="126">
        <f t="shared" ca="1" si="546"/>
        <v>6.9418599900000002</v>
      </c>
      <c r="P1357" s="134" t="str">
        <f t="shared" si="551"/>
        <v>A+J=</v>
      </c>
      <c r="Q1357" s="131">
        <f t="shared" si="552"/>
        <v>44454</v>
      </c>
      <c r="R1357" s="9"/>
      <c r="S1357" s="9"/>
      <c r="T1357" s="9"/>
      <c r="U1357" s="9"/>
      <c r="V1357" s="9"/>
      <c r="W1357" s="9"/>
      <c r="X1357" s="9"/>
      <c r="Y1357" s="9"/>
      <c r="Z1357" s="9"/>
      <c r="AA1357" s="9"/>
      <c r="AB1357" s="9"/>
      <c r="AC1357" s="9"/>
      <c r="AD1357" s="9"/>
      <c r="AE1357" s="9"/>
      <c r="AF1357" s="59">
        <f t="shared" si="541"/>
        <v>44070</v>
      </c>
      <c r="AG1357" s="15">
        <f t="shared" ca="1" si="538"/>
        <v>1013.42042</v>
      </c>
      <c r="AH1357" s="15">
        <f t="shared" si="538"/>
        <v>1000</v>
      </c>
      <c r="AI1357" s="4">
        <f t="shared" ca="1" si="538"/>
        <v>1.9000000000000006E-2</v>
      </c>
      <c r="AJ1357" s="16">
        <f t="shared" ca="1" si="538"/>
        <v>7.4690000000000005E-5</v>
      </c>
      <c r="AK1357" s="4">
        <f t="shared" si="538"/>
        <v>1.075</v>
      </c>
      <c r="AL1357" s="59">
        <f t="shared" si="539"/>
        <v>44070</v>
      </c>
      <c r="AM1357" s="16">
        <f t="shared" ca="1" si="540"/>
        <v>1.0134204200000001</v>
      </c>
      <c r="AN1357" s="15">
        <f t="shared" ca="1" si="540"/>
        <v>13.42042</v>
      </c>
      <c r="AO1357" s="9">
        <f t="shared" si="540"/>
        <v>0</v>
      </c>
      <c r="AP1357" s="17">
        <f t="shared" si="540"/>
        <v>0</v>
      </c>
      <c r="AQ1357" s="15">
        <f t="shared" si="540"/>
        <v>0</v>
      </c>
      <c r="AR1357" s="10" t="str">
        <f t="shared" si="540"/>
        <v>J=</v>
      </c>
      <c r="AS1357" s="59">
        <f t="shared" si="540"/>
        <v>44089</v>
      </c>
      <c r="AT1357" s="18"/>
      <c r="AU1357" s="18"/>
      <c r="AV1357" s="40"/>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c r="GS1357" s="18"/>
      <c r="GT1357" s="18"/>
    </row>
    <row r="1358" spans="1:205" x14ac:dyDescent="0.2">
      <c r="A1358" s="123">
        <f t="shared" si="547"/>
        <v>44353</v>
      </c>
      <c r="B1358" s="124">
        <f t="shared" ca="1" si="553"/>
        <v>1006.94185999</v>
      </c>
      <c r="C1358" s="126">
        <f t="shared" si="548"/>
        <v>1000</v>
      </c>
      <c r="D1358" s="125">
        <f ca="1">IF(A1358&lt;$B$1,VLOOKUP(A1358,[1]DI!$A$4:$B$15000,2,FALSE),0)</f>
        <v>0</v>
      </c>
      <c r="E1358" s="126">
        <f t="shared" ca="1" si="554"/>
        <v>0</v>
      </c>
      <c r="F1358" s="132">
        <f t="shared" si="549"/>
        <v>1.075</v>
      </c>
      <c r="G1358" s="127">
        <f t="shared" ca="1" si="542"/>
        <v>1</v>
      </c>
      <c r="H1358" s="126">
        <f ca="1">TRUNC(PRODUCT(G$10:G1357),15)</f>
        <v>1.2079097281200799</v>
      </c>
      <c r="I1358" s="126">
        <f t="shared" ca="1" si="550"/>
        <v>1.1995823982539899</v>
      </c>
      <c r="J1358" s="126">
        <f t="shared" ca="1" si="543"/>
        <v>1.00694186</v>
      </c>
      <c r="K1358" s="126">
        <f t="shared" ca="1" si="544"/>
        <v>6.9418599900000002</v>
      </c>
      <c r="L1358" s="133">
        <f>IF(VLOOKUP(A1358,$U$12:$AD$125,8)=VLOOKUP(A1357,$U$12:$AD$125,8),0,VLOOKUP(A1358,U$12:$AD$125,8))</f>
        <v>0</v>
      </c>
      <c r="M1358" s="129">
        <f>IF(L1358&gt;0,VLOOKUP(L1358,T$12:$AC$125,7),0)</f>
        <v>0</v>
      </c>
      <c r="N1358" s="126">
        <f t="shared" si="545"/>
        <v>0</v>
      </c>
      <c r="O1358" s="126">
        <f t="shared" ca="1" si="546"/>
        <v>6.9418599900000002</v>
      </c>
      <c r="P1358" s="134" t="str">
        <f t="shared" si="551"/>
        <v>A+J=</v>
      </c>
      <c r="Q1358" s="131">
        <f t="shared" si="552"/>
        <v>44454</v>
      </c>
      <c r="R1358" s="9"/>
      <c r="S1358" s="9"/>
      <c r="T1358" s="9"/>
      <c r="U1358" s="9"/>
      <c r="V1358" s="9"/>
      <c r="W1358" s="9"/>
      <c r="X1358" s="9"/>
      <c r="Y1358" s="9"/>
      <c r="Z1358" s="9"/>
      <c r="AA1358" s="9"/>
      <c r="AB1358" s="9"/>
      <c r="AC1358" s="9"/>
      <c r="AD1358" s="9"/>
      <c r="AE1358" s="9"/>
      <c r="AF1358" s="59">
        <f t="shared" si="541"/>
        <v>44071</v>
      </c>
      <c r="AG1358" s="15">
        <f t="shared" ref="AG1358:AK1371" ca="1" si="555">VLOOKUP($AF1358,$A$10:$Q$3625,(AG$1)+1)</f>
        <v>1013.50179</v>
      </c>
      <c r="AH1358" s="15">
        <f t="shared" si="555"/>
        <v>1000</v>
      </c>
      <c r="AI1358" s="4">
        <f t="shared" ca="1" si="555"/>
        <v>1.9000000000000006E-2</v>
      </c>
      <c r="AJ1358" s="16">
        <f t="shared" ca="1" si="555"/>
        <v>7.4690000000000005E-5</v>
      </c>
      <c r="AK1358" s="4">
        <f t="shared" si="555"/>
        <v>1.075</v>
      </c>
      <c r="AL1358" s="59">
        <f t="shared" si="539"/>
        <v>44071</v>
      </c>
      <c r="AM1358" s="16">
        <f t="shared" ref="AM1358:AS1371" ca="1" si="556">VLOOKUP($AF1358,$A$10:$Q$3625,(AM$1)+1)</f>
        <v>1.0135017900000001</v>
      </c>
      <c r="AN1358" s="15">
        <f t="shared" ca="1" si="556"/>
        <v>13.50179</v>
      </c>
      <c r="AO1358" s="9">
        <f t="shared" si="556"/>
        <v>0</v>
      </c>
      <c r="AP1358" s="17">
        <f t="shared" si="556"/>
        <v>0</v>
      </c>
      <c r="AQ1358" s="15">
        <f t="shared" si="556"/>
        <v>0</v>
      </c>
      <c r="AR1358" s="10" t="str">
        <f t="shared" si="556"/>
        <v>J=</v>
      </c>
      <c r="AS1358" s="59">
        <f t="shared" si="556"/>
        <v>44089</v>
      </c>
      <c r="AT1358" s="18"/>
      <c r="AU1358" s="18"/>
      <c r="AV1358" s="40"/>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c r="GS1358" s="18"/>
      <c r="GT1358" s="18"/>
    </row>
    <row r="1359" spans="1:205" x14ac:dyDescent="0.2">
      <c r="A1359" s="123">
        <f t="shared" si="547"/>
        <v>44354</v>
      </c>
      <c r="B1359" s="124">
        <f t="shared" ca="1" si="553"/>
        <v>1006.94185999</v>
      </c>
      <c r="C1359" s="126">
        <f t="shared" si="548"/>
        <v>1000</v>
      </c>
      <c r="D1359" s="125">
        <f ca="1">IF(A1359&lt;$B$1,VLOOKUP(A1359,[1]DI!$A$4:$B$15000,2,FALSE),0)</f>
        <v>3.4000000000000002E-2</v>
      </c>
      <c r="E1359" s="126">
        <f t="shared" ca="1" si="554"/>
        <v>1.3269000000000001E-4</v>
      </c>
      <c r="F1359" s="132">
        <f t="shared" si="549"/>
        <v>1.075</v>
      </c>
      <c r="G1359" s="127">
        <f t="shared" ca="1" si="542"/>
        <v>1.0001426417499999</v>
      </c>
      <c r="H1359" s="126">
        <f ca="1">TRUNC(PRODUCT(G$10:G1358),15)</f>
        <v>1.2079097281200799</v>
      </c>
      <c r="I1359" s="126">
        <f t="shared" ca="1" si="550"/>
        <v>1.1995823982539899</v>
      </c>
      <c r="J1359" s="126">
        <f t="shared" ca="1" si="543"/>
        <v>1.00694186</v>
      </c>
      <c r="K1359" s="126">
        <f t="shared" ca="1" si="544"/>
        <v>6.9418599900000002</v>
      </c>
      <c r="L1359" s="133">
        <f>IF(VLOOKUP(A1359,$U$12:$AD$125,8)=VLOOKUP(A1358,$U$12:$AD$125,8),0,VLOOKUP(A1359,U$12:$AD$125,8))</f>
        <v>0</v>
      </c>
      <c r="M1359" s="129">
        <f>IF(L1359&gt;0,VLOOKUP(L1359,T$12:$AC$125,7),0)</f>
        <v>0</v>
      </c>
      <c r="N1359" s="126">
        <f t="shared" si="545"/>
        <v>0</v>
      </c>
      <c r="O1359" s="126">
        <f t="shared" ca="1" si="546"/>
        <v>6.9418599900000002</v>
      </c>
      <c r="P1359" s="134" t="str">
        <f t="shared" si="551"/>
        <v>A+J=</v>
      </c>
      <c r="Q1359" s="131">
        <f t="shared" si="552"/>
        <v>44454</v>
      </c>
      <c r="R1359" s="9"/>
      <c r="S1359" s="9"/>
      <c r="T1359" s="9"/>
      <c r="U1359" s="9"/>
      <c r="V1359" s="9"/>
      <c r="W1359" s="9"/>
      <c r="X1359" s="9"/>
      <c r="Y1359" s="9"/>
      <c r="Z1359" s="9"/>
      <c r="AA1359" s="9"/>
      <c r="AB1359" s="9"/>
      <c r="AC1359" s="9"/>
      <c r="AD1359" s="9"/>
      <c r="AE1359" s="9"/>
      <c r="AF1359" s="59">
        <f t="shared" si="541"/>
        <v>44072</v>
      </c>
      <c r="AG1359" s="15">
        <f t="shared" ca="1" si="555"/>
        <v>1013.58316</v>
      </c>
      <c r="AH1359" s="15">
        <f t="shared" si="555"/>
        <v>1000</v>
      </c>
      <c r="AI1359" s="4">
        <f t="shared" ca="1" si="555"/>
        <v>0</v>
      </c>
      <c r="AJ1359" s="16">
        <f t="shared" ca="1" si="555"/>
        <v>0</v>
      </c>
      <c r="AK1359" s="4">
        <f t="shared" si="555"/>
        <v>1.075</v>
      </c>
      <c r="AL1359" s="59">
        <f t="shared" si="539"/>
        <v>44072</v>
      </c>
      <c r="AM1359" s="16">
        <f t="shared" ca="1" si="556"/>
        <v>1.01358316</v>
      </c>
      <c r="AN1359" s="15">
        <f t="shared" ca="1" si="556"/>
        <v>13.583159999999999</v>
      </c>
      <c r="AO1359" s="9">
        <f t="shared" si="556"/>
        <v>0</v>
      </c>
      <c r="AP1359" s="17">
        <f t="shared" si="556"/>
        <v>0</v>
      </c>
      <c r="AQ1359" s="15">
        <f t="shared" si="556"/>
        <v>0</v>
      </c>
      <c r="AR1359" s="10" t="str">
        <f t="shared" si="556"/>
        <v>J=</v>
      </c>
      <c r="AS1359" s="59">
        <f t="shared" si="556"/>
        <v>44089</v>
      </c>
      <c r="AT1359" s="18"/>
      <c r="AU1359" s="18"/>
      <c r="AV1359" s="40"/>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c r="GS1359" s="18"/>
      <c r="GT1359" s="18"/>
    </row>
    <row r="1360" spans="1:205" x14ac:dyDescent="0.2">
      <c r="A1360" s="123">
        <f t="shared" si="547"/>
        <v>44355</v>
      </c>
      <c r="B1360" s="124">
        <f t="shared" ca="1" si="553"/>
        <v>1007.08548999</v>
      </c>
      <c r="C1360" s="126">
        <f t="shared" si="548"/>
        <v>1000</v>
      </c>
      <c r="D1360" s="125">
        <f ca="1">IF(A1360&lt;$B$1,VLOOKUP(A1360,[1]DI!$A$4:$B$15000,2,FALSE),0)</f>
        <v>3.4000000000000002E-2</v>
      </c>
      <c r="E1360" s="126">
        <f t="shared" ca="1" si="554"/>
        <v>1.3269000000000001E-4</v>
      </c>
      <c r="F1360" s="132">
        <f t="shared" si="549"/>
        <v>1.075</v>
      </c>
      <c r="G1360" s="127">
        <f t="shared" ca="1" si="542"/>
        <v>1.0001426417499999</v>
      </c>
      <c r="H1360" s="126">
        <f ca="1">TRUNC(PRODUCT(G$10:G1359),15)</f>
        <v>1.20808202647754</v>
      </c>
      <c r="I1360" s="126">
        <f t="shared" ca="1" si="550"/>
        <v>1.1995823982539899</v>
      </c>
      <c r="J1360" s="126">
        <f t="shared" ca="1" si="543"/>
        <v>1.0070854899999999</v>
      </c>
      <c r="K1360" s="126">
        <f t="shared" ca="1" si="544"/>
        <v>7.0854899900000001</v>
      </c>
      <c r="L1360" s="133">
        <f>IF(VLOOKUP(A1360,$U$12:$AD$125,8)=VLOOKUP(A1359,$U$12:$AD$125,8),0,VLOOKUP(A1360,U$12:$AD$125,8))</f>
        <v>0</v>
      </c>
      <c r="M1360" s="129">
        <f>IF(L1360&gt;0,VLOOKUP(L1360,T$12:$AC$125,7),0)</f>
        <v>0</v>
      </c>
      <c r="N1360" s="126">
        <f t="shared" si="545"/>
        <v>0</v>
      </c>
      <c r="O1360" s="126">
        <f t="shared" ca="1" si="546"/>
        <v>7.0854899900000001</v>
      </c>
      <c r="P1360" s="134" t="str">
        <f t="shared" si="551"/>
        <v>A+J=</v>
      </c>
      <c r="Q1360" s="131">
        <f t="shared" si="552"/>
        <v>44454</v>
      </c>
      <c r="R1360" s="9"/>
      <c r="S1360" s="9"/>
      <c r="T1360" s="9"/>
      <c r="U1360" s="9"/>
      <c r="V1360" s="9"/>
      <c r="W1360" s="9"/>
      <c r="X1360" s="9"/>
      <c r="Y1360" s="9"/>
      <c r="Z1360" s="9"/>
      <c r="AA1360" s="9"/>
      <c r="AB1360" s="9"/>
      <c r="AC1360" s="9"/>
      <c r="AD1360" s="9"/>
      <c r="AE1360" s="9"/>
      <c r="AF1360" s="59">
        <f t="shared" si="541"/>
        <v>44073</v>
      </c>
      <c r="AG1360" s="15">
        <f t="shared" ca="1" si="555"/>
        <v>1013.58316</v>
      </c>
      <c r="AH1360" s="15">
        <f t="shared" si="555"/>
        <v>1000</v>
      </c>
      <c r="AI1360" s="4">
        <f t="shared" ca="1" si="555"/>
        <v>0</v>
      </c>
      <c r="AJ1360" s="16">
        <f t="shared" ca="1" si="555"/>
        <v>0</v>
      </c>
      <c r="AK1360" s="4">
        <f t="shared" si="555"/>
        <v>1.075</v>
      </c>
      <c r="AL1360" s="59">
        <f t="shared" si="539"/>
        <v>44073</v>
      </c>
      <c r="AM1360" s="16">
        <f t="shared" ca="1" si="556"/>
        <v>1.01358316</v>
      </c>
      <c r="AN1360" s="15">
        <f t="shared" ca="1" si="556"/>
        <v>13.583159999999999</v>
      </c>
      <c r="AO1360" s="9">
        <f t="shared" si="556"/>
        <v>0</v>
      </c>
      <c r="AP1360" s="17">
        <f t="shared" si="556"/>
        <v>0</v>
      </c>
      <c r="AQ1360" s="15">
        <f t="shared" si="556"/>
        <v>0</v>
      </c>
      <c r="AR1360" s="10" t="str">
        <f t="shared" si="556"/>
        <v>J=</v>
      </c>
      <c r="AS1360" s="59">
        <f t="shared" si="556"/>
        <v>44089</v>
      </c>
      <c r="AT1360" s="18"/>
      <c r="AU1360" s="18"/>
      <c r="AV1360" s="40"/>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c r="GS1360" s="18"/>
      <c r="GT1360" s="18"/>
    </row>
    <row r="1361" spans="1:202" x14ac:dyDescent="0.2">
      <c r="A1361" s="123">
        <f t="shared" si="547"/>
        <v>44356</v>
      </c>
      <c r="B1361" s="124">
        <f t="shared" ca="1" si="553"/>
        <v>1007.22913999</v>
      </c>
      <c r="C1361" s="126">
        <f t="shared" si="548"/>
        <v>1000</v>
      </c>
      <c r="D1361" s="125">
        <f ca="1">IF(A1361&lt;$B$1,VLOOKUP(A1361,[1]DI!$A$4:$B$15000,2,FALSE),0)</f>
        <v>3.4000000000000002E-2</v>
      </c>
      <c r="E1361" s="126">
        <f t="shared" ca="1" si="554"/>
        <v>1.3269000000000001E-4</v>
      </c>
      <c r="F1361" s="132">
        <f t="shared" si="549"/>
        <v>1.075</v>
      </c>
      <c r="G1361" s="127">
        <f t="shared" ca="1" si="542"/>
        <v>1.0001426417499999</v>
      </c>
      <c r="H1361" s="126">
        <f ca="1">TRUNC(PRODUCT(G$10:G1360),15)</f>
        <v>1.20825434941194</v>
      </c>
      <c r="I1361" s="126">
        <f t="shared" ca="1" si="550"/>
        <v>1.1995823982539899</v>
      </c>
      <c r="J1361" s="126">
        <f t="shared" ca="1" si="543"/>
        <v>1.00722914</v>
      </c>
      <c r="K1361" s="126">
        <f t="shared" ca="1" si="544"/>
        <v>7.2291399900000002</v>
      </c>
      <c r="L1361" s="133">
        <f>IF(VLOOKUP(A1361,$U$12:$AD$125,8)=VLOOKUP(A1360,$U$12:$AD$125,8),0,VLOOKUP(A1361,U$12:$AD$125,8))</f>
        <v>0</v>
      </c>
      <c r="M1361" s="129">
        <f>IF(L1361&gt;0,VLOOKUP(L1361,T$12:$AC$125,7),0)</f>
        <v>0</v>
      </c>
      <c r="N1361" s="126">
        <f t="shared" si="545"/>
        <v>0</v>
      </c>
      <c r="O1361" s="126">
        <f t="shared" ca="1" si="546"/>
        <v>7.2291399900000002</v>
      </c>
      <c r="P1361" s="134" t="str">
        <f t="shared" si="551"/>
        <v>A+J=</v>
      </c>
      <c r="Q1361" s="131">
        <f t="shared" si="552"/>
        <v>44454</v>
      </c>
      <c r="R1361" s="9"/>
      <c r="S1361" s="9"/>
      <c r="T1361" s="9"/>
      <c r="U1361" s="9"/>
      <c r="V1361" s="9"/>
      <c r="W1361" s="9"/>
      <c r="X1361" s="9"/>
      <c r="Y1361" s="9"/>
      <c r="Z1361" s="9"/>
      <c r="AA1361" s="9"/>
      <c r="AB1361" s="9"/>
      <c r="AC1361" s="9"/>
      <c r="AD1361" s="9"/>
      <c r="AE1361" s="9"/>
      <c r="AF1361" s="59">
        <f t="shared" si="541"/>
        <v>44074</v>
      </c>
      <c r="AG1361" s="15">
        <f t="shared" ca="1" si="555"/>
        <v>1013.58316</v>
      </c>
      <c r="AH1361" s="15">
        <f t="shared" si="555"/>
        <v>1000</v>
      </c>
      <c r="AI1361" s="4">
        <f t="shared" ca="1" si="555"/>
        <v>1.9000000000000006E-2</v>
      </c>
      <c r="AJ1361" s="16">
        <f t="shared" ca="1" si="555"/>
        <v>7.4690000000000005E-5</v>
      </c>
      <c r="AK1361" s="4">
        <f t="shared" si="555"/>
        <v>1.075</v>
      </c>
      <c r="AL1361" s="59">
        <f t="shared" si="539"/>
        <v>44074</v>
      </c>
      <c r="AM1361" s="16">
        <f t="shared" ca="1" si="556"/>
        <v>1.01358316</v>
      </c>
      <c r="AN1361" s="15">
        <f t="shared" ca="1" si="556"/>
        <v>13.583159999999999</v>
      </c>
      <c r="AO1361" s="9">
        <f t="shared" si="556"/>
        <v>0</v>
      </c>
      <c r="AP1361" s="17">
        <f t="shared" si="556"/>
        <v>0</v>
      </c>
      <c r="AQ1361" s="15">
        <f t="shared" si="556"/>
        <v>0</v>
      </c>
      <c r="AR1361" s="10" t="str">
        <f t="shared" si="556"/>
        <v>J=</v>
      </c>
      <c r="AS1361" s="59">
        <f t="shared" si="556"/>
        <v>44089</v>
      </c>
      <c r="AT1361" s="18"/>
      <c r="AU1361" s="18"/>
      <c r="AV1361" s="40"/>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c r="GS1361" s="18"/>
      <c r="GT1361" s="18"/>
    </row>
    <row r="1362" spans="1:202" x14ac:dyDescent="0.2">
      <c r="A1362" s="123">
        <f t="shared" si="547"/>
        <v>44357</v>
      </c>
      <c r="B1362" s="124">
        <f t="shared" ca="1" si="553"/>
        <v>1007.37280999</v>
      </c>
      <c r="C1362" s="126">
        <f t="shared" si="548"/>
        <v>1000</v>
      </c>
      <c r="D1362" s="125">
        <f ca="1">IF(A1362&lt;$B$1,VLOOKUP(A1362,[1]DI!$A$4:$B$15000,2,FALSE),0)</f>
        <v>3.4000000000000002E-2</v>
      </c>
      <c r="E1362" s="126">
        <f t="shared" ca="1" si="554"/>
        <v>1.3269000000000001E-4</v>
      </c>
      <c r="F1362" s="132">
        <f t="shared" si="549"/>
        <v>1.075</v>
      </c>
      <c r="G1362" s="127">
        <f t="shared" ca="1" si="542"/>
        <v>1.0001426417499999</v>
      </c>
      <c r="H1362" s="126">
        <f ca="1">TRUNC(PRODUCT(G$10:G1361),15)</f>
        <v>1.2084266969267901</v>
      </c>
      <c r="I1362" s="126">
        <f t="shared" ca="1" si="550"/>
        <v>1.1995823982539899</v>
      </c>
      <c r="J1362" s="126">
        <f t="shared" ca="1" si="543"/>
        <v>1.0073728099999999</v>
      </c>
      <c r="K1362" s="126">
        <f t="shared" ca="1" si="544"/>
        <v>7.3728099900000004</v>
      </c>
      <c r="L1362" s="133">
        <f>IF(VLOOKUP(A1362,$U$12:$AD$125,8)=VLOOKUP(A1361,$U$12:$AD$125,8),0,VLOOKUP(A1362,U$12:$AD$125,8))</f>
        <v>0</v>
      </c>
      <c r="M1362" s="129">
        <f>IF(L1362&gt;0,VLOOKUP(L1362,T$12:$AC$125,7),0)</f>
        <v>0</v>
      </c>
      <c r="N1362" s="126">
        <f t="shared" si="545"/>
        <v>0</v>
      </c>
      <c r="O1362" s="126">
        <f t="shared" ca="1" si="546"/>
        <v>7.3728099900000004</v>
      </c>
      <c r="P1362" s="134" t="str">
        <f t="shared" si="551"/>
        <v>A+J=</v>
      </c>
      <c r="Q1362" s="131">
        <f t="shared" si="552"/>
        <v>44454</v>
      </c>
      <c r="R1362" s="9"/>
      <c r="S1362" s="9"/>
      <c r="T1362" s="9"/>
      <c r="U1362" s="9"/>
      <c r="V1362" s="9"/>
      <c r="W1362" s="9"/>
      <c r="X1362" s="9"/>
      <c r="Y1362" s="9"/>
      <c r="Z1362" s="9"/>
      <c r="AA1362" s="9"/>
      <c r="AB1362" s="9"/>
      <c r="AC1362" s="9"/>
      <c r="AD1362" s="9"/>
      <c r="AE1362" s="9"/>
      <c r="AF1362" s="59">
        <f t="shared" si="541"/>
        <v>44075</v>
      </c>
      <c r="AG1362" s="15">
        <f t="shared" ca="1" si="555"/>
        <v>1013.66453999</v>
      </c>
      <c r="AH1362" s="15">
        <f t="shared" si="555"/>
        <v>1000</v>
      </c>
      <c r="AI1362" s="4">
        <f t="shared" ca="1" si="555"/>
        <v>1.9000000000000006E-2</v>
      </c>
      <c r="AJ1362" s="16">
        <f t="shared" ca="1" si="555"/>
        <v>7.4690000000000005E-5</v>
      </c>
      <c r="AK1362" s="4">
        <f t="shared" si="555"/>
        <v>1.075</v>
      </c>
      <c r="AL1362" s="59">
        <f t="shared" si="539"/>
        <v>44075</v>
      </c>
      <c r="AM1362" s="16">
        <f t="shared" ca="1" si="556"/>
        <v>1.0136645399999999</v>
      </c>
      <c r="AN1362" s="15">
        <f t="shared" ca="1" si="556"/>
        <v>13.66453999</v>
      </c>
      <c r="AO1362" s="9">
        <f t="shared" si="556"/>
        <v>0</v>
      </c>
      <c r="AP1362" s="17">
        <f t="shared" si="556"/>
        <v>0</v>
      </c>
      <c r="AQ1362" s="15">
        <f t="shared" si="556"/>
        <v>0</v>
      </c>
      <c r="AR1362" s="10" t="str">
        <f t="shared" si="556"/>
        <v>J=</v>
      </c>
      <c r="AS1362" s="59">
        <f t="shared" si="556"/>
        <v>44089</v>
      </c>
      <c r="AT1362" s="18"/>
      <c r="AU1362" s="18"/>
      <c r="AV1362" s="40"/>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c r="GS1362" s="18"/>
      <c r="GT1362" s="18"/>
    </row>
    <row r="1363" spans="1:202" x14ac:dyDescent="0.2">
      <c r="A1363" s="123">
        <f t="shared" si="547"/>
        <v>44358</v>
      </c>
      <c r="B1363" s="124">
        <f t="shared" ca="1" si="553"/>
        <v>1007.51651</v>
      </c>
      <c r="C1363" s="126">
        <f t="shared" si="548"/>
        <v>1000</v>
      </c>
      <c r="D1363" s="125">
        <f ca="1">IF(A1363&lt;$B$1,VLOOKUP(A1363,[1]DI!$A$4:$B$15000,2,FALSE),0)</f>
        <v>3.4000000000000002E-2</v>
      </c>
      <c r="E1363" s="126">
        <f t="shared" ca="1" si="554"/>
        <v>1.3269000000000001E-4</v>
      </c>
      <c r="F1363" s="132">
        <f t="shared" si="549"/>
        <v>1.075</v>
      </c>
      <c r="G1363" s="127">
        <f t="shared" ca="1" si="542"/>
        <v>1.0001426417499999</v>
      </c>
      <c r="H1363" s="126">
        <f ca="1">TRUNC(PRODUCT(G$10:G1362),15)</f>
        <v>1.2085990690255799</v>
      </c>
      <c r="I1363" s="126">
        <f t="shared" ca="1" si="550"/>
        <v>1.1995823982539899</v>
      </c>
      <c r="J1363" s="126">
        <f t="shared" ca="1" si="543"/>
        <v>1.0075165100000001</v>
      </c>
      <c r="K1363" s="126">
        <f t="shared" ca="1" si="544"/>
        <v>7.5165100000000002</v>
      </c>
      <c r="L1363" s="133">
        <f>IF(VLOOKUP(A1363,$U$12:$AD$125,8)=VLOOKUP(A1362,$U$12:$AD$125,8),0,VLOOKUP(A1363,U$12:$AD$125,8))</f>
        <v>0</v>
      </c>
      <c r="M1363" s="129">
        <f>IF(L1363&gt;0,VLOOKUP(L1363,T$12:$AC$125,7),0)</f>
        <v>0</v>
      </c>
      <c r="N1363" s="126">
        <f t="shared" si="545"/>
        <v>0</v>
      </c>
      <c r="O1363" s="126">
        <f t="shared" ca="1" si="546"/>
        <v>7.5165100000000002</v>
      </c>
      <c r="P1363" s="134" t="str">
        <f t="shared" si="551"/>
        <v>A+J=</v>
      </c>
      <c r="Q1363" s="131">
        <f t="shared" si="552"/>
        <v>44454</v>
      </c>
      <c r="R1363" s="9"/>
      <c r="S1363" s="9"/>
      <c r="T1363" s="9"/>
      <c r="U1363" s="9"/>
      <c r="V1363" s="9"/>
      <c r="W1363" s="9"/>
      <c r="X1363" s="9"/>
      <c r="Y1363" s="9"/>
      <c r="Z1363" s="9"/>
      <c r="AA1363" s="9"/>
      <c r="AB1363" s="9"/>
      <c r="AC1363" s="9"/>
      <c r="AD1363" s="9"/>
      <c r="AE1363" s="9"/>
      <c r="AF1363" s="59">
        <f t="shared" si="541"/>
        <v>44076</v>
      </c>
      <c r="AG1363" s="15">
        <f t="shared" ca="1" si="555"/>
        <v>1013.74593</v>
      </c>
      <c r="AH1363" s="15">
        <f t="shared" si="555"/>
        <v>1000</v>
      </c>
      <c r="AI1363" s="4">
        <f t="shared" ca="1" si="555"/>
        <v>1.9000000000000006E-2</v>
      </c>
      <c r="AJ1363" s="16">
        <f t="shared" ca="1" si="555"/>
        <v>7.4690000000000005E-5</v>
      </c>
      <c r="AK1363" s="4">
        <f t="shared" si="555"/>
        <v>1.075</v>
      </c>
      <c r="AL1363" s="59">
        <f t="shared" si="539"/>
        <v>44076</v>
      </c>
      <c r="AM1363" s="16">
        <f t="shared" ca="1" si="556"/>
        <v>1.01374593</v>
      </c>
      <c r="AN1363" s="15">
        <f t="shared" ca="1" si="556"/>
        <v>13.74593</v>
      </c>
      <c r="AO1363" s="9">
        <f t="shared" si="556"/>
        <v>0</v>
      </c>
      <c r="AP1363" s="17">
        <f t="shared" si="556"/>
        <v>0</v>
      </c>
      <c r="AQ1363" s="15">
        <f t="shared" si="556"/>
        <v>0</v>
      </c>
      <c r="AR1363" s="10" t="str">
        <f t="shared" si="556"/>
        <v>J=</v>
      </c>
      <c r="AS1363" s="59">
        <f t="shared" si="556"/>
        <v>44089</v>
      </c>
      <c r="AT1363" s="18"/>
      <c r="AU1363" s="18"/>
      <c r="AV1363" s="40"/>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c r="GS1363" s="18"/>
      <c r="GT1363" s="18"/>
    </row>
    <row r="1364" spans="1:202" x14ac:dyDescent="0.2">
      <c r="A1364" s="123">
        <f t="shared" si="547"/>
        <v>44359</v>
      </c>
      <c r="B1364" s="124">
        <f t="shared" ca="1" si="553"/>
        <v>1007.66022</v>
      </c>
      <c r="C1364" s="126">
        <f t="shared" si="548"/>
        <v>1000</v>
      </c>
      <c r="D1364" s="125">
        <f ca="1">IF(A1364&lt;$B$1,VLOOKUP(A1364,[1]DI!$A$4:$B$15000,2,FALSE),0)</f>
        <v>0</v>
      </c>
      <c r="E1364" s="126">
        <f t="shared" ca="1" si="554"/>
        <v>0</v>
      </c>
      <c r="F1364" s="132">
        <f t="shared" si="549"/>
        <v>1.075</v>
      </c>
      <c r="G1364" s="127">
        <f t="shared" ca="1" si="542"/>
        <v>1</v>
      </c>
      <c r="H1364" s="126">
        <f ca="1">TRUNC(PRODUCT(G$10:G1363),15)</f>
        <v>1.20877146571184</v>
      </c>
      <c r="I1364" s="126">
        <f t="shared" ca="1" si="550"/>
        <v>1.1995823982539899</v>
      </c>
      <c r="J1364" s="126">
        <f t="shared" ca="1" si="543"/>
        <v>1.00766022</v>
      </c>
      <c r="K1364" s="126">
        <f t="shared" ca="1" si="544"/>
        <v>7.6602199999999998</v>
      </c>
      <c r="L1364" s="133">
        <f>IF(VLOOKUP(A1364,$U$12:$AD$125,8)=VLOOKUP(A1363,$U$12:$AD$125,8),0,VLOOKUP(A1364,U$12:$AD$125,8))</f>
        <v>0</v>
      </c>
      <c r="M1364" s="129">
        <f>IF(L1364&gt;0,VLOOKUP(L1364,T$12:$AC$125,7),0)</f>
        <v>0</v>
      </c>
      <c r="N1364" s="126">
        <f t="shared" si="545"/>
        <v>0</v>
      </c>
      <c r="O1364" s="126">
        <f t="shared" ca="1" si="546"/>
        <v>7.6602199999999998</v>
      </c>
      <c r="P1364" s="134" t="str">
        <f t="shared" si="551"/>
        <v>A+J=</v>
      </c>
      <c r="Q1364" s="131">
        <f t="shared" si="552"/>
        <v>44454</v>
      </c>
      <c r="R1364" s="9"/>
      <c r="S1364" s="9"/>
      <c r="T1364" s="9"/>
      <c r="U1364" s="9"/>
      <c r="V1364" s="9"/>
      <c r="W1364" s="9"/>
      <c r="X1364" s="9"/>
      <c r="Y1364" s="9"/>
      <c r="Z1364" s="9"/>
      <c r="AA1364" s="9"/>
      <c r="AB1364" s="9"/>
      <c r="AC1364" s="9"/>
      <c r="AD1364" s="9"/>
      <c r="AE1364" s="9"/>
      <c r="AF1364" s="59">
        <f t="shared" si="541"/>
        <v>44077</v>
      </c>
      <c r="AG1364" s="15">
        <f t="shared" ca="1" si="555"/>
        <v>1013.82733</v>
      </c>
      <c r="AH1364" s="15">
        <f t="shared" si="555"/>
        <v>1000</v>
      </c>
      <c r="AI1364" s="4">
        <f t="shared" ca="1" si="555"/>
        <v>1.9000000000000006E-2</v>
      </c>
      <c r="AJ1364" s="16">
        <f t="shared" ca="1" si="555"/>
        <v>7.4690000000000005E-5</v>
      </c>
      <c r="AK1364" s="4">
        <f t="shared" si="555"/>
        <v>1.075</v>
      </c>
      <c r="AL1364" s="59">
        <f t="shared" si="539"/>
        <v>44077</v>
      </c>
      <c r="AM1364" s="16">
        <f t="shared" ca="1" si="556"/>
        <v>1.01382733</v>
      </c>
      <c r="AN1364" s="15">
        <f t="shared" ca="1" si="556"/>
        <v>13.82733</v>
      </c>
      <c r="AO1364" s="9">
        <f t="shared" si="556"/>
        <v>0</v>
      </c>
      <c r="AP1364" s="17">
        <f t="shared" si="556"/>
        <v>0</v>
      </c>
      <c r="AQ1364" s="15">
        <f t="shared" si="556"/>
        <v>0</v>
      </c>
      <c r="AR1364" s="10" t="str">
        <f t="shared" si="556"/>
        <v>J=</v>
      </c>
      <c r="AS1364" s="59">
        <f t="shared" si="556"/>
        <v>44089</v>
      </c>
      <c r="AT1364" s="18"/>
      <c r="AU1364" s="18"/>
      <c r="AV1364" s="40"/>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c r="GS1364" s="18"/>
      <c r="GT1364" s="18"/>
    </row>
    <row r="1365" spans="1:202" x14ac:dyDescent="0.2">
      <c r="A1365" s="123">
        <f t="shared" si="547"/>
        <v>44360</v>
      </c>
      <c r="B1365" s="124">
        <f t="shared" ca="1" si="553"/>
        <v>1007.66022</v>
      </c>
      <c r="C1365" s="126">
        <f t="shared" si="548"/>
        <v>1000</v>
      </c>
      <c r="D1365" s="125">
        <f ca="1">IF(A1365&lt;$B$1,VLOOKUP(A1365,[1]DI!$A$4:$B$15000,2,FALSE),0)</f>
        <v>0</v>
      </c>
      <c r="E1365" s="126">
        <f t="shared" ca="1" si="554"/>
        <v>0</v>
      </c>
      <c r="F1365" s="132">
        <f t="shared" si="549"/>
        <v>1.075</v>
      </c>
      <c r="G1365" s="127">
        <f t="shared" ca="1" si="542"/>
        <v>1</v>
      </c>
      <c r="H1365" s="126">
        <f ca="1">TRUNC(PRODUCT(G$10:G1364),15)</f>
        <v>1.20877146571184</v>
      </c>
      <c r="I1365" s="126">
        <f t="shared" ca="1" si="550"/>
        <v>1.1995823982539899</v>
      </c>
      <c r="J1365" s="126">
        <f t="shared" ca="1" si="543"/>
        <v>1.00766022</v>
      </c>
      <c r="K1365" s="126">
        <f t="shared" ca="1" si="544"/>
        <v>7.6602199999999998</v>
      </c>
      <c r="L1365" s="133">
        <f>IF(VLOOKUP(A1365,$U$12:$AD$125,8)=VLOOKUP(A1364,$U$12:$AD$125,8),0,VLOOKUP(A1365,U$12:$AD$125,8))</f>
        <v>0</v>
      </c>
      <c r="M1365" s="129">
        <f>IF(L1365&gt;0,VLOOKUP(L1365,T$12:$AC$125,7),0)</f>
        <v>0</v>
      </c>
      <c r="N1365" s="126">
        <f t="shared" si="545"/>
        <v>0</v>
      </c>
      <c r="O1365" s="126">
        <f t="shared" ca="1" si="546"/>
        <v>7.6602199999999998</v>
      </c>
      <c r="P1365" s="134" t="str">
        <f t="shared" si="551"/>
        <v>A+J=</v>
      </c>
      <c r="Q1365" s="131">
        <f t="shared" si="552"/>
        <v>44454</v>
      </c>
      <c r="R1365" s="9"/>
      <c r="S1365" s="9"/>
      <c r="T1365" s="9"/>
      <c r="U1365" s="9"/>
      <c r="V1365" s="9"/>
      <c r="W1365" s="9"/>
      <c r="X1365" s="9"/>
      <c r="Y1365" s="9"/>
      <c r="Z1365" s="9"/>
      <c r="AA1365" s="9"/>
      <c r="AB1365" s="9"/>
      <c r="AC1365" s="9"/>
      <c r="AD1365" s="9"/>
      <c r="AE1365" s="9"/>
      <c r="AF1365" s="59">
        <f t="shared" si="541"/>
        <v>44078</v>
      </c>
      <c r="AG1365" s="15">
        <f t="shared" ca="1" si="555"/>
        <v>1013.90873</v>
      </c>
      <c r="AH1365" s="15">
        <f t="shared" si="555"/>
        <v>1000</v>
      </c>
      <c r="AI1365" s="4">
        <f t="shared" ca="1" si="555"/>
        <v>1.9000000000000006E-2</v>
      </c>
      <c r="AJ1365" s="16">
        <f t="shared" ca="1" si="555"/>
        <v>7.4690000000000005E-5</v>
      </c>
      <c r="AK1365" s="4">
        <f t="shared" si="555"/>
        <v>1.075</v>
      </c>
      <c r="AL1365" s="59">
        <f t="shared" si="539"/>
        <v>44078</v>
      </c>
      <c r="AM1365" s="16">
        <f t="shared" ca="1" si="556"/>
        <v>1.01390873</v>
      </c>
      <c r="AN1365" s="15">
        <f t="shared" ca="1" si="556"/>
        <v>13.90873</v>
      </c>
      <c r="AO1365" s="9">
        <f t="shared" si="556"/>
        <v>0</v>
      </c>
      <c r="AP1365" s="17">
        <f t="shared" si="556"/>
        <v>0</v>
      </c>
      <c r="AQ1365" s="15">
        <f t="shared" si="556"/>
        <v>0</v>
      </c>
      <c r="AR1365" s="10" t="str">
        <f t="shared" si="556"/>
        <v>J=</v>
      </c>
      <c r="AS1365" s="59">
        <f t="shared" si="556"/>
        <v>44089</v>
      </c>
      <c r="AT1365" s="18"/>
      <c r="AU1365" s="18"/>
      <c r="AV1365" s="40"/>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row>
    <row r="1366" spans="1:202" x14ac:dyDescent="0.2">
      <c r="A1366" s="123">
        <f t="shared" si="547"/>
        <v>44361</v>
      </c>
      <c r="B1366" s="124">
        <f t="shared" ca="1" si="553"/>
        <v>1007.66022</v>
      </c>
      <c r="C1366" s="126">
        <f t="shared" si="548"/>
        <v>1000</v>
      </c>
      <c r="D1366" s="125">
        <f ca="1">IF(A1366&lt;$B$1,VLOOKUP(A1366,[1]DI!$A$4:$B$15000,2,FALSE),0)</f>
        <v>3.4000000000000002E-2</v>
      </c>
      <c r="E1366" s="126">
        <f t="shared" ca="1" si="554"/>
        <v>1.3269000000000001E-4</v>
      </c>
      <c r="F1366" s="132">
        <f t="shared" si="549"/>
        <v>1.075</v>
      </c>
      <c r="G1366" s="127">
        <f t="shared" ca="1" si="542"/>
        <v>1.0001426417499999</v>
      </c>
      <c r="H1366" s="126">
        <f ca="1">TRUNC(PRODUCT(G$10:G1365),15)</f>
        <v>1.20877146571184</v>
      </c>
      <c r="I1366" s="126">
        <f t="shared" ca="1" si="550"/>
        <v>1.1995823982539899</v>
      </c>
      <c r="J1366" s="126">
        <f t="shared" ca="1" si="543"/>
        <v>1.00766022</v>
      </c>
      <c r="K1366" s="126">
        <f t="shared" ca="1" si="544"/>
        <v>7.6602199999999998</v>
      </c>
      <c r="L1366" s="133">
        <f>IF(VLOOKUP(A1366,$U$12:$AD$125,8)=VLOOKUP(A1365,$U$12:$AD$125,8),0,VLOOKUP(A1366,U$12:$AD$125,8))</f>
        <v>0</v>
      </c>
      <c r="M1366" s="129">
        <f>IF(L1366&gt;0,VLOOKUP(L1366,T$12:$AC$125,7),0)</f>
        <v>0</v>
      </c>
      <c r="N1366" s="126">
        <f t="shared" si="545"/>
        <v>0</v>
      </c>
      <c r="O1366" s="126">
        <f t="shared" ca="1" si="546"/>
        <v>7.6602199999999998</v>
      </c>
      <c r="P1366" s="134" t="str">
        <f t="shared" si="551"/>
        <v>A+J=</v>
      </c>
      <c r="Q1366" s="131">
        <f t="shared" si="552"/>
        <v>44454</v>
      </c>
      <c r="R1366" s="9"/>
      <c r="S1366" s="9"/>
      <c r="T1366" s="9"/>
      <c r="U1366" s="9"/>
      <c r="V1366" s="9"/>
      <c r="W1366" s="9"/>
      <c r="X1366" s="9"/>
      <c r="Y1366" s="9"/>
      <c r="Z1366" s="9"/>
      <c r="AA1366" s="9"/>
      <c r="AB1366" s="9"/>
      <c r="AC1366" s="9"/>
      <c r="AD1366" s="9"/>
      <c r="AE1366" s="9"/>
      <c r="AF1366" s="59">
        <f t="shared" si="541"/>
        <v>44079</v>
      </c>
      <c r="AG1366" s="15">
        <f t="shared" ca="1" si="555"/>
        <v>1013.99014</v>
      </c>
      <c r="AH1366" s="15">
        <f t="shared" si="555"/>
        <v>1000</v>
      </c>
      <c r="AI1366" s="4">
        <f t="shared" ca="1" si="555"/>
        <v>0</v>
      </c>
      <c r="AJ1366" s="16">
        <f t="shared" ca="1" si="555"/>
        <v>0</v>
      </c>
      <c r="AK1366" s="4">
        <f t="shared" si="555"/>
        <v>1.075</v>
      </c>
      <c r="AL1366" s="59">
        <f t="shared" si="539"/>
        <v>44079</v>
      </c>
      <c r="AM1366" s="16">
        <f t="shared" ca="1" si="556"/>
        <v>1.01399014</v>
      </c>
      <c r="AN1366" s="15">
        <f t="shared" ca="1" si="556"/>
        <v>13.99014</v>
      </c>
      <c r="AO1366" s="9">
        <f t="shared" si="556"/>
        <v>0</v>
      </c>
      <c r="AP1366" s="17">
        <f t="shared" si="556"/>
        <v>0</v>
      </c>
      <c r="AQ1366" s="15">
        <f t="shared" si="556"/>
        <v>0</v>
      </c>
      <c r="AR1366" s="10" t="str">
        <f t="shared" si="556"/>
        <v>J=</v>
      </c>
      <c r="AS1366" s="59">
        <f t="shared" si="556"/>
        <v>44089</v>
      </c>
      <c r="AT1366" s="18"/>
      <c r="AU1366" s="18"/>
      <c r="AV1366" s="40"/>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row>
    <row r="1367" spans="1:202" x14ac:dyDescent="0.2">
      <c r="A1367" s="123">
        <f t="shared" si="547"/>
        <v>44362</v>
      </c>
      <c r="B1367" s="124">
        <f t="shared" ca="1" si="553"/>
        <v>1007.80395999</v>
      </c>
      <c r="C1367" s="126">
        <f t="shared" si="548"/>
        <v>1000</v>
      </c>
      <c r="D1367" s="125">
        <f ca="1">IF(A1367&lt;$B$1,VLOOKUP(A1367,[1]DI!$A$4:$B$15000,2,FALSE),0)</f>
        <v>3.4000000000000002E-2</v>
      </c>
      <c r="E1367" s="126">
        <f t="shared" ca="1" si="554"/>
        <v>1.3269000000000001E-4</v>
      </c>
      <c r="F1367" s="132">
        <f t="shared" si="549"/>
        <v>1.075</v>
      </c>
      <c r="G1367" s="127">
        <f t="shared" ca="1" si="542"/>
        <v>1.0001426417499999</v>
      </c>
      <c r="H1367" s="126">
        <f ca="1">TRUNC(PRODUCT(G$10:G1366),15)</f>
        <v>1.2089438869890601</v>
      </c>
      <c r="I1367" s="126">
        <f t="shared" ca="1" si="550"/>
        <v>1.1995823982539899</v>
      </c>
      <c r="J1367" s="126">
        <f t="shared" ca="1" si="543"/>
        <v>1.0078039599999999</v>
      </c>
      <c r="K1367" s="126">
        <f t="shared" ca="1" si="544"/>
        <v>7.8039599900000001</v>
      </c>
      <c r="L1367" s="133">
        <f>IF(VLOOKUP(A1367,$U$12:$AD$125,8)=VLOOKUP(A1366,$U$12:$AD$125,8),0,VLOOKUP(A1367,U$12:$AD$125,8))</f>
        <v>0</v>
      </c>
      <c r="M1367" s="129">
        <f>IF(L1367&gt;0,VLOOKUP(L1367,T$12:$AC$125,7),0)</f>
        <v>0</v>
      </c>
      <c r="N1367" s="126">
        <f t="shared" si="545"/>
        <v>0</v>
      </c>
      <c r="O1367" s="126">
        <f t="shared" ca="1" si="546"/>
        <v>7.8039599900000001</v>
      </c>
      <c r="P1367" s="134" t="str">
        <f t="shared" si="551"/>
        <v>A+J=</v>
      </c>
      <c r="Q1367" s="131">
        <f t="shared" si="552"/>
        <v>44454</v>
      </c>
      <c r="R1367" s="9"/>
      <c r="S1367" s="9"/>
      <c r="T1367" s="9"/>
      <c r="U1367" s="9"/>
      <c r="V1367" s="9"/>
      <c r="W1367" s="9"/>
      <c r="X1367" s="9"/>
      <c r="Y1367" s="9"/>
      <c r="Z1367" s="9"/>
      <c r="AA1367" s="9"/>
      <c r="AB1367" s="9"/>
      <c r="AC1367" s="9"/>
      <c r="AD1367" s="9"/>
      <c r="AE1367" s="9"/>
      <c r="AF1367" s="59">
        <f t="shared" si="541"/>
        <v>44080</v>
      </c>
      <c r="AG1367" s="15">
        <f t="shared" ca="1" si="555"/>
        <v>1013.99014</v>
      </c>
      <c r="AH1367" s="15">
        <f t="shared" si="555"/>
        <v>1000</v>
      </c>
      <c r="AI1367" s="4">
        <f t="shared" ca="1" si="555"/>
        <v>0</v>
      </c>
      <c r="AJ1367" s="16">
        <f t="shared" ca="1" si="555"/>
        <v>0</v>
      </c>
      <c r="AK1367" s="4">
        <f t="shared" si="555"/>
        <v>1.075</v>
      </c>
      <c r="AL1367" s="59">
        <f t="shared" si="539"/>
        <v>44080</v>
      </c>
      <c r="AM1367" s="16">
        <f t="shared" ca="1" si="556"/>
        <v>1.01399014</v>
      </c>
      <c r="AN1367" s="15">
        <f t="shared" ca="1" si="556"/>
        <v>13.99014</v>
      </c>
      <c r="AO1367" s="9">
        <f t="shared" si="556"/>
        <v>0</v>
      </c>
      <c r="AP1367" s="17">
        <f t="shared" si="556"/>
        <v>0</v>
      </c>
      <c r="AQ1367" s="15">
        <f t="shared" si="556"/>
        <v>0</v>
      </c>
      <c r="AR1367" s="10" t="str">
        <f t="shared" si="556"/>
        <v>J=</v>
      </c>
      <c r="AS1367" s="59">
        <f t="shared" si="556"/>
        <v>44089</v>
      </c>
      <c r="AT1367" s="18"/>
      <c r="AU1367" s="18"/>
      <c r="AV1367" s="40"/>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row>
    <row r="1368" spans="1:202" x14ac:dyDescent="0.2">
      <c r="A1368" s="123">
        <f t="shared" si="547"/>
        <v>44363</v>
      </c>
      <c r="B1368" s="124">
        <f t="shared" ca="1" si="553"/>
        <v>1007.94771</v>
      </c>
      <c r="C1368" s="126">
        <f t="shared" si="548"/>
        <v>1000</v>
      </c>
      <c r="D1368" s="125">
        <f ca="1">IF(A1368&lt;$B$1,VLOOKUP(A1368,[1]DI!$A$4:$B$15000,2,FALSE),0)</f>
        <v>3.4000000000000002E-2</v>
      </c>
      <c r="E1368" s="126">
        <f t="shared" ca="1" si="554"/>
        <v>1.3269000000000001E-4</v>
      </c>
      <c r="F1368" s="132">
        <f t="shared" si="549"/>
        <v>1.075</v>
      </c>
      <c r="G1368" s="127">
        <f t="shared" ca="1" si="542"/>
        <v>1.0001426417499999</v>
      </c>
      <c r="H1368" s="126">
        <f ca="1">TRUNC(PRODUCT(G$10:G1367),15)</f>
        <v>1.2091163328607499</v>
      </c>
      <c r="I1368" s="126">
        <f t="shared" ca="1" si="550"/>
        <v>1.1995823982539899</v>
      </c>
      <c r="J1368" s="126">
        <f t="shared" ca="1" si="543"/>
        <v>1.0079477100000001</v>
      </c>
      <c r="K1368" s="126">
        <f t="shared" ca="1" si="544"/>
        <v>7.9477099999999998</v>
      </c>
      <c r="L1368" s="133">
        <f>IF(VLOOKUP(A1368,$U$12:$AD$125,8)=VLOOKUP(A1367,$U$12:$AD$125,8),0,VLOOKUP(A1368,U$12:$AD$125,8))</f>
        <v>0</v>
      </c>
      <c r="M1368" s="129">
        <f>IF(L1368&gt;0,VLOOKUP(L1368,T$12:$AC$125,7),0)</f>
        <v>0</v>
      </c>
      <c r="N1368" s="126">
        <f t="shared" si="545"/>
        <v>0</v>
      </c>
      <c r="O1368" s="126">
        <f t="shared" ca="1" si="546"/>
        <v>7.9477099999999998</v>
      </c>
      <c r="P1368" s="134" t="str">
        <f t="shared" si="551"/>
        <v>A+J=</v>
      </c>
      <c r="Q1368" s="131">
        <f t="shared" si="552"/>
        <v>44454</v>
      </c>
      <c r="R1368" s="9"/>
      <c r="S1368" s="9"/>
      <c r="T1368" s="9"/>
      <c r="U1368" s="9"/>
      <c r="V1368" s="9"/>
      <c r="W1368" s="9"/>
      <c r="X1368" s="9"/>
      <c r="Y1368" s="9"/>
      <c r="Z1368" s="9"/>
      <c r="AA1368" s="9"/>
      <c r="AB1368" s="9"/>
      <c r="AC1368" s="9"/>
      <c r="AD1368" s="9"/>
      <c r="AE1368" s="9"/>
      <c r="AF1368" s="59">
        <f t="shared" si="541"/>
        <v>44081</v>
      </c>
      <c r="AG1368" s="15">
        <f t="shared" ca="1" si="555"/>
        <v>1013.99014</v>
      </c>
      <c r="AH1368" s="15">
        <f t="shared" si="555"/>
        <v>1000</v>
      </c>
      <c r="AI1368" s="4">
        <f t="shared" ca="1" si="555"/>
        <v>0</v>
      </c>
      <c r="AJ1368" s="16">
        <f t="shared" ca="1" si="555"/>
        <v>0</v>
      </c>
      <c r="AK1368" s="4">
        <f t="shared" si="555"/>
        <v>1.075</v>
      </c>
      <c r="AL1368" s="59">
        <f t="shared" si="539"/>
        <v>44081</v>
      </c>
      <c r="AM1368" s="16">
        <f t="shared" ca="1" si="556"/>
        <v>1.01399014</v>
      </c>
      <c r="AN1368" s="15">
        <f t="shared" ca="1" si="556"/>
        <v>13.99014</v>
      </c>
      <c r="AO1368" s="9">
        <f t="shared" si="556"/>
        <v>0</v>
      </c>
      <c r="AP1368" s="17">
        <f t="shared" si="556"/>
        <v>0</v>
      </c>
      <c r="AQ1368" s="15">
        <f t="shared" si="556"/>
        <v>0</v>
      </c>
      <c r="AR1368" s="10" t="str">
        <f t="shared" si="556"/>
        <v>J=</v>
      </c>
      <c r="AS1368" s="59">
        <f t="shared" si="556"/>
        <v>44089</v>
      </c>
      <c r="AT1368" s="18"/>
      <c r="AU1368" s="18"/>
      <c r="AV1368" s="40"/>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c r="GS1368" s="18"/>
      <c r="GT1368" s="18"/>
    </row>
    <row r="1369" spans="1:202" x14ac:dyDescent="0.2">
      <c r="A1369" s="123">
        <f t="shared" si="547"/>
        <v>44364</v>
      </c>
      <c r="B1369" s="124">
        <f t="shared" ca="1" si="553"/>
        <v>1008.09148999</v>
      </c>
      <c r="C1369" s="126">
        <f t="shared" si="548"/>
        <v>1000</v>
      </c>
      <c r="D1369" s="125">
        <f ca="1">IF(A1369&lt;$B$1,VLOOKUP(A1369,[1]DI!$A$4:$B$15000,2,FALSE),0)</f>
        <v>4.1500000000000002E-2</v>
      </c>
      <c r="E1369" s="126">
        <f t="shared" ca="1" si="554"/>
        <v>1.6137000000000001E-4</v>
      </c>
      <c r="F1369" s="132">
        <f t="shared" si="549"/>
        <v>1.075</v>
      </c>
      <c r="G1369" s="127">
        <f t="shared" ca="1" si="542"/>
        <v>1.00017347275</v>
      </c>
      <c r="H1369" s="126">
        <f ca="1">TRUNC(PRODUCT(G$10:G1368),15)</f>
        <v>1.2092888033304201</v>
      </c>
      <c r="I1369" s="126">
        <f t="shared" ca="1" si="550"/>
        <v>1.1995823982539899</v>
      </c>
      <c r="J1369" s="126">
        <f t="shared" ca="1" si="543"/>
        <v>1.00809149</v>
      </c>
      <c r="K1369" s="126">
        <f t="shared" ca="1" si="544"/>
        <v>8.0914899899999995</v>
      </c>
      <c r="L1369" s="133">
        <f>IF(VLOOKUP(A1369,$U$12:$AD$125,8)=VLOOKUP(A1368,$U$12:$AD$125,8),0,VLOOKUP(A1369,U$12:$AD$125,8))</f>
        <v>0</v>
      </c>
      <c r="M1369" s="129">
        <f>IF(L1369&gt;0,VLOOKUP(L1369,T$12:$AC$125,7),0)</f>
        <v>0</v>
      </c>
      <c r="N1369" s="126">
        <f t="shared" si="545"/>
        <v>0</v>
      </c>
      <c r="O1369" s="126">
        <f t="shared" ca="1" si="546"/>
        <v>8.0914899899999995</v>
      </c>
      <c r="P1369" s="134" t="str">
        <f t="shared" si="551"/>
        <v>A+J=</v>
      </c>
      <c r="Q1369" s="131">
        <f t="shared" si="552"/>
        <v>44454</v>
      </c>
      <c r="R1369" s="9"/>
      <c r="S1369" s="9"/>
      <c r="T1369" s="9"/>
      <c r="U1369" s="9"/>
      <c r="V1369" s="9"/>
      <c r="W1369" s="9"/>
      <c r="X1369" s="9"/>
      <c r="Y1369" s="9"/>
      <c r="Z1369" s="9"/>
      <c r="AA1369" s="9"/>
      <c r="AB1369" s="9"/>
      <c r="AC1369" s="9"/>
      <c r="AD1369" s="9"/>
      <c r="AE1369" s="9"/>
      <c r="AF1369" s="59">
        <f t="shared" si="541"/>
        <v>44082</v>
      </c>
      <c r="AG1369" s="15">
        <f t="shared" ca="1" si="555"/>
        <v>1013.99014</v>
      </c>
      <c r="AH1369" s="15">
        <f t="shared" si="555"/>
        <v>1000</v>
      </c>
      <c r="AI1369" s="4">
        <f t="shared" ca="1" si="555"/>
        <v>1.9000000000000006E-2</v>
      </c>
      <c r="AJ1369" s="16">
        <f t="shared" ca="1" si="555"/>
        <v>7.4690000000000005E-5</v>
      </c>
      <c r="AK1369" s="4">
        <f t="shared" si="555"/>
        <v>1.075</v>
      </c>
      <c r="AL1369" s="59">
        <f t="shared" si="539"/>
        <v>44082</v>
      </c>
      <c r="AM1369" s="16">
        <f t="shared" ca="1" si="556"/>
        <v>1.01399014</v>
      </c>
      <c r="AN1369" s="15">
        <f t="shared" ca="1" si="556"/>
        <v>13.99014</v>
      </c>
      <c r="AO1369" s="9">
        <f t="shared" si="556"/>
        <v>0</v>
      </c>
      <c r="AP1369" s="17">
        <f t="shared" si="556"/>
        <v>0</v>
      </c>
      <c r="AQ1369" s="15">
        <f t="shared" si="556"/>
        <v>0</v>
      </c>
      <c r="AR1369" s="10" t="str">
        <f t="shared" si="556"/>
        <v>J=</v>
      </c>
      <c r="AS1369" s="59">
        <f t="shared" si="556"/>
        <v>44089</v>
      </c>
      <c r="AT1369" s="18"/>
      <c r="AU1369" s="18"/>
      <c r="AV1369" s="40"/>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c r="GS1369" s="18"/>
      <c r="GT1369" s="18"/>
    </row>
    <row r="1370" spans="1:202" x14ac:dyDescent="0.2">
      <c r="A1370" s="123">
        <f t="shared" si="547"/>
        <v>44365</v>
      </c>
      <c r="B1370" s="124">
        <f t="shared" ca="1" si="553"/>
        <v>1008.26635999</v>
      </c>
      <c r="C1370" s="126">
        <f t="shared" si="548"/>
        <v>1000</v>
      </c>
      <c r="D1370" s="125">
        <f ca="1">IF(A1370&lt;$B$1,VLOOKUP(A1370,[1]DI!$A$4:$B$15000,2,FALSE),0)</f>
        <v>4.1500000000000002E-2</v>
      </c>
      <c r="E1370" s="126">
        <f t="shared" ca="1" si="554"/>
        <v>1.6137000000000001E-4</v>
      </c>
      <c r="F1370" s="132">
        <f t="shared" si="549"/>
        <v>1.075</v>
      </c>
      <c r="G1370" s="127">
        <f t="shared" ca="1" si="542"/>
        <v>1.00017347275</v>
      </c>
      <c r="H1370" s="126">
        <f ca="1">TRUNC(PRODUCT(G$10:G1369),15)</f>
        <v>1.20949858198468</v>
      </c>
      <c r="I1370" s="126">
        <f t="shared" ca="1" si="550"/>
        <v>1.1995823982539899</v>
      </c>
      <c r="J1370" s="126">
        <f t="shared" ca="1" si="543"/>
        <v>1.0082663599999999</v>
      </c>
      <c r="K1370" s="126">
        <f t="shared" ca="1" si="544"/>
        <v>8.2663599899999998</v>
      </c>
      <c r="L1370" s="133">
        <f>IF(VLOOKUP(A1370,$U$12:$AD$125,8)=VLOOKUP(A1369,$U$12:$AD$125,8),0,VLOOKUP(A1370,U$12:$AD$125,8))</f>
        <v>0</v>
      </c>
      <c r="M1370" s="129">
        <f>IF(L1370&gt;0,VLOOKUP(L1370,T$12:$AC$125,7),0)</f>
        <v>0</v>
      </c>
      <c r="N1370" s="126">
        <f t="shared" si="545"/>
        <v>0</v>
      </c>
      <c r="O1370" s="126">
        <f t="shared" ca="1" si="546"/>
        <v>8.2663599899999998</v>
      </c>
      <c r="P1370" s="134" t="str">
        <f t="shared" si="551"/>
        <v>A+J=</v>
      </c>
      <c r="Q1370" s="131">
        <f t="shared" si="552"/>
        <v>44454</v>
      </c>
      <c r="R1370" s="9"/>
      <c r="S1370" s="9"/>
      <c r="T1370" s="9"/>
      <c r="U1370" s="9"/>
      <c r="V1370" s="9"/>
      <c r="W1370" s="9"/>
      <c r="X1370" s="9"/>
      <c r="Y1370" s="9"/>
      <c r="Z1370" s="9"/>
      <c r="AA1370" s="9"/>
      <c r="AB1370" s="9"/>
      <c r="AC1370" s="9"/>
      <c r="AD1370" s="9"/>
      <c r="AE1370" s="9"/>
      <c r="AF1370" s="59">
        <f t="shared" si="541"/>
        <v>44083</v>
      </c>
      <c r="AG1370" s="15">
        <f t="shared" ca="1" si="555"/>
        <v>1014.07154999</v>
      </c>
      <c r="AH1370" s="15">
        <f t="shared" si="555"/>
        <v>1000</v>
      </c>
      <c r="AI1370" s="4">
        <f t="shared" ca="1" si="555"/>
        <v>1.9000000000000006E-2</v>
      </c>
      <c r="AJ1370" s="16">
        <f t="shared" ca="1" si="555"/>
        <v>7.4690000000000005E-5</v>
      </c>
      <c r="AK1370" s="4">
        <f t="shared" si="555"/>
        <v>1.075</v>
      </c>
      <c r="AL1370" s="59">
        <f t="shared" si="539"/>
        <v>44083</v>
      </c>
      <c r="AM1370" s="16">
        <f t="shared" ca="1" si="556"/>
        <v>1.0140715499999999</v>
      </c>
      <c r="AN1370" s="15">
        <f t="shared" ca="1" si="556"/>
        <v>14.071549989999999</v>
      </c>
      <c r="AO1370" s="9">
        <f t="shared" si="556"/>
        <v>0</v>
      </c>
      <c r="AP1370" s="17">
        <f t="shared" si="556"/>
        <v>0</v>
      </c>
      <c r="AQ1370" s="15">
        <f t="shared" si="556"/>
        <v>0</v>
      </c>
      <c r="AR1370" s="10" t="str">
        <f t="shared" si="556"/>
        <v>J=</v>
      </c>
      <c r="AS1370" s="59">
        <f t="shared" si="556"/>
        <v>44089</v>
      </c>
      <c r="AT1370" s="18"/>
      <c r="AU1370" s="18"/>
      <c r="AV1370" s="40"/>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c r="GS1370" s="18"/>
      <c r="GT1370" s="18"/>
    </row>
    <row r="1371" spans="1:202" x14ac:dyDescent="0.2">
      <c r="A1371" s="123">
        <f t="shared" si="547"/>
        <v>44366</v>
      </c>
      <c r="B1371" s="124">
        <f t="shared" ca="1" si="553"/>
        <v>1008.44127</v>
      </c>
      <c r="C1371" s="126">
        <f t="shared" si="548"/>
        <v>1000</v>
      </c>
      <c r="D1371" s="125">
        <f ca="1">IF(A1371&lt;$B$1,VLOOKUP(A1371,[1]DI!$A$4:$B$15000,2,FALSE),0)</f>
        <v>0</v>
      </c>
      <c r="E1371" s="126">
        <f t="shared" ca="1" si="554"/>
        <v>0</v>
      </c>
      <c r="F1371" s="132">
        <f t="shared" si="549"/>
        <v>1.075</v>
      </c>
      <c r="G1371" s="127">
        <f t="shared" ca="1" si="542"/>
        <v>1</v>
      </c>
      <c r="H1371" s="126">
        <f ca="1">TRUNC(PRODUCT(G$10:G1370),15)</f>
        <v>1.2097083970298199</v>
      </c>
      <c r="I1371" s="126">
        <f t="shared" ca="1" si="550"/>
        <v>1.1995823982539899</v>
      </c>
      <c r="J1371" s="126">
        <f t="shared" ca="1" si="543"/>
        <v>1.0084412700000001</v>
      </c>
      <c r="K1371" s="126">
        <f t="shared" ca="1" si="544"/>
        <v>8.4412699999999994</v>
      </c>
      <c r="L1371" s="133">
        <f>IF(VLOOKUP(A1371,$U$12:$AD$125,8)=VLOOKUP(A1370,$U$12:$AD$125,8),0,VLOOKUP(A1371,U$12:$AD$125,8))</f>
        <v>0</v>
      </c>
      <c r="M1371" s="129">
        <f>IF(L1371&gt;0,VLOOKUP(L1371,T$12:$AC$125,7),0)</f>
        <v>0</v>
      </c>
      <c r="N1371" s="126">
        <f t="shared" si="545"/>
        <v>0</v>
      </c>
      <c r="O1371" s="126">
        <f t="shared" ca="1" si="546"/>
        <v>8.4412699999999994</v>
      </c>
      <c r="P1371" s="134" t="str">
        <f t="shared" si="551"/>
        <v>A+J=</v>
      </c>
      <c r="Q1371" s="131">
        <f t="shared" si="552"/>
        <v>44454</v>
      </c>
      <c r="R1371" s="9"/>
      <c r="S1371" s="9"/>
      <c r="T1371" s="9"/>
      <c r="U1371" s="9"/>
      <c r="V1371" s="9"/>
      <c r="W1371" s="9"/>
      <c r="X1371" s="9"/>
      <c r="Y1371" s="9"/>
      <c r="Z1371" s="9"/>
      <c r="AA1371" s="9"/>
      <c r="AB1371" s="9"/>
      <c r="AC1371" s="9"/>
      <c r="AD1371" s="9"/>
      <c r="AE1371" s="9"/>
      <c r="AF1371" s="59">
        <f t="shared" si="541"/>
        <v>44084</v>
      </c>
      <c r="AG1371" s="15">
        <f t="shared" ca="1" si="555"/>
        <v>1014.15298</v>
      </c>
      <c r="AH1371" s="15">
        <f t="shared" si="555"/>
        <v>1000</v>
      </c>
      <c r="AI1371" s="4">
        <f t="shared" ca="1" si="555"/>
        <v>1.9000000000000006E-2</v>
      </c>
      <c r="AJ1371" s="16">
        <f t="shared" ca="1" si="555"/>
        <v>7.4690000000000005E-5</v>
      </c>
      <c r="AK1371" s="4">
        <f t="shared" si="555"/>
        <v>1.075</v>
      </c>
      <c r="AL1371" s="59">
        <f t="shared" si="539"/>
        <v>44084</v>
      </c>
      <c r="AM1371" s="16">
        <f t="shared" ca="1" si="556"/>
        <v>1.01415298</v>
      </c>
      <c r="AN1371" s="15">
        <f t="shared" ca="1" si="556"/>
        <v>14.152979999999999</v>
      </c>
      <c r="AO1371" s="9">
        <f t="shared" si="556"/>
        <v>0</v>
      </c>
      <c r="AP1371" s="17">
        <f t="shared" si="556"/>
        <v>0</v>
      </c>
      <c r="AQ1371" s="15">
        <f t="shared" si="556"/>
        <v>0</v>
      </c>
      <c r="AR1371" s="10" t="str">
        <f t="shared" si="556"/>
        <v>J=</v>
      </c>
      <c r="AS1371" s="59">
        <f t="shared" si="556"/>
        <v>44089</v>
      </c>
      <c r="AT1371" s="18"/>
      <c r="AU1371" s="18"/>
      <c r="AV1371" s="40"/>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c r="GS1371" s="18"/>
      <c r="GT1371" s="18"/>
    </row>
    <row r="1372" spans="1:202" x14ac:dyDescent="0.2">
      <c r="A1372" s="123">
        <f t="shared" si="547"/>
        <v>44367</v>
      </c>
      <c r="B1372" s="124">
        <f t="shared" ca="1" si="553"/>
        <v>1008.44127</v>
      </c>
      <c r="C1372" s="126">
        <f t="shared" si="548"/>
        <v>1000</v>
      </c>
      <c r="D1372" s="125">
        <f ca="1">IF(A1372&lt;$B$1,VLOOKUP(A1372,[1]DI!$A$4:$B$15000,2,FALSE),0)</f>
        <v>0</v>
      </c>
      <c r="E1372" s="126">
        <f t="shared" ca="1" si="554"/>
        <v>0</v>
      </c>
      <c r="F1372" s="132">
        <f t="shared" si="549"/>
        <v>1.075</v>
      </c>
      <c r="G1372" s="127">
        <f t="shared" ca="1" si="542"/>
        <v>1</v>
      </c>
      <c r="H1372" s="126">
        <f ca="1">TRUNC(PRODUCT(G$10:G1371),15)</f>
        <v>1.2097083970298199</v>
      </c>
      <c r="I1372" s="126">
        <f t="shared" ca="1" si="550"/>
        <v>1.1995823982539899</v>
      </c>
      <c r="J1372" s="126">
        <f t="shared" ca="1" si="543"/>
        <v>1.0084412700000001</v>
      </c>
      <c r="K1372" s="126">
        <f t="shared" ca="1" si="544"/>
        <v>8.4412699999999994</v>
      </c>
      <c r="L1372" s="133">
        <f>IF(VLOOKUP(A1372,$U$12:$AD$125,8)=VLOOKUP(A1371,$U$12:$AD$125,8),0,VLOOKUP(A1372,U$12:$AD$125,8))</f>
        <v>0</v>
      </c>
      <c r="M1372" s="129">
        <f>IF(L1372&gt;0,VLOOKUP(L1372,T$12:$AC$125,7),0)</f>
        <v>0</v>
      </c>
      <c r="N1372" s="126">
        <f t="shared" si="545"/>
        <v>0</v>
      </c>
      <c r="O1372" s="126">
        <f t="shared" ca="1" si="546"/>
        <v>8.4412699999999994</v>
      </c>
      <c r="P1372" s="134" t="str">
        <f t="shared" si="551"/>
        <v>A+J=</v>
      </c>
      <c r="Q1372" s="131">
        <f t="shared" si="552"/>
        <v>44454</v>
      </c>
      <c r="R1372" s="9"/>
      <c r="S1372" s="9"/>
      <c r="T1372" s="9"/>
      <c r="U1372" s="9"/>
      <c r="V1372" s="9"/>
      <c r="W1372" s="9"/>
      <c r="X1372" s="9"/>
      <c r="Y1372" s="9"/>
      <c r="Z1372" s="9"/>
      <c r="AA1372" s="9"/>
      <c r="AB1372" s="9"/>
      <c r="AC1372" s="9"/>
      <c r="AD1372" s="9"/>
      <c r="AE1372" s="9"/>
      <c r="AF1372" s="57"/>
      <c r="AG1372" s="3"/>
      <c r="AH1372" s="3"/>
      <c r="AI1372" s="19"/>
      <c r="AJ1372" s="5"/>
      <c r="AK1372" s="4"/>
      <c r="AL1372" s="59"/>
      <c r="AM1372" s="16"/>
      <c r="AN1372" s="3"/>
      <c r="AO1372" s="7"/>
      <c r="AP1372" s="38"/>
      <c r="AQ1372" s="3"/>
      <c r="AR1372" s="39"/>
      <c r="AS1372" s="59"/>
      <c r="AT1372" s="18"/>
      <c r="AU1372" s="18"/>
      <c r="AV1372" s="40"/>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c r="GS1372" s="18"/>
      <c r="GT1372" s="18"/>
    </row>
    <row r="1373" spans="1:202" x14ac:dyDescent="0.2">
      <c r="A1373" s="123">
        <f t="shared" si="547"/>
        <v>44368</v>
      </c>
      <c r="B1373" s="124">
        <f t="shared" ca="1" si="553"/>
        <v>1008.44127</v>
      </c>
      <c r="C1373" s="126">
        <f t="shared" si="548"/>
        <v>1000</v>
      </c>
      <c r="D1373" s="125">
        <f ca="1">IF(A1373&lt;$B$1,VLOOKUP(A1373,[1]DI!$A$4:$B$15000,2,FALSE),0)</f>
        <v>4.1500000000000002E-2</v>
      </c>
      <c r="E1373" s="126">
        <f t="shared" ca="1" si="554"/>
        <v>1.6137000000000001E-4</v>
      </c>
      <c r="F1373" s="132">
        <f t="shared" si="549"/>
        <v>1.075</v>
      </c>
      <c r="G1373" s="127">
        <f t="shared" ca="1" si="542"/>
        <v>1.00017347275</v>
      </c>
      <c r="H1373" s="126">
        <f ca="1">TRUNC(PRODUCT(G$10:G1372),15)</f>
        <v>1.2097083970298199</v>
      </c>
      <c r="I1373" s="126">
        <f t="shared" ca="1" si="550"/>
        <v>1.1995823982539899</v>
      </c>
      <c r="J1373" s="126">
        <f t="shared" ca="1" si="543"/>
        <v>1.0084412700000001</v>
      </c>
      <c r="K1373" s="126">
        <f t="shared" ca="1" si="544"/>
        <v>8.4412699999999994</v>
      </c>
      <c r="L1373" s="133">
        <f>IF(VLOOKUP(A1373,$U$12:$AD$125,8)=VLOOKUP(A1372,$U$12:$AD$125,8),0,VLOOKUP(A1373,U$12:$AD$125,8))</f>
        <v>0</v>
      </c>
      <c r="M1373" s="129">
        <f>IF(L1373&gt;0,VLOOKUP(L1373,T$12:$AC$125,7),0)</f>
        <v>0</v>
      </c>
      <c r="N1373" s="126">
        <f t="shared" si="545"/>
        <v>0</v>
      </c>
      <c r="O1373" s="126">
        <f t="shared" ca="1" si="546"/>
        <v>8.4412699999999994</v>
      </c>
      <c r="P1373" s="134" t="str">
        <f t="shared" si="551"/>
        <v>A+J=</v>
      </c>
      <c r="Q1373" s="131">
        <f t="shared" si="552"/>
        <v>44454</v>
      </c>
      <c r="R1373" s="9"/>
      <c r="S1373" s="9"/>
      <c r="T1373" s="9"/>
      <c r="U1373" s="9"/>
      <c r="V1373" s="9"/>
      <c r="W1373" s="9"/>
      <c r="X1373" s="9"/>
      <c r="Y1373" s="9"/>
      <c r="Z1373" s="9"/>
      <c r="AA1373" s="9"/>
      <c r="AB1373" s="9"/>
      <c r="AC1373" s="9"/>
      <c r="AD1373" s="9"/>
      <c r="AE1373" s="9"/>
      <c r="AF1373" s="59" t="str">
        <f t="shared" ref="AF1373:AS1373" si="557">$B$6</f>
        <v>CNEN22</v>
      </c>
      <c r="AG1373" s="9" t="str">
        <f t="shared" si="557"/>
        <v>CNEN22</v>
      </c>
      <c r="AH1373" s="9" t="str">
        <f t="shared" si="557"/>
        <v>CNEN22</v>
      </c>
      <c r="AI1373" s="9" t="str">
        <f t="shared" si="557"/>
        <v>CNEN22</v>
      </c>
      <c r="AJ1373" s="9" t="str">
        <f t="shared" si="557"/>
        <v>CNEN22</v>
      </c>
      <c r="AK1373" s="4" t="str">
        <f t="shared" si="557"/>
        <v>CNEN22</v>
      </c>
      <c r="AL1373" s="59" t="str">
        <f t="shared" si="557"/>
        <v>CNEN22</v>
      </c>
      <c r="AM1373" s="9" t="str">
        <f t="shared" si="557"/>
        <v>CNEN22</v>
      </c>
      <c r="AN1373" s="9" t="str">
        <f t="shared" si="557"/>
        <v>CNEN22</v>
      </c>
      <c r="AO1373" s="9" t="str">
        <f t="shared" si="557"/>
        <v>CNEN22</v>
      </c>
      <c r="AP1373" s="17" t="str">
        <f t="shared" si="557"/>
        <v>CNEN22</v>
      </c>
      <c r="AQ1373" s="9" t="str">
        <f t="shared" si="557"/>
        <v>CNEN22</v>
      </c>
      <c r="AR1373" s="10" t="str">
        <f t="shared" si="557"/>
        <v>CNEN22</v>
      </c>
      <c r="AS1373" s="59" t="str">
        <f t="shared" si="557"/>
        <v>CNEN22</v>
      </c>
      <c r="AT1373" s="18"/>
      <c r="AU1373" s="18"/>
      <c r="AV1373" s="40"/>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c r="GS1373" s="18"/>
      <c r="GT1373" s="18"/>
    </row>
    <row r="1374" spans="1:202" x14ac:dyDescent="0.2">
      <c r="A1374" s="123">
        <f t="shared" si="547"/>
        <v>44369</v>
      </c>
      <c r="B1374" s="124">
        <f t="shared" ca="1" si="553"/>
        <v>1008.61621</v>
      </c>
      <c r="C1374" s="126">
        <f t="shared" si="548"/>
        <v>1000</v>
      </c>
      <c r="D1374" s="125">
        <f ca="1">IF(A1374&lt;$B$1,VLOOKUP(A1374,[1]DI!$A$4:$B$15000,2,FALSE),0)</f>
        <v>4.1500000000000002E-2</v>
      </c>
      <c r="E1374" s="126">
        <f t="shared" ca="1" si="554"/>
        <v>1.6137000000000001E-4</v>
      </c>
      <c r="F1374" s="132">
        <f t="shared" si="549"/>
        <v>1.075</v>
      </c>
      <c r="G1374" s="127">
        <f t="shared" ca="1" si="542"/>
        <v>1.00017347275</v>
      </c>
      <c r="H1374" s="126">
        <f ca="1">TRUNC(PRODUCT(G$10:G1373),15)</f>
        <v>1.20991824847215</v>
      </c>
      <c r="I1374" s="126">
        <f t="shared" ca="1" si="550"/>
        <v>1.1995823982539899</v>
      </c>
      <c r="J1374" s="126">
        <f t="shared" ca="1" si="543"/>
        <v>1.00861621</v>
      </c>
      <c r="K1374" s="126">
        <f t="shared" ca="1" si="544"/>
        <v>8.6162100000000006</v>
      </c>
      <c r="L1374" s="133">
        <f>IF(VLOOKUP(A1374,$U$12:$AD$125,8)=VLOOKUP(A1373,$U$12:$AD$125,8),0,VLOOKUP(A1374,U$12:$AD$125,8))</f>
        <v>0</v>
      </c>
      <c r="M1374" s="129">
        <f>IF(L1374&gt;0,VLOOKUP(L1374,T$12:$AC$125,7),0)</f>
        <v>0</v>
      </c>
      <c r="N1374" s="126">
        <f t="shared" si="545"/>
        <v>0</v>
      </c>
      <c r="O1374" s="126">
        <f t="shared" ca="1" si="546"/>
        <v>8.6162100000000006</v>
      </c>
      <c r="P1374" s="134" t="str">
        <f t="shared" si="551"/>
        <v>A+J=</v>
      </c>
      <c r="Q1374" s="131">
        <f t="shared" si="552"/>
        <v>44454</v>
      </c>
      <c r="R1374" s="9"/>
      <c r="S1374" s="9"/>
      <c r="T1374" s="9"/>
      <c r="U1374" s="9"/>
      <c r="V1374" s="9"/>
      <c r="W1374" s="9"/>
      <c r="X1374" s="9"/>
      <c r="Y1374" s="9"/>
      <c r="Z1374" s="9"/>
      <c r="AA1374" s="9"/>
      <c r="AB1374" s="9"/>
      <c r="AC1374" s="9"/>
      <c r="AD1374" s="9"/>
      <c r="AE1374" s="9"/>
      <c r="AF1374" s="57" t="s">
        <v>16</v>
      </c>
      <c r="AG1374" s="3" t="s">
        <v>9</v>
      </c>
      <c r="AH1374" s="3" t="s">
        <v>10</v>
      </c>
      <c r="AI1374" s="36" t="s">
        <v>11</v>
      </c>
      <c r="AJ1374" s="37" t="s">
        <v>11</v>
      </c>
      <c r="AK1374" s="36" t="s">
        <v>11</v>
      </c>
      <c r="AL1374" s="60" t="s">
        <v>16</v>
      </c>
      <c r="AM1374" s="37" t="s">
        <v>11</v>
      </c>
      <c r="AN1374" s="3" t="s">
        <v>12</v>
      </c>
      <c r="AO1374" s="7" t="s">
        <v>13</v>
      </c>
      <c r="AP1374" s="38" t="s">
        <v>14</v>
      </c>
      <c r="AQ1374" s="3" t="s">
        <v>14</v>
      </c>
      <c r="AR1374" s="39" t="s">
        <v>15</v>
      </c>
      <c r="AS1374" s="57" t="s">
        <v>15</v>
      </c>
      <c r="AT1374" s="18"/>
      <c r="AU1374" s="18"/>
      <c r="AV1374" s="40"/>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c r="GS1374" s="18"/>
      <c r="GT1374" s="18"/>
    </row>
    <row r="1375" spans="1:202" x14ac:dyDescent="0.2">
      <c r="A1375" s="123">
        <f t="shared" si="547"/>
        <v>44370</v>
      </c>
      <c r="B1375" s="124">
        <f t="shared" ca="1" si="553"/>
        <v>1008.79117</v>
      </c>
      <c r="C1375" s="126">
        <f t="shared" si="548"/>
        <v>1000</v>
      </c>
      <c r="D1375" s="125">
        <f ca="1">IF(A1375&lt;$B$1,VLOOKUP(A1375,[1]DI!$A$4:$B$15000,2,FALSE),0)</f>
        <v>4.1500000000000002E-2</v>
      </c>
      <c r="E1375" s="126">
        <f t="shared" ca="1" si="554"/>
        <v>1.6137000000000001E-4</v>
      </c>
      <c r="F1375" s="132">
        <f t="shared" si="549"/>
        <v>1.075</v>
      </c>
      <c r="G1375" s="127">
        <f t="shared" ca="1" si="542"/>
        <v>1.00017347275</v>
      </c>
      <c r="H1375" s="126">
        <f ca="1">TRUNC(PRODUCT(G$10:G1374),15)</f>
        <v>1.2101281363179801</v>
      </c>
      <c r="I1375" s="126">
        <f t="shared" ca="1" si="550"/>
        <v>1.1995823982539899</v>
      </c>
      <c r="J1375" s="126">
        <f t="shared" ca="1" si="543"/>
        <v>1.0087911700000001</v>
      </c>
      <c r="K1375" s="126">
        <f t="shared" ca="1" si="544"/>
        <v>8.7911699999999993</v>
      </c>
      <c r="L1375" s="133">
        <f>IF(VLOOKUP(A1375,$U$12:$AD$125,8)=VLOOKUP(A1374,$U$12:$AD$125,8),0,VLOOKUP(A1375,U$12:$AD$125,8))</f>
        <v>0</v>
      </c>
      <c r="M1375" s="129">
        <f>IF(L1375&gt;0,VLOOKUP(L1375,T$12:$AC$125,7),0)</f>
        <v>0</v>
      </c>
      <c r="N1375" s="126">
        <f t="shared" si="545"/>
        <v>0</v>
      </c>
      <c r="O1375" s="126">
        <f t="shared" ca="1" si="546"/>
        <v>8.7911699999999993</v>
      </c>
      <c r="P1375" s="134" t="str">
        <f t="shared" si="551"/>
        <v>A+J=</v>
      </c>
      <c r="Q1375" s="131">
        <f t="shared" si="552"/>
        <v>44454</v>
      </c>
      <c r="R1375" s="9"/>
      <c r="S1375" s="9"/>
      <c r="T1375" s="9"/>
      <c r="U1375" s="9"/>
      <c r="V1375" s="9"/>
      <c r="W1375" s="9"/>
      <c r="X1375" s="9"/>
      <c r="Y1375" s="9"/>
      <c r="Z1375" s="9"/>
      <c r="AA1375" s="9"/>
      <c r="AB1375" s="9"/>
      <c r="AC1375" s="9"/>
      <c r="AD1375" s="9"/>
      <c r="AE1375" s="9"/>
      <c r="AF1375" s="57" t="s">
        <v>73</v>
      </c>
      <c r="AG1375" s="15" t="str">
        <f>$B$6</f>
        <v>CNEN22</v>
      </c>
      <c r="AH1375" s="3" t="s">
        <v>18</v>
      </c>
      <c r="AI1375" s="19" t="s">
        <v>19</v>
      </c>
      <c r="AJ1375" s="5"/>
      <c r="AK1375" s="19" t="s">
        <v>20</v>
      </c>
      <c r="AL1375" s="57"/>
      <c r="AM1375" s="5"/>
      <c r="AN1375" s="3"/>
      <c r="AO1375" s="7"/>
      <c r="AP1375" s="38"/>
      <c r="AQ1375" s="3"/>
      <c r="AR1375" s="39" t="s">
        <v>23</v>
      </c>
      <c r="AS1375" s="57" t="s">
        <v>23</v>
      </c>
      <c r="AT1375" s="18"/>
      <c r="AU1375" s="18"/>
      <c r="AV1375" s="40"/>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c r="GS1375" s="18"/>
      <c r="GT1375" s="18"/>
    </row>
    <row r="1376" spans="1:202" x14ac:dyDescent="0.2">
      <c r="A1376" s="123">
        <f t="shared" si="547"/>
        <v>44371</v>
      </c>
      <c r="B1376" s="124">
        <f t="shared" ca="1" si="553"/>
        <v>1008.96617</v>
      </c>
      <c r="C1376" s="126">
        <f t="shared" si="548"/>
        <v>1000</v>
      </c>
      <c r="D1376" s="125">
        <f ca="1">IF(A1376&lt;$B$1,VLOOKUP(A1376,[1]DI!$A$4:$B$15000,2,FALSE),0)</f>
        <v>4.1500000000000002E-2</v>
      </c>
      <c r="E1376" s="126">
        <f t="shared" ca="1" si="554"/>
        <v>1.6137000000000001E-4</v>
      </c>
      <c r="F1376" s="132">
        <f t="shared" si="549"/>
        <v>1.075</v>
      </c>
      <c r="G1376" s="127">
        <f t="shared" ca="1" si="542"/>
        <v>1.00017347275</v>
      </c>
      <c r="H1376" s="126">
        <f ca="1">TRUNC(PRODUCT(G$10:G1375),15)</f>
        <v>1.21033806057364</v>
      </c>
      <c r="I1376" s="126">
        <f t="shared" ca="1" si="550"/>
        <v>1.1995823982539899</v>
      </c>
      <c r="J1376" s="126">
        <f t="shared" ca="1" si="543"/>
        <v>1.0089661700000001</v>
      </c>
      <c r="K1376" s="126">
        <f t="shared" ca="1" si="544"/>
        <v>8.96617</v>
      </c>
      <c r="L1376" s="133">
        <f>IF(VLOOKUP(A1376,$U$12:$AD$125,8)=VLOOKUP(A1375,$U$12:$AD$125,8),0,VLOOKUP(A1376,U$12:$AD$125,8))</f>
        <v>0</v>
      </c>
      <c r="M1376" s="129">
        <f>IF(L1376&gt;0,VLOOKUP(L1376,T$12:$AC$125,7),0)</f>
        <v>0</v>
      </c>
      <c r="N1376" s="126">
        <f t="shared" si="545"/>
        <v>0</v>
      </c>
      <c r="O1376" s="126">
        <f t="shared" ca="1" si="546"/>
        <v>8.96617</v>
      </c>
      <c r="P1376" s="134" t="str">
        <f t="shared" si="551"/>
        <v>A+J=</v>
      </c>
      <c r="Q1376" s="131">
        <f t="shared" si="552"/>
        <v>44454</v>
      </c>
      <c r="R1376" s="9"/>
      <c r="S1376" s="9"/>
      <c r="T1376" s="9"/>
      <c r="U1376" s="9"/>
      <c r="V1376" s="9"/>
      <c r="W1376" s="9"/>
      <c r="X1376" s="9"/>
      <c r="Y1376" s="9"/>
      <c r="Z1376" s="9"/>
      <c r="AA1376" s="9"/>
      <c r="AB1376" s="9"/>
      <c r="AC1376" s="9"/>
      <c r="AD1376" s="9"/>
      <c r="AE1376" s="9"/>
      <c r="AF1376" s="57" t="s">
        <v>73</v>
      </c>
      <c r="AG1376" s="15"/>
      <c r="AH1376" s="3"/>
      <c r="AI1376" s="19"/>
      <c r="AJ1376" s="5"/>
      <c r="AK1376" s="19"/>
      <c r="AL1376" s="57"/>
      <c r="AM1376" s="5"/>
      <c r="AN1376" s="3"/>
      <c r="AO1376" s="7"/>
      <c r="AP1376" s="38"/>
      <c r="AQ1376" s="3"/>
      <c r="AR1376" s="39" t="s">
        <v>28</v>
      </c>
      <c r="AS1376" s="57" t="s">
        <v>16</v>
      </c>
      <c r="AT1376" s="18"/>
      <c r="AU1376" s="18"/>
      <c r="AV1376" s="40"/>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c r="GS1376" s="18"/>
      <c r="GT1376" s="18"/>
    </row>
    <row r="1377" spans="1:205" x14ac:dyDescent="0.2">
      <c r="A1377" s="123">
        <f t="shared" si="547"/>
        <v>44372</v>
      </c>
      <c r="B1377" s="124">
        <f t="shared" ca="1" si="553"/>
        <v>1009.14119999</v>
      </c>
      <c r="C1377" s="126">
        <f t="shared" si="548"/>
        <v>1000</v>
      </c>
      <c r="D1377" s="125">
        <f ca="1">IF(A1377&lt;$B$1,VLOOKUP(A1377,[1]DI!$A$4:$B$15000,2,FALSE),0)</f>
        <v>4.1500000000000002E-2</v>
      </c>
      <c r="E1377" s="126">
        <f t="shared" ca="1" si="554"/>
        <v>1.6137000000000001E-4</v>
      </c>
      <c r="F1377" s="132">
        <f t="shared" si="549"/>
        <v>1.075</v>
      </c>
      <c r="G1377" s="127">
        <f t="shared" ca="1" si="542"/>
        <v>1.00017347275</v>
      </c>
      <c r="H1377" s="126">
        <f ca="1">TRUNC(PRODUCT(G$10:G1376),15)</f>
        <v>1.21054802124544</v>
      </c>
      <c r="I1377" s="126">
        <f t="shared" ca="1" si="550"/>
        <v>1.1995823982539899</v>
      </c>
      <c r="J1377" s="126">
        <f t="shared" ca="1" si="543"/>
        <v>1.0091412</v>
      </c>
      <c r="K1377" s="126">
        <f t="shared" ca="1" si="544"/>
        <v>9.1411999900000005</v>
      </c>
      <c r="L1377" s="133">
        <f>IF(VLOOKUP(A1377,$U$12:$AD$125,8)=VLOOKUP(A1376,$U$12:$AD$125,8),0,VLOOKUP(A1377,U$12:$AD$125,8))</f>
        <v>0</v>
      </c>
      <c r="M1377" s="129">
        <f>IF(L1377&gt;0,VLOOKUP(L1377,T$12:$AC$125,7),0)</f>
        <v>0</v>
      </c>
      <c r="N1377" s="126">
        <f t="shared" si="545"/>
        <v>0</v>
      </c>
      <c r="O1377" s="126">
        <f t="shared" ca="1" si="546"/>
        <v>9.1411999900000005</v>
      </c>
      <c r="P1377" s="134" t="str">
        <f t="shared" si="551"/>
        <v>A+J=</v>
      </c>
      <c r="Q1377" s="131">
        <f t="shared" si="552"/>
        <v>44454</v>
      </c>
      <c r="R1377" s="9"/>
      <c r="S1377" s="9"/>
      <c r="T1377" s="9"/>
      <c r="U1377" s="9"/>
      <c r="V1377" s="9"/>
      <c r="W1377" s="9"/>
      <c r="X1377" s="9"/>
      <c r="Y1377" s="9"/>
      <c r="Z1377" s="9"/>
      <c r="AA1377" s="9"/>
      <c r="AB1377" s="9"/>
      <c r="AC1377" s="9"/>
      <c r="AD1377" s="9"/>
      <c r="AE1377" s="9"/>
      <c r="AF1377" s="57"/>
      <c r="AG1377" s="3" t="s">
        <v>30</v>
      </c>
      <c r="AH1377" s="3" t="s">
        <v>30</v>
      </c>
      <c r="AI1377" s="19" t="s">
        <v>31</v>
      </c>
      <c r="AJ1377" s="5" t="s">
        <v>32</v>
      </c>
      <c r="AK1377" s="4" t="s">
        <v>33</v>
      </c>
      <c r="AL1377" s="59"/>
      <c r="AM1377" s="16" t="s">
        <v>36</v>
      </c>
      <c r="AN1377" s="3" t="s">
        <v>30</v>
      </c>
      <c r="AO1377" s="7"/>
      <c r="AP1377" s="38" t="s">
        <v>37</v>
      </c>
      <c r="AQ1377" s="3" t="s">
        <v>30</v>
      </c>
      <c r="AR1377" s="39" t="s">
        <v>38</v>
      </c>
      <c r="AS1377" s="59"/>
      <c r="AT1377" s="18"/>
      <c r="AU1377" s="18"/>
      <c r="AV1377" s="40"/>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c r="GS1377" s="18"/>
      <c r="GT1377" s="18"/>
    </row>
    <row r="1378" spans="1:205" x14ac:dyDescent="0.2">
      <c r="A1378" s="123">
        <f t="shared" si="547"/>
        <v>44373</v>
      </c>
      <c r="B1378" s="124">
        <f t="shared" ca="1" si="553"/>
        <v>1009.3162600000001</v>
      </c>
      <c r="C1378" s="126">
        <f t="shared" si="548"/>
        <v>1000</v>
      </c>
      <c r="D1378" s="125">
        <f ca="1">IF(A1378&lt;$B$1,VLOOKUP(A1378,[1]DI!$A$4:$B$15000,2,FALSE),0)</f>
        <v>0</v>
      </c>
      <c r="E1378" s="126">
        <f t="shared" ca="1" si="554"/>
        <v>0</v>
      </c>
      <c r="F1378" s="132">
        <f t="shared" si="549"/>
        <v>1.075</v>
      </c>
      <c r="G1378" s="127">
        <f t="shared" ca="1" si="542"/>
        <v>1</v>
      </c>
      <c r="H1378" s="126">
        <f ca="1">TRUNC(PRODUCT(G$10:G1377),15)</f>
        <v>1.21075801833969</v>
      </c>
      <c r="I1378" s="126">
        <f t="shared" ca="1" si="550"/>
        <v>1.1995823982539899</v>
      </c>
      <c r="J1378" s="126">
        <f t="shared" ca="1" si="543"/>
        <v>1.0093162600000001</v>
      </c>
      <c r="K1378" s="126">
        <f t="shared" ca="1" si="544"/>
        <v>9.3162599999999998</v>
      </c>
      <c r="L1378" s="133">
        <f>IF(VLOOKUP(A1378,$U$12:$AD$125,8)=VLOOKUP(A1377,$U$12:$AD$125,8),0,VLOOKUP(A1378,U$12:$AD$125,8))</f>
        <v>0</v>
      </c>
      <c r="M1378" s="129">
        <f>IF(L1378&gt;0,VLOOKUP(L1378,T$12:$AC$125,7),0)</f>
        <v>0</v>
      </c>
      <c r="N1378" s="126">
        <f t="shared" si="545"/>
        <v>0</v>
      </c>
      <c r="O1378" s="126">
        <f t="shared" ca="1" si="546"/>
        <v>9.3162599999999998</v>
      </c>
      <c r="P1378" s="134" t="str">
        <f t="shared" si="551"/>
        <v>A+J=</v>
      </c>
      <c r="Q1378" s="131">
        <f t="shared" si="552"/>
        <v>44454</v>
      </c>
      <c r="R1378" s="9"/>
      <c r="S1378" s="9"/>
      <c r="T1378" s="9"/>
      <c r="U1378" s="9"/>
      <c r="V1378" s="9"/>
      <c r="W1378" s="9"/>
      <c r="X1378" s="9"/>
      <c r="Y1378" s="9"/>
      <c r="Z1378" s="9"/>
      <c r="AA1378" s="9"/>
      <c r="AB1378" s="9"/>
      <c r="AC1378" s="9"/>
      <c r="AD1378" s="9"/>
      <c r="AE1378" s="9"/>
      <c r="AF1378" s="59"/>
      <c r="AG1378" s="15"/>
      <c r="AH1378" s="15"/>
      <c r="AI1378" s="4"/>
      <c r="AJ1378" s="16"/>
      <c r="AK1378" s="4"/>
      <c r="AL1378" s="59"/>
      <c r="AM1378" s="16"/>
      <c r="AN1378" s="15"/>
      <c r="AO1378" s="9"/>
      <c r="AP1378" s="17"/>
      <c r="AQ1378" s="15"/>
      <c r="AR1378" s="10"/>
      <c r="AS1378" s="61"/>
      <c r="AT1378" s="18"/>
      <c r="AU1378" s="18"/>
      <c r="AV1378" s="40"/>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c r="GS1378" s="18"/>
      <c r="GT1378" s="18"/>
    </row>
    <row r="1379" spans="1:205" x14ac:dyDescent="0.2">
      <c r="A1379" s="123">
        <f t="shared" si="547"/>
        <v>44374</v>
      </c>
      <c r="B1379" s="124">
        <f t="shared" ca="1" si="553"/>
        <v>1009.3162600000001</v>
      </c>
      <c r="C1379" s="126">
        <f t="shared" si="548"/>
        <v>1000</v>
      </c>
      <c r="D1379" s="125">
        <f ca="1">IF(A1379&lt;$B$1,VLOOKUP(A1379,[1]DI!$A$4:$B$15000,2,FALSE),0)</f>
        <v>0</v>
      </c>
      <c r="E1379" s="126">
        <f t="shared" ca="1" si="554"/>
        <v>0</v>
      </c>
      <c r="F1379" s="132">
        <f t="shared" si="549"/>
        <v>1.075</v>
      </c>
      <c r="G1379" s="127">
        <f t="shared" ca="1" si="542"/>
        <v>1</v>
      </c>
      <c r="H1379" s="126">
        <f ca="1">TRUNC(PRODUCT(G$10:G1378),15)</f>
        <v>1.21075801833969</v>
      </c>
      <c r="I1379" s="126">
        <f t="shared" ca="1" si="550"/>
        <v>1.1995823982539899</v>
      </c>
      <c r="J1379" s="126">
        <f t="shared" ca="1" si="543"/>
        <v>1.0093162600000001</v>
      </c>
      <c r="K1379" s="126">
        <f t="shared" ca="1" si="544"/>
        <v>9.3162599999999998</v>
      </c>
      <c r="L1379" s="133">
        <f>IF(VLOOKUP(A1379,$U$12:$AD$125,8)=VLOOKUP(A1378,$U$12:$AD$125,8),0,VLOOKUP(A1379,U$12:$AD$125,8))</f>
        <v>0</v>
      </c>
      <c r="M1379" s="129">
        <f>IF(L1379&gt;0,VLOOKUP(L1379,T$12:$AC$125,7),0)</f>
        <v>0</v>
      </c>
      <c r="N1379" s="126">
        <f t="shared" si="545"/>
        <v>0</v>
      </c>
      <c r="O1379" s="126">
        <f t="shared" ca="1" si="546"/>
        <v>9.3162599999999998</v>
      </c>
      <c r="P1379" s="134" t="str">
        <f t="shared" si="551"/>
        <v>A+J=</v>
      </c>
      <c r="Q1379" s="131">
        <f t="shared" si="552"/>
        <v>44454</v>
      </c>
      <c r="R1379" s="9"/>
      <c r="S1379" s="33"/>
      <c r="T1379" s="33"/>
      <c r="U1379" s="33"/>
      <c r="V1379" s="33"/>
      <c r="W1379" s="33"/>
      <c r="X1379" s="33"/>
      <c r="Y1379" s="33"/>
      <c r="Z1379" s="33"/>
      <c r="AA1379" s="33"/>
      <c r="AB1379" s="33"/>
      <c r="AC1379" s="33"/>
      <c r="AD1379" s="33"/>
      <c r="AE1379" s="33"/>
      <c r="AF1379" s="59">
        <f>(AF1371+1)</f>
        <v>44085</v>
      </c>
      <c r="AG1379" s="15">
        <f t="shared" ref="AG1379:AK1394" ca="1" si="558">VLOOKUP($AF1379,$A$10:$Q$3625,(AG$1)+1)</f>
        <v>1014.2344000000001</v>
      </c>
      <c r="AH1379" s="15">
        <f t="shared" si="558"/>
        <v>1000</v>
      </c>
      <c r="AI1379" s="4">
        <f t="shared" ca="1" si="558"/>
        <v>1.9000000000000006E-2</v>
      </c>
      <c r="AJ1379" s="16">
        <f t="shared" ca="1" si="558"/>
        <v>7.4690000000000005E-5</v>
      </c>
      <c r="AK1379" s="4">
        <f t="shared" si="558"/>
        <v>1.075</v>
      </c>
      <c r="AL1379" s="59">
        <f t="shared" ref="AL1379:AL1408" si="559">AF1379</f>
        <v>44085</v>
      </c>
      <c r="AM1379" s="16">
        <f t="shared" ref="AM1379:AS1394" ca="1" si="560">VLOOKUP($AF1379,$A$10:$Q$3625,(AM$1)+1)</f>
        <v>1.0142344000000001</v>
      </c>
      <c r="AN1379" s="15">
        <f t="shared" ca="1" si="560"/>
        <v>14.234400000000001</v>
      </c>
      <c r="AO1379" s="9">
        <f t="shared" si="560"/>
        <v>0</v>
      </c>
      <c r="AP1379" s="17">
        <f t="shared" si="560"/>
        <v>0</v>
      </c>
      <c r="AQ1379" s="15">
        <f t="shared" si="560"/>
        <v>0</v>
      </c>
      <c r="AR1379" s="10" t="str">
        <f t="shared" si="560"/>
        <v>J=</v>
      </c>
      <c r="AS1379" s="59">
        <f t="shared" si="560"/>
        <v>44089</v>
      </c>
      <c r="AT1379" s="34"/>
      <c r="AU1379" s="34"/>
      <c r="AV1379" s="41"/>
      <c r="AW1379" s="34"/>
      <c r="AX1379" s="34"/>
      <c r="AY1379" s="34"/>
      <c r="AZ1379" s="34"/>
      <c r="BA1379" s="34"/>
      <c r="BB1379" s="34"/>
      <c r="BC1379" s="34"/>
      <c r="BD1379" s="34"/>
      <c r="BE1379" s="34"/>
      <c r="BF1379" s="34"/>
      <c r="BG1379" s="34"/>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c r="CT1379" s="34"/>
      <c r="CU1379" s="34"/>
      <c r="CV1379" s="34"/>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c r="FI1379" s="34"/>
      <c r="FJ1379" s="34"/>
      <c r="FK1379" s="34"/>
      <c r="FL1379" s="34"/>
      <c r="FM1379" s="34"/>
      <c r="FN1379" s="34"/>
      <c r="FO1379" s="34"/>
      <c r="FP1379" s="34"/>
      <c r="FQ1379" s="34"/>
      <c r="FR1379" s="34"/>
      <c r="FS1379" s="34"/>
      <c r="FT1379" s="34"/>
      <c r="FU1379" s="34"/>
      <c r="FV1379" s="34"/>
      <c r="FW1379" s="34"/>
      <c r="FX1379" s="34"/>
      <c r="FY1379" s="34"/>
      <c r="FZ1379" s="34"/>
      <c r="GA1379" s="34"/>
      <c r="GB1379" s="34"/>
      <c r="GC1379" s="34"/>
      <c r="GD1379" s="34"/>
      <c r="GE1379" s="34"/>
      <c r="GF1379" s="34"/>
      <c r="GG1379" s="34"/>
      <c r="GH1379" s="34"/>
      <c r="GI1379" s="34"/>
      <c r="GJ1379" s="34"/>
      <c r="GK1379" s="34"/>
      <c r="GL1379" s="34"/>
      <c r="GM1379" s="34"/>
      <c r="GN1379" s="34"/>
      <c r="GO1379" s="34"/>
      <c r="GP1379" s="34"/>
      <c r="GQ1379" s="34"/>
      <c r="GR1379" s="34"/>
      <c r="GS1379" s="34"/>
      <c r="GT1379" s="34"/>
      <c r="GU1379" s="34"/>
      <c r="GV1379" s="34"/>
      <c r="GW1379" s="34"/>
    </row>
    <row r="1380" spans="1:205" x14ac:dyDescent="0.2">
      <c r="A1380" s="123">
        <f t="shared" si="547"/>
        <v>44375</v>
      </c>
      <c r="B1380" s="124">
        <f t="shared" ca="1" si="553"/>
        <v>1009.3162600000001</v>
      </c>
      <c r="C1380" s="126">
        <f t="shared" si="548"/>
        <v>1000</v>
      </c>
      <c r="D1380" s="125">
        <f ca="1">IF(A1380&lt;$B$1,VLOOKUP(A1380,[1]DI!$A$4:$B$15000,2,FALSE),0)</f>
        <v>4.1500000000000002E-2</v>
      </c>
      <c r="E1380" s="126">
        <f t="shared" ca="1" si="554"/>
        <v>1.6137000000000001E-4</v>
      </c>
      <c r="F1380" s="132">
        <f t="shared" si="549"/>
        <v>1.075</v>
      </c>
      <c r="G1380" s="127">
        <f t="shared" ca="1" si="542"/>
        <v>1.00017347275</v>
      </c>
      <c r="H1380" s="126">
        <f ca="1">TRUNC(PRODUCT(G$10:G1379),15)</f>
        <v>1.21075801833969</v>
      </c>
      <c r="I1380" s="126">
        <f t="shared" ca="1" si="550"/>
        <v>1.1995823982539899</v>
      </c>
      <c r="J1380" s="126">
        <f t="shared" ca="1" si="543"/>
        <v>1.0093162600000001</v>
      </c>
      <c r="K1380" s="126">
        <f t="shared" ca="1" si="544"/>
        <v>9.3162599999999998</v>
      </c>
      <c r="L1380" s="133">
        <f>IF(VLOOKUP(A1380,$U$12:$AD$125,8)=VLOOKUP(A1379,$U$12:$AD$125,8),0,VLOOKUP(A1380,U$12:$AD$125,8))</f>
        <v>0</v>
      </c>
      <c r="M1380" s="129">
        <f>IF(L1380&gt;0,VLOOKUP(L1380,T$12:$AC$125,7),0)</f>
        <v>0</v>
      </c>
      <c r="N1380" s="126">
        <f t="shared" si="545"/>
        <v>0</v>
      </c>
      <c r="O1380" s="126">
        <f t="shared" ca="1" si="546"/>
        <v>9.3162599999999998</v>
      </c>
      <c r="P1380" s="134" t="str">
        <f t="shared" si="551"/>
        <v>A+J=</v>
      </c>
      <c r="Q1380" s="131">
        <f t="shared" si="552"/>
        <v>44454</v>
      </c>
      <c r="R1380" s="9"/>
      <c r="S1380" s="9"/>
      <c r="T1380" s="9"/>
      <c r="U1380" s="9"/>
      <c r="V1380" s="9"/>
      <c r="W1380" s="9"/>
      <c r="X1380" s="9"/>
      <c r="Y1380" s="9"/>
      <c r="Z1380" s="9"/>
      <c r="AA1380" s="9"/>
      <c r="AB1380" s="9"/>
      <c r="AC1380" s="9"/>
      <c r="AD1380" s="9"/>
      <c r="AE1380" s="9"/>
      <c r="AF1380" s="59">
        <f t="shared" ref="AF1380:AF1408" si="561">(AF1379+1)</f>
        <v>44086</v>
      </c>
      <c r="AG1380" s="15">
        <f t="shared" ca="1" si="558"/>
        <v>1014.31584</v>
      </c>
      <c r="AH1380" s="15">
        <f t="shared" si="558"/>
        <v>1000</v>
      </c>
      <c r="AI1380" s="4">
        <f t="shared" ca="1" si="558"/>
        <v>0</v>
      </c>
      <c r="AJ1380" s="16">
        <f t="shared" ca="1" si="558"/>
        <v>0</v>
      </c>
      <c r="AK1380" s="4">
        <f t="shared" si="558"/>
        <v>1.075</v>
      </c>
      <c r="AL1380" s="59">
        <f t="shared" si="559"/>
        <v>44086</v>
      </c>
      <c r="AM1380" s="16">
        <f t="shared" ca="1" si="560"/>
        <v>1.0143158400000001</v>
      </c>
      <c r="AN1380" s="15">
        <f t="shared" ca="1" si="560"/>
        <v>14.31584</v>
      </c>
      <c r="AO1380" s="9">
        <f t="shared" si="560"/>
        <v>0</v>
      </c>
      <c r="AP1380" s="17">
        <f t="shared" si="560"/>
        <v>0</v>
      </c>
      <c r="AQ1380" s="15">
        <f t="shared" si="560"/>
        <v>0</v>
      </c>
      <c r="AR1380" s="10" t="str">
        <f t="shared" si="560"/>
        <v>J=</v>
      </c>
      <c r="AS1380" s="59">
        <f t="shared" si="560"/>
        <v>44089</v>
      </c>
      <c r="AT1380" s="18"/>
      <c r="AU1380" s="18"/>
      <c r="AV1380" s="40"/>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c r="GS1380" s="18"/>
      <c r="GT1380" s="18"/>
    </row>
    <row r="1381" spans="1:205" x14ac:dyDescent="0.2">
      <c r="A1381" s="123">
        <f t="shared" si="547"/>
        <v>44376</v>
      </c>
      <c r="B1381" s="124">
        <f t="shared" ca="1" si="553"/>
        <v>1009.49135</v>
      </c>
      <c r="C1381" s="126">
        <f t="shared" si="548"/>
        <v>1000</v>
      </c>
      <c r="D1381" s="125">
        <f ca="1">IF(A1381&lt;$B$1,VLOOKUP(A1381,[1]DI!$A$4:$B$15000,2,FALSE),0)</f>
        <v>4.1500000000000002E-2</v>
      </c>
      <c r="E1381" s="126">
        <f t="shared" ca="1" si="554"/>
        <v>1.6137000000000001E-4</v>
      </c>
      <c r="F1381" s="132">
        <f t="shared" si="549"/>
        <v>1.075</v>
      </c>
      <c r="G1381" s="127">
        <f t="shared" ca="1" si="542"/>
        <v>1.00017347275</v>
      </c>
      <c r="H1381" s="126">
        <f ca="1">TRUNC(PRODUCT(G$10:G1380),15)</f>
        <v>1.2109680518627199</v>
      </c>
      <c r="I1381" s="126">
        <f t="shared" ca="1" si="550"/>
        <v>1.1995823982539899</v>
      </c>
      <c r="J1381" s="126">
        <f t="shared" ca="1" si="543"/>
        <v>1.00949135</v>
      </c>
      <c r="K1381" s="126">
        <f t="shared" ca="1" si="544"/>
        <v>9.4913500000000006</v>
      </c>
      <c r="L1381" s="133">
        <f>IF(VLOOKUP(A1381,$U$12:$AD$125,8)=VLOOKUP(A1380,$U$12:$AD$125,8),0,VLOOKUP(A1381,U$12:$AD$125,8))</f>
        <v>0</v>
      </c>
      <c r="M1381" s="129">
        <f>IF(L1381&gt;0,VLOOKUP(L1381,T$12:$AC$125,7),0)</f>
        <v>0</v>
      </c>
      <c r="N1381" s="126">
        <f t="shared" si="545"/>
        <v>0</v>
      </c>
      <c r="O1381" s="126">
        <f t="shared" ca="1" si="546"/>
        <v>9.4913500000000006</v>
      </c>
      <c r="P1381" s="134" t="str">
        <f t="shared" si="551"/>
        <v>A+J=</v>
      </c>
      <c r="Q1381" s="131">
        <f t="shared" si="552"/>
        <v>44454</v>
      </c>
      <c r="R1381" s="9"/>
      <c r="S1381" s="9"/>
      <c r="T1381" s="9"/>
      <c r="U1381" s="9"/>
      <c r="V1381" s="9"/>
      <c r="W1381" s="9"/>
      <c r="X1381" s="9"/>
      <c r="Y1381" s="9"/>
      <c r="Z1381" s="9"/>
      <c r="AA1381" s="9"/>
      <c r="AB1381" s="9"/>
      <c r="AC1381" s="9"/>
      <c r="AD1381" s="9"/>
      <c r="AE1381" s="9"/>
      <c r="AF1381" s="59">
        <f t="shared" si="561"/>
        <v>44087</v>
      </c>
      <c r="AG1381" s="15">
        <f t="shared" ca="1" si="558"/>
        <v>1014.31584</v>
      </c>
      <c r="AH1381" s="15">
        <f t="shared" si="558"/>
        <v>1000</v>
      </c>
      <c r="AI1381" s="4">
        <f t="shared" ca="1" si="558"/>
        <v>0</v>
      </c>
      <c r="AJ1381" s="16">
        <f t="shared" ca="1" si="558"/>
        <v>0</v>
      </c>
      <c r="AK1381" s="4">
        <f t="shared" si="558"/>
        <v>1.075</v>
      </c>
      <c r="AL1381" s="59">
        <f t="shared" si="559"/>
        <v>44087</v>
      </c>
      <c r="AM1381" s="16">
        <f t="shared" ca="1" si="560"/>
        <v>1.0143158400000001</v>
      </c>
      <c r="AN1381" s="15">
        <f t="shared" ca="1" si="560"/>
        <v>14.31584</v>
      </c>
      <c r="AO1381" s="9">
        <f t="shared" si="560"/>
        <v>0</v>
      </c>
      <c r="AP1381" s="17">
        <f t="shared" si="560"/>
        <v>0</v>
      </c>
      <c r="AQ1381" s="15">
        <f t="shared" si="560"/>
        <v>0</v>
      </c>
      <c r="AR1381" s="10" t="str">
        <f t="shared" si="560"/>
        <v>J=</v>
      </c>
      <c r="AS1381" s="59">
        <f t="shared" si="560"/>
        <v>44089</v>
      </c>
      <c r="AT1381" s="18"/>
      <c r="AU1381" s="18"/>
      <c r="AV1381" s="40"/>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c r="GS1381" s="18"/>
      <c r="GT1381" s="18"/>
    </row>
    <row r="1382" spans="1:205" x14ac:dyDescent="0.2">
      <c r="A1382" s="123">
        <f t="shared" si="547"/>
        <v>44377</v>
      </c>
      <c r="B1382" s="124">
        <f t="shared" ca="1" si="553"/>
        <v>1009.66646999</v>
      </c>
      <c r="C1382" s="126">
        <f t="shared" si="548"/>
        <v>1000</v>
      </c>
      <c r="D1382" s="125">
        <f ca="1">IF(A1382&lt;$B$1,VLOOKUP(A1382,[1]DI!$A$4:$B$15000,2,FALSE),0)</f>
        <v>4.1500000000000002E-2</v>
      </c>
      <c r="E1382" s="126">
        <f t="shared" ca="1" si="554"/>
        <v>1.6137000000000001E-4</v>
      </c>
      <c r="F1382" s="132">
        <f t="shared" si="549"/>
        <v>1.075</v>
      </c>
      <c r="G1382" s="127">
        <f t="shared" ca="1" si="542"/>
        <v>1.00017347275</v>
      </c>
      <c r="H1382" s="126">
        <f ca="1">TRUNC(PRODUCT(G$10:G1381),15)</f>
        <v>1.2111781218208399</v>
      </c>
      <c r="I1382" s="126">
        <f t="shared" ca="1" si="550"/>
        <v>1.1995823982539899</v>
      </c>
      <c r="J1382" s="126">
        <f t="shared" ca="1" si="543"/>
        <v>1.00966647</v>
      </c>
      <c r="K1382" s="126">
        <f t="shared" ca="1" si="544"/>
        <v>9.6664699899999995</v>
      </c>
      <c r="L1382" s="133">
        <f>IF(VLOOKUP(A1382,$U$12:$AD$125,8)=VLOOKUP(A1381,$U$12:$AD$125,8),0,VLOOKUP(A1382,U$12:$AD$125,8))</f>
        <v>0</v>
      </c>
      <c r="M1382" s="129">
        <f>IF(L1382&gt;0,VLOOKUP(L1382,T$12:$AC$125,7),0)</f>
        <v>0</v>
      </c>
      <c r="N1382" s="126">
        <f t="shared" si="545"/>
        <v>0</v>
      </c>
      <c r="O1382" s="126">
        <f t="shared" ca="1" si="546"/>
        <v>9.6664699899999995</v>
      </c>
      <c r="P1382" s="134" t="str">
        <f t="shared" si="551"/>
        <v>A+J=</v>
      </c>
      <c r="Q1382" s="131">
        <f t="shared" si="552"/>
        <v>44454</v>
      </c>
      <c r="R1382" s="9"/>
      <c r="S1382" s="33"/>
      <c r="T1382" s="33"/>
      <c r="U1382" s="33"/>
      <c r="V1382" s="33"/>
      <c r="W1382" s="33"/>
      <c r="X1382" s="33"/>
      <c r="Y1382" s="33"/>
      <c r="Z1382" s="33"/>
      <c r="AA1382" s="33"/>
      <c r="AB1382" s="33"/>
      <c r="AC1382" s="33"/>
      <c r="AD1382" s="33"/>
      <c r="AE1382" s="33"/>
      <c r="AF1382" s="59">
        <f t="shared" si="561"/>
        <v>44088</v>
      </c>
      <c r="AG1382" s="15">
        <f t="shared" ca="1" si="558"/>
        <v>1014.31584</v>
      </c>
      <c r="AH1382" s="15">
        <f t="shared" si="558"/>
        <v>1000</v>
      </c>
      <c r="AI1382" s="4">
        <f t="shared" ca="1" si="558"/>
        <v>1.9000000000000006E-2</v>
      </c>
      <c r="AJ1382" s="16">
        <f t="shared" ca="1" si="558"/>
        <v>7.4690000000000005E-5</v>
      </c>
      <c r="AK1382" s="4">
        <f t="shared" si="558"/>
        <v>1.075</v>
      </c>
      <c r="AL1382" s="59">
        <f t="shared" si="559"/>
        <v>44088</v>
      </c>
      <c r="AM1382" s="16">
        <f t="shared" ca="1" si="560"/>
        <v>1.0143158400000001</v>
      </c>
      <c r="AN1382" s="15">
        <f t="shared" ca="1" si="560"/>
        <v>14.31584</v>
      </c>
      <c r="AO1382" s="9">
        <f t="shared" si="560"/>
        <v>0</v>
      </c>
      <c r="AP1382" s="17">
        <f t="shared" si="560"/>
        <v>0</v>
      </c>
      <c r="AQ1382" s="15">
        <f t="shared" si="560"/>
        <v>0</v>
      </c>
      <c r="AR1382" s="10" t="str">
        <f t="shared" si="560"/>
        <v>J=</v>
      </c>
      <c r="AS1382" s="59">
        <f t="shared" si="560"/>
        <v>44089</v>
      </c>
      <c r="AT1382" s="34"/>
      <c r="AU1382" s="34"/>
      <c r="AV1382" s="41"/>
      <c r="AW1382" s="34"/>
      <c r="AX1382" s="34"/>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c r="GI1382" s="34"/>
      <c r="GJ1382" s="34"/>
      <c r="GK1382" s="34"/>
      <c r="GL1382" s="34"/>
      <c r="GM1382" s="34"/>
      <c r="GN1382" s="34"/>
      <c r="GO1382" s="34"/>
      <c r="GP1382" s="34"/>
      <c r="GQ1382" s="34"/>
      <c r="GR1382" s="34"/>
      <c r="GS1382" s="34"/>
      <c r="GT1382" s="34"/>
      <c r="GU1382" s="34"/>
      <c r="GV1382" s="34"/>
      <c r="GW1382" s="34"/>
    </row>
    <row r="1383" spans="1:205" x14ac:dyDescent="0.2">
      <c r="A1383" s="123">
        <f t="shared" si="547"/>
        <v>44378</v>
      </c>
      <c r="B1383" s="124">
        <f t="shared" ca="1" si="553"/>
        <v>1009.84162</v>
      </c>
      <c r="C1383" s="126">
        <f t="shared" si="548"/>
        <v>1000</v>
      </c>
      <c r="D1383" s="125">
        <f ca="1">IF(A1383&lt;$B$1,VLOOKUP(A1383,[1]DI!$A$4:$B$15000,2,FALSE),0)</f>
        <v>4.1500000000000002E-2</v>
      </c>
      <c r="E1383" s="126">
        <f t="shared" ca="1" si="554"/>
        <v>1.6137000000000001E-4</v>
      </c>
      <c r="F1383" s="132">
        <f t="shared" si="549"/>
        <v>1.075</v>
      </c>
      <c r="G1383" s="127">
        <f t="shared" ca="1" si="542"/>
        <v>1.00017347275</v>
      </c>
      <c r="H1383" s="126">
        <f ca="1">TRUNC(PRODUCT(G$10:G1382),15)</f>
        <v>1.2113882282203701</v>
      </c>
      <c r="I1383" s="126">
        <f t="shared" ca="1" si="550"/>
        <v>1.1995823982539899</v>
      </c>
      <c r="J1383" s="126">
        <f t="shared" ca="1" si="543"/>
        <v>1.00984162</v>
      </c>
      <c r="K1383" s="126">
        <f t="shared" ca="1" si="544"/>
        <v>9.8416200000000007</v>
      </c>
      <c r="L1383" s="133">
        <f>IF(VLOOKUP(A1383,$U$12:$AD$125,8)=VLOOKUP(A1382,$U$12:$AD$125,8),0,VLOOKUP(A1383,U$12:$AD$125,8))</f>
        <v>0</v>
      </c>
      <c r="M1383" s="129">
        <f>IF(L1383&gt;0,VLOOKUP(L1383,T$12:$AC$125,7),0)</f>
        <v>0</v>
      </c>
      <c r="N1383" s="126">
        <f t="shared" si="545"/>
        <v>0</v>
      </c>
      <c r="O1383" s="126">
        <f t="shared" ca="1" si="546"/>
        <v>9.8416200000000007</v>
      </c>
      <c r="P1383" s="134" t="str">
        <f t="shared" si="551"/>
        <v>A+J=</v>
      </c>
      <c r="Q1383" s="131">
        <f t="shared" si="552"/>
        <v>44454</v>
      </c>
      <c r="R1383" s="9"/>
      <c r="S1383" s="9"/>
      <c r="T1383" s="9"/>
      <c r="U1383" s="9"/>
      <c r="V1383" s="9"/>
      <c r="W1383" s="9"/>
      <c r="X1383" s="9"/>
      <c r="Y1383" s="9"/>
      <c r="Z1383" s="9"/>
      <c r="AA1383" s="9"/>
      <c r="AB1383" s="9"/>
      <c r="AC1383" s="9"/>
      <c r="AD1383" s="9"/>
      <c r="AE1383" s="9"/>
      <c r="AF1383" s="59">
        <f t="shared" si="561"/>
        <v>44089</v>
      </c>
      <c r="AG1383" s="15">
        <f t="shared" ca="1" si="558"/>
        <v>1014.39728</v>
      </c>
      <c r="AH1383" s="15">
        <f t="shared" si="558"/>
        <v>1000</v>
      </c>
      <c r="AI1383" s="4">
        <f t="shared" ca="1" si="558"/>
        <v>1.9000000000000006E-2</v>
      </c>
      <c r="AJ1383" s="16">
        <f t="shared" ca="1" si="558"/>
        <v>7.4690000000000005E-5</v>
      </c>
      <c r="AK1383" s="4">
        <f t="shared" si="558"/>
        <v>1.075</v>
      </c>
      <c r="AL1383" s="59">
        <f t="shared" si="559"/>
        <v>44089</v>
      </c>
      <c r="AM1383" s="16">
        <f t="shared" ca="1" si="560"/>
        <v>1.0143972800000001</v>
      </c>
      <c r="AN1383" s="15">
        <f t="shared" ca="1" si="560"/>
        <v>14.39728</v>
      </c>
      <c r="AO1383" s="9">
        <f t="shared" si="560"/>
        <v>6</v>
      </c>
      <c r="AP1383" s="17">
        <f t="shared" si="560"/>
        <v>0</v>
      </c>
      <c r="AQ1383" s="15">
        <f t="shared" si="560"/>
        <v>0</v>
      </c>
      <c r="AR1383" s="10" t="str">
        <f t="shared" si="560"/>
        <v>J=</v>
      </c>
      <c r="AS1383" s="59">
        <f t="shared" si="560"/>
        <v>44089</v>
      </c>
      <c r="AT1383" s="18"/>
      <c r="AU1383" s="18"/>
      <c r="AV1383" s="40"/>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c r="GS1383" s="18"/>
      <c r="GT1383" s="18"/>
    </row>
    <row r="1384" spans="1:205" x14ac:dyDescent="0.2">
      <c r="A1384" s="123">
        <f t="shared" si="547"/>
        <v>44379</v>
      </c>
      <c r="B1384" s="124">
        <f t="shared" ca="1" si="553"/>
        <v>1010.0168</v>
      </c>
      <c r="C1384" s="126">
        <f t="shared" si="548"/>
        <v>1000</v>
      </c>
      <c r="D1384" s="125">
        <f ca="1">IF(A1384&lt;$B$1,VLOOKUP(A1384,[1]DI!$A$4:$B$15000,2,FALSE),0)</f>
        <v>4.1500000000000002E-2</v>
      </c>
      <c r="E1384" s="126">
        <f t="shared" ca="1" si="554"/>
        <v>1.6137000000000001E-4</v>
      </c>
      <c r="F1384" s="132">
        <f t="shared" si="549"/>
        <v>1.075</v>
      </c>
      <c r="G1384" s="127">
        <f t="shared" ca="1" si="542"/>
        <v>1.00017347275</v>
      </c>
      <c r="H1384" s="126">
        <f ca="1">TRUNC(PRODUCT(G$10:G1383),15)</f>
        <v>1.2115983710676399</v>
      </c>
      <c r="I1384" s="126">
        <f t="shared" ca="1" si="550"/>
        <v>1.1995823982539899</v>
      </c>
      <c r="J1384" s="126">
        <f t="shared" ca="1" si="543"/>
        <v>1.0100168</v>
      </c>
      <c r="K1384" s="126">
        <f t="shared" ca="1" si="544"/>
        <v>10.0168</v>
      </c>
      <c r="L1384" s="133">
        <f>IF(VLOOKUP(A1384,$U$12:$AD$125,8)=VLOOKUP(A1383,$U$12:$AD$125,8),0,VLOOKUP(A1384,U$12:$AD$125,8))</f>
        <v>0</v>
      </c>
      <c r="M1384" s="129">
        <f>IF(L1384&gt;0,VLOOKUP(L1384,T$12:$AC$125,7),0)</f>
        <v>0</v>
      </c>
      <c r="N1384" s="126">
        <f t="shared" si="545"/>
        <v>0</v>
      </c>
      <c r="O1384" s="126">
        <f t="shared" ca="1" si="546"/>
        <v>10.0168</v>
      </c>
      <c r="P1384" s="134" t="str">
        <f t="shared" si="551"/>
        <v>A+J=</v>
      </c>
      <c r="Q1384" s="131">
        <f t="shared" si="552"/>
        <v>44454</v>
      </c>
      <c r="R1384" s="9"/>
      <c r="S1384" s="9"/>
      <c r="T1384" s="9"/>
      <c r="U1384" s="9"/>
      <c r="V1384" s="9"/>
      <c r="W1384" s="9"/>
      <c r="X1384" s="9"/>
      <c r="Y1384" s="9"/>
      <c r="Z1384" s="9"/>
      <c r="AA1384" s="9"/>
      <c r="AB1384" s="9"/>
      <c r="AC1384" s="9"/>
      <c r="AD1384" s="9"/>
      <c r="AE1384" s="9"/>
      <c r="AF1384" s="59">
        <f t="shared" si="561"/>
        <v>44090</v>
      </c>
      <c r="AG1384" s="15">
        <f t="shared" ca="1" si="558"/>
        <v>1000.08029</v>
      </c>
      <c r="AH1384" s="15">
        <f t="shared" si="558"/>
        <v>1000</v>
      </c>
      <c r="AI1384" s="4">
        <f t="shared" ca="1" si="558"/>
        <v>1.9000000000000006E-2</v>
      </c>
      <c r="AJ1384" s="16">
        <f t="shared" ca="1" si="558"/>
        <v>7.4690000000000005E-5</v>
      </c>
      <c r="AK1384" s="4">
        <f t="shared" si="558"/>
        <v>1.075</v>
      </c>
      <c r="AL1384" s="59">
        <f t="shared" si="559"/>
        <v>44090</v>
      </c>
      <c r="AM1384" s="16">
        <f t="shared" ca="1" si="560"/>
        <v>1.0000802900000001</v>
      </c>
      <c r="AN1384" s="15">
        <f t="shared" ca="1" si="560"/>
        <v>8.029E-2</v>
      </c>
      <c r="AO1384" s="9">
        <f t="shared" si="560"/>
        <v>0</v>
      </c>
      <c r="AP1384" s="17">
        <f t="shared" si="560"/>
        <v>0</v>
      </c>
      <c r="AQ1384" s="15">
        <f t="shared" si="560"/>
        <v>0</v>
      </c>
      <c r="AR1384" s="10" t="str">
        <f t="shared" si="560"/>
        <v>J=</v>
      </c>
      <c r="AS1384" s="59">
        <f t="shared" si="560"/>
        <v>44270</v>
      </c>
      <c r="AT1384" s="18"/>
      <c r="AU1384" s="18"/>
      <c r="AV1384" s="40"/>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c r="GS1384" s="18"/>
      <c r="GT1384" s="18"/>
    </row>
    <row r="1385" spans="1:205" x14ac:dyDescent="0.2">
      <c r="A1385" s="123">
        <f t="shared" si="547"/>
        <v>44380</v>
      </c>
      <c r="B1385" s="124">
        <f t="shared" ca="1" si="553"/>
        <v>1010.19200999</v>
      </c>
      <c r="C1385" s="126">
        <f t="shared" si="548"/>
        <v>1000</v>
      </c>
      <c r="D1385" s="125">
        <f ca="1">IF(A1385&lt;$B$1,VLOOKUP(A1385,[1]DI!$A$4:$B$15000,2,FALSE),0)</f>
        <v>0</v>
      </c>
      <c r="E1385" s="126">
        <f t="shared" ca="1" si="554"/>
        <v>0</v>
      </c>
      <c r="F1385" s="132">
        <f t="shared" si="549"/>
        <v>1.075</v>
      </c>
      <c r="G1385" s="127">
        <f t="shared" ca="1" si="542"/>
        <v>1</v>
      </c>
      <c r="H1385" s="126">
        <f ca="1">TRUNC(PRODUCT(G$10:G1384),15)</f>
        <v>1.21180855036896</v>
      </c>
      <c r="I1385" s="126">
        <f t="shared" ca="1" si="550"/>
        <v>1.1995823982539899</v>
      </c>
      <c r="J1385" s="126">
        <f t="shared" ca="1" si="543"/>
        <v>1.0101920099999999</v>
      </c>
      <c r="K1385" s="126">
        <f t="shared" ca="1" si="544"/>
        <v>10.192009990000001</v>
      </c>
      <c r="L1385" s="133">
        <f>IF(VLOOKUP(A1385,$U$12:$AD$125,8)=VLOOKUP(A1384,$U$12:$AD$125,8),0,VLOOKUP(A1385,U$12:$AD$125,8))</f>
        <v>0</v>
      </c>
      <c r="M1385" s="129">
        <f>IF(L1385&gt;0,VLOOKUP(L1385,T$12:$AC$125,7),0)</f>
        <v>0</v>
      </c>
      <c r="N1385" s="126">
        <f t="shared" si="545"/>
        <v>0</v>
      </c>
      <c r="O1385" s="126">
        <f t="shared" ca="1" si="546"/>
        <v>10.192009990000001</v>
      </c>
      <c r="P1385" s="134" t="str">
        <f t="shared" si="551"/>
        <v>A+J=</v>
      </c>
      <c r="Q1385" s="131">
        <f t="shared" si="552"/>
        <v>44454</v>
      </c>
      <c r="R1385" s="9"/>
      <c r="S1385" s="9"/>
      <c r="T1385" s="9"/>
      <c r="U1385" s="9"/>
      <c r="V1385" s="9"/>
      <c r="W1385" s="9"/>
      <c r="X1385" s="9"/>
      <c r="Y1385" s="9"/>
      <c r="Z1385" s="9"/>
      <c r="AA1385" s="9"/>
      <c r="AB1385" s="9"/>
      <c r="AC1385" s="9"/>
      <c r="AD1385" s="9"/>
      <c r="AE1385" s="9"/>
      <c r="AF1385" s="59">
        <f t="shared" si="561"/>
        <v>44091</v>
      </c>
      <c r="AG1385" s="15">
        <f t="shared" ca="1" si="558"/>
        <v>1000.1605899899999</v>
      </c>
      <c r="AH1385" s="15">
        <f t="shared" si="558"/>
        <v>1000</v>
      </c>
      <c r="AI1385" s="4">
        <f t="shared" ca="1" si="558"/>
        <v>1.9000000000000006E-2</v>
      </c>
      <c r="AJ1385" s="16">
        <f t="shared" ca="1" si="558"/>
        <v>7.4690000000000005E-5</v>
      </c>
      <c r="AK1385" s="4">
        <f t="shared" si="558"/>
        <v>1.075</v>
      </c>
      <c r="AL1385" s="59">
        <f t="shared" si="559"/>
        <v>44091</v>
      </c>
      <c r="AM1385" s="16">
        <f t="shared" ca="1" si="560"/>
        <v>1.0001605899999999</v>
      </c>
      <c r="AN1385" s="15">
        <f t="shared" ca="1" si="560"/>
        <v>0.16058998999999999</v>
      </c>
      <c r="AO1385" s="9">
        <f t="shared" si="560"/>
        <v>0</v>
      </c>
      <c r="AP1385" s="17">
        <f t="shared" si="560"/>
        <v>0</v>
      </c>
      <c r="AQ1385" s="15">
        <f t="shared" si="560"/>
        <v>0</v>
      </c>
      <c r="AR1385" s="10" t="str">
        <f t="shared" si="560"/>
        <v>J=</v>
      </c>
      <c r="AS1385" s="59">
        <f t="shared" si="560"/>
        <v>44270</v>
      </c>
      <c r="AT1385" s="18"/>
      <c r="AU1385" s="18"/>
      <c r="AV1385" s="40"/>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c r="GS1385" s="18"/>
      <c r="GT1385" s="18"/>
    </row>
    <row r="1386" spans="1:205" x14ac:dyDescent="0.2">
      <c r="A1386" s="123">
        <f t="shared" si="547"/>
        <v>44381</v>
      </c>
      <c r="B1386" s="124">
        <f t="shared" ca="1" si="553"/>
        <v>1010.19200999</v>
      </c>
      <c r="C1386" s="126">
        <f t="shared" si="548"/>
        <v>1000</v>
      </c>
      <c r="D1386" s="125">
        <f ca="1">IF(A1386&lt;$B$1,VLOOKUP(A1386,[1]DI!$A$4:$B$15000,2,FALSE),0)</f>
        <v>0</v>
      </c>
      <c r="E1386" s="126">
        <f t="shared" ca="1" si="554"/>
        <v>0</v>
      </c>
      <c r="F1386" s="132">
        <f t="shared" si="549"/>
        <v>1.075</v>
      </c>
      <c r="G1386" s="127">
        <f t="shared" ca="1" si="542"/>
        <v>1</v>
      </c>
      <c r="H1386" s="126">
        <f ca="1">TRUNC(PRODUCT(G$10:G1385),15)</f>
        <v>1.21180855036896</v>
      </c>
      <c r="I1386" s="126">
        <f t="shared" ca="1" si="550"/>
        <v>1.1995823982539899</v>
      </c>
      <c r="J1386" s="126">
        <f t="shared" ca="1" si="543"/>
        <v>1.0101920099999999</v>
      </c>
      <c r="K1386" s="126">
        <f t="shared" ca="1" si="544"/>
        <v>10.192009990000001</v>
      </c>
      <c r="L1386" s="133">
        <f>IF(VLOOKUP(A1386,$U$12:$AD$125,8)=VLOOKUP(A1385,$U$12:$AD$125,8),0,VLOOKUP(A1386,U$12:$AD$125,8))</f>
        <v>0</v>
      </c>
      <c r="M1386" s="129">
        <f>IF(L1386&gt;0,VLOOKUP(L1386,T$12:$AC$125,7),0)</f>
        <v>0</v>
      </c>
      <c r="N1386" s="126">
        <f t="shared" si="545"/>
        <v>0</v>
      </c>
      <c r="O1386" s="126">
        <f t="shared" ca="1" si="546"/>
        <v>10.192009990000001</v>
      </c>
      <c r="P1386" s="134" t="str">
        <f t="shared" si="551"/>
        <v>A+J=</v>
      </c>
      <c r="Q1386" s="131">
        <f t="shared" si="552"/>
        <v>44454</v>
      </c>
      <c r="R1386" s="9"/>
      <c r="S1386" s="9"/>
      <c r="T1386" s="9"/>
      <c r="U1386" s="9"/>
      <c r="V1386" s="9"/>
      <c r="W1386" s="9"/>
      <c r="X1386" s="9"/>
      <c r="Y1386" s="9"/>
      <c r="Z1386" s="9"/>
      <c r="AA1386" s="9"/>
      <c r="AB1386" s="9"/>
      <c r="AC1386" s="9"/>
      <c r="AD1386" s="9"/>
      <c r="AE1386" s="9"/>
      <c r="AF1386" s="59">
        <f t="shared" si="561"/>
        <v>44092</v>
      </c>
      <c r="AG1386" s="15">
        <f t="shared" ca="1" si="558"/>
        <v>1000.24088999</v>
      </c>
      <c r="AH1386" s="15">
        <f t="shared" si="558"/>
        <v>1000</v>
      </c>
      <c r="AI1386" s="4">
        <f t="shared" ca="1" si="558"/>
        <v>1.9000000000000006E-2</v>
      </c>
      <c r="AJ1386" s="16">
        <f t="shared" ca="1" si="558"/>
        <v>7.4690000000000005E-5</v>
      </c>
      <c r="AK1386" s="4">
        <f t="shared" si="558"/>
        <v>1.075</v>
      </c>
      <c r="AL1386" s="59">
        <f t="shared" si="559"/>
        <v>44092</v>
      </c>
      <c r="AM1386" s="16">
        <f t="shared" ca="1" si="560"/>
        <v>1.0002408899999999</v>
      </c>
      <c r="AN1386" s="15">
        <f t="shared" ca="1" si="560"/>
        <v>0.24088999</v>
      </c>
      <c r="AO1386" s="9">
        <f t="shared" si="560"/>
        <v>0</v>
      </c>
      <c r="AP1386" s="17">
        <f t="shared" si="560"/>
        <v>0</v>
      </c>
      <c r="AQ1386" s="15">
        <f t="shared" si="560"/>
        <v>0</v>
      </c>
      <c r="AR1386" s="10" t="str">
        <f t="shared" si="560"/>
        <v>J=</v>
      </c>
      <c r="AS1386" s="59">
        <f t="shared" si="560"/>
        <v>44270</v>
      </c>
      <c r="AT1386" s="18"/>
      <c r="AU1386" s="18"/>
      <c r="AV1386" s="40"/>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c r="GS1386" s="18"/>
      <c r="GT1386" s="18"/>
    </row>
    <row r="1387" spans="1:205" x14ac:dyDescent="0.2">
      <c r="A1387" s="123">
        <f t="shared" si="547"/>
        <v>44382</v>
      </c>
      <c r="B1387" s="124">
        <f t="shared" ca="1" si="553"/>
        <v>1010.19200999</v>
      </c>
      <c r="C1387" s="126">
        <f t="shared" si="548"/>
        <v>1000</v>
      </c>
      <c r="D1387" s="125">
        <f ca="1">IF(A1387&lt;$B$1,VLOOKUP(A1387,[1]DI!$A$4:$B$15000,2,FALSE),0)</f>
        <v>4.1500000000000002E-2</v>
      </c>
      <c r="E1387" s="126">
        <f t="shared" ca="1" si="554"/>
        <v>1.6137000000000001E-4</v>
      </c>
      <c r="F1387" s="132">
        <f t="shared" si="549"/>
        <v>1.075</v>
      </c>
      <c r="G1387" s="127">
        <f t="shared" ca="1" si="542"/>
        <v>1.00017347275</v>
      </c>
      <c r="H1387" s="126">
        <f ca="1">TRUNC(PRODUCT(G$10:G1386),15)</f>
        <v>1.21180855036896</v>
      </c>
      <c r="I1387" s="126">
        <f t="shared" ca="1" si="550"/>
        <v>1.1995823982539899</v>
      </c>
      <c r="J1387" s="126">
        <f t="shared" ca="1" si="543"/>
        <v>1.0101920099999999</v>
      </c>
      <c r="K1387" s="126">
        <f t="shared" ca="1" si="544"/>
        <v>10.192009990000001</v>
      </c>
      <c r="L1387" s="133">
        <f>IF(VLOOKUP(A1387,$U$12:$AD$125,8)=VLOOKUP(A1386,$U$12:$AD$125,8),0,VLOOKUP(A1387,U$12:$AD$125,8))</f>
        <v>0</v>
      </c>
      <c r="M1387" s="129">
        <f>IF(L1387&gt;0,VLOOKUP(L1387,T$12:$AC$125,7),0)</f>
        <v>0</v>
      </c>
      <c r="N1387" s="126">
        <f t="shared" si="545"/>
        <v>0</v>
      </c>
      <c r="O1387" s="126">
        <f t="shared" ca="1" si="546"/>
        <v>10.192009990000001</v>
      </c>
      <c r="P1387" s="134" t="str">
        <f t="shared" si="551"/>
        <v>A+J=</v>
      </c>
      <c r="Q1387" s="131">
        <f t="shared" si="552"/>
        <v>44454</v>
      </c>
      <c r="R1387" s="9"/>
      <c r="S1387" s="9"/>
      <c r="T1387" s="9"/>
      <c r="U1387" s="9"/>
      <c r="V1387" s="9"/>
      <c r="W1387" s="9"/>
      <c r="X1387" s="9"/>
      <c r="Y1387" s="9"/>
      <c r="Z1387" s="9"/>
      <c r="AA1387" s="9"/>
      <c r="AB1387" s="9"/>
      <c r="AC1387" s="9"/>
      <c r="AD1387" s="9"/>
      <c r="AE1387" s="9"/>
      <c r="AF1387" s="59">
        <f t="shared" si="561"/>
        <v>44093</v>
      </c>
      <c r="AG1387" s="15">
        <f t="shared" ca="1" si="558"/>
        <v>1000.32121</v>
      </c>
      <c r="AH1387" s="15">
        <f t="shared" si="558"/>
        <v>1000</v>
      </c>
      <c r="AI1387" s="4">
        <f t="shared" ca="1" si="558"/>
        <v>0</v>
      </c>
      <c r="AJ1387" s="16">
        <f t="shared" ca="1" si="558"/>
        <v>0</v>
      </c>
      <c r="AK1387" s="4">
        <f t="shared" si="558"/>
        <v>1.075</v>
      </c>
      <c r="AL1387" s="59">
        <f t="shared" si="559"/>
        <v>44093</v>
      </c>
      <c r="AM1387" s="16">
        <f t="shared" ca="1" si="560"/>
        <v>1.0003212100000001</v>
      </c>
      <c r="AN1387" s="15">
        <f t="shared" ca="1" si="560"/>
        <v>0.32121</v>
      </c>
      <c r="AO1387" s="9">
        <f t="shared" si="560"/>
        <v>0</v>
      </c>
      <c r="AP1387" s="17">
        <f t="shared" si="560"/>
        <v>0</v>
      </c>
      <c r="AQ1387" s="15">
        <f t="shared" si="560"/>
        <v>0</v>
      </c>
      <c r="AR1387" s="10" t="str">
        <f t="shared" si="560"/>
        <v>J=</v>
      </c>
      <c r="AS1387" s="59">
        <f t="shared" si="560"/>
        <v>44270</v>
      </c>
      <c r="AT1387" s="18"/>
      <c r="AU1387" s="18"/>
      <c r="AV1387" s="40"/>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c r="GS1387" s="18"/>
      <c r="GT1387" s="18"/>
    </row>
    <row r="1388" spans="1:205" x14ac:dyDescent="0.2">
      <c r="A1388" s="123">
        <f t="shared" si="547"/>
        <v>44383</v>
      </c>
      <c r="B1388" s="124">
        <f t="shared" ca="1" si="553"/>
        <v>1010.36725</v>
      </c>
      <c r="C1388" s="126">
        <f t="shared" si="548"/>
        <v>1000</v>
      </c>
      <c r="D1388" s="125">
        <f ca="1">IF(A1388&lt;$B$1,VLOOKUP(A1388,[1]DI!$A$4:$B$15000,2,FALSE),0)</f>
        <v>4.1500000000000002E-2</v>
      </c>
      <c r="E1388" s="126">
        <f t="shared" ca="1" si="554"/>
        <v>1.6137000000000001E-4</v>
      </c>
      <c r="F1388" s="132">
        <f t="shared" si="549"/>
        <v>1.075</v>
      </c>
      <c r="G1388" s="127">
        <f t="shared" ca="1" si="542"/>
        <v>1.00017347275</v>
      </c>
      <c r="H1388" s="126">
        <f ca="1">TRUNC(PRODUCT(G$10:G1387),15)</f>
        <v>1.2120187661306701</v>
      </c>
      <c r="I1388" s="126">
        <f t="shared" ca="1" si="550"/>
        <v>1.1995823982539899</v>
      </c>
      <c r="J1388" s="126">
        <f t="shared" ca="1" si="543"/>
        <v>1.0103672500000001</v>
      </c>
      <c r="K1388" s="126">
        <f t="shared" ca="1" si="544"/>
        <v>10.36725</v>
      </c>
      <c r="L1388" s="133">
        <f>IF(VLOOKUP(A1388,$U$12:$AD$125,8)=VLOOKUP(A1387,$U$12:$AD$125,8),0,VLOOKUP(A1388,U$12:$AD$125,8))</f>
        <v>0</v>
      </c>
      <c r="M1388" s="129">
        <f>IF(L1388&gt;0,VLOOKUP(L1388,T$12:$AC$125,7),0)</f>
        <v>0</v>
      </c>
      <c r="N1388" s="126">
        <f t="shared" si="545"/>
        <v>0</v>
      </c>
      <c r="O1388" s="126">
        <f t="shared" ca="1" si="546"/>
        <v>10.36725</v>
      </c>
      <c r="P1388" s="134" t="str">
        <f t="shared" si="551"/>
        <v>A+J=</v>
      </c>
      <c r="Q1388" s="131">
        <f t="shared" si="552"/>
        <v>44454</v>
      </c>
      <c r="R1388" s="9"/>
      <c r="S1388" s="9"/>
      <c r="T1388" s="9"/>
      <c r="U1388" s="9"/>
      <c r="V1388" s="9"/>
      <c r="W1388" s="9"/>
      <c r="X1388" s="9"/>
      <c r="Y1388" s="9"/>
      <c r="Z1388" s="9"/>
      <c r="AA1388" s="9"/>
      <c r="AB1388" s="9"/>
      <c r="AC1388" s="9"/>
      <c r="AD1388" s="9"/>
      <c r="AE1388" s="9"/>
      <c r="AF1388" s="59">
        <f t="shared" si="561"/>
        <v>44094</v>
      </c>
      <c r="AG1388" s="15">
        <f t="shared" ca="1" si="558"/>
        <v>1000.32121</v>
      </c>
      <c r="AH1388" s="15">
        <f t="shared" si="558"/>
        <v>1000</v>
      </c>
      <c r="AI1388" s="4">
        <f t="shared" ca="1" si="558"/>
        <v>0</v>
      </c>
      <c r="AJ1388" s="16">
        <f t="shared" ca="1" si="558"/>
        <v>0</v>
      </c>
      <c r="AK1388" s="4">
        <f t="shared" si="558"/>
        <v>1.075</v>
      </c>
      <c r="AL1388" s="59">
        <f t="shared" si="559"/>
        <v>44094</v>
      </c>
      <c r="AM1388" s="16">
        <f t="shared" ca="1" si="560"/>
        <v>1.0003212100000001</v>
      </c>
      <c r="AN1388" s="15">
        <f t="shared" ca="1" si="560"/>
        <v>0.32121</v>
      </c>
      <c r="AO1388" s="9">
        <f t="shared" si="560"/>
        <v>0</v>
      </c>
      <c r="AP1388" s="17">
        <f t="shared" si="560"/>
        <v>0</v>
      </c>
      <c r="AQ1388" s="15">
        <f t="shared" si="560"/>
        <v>0</v>
      </c>
      <c r="AR1388" s="10" t="str">
        <f t="shared" si="560"/>
        <v>J=</v>
      </c>
      <c r="AS1388" s="59">
        <f t="shared" si="560"/>
        <v>44270</v>
      </c>
      <c r="AT1388" s="18"/>
      <c r="AU1388" s="18"/>
      <c r="AV1388" s="40"/>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c r="GS1388" s="18"/>
      <c r="GT1388" s="18"/>
    </row>
    <row r="1389" spans="1:205" x14ac:dyDescent="0.2">
      <c r="A1389" s="123">
        <f t="shared" si="547"/>
        <v>44384</v>
      </c>
      <c r="B1389" s="124">
        <f t="shared" ca="1" si="553"/>
        <v>1010.54252</v>
      </c>
      <c r="C1389" s="126">
        <f t="shared" si="548"/>
        <v>1000</v>
      </c>
      <c r="D1389" s="125">
        <f ca="1">IF(A1389&lt;$B$1,VLOOKUP(A1389,[1]DI!$A$4:$B$15000,2,FALSE),0)</f>
        <v>4.1500000000000002E-2</v>
      </c>
      <c r="E1389" s="126">
        <f t="shared" ca="1" si="554"/>
        <v>1.6137000000000001E-4</v>
      </c>
      <c r="F1389" s="132">
        <f t="shared" si="549"/>
        <v>1.075</v>
      </c>
      <c r="G1389" s="127">
        <f t="shared" ca="1" si="542"/>
        <v>1.00017347275</v>
      </c>
      <c r="H1389" s="126">
        <f ca="1">TRUNC(PRODUCT(G$10:G1388),15)</f>
        <v>1.21222901835908</v>
      </c>
      <c r="I1389" s="126">
        <f t="shared" ca="1" si="550"/>
        <v>1.1995823982539899</v>
      </c>
      <c r="J1389" s="126">
        <f t="shared" ca="1" si="543"/>
        <v>1.01054252</v>
      </c>
      <c r="K1389" s="126">
        <f t="shared" ca="1" si="544"/>
        <v>10.54252</v>
      </c>
      <c r="L1389" s="133">
        <f>IF(VLOOKUP(A1389,$U$12:$AD$125,8)=VLOOKUP(A1388,$U$12:$AD$125,8),0,VLOOKUP(A1389,U$12:$AD$125,8))</f>
        <v>0</v>
      </c>
      <c r="M1389" s="129">
        <f>IF(L1389&gt;0,VLOOKUP(L1389,T$12:$AC$125,7),0)</f>
        <v>0</v>
      </c>
      <c r="N1389" s="126">
        <f t="shared" si="545"/>
        <v>0</v>
      </c>
      <c r="O1389" s="126">
        <f t="shared" ca="1" si="546"/>
        <v>10.54252</v>
      </c>
      <c r="P1389" s="134" t="str">
        <f t="shared" si="551"/>
        <v>A+J=</v>
      </c>
      <c r="Q1389" s="131">
        <f t="shared" si="552"/>
        <v>44454</v>
      </c>
      <c r="R1389" s="9"/>
      <c r="S1389" s="9"/>
      <c r="T1389" s="9"/>
      <c r="U1389" s="9"/>
      <c r="V1389" s="9"/>
      <c r="W1389" s="9"/>
      <c r="X1389" s="9"/>
      <c r="Y1389" s="9"/>
      <c r="Z1389" s="9"/>
      <c r="AA1389" s="9"/>
      <c r="AB1389" s="9"/>
      <c r="AC1389" s="9"/>
      <c r="AD1389" s="9"/>
      <c r="AE1389" s="9"/>
      <c r="AF1389" s="59">
        <f t="shared" si="561"/>
        <v>44095</v>
      </c>
      <c r="AG1389" s="15">
        <f t="shared" ca="1" si="558"/>
        <v>1000.32121</v>
      </c>
      <c r="AH1389" s="15">
        <f t="shared" si="558"/>
        <v>1000</v>
      </c>
      <c r="AI1389" s="4">
        <f t="shared" ca="1" si="558"/>
        <v>1.9000000000000006E-2</v>
      </c>
      <c r="AJ1389" s="16">
        <f t="shared" ca="1" si="558"/>
        <v>7.4690000000000005E-5</v>
      </c>
      <c r="AK1389" s="4">
        <f t="shared" si="558"/>
        <v>1.075</v>
      </c>
      <c r="AL1389" s="59">
        <f t="shared" si="559"/>
        <v>44095</v>
      </c>
      <c r="AM1389" s="16">
        <f t="shared" ca="1" si="560"/>
        <v>1.0003212100000001</v>
      </c>
      <c r="AN1389" s="15">
        <f t="shared" ca="1" si="560"/>
        <v>0.32121</v>
      </c>
      <c r="AO1389" s="9">
        <f t="shared" si="560"/>
        <v>0</v>
      </c>
      <c r="AP1389" s="17">
        <f t="shared" si="560"/>
        <v>0</v>
      </c>
      <c r="AQ1389" s="15">
        <f t="shared" si="560"/>
        <v>0</v>
      </c>
      <c r="AR1389" s="10" t="str">
        <f t="shared" si="560"/>
        <v>J=</v>
      </c>
      <c r="AS1389" s="59">
        <f t="shared" si="560"/>
        <v>44270</v>
      </c>
      <c r="AT1389" s="18"/>
      <c r="AU1389" s="18"/>
      <c r="AV1389" s="40"/>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c r="GS1389" s="18"/>
      <c r="GT1389" s="18"/>
    </row>
    <row r="1390" spans="1:205" x14ac:dyDescent="0.2">
      <c r="A1390" s="123">
        <f t="shared" si="547"/>
        <v>44385</v>
      </c>
      <c r="B1390" s="124">
        <f t="shared" ca="1" si="553"/>
        <v>1010.71782</v>
      </c>
      <c r="C1390" s="126">
        <f t="shared" si="548"/>
        <v>1000</v>
      </c>
      <c r="D1390" s="125">
        <f ca="1">IF(A1390&lt;$B$1,VLOOKUP(A1390,[1]DI!$A$4:$B$15000,2,FALSE),0)</f>
        <v>4.1500000000000002E-2</v>
      </c>
      <c r="E1390" s="126">
        <f t="shared" ca="1" si="554"/>
        <v>1.6137000000000001E-4</v>
      </c>
      <c r="F1390" s="132">
        <f t="shared" si="549"/>
        <v>1.075</v>
      </c>
      <c r="G1390" s="127">
        <f t="shared" ca="1" si="542"/>
        <v>1.00017347275</v>
      </c>
      <c r="H1390" s="126">
        <f ca="1">TRUNC(PRODUCT(G$10:G1389),15)</f>
        <v>1.2124393070605299</v>
      </c>
      <c r="I1390" s="126">
        <f t="shared" ca="1" si="550"/>
        <v>1.1995823982539899</v>
      </c>
      <c r="J1390" s="126">
        <f t="shared" ca="1" si="543"/>
        <v>1.01071782</v>
      </c>
      <c r="K1390" s="126">
        <f t="shared" ca="1" si="544"/>
        <v>10.71782</v>
      </c>
      <c r="L1390" s="133">
        <f>IF(VLOOKUP(A1390,$U$12:$AD$125,8)=VLOOKUP(A1389,$U$12:$AD$125,8),0,VLOOKUP(A1390,U$12:$AD$125,8))</f>
        <v>0</v>
      </c>
      <c r="M1390" s="129">
        <f>IF(L1390&gt;0,VLOOKUP(L1390,T$12:$AC$125,7),0)</f>
        <v>0</v>
      </c>
      <c r="N1390" s="126">
        <f t="shared" si="545"/>
        <v>0</v>
      </c>
      <c r="O1390" s="126">
        <f t="shared" ca="1" si="546"/>
        <v>10.71782</v>
      </c>
      <c r="P1390" s="134" t="str">
        <f t="shared" si="551"/>
        <v>A+J=</v>
      </c>
      <c r="Q1390" s="131">
        <f t="shared" si="552"/>
        <v>44454</v>
      </c>
      <c r="R1390" s="9"/>
      <c r="S1390" s="9"/>
      <c r="T1390" s="9"/>
      <c r="U1390" s="9"/>
      <c r="V1390" s="9"/>
      <c r="W1390" s="9"/>
      <c r="X1390" s="9"/>
      <c r="Y1390" s="9"/>
      <c r="Z1390" s="9"/>
      <c r="AA1390" s="9"/>
      <c r="AB1390" s="9"/>
      <c r="AC1390" s="9"/>
      <c r="AD1390" s="9"/>
      <c r="AE1390" s="9"/>
      <c r="AF1390" s="59">
        <f t="shared" si="561"/>
        <v>44096</v>
      </c>
      <c r="AG1390" s="15">
        <f t="shared" ca="1" si="558"/>
        <v>1000.40152</v>
      </c>
      <c r="AH1390" s="15">
        <f t="shared" si="558"/>
        <v>1000</v>
      </c>
      <c r="AI1390" s="4">
        <f t="shared" ca="1" si="558"/>
        <v>1.9000000000000006E-2</v>
      </c>
      <c r="AJ1390" s="16">
        <f t="shared" ca="1" si="558"/>
        <v>7.4690000000000005E-5</v>
      </c>
      <c r="AK1390" s="4">
        <f t="shared" si="558"/>
        <v>1.075</v>
      </c>
      <c r="AL1390" s="59">
        <f t="shared" si="559"/>
        <v>44096</v>
      </c>
      <c r="AM1390" s="16">
        <f t="shared" ca="1" si="560"/>
        <v>1.00040152</v>
      </c>
      <c r="AN1390" s="15">
        <f t="shared" ca="1" si="560"/>
        <v>0.40151999999999999</v>
      </c>
      <c r="AO1390" s="9">
        <f t="shared" si="560"/>
        <v>0</v>
      </c>
      <c r="AP1390" s="17">
        <f t="shared" si="560"/>
        <v>0</v>
      </c>
      <c r="AQ1390" s="15">
        <f t="shared" si="560"/>
        <v>0</v>
      </c>
      <c r="AR1390" s="10" t="str">
        <f t="shared" si="560"/>
        <v>J=</v>
      </c>
      <c r="AS1390" s="59">
        <f t="shared" si="560"/>
        <v>44270</v>
      </c>
      <c r="AT1390" s="18"/>
      <c r="AU1390" s="18"/>
      <c r="AV1390" s="40"/>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c r="GS1390" s="18"/>
      <c r="GT1390" s="18"/>
    </row>
    <row r="1391" spans="1:205" x14ac:dyDescent="0.2">
      <c r="A1391" s="123">
        <f t="shared" si="547"/>
        <v>44386</v>
      </c>
      <c r="B1391" s="124">
        <f t="shared" ca="1" si="553"/>
        <v>1010.89315</v>
      </c>
      <c r="C1391" s="126">
        <f t="shared" si="548"/>
        <v>1000</v>
      </c>
      <c r="D1391" s="125">
        <f ca="1">IF(A1391&lt;$B$1,VLOOKUP(A1391,[1]DI!$A$4:$B$15000,2,FALSE),0)</f>
        <v>4.1500000000000002E-2</v>
      </c>
      <c r="E1391" s="126">
        <f t="shared" ca="1" si="554"/>
        <v>1.6137000000000001E-4</v>
      </c>
      <c r="F1391" s="132">
        <f t="shared" si="549"/>
        <v>1.075</v>
      </c>
      <c r="G1391" s="127">
        <f t="shared" ca="1" si="542"/>
        <v>1.00017347275</v>
      </c>
      <c r="H1391" s="126">
        <f ca="1">TRUNC(PRODUCT(G$10:G1390),15)</f>
        <v>1.21264963224133</v>
      </c>
      <c r="I1391" s="126">
        <f t="shared" ca="1" si="550"/>
        <v>1.1995823982539899</v>
      </c>
      <c r="J1391" s="126">
        <f t="shared" ca="1" si="543"/>
        <v>1.01089315</v>
      </c>
      <c r="K1391" s="126">
        <f t="shared" ca="1" si="544"/>
        <v>10.89315</v>
      </c>
      <c r="L1391" s="133">
        <f>IF(VLOOKUP(A1391,$U$12:$AD$125,8)=VLOOKUP(A1390,$U$12:$AD$125,8),0,VLOOKUP(A1391,U$12:$AD$125,8))</f>
        <v>0</v>
      </c>
      <c r="M1391" s="129">
        <f>IF(L1391&gt;0,VLOOKUP(L1391,T$12:$AC$125,7),0)</f>
        <v>0</v>
      </c>
      <c r="N1391" s="126">
        <f t="shared" si="545"/>
        <v>0</v>
      </c>
      <c r="O1391" s="126">
        <f t="shared" ca="1" si="546"/>
        <v>10.89315</v>
      </c>
      <c r="P1391" s="134" t="str">
        <f t="shared" si="551"/>
        <v>A+J=</v>
      </c>
      <c r="Q1391" s="131">
        <f t="shared" si="552"/>
        <v>44454</v>
      </c>
      <c r="R1391" s="9"/>
      <c r="S1391" s="9"/>
      <c r="T1391" s="9"/>
      <c r="U1391" s="9"/>
      <c r="V1391" s="9"/>
      <c r="W1391" s="9"/>
      <c r="X1391" s="9"/>
      <c r="Y1391" s="9"/>
      <c r="Z1391" s="9"/>
      <c r="AA1391" s="9"/>
      <c r="AB1391" s="9"/>
      <c r="AC1391" s="9"/>
      <c r="AD1391" s="9"/>
      <c r="AE1391" s="9"/>
      <c r="AF1391" s="59">
        <f t="shared" si="561"/>
        <v>44097</v>
      </c>
      <c r="AG1391" s="15">
        <f t="shared" ca="1" si="558"/>
        <v>1000.48184999</v>
      </c>
      <c r="AH1391" s="15">
        <f t="shared" si="558"/>
        <v>1000</v>
      </c>
      <c r="AI1391" s="4">
        <f t="shared" ca="1" si="558"/>
        <v>1.9000000000000006E-2</v>
      </c>
      <c r="AJ1391" s="16">
        <f t="shared" ca="1" si="558"/>
        <v>7.4690000000000005E-5</v>
      </c>
      <c r="AK1391" s="4">
        <f t="shared" si="558"/>
        <v>1.075</v>
      </c>
      <c r="AL1391" s="59">
        <f t="shared" si="559"/>
        <v>44097</v>
      </c>
      <c r="AM1391" s="16">
        <f t="shared" ca="1" si="560"/>
        <v>1.0004818499999999</v>
      </c>
      <c r="AN1391" s="15">
        <f t="shared" ca="1" si="560"/>
        <v>0.48184999000000001</v>
      </c>
      <c r="AO1391" s="9">
        <f t="shared" si="560"/>
        <v>0</v>
      </c>
      <c r="AP1391" s="17">
        <f t="shared" si="560"/>
        <v>0</v>
      </c>
      <c r="AQ1391" s="15">
        <f t="shared" si="560"/>
        <v>0</v>
      </c>
      <c r="AR1391" s="10" t="str">
        <f t="shared" si="560"/>
        <v>J=</v>
      </c>
      <c r="AS1391" s="59">
        <f t="shared" si="560"/>
        <v>44270</v>
      </c>
      <c r="AT1391" s="18"/>
      <c r="AU1391" s="18"/>
      <c r="AV1391" s="40"/>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c r="GS1391" s="18"/>
      <c r="GT1391" s="18"/>
    </row>
    <row r="1392" spans="1:205" x14ac:dyDescent="0.2">
      <c r="A1392" s="123">
        <f t="shared" si="547"/>
        <v>44387</v>
      </c>
      <c r="B1392" s="124">
        <f t="shared" ca="1" si="553"/>
        <v>1011.0685099999999</v>
      </c>
      <c r="C1392" s="126">
        <f t="shared" si="548"/>
        <v>1000</v>
      </c>
      <c r="D1392" s="125">
        <f ca="1">IF(A1392&lt;$B$1,VLOOKUP(A1392,[1]DI!$A$4:$B$15000,2,FALSE),0)</f>
        <v>0</v>
      </c>
      <c r="E1392" s="126">
        <f t="shared" ca="1" si="554"/>
        <v>0</v>
      </c>
      <c r="F1392" s="132">
        <f t="shared" si="549"/>
        <v>1.075</v>
      </c>
      <c r="G1392" s="127">
        <f t="shared" ca="1" si="542"/>
        <v>1</v>
      </c>
      <c r="H1392" s="126">
        <f ca="1">TRUNC(PRODUCT(G$10:G1391),15)</f>
        <v>1.21285999390782</v>
      </c>
      <c r="I1392" s="126">
        <f t="shared" ca="1" si="550"/>
        <v>1.1995823982539899</v>
      </c>
      <c r="J1392" s="126">
        <f t="shared" ca="1" si="543"/>
        <v>1.0110685100000001</v>
      </c>
      <c r="K1392" s="126">
        <f t="shared" ca="1" si="544"/>
        <v>11.06851</v>
      </c>
      <c r="L1392" s="133">
        <f>IF(VLOOKUP(A1392,$U$12:$AD$125,8)=VLOOKUP(A1391,$U$12:$AD$125,8),0,VLOOKUP(A1392,U$12:$AD$125,8))</f>
        <v>0</v>
      </c>
      <c r="M1392" s="129">
        <f>IF(L1392&gt;0,VLOOKUP(L1392,T$12:$AC$125,7),0)</f>
        <v>0</v>
      </c>
      <c r="N1392" s="126">
        <f t="shared" si="545"/>
        <v>0</v>
      </c>
      <c r="O1392" s="126">
        <f t="shared" ca="1" si="546"/>
        <v>11.06851</v>
      </c>
      <c r="P1392" s="134" t="str">
        <f t="shared" si="551"/>
        <v>A+J=</v>
      </c>
      <c r="Q1392" s="131">
        <f t="shared" si="552"/>
        <v>44454</v>
      </c>
      <c r="R1392" s="9"/>
      <c r="S1392" s="9"/>
      <c r="T1392" s="9"/>
      <c r="U1392" s="9"/>
      <c r="V1392" s="9"/>
      <c r="W1392" s="9"/>
      <c r="X1392" s="9"/>
      <c r="Y1392" s="9"/>
      <c r="Z1392" s="9"/>
      <c r="AA1392" s="9"/>
      <c r="AB1392" s="9"/>
      <c r="AC1392" s="9"/>
      <c r="AD1392" s="9"/>
      <c r="AE1392" s="9"/>
      <c r="AF1392" s="59">
        <f t="shared" si="561"/>
        <v>44098</v>
      </c>
      <c r="AG1392" s="15">
        <f t="shared" ca="1" si="558"/>
        <v>1000.56217999</v>
      </c>
      <c r="AH1392" s="15">
        <f t="shared" si="558"/>
        <v>1000</v>
      </c>
      <c r="AI1392" s="4">
        <f t="shared" ca="1" si="558"/>
        <v>1.9000000000000006E-2</v>
      </c>
      <c r="AJ1392" s="16">
        <f t="shared" ca="1" si="558"/>
        <v>7.4690000000000005E-5</v>
      </c>
      <c r="AK1392" s="4">
        <f t="shared" si="558"/>
        <v>1.075</v>
      </c>
      <c r="AL1392" s="59">
        <f t="shared" si="559"/>
        <v>44098</v>
      </c>
      <c r="AM1392" s="16">
        <f t="shared" ca="1" si="560"/>
        <v>1.00056218</v>
      </c>
      <c r="AN1392" s="15">
        <f t="shared" ca="1" si="560"/>
        <v>0.56217998999999996</v>
      </c>
      <c r="AO1392" s="9">
        <f t="shared" si="560"/>
        <v>0</v>
      </c>
      <c r="AP1392" s="17">
        <f t="shared" si="560"/>
        <v>0</v>
      </c>
      <c r="AQ1392" s="15">
        <f t="shared" si="560"/>
        <v>0</v>
      </c>
      <c r="AR1392" s="10" t="str">
        <f t="shared" si="560"/>
        <v>J=</v>
      </c>
      <c r="AS1392" s="59">
        <f t="shared" si="560"/>
        <v>44270</v>
      </c>
      <c r="AT1392" s="18"/>
      <c r="AU1392" s="18"/>
      <c r="AV1392" s="40"/>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c r="GS1392" s="18"/>
      <c r="GT1392" s="18"/>
    </row>
    <row r="1393" spans="1:202" x14ac:dyDescent="0.2">
      <c r="A1393" s="123">
        <f t="shared" si="547"/>
        <v>44388</v>
      </c>
      <c r="B1393" s="124">
        <f t="shared" ca="1" si="553"/>
        <v>1011.0685099999999</v>
      </c>
      <c r="C1393" s="126">
        <f t="shared" si="548"/>
        <v>1000</v>
      </c>
      <c r="D1393" s="125">
        <f ca="1">IF(A1393&lt;$B$1,VLOOKUP(A1393,[1]DI!$A$4:$B$15000,2,FALSE),0)</f>
        <v>0</v>
      </c>
      <c r="E1393" s="126">
        <f t="shared" ca="1" si="554"/>
        <v>0</v>
      </c>
      <c r="F1393" s="132">
        <f t="shared" si="549"/>
        <v>1.075</v>
      </c>
      <c r="G1393" s="127">
        <f t="shared" ca="1" si="542"/>
        <v>1</v>
      </c>
      <c r="H1393" s="126">
        <f ca="1">TRUNC(PRODUCT(G$10:G1392),15)</f>
        <v>1.21285999390782</v>
      </c>
      <c r="I1393" s="126">
        <f t="shared" ca="1" si="550"/>
        <v>1.1995823982539899</v>
      </c>
      <c r="J1393" s="126">
        <f t="shared" ca="1" si="543"/>
        <v>1.0110685100000001</v>
      </c>
      <c r="K1393" s="126">
        <f t="shared" ca="1" si="544"/>
        <v>11.06851</v>
      </c>
      <c r="L1393" s="133">
        <f>IF(VLOOKUP(A1393,$U$12:$AD$125,8)=VLOOKUP(A1392,$U$12:$AD$125,8),0,VLOOKUP(A1393,U$12:$AD$125,8))</f>
        <v>0</v>
      </c>
      <c r="M1393" s="129">
        <f>IF(L1393&gt;0,VLOOKUP(L1393,T$12:$AC$125,7),0)</f>
        <v>0</v>
      </c>
      <c r="N1393" s="126">
        <f t="shared" si="545"/>
        <v>0</v>
      </c>
      <c r="O1393" s="126">
        <f t="shared" ca="1" si="546"/>
        <v>11.06851</v>
      </c>
      <c r="P1393" s="134" t="str">
        <f t="shared" si="551"/>
        <v>A+J=</v>
      </c>
      <c r="Q1393" s="131">
        <f t="shared" si="552"/>
        <v>44454</v>
      </c>
      <c r="R1393" s="9"/>
      <c r="S1393" s="9"/>
      <c r="T1393" s="9"/>
      <c r="U1393" s="9"/>
      <c r="V1393" s="9"/>
      <c r="W1393" s="9"/>
      <c r="X1393" s="9"/>
      <c r="Y1393" s="9"/>
      <c r="Z1393" s="9"/>
      <c r="AA1393" s="9"/>
      <c r="AB1393" s="9"/>
      <c r="AC1393" s="9"/>
      <c r="AD1393" s="9"/>
      <c r="AE1393" s="9"/>
      <c r="AF1393" s="59">
        <f t="shared" si="561"/>
        <v>44099</v>
      </c>
      <c r="AG1393" s="15">
        <f t="shared" ca="1" si="558"/>
        <v>1000.64251</v>
      </c>
      <c r="AH1393" s="15">
        <f t="shared" si="558"/>
        <v>1000</v>
      </c>
      <c r="AI1393" s="4">
        <f t="shared" ca="1" si="558"/>
        <v>1.9000000000000006E-2</v>
      </c>
      <c r="AJ1393" s="16">
        <f t="shared" ca="1" si="558"/>
        <v>7.4690000000000005E-5</v>
      </c>
      <c r="AK1393" s="4">
        <f t="shared" si="558"/>
        <v>1.075</v>
      </c>
      <c r="AL1393" s="59">
        <f t="shared" si="559"/>
        <v>44099</v>
      </c>
      <c r="AM1393" s="16">
        <f t="shared" ca="1" si="560"/>
        <v>1.00064251</v>
      </c>
      <c r="AN1393" s="15">
        <f t="shared" ca="1" si="560"/>
        <v>0.64251000000000003</v>
      </c>
      <c r="AO1393" s="9">
        <f t="shared" si="560"/>
        <v>0</v>
      </c>
      <c r="AP1393" s="17">
        <f t="shared" si="560"/>
        <v>0</v>
      </c>
      <c r="AQ1393" s="15">
        <f t="shared" si="560"/>
        <v>0</v>
      </c>
      <c r="AR1393" s="10" t="str">
        <f t="shared" si="560"/>
        <v>J=</v>
      </c>
      <c r="AS1393" s="59">
        <f t="shared" si="560"/>
        <v>44270</v>
      </c>
      <c r="AT1393" s="18"/>
      <c r="AU1393" s="18"/>
      <c r="AV1393" s="40"/>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c r="GS1393" s="18"/>
      <c r="GT1393" s="18"/>
    </row>
    <row r="1394" spans="1:202" x14ac:dyDescent="0.2">
      <c r="A1394" s="123">
        <f t="shared" si="547"/>
        <v>44389</v>
      </c>
      <c r="B1394" s="124">
        <f t="shared" ca="1" si="553"/>
        <v>1011.0685099999999</v>
      </c>
      <c r="C1394" s="126">
        <f t="shared" si="548"/>
        <v>1000</v>
      </c>
      <c r="D1394" s="125">
        <f ca="1">IF(A1394&lt;$B$1,VLOOKUP(A1394,[1]DI!$A$4:$B$15000,2,FALSE),0)</f>
        <v>4.1500000000000002E-2</v>
      </c>
      <c r="E1394" s="126">
        <f t="shared" ca="1" si="554"/>
        <v>1.6137000000000001E-4</v>
      </c>
      <c r="F1394" s="132">
        <f t="shared" si="549"/>
        <v>1.075</v>
      </c>
      <c r="G1394" s="127">
        <f t="shared" ca="1" si="542"/>
        <v>1.00017347275</v>
      </c>
      <c r="H1394" s="126">
        <f ca="1">TRUNC(PRODUCT(G$10:G1393),15)</f>
        <v>1.21285999390782</v>
      </c>
      <c r="I1394" s="126">
        <f t="shared" ca="1" si="550"/>
        <v>1.1995823982539899</v>
      </c>
      <c r="J1394" s="126">
        <f t="shared" ca="1" si="543"/>
        <v>1.0110685100000001</v>
      </c>
      <c r="K1394" s="126">
        <f t="shared" ca="1" si="544"/>
        <v>11.06851</v>
      </c>
      <c r="L1394" s="133">
        <f>IF(VLOOKUP(A1394,$U$12:$AD$125,8)=VLOOKUP(A1393,$U$12:$AD$125,8),0,VLOOKUP(A1394,U$12:$AD$125,8))</f>
        <v>0</v>
      </c>
      <c r="M1394" s="129">
        <f>IF(L1394&gt;0,VLOOKUP(L1394,T$12:$AC$125,7),0)</f>
        <v>0</v>
      </c>
      <c r="N1394" s="126">
        <f t="shared" si="545"/>
        <v>0</v>
      </c>
      <c r="O1394" s="126">
        <f t="shared" ca="1" si="546"/>
        <v>11.06851</v>
      </c>
      <c r="P1394" s="134" t="str">
        <f t="shared" si="551"/>
        <v>A+J=</v>
      </c>
      <c r="Q1394" s="131">
        <f t="shared" si="552"/>
        <v>44454</v>
      </c>
      <c r="R1394" s="9"/>
      <c r="S1394" s="9"/>
      <c r="T1394" s="9"/>
      <c r="U1394" s="9"/>
      <c r="V1394" s="9"/>
      <c r="W1394" s="9"/>
      <c r="X1394" s="9"/>
      <c r="Y1394" s="9"/>
      <c r="Z1394" s="9"/>
      <c r="AA1394" s="9"/>
      <c r="AB1394" s="9"/>
      <c r="AC1394" s="9"/>
      <c r="AD1394" s="9"/>
      <c r="AE1394" s="9"/>
      <c r="AF1394" s="59">
        <f t="shared" si="561"/>
        <v>44100</v>
      </c>
      <c r="AG1394" s="15">
        <f t="shared" ca="1" si="558"/>
        <v>1000.72285999</v>
      </c>
      <c r="AH1394" s="15">
        <f t="shared" si="558"/>
        <v>1000</v>
      </c>
      <c r="AI1394" s="4">
        <f t="shared" ca="1" si="558"/>
        <v>0</v>
      </c>
      <c r="AJ1394" s="16">
        <f t="shared" ca="1" si="558"/>
        <v>0</v>
      </c>
      <c r="AK1394" s="4">
        <f t="shared" si="558"/>
        <v>1.075</v>
      </c>
      <c r="AL1394" s="59">
        <f t="shared" si="559"/>
        <v>44100</v>
      </c>
      <c r="AM1394" s="16">
        <f t="shared" ca="1" si="560"/>
        <v>1.00072286</v>
      </c>
      <c r="AN1394" s="15">
        <f t="shared" ca="1" si="560"/>
        <v>0.72285999000000001</v>
      </c>
      <c r="AO1394" s="9">
        <f t="shared" si="560"/>
        <v>0</v>
      </c>
      <c r="AP1394" s="17">
        <f t="shared" si="560"/>
        <v>0</v>
      </c>
      <c r="AQ1394" s="15">
        <f t="shared" si="560"/>
        <v>0</v>
      </c>
      <c r="AR1394" s="10" t="str">
        <f t="shared" si="560"/>
        <v>J=</v>
      </c>
      <c r="AS1394" s="59">
        <f t="shared" si="560"/>
        <v>44270</v>
      </c>
      <c r="AT1394" s="18"/>
      <c r="AU1394" s="18"/>
      <c r="AV1394" s="40"/>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c r="GS1394" s="18"/>
      <c r="GT1394" s="18"/>
    </row>
    <row r="1395" spans="1:202" x14ac:dyDescent="0.2">
      <c r="A1395" s="123">
        <f t="shared" si="547"/>
        <v>44390</v>
      </c>
      <c r="B1395" s="124">
        <f t="shared" ca="1" si="553"/>
        <v>1011.24390999</v>
      </c>
      <c r="C1395" s="126">
        <f t="shared" si="548"/>
        <v>1000</v>
      </c>
      <c r="D1395" s="125">
        <f ca="1">IF(A1395&lt;$B$1,VLOOKUP(A1395,[1]DI!$A$4:$B$15000,2,FALSE),0)</f>
        <v>4.1500000000000002E-2</v>
      </c>
      <c r="E1395" s="126">
        <f t="shared" ca="1" si="554"/>
        <v>1.6137000000000001E-4</v>
      </c>
      <c r="F1395" s="132">
        <f t="shared" si="549"/>
        <v>1.075</v>
      </c>
      <c r="G1395" s="127">
        <f t="shared" ca="1" si="542"/>
        <v>1.00017347275</v>
      </c>
      <c r="H1395" s="126">
        <f ca="1">TRUNC(PRODUCT(G$10:G1394),15)</f>
        <v>1.2130703920663299</v>
      </c>
      <c r="I1395" s="126">
        <f t="shared" ca="1" si="550"/>
        <v>1.1995823982539899</v>
      </c>
      <c r="J1395" s="126">
        <f t="shared" ca="1" si="543"/>
        <v>1.0112439099999999</v>
      </c>
      <c r="K1395" s="126">
        <f t="shared" ca="1" si="544"/>
        <v>11.243909990000001</v>
      </c>
      <c r="L1395" s="133">
        <f>IF(VLOOKUP(A1395,$U$12:$AD$125,8)=VLOOKUP(A1394,$U$12:$AD$125,8),0,VLOOKUP(A1395,U$12:$AD$125,8))</f>
        <v>0</v>
      </c>
      <c r="M1395" s="129">
        <f>IF(L1395&gt;0,VLOOKUP(L1395,T$12:$AC$125,7),0)</f>
        <v>0</v>
      </c>
      <c r="N1395" s="126">
        <f t="shared" si="545"/>
        <v>0</v>
      </c>
      <c r="O1395" s="126">
        <f t="shared" ca="1" si="546"/>
        <v>11.243909990000001</v>
      </c>
      <c r="P1395" s="134" t="str">
        <f t="shared" si="551"/>
        <v>A+J=</v>
      </c>
      <c r="Q1395" s="131">
        <f t="shared" si="552"/>
        <v>44454</v>
      </c>
      <c r="R1395" s="9"/>
      <c r="S1395" s="9"/>
      <c r="T1395" s="9"/>
      <c r="U1395" s="9"/>
      <c r="V1395" s="9"/>
      <c r="W1395" s="9"/>
      <c r="X1395" s="9"/>
      <c r="Y1395" s="9"/>
      <c r="Z1395" s="9"/>
      <c r="AA1395" s="9"/>
      <c r="AB1395" s="9"/>
      <c r="AC1395" s="9"/>
      <c r="AD1395" s="9"/>
      <c r="AE1395" s="9"/>
      <c r="AF1395" s="59">
        <f t="shared" si="561"/>
        <v>44101</v>
      </c>
      <c r="AG1395" s="15">
        <f t="shared" ref="AG1395:AK1408" ca="1" si="562">VLOOKUP($AF1395,$A$10:$Q$3625,(AG$1)+1)</f>
        <v>1000.72285999</v>
      </c>
      <c r="AH1395" s="15">
        <f t="shared" si="562"/>
        <v>1000</v>
      </c>
      <c r="AI1395" s="4">
        <f t="shared" ca="1" si="562"/>
        <v>0</v>
      </c>
      <c r="AJ1395" s="16">
        <f t="shared" ca="1" si="562"/>
        <v>0</v>
      </c>
      <c r="AK1395" s="4">
        <f t="shared" si="562"/>
        <v>1.075</v>
      </c>
      <c r="AL1395" s="59">
        <f t="shared" si="559"/>
        <v>44101</v>
      </c>
      <c r="AM1395" s="16">
        <f t="shared" ref="AM1395:AS1408" ca="1" si="563">VLOOKUP($AF1395,$A$10:$Q$3625,(AM$1)+1)</f>
        <v>1.00072286</v>
      </c>
      <c r="AN1395" s="15">
        <f t="shared" ca="1" si="563"/>
        <v>0.72285999000000001</v>
      </c>
      <c r="AO1395" s="9">
        <f t="shared" si="563"/>
        <v>0</v>
      </c>
      <c r="AP1395" s="17">
        <f t="shared" si="563"/>
        <v>0</v>
      </c>
      <c r="AQ1395" s="15">
        <f t="shared" si="563"/>
        <v>0</v>
      </c>
      <c r="AR1395" s="10" t="str">
        <f t="shared" si="563"/>
        <v>J=</v>
      </c>
      <c r="AS1395" s="59">
        <f t="shared" si="563"/>
        <v>44270</v>
      </c>
      <c r="AT1395" s="18"/>
      <c r="AU1395" s="18"/>
      <c r="AV1395" s="40"/>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c r="GS1395" s="18"/>
      <c r="GT1395" s="18"/>
    </row>
    <row r="1396" spans="1:202" x14ac:dyDescent="0.2">
      <c r="A1396" s="123">
        <f t="shared" si="547"/>
        <v>44391</v>
      </c>
      <c r="B1396" s="124">
        <f t="shared" ca="1" si="553"/>
        <v>1011.4193299999999</v>
      </c>
      <c r="C1396" s="126">
        <f t="shared" si="548"/>
        <v>1000</v>
      </c>
      <c r="D1396" s="125">
        <f ca="1">IF(A1396&lt;$B$1,VLOOKUP(A1396,[1]DI!$A$4:$B$15000,2,FALSE),0)</f>
        <v>4.1500000000000002E-2</v>
      </c>
      <c r="E1396" s="126">
        <f t="shared" ca="1" si="554"/>
        <v>1.6137000000000001E-4</v>
      </c>
      <c r="F1396" s="132">
        <f t="shared" si="549"/>
        <v>1.075</v>
      </c>
      <c r="G1396" s="127">
        <f t="shared" ca="1" si="542"/>
        <v>1.00017347275</v>
      </c>
      <c r="H1396" s="126">
        <f ca="1">TRUNC(PRODUCT(G$10:G1395),15)</f>
        <v>1.2132808267231801</v>
      </c>
      <c r="I1396" s="126">
        <f t="shared" ca="1" si="550"/>
        <v>1.1995823982539899</v>
      </c>
      <c r="J1396" s="126">
        <f t="shared" ca="1" si="543"/>
        <v>1.0114193300000001</v>
      </c>
      <c r="K1396" s="126">
        <f t="shared" ca="1" si="544"/>
        <v>11.41933</v>
      </c>
      <c r="L1396" s="133">
        <f>IF(VLOOKUP(A1396,$U$12:$AD$125,8)=VLOOKUP(A1395,$U$12:$AD$125,8),0,VLOOKUP(A1396,U$12:$AD$125,8))</f>
        <v>0</v>
      </c>
      <c r="M1396" s="129">
        <f>IF(L1396&gt;0,VLOOKUP(L1396,T$12:$AC$125,7),0)</f>
        <v>0</v>
      </c>
      <c r="N1396" s="126">
        <f t="shared" si="545"/>
        <v>0</v>
      </c>
      <c r="O1396" s="126">
        <f t="shared" ca="1" si="546"/>
        <v>11.41933</v>
      </c>
      <c r="P1396" s="134" t="str">
        <f t="shared" si="551"/>
        <v>A+J=</v>
      </c>
      <c r="Q1396" s="131">
        <f t="shared" si="552"/>
        <v>44454</v>
      </c>
      <c r="R1396" s="9"/>
      <c r="S1396" s="9"/>
      <c r="T1396" s="9"/>
      <c r="U1396" s="9"/>
      <c r="V1396" s="9"/>
      <c r="W1396" s="9"/>
      <c r="X1396" s="9"/>
      <c r="Y1396" s="9"/>
      <c r="Z1396" s="9"/>
      <c r="AA1396" s="9"/>
      <c r="AB1396" s="9"/>
      <c r="AC1396" s="9"/>
      <c r="AD1396" s="9"/>
      <c r="AE1396" s="9"/>
      <c r="AF1396" s="59">
        <f t="shared" si="561"/>
        <v>44102</v>
      </c>
      <c r="AG1396" s="15">
        <f t="shared" ca="1" si="562"/>
        <v>1000.72285999</v>
      </c>
      <c r="AH1396" s="15">
        <f t="shared" si="562"/>
        <v>1000</v>
      </c>
      <c r="AI1396" s="4">
        <f t="shared" ca="1" si="562"/>
        <v>1.9000000000000006E-2</v>
      </c>
      <c r="AJ1396" s="16">
        <f t="shared" ca="1" si="562"/>
        <v>7.4690000000000005E-5</v>
      </c>
      <c r="AK1396" s="4">
        <f t="shared" si="562"/>
        <v>1.075</v>
      </c>
      <c r="AL1396" s="59">
        <f t="shared" si="559"/>
        <v>44102</v>
      </c>
      <c r="AM1396" s="16">
        <f t="shared" ca="1" si="563"/>
        <v>1.00072286</v>
      </c>
      <c r="AN1396" s="15">
        <f t="shared" ca="1" si="563"/>
        <v>0.72285999000000001</v>
      </c>
      <c r="AO1396" s="9">
        <f t="shared" si="563"/>
        <v>0</v>
      </c>
      <c r="AP1396" s="17">
        <f t="shared" si="563"/>
        <v>0</v>
      </c>
      <c r="AQ1396" s="15">
        <f t="shared" si="563"/>
        <v>0</v>
      </c>
      <c r="AR1396" s="10" t="str">
        <f t="shared" si="563"/>
        <v>J=</v>
      </c>
      <c r="AS1396" s="59">
        <f t="shared" si="563"/>
        <v>44270</v>
      </c>
      <c r="AT1396" s="18"/>
      <c r="AU1396" s="18"/>
      <c r="AV1396" s="40"/>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c r="GS1396" s="18"/>
      <c r="GT1396" s="18"/>
    </row>
    <row r="1397" spans="1:202" x14ac:dyDescent="0.2">
      <c r="A1397" s="123">
        <f t="shared" si="547"/>
        <v>44392</v>
      </c>
      <c r="B1397" s="124">
        <f t="shared" ca="1" si="553"/>
        <v>1011.59478</v>
      </c>
      <c r="C1397" s="126">
        <f t="shared" si="548"/>
        <v>1000</v>
      </c>
      <c r="D1397" s="125">
        <f ca="1">IF(A1397&lt;$B$1,VLOOKUP(A1397,[1]DI!$A$4:$B$15000,2,FALSE),0)</f>
        <v>4.1500000000000002E-2</v>
      </c>
      <c r="E1397" s="126">
        <f t="shared" ca="1" si="554"/>
        <v>1.6137000000000001E-4</v>
      </c>
      <c r="F1397" s="132">
        <f t="shared" si="549"/>
        <v>1.075</v>
      </c>
      <c r="G1397" s="127">
        <f t="shared" ca="1" si="542"/>
        <v>1.00017347275</v>
      </c>
      <c r="H1397" s="126">
        <f ca="1">TRUNC(PRODUCT(G$10:G1396),15)</f>
        <v>1.2134912978847201</v>
      </c>
      <c r="I1397" s="126">
        <f t="shared" ca="1" si="550"/>
        <v>1.1995823982539899</v>
      </c>
      <c r="J1397" s="126">
        <f t="shared" ca="1" si="543"/>
        <v>1.01159478</v>
      </c>
      <c r="K1397" s="126">
        <f t="shared" ca="1" si="544"/>
        <v>11.59478</v>
      </c>
      <c r="L1397" s="133">
        <f>IF(VLOOKUP(A1397,$U$12:$AD$125,8)=VLOOKUP(A1396,$U$12:$AD$125,8),0,VLOOKUP(A1397,U$12:$AD$125,8))</f>
        <v>0</v>
      </c>
      <c r="M1397" s="129">
        <f>IF(L1397&gt;0,VLOOKUP(L1397,T$12:$AC$125,7),0)</f>
        <v>0</v>
      </c>
      <c r="N1397" s="126">
        <f t="shared" si="545"/>
        <v>0</v>
      </c>
      <c r="O1397" s="126">
        <f t="shared" ca="1" si="546"/>
        <v>11.59478</v>
      </c>
      <c r="P1397" s="134" t="str">
        <f t="shared" si="551"/>
        <v>A+J=</v>
      </c>
      <c r="Q1397" s="131">
        <f t="shared" si="552"/>
        <v>44454</v>
      </c>
      <c r="R1397" s="9"/>
      <c r="S1397" s="9"/>
      <c r="T1397" s="9"/>
      <c r="U1397" s="9"/>
      <c r="V1397" s="9"/>
      <c r="W1397" s="9"/>
      <c r="X1397" s="9"/>
      <c r="Y1397" s="9"/>
      <c r="Z1397" s="9"/>
      <c r="AA1397" s="9"/>
      <c r="AB1397" s="9"/>
      <c r="AC1397" s="9"/>
      <c r="AD1397" s="9"/>
      <c r="AE1397" s="9"/>
      <c r="AF1397" s="59">
        <f t="shared" si="561"/>
        <v>44103</v>
      </c>
      <c r="AG1397" s="15">
        <f t="shared" ca="1" si="562"/>
        <v>1000.80320999</v>
      </c>
      <c r="AH1397" s="15">
        <f t="shared" si="562"/>
        <v>1000</v>
      </c>
      <c r="AI1397" s="4">
        <f t="shared" ca="1" si="562"/>
        <v>1.9000000000000006E-2</v>
      </c>
      <c r="AJ1397" s="16">
        <f t="shared" ca="1" si="562"/>
        <v>7.4690000000000005E-5</v>
      </c>
      <c r="AK1397" s="4">
        <f t="shared" si="562"/>
        <v>1.075</v>
      </c>
      <c r="AL1397" s="59">
        <f t="shared" si="559"/>
        <v>44103</v>
      </c>
      <c r="AM1397" s="16">
        <f t="shared" ca="1" si="563"/>
        <v>1.0008032099999999</v>
      </c>
      <c r="AN1397" s="15">
        <f t="shared" ca="1" si="563"/>
        <v>0.80320999000000004</v>
      </c>
      <c r="AO1397" s="9">
        <f t="shared" si="563"/>
        <v>0</v>
      </c>
      <c r="AP1397" s="17">
        <f t="shared" si="563"/>
        <v>0</v>
      </c>
      <c r="AQ1397" s="15">
        <f t="shared" si="563"/>
        <v>0</v>
      </c>
      <c r="AR1397" s="10" t="str">
        <f t="shared" si="563"/>
        <v>J=</v>
      </c>
      <c r="AS1397" s="59">
        <f t="shared" si="563"/>
        <v>44270</v>
      </c>
      <c r="AT1397" s="18"/>
      <c r="AU1397" s="18"/>
      <c r="AV1397" s="40"/>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c r="GS1397" s="18"/>
      <c r="GT1397" s="18"/>
    </row>
    <row r="1398" spans="1:202" x14ac:dyDescent="0.2">
      <c r="A1398" s="123">
        <f t="shared" si="547"/>
        <v>44393</v>
      </c>
      <c r="B1398" s="124">
        <f t="shared" ca="1" si="553"/>
        <v>1011.77027</v>
      </c>
      <c r="C1398" s="126">
        <f t="shared" si="548"/>
        <v>1000</v>
      </c>
      <c r="D1398" s="125">
        <f ca="1">IF(A1398&lt;$B$1,VLOOKUP(A1398,[1]DI!$A$4:$B$15000,2,FALSE),0)</f>
        <v>4.1500000000000002E-2</v>
      </c>
      <c r="E1398" s="126">
        <f t="shared" ca="1" si="554"/>
        <v>1.6137000000000001E-4</v>
      </c>
      <c r="F1398" s="132">
        <f t="shared" si="549"/>
        <v>1.075</v>
      </c>
      <c r="G1398" s="127">
        <f t="shared" ca="1" si="542"/>
        <v>1.00017347275</v>
      </c>
      <c r="H1398" s="126">
        <f ca="1">TRUNC(PRODUCT(G$10:G1397),15)</f>
        <v>1.2137018055572599</v>
      </c>
      <c r="I1398" s="126">
        <f t="shared" ca="1" si="550"/>
        <v>1.1995823982539899</v>
      </c>
      <c r="J1398" s="126">
        <f t="shared" ca="1" si="543"/>
        <v>1.01177027</v>
      </c>
      <c r="K1398" s="126">
        <f t="shared" ca="1" si="544"/>
        <v>11.77027</v>
      </c>
      <c r="L1398" s="133">
        <f>IF(VLOOKUP(A1398,$U$12:$AD$125,8)=VLOOKUP(A1397,$U$12:$AD$125,8),0,VLOOKUP(A1398,U$12:$AD$125,8))</f>
        <v>0</v>
      </c>
      <c r="M1398" s="129">
        <f>IF(L1398&gt;0,VLOOKUP(L1398,T$12:$AC$125,7),0)</f>
        <v>0</v>
      </c>
      <c r="N1398" s="126">
        <f t="shared" si="545"/>
        <v>0</v>
      </c>
      <c r="O1398" s="126">
        <f t="shared" ca="1" si="546"/>
        <v>11.77027</v>
      </c>
      <c r="P1398" s="134" t="str">
        <f t="shared" si="551"/>
        <v>A+J=</v>
      </c>
      <c r="Q1398" s="131">
        <f t="shared" si="552"/>
        <v>44454</v>
      </c>
      <c r="R1398" s="9"/>
      <c r="S1398" s="9"/>
      <c r="T1398" s="9"/>
      <c r="U1398" s="9"/>
      <c r="V1398" s="9"/>
      <c r="W1398" s="9"/>
      <c r="X1398" s="9"/>
      <c r="Y1398" s="9"/>
      <c r="Z1398" s="9"/>
      <c r="AA1398" s="9"/>
      <c r="AB1398" s="9"/>
      <c r="AC1398" s="9"/>
      <c r="AD1398" s="9"/>
      <c r="AE1398" s="9"/>
      <c r="AF1398" s="59">
        <f t="shared" si="561"/>
        <v>44104</v>
      </c>
      <c r="AG1398" s="15">
        <f t="shared" ca="1" si="562"/>
        <v>1000.88355999</v>
      </c>
      <c r="AH1398" s="15">
        <f t="shared" si="562"/>
        <v>1000</v>
      </c>
      <c r="AI1398" s="4">
        <f t="shared" ca="1" si="562"/>
        <v>1.9000000000000006E-2</v>
      </c>
      <c r="AJ1398" s="16">
        <f t="shared" ca="1" si="562"/>
        <v>7.4690000000000005E-5</v>
      </c>
      <c r="AK1398" s="4">
        <f t="shared" si="562"/>
        <v>1.075</v>
      </c>
      <c r="AL1398" s="59">
        <f t="shared" si="559"/>
        <v>44104</v>
      </c>
      <c r="AM1398" s="16">
        <f t="shared" ca="1" si="563"/>
        <v>1.0008835599999999</v>
      </c>
      <c r="AN1398" s="15">
        <f t="shared" ca="1" si="563"/>
        <v>0.88355998999999996</v>
      </c>
      <c r="AO1398" s="9">
        <f t="shared" si="563"/>
        <v>0</v>
      </c>
      <c r="AP1398" s="17">
        <f t="shared" si="563"/>
        <v>0</v>
      </c>
      <c r="AQ1398" s="15">
        <f t="shared" si="563"/>
        <v>0</v>
      </c>
      <c r="AR1398" s="10" t="str">
        <f t="shared" si="563"/>
        <v>J=</v>
      </c>
      <c r="AS1398" s="59">
        <f t="shared" si="563"/>
        <v>44270</v>
      </c>
      <c r="AT1398" s="18"/>
      <c r="AU1398" s="18"/>
      <c r="AV1398" s="40"/>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c r="GS1398" s="18"/>
      <c r="GT1398" s="18"/>
    </row>
    <row r="1399" spans="1:202" x14ac:dyDescent="0.2">
      <c r="A1399" s="123">
        <f t="shared" si="547"/>
        <v>44394</v>
      </c>
      <c r="B1399" s="124">
        <f t="shared" ca="1" si="553"/>
        <v>1011.94578</v>
      </c>
      <c r="C1399" s="126">
        <f t="shared" si="548"/>
        <v>1000</v>
      </c>
      <c r="D1399" s="125">
        <f ca="1">IF(A1399&lt;$B$1,VLOOKUP(A1399,[1]DI!$A$4:$B$15000,2,FALSE),0)</f>
        <v>0</v>
      </c>
      <c r="E1399" s="126">
        <f t="shared" ca="1" si="554"/>
        <v>0</v>
      </c>
      <c r="F1399" s="132">
        <f t="shared" si="549"/>
        <v>1.075</v>
      </c>
      <c r="G1399" s="127">
        <f t="shared" ca="1" si="542"/>
        <v>1</v>
      </c>
      <c r="H1399" s="126">
        <f ca="1">TRUNC(PRODUCT(G$10:G1398),15)</f>
        <v>1.21391234974715</v>
      </c>
      <c r="I1399" s="126">
        <f t="shared" ca="1" si="550"/>
        <v>1.1995823982539899</v>
      </c>
      <c r="J1399" s="126">
        <f t="shared" ca="1" si="543"/>
        <v>1.01194578</v>
      </c>
      <c r="K1399" s="126">
        <f t="shared" ca="1" si="544"/>
        <v>11.945779999999999</v>
      </c>
      <c r="L1399" s="133">
        <f>IF(VLOOKUP(A1399,$U$12:$AD$125,8)=VLOOKUP(A1398,$U$12:$AD$125,8),0,VLOOKUP(A1399,U$12:$AD$125,8))</f>
        <v>0</v>
      </c>
      <c r="M1399" s="129">
        <f>IF(L1399&gt;0,VLOOKUP(L1399,T$12:$AC$125,7),0)</f>
        <v>0</v>
      </c>
      <c r="N1399" s="126">
        <f t="shared" si="545"/>
        <v>0</v>
      </c>
      <c r="O1399" s="126">
        <f t="shared" ca="1" si="546"/>
        <v>11.945779999999999</v>
      </c>
      <c r="P1399" s="134" t="str">
        <f t="shared" si="551"/>
        <v>A+J=</v>
      </c>
      <c r="Q1399" s="131">
        <f t="shared" si="552"/>
        <v>44454</v>
      </c>
      <c r="R1399" s="9"/>
      <c r="S1399" s="9"/>
      <c r="T1399" s="9"/>
      <c r="U1399" s="9"/>
      <c r="V1399" s="9"/>
      <c r="W1399" s="9"/>
      <c r="X1399" s="9"/>
      <c r="Y1399" s="9"/>
      <c r="Z1399" s="9"/>
      <c r="AA1399" s="9"/>
      <c r="AB1399" s="9"/>
      <c r="AC1399" s="9"/>
      <c r="AD1399" s="9"/>
      <c r="AE1399" s="9"/>
      <c r="AF1399" s="59">
        <f t="shared" si="561"/>
        <v>44105</v>
      </c>
      <c r="AG1399" s="15">
        <f t="shared" ca="1" si="562"/>
        <v>1000.96392999</v>
      </c>
      <c r="AH1399" s="15">
        <f t="shared" si="562"/>
        <v>1000</v>
      </c>
      <c r="AI1399" s="4">
        <f t="shared" ca="1" si="562"/>
        <v>1.9000000000000006E-2</v>
      </c>
      <c r="AJ1399" s="16">
        <f t="shared" ca="1" si="562"/>
        <v>7.4690000000000005E-5</v>
      </c>
      <c r="AK1399" s="4">
        <f t="shared" si="562"/>
        <v>1.075</v>
      </c>
      <c r="AL1399" s="59">
        <f t="shared" si="559"/>
        <v>44105</v>
      </c>
      <c r="AM1399" s="16">
        <f t="shared" ca="1" si="563"/>
        <v>1.0009639299999999</v>
      </c>
      <c r="AN1399" s="15">
        <f t="shared" ca="1" si="563"/>
        <v>0.96392999000000001</v>
      </c>
      <c r="AO1399" s="9">
        <f t="shared" si="563"/>
        <v>0</v>
      </c>
      <c r="AP1399" s="17">
        <f t="shared" si="563"/>
        <v>0</v>
      </c>
      <c r="AQ1399" s="15">
        <f t="shared" si="563"/>
        <v>0</v>
      </c>
      <c r="AR1399" s="10" t="str">
        <f t="shared" si="563"/>
        <v>J=</v>
      </c>
      <c r="AS1399" s="59">
        <f t="shared" si="563"/>
        <v>44270</v>
      </c>
      <c r="AT1399" s="18"/>
      <c r="AU1399" s="18"/>
      <c r="AV1399" s="40"/>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c r="GS1399" s="18"/>
      <c r="GT1399" s="18"/>
    </row>
    <row r="1400" spans="1:202" x14ac:dyDescent="0.2">
      <c r="A1400" s="123">
        <f t="shared" si="547"/>
        <v>44395</v>
      </c>
      <c r="B1400" s="124">
        <f t="shared" ca="1" si="553"/>
        <v>1011.94578</v>
      </c>
      <c r="C1400" s="126">
        <f t="shared" si="548"/>
        <v>1000</v>
      </c>
      <c r="D1400" s="125">
        <f ca="1">IF(A1400&lt;$B$1,VLOOKUP(A1400,[1]DI!$A$4:$B$15000,2,FALSE),0)</f>
        <v>0</v>
      </c>
      <c r="E1400" s="126">
        <f t="shared" ca="1" si="554"/>
        <v>0</v>
      </c>
      <c r="F1400" s="132">
        <f t="shared" si="549"/>
        <v>1.075</v>
      </c>
      <c r="G1400" s="127">
        <f t="shared" ca="1" si="542"/>
        <v>1</v>
      </c>
      <c r="H1400" s="126">
        <f ca="1">TRUNC(PRODUCT(G$10:G1399),15)</f>
        <v>1.21391234974715</v>
      </c>
      <c r="I1400" s="126">
        <f t="shared" ca="1" si="550"/>
        <v>1.1995823982539899</v>
      </c>
      <c r="J1400" s="126">
        <f t="shared" ca="1" si="543"/>
        <v>1.01194578</v>
      </c>
      <c r="K1400" s="126">
        <f t="shared" ca="1" si="544"/>
        <v>11.945779999999999</v>
      </c>
      <c r="L1400" s="133">
        <f>IF(VLOOKUP(A1400,$U$12:$AD$125,8)=VLOOKUP(A1399,$U$12:$AD$125,8),0,VLOOKUP(A1400,U$12:$AD$125,8))</f>
        <v>0</v>
      </c>
      <c r="M1400" s="129">
        <f>IF(L1400&gt;0,VLOOKUP(L1400,T$12:$AC$125,7),0)</f>
        <v>0</v>
      </c>
      <c r="N1400" s="126">
        <f t="shared" si="545"/>
        <v>0</v>
      </c>
      <c r="O1400" s="126">
        <f t="shared" ca="1" si="546"/>
        <v>11.945779999999999</v>
      </c>
      <c r="P1400" s="134" t="str">
        <f t="shared" si="551"/>
        <v>A+J=</v>
      </c>
      <c r="Q1400" s="131">
        <f t="shared" si="552"/>
        <v>44454</v>
      </c>
      <c r="R1400" s="9"/>
      <c r="S1400" s="9"/>
      <c r="T1400" s="9"/>
      <c r="U1400" s="9"/>
      <c r="V1400" s="9"/>
      <c r="W1400" s="9"/>
      <c r="X1400" s="9"/>
      <c r="Y1400" s="9"/>
      <c r="Z1400" s="9"/>
      <c r="AA1400" s="9"/>
      <c r="AB1400" s="9"/>
      <c r="AC1400" s="9"/>
      <c r="AD1400" s="9"/>
      <c r="AE1400" s="9"/>
      <c r="AF1400" s="59">
        <f t="shared" si="561"/>
        <v>44106</v>
      </c>
      <c r="AG1400" s="15">
        <f t="shared" ca="1" si="562"/>
        <v>1001.0443</v>
      </c>
      <c r="AH1400" s="15">
        <f t="shared" si="562"/>
        <v>1000</v>
      </c>
      <c r="AI1400" s="4">
        <f t="shared" ca="1" si="562"/>
        <v>1.9000000000000006E-2</v>
      </c>
      <c r="AJ1400" s="16">
        <f t="shared" ca="1" si="562"/>
        <v>7.4690000000000005E-5</v>
      </c>
      <c r="AK1400" s="4">
        <f t="shared" si="562"/>
        <v>1.075</v>
      </c>
      <c r="AL1400" s="59">
        <f t="shared" si="559"/>
        <v>44106</v>
      </c>
      <c r="AM1400" s="16">
        <f t="shared" ca="1" si="563"/>
        <v>1.0010443</v>
      </c>
      <c r="AN1400" s="15">
        <f t="shared" ca="1" si="563"/>
        <v>1.0443</v>
      </c>
      <c r="AO1400" s="9">
        <f t="shared" si="563"/>
        <v>0</v>
      </c>
      <c r="AP1400" s="17">
        <f t="shared" si="563"/>
        <v>0</v>
      </c>
      <c r="AQ1400" s="15">
        <f t="shared" si="563"/>
        <v>0</v>
      </c>
      <c r="AR1400" s="10" t="str">
        <f t="shared" si="563"/>
        <v>J=</v>
      </c>
      <c r="AS1400" s="59">
        <f t="shared" si="563"/>
        <v>44270</v>
      </c>
      <c r="AT1400" s="18"/>
      <c r="AU1400" s="18"/>
      <c r="AV1400" s="40"/>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c r="GS1400" s="18"/>
      <c r="GT1400" s="18"/>
    </row>
    <row r="1401" spans="1:202" x14ac:dyDescent="0.2">
      <c r="A1401" s="123">
        <f t="shared" si="547"/>
        <v>44396</v>
      </c>
      <c r="B1401" s="124">
        <f t="shared" ca="1" si="553"/>
        <v>1011.94578</v>
      </c>
      <c r="C1401" s="126">
        <f t="shared" si="548"/>
        <v>1000</v>
      </c>
      <c r="D1401" s="125">
        <f ca="1">IF(A1401&lt;$B$1,VLOOKUP(A1401,[1]DI!$A$4:$B$15000,2,FALSE),0)</f>
        <v>4.1500000000000002E-2</v>
      </c>
      <c r="E1401" s="126">
        <f t="shared" ca="1" si="554"/>
        <v>1.6137000000000001E-4</v>
      </c>
      <c r="F1401" s="132">
        <f t="shared" si="549"/>
        <v>1.075</v>
      </c>
      <c r="G1401" s="127">
        <f t="shared" ca="1" si="542"/>
        <v>1.00017347275</v>
      </c>
      <c r="H1401" s="126">
        <f ca="1">TRUNC(PRODUCT(G$10:G1400),15)</f>
        <v>1.21391234974715</v>
      </c>
      <c r="I1401" s="126">
        <f t="shared" ca="1" si="550"/>
        <v>1.1995823982539899</v>
      </c>
      <c r="J1401" s="126">
        <f t="shared" ca="1" si="543"/>
        <v>1.01194578</v>
      </c>
      <c r="K1401" s="126">
        <f t="shared" ca="1" si="544"/>
        <v>11.945779999999999</v>
      </c>
      <c r="L1401" s="133">
        <f>IF(VLOOKUP(A1401,$U$12:$AD$125,8)=VLOOKUP(A1400,$U$12:$AD$125,8),0,VLOOKUP(A1401,U$12:$AD$125,8))</f>
        <v>0</v>
      </c>
      <c r="M1401" s="129">
        <f>IF(L1401&gt;0,VLOOKUP(L1401,T$12:$AC$125,7),0)</f>
        <v>0</v>
      </c>
      <c r="N1401" s="126">
        <f t="shared" si="545"/>
        <v>0</v>
      </c>
      <c r="O1401" s="126">
        <f t="shared" ca="1" si="546"/>
        <v>11.945779999999999</v>
      </c>
      <c r="P1401" s="134" t="str">
        <f t="shared" si="551"/>
        <v>A+J=</v>
      </c>
      <c r="Q1401" s="131">
        <f t="shared" si="552"/>
        <v>44454</v>
      </c>
      <c r="R1401" s="9"/>
      <c r="S1401" s="9"/>
      <c r="T1401" s="9"/>
      <c r="U1401" s="9"/>
      <c r="V1401" s="9"/>
      <c r="W1401" s="9"/>
      <c r="X1401" s="9"/>
      <c r="Y1401" s="9"/>
      <c r="Z1401" s="9"/>
      <c r="AA1401" s="9"/>
      <c r="AB1401" s="9"/>
      <c r="AC1401" s="9"/>
      <c r="AD1401" s="9"/>
      <c r="AE1401" s="9"/>
      <c r="AF1401" s="59">
        <f t="shared" si="561"/>
        <v>44107</v>
      </c>
      <c r="AG1401" s="15">
        <f t="shared" ca="1" si="562"/>
        <v>1001.12467</v>
      </c>
      <c r="AH1401" s="15">
        <f t="shared" si="562"/>
        <v>1000</v>
      </c>
      <c r="AI1401" s="4">
        <f t="shared" ca="1" si="562"/>
        <v>0</v>
      </c>
      <c r="AJ1401" s="16">
        <f t="shared" ca="1" si="562"/>
        <v>0</v>
      </c>
      <c r="AK1401" s="4">
        <f t="shared" si="562"/>
        <v>1.075</v>
      </c>
      <c r="AL1401" s="59">
        <f t="shared" si="559"/>
        <v>44107</v>
      </c>
      <c r="AM1401" s="16">
        <f t="shared" ca="1" si="563"/>
        <v>1.00112467</v>
      </c>
      <c r="AN1401" s="15">
        <f t="shared" ca="1" si="563"/>
        <v>1.1246700000000001</v>
      </c>
      <c r="AO1401" s="9">
        <f t="shared" si="563"/>
        <v>0</v>
      </c>
      <c r="AP1401" s="17">
        <f t="shared" si="563"/>
        <v>0</v>
      </c>
      <c r="AQ1401" s="15">
        <f t="shared" si="563"/>
        <v>0</v>
      </c>
      <c r="AR1401" s="10" t="str">
        <f t="shared" si="563"/>
        <v>J=</v>
      </c>
      <c r="AS1401" s="59">
        <f t="shared" si="563"/>
        <v>44270</v>
      </c>
      <c r="AT1401" s="18"/>
      <c r="AU1401" s="18"/>
      <c r="AV1401" s="40"/>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c r="GS1401" s="18"/>
      <c r="GT1401" s="18"/>
    </row>
    <row r="1402" spans="1:202" x14ac:dyDescent="0.2">
      <c r="A1402" s="123">
        <f t="shared" si="547"/>
        <v>44397</v>
      </c>
      <c r="B1402" s="124">
        <f t="shared" ca="1" si="553"/>
        <v>1012.1213299999999</v>
      </c>
      <c r="C1402" s="126">
        <f t="shared" si="548"/>
        <v>1000</v>
      </c>
      <c r="D1402" s="125">
        <f ca="1">IF(A1402&lt;$B$1,VLOOKUP(A1402,[1]DI!$A$4:$B$15000,2,FALSE),0)</f>
        <v>4.1500000000000002E-2</v>
      </c>
      <c r="E1402" s="126">
        <f t="shared" ca="1" si="554"/>
        <v>1.6137000000000001E-4</v>
      </c>
      <c r="F1402" s="132">
        <f t="shared" si="549"/>
        <v>1.075</v>
      </c>
      <c r="G1402" s="127">
        <f t="shared" ca="1" si="542"/>
        <v>1.00017347275</v>
      </c>
      <c r="H1402" s="126">
        <f ca="1">TRUNC(PRODUCT(G$10:G1401),15)</f>
        <v>1.21412293046072</v>
      </c>
      <c r="I1402" s="126">
        <f t="shared" ca="1" si="550"/>
        <v>1.1995823982539899</v>
      </c>
      <c r="J1402" s="126">
        <f t="shared" ca="1" si="543"/>
        <v>1.01212133</v>
      </c>
      <c r="K1402" s="126">
        <f t="shared" ca="1" si="544"/>
        <v>12.12133</v>
      </c>
      <c r="L1402" s="133">
        <f>IF(VLOOKUP(A1402,$U$12:$AD$125,8)=VLOOKUP(A1401,$U$12:$AD$125,8),0,VLOOKUP(A1402,U$12:$AD$125,8))</f>
        <v>0</v>
      </c>
      <c r="M1402" s="129">
        <f>IF(L1402&gt;0,VLOOKUP(L1402,T$12:$AC$125,7),0)</f>
        <v>0</v>
      </c>
      <c r="N1402" s="126">
        <f t="shared" si="545"/>
        <v>0</v>
      </c>
      <c r="O1402" s="126">
        <f t="shared" ca="1" si="546"/>
        <v>12.12133</v>
      </c>
      <c r="P1402" s="134" t="str">
        <f t="shared" si="551"/>
        <v>A+J=</v>
      </c>
      <c r="Q1402" s="131">
        <f t="shared" si="552"/>
        <v>44454</v>
      </c>
      <c r="R1402" s="9"/>
      <c r="S1402" s="9"/>
      <c r="T1402" s="9"/>
      <c r="U1402" s="9"/>
      <c r="V1402" s="9"/>
      <c r="W1402" s="9"/>
      <c r="X1402" s="9"/>
      <c r="Y1402" s="9"/>
      <c r="Z1402" s="9"/>
      <c r="AA1402" s="9"/>
      <c r="AB1402" s="9"/>
      <c r="AC1402" s="9"/>
      <c r="AD1402" s="9"/>
      <c r="AE1402" s="9"/>
      <c r="AF1402" s="59">
        <f t="shared" si="561"/>
        <v>44108</v>
      </c>
      <c r="AG1402" s="15">
        <f t="shared" ca="1" si="562"/>
        <v>1001.12467</v>
      </c>
      <c r="AH1402" s="15">
        <f t="shared" si="562"/>
        <v>1000</v>
      </c>
      <c r="AI1402" s="4">
        <f t="shared" ca="1" si="562"/>
        <v>0</v>
      </c>
      <c r="AJ1402" s="16">
        <f t="shared" ca="1" si="562"/>
        <v>0</v>
      </c>
      <c r="AK1402" s="4">
        <f t="shared" si="562"/>
        <v>1.075</v>
      </c>
      <c r="AL1402" s="59">
        <f t="shared" si="559"/>
        <v>44108</v>
      </c>
      <c r="AM1402" s="16">
        <f t="shared" ca="1" si="563"/>
        <v>1.00112467</v>
      </c>
      <c r="AN1402" s="15">
        <f t="shared" ca="1" si="563"/>
        <v>1.1246700000000001</v>
      </c>
      <c r="AO1402" s="9">
        <f t="shared" si="563"/>
        <v>0</v>
      </c>
      <c r="AP1402" s="17">
        <f t="shared" si="563"/>
        <v>0</v>
      </c>
      <c r="AQ1402" s="15">
        <f t="shared" si="563"/>
        <v>0</v>
      </c>
      <c r="AR1402" s="10" t="str">
        <f t="shared" si="563"/>
        <v>J=</v>
      </c>
      <c r="AS1402" s="59">
        <f t="shared" si="563"/>
        <v>44270</v>
      </c>
      <c r="AT1402" s="18"/>
      <c r="AU1402" s="18"/>
      <c r="AV1402" s="40"/>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c r="GS1402" s="18"/>
      <c r="GT1402" s="18"/>
    </row>
    <row r="1403" spans="1:202" x14ac:dyDescent="0.2">
      <c r="A1403" s="123">
        <f t="shared" si="547"/>
        <v>44398</v>
      </c>
      <c r="B1403" s="124">
        <f t="shared" ca="1" si="553"/>
        <v>1012.29689999</v>
      </c>
      <c r="C1403" s="126">
        <f t="shared" si="548"/>
        <v>1000</v>
      </c>
      <c r="D1403" s="125">
        <f ca="1">IF(A1403&lt;$B$1,VLOOKUP(A1403,[1]DI!$A$4:$B$15000,2,FALSE),0)</f>
        <v>4.1500000000000002E-2</v>
      </c>
      <c r="E1403" s="126">
        <f t="shared" ca="1" si="554"/>
        <v>1.6137000000000001E-4</v>
      </c>
      <c r="F1403" s="132">
        <f t="shared" si="549"/>
        <v>1.075</v>
      </c>
      <c r="G1403" s="127">
        <f t="shared" ca="1" si="542"/>
        <v>1.00017347275</v>
      </c>
      <c r="H1403" s="126">
        <f ca="1">TRUNC(PRODUCT(G$10:G1402),15)</f>
        <v>1.21433354770431</v>
      </c>
      <c r="I1403" s="126">
        <f t="shared" ca="1" si="550"/>
        <v>1.1995823982539899</v>
      </c>
      <c r="J1403" s="126">
        <f t="shared" ca="1" si="543"/>
        <v>1.0122968999999999</v>
      </c>
      <c r="K1403" s="126">
        <f t="shared" ca="1" si="544"/>
        <v>12.29689999</v>
      </c>
      <c r="L1403" s="133">
        <f>IF(VLOOKUP(A1403,$U$12:$AD$125,8)=VLOOKUP(A1402,$U$12:$AD$125,8),0,VLOOKUP(A1403,U$12:$AD$125,8))</f>
        <v>0</v>
      </c>
      <c r="M1403" s="129">
        <f>IF(L1403&gt;0,VLOOKUP(L1403,T$12:$AC$125,7),0)</f>
        <v>0</v>
      </c>
      <c r="N1403" s="126">
        <f t="shared" si="545"/>
        <v>0</v>
      </c>
      <c r="O1403" s="126">
        <f t="shared" ca="1" si="546"/>
        <v>12.29689999</v>
      </c>
      <c r="P1403" s="134" t="str">
        <f t="shared" si="551"/>
        <v>A+J=</v>
      </c>
      <c r="Q1403" s="131">
        <f t="shared" si="552"/>
        <v>44454</v>
      </c>
      <c r="R1403" s="9"/>
      <c r="S1403" s="9"/>
      <c r="T1403" s="9"/>
      <c r="U1403" s="9"/>
      <c r="V1403" s="9"/>
      <c r="W1403" s="9"/>
      <c r="X1403" s="9"/>
      <c r="Y1403" s="9"/>
      <c r="Z1403" s="9"/>
      <c r="AA1403" s="9"/>
      <c r="AB1403" s="9"/>
      <c r="AC1403" s="9"/>
      <c r="AD1403" s="9"/>
      <c r="AE1403" s="9"/>
      <c r="AF1403" s="59">
        <f t="shared" si="561"/>
        <v>44109</v>
      </c>
      <c r="AG1403" s="15">
        <f t="shared" ca="1" si="562"/>
        <v>1001.12467</v>
      </c>
      <c r="AH1403" s="15">
        <f t="shared" si="562"/>
        <v>1000</v>
      </c>
      <c r="AI1403" s="4">
        <f t="shared" ca="1" si="562"/>
        <v>1.9000000000000006E-2</v>
      </c>
      <c r="AJ1403" s="16">
        <f t="shared" ca="1" si="562"/>
        <v>7.4690000000000005E-5</v>
      </c>
      <c r="AK1403" s="4">
        <f t="shared" si="562"/>
        <v>1.075</v>
      </c>
      <c r="AL1403" s="59">
        <f t="shared" si="559"/>
        <v>44109</v>
      </c>
      <c r="AM1403" s="16">
        <f t="shared" ca="1" si="563"/>
        <v>1.00112467</v>
      </c>
      <c r="AN1403" s="15">
        <f t="shared" ca="1" si="563"/>
        <v>1.1246700000000001</v>
      </c>
      <c r="AO1403" s="9">
        <f t="shared" si="563"/>
        <v>0</v>
      </c>
      <c r="AP1403" s="17">
        <f t="shared" si="563"/>
        <v>0</v>
      </c>
      <c r="AQ1403" s="15">
        <f t="shared" si="563"/>
        <v>0</v>
      </c>
      <c r="AR1403" s="10" t="str">
        <f t="shared" si="563"/>
        <v>J=</v>
      </c>
      <c r="AS1403" s="59">
        <f t="shared" si="563"/>
        <v>44270</v>
      </c>
      <c r="AT1403" s="18"/>
      <c r="AU1403" s="18"/>
      <c r="AV1403" s="40"/>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c r="GS1403" s="18"/>
      <c r="GT1403" s="18"/>
    </row>
    <row r="1404" spans="1:202" x14ac:dyDescent="0.2">
      <c r="A1404" s="123">
        <f t="shared" si="547"/>
        <v>44399</v>
      </c>
      <c r="B1404" s="124">
        <f t="shared" ca="1" si="553"/>
        <v>1012.4725100000001</v>
      </c>
      <c r="C1404" s="126">
        <f t="shared" si="548"/>
        <v>1000</v>
      </c>
      <c r="D1404" s="125">
        <f ca="1">IF(A1404&lt;$B$1,VLOOKUP(A1404,[1]DI!$A$4:$B$15000,2,FALSE),0)</f>
        <v>4.1500000000000002E-2</v>
      </c>
      <c r="E1404" s="126">
        <f t="shared" ca="1" si="554"/>
        <v>1.6137000000000001E-4</v>
      </c>
      <c r="F1404" s="132">
        <f t="shared" si="549"/>
        <v>1.075</v>
      </c>
      <c r="G1404" s="127">
        <f t="shared" ca="1" si="542"/>
        <v>1.00017347275</v>
      </c>
      <c r="H1404" s="126">
        <f ca="1">TRUNC(PRODUCT(G$10:G1403),15)</f>
        <v>1.21454420148425</v>
      </c>
      <c r="I1404" s="126">
        <f t="shared" ca="1" si="550"/>
        <v>1.1995823982539899</v>
      </c>
      <c r="J1404" s="126">
        <f t="shared" ca="1" si="543"/>
        <v>1.01247251</v>
      </c>
      <c r="K1404" s="126">
        <f t="shared" ca="1" si="544"/>
        <v>12.47251</v>
      </c>
      <c r="L1404" s="133">
        <f>IF(VLOOKUP(A1404,$U$12:$AD$125,8)=VLOOKUP(A1403,$U$12:$AD$125,8),0,VLOOKUP(A1404,U$12:$AD$125,8))</f>
        <v>0</v>
      </c>
      <c r="M1404" s="129">
        <f>IF(L1404&gt;0,VLOOKUP(L1404,T$12:$AC$125,7),0)</f>
        <v>0</v>
      </c>
      <c r="N1404" s="126">
        <f t="shared" si="545"/>
        <v>0</v>
      </c>
      <c r="O1404" s="126">
        <f t="shared" ca="1" si="546"/>
        <v>12.47251</v>
      </c>
      <c r="P1404" s="134" t="str">
        <f t="shared" si="551"/>
        <v>A+J=</v>
      </c>
      <c r="Q1404" s="131">
        <f t="shared" si="552"/>
        <v>44454</v>
      </c>
      <c r="R1404" s="9"/>
      <c r="S1404" s="9"/>
      <c r="T1404" s="9"/>
      <c r="U1404" s="9"/>
      <c r="V1404" s="9"/>
      <c r="W1404" s="9"/>
      <c r="X1404" s="9"/>
      <c r="Y1404" s="9"/>
      <c r="Z1404" s="9"/>
      <c r="AA1404" s="9"/>
      <c r="AB1404" s="9"/>
      <c r="AC1404" s="9"/>
      <c r="AD1404" s="9"/>
      <c r="AE1404" s="9"/>
      <c r="AF1404" s="59">
        <f t="shared" si="561"/>
        <v>44110</v>
      </c>
      <c r="AG1404" s="15">
        <f t="shared" ca="1" si="562"/>
        <v>1001.20505</v>
      </c>
      <c r="AH1404" s="15">
        <f t="shared" si="562"/>
        <v>1000</v>
      </c>
      <c r="AI1404" s="4">
        <f t="shared" ca="1" si="562"/>
        <v>1.9000000000000006E-2</v>
      </c>
      <c r="AJ1404" s="16">
        <f t="shared" ca="1" si="562"/>
        <v>7.4690000000000005E-5</v>
      </c>
      <c r="AK1404" s="4">
        <f t="shared" si="562"/>
        <v>1.075</v>
      </c>
      <c r="AL1404" s="59">
        <f t="shared" si="559"/>
        <v>44110</v>
      </c>
      <c r="AM1404" s="16">
        <f t="shared" ca="1" si="563"/>
        <v>1.00120505</v>
      </c>
      <c r="AN1404" s="15">
        <f t="shared" ca="1" si="563"/>
        <v>1.20505</v>
      </c>
      <c r="AO1404" s="9">
        <f t="shared" si="563"/>
        <v>0</v>
      </c>
      <c r="AP1404" s="17">
        <f t="shared" si="563"/>
        <v>0</v>
      </c>
      <c r="AQ1404" s="15">
        <f t="shared" si="563"/>
        <v>0</v>
      </c>
      <c r="AR1404" s="10" t="str">
        <f t="shared" si="563"/>
        <v>J=</v>
      </c>
      <c r="AS1404" s="59">
        <f t="shared" si="563"/>
        <v>44270</v>
      </c>
      <c r="AT1404" s="18"/>
      <c r="AU1404" s="18"/>
      <c r="AV1404" s="40"/>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c r="GS1404" s="18"/>
      <c r="GT1404" s="18"/>
    </row>
    <row r="1405" spans="1:202" x14ac:dyDescent="0.2">
      <c r="A1405" s="123">
        <f t="shared" si="547"/>
        <v>44400</v>
      </c>
      <c r="B1405" s="124">
        <f t="shared" ca="1" si="553"/>
        <v>1012.64815</v>
      </c>
      <c r="C1405" s="126">
        <f t="shared" si="548"/>
        <v>1000</v>
      </c>
      <c r="D1405" s="125">
        <f ca="1">IF(A1405&lt;$B$1,VLOOKUP(A1405,[1]DI!$A$4:$B$15000,2,FALSE),0)</f>
        <v>4.1500000000000002E-2</v>
      </c>
      <c r="E1405" s="126">
        <f t="shared" ca="1" si="554"/>
        <v>1.6137000000000001E-4</v>
      </c>
      <c r="F1405" s="132">
        <f t="shared" si="549"/>
        <v>1.075</v>
      </c>
      <c r="G1405" s="127">
        <f t="shared" ca="1" si="542"/>
        <v>1.00017347275</v>
      </c>
      <c r="H1405" s="126">
        <f ca="1">TRUNC(PRODUCT(G$10:G1404),15)</f>
        <v>1.21475489180687</v>
      </c>
      <c r="I1405" s="126">
        <f t="shared" ca="1" si="550"/>
        <v>1.1995823982539899</v>
      </c>
      <c r="J1405" s="126">
        <f t="shared" ca="1" si="543"/>
        <v>1.01264815</v>
      </c>
      <c r="K1405" s="126">
        <f t="shared" ca="1" si="544"/>
        <v>12.648149999999999</v>
      </c>
      <c r="L1405" s="133">
        <f>IF(VLOOKUP(A1405,$U$12:$AD$125,8)=VLOOKUP(A1404,$U$12:$AD$125,8),0,VLOOKUP(A1405,U$12:$AD$125,8))</f>
        <v>0</v>
      </c>
      <c r="M1405" s="129">
        <f>IF(L1405&gt;0,VLOOKUP(L1405,T$12:$AC$125,7),0)</f>
        <v>0</v>
      </c>
      <c r="N1405" s="126">
        <f t="shared" si="545"/>
        <v>0</v>
      </c>
      <c r="O1405" s="126">
        <f t="shared" ca="1" si="546"/>
        <v>12.648149999999999</v>
      </c>
      <c r="P1405" s="134" t="str">
        <f t="shared" si="551"/>
        <v>A+J=</v>
      </c>
      <c r="Q1405" s="131">
        <f t="shared" si="552"/>
        <v>44454</v>
      </c>
      <c r="R1405" s="9"/>
      <c r="S1405" s="9"/>
      <c r="T1405" s="9"/>
      <c r="U1405" s="9"/>
      <c r="V1405" s="9"/>
      <c r="W1405" s="9"/>
      <c r="X1405" s="9"/>
      <c r="Y1405" s="9"/>
      <c r="Z1405" s="9"/>
      <c r="AA1405" s="9"/>
      <c r="AB1405" s="9"/>
      <c r="AC1405" s="9"/>
      <c r="AD1405" s="9"/>
      <c r="AE1405" s="9"/>
      <c r="AF1405" s="59">
        <f t="shared" si="561"/>
        <v>44111</v>
      </c>
      <c r="AG1405" s="15">
        <f t="shared" ca="1" si="562"/>
        <v>1001.28543999</v>
      </c>
      <c r="AH1405" s="15">
        <f t="shared" si="562"/>
        <v>1000</v>
      </c>
      <c r="AI1405" s="4">
        <f t="shared" ca="1" si="562"/>
        <v>1.9000000000000006E-2</v>
      </c>
      <c r="AJ1405" s="16">
        <f t="shared" ca="1" si="562"/>
        <v>7.4690000000000005E-5</v>
      </c>
      <c r="AK1405" s="4">
        <f t="shared" si="562"/>
        <v>1.075</v>
      </c>
      <c r="AL1405" s="59">
        <f t="shared" si="559"/>
        <v>44111</v>
      </c>
      <c r="AM1405" s="16">
        <f t="shared" ca="1" si="563"/>
        <v>1.00128544</v>
      </c>
      <c r="AN1405" s="15">
        <f t="shared" ca="1" si="563"/>
        <v>1.28543999</v>
      </c>
      <c r="AO1405" s="9">
        <f t="shared" si="563"/>
        <v>0</v>
      </c>
      <c r="AP1405" s="17">
        <f t="shared" si="563"/>
        <v>0</v>
      </c>
      <c r="AQ1405" s="15">
        <f t="shared" si="563"/>
        <v>0</v>
      </c>
      <c r="AR1405" s="10" t="str">
        <f t="shared" si="563"/>
        <v>J=</v>
      </c>
      <c r="AS1405" s="59">
        <f t="shared" si="563"/>
        <v>44270</v>
      </c>
      <c r="AT1405" s="18"/>
      <c r="AU1405" s="18"/>
      <c r="AV1405" s="40"/>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c r="GS1405" s="18"/>
      <c r="GT1405" s="18"/>
    </row>
    <row r="1406" spans="1:202" x14ac:dyDescent="0.2">
      <c r="A1406" s="123">
        <f t="shared" si="547"/>
        <v>44401</v>
      </c>
      <c r="B1406" s="124">
        <f t="shared" ca="1" si="553"/>
        <v>1012.82381</v>
      </c>
      <c r="C1406" s="126">
        <f t="shared" si="548"/>
        <v>1000</v>
      </c>
      <c r="D1406" s="125">
        <f ca="1">IF(A1406&lt;$B$1,VLOOKUP(A1406,[1]DI!$A$4:$B$15000,2,FALSE),0)</f>
        <v>0</v>
      </c>
      <c r="E1406" s="126">
        <f t="shared" ca="1" si="554"/>
        <v>0</v>
      </c>
      <c r="F1406" s="132">
        <f t="shared" si="549"/>
        <v>1.075</v>
      </c>
      <c r="G1406" s="127">
        <f t="shared" ca="1" si="542"/>
        <v>1</v>
      </c>
      <c r="H1406" s="126">
        <f ca="1">TRUNC(PRODUCT(G$10:G1405),15)</f>
        <v>1.21496561867853</v>
      </c>
      <c r="I1406" s="126">
        <f t="shared" ca="1" si="550"/>
        <v>1.1995823982539899</v>
      </c>
      <c r="J1406" s="126">
        <f t="shared" ca="1" si="543"/>
        <v>1.01282381</v>
      </c>
      <c r="K1406" s="126">
        <f t="shared" ca="1" si="544"/>
        <v>12.82381</v>
      </c>
      <c r="L1406" s="133">
        <f>IF(VLOOKUP(A1406,$U$12:$AD$125,8)=VLOOKUP(A1405,$U$12:$AD$125,8),0,VLOOKUP(A1406,U$12:$AD$125,8))</f>
        <v>0</v>
      </c>
      <c r="M1406" s="129">
        <f>IF(L1406&gt;0,VLOOKUP(L1406,T$12:$AC$125,7),0)</f>
        <v>0</v>
      </c>
      <c r="N1406" s="126">
        <f t="shared" si="545"/>
        <v>0</v>
      </c>
      <c r="O1406" s="126">
        <f t="shared" ca="1" si="546"/>
        <v>12.82381</v>
      </c>
      <c r="P1406" s="134" t="str">
        <f t="shared" si="551"/>
        <v>A+J=</v>
      </c>
      <c r="Q1406" s="131">
        <f t="shared" si="552"/>
        <v>44454</v>
      </c>
      <c r="R1406" s="9"/>
      <c r="S1406" s="9"/>
      <c r="T1406" s="9"/>
      <c r="U1406" s="9"/>
      <c r="V1406" s="9"/>
      <c r="W1406" s="9"/>
      <c r="X1406" s="9"/>
      <c r="Y1406" s="9"/>
      <c r="Z1406" s="9"/>
      <c r="AA1406" s="9"/>
      <c r="AB1406" s="9"/>
      <c r="AC1406" s="9"/>
      <c r="AD1406" s="9"/>
      <c r="AE1406" s="9"/>
      <c r="AF1406" s="59">
        <f t="shared" si="561"/>
        <v>44112</v>
      </c>
      <c r="AG1406" s="15">
        <f t="shared" ca="1" si="562"/>
        <v>1001.36584</v>
      </c>
      <c r="AH1406" s="15">
        <f t="shared" si="562"/>
        <v>1000</v>
      </c>
      <c r="AI1406" s="4">
        <f t="shared" ca="1" si="562"/>
        <v>1.9000000000000006E-2</v>
      </c>
      <c r="AJ1406" s="16">
        <f t="shared" ca="1" si="562"/>
        <v>7.4690000000000005E-5</v>
      </c>
      <c r="AK1406" s="4">
        <f t="shared" si="562"/>
        <v>1.075</v>
      </c>
      <c r="AL1406" s="59">
        <f t="shared" si="559"/>
        <v>44112</v>
      </c>
      <c r="AM1406" s="16">
        <f t="shared" ca="1" si="563"/>
        <v>1.0013658400000001</v>
      </c>
      <c r="AN1406" s="15">
        <f t="shared" ca="1" si="563"/>
        <v>1.3658399999999999</v>
      </c>
      <c r="AO1406" s="9">
        <f t="shared" si="563"/>
        <v>0</v>
      </c>
      <c r="AP1406" s="17">
        <f t="shared" si="563"/>
        <v>0</v>
      </c>
      <c r="AQ1406" s="15">
        <f t="shared" si="563"/>
        <v>0</v>
      </c>
      <c r="AR1406" s="10" t="str">
        <f t="shared" si="563"/>
        <v>J=</v>
      </c>
      <c r="AS1406" s="59">
        <f t="shared" si="563"/>
        <v>44270</v>
      </c>
      <c r="AT1406" s="18"/>
      <c r="AU1406" s="18"/>
      <c r="AV1406" s="40"/>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c r="GS1406" s="18"/>
      <c r="GT1406" s="18"/>
    </row>
    <row r="1407" spans="1:202" x14ac:dyDescent="0.2">
      <c r="A1407" s="123">
        <f t="shared" si="547"/>
        <v>44402</v>
      </c>
      <c r="B1407" s="124">
        <f t="shared" ca="1" si="553"/>
        <v>1012.82381</v>
      </c>
      <c r="C1407" s="126">
        <f t="shared" si="548"/>
        <v>1000</v>
      </c>
      <c r="D1407" s="125">
        <f ca="1">IF(A1407&lt;$B$1,VLOOKUP(A1407,[1]DI!$A$4:$B$15000,2,FALSE),0)</f>
        <v>0</v>
      </c>
      <c r="E1407" s="126">
        <f t="shared" ca="1" si="554"/>
        <v>0</v>
      </c>
      <c r="F1407" s="132">
        <f t="shared" si="549"/>
        <v>1.075</v>
      </c>
      <c r="G1407" s="127">
        <f t="shared" ca="1" si="542"/>
        <v>1</v>
      </c>
      <c r="H1407" s="126">
        <f ca="1">TRUNC(PRODUCT(G$10:G1406),15)</f>
        <v>1.21496561867853</v>
      </c>
      <c r="I1407" s="126">
        <f t="shared" ca="1" si="550"/>
        <v>1.1995823982539899</v>
      </c>
      <c r="J1407" s="126">
        <f t="shared" ca="1" si="543"/>
        <v>1.01282381</v>
      </c>
      <c r="K1407" s="126">
        <f t="shared" ca="1" si="544"/>
        <v>12.82381</v>
      </c>
      <c r="L1407" s="133">
        <f>IF(VLOOKUP(A1407,$U$12:$AD$125,8)=VLOOKUP(A1406,$U$12:$AD$125,8),0,VLOOKUP(A1407,U$12:$AD$125,8))</f>
        <v>0</v>
      </c>
      <c r="M1407" s="129">
        <f>IF(L1407&gt;0,VLOOKUP(L1407,T$12:$AC$125,7),0)</f>
        <v>0</v>
      </c>
      <c r="N1407" s="126">
        <f t="shared" si="545"/>
        <v>0</v>
      </c>
      <c r="O1407" s="126">
        <f t="shared" ca="1" si="546"/>
        <v>12.82381</v>
      </c>
      <c r="P1407" s="134" t="str">
        <f t="shared" si="551"/>
        <v>A+J=</v>
      </c>
      <c r="Q1407" s="131">
        <f t="shared" si="552"/>
        <v>44454</v>
      </c>
      <c r="R1407" s="9"/>
      <c r="S1407" s="9"/>
      <c r="T1407" s="9"/>
      <c r="U1407" s="9"/>
      <c r="V1407" s="9"/>
      <c r="W1407" s="9"/>
      <c r="X1407" s="9"/>
      <c r="Y1407" s="9"/>
      <c r="Z1407" s="9"/>
      <c r="AA1407" s="9"/>
      <c r="AB1407" s="9"/>
      <c r="AC1407" s="9"/>
      <c r="AD1407" s="9"/>
      <c r="AE1407" s="9"/>
      <c r="AF1407" s="59">
        <f t="shared" si="561"/>
        <v>44113</v>
      </c>
      <c r="AG1407" s="15">
        <f t="shared" ca="1" si="562"/>
        <v>1001.44623999</v>
      </c>
      <c r="AH1407" s="15">
        <f t="shared" si="562"/>
        <v>1000</v>
      </c>
      <c r="AI1407" s="4">
        <f t="shared" ca="1" si="562"/>
        <v>1.9000000000000006E-2</v>
      </c>
      <c r="AJ1407" s="16">
        <f t="shared" ca="1" si="562"/>
        <v>7.4690000000000005E-5</v>
      </c>
      <c r="AK1407" s="4">
        <f t="shared" si="562"/>
        <v>1.075</v>
      </c>
      <c r="AL1407" s="59">
        <f t="shared" si="559"/>
        <v>44113</v>
      </c>
      <c r="AM1407" s="16">
        <f t="shared" ca="1" si="563"/>
        <v>1.0014462399999999</v>
      </c>
      <c r="AN1407" s="15">
        <f t="shared" ca="1" si="563"/>
        <v>1.44623999</v>
      </c>
      <c r="AO1407" s="9">
        <f t="shared" si="563"/>
        <v>0</v>
      </c>
      <c r="AP1407" s="17">
        <f t="shared" si="563"/>
        <v>0</v>
      </c>
      <c r="AQ1407" s="15">
        <f t="shared" si="563"/>
        <v>0</v>
      </c>
      <c r="AR1407" s="10" t="str">
        <f t="shared" si="563"/>
        <v>J=</v>
      </c>
      <c r="AS1407" s="59">
        <f t="shared" si="563"/>
        <v>44270</v>
      </c>
      <c r="AT1407" s="18"/>
      <c r="AU1407" s="18"/>
      <c r="AV1407" s="40"/>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c r="GS1407" s="18"/>
      <c r="GT1407" s="18"/>
    </row>
    <row r="1408" spans="1:202" x14ac:dyDescent="0.2">
      <c r="A1408" s="123">
        <f t="shared" si="547"/>
        <v>44403</v>
      </c>
      <c r="B1408" s="124">
        <f t="shared" ca="1" si="553"/>
        <v>1012.82381</v>
      </c>
      <c r="C1408" s="126">
        <f t="shared" si="548"/>
        <v>1000</v>
      </c>
      <c r="D1408" s="125">
        <f ca="1">IF(A1408&lt;$B$1,VLOOKUP(A1408,[1]DI!$A$4:$B$15000,2,FALSE),0)</f>
        <v>4.1500000000000002E-2</v>
      </c>
      <c r="E1408" s="126">
        <f t="shared" ca="1" si="554"/>
        <v>1.6137000000000001E-4</v>
      </c>
      <c r="F1408" s="132">
        <f t="shared" si="549"/>
        <v>1.075</v>
      </c>
      <c r="G1408" s="127">
        <f t="shared" ca="1" si="542"/>
        <v>1.00017347275</v>
      </c>
      <c r="H1408" s="126">
        <f ca="1">TRUNC(PRODUCT(G$10:G1407),15)</f>
        <v>1.21496561867853</v>
      </c>
      <c r="I1408" s="126">
        <f t="shared" ca="1" si="550"/>
        <v>1.1995823982539899</v>
      </c>
      <c r="J1408" s="126">
        <f t="shared" ca="1" si="543"/>
        <v>1.01282381</v>
      </c>
      <c r="K1408" s="126">
        <f t="shared" ca="1" si="544"/>
        <v>12.82381</v>
      </c>
      <c r="L1408" s="133">
        <f>IF(VLOOKUP(A1408,$U$12:$AD$125,8)=VLOOKUP(A1407,$U$12:$AD$125,8),0,VLOOKUP(A1408,U$12:$AD$125,8))</f>
        <v>0</v>
      </c>
      <c r="M1408" s="129">
        <f>IF(L1408&gt;0,VLOOKUP(L1408,T$12:$AC$125,7),0)</f>
        <v>0</v>
      </c>
      <c r="N1408" s="126">
        <f t="shared" si="545"/>
        <v>0</v>
      </c>
      <c r="O1408" s="126">
        <f t="shared" ca="1" si="546"/>
        <v>12.82381</v>
      </c>
      <c r="P1408" s="134" t="str">
        <f t="shared" si="551"/>
        <v>A+J=</v>
      </c>
      <c r="Q1408" s="131">
        <f t="shared" si="552"/>
        <v>44454</v>
      </c>
      <c r="R1408" s="9"/>
      <c r="S1408" s="9"/>
      <c r="T1408" s="9"/>
      <c r="U1408" s="9"/>
      <c r="V1408" s="9"/>
      <c r="W1408" s="9"/>
      <c r="X1408" s="9"/>
      <c r="Y1408" s="9"/>
      <c r="Z1408" s="9"/>
      <c r="AA1408" s="9"/>
      <c r="AB1408" s="9"/>
      <c r="AC1408" s="9"/>
      <c r="AD1408" s="9"/>
      <c r="AE1408" s="9"/>
      <c r="AF1408" s="59">
        <f t="shared" si="561"/>
        <v>44114</v>
      </c>
      <c r="AG1408" s="15">
        <f t="shared" ca="1" si="562"/>
        <v>1001.52664999</v>
      </c>
      <c r="AH1408" s="15">
        <f t="shared" si="562"/>
        <v>1000</v>
      </c>
      <c r="AI1408" s="4">
        <f t="shared" ca="1" si="562"/>
        <v>0</v>
      </c>
      <c r="AJ1408" s="16">
        <f t="shared" ca="1" si="562"/>
        <v>0</v>
      </c>
      <c r="AK1408" s="4">
        <f t="shared" si="562"/>
        <v>1.075</v>
      </c>
      <c r="AL1408" s="59">
        <f t="shared" si="559"/>
        <v>44114</v>
      </c>
      <c r="AM1408" s="16">
        <f t="shared" ca="1" si="563"/>
        <v>1.00152665</v>
      </c>
      <c r="AN1408" s="15">
        <f t="shared" ca="1" si="563"/>
        <v>1.5266499899999999</v>
      </c>
      <c r="AO1408" s="9">
        <f t="shared" si="563"/>
        <v>0</v>
      </c>
      <c r="AP1408" s="17">
        <f t="shared" si="563"/>
        <v>0</v>
      </c>
      <c r="AQ1408" s="15">
        <f t="shared" si="563"/>
        <v>0</v>
      </c>
      <c r="AR1408" s="10" t="str">
        <f t="shared" si="563"/>
        <v>J=</v>
      </c>
      <c r="AS1408" s="59">
        <f t="shared" si="563"/>
        <v>44270</v>
      </c>
      <c r="AT1408" s="18"/>
      <c r="AU1408" s="18"/>
      <c r="AV1408" s="40"/>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row>
    <row r="1409" spans="1:205" x14ac:dyDescent="0.2">
      <c r="A1409" s="123">
        <f t="shared" si="547"/>
        <v>44404</v>
      </c>
      <c r="B1409" s="124">
        <f t="shared" ca="1" si="553"/>
        <v>1012.99951</v>
      </c>
      <c r="C1409" s="126">
        <f t="shared" si="548"/>
        <v>1000</v>
      </c>
      <c r="D1409" s="125">
        <f ca="1">IF(A1409&lt;$B$1,VLOOKUP(A1409,[1]DI!$A$4:$B$15000,2,FALSE),0)</f>
        <v>4.1500000000000002E-2</v>
      </c>
      <c r="E1409" s="126">
        <f t="shared" ca="1" si="554"/>
        <v>1.6137000000000001E-4</v>
      </c>
      <c r="F1409" s="132">
        <f t="shared" si="549"/>
        <v>1.075</v>
      </c>
      <c r="G1409" s="127">
        <f t="shared" ca="1" si="542"/>
        <v>1.00017347275</v>
      </c>
      <c r="H1409" s="126">
        <f ca="1">TRUNC(PRODUCT(G$10:G1408),15)</f>
        <v>1.2151763821055599</v>
      </c>
      <c r="I1409" s="126">
        <f t="shared" ca="1" si="550"/>
        <v>1.1995823982539899</v>
      </c>
      <c r="J1409" s="126">
        <f t="shared" ca="1" si="543"/>
        <v>1.01299951</v>
      </c>
      <c r="K1409" s="126">
        <f t="shared" ca="1" si="544"/>
        <v>12.999510000000001</v>
      </c>
      <c r="L1409" s="133">
        <f>IF(VLOOKUP(A1409,$U$12:$AD$125,8)=VLOOKUP(A1408,$U$12:$AD$125,8),0,VLOOKUP(A1409,U$12:$AD$125,8))</f>
        <v>0</v>
      </c>
      <c r="M1409" s="129">
        <f>IF(L1409&gt;0,VLOOKUP(L1409,T$12:$AC$125,7),0)</f>
        <v>0</v>
      </c>
      <c r="N1409" s="126">
        <f t="shared" si="545"/>
        <v>0</v>
      </c>
      <c r="O1409" s="126">
        <f t="shared" ca="1" si="546"/>
        <v>12.999510000000001</v>
      </c>
      <c r="P1409" s="134" t="str">
        <f t="shared" si="551"/>
        <v>A+J=</v>
      </c>
      <c r="Q1409" s="131">
        <f t="shared" si="552"/>
        <v>44454</v>
      </c>
      <c r="R1409" s="9"/>
      <c r="S1409" s="9"/>
      <c r="T1409" s="9"/>
      <c r="U1409" s="9"/>
      <c r="V1409" s="9"/>
      <c r="W1409" s="9"/>
      <c r="X1409" s="9"/>
      <c r="Y1409" s="9"/>
      <c r="Z1409" s="9"/>
      <c r="AA1409" s="9"/>
      <c r="AB1409" s="9"/>
      <c r="AC1409" s="9"/>
      <c r="AD1409" s="9"/>
      <c r="AE1409" s="9"/>
      <c r="AF1409" s="59"/>
      <c r="AG1409" s="15"/>
      <c r="AH1409" s="15"/>
      <c r="AI1409" s="4"/>
      <c r="AJ1409" s="16"/>
      <c r="AK1409" s="4"/>
      <c r="AL1409" s="59"/>
      <c r="AM1409" s="16"/>
      <c r="AN1409" s="15"/>
      <c r="AO1409" s="9"/>
      <c r="AP1409" s="17"/>
      <c r="AQ1409" s="15"/>
      <c r="AR1409" s="10"/>
      <c r="AS1409" s="59"/>
      <c r="AT1409" s="18"/>
      <c r="AU1409" s="18"/>
      <c r="AV1409" s="40"/>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c r="GS1409" s="18"/>
      <c r="GT1409" s="18"/>
    </row>
    <row r="1410" spans="1:205" x14ac:dyDescent="0.2">
      <c r="A1410" s="123">
        <f t="shared" si="547"/>
        <v>44405</v>
      </c>
      <c r="B1410" s="124">
        <f t="shared" ca="1" si="553"/>
        <v>1013.17524</v>
      </c>
      <c r="C1410" s="126">
        <f t="shared" si="548"/>
        <v>1000</v>
      </c>
      <c r="D1410" s="125">
        <f ca="1">IF(A1410&lt;$B$1,VLOOKUP(A1410,[1]DI!$A$4:$B$15000,2,FALSE),0)</f>
        <v>4.1500000000000002E-2</v>
      </c>
      <c r="E1410" s="126">
        <f t="shared" ca="1" si="554"/>
        <v>1.6137000000000001E-4</v>
      </c>
      <c r="F1410" s="132">
        <f t="shared" si="549"/>
        <v>1.075</v>
      </c>
      <c r="G1410" s="127">
        <f t="shared" ca="1" si="542"/>
        <v>1.00017347275</v>
      </c>
      <c r="H1410" s="126">
        <f ca="1">TRUNC(PRODUCT(G$10:G1409),15)</f>
        <v>1.2153871820943001</v>
      </c>
      <c r="I1410" s="126">
        <f t="shared" ca="1" si="550"/>
        <v>1.1995823982539899</v>
      </c>
      <c r="J1410" s="126">
        <f t="shared" ca="1" si="543"/>
        <v>1.01317524</v>
      </c>
      <c r="K1410" s="126">
        <f t="shared" ca="1" si="544"/>
        <v>13.175240000000001</v>
      </c>
      <c r="L1410" s="133">
        <f>IF(VLOOKUP(A1410,$U$12:$AD$125,8)=VLOOKUP(A1409,$U$12:$AD$125,8),0,VLOOKUP(A1410,U$12:$AD$125,8))</f>
        <v>0</v>
      </c>
      <c r="M1410" s="129">
        <f>IF(L1410&gt;0,VLOOKUP(L1410,T$12:$AC$125,7),0)</f>
        <v>0</v>
      </c>
      <c r="N1410" s="126">
        <f t="shared" si="545"/>
        <v>0</v>
      </c>
      <c r="O1410" s="126">
        <f t="shared" ca="1" si="546"/>
        <v>13.175240000000001</v>
      </c>
      <c r="P1410" s="134" t="str">
        <f t="shared" si="551"/>
        <v>A+J=</v>
      </c>
      <c r="Q1410" s="131">
        <f t="shared" si="552"/>
        <v>44454</v>
      </c>
      <c r="R1410" s="9"/>
      <c r="S1410" s="33"/>
      <c r="T1410" s="33"/>
      <c r="U1410" s="33"/>
      <c r="V1410" s="33"/>
      <c r="W1410" s="33"/>
      <c r="X1410" s="33"/>
      <c r="Y1410" s="33"/>
      <c r="Z1410" s="33"/>
      <c r="AA1410" s="33"/>
      <c r="AB1410" s="33"/>
      <c r="AC1410" s="33"/>
      <c r="AD1410" s="33"/>
      <c r="AE1410" s="33"/>
      <c r="AF1410" s="59" t="str">
        <f t="shared" ref="AF1410:AS1410" si="564">$B$6</f>
        <v>CNEN22</v>
      </c>
      <c r="AG1410" s="9" t="str">
        <f t="shared" si="564"/>
        <v>CNEN22</v>
      </c>
      <c r="AH1410" s="9" t="str">
        <f t="shared" si="564"/>
        <v>CNEN22</v>
      </c>
      <c r="AI1410" s="9" t="str">
        <f t="shared" si="564"/>
        <v>CNEN22</v>
      </c>
      <c r="AJ1410" s="9" t="str">
        <f t="shared" si="564"/>
        <v>CNEN22</v>
      </c>
      <c r="AK1410" s="4" t="str">
        <f t="shared" si="564"/>
        <v>CNEN22</v>
      </c>
      <c r="AL1410" s="59" t="str">
        <f t="shared" si="564"/>
        <v>CNEN22</v>
      </c>
      <c r="AM1410" s="9" t="str">
        <f t="shared" si="564"/>
        <v>CNEN22</v>
      </c>
      <c r="AN1410" s="9" t="str">
        <f t="shared" si="564"/>
        <v>CNEN22</v>
      </c>
      <c r="AO1410" s="9" t="str">
        <f t="shared" si="564"/>
        <v>CNEN22</v>
      </c>
      <c r="AP1410" s="17" t="str">
        <f t="shared" si="564"/>
        <v>CNEN22</v>
      </c>
      <c r="AQ1410" s="9" t="str">
        <f t="shared" si="564"/>
        <v>CNEN22</v>
      </c>
      <c r="AR1410" s="10" t="str">
        <f t="shared" si="564"/>
        <v>CNEN22</v>
      </c>
      <c r="AS1410" s="59" t="str">
        <f t="shared" si="564"/>
        <v>CNEN22</v>
      </c>
      <c r="AT1410" s="34"/>
      <c r="AU1410" s="34"/>
      <c r="AV1410" s="41"/>
      <c r="AW1410" s="34"/>
      <c r="AX1410" s="34"/>
      <c r="AY1410" s="34"/>
      <c r="AZ1410" s="34"/>
      <c r="BA1410" s="34"/>
      <c r="BB1410" s="34"/>
      <c r="BC1410" s="34"/>
      <c r="BD1410" s="34"/>
      <c r="BE1410" s="34"/>
      <c r="BF1410" s="34"/>
      <c r="BG1410" s="34"/>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c r="CT1410" s="34"/>
      <c r="CU1410" s="34"/>
      <c r="CV1410" s="34"/>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c r="FI1410" s="34"/>
      <c r="FJ1410" s="34"/>
      <c r="FK1410" s="34"/>
      <c r="FL1410" s="34"/>
      <c r="FM1410" s="34"/>
      <c r="FN1410" s="34"/>
      <c r="FO1410" s="34"/>
      <c r="FP1410" s="34"/>
      <c r="FQ1410" s="34"/>
      <c r="FR1410" s="34"/>
      <c r="FS1410" s="34"/>
      <c r="FT1410" s="34"/>
      <c r="FU1410" s="34"/>
      <c r="FV1410" s="34"/>
      <c r="FW1410" s="34"/>
      <c r="FX1410" s="34"/>
      <c r="FY1410" s="34"/>
      <c r="FZ1410" s="34"/>
      <c r="GA1410" s="34"/>
      <c r="GB1410" s="34"/>
      <c r="GC1410" s="34"/>
      <c r="GD1410" s="34"/>
      <c r="GE1410" s="34"/>
      <c r="GF1410" s="34"/>
      <c r="GG1410" s="34"/>
      <c r="GH1410" s="34"/>
      <c r="GI1410" s="34"/>
      <c r="GJ1410" s="34"/>
      <c r="GK1410" s="34"/>
      <c r="GL1410" s="34"/>
      <c r="GM1410" s="34"/>
      <c r="GN1410" s="34"/>
      <c r="GO1410" s="34"/>
      <c r="GP1410" s="34"/>
      <c r="GQ1410" s="34"/>
      <c r="GR1410" s="34"/>
      <c r="GS1410" s="34"/>
      <c r="GT1410" s="34"/>
      <c r="GU1410" s="34"/>
      <c r="GV1410" s="34"/>
      <c r="GW1410" s="34"/>
    </row>
    <row r="1411" spans="1:205" x14ac:dyDescent="0.2">
      <c r="A1411" s="123">
        <f t="shared" si="547"/>
        <v>44406</v>
      </c>
      <c r="B1411" s="124">
        <f t="shared" ca="1" si="553"/>
        <v>1013.35099999</v>
      </c>
      <c r="C1411" s="126">
        <f t="shared" si="548"/>
        <v>1000</v>
      </c>
      <c r="D1411" s="125">
        <f ca="1">IF(A1411&lt;$B$1,VLOOKUP(A1411,[1]DI!$A$4:$B$15000,2,FALSE),0)</f>
        <v>4.1500000000000002E-2</v>
      </c>
      <c r="E1411" s="126">
        <f t="shared" ca="1" si="554"/>
        <v>1.6137000000000001E-4</v>
      </c>
      <c r="F1411" s="132">
        <f t="shared" si="549"/>
        <v>1.075</v>
      </c>
      <c r="G1411" s="127">
        <f t="shared" ca="1" si="542"/>
        <v>1.00017347275</v>
      </c>
      <c r="H1411" s="126">
        <f ca="1">TRUNC(PRODUCT(G$10:G1410),15)</f>
        <v>1.21559801865109</v>
      </c>
      <c r="I1411" s="126">
        <f t="shared" ca="1" si="550"/>
        <v>1.1995823982539899</v>
      </c>
      <c r="J1411" s="126">
        <f t="shared" ca="1" si="543"/>
        <v>1.0133509999999999</v>
      </c>
      <c r="K1411" s="126">
        <f t="shared" ca="1" si="544"/>
        <v>13.35099999</v>
      </c>
      <c r="L1411" s="133">
        <f>IF(VLOOKUP(A1411,$U$12:$AD$125,8)=VLOOKUP(A1410,$U$12:$AD$125,8),0,VLOOKUP(A1411,U$12:$AD$125,8))</f>
        <v>0</v>
      </c>
      <c r="M1411" s="129">
        <f>IF(L1411&gt;0,VLOOKUP(L1411,T$12:$AC$125,7),0)</f>
        <v>0</v>
      </c>
      <c r="N1411" s="126">
        <f t="shared" si="545"/>
        <v>0</v>
      </c>
      <c r="O1411" s="126">
        <f t="shared" ca="1" si="546"/>
        <v>13.35099999</v>
      </c>
      <c r="P1411" s="134" t="str">
        <f t="shared" si="551"/>
        <v>A+J=</v>
      </c>
      <c r="Q1411" s="131">
        <f t="shared" si="552"/>
        <v>44454</v>
      </c>
      <c r="R1411" s="9"/>
      <c r="S1411" s="9"/>
      <c r="T1411" s="9"/>
      <c r="U1411" s="9"/>
      <c r="V1411" s="9"/>
      <c r="W1411" s="9"/>
      <c r="X1411" s="9"/>
      <c r="Y1411" s="9"/>
      <c r="Z1411" s="9"/>
      <c r="AA1411" s="9"/>
      <c r="AB1411" s="9"/>
      <c r="AC1411" s="9"/>
      <c r="AD1411" s="9"/>
      <c r="AE1411" s="9"/>
      <c r="AF1411" s="57" t="s">
        <v>16</v>
      </c>
      <c r="AG1411" s="3" t="s">
        <v>9</v>
      </c>
      <c r="AH1411" s="3" t="s">
        <v>10</v>
      </c>
      <c r="AI1411" s="36" t="s">
        <v>11</v>
      </c>
      <c r="AJ1411" s="37" t="s">
        <v>11</v>
      </c>
      <c r="AK1411" s="36" t="s">
        <v>11</v>
      </c>
      <c r="AL1411" s="60" t="s">
        <v>16</v>
      </c>
      <c r="AM1411" s="37" t="s">
        <v>11</v>
      </c>
      <c r="AN1411" s="3" t="s">
        <v>12</v>
      </c>
      <c r="AO1411" s="7" t="s">
        <v>13</v>
      </c>
      <c r="AP1411" s="38" t="s">
        <v>14</v>
      </c>
      <c r="AQ1411" s="3" t="s">
        <v>14</v>
      </c>
      <c r="AR1411" s="39" t="s">
        <v>15</v>
      </c>
      <c r="AS1411" s="57" t="s">
        <v>15</v>
      </c>
      <c r="AT1411" s="18"/>
      <c r="AU1411" s="18"/>
      <c r="AV1411" s="40"/>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c r="GS1411" s="18"/>
      <c r="GT1411" s="18"/>
    </row>
    <row r="1412" spans="1:205" x14ac:dyDescent="0.2">
      <c r="A1412" s="123">
        <f t="shared" si="547"/>
        <v>44407</v>
      </c>
      <c r="B1412" s="124">
        <f t="shared" ca="1" si="553"/>
        <v>1013.52679</v>
      </c>
      <c r="C1412" s="126">
        <f t="shared" si="548"/>
        <v>1000</v>
      </c>
      <c r="D1412" s="125">
        <f ca="1">IF(A1412&lt;$B$1,VLOOKUP(A1412,[1]DI!$A$4:$B$15000,2,FALSE),0)</f>
        <v>4.1500000000000002E-2</v>
      </c>
      <c r="E1412" s="126">
        <f t="shared" ca="1" si="554"/>
        <v>1.6137000000000001E-4</v>
      </c>
      <c r="F1412" s="132">
        <f t="shared" si="549"/>
        <v>1.075</v>
      </c>
      <c r="G1412" s="127">
        <f t="shared" ca="1" si="542"/>
        <v>1.00017347275</v>
      </c>
      <c r="H1412" s="126">
        <f ca="1">TRUNC(PRODUCT(G$10:G1411),15)</f>
        <v>1.21580889178228</v>
      </c>
      <c r="I1412" s="126">
        <f t="shared" ca="1" si="550"/>
        <v>1.1995823982539899</v>
      </c>
      <c r="J1412" s="126">
        <f t="shared" ca="1" si="543"/>
        <v>1.01352679</v>
      </c>
      <c r="K1412" s="126">
        <f t="shared" ca="1" si="544"/>
        <v>13.52679</v>
      </c>
      <c r="L1412" s="133">
        <f>IF(VLOOKUP(A1412,$U$12:$AD$125,8)=VLOOKUP(A1411,$U$12:$AD$125,8),0,VLOOKUP(A1412,U$12:$AD$125,8))</f>
        <v>0</v>
      </c>
      <c r="M1412" s="129">
        <f>IF(L1412&gt;0,VLOOKUP(L1412,T$12:$AC$125,7),0)</f>
        <v>0</v>
      </c>
      <c r="N1412" s="126">
        <f t="shared" si="545"/>
        <v>0</v>
      </c>
      <c r="O1412" s="126">
        <f t="shared" ca="1" si="546"/>
        <v>13.52679</v>
      </c>
      <c r="P1412" s="134" t="str">
        <f t="shared" si="551"/>
        <v>A+J=</v>
      </c>
      <c r="Q1412" s="131">
        <f t="shared" si="552"/>
        <v>44454</v>
      </c>
      <c r="R1412" s="9"/>
      <c r="S1412" s="9"/>
      <c r="T1412" s="9"/>
      <c r="U1412" s="9"/>
      <c r="V1412" s="9"/>
      <c r="W1412" s="9"/>
      <c r="X1412" s="9"/>
      <c r="Y1412" s="9"/>
      <c r="Z1412" s="9"/>
      <c r="AA1412" s="9"/>
      <c r="AB1412" s="9"/>
      <c r="AC1412" s="9"/>
      <c r="AD1412" s="9"/>
      <c r="AE1412" s="9"/>
      <c r="AF1412" s="57" t="s">
        <v>73</v>
      </c>
      <c r="AG1412" s="15" t="str">
        <f>$B$6</f>
        <v>CNEN22</v>
      </c>
      <c r="AH1412" s="3" t="s">
        <v>18</v>
      </c>
      <c r="AI1412" s="19" t="s">
        <v>19</v>
      </c>
      <c r="AJ1412" s="5"/>
      <c r="AK1412" s="19" t="s">
        <v>20</v>
      </c>
      <c r="AL1412" s="57"/>
      <c r="AM1412" s="5"/>
      <c r="AN1412" s="3"/>
      <c r="AO1412" s="7"/>
      <c r="AP1412" s="38"/>
      <c r="AQ1412" s="3"/>
      <c r="AR1412" s="39" t="s">
        <v>23</v>
      </c>
      <c r="AS1412" s="57" t="s">
        <v>23</v>
      </c>
      <c r="AT1412" s="18"/>
      <c r="AU1412" s="18"/>
      <c r="AV1412" s="40"/>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c r="GS1412" s="18"/>
      <c r="GT1412" s="18"/>
    </row>
    <row r="1413" spans="1:205" x14ac:dyDescent="0.2">
      <c r="A1413" s="123">
        <f t="shared" si="547"/>
        <v>44408</v>
      </c>
      <c r="B1413" s="124">
        <f t="shared" ca="1" si="553"/>
        <v>1013.7026</v>
      </c>
      <c r="C1413" s="126">
        <f t="shared" si="548"/>
        <v>1000</v>
      </c>
      <c r="D1413" s="125">
        <f ca="1">IF(A1413&lt;$B$1,VLOOKUP(A1413,[1]DI!$A$4:$B$15000,2,FALSE),0)</f>
        <v>0</v>
      </c>
      <c r="E1413" s="126">
        <f t="shared" ca="1" si="554"/>
        <v>0</v>
      </c>
      <c r="F1413" s="132">
        <f t="shared" si="549"/>
        <v>1.075</v>
      </c>
      <c r="G1413" s="127">
        <f t="shared" ca="1" si="542"/>
        <v>1</v>
      </c>
      <c r="H1413" s="126">
        <f ca="1">TRUNC(PRODUCT(G$10:G1412),15)</f>
        <v>1.2160198014942101</v>
      </c>
      <c r="I1413" s="126">
        <f t="shared" ca="1" si="550"/>
        <v>1.1995823982539899</v>
      </c>
      <c r="J1413" s="126">
        <f t="shared" ca="1" si="543"/>
        <v>1.0137026</v>
      </c>
      <c r="K1413" s="126">
        <f t="shared" ca="1" si="544"/>
        <v>13.7026</v>
      </c>
      <c r="L1413" s="133">
        <f>IF(VLOOKUP(A1413,$U$12:$AD$125,8)=VLOOKUP(A1412,$U$12:$AD$125,8),0,VLOOKUP(A1413,U$12:$AD$125,8))</f>
        <v>0</v>
      </c>
      <c r="M1413" s="129">
        <f>IF(L1413&gt;0,VLOOKUP(L1413,T$12:$AC$125,7),0)</f>
        <v>0</v>
      </c>
      <c r="N1413" s="126">
        <f t="shared" si="545"/>
        <v>0</v>
      </c>
      <c r="O1413" s="126">
        <f t="shared" ca="1" si="546"/>
        <v>13.7026</v>
      </c>
      <c r="P1413" s="134" t="str">
        <f t="shared" si="551"/>
        <v>A+J=</v>
      </c>
      <c r="Q1413" s="131">
        <f t="shared" si="552"/>
        <v>44454</v>
      </c>
      <c r="R1413" s="9"/>
      <c r="S1413" s="9"/>
      <c r="T1413" s="9"/>
      <c r="U1413" s="9"/>
      <c r="V1413" s="9"/>
      <c r="W1413" s="9"/>
      <c r="X1413" s="9"/>
      <c r="Y1413" s="9"/>
      <c r="Z1413" s="9"/>
      <c r="AA1413" s="9"/>
      <c r="AB1413" s="9"/>
      <c r="AC1413" s="9"/>
      <c r="AD1413" s="9"/>
      <c r="AE1413" s="9"/>
      <c r="AF1413" s="57" t="s">
        <v>73</v>
      </c>
      <c r="AG1413" s="15"/>
      <c r="AH1413" s="3"/>
      <c r="AI1413" s="19"/>
      <c r="AJ1413" s="5"/>
      <c r="AK1413" s="19"/>
      <c r="AL1413" s="57"/>
      <c r="AM1413" s="5"/>
      <c r="AN1413" s="3"/>
      <c r="AO1413" s="7"/>
      <c r="AP1413" s="38"/>
      <c r="AQ1413" s="3"/>
      <c r="AR1413" s="39" t="s">
        <v>28</v>
      </c>
      <c r="AS1413" s="57" t="s">
        <v>16</v>
      </c>
      <c r="AT1413" s="18"/>
      <c r="AU1413" s="18"/>
      <c r="AV1413" s="40"/>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c r="GS1413" s="18"/>
      <c r="GT1413" s="18"/>
    </row>
    <row r="1414" spans="1:205" x14ac:dyDescent="0.2">
      <c r="A1414" s="123">
        <f t="shared" si="547"/>
        <v>44409</v>
      </c>
      <c r="B1414" s="124">
        <f t="shared" ca="1" si="553"/>
        <v>1013.7026</v>
      </c>
      <c r="C1414" s="126">
        <f t="shared" si="548"/>
        <v>1000</v>
      </c>
      <c r="D1414" s="125">
        <f ca="1">IF(A1414&lt;$B$1,VLOOKUP(A1414,[1]DI!$A$4:$B$15000,2,FALSE),0)</f>
        <v>0</v>
      </c>
      <c r="E1414" s="126">
        <f t="shared" ca="1" si="554"/>
        <v>0</v>
      </c>
      <c r="F1414" s="132">
        <f t="shared" si="549"/>
        <v>1.075</v>
      </c>
      <c r="G1414" s="127">
        <f t="shared" ca="1" si="542"/>
        <v>1</v>
      </c>
      <c r="H1414" s="126">
        <f ca="1">TRUNC(PRODUCT(G$10:G1413),15)</f>
        <v>1.2160198014942101</v>
      </c>
      <c r="I1414" s="126">
        <f t="shared" ca="1" si="550"/>
        <v>1.1995823982539899</v>
      </c>
      <c r="J1414" s="126">
        <f t="shared" ca="1" si="543"/>
        <v>1.0137026</v>
      </c>
      <c r="K1414" s="126">
        <f t="shared" ca="1" si="544"/>
        <v>13.7026</v>
      </c>
      <c r="L1414" s="133">
        <f>IF(VLOOKUP(A1414,$U$12:$AD$125,8)=VLOOKUP(A1413,$U$12:$AD$125,8),0,VLOOKUP(A1414,U$12:$AD$125,8))</f>
        <v>0</v>
      </c>
      <c r="M1414" s="129">
        <f>IF(L1414&gt;0,VLOOKUP(L1414,T$12:$AC$125,7),0)</f>
        <v>0</v>
      </c>
      <c r="N1414" s="126">
        <f t="shared" si="545"/>
        <v>0</v>
      </c>
      <c r="O1414" s="126">
        <f t="shared" ca="1" si="546"/>
        <v>13.7026</v>
      </c>
      <c r="P1414" s="134" t="str">
        <f t="shared" si="551"/>
        <v>A+J=</v>
      </c>
      <c r="Q1414" s="131">
        <f t="shared" si="552"/>
        <v>44454</v>
      </c>
      <c r="R1414" s="9"/>
      <c r="S1414" s="9"/>
      <c r="T1414" s="9"/>
      <c r="U1414" s="9"/>
      <c r="V1414" s="9"/>
      <c r="W1414" s="9"/>
      <c r="X1414" s="9"/>
      <c r="Y1414" s="9"/>
      <c r="Z1414" s="9"/>
      <c r="AA1414" s="9"/>
      <c r="AB1414" s="9"/>
      <c r="AC1414" s="9"/>
      <c r="AD1414" s="9"/>
      <c r="AE1414" s="9"/>
      <c r="AF1414" s="57"/>
      <c r="AG1414" s="3" t="s">
        <v>30</v>
      </c>
      <c r="AH1414" s="3" t="s">
        <v>30</v>
      </c>
      <c r="AI1414" s="19" t="s">
        <v>31</v>
      </c>
      <c r="AJ1414" s="5" t="s">
        <v>32</v>
      </c>
      <c r="AK1414" s="4" t="s">
        <v>33</v>
      </c>
      <c r="AL1414" s="59"/>
      <c r="AM1414" s="16" t="s">
        <v>36</v>
      </c>
      <c r="AN1414" s="3" t="s">
        <v>30</v>
      </c>
      <c r="AO1414" s="7"/>
      <c r="AP1414" s="38" t="s">
        <v>37</v>
      </c>
      <c r="AQ1414" s="3" t="s">
        <v>30</v>
      </c>
      <c r="AR1414" s="39" t="s">
        <v>38</v>
      </c>
      <c r="AS1414" s="59"/>
      <c r="AT1414" s="18"/>
      <c r="AU1414" s="18"/>
      <c r="AV1414" s="40"/>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c r="GS1414" s="18"/>
      <c r="GT1414" s="18"/>
    </row>
    <row r="1415" spans="1:205" x14ac:dyDescent="0.2">
      <c r="A1415" s="123">
        <f t="shared" si="547"/>
        <v>44410</v>
      </c>
      <c r="B1415" s="124">
        <f t="shared" ca="1" si="553"/>
        <v>1013.7026</v>
      </c>
      <c r="C1415" s="126">
        <f t="shared" si="548"/>
        <v>1000</v>
      </c>
      <c r="D1415" s="125">
        <f ca="1">IF(A1415&lt;$B$1,VLOOKUP(A1415,[1]DI!$A$4:$B$15000,2,FALSE),0)</f>
        <v>4.1500000000000002E-2</v>
      </c>
      <c r="E1415" s="126">
        <f t="shared" ca="1" si="554"/>
        <v>1.6137000000000001E-4</v>
      </c>
      <c r="F1415" s="132">
        <f t="shared" si="549"/>
        <v>1.075</v>
      </c>
      <c r="G1415" s="127">
        <f t="shared" ca="1" si="542"/>
        <v>1.00017347275</v>
      </c>
      <c r="H1415" s="126">
        <f ca="1">TRUNC(PRODUCT(G$10:G1414),15)</f>
        <v>1.2160198014942101</v>
      </c>
      <c r="I1415" s="126">
        <f t="shared" ca="1" si="550"/>
        <v>1.1995823982539899</v>
      </c>
      <c r="J1415" s="126">
        <f t="shared" ca="1" si="543"/>
        <v>1.0137026</v>
      </c>
      <c r="K1415" s="126">
        <f t="shared" ca="1" si="544"/>
        <v>13.7026</v>
      </c>
      <c r="L1415" s="133">
        <f>IF(VLOOKUP(A1415,$U$12:$AD$125,8)=VLOOKUP(A1414,$U$12:$AD$125,8),0,VLOOKUP(A1415,U$12:$AD$125,8))</f>
        <v>0</v>
      </c>
      <c r="M1415" s="129">
        <f>IF(L1415&gt;0,VLOOKUP(L1415,T$12:$AC$125,7),0)</f>
        <v>0</v>
      </c>
      <c r="N1415" s="126">
        <f t="shared" si="545"/>
        <v>0</v>
      </c>
      <c r="O1415" s="126">
        <f t="shared" ca="1" si="546"/>
        <v>13.7026</v>
      </c>
      <c r="P1415" s="134" t="str">
        <f t="shared" si="551"/>
        <v>A+J=</v>
      </c>
      <c r="Q1415" s="131">
        <f t="shared" si="552"/>
        <v>44454</v>
      </c>
      <c r="R1415" s="9"/>
      <c r="S1415" s="9"/>
      <c r="T1415" s="9"/>
      <c r="U1415" s="9"/>
      <c r="V1415" s="9"/>
      <c r="W1415" s="9"/>
      <c r="X1415" s="9"/>
      <c r="Y1415" s="9"/>
      <c r="Z1415" s="9"/>
      <c r="AA1415" s="9"/>
      <c r="AB1415" s="9"/>
      <c r="AC1415" s="9"/>
      <c r="AD1415" s="9"/>
      <c r="AE1415" s="9"/>
      <c r="AF1415" s="59"/>
      <c r="AG1415" s="15"/>
      <c r="AH1415" s="15"/>
      <c r="AI1415" s="4"/>
      <c r="AJ1415" s="16"/>
      <c r="AK1415" s="4"/>
      <c r="AL1415" s="59"/>
      <c r="AM1415" s="16"/>
      <c r="AN1415" s="15"/>
      <c r="AO1415" s="9"/>
      <c r="AP1415" s="17"/>
      <c r="AQ1415" s="15"/>
      <c r="AR1415" s="10"/>
      <c r="AS1415" s="61"/>
      <c r="AT1415" s="18"/>
      <c r="AU1415" s="18"/>
      <c r="AV1415" s="40"/>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c r="GS1415" s="18"/>
      <c r="GT1415" s="18"/>
    </row>
    <row r="1416" spans="1:205" x14ac:dyDescent="0.2">
      <c r="A1416" s="123">
        <f t="shared" si="547"/>
        <v>44411</v>
      </c>
      <c r="B1416" s="124">
        <f t="shared" ca="1" si="553"/>
        <v>1013.87845</v>
      </c>
      <c r="C1416" s="126">
        <f t="shared" si="548"/>
        <v>1000</v>
      </c>
      <c r="D1416" s="125">
        <f ca="1">IF(A1416&lt;$B$1,VLOOKUP(A1416,[1]DI!$A$4:$B$15000,2,FALSE),0)</f>
        <v>4.1500000000000002E-2</v>
      </c>
      <c r="E1416" s="126">
        <f t="shared" ca="1" si="554"/>
        <v>1.6137000000000001E-4</v>
      </c>
      <c r="F1416" s="132">
        <f t="shared" si="549"/>
        <v>1.075</v>
      </c>
      <c r="G1416" s="127">
        <f t="shared" ca="1" si="542"/>
        <v>1.00017347275</v>
      </c>
      <c r="H1416" s="126">
        <f ca="1">TRUNC(PRODUCT(G$10:G1415),15)</f>
        <v>1.2162307477932299</v>
      </c>
      <c r="I1416" s="126">
        <f t="shared" ca="1" si="550"/>
        <v>1.1995823982539899</v>
      </c>
      <c r="J1416" s="126">
        <f t="shared" ca="1" si="543"/>
        <v>1.01387845</v>
      </c>
      <c r="K1416" s="126">
        <f t="shared" ca="1" si="544"/>
        <v>13.878450000000001</v>
      </c>
      <c r="L1416" s="133">
        <f>IF(VLOOKUP(A1416,$U$12:$AD$125,8)=VLOOKUP(A1415,$U$12:$AD$125,8),0,VLOOKUP(A1416,U$12:$AD$125,8))</f>
        <v>0</v>
      </c>
      <c r="M1416" s="129">
        <f>IF(L1416&gt;0,VLOOKUP(L1416,T$12:$AC$125,7),0)</f>
        <v>0</v>
      </c>
      <c r="N1416" s="126">
        <f t="shared" si="545"/>
        <v>0</v>
      </c>
      <c r="O1416" s="126">
        <f t="shared" ca="1" si="546"/>
        <v>13.878450000000001</v>
      </c>
      <c r="P1416" s="134" t="str">
        <f t="shared" si="551"/>
        <v>A+J=</v>
      </c>
      <c r="Q1416" s="131">
        <f t="shared" si="552"/>
        <v>44454</v>
      </c>
      <c r="R1416" s="9"/>
      <c r="S1416" s="9"/>
      <c r="T1416" s="9"/>
      <c r="U1416" s="9"/>
      <c r="V1416" s="9"/>
      <c r="W1416" s="9"/>
      <c r="X1416" s="9"/>
      <c r="Y1416" s="9"/>
      <c r="Z1416" s="9"/>
      <c r="AA1416" s="9"/>
      <c r="AB1416" s="9"/>
      <c r="AC1416" s="9"/>
      <c r="AD1416" s="9"/>
      <c r="AE1416" s="9"/>
      <c r="AF1416" s="59">
        <f>(AF1408+1)</f>
        <v>44115</v>
      </c>
      <c r="AG1416" s="15">
        <f t="shared" ref="AG1416:AK1431" ca="1" si="565">VLOOKUP($AF1416,$A$10:$Q$3625,(AG$1)+1)</f>
        <v>1001.52664999</v>
      </c>
      <c r="AH1416" s="15">
        <f t="shared" si="565"/>
        <v>1000</v>
      </c>
      <c r="AI1416" s="4">
        <f t="shared" ca="1" si="565"/>
        <v>0</v>
      </c>
      <c r="AJ1416" s="16">
        <f t="shared" ca="1" si="565"/>
        <v>0</v>
      </c>
      <c r="AK1416" s="4">
        <f t="shared" si="565"/>
        <v>1.075</v>
      </c>
      <c r="AL1416" s="59">
        <f t="shared" ref="AL1416:AL1445" si="566">AF1416</f>
        <v>44115</v>
      </c>
      <c r="AM1416" s="16">
        <f t="shared" ref="AM1416:AS1431" ca="1" si="567">VLOOKUP($AF1416,$A$10:$Q$3625,(AM$1)+1)</f>
        <v>1.00152665</v>
      </c>
      <c r="AN1416" s="15">
        <f t="shared" ca="1" si="567"/>
        <v>1.5266499899999999</v>
      </c>
      <c r="AO1416" s="9">
        <f t="shared" si="567"/>
        <v>0</v>
      </c>
      <c r="AP1416" s="17">
        <f t="shared" si="567"/>
        <v>0</v>
      </c>
      <c r="AQ1416" s="15">
        <f t="shared" si="567"/>
        <v>0</v>
      </c>
      <c r="AR1416" s="10" t="str">
        <f t="shared" si="567"/>
        <v>J=</v>
      </c>
      <c r="AS1416" s="59">
        <f t="shared" si="567"/>
        <v>44270</v>
      </c>
      <c r="AT1416" s="18"/>
      <c r="AU1416" s="18"/>
      <c r="AV1416" s="40"/>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c r="GS1416" s="18"/>
      <c r="GT1416" s="18"/>
    </row>
    <row r="1417" spans="1:205" x14ac:dyDescent="0.2">
      <c r="A1417" s="123">
        <f t="shared" si="547"/>
        <v>44412</v>
      </c>
      <c r="B1417" s="124">
        <f t="shared" ca="1" si="553"/>
        <v>1014.05433</v>
      </c>
      <c r="C1417" s="126">
        <f t="shared" si="548"/>
        <v>1000</v>
      </c>
      <c r="D1417" s="125">
        <f ca="1">IF(A1417&lt;$B$1,VLOOKUP(A1417,[1]DI!$A$4:$B$15000,2,FALSE),0)</f>
        <v>4.1500000000000002E-2</v>
      </c>
      <c r="E1417" s="126">
        <f t="shared" ca="1" si="554"/>
        <v>1.6137000000000001E-4</v>
      </c>
      <c r="F1417" s="132">
        <f t="shared" si="549"/>
        <v>1.075</v>
      </c>
      <c r="G1417" s="127">
        <f t="shared" ca="1" si="542"/>
        <v>1.00017347275</v>
      </c>
      <c r="H1417" s="126">
        <f ca="1">TRUNC(PRODUCT(G$10:G1416),15)</f>
        <v>1.2164417306856901</v>
      </c>
      <c r="I1417" s="126">
        <f t="shared" ca="1" si="550"/>
        <v>1.1995823982539899</v>
      </c>
      <c r="J1417" s="126">
        <f t="shared" ca="1" si="543"/>
        <v>1.01405433</v>
      </c>
      <c r="K1417" s="126">
        <f t="shared" ca="1" si="544"/>
        <v>14.05433</v>
      </c>
      <c r="L1417" s="133">
        <f>IF(VLOOKUP(A1417,$U$12:$AD$125,8)=VLOOKUP(A1416,$U$12:$AD$125,8),0,VLOOKUP(A1417,U$12:$AD$125,8))</f>
        <v>0</v>
      </c>
      <c r="M1417" s="129">
        <f>IF(L1417&gt;0,VLOOKUP(L1417,T$12:$AC$125,7),0)</f>
        <v>0</v>
      </c>
      <c r="N1417" s="126">
        <f t="shared" si="545"/>
        <v>0</v>
      </c>
      <c r="O1417" s="126">
        <f t="shared" ca="1" si="546"/>
        <v>14.05433</v>
      </c>
      <c r="P1417" s="134" t="str">
        <f t="shared" si="551"/>
        <v>A+J=</v>
      </c>
      <c r="Q1417" s="131">
        <f t="shared" si="552"/>
        <v>44454</v>
      </c>
      <c r="R1417" s="9"/>
      <c r="S1417" s="9"/>
      <c r="T1417" s="9"/>
      <c r="U1417" s="9"/>
      <c r="V1417" s="9"/>
      <c r="W1417" s="9"/>
      <c r="X1417" s="9"/>
      <c r="Y1417" s="9"/>
      <c r="Z1417" s="9"/>
      <c r="AA1417" s="9"/>
      <c r="AB1417" s="9"/>
      <c r="AC1417" s="9"/>
      <c r="AD1417" s="9"/>
      <c r="AE1417" s="9"/>
      <c r="AF1417" s="59">
        <f t="shared" ref="AF1417:AF1445" si="568">(AF1416+1)</f>
        <v>44116</v>
      </c>
      <c r="AG1417" s="15">
        <f t="shared" ca="1" si="565"/>
        <v>1001.52664999</v>
      </c>
      <c r="AH1417" s="15">
        <f t="shared" si="565"/>
        <v>1000</v>
      </c>
      <c r="AI1417" s="4">
        <f t="shared" ca="1" si="565"/>
        <v>0</v>
      </c>
      <c r="AJ1417" s="16">
        <f t="shared" ca="1" si="565"/>
        <v>0</v>
      </c>
      <c r="AK1417" s="4">
        <f t="shared" si="565"/>
        <v>1.075</v>
      </c>
      <c r="AL1417" s="59">
        <f t="shared" si="566"/>
        <v>44116</v>
      </c>
      <c r="AM1417" s="16">
        <f t="shared" ca="1" si="567"/>
        <v>1.00152665</v>
      </c>
      <c r="AN1417" s="15">
        <f t="shared" ca="1" si="567"/>
        <v>1.5266499899999999</v>
      </c>
      <c r="AO1417" s="9">
        <f t="shared" si="567"/>
        <v>0</v>
      </c>
      <c r="AP1417" s="17">
        <f t="shared" si="567"/>
        <v>0</v>
      </c>
      <c r="AQ1417" s="15">
        <f t="shared" si="567"/>
        <v>0</v>
      </c>
      <c r="AR1417" s="10" t="str">
        <f t="shared" si="567"/>
        <v>J=</v>
      </c>
      <c r="AS1417" s="59">
        <f t="shared" si="567"/>
        <v>44270</v>
      </c>
      <c r="AT1417" s="18"/>
      <c r="AU1417" s="18"/>
      <c r="AV1417" s="40"/>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c r="GS1417" s="18"/>
      <c r="GT1417" s="18"/>
    </row>
    <row r="1418" spans="1:205" x14ac:dyDescent="0.2">
      <c r="A1418" s="123">
        <f t="shared" si="547"/>
        <v>44413</v>
      </c>
      <c r="B1418" s="124">
        <f t="shared" ca="1" si="553"/>
        <v>1014.23025</v>
      </c>
      <c r="C1418" s="126">
        <f t="shared" si="548"/>
        <v>1000</v>
      </c>
      <c r="D1418" s="125">
        <f ca="1">IF(A1418&lt;$B$1,VLOOKUP(A1418,[1]DI!$A$4:$B$15000,2,FALSE),0)</f>
        <v>5.1499999999999997E-2</v>
      </c>
      <c r="E1418" s="126">
        <f t="shared" ca="1" si="554"/>
        <v>1.9929999999999999E-4</v>
      </c>
      <c r="F1418" s="132">
        <f t="shared" si="549"/>
        <v>1.075</v>
      </c>
      <c r="G1418" s="127">
        <f t="shared" ref="G1418:G1481" ca="1" si="569">TRUNC((1+(E1418*F1418)),15)</f>
        <v>1.0002142475</v>
      </c>
      <c r="H1418" s="126">
        <f ca="1">TRUNC(PRODUCT(G$10:G1417),15)</f>
        <v>1.2166527501779201</v>
      </c>
      <c r="I1418" s="126">
        <f t="shared" ca="1" si="550"/>
        <v>1.1995823982539899</v>
      </c>
      <c r="J1418" s="126">
        <f t="shared" ref="J1418:J1481" ca="1" si="570">ROUND(TRUNC(H1418/I1418,15),8)</f>
        <v>1.01423025</v>
      </c>
      <c r="K1418" s="126">
        <f t="shared" ref="K1418:K1481" ca="1" si="571">TRUNC((C1418*(J1418-1)),8)</f>
        <v>14.23025</v>
      </c>
      <c r="L1418" s="133">
        <f>IF(VLOOKUP(A1418,$U$12:$AD$125,8)=VLOOKUP(A1417,$U$12:$AD$125,8),0,VLOOKUP(A1418,U$12:$AD$125,8))</f>
        <v>0</v>
      </c>
      <c r="M1418" s="129">
        <f>IF(L1418&gt;0,VLOOKUP(L1418,T$12:$AC$125,7),0)</f>
        <v>0</v>
      </c>
      <c r="N1418" s="126">
        <f t="shared" ref="N1418:N1481" si="572">IF(M1418&gt;0,(C$10*M1418),0)</f>
        <v>0</v>
      </c>
      <c r="O1418" s="126">
        <f t="shared" ref="O1418:O1481" ca="1" si="573">(K1418+N1418)</f>
        <v>14.23025</v>
      </c>
      <c r="P1418" s="134" t="str">
        <f t="shared" si="551"/>
        <v>A+J=</v>
      </c>
      <c r="Q1418" s="131">
        <f t="shared" si="552"/>
        <v>44454</v>
      </c>
      <c r="R1418" s="9"/>
      <c r="S1418" s="9"/>
      <c r="T1418" s="9"/>
      <c r="U1418" s="9"/>
      <c r="V1418" s="9"/>
      <c r="W1418" s="9"/>
      <c r="X1418" s="9"/>
      <c r="Y1418" s="9"/>
      <c r="Z1418" s="9"/>
      <c r="AA1418" s="9"/>
      <c r="AB1418" s="9"/>
      <c r="AC1418" s="9"/>
      <c r="AD1418" s="9"/>
      <c r="AE1418" s="9"/>
      <c r="AF1418" s="59">
        <f t="shared" si="568"/>
        <v>44117</v>
      </c>
      <c r="AG1418" s="15">
        <f t="shared" ca="1" si="565"/>
        <v>1001.52664999</v>
      </c>
      <c r="AH1418" s="15">
        <f t="shared" si="565"/>
        <v>1000</v>
      </c>
      <c r="AI1418" s="4">
        <f t="shared" ca="1" si="565"/>
        <v>1.9000000000000006E-2</v>
      </c>
      <c r="AJ1418" s="16">
        <f t="shared" ca="1" si="565"/>
        <v>7.4690000000000005E-5</v>
      </c>
      <c r="AK1418" s="4">
        <f t="shared" si="565"/>
        <v>1.075</v>
      </c>
      <c r="AL1418" s="59">
        <f t="shared" si="566"/>
        <v>44117</v>
      </c>
      <c r="AM1418" s="16">
        <f t="shared" ca="1" si="567"/>
        <v>1.00152665</v>
      </c>
      <c r="AN1418" s="15">
        <f t="shared" ca="1" si="567"/>
        <v>1.5266499899999999</v>
      </c>
      <c r="AO1418" s="9">
        <f t="shared" si="567"/>
        <v>0</v>
      </c>
      <c r="AP1418" s="17">
        <f t="shared" si="567"/>
        <v>0</v>
      </c>
      <c r="AQ1418" s="15">
        <f t="shared" si="567"/>
        <v>0</v>
      </c>
      <c r="AR1418" s="10" t="str">
        <f t="shared" si="567"/>
        <v>J=</v>
      </c>
      <c r="AS1418" s="59">
        <f t="shared" si="567"/>
        <v>44270</v>
      </c>
      <c r="AT1418" s="18"/>
      <c r="AU1418" s="18"/>
      <c r="AV1418" s="40"/>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c r="GS1418" s="18"/>
      <c r="GT1418" s="18"/>
    </row>
    <row r="1419" spans="1:205" x14ac:dyDescent="0.2">
      <c r="A1419" s="123">
        <f t="shared" ref="A1419:A1482" si="574">(A1418+1)</f>
        <v>44414</v>
      </c>
      <c r="B1419" s="124">
        <f t="shared" ca="1" si="553"/>
        <v>1014.44753999</v>
      </c>
      <c r="C1419" s="126">
        <f t="shared" ref="C1419:C1482" si="575">TRUNC(C1418-N1418,8)</f>
        <v>1000</v>
      </c>
      <c r="D1419" s="125">
        <f ca="1">IF(A1419&lt;$B$1,VLOOKUP(A1419,[1]DI!$A$4:$B$15000,2,FALSE),0)</f>
        <v>5.1499999999999997E-2</v>
      </c>
      <c r="E1419" s="126">
        <f t="shared" ca="1" si="554"/>
        <v>1.9929999999999999E-4</v>
      </c>
      <c r="F1419" s="132">
        <f t="shared" ref="F1419:F1482" si="576">F1418</f>
        <v>1.075</v>
      </c>
      <c r="G1419" s="127">
        <f t="shared" ca="1" si="569"/>
        <v>1.0002142475</v>
      </c>
      <c r="H1419" s="126">
        <f ca="1">TRUNC(PRODUCT(G$10:G1418),15)</f>
        <v>1.2169134149880201</v>
      </c>
      <c r="I1419" s="126">
        <f t="shared" ref="I1419:I1482" ca="1" si="577">IF(OR(L1418&gt;0,L1418="E"),H1418,I1418)</f>
        <v>1.1995823982539899</v>
      </c>
      <c r="J1419" s="126">
        <f t="shared" ca="1" si="570"/>
        <v>1.0144475399999999</v>
      </c>
      <c r="K1419" s="126">
        <f t="shared" ca="1" si="571"/>
        <v>14.447539989999999</v>
      </c>
      <c r="L1419" s="133">
        <f>IF(VLOOKUP(A1419,$U$12:$AD$125,8)=VLOOKUP(A1418,$U$12:$AD$125,8),0,VLOOKUP(A1419,U$12:$AD$125,8))</f>
        <v>0</v>
      </c>
      <c r="M1419" s="129">
        <f>IF(L1419&gt;0,VLOOKUP(L1419,T$12:$AC$125,7),0)</f>
        <v>0</v>
      </c>
      <c r="N1419" s="126">
        <f t="shared" si="572"/>
        <v>0</v>
      </c>
      <c r="O1419" s="126">
        <f t="shared" ca="1" si="573"/>
        <v>14.447539989999999</v>
      </c>
      <c r="P1419" s="134" t="str">
        <f t="shared" ref="P1419:P1482" si="578">IF(L1418&gt;0,VLOOKUP(A1418,$U$12:$AD$125,9),P1418)</f>
        <v>A+J=</v>
      </c>
      <c r="Q1419" s="131">
        <f t="shared" ref="Q1419:Q1482" si="579">IF(L1418&gt;0,VLOOKUP(A1418,$U$12:$AD$125,10),Q1418)</f>
        <v>44454</v>
      </c>
      <c r="R1419" s="9"/>
      <c r="S1419" s="9"/>
      <c r="T1419" s="9"/>
      <c r="U1419" s="9"/>
      <c r="V1419" s="9"/>
      <c r="W1419" s="9"/>
      <c r="X1419" s="9"/>
      <c r="Y1419" s="9"/>
      <c r="Z1419" s="9"/>
      <c r="AA1419" s="9"/>
      <c r="AB1419" s="9"/>
      <c r="AC1419" s="9"/>
      <c r="AD1419" s="9"/>
      <c r="AE1419" s="9"/>
      <c r="AF1419" s="59">
        <f t="shared" si="568"/>
        <v>44118</v>
      </c>
      <c r="AG1419" s="15">
        <f t="shared" ca="1" si="565"/>
        <v>1001.60705999</v>
      </c>
      <c r="AH1419" s="15">
        <f t="shared" si="565"/>
        <v>1000</v>
      </c>
      <c r="AI1419" s="4">
        <f t="shared" ca="1" si="565"/>
        <v>1.9000000000000006E-2</v>
      </c>
      <c r="AJ1419" s="16">
        <f t="shared" ca="1" si="565"/>
        <v>7.4690000000000005E-5</v>
      </c>
      <c r="AK1419" s="4">
        <f t="shared" si="565"/>
        <v>1.075</v>
      </c>
      <c r="AL1419" s="59">
        <f t="shared" si="566"/>
        <v>44118</v>
      </c>
      <c r="AM1419" s="16">
        <f t="shared" ca="1" si="567"/>
        <v>1.00160706</v>
      </c>
      <c r="AN1419" s="15">
        <f t="shared" ca="1" si="567"/>
        <v>1.60705999</v>
      </c>
      <c r="AO1419" s="9">
        <f t="shared" si="567"/>
        <v>0</v>
      </c>
      <c r="AP1419" s="17">
        <f t="shared" si="567"/>
        <v>0</v>
      </c>
      <c r="AQ1419" s="15">
        <f t="shared" si="567"/>
        <v>0</v>
      </c>
      <c r="AR1419" s="10" t="str">
        <f t="shared" si="567"/>
        <v>J=</v>
      </c>
      <c r="AS1419" s="59">
        <f t="shared" si="567"/>
        <v>44270</v>
      </c>
      <c r="AT1419" s="18"/>
      <c r="AU1419" s="18"/>
      <c r="AV1419" s="40"/>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c r="GS1419" s="18"/>
      <c r="GT1419" s="18"/>
    </row>
    <row r="1420" spans="1:205" x14ac:dyDescent="0.2">
      <c r="A1420" s="123">
        <f t="shared" si="574"/>
        <v>44415</v>
      </c>
      <c r="B1420" s="124">
        <f t="shared" ref="B1420:B1483" ca="1" si="580">IF(A1420&lt;=TODAY(),C1420+K1420,IF(AND(A1420&gt;TODAY(),A1420&lt;=$B$1),IF(VLOOKUP(TODAY(),$A$10:$D$5000,4,FALSE)=0,"n.d",C1420+K1420),"n.d"))</f>
        <v>1014.66488</v>
      </c>
      <c r="C1420" s="126">
        <f t="shared" si="575"/>
        <v>1000</v>
      </c>
      <c r="D1420" s="125">
        <f ca="1">IF(A1420&lt;$B$1,VLOOKUP(A1420,[1]DI!$A$4:$B$15000,2,FALSE),0)</f>
        <v>0</v>
      </c>
      <c r="E1420" s="126">
        <f t="shared" ca="1" si="554"/>
        <v>0</v>
      </c>
      <c r="F1420" s="132">
        <f t="shared" si="576"/>
        <v>1.075</v>
      </c>
      <c r="G1420" s="127">
        <f t="shared" ca="1" si="569"/>
        <v>1</v>
      </c>
      <c r="H1420" s="126">
        <f ca="1">TRUNC(PRODUCT(G$10:G1419),15)</f>
        <v>1.2171741356449</v>
      </c>
      <c r="I1420" s="126">
        <f t="shared" ca="1" si="577"/>
        <v>1.1995823982539899</v>
      </c>
      <c r="J1420" s="126">
        <f t="shared" ca="1" si="570"/>
        <v>1.01466488</v>
      </c>
      <c r="K1420" s="126">
        <f t="shared" ca="1" si="571"/>
        <v>14.66488</v>
      </c>
      <c r="L1420" s="133">
        <f>IF(VLOOKUP(A1420,$U$12:$AD$125,8)=VLOOKUP(A1419,$U$12:$AD$125,8),0,VLOOKUP(A1420,U$12:$AD$125,8))</f>
        <v>0</v>
      </c>
      <c r="M1420" s="129">
        <f>IF(L1420&gt;0,VLOOKUP(L1420,T$12:$AC$125,7),0)</f>
        <v>0</v>
      </c>
      <c r="N1420" s="126">
        <f t="shared" si="572"/>
        <v>0</v>
      </c>
      <c r="O1420" s="126">
        <f t="shared" ca="1" si="573"/>
        <v>14.66488</v>
      </c>
      <c r="P1420" s="134" t="str">
        <f t="shared" si="578"/>
        <v>A+J=</v>
      </c>
      <c r="Q1420" s="131">
        <f t="shared" si="579"/>
        <v>44454</v>
      </c>
      <c r="R1420" s="9"/>
      <c r="S1420" s="9"/>
      <c r="T1420" s="9"/>
      <c r="U1420" s="9"/>
      <c r="V1420" s="9"/>
      <c r="W1420" s="9"/>
      <c r="X1420" s="9"/>
      <c r="Y1420" s="9"/>
      <c r="Z1420" s="9"/>
      <c r="AA1420" s="9"/>
      <c r="AB1420" s="9"/>
      <c r="AC1420" s="9"/>
      <c r="AD1420" s="9"/>
      <c r="AE1420" s="9"/>
      <c r="AF1420" s="59">
        <f t="shared" si="568"/>
        <v>44119</v>
      </c>
      <c r="AG1420" s="15">
        <f t="shared" ca="1" si="565"/>
        <v>1001.68747999</v>
      </c>
      <c r="AH1420" s="15">
        <f t="shared" si="565"/>
        <v>1000</v>
      </c>
      <c r="AI1420" s="4">
        <f t="shared" ca="1" si="565"/>
        <v>1.9000000000000006E-2</v>
      </c>
      <c r="AJ1420" s="16">
        <f t="shared" ca="1" si="565"/>
        <v>7.4690000000000005E-5</v>
      </c>
      <c r="AK1420" s="4">
        <f t="shared" si="565"/>
        <v>1.075</v>
      </c>
      <c r="AL1420" s="59">
        <f t="shared" si="566"/>
        <v>44119</v>
      </c>
      <c r="AM1420" s="16">
        <f t="shared" ca="1" si="567"/>
        <v>1.00168748</v>
      </c>
      <c r="AN1420" s="15">
        <f t="shared" ca="1" si="567"/>
        <v>1.6874799899999999</v>
      </c>
      <c r="AO1420" s="9">
        <f t="shared" si="567"/>
        <v>0</v>
      </c>
      <c r="AP1420" s="17">
        <f t="shared" si="567"/>
        <v>0</v>
      </c>
      <c r="AQ1420" s="15">
        <f t="shared" si="567"/>
        <v>0</v>
      </c>
      <c r="AR1420" s="10" t="str">
        <f t="shared" si="567"/>
        <v>J=</v>
      </c>
      <c r="AS1420" s="59">
        <f t="shared" si="567"/>
        <v>44270</v>
      </c>
      <c r="AT1420" s="18"/>
      <c r="AU1420" s="18"/>
      <c r="AV1420" s="40"/>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c r="GS1420" s="18"/>
      <c r="GT1420" s="18"/>
    </row>
    <row r="1421" spans="1:205" x14ac:dyDescent="0.2">
      <c r="A1421" s="123">
        <f t="shared" si="574"/>
        <v>44416</v>
      </c>
      <c r="B1421" s="124">
        <f t="shared" ca="1" si="580"/>
        <v>1014.66488</v>
      </c>
      <c r="C1421" s="126">
        <f t="shared" si="575"/>
        <v>1000</v>
      </c>
      <c r="D1421" s="125">
        <f ca="1">IF(A1421&lt;$B$1,VLOOKUP(A1421,[1]DI!$A$4:$B$15000,2,FALSE),0)</f>
        <v>0</v>
      </c>
      <c r="E1421" s="126">
        <f t="shared" ref="E1421:E1484" ca="1" si="581">ROUND((((1+D1421)^(1/252)-1)),8)</f>
        <v>0</v>
      </c>
      <c r="F1421" s="132">
        <f t="shared" si="576"/>
        <v>1.075</v>
      </c>
      <c r="G1421" s="127">
        <f t="shared" ca="1" si="569"/>
        <v>1</v>
      </c>
      <c r="H1421" s="126">
        <f ca="1">TRUNC(PRODUCT(G$10:G1420),15)</f>
        <v>1.2171741356449</v>
      </c>
      <c r="I1421" s="126">
        <f t="shared" ca="1" si="577"/>
        <v>1.1995823982539899</v>
      </c>
      <c r="J1421" s="126">
        <f t="shared" ca="1" si="570"/>
        <v>1.01466488</v>
      </c>
      <c r="K1421" s="126">
        <f t="shared" ca="1" si="571"/>
        <v>14.66488</v>
      </c>
      <c r="L1421" s="133">
        <f>IF(VLOOKUP(A1421,$U$12:$AD$125,8)=VLOOKUP(A1420,$U$12:$AD$125,8),0,VLOOKUP(A1421,U$12:$AD$125,8))</f>
        <v>0</v>
      </c>
      <c r="M1421" s="129">
        <f>IF(L1421&gt;0,VLOOKUP(L1421,T$12:$AC$125,7),0)</f>
        <v>0</v>
      </c>
      <c r="N1421" s="126">
        <f t="shared" si="572"/>
        <v>0</v>
      </c>
      <c r="O1421" s="126">
        <f t="shared" ca="1" si="573"/>
        <v>14.66488</v>
      </c>
      <c r="P1421" s="134" t="str">
        <f t="shared" si="578"/>
        <v>A+J=</v>
      </c>
      <c r="Q1421" s="131">
        <f t="shared" si="579"/>
        <v>44454</v>
      </c>
      <c r="R1421" s="9"/>
      <c r="S1421" s="9"/>
      <c r="T1421" s="9"/>
      <c r="U1421" s="9"/>
      <c r="V1421" s="9"/>
      <c r="W1421" s="9"/>
      <c r="X1421" s="9"/>
      <c r="Y1421" s="9"/>
      <c r="Z1421" s="9"/>
      <c r="AA1421" s="9"/>
      <c r="AB1421" s="9"/>
      <c r="AC1421" s="9"/>
      <c r="AD1421" s="9"/>
      <c r="AE1421" s="9"/>
      <c r="AF1421" s="59">
        <f t="shared" si="568"/>
        <v>44120</v>
      </c>
      <c r="AG1421" s="15">
        <f t="shared" ca="1" si="565"/>
        <v>1001.76791</v>
      </c>
      <c r="AH1421" s="15">
        <f t="shared" si="565"/>
        <v>1000</v>
      </c>
      <c r="AI1421" s="4">
        <f t="shared" ca="1" si="565"/>
        <v>1.9000000000000006E-2</v>
      </c>
      <c r="AJ1421" s="16">
        <f t="shared" ca="1" si="565"/>
        <v>7.4690000000000005E-5</v>
      </c>
      <c r="AK1421" s="4">
        <f t="shared" si="565"/>
        <v>1.075</v>
      </c>
      <c r="AL1421" s="59">
        <f t="shared" si="566"/>
        <v>44120</v>
      </c>
      <c r="AM1421" s="16">
        <f t="shared" ca="1" si="567"/>
        <v>1.0017679100000001</v>
      </c>
      <c r="AN1421" s="15">
        <f t="shared" ca="1" si="567"/>
        <v>1.7679100000000001</v>
      </c>
      <c r="AO1421" s="9">
        <f t="shared" si="567"/>
        <v>0</v>
      </c>
      <c r="AP1421" s="17">
        <f t="shared" si="567"/>
        <v>0</v>
      </c>
      <c r="AQ1421" s="15">
        <f t="shared" si="567"/>
        <v>0</v>
      </c>
      <c r="AR1421" s="10" t="str">
        <f t="shared" si="567"/>
        <v>J=</v>
      </c>
      <c r="AS1421" s="59">
        <f t="shared" si="567"/>
        <v>44270</v>
      </c>
      <c r="AT1421" s="18"/>
      <c r="AU1421" s="18"/>
      <c r="AV1421" s="40"/>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c r="GS1421" s="18"/>
      <c r="GT1421" s="18"/>
    </row>
    <row r="1422" spans="1:205" x14ac:dyDescent="0.2">
      <c r="A1422" s="123">
        <f t="shared" si="574"/>
        <v>44417</v>
      </c>
      <c r="B1422" s="124">
        <f t="shared" ca="1" si="580"/>
        <v>1014.66488</v>
      </c>
      <c r="C1422" s="126">
        <f t="shared" si="575"/>
        <v>1000</v>
      </c>
      <c r="D1422" s="125">
        <f ca="1">IF(A1422&lt;$B$1,VLOOKUP(A1422,[1]DI!$A$4:$B$15000,2,FALSE),0)</f>
        <v>5.1499999999999997E-2</v>
      </c>
      <c r="E1422" s="126">
        <f t="shared" ca="1" si="581"/>
        <v>1.9929999999999999E-4</v>
      </c>
      <c r="F1422" s="132">
        <f t="shared" si="576"/>
        <v>1.075</v>
      </c>
      <c r="G1422" s="127">
        <f t="shared" ca="1" si="569"/>
        <v>1.0002142475</v>
      </c>
      <c r="H1422" s="126">
        <f ca="1">TRUNC(PRODUCT(G$10:G1421),15)</f>
        <v>1.2171741356449</v>
      </c>
      <c r="I1422" s="126">
        <f t="shared" ca="1" si="577"/>
        <v>1.1995823982539899</v>
      </c>
      <c r="J1422" s="126">
        <f t="shared" ca="1" si="570"/>
        <v>1.01466488</v>
      </c>
      <c r="K1422" s="126">
        <f t="shared" ca="1" si="571"/>
        <v>14.66488</v>
      </c>
      <c r="L1422" s="133">
        <f>IF(VLOOKUP(A1422,$U$12:$AD$125,8)=VLOOKUP(A1421,$U$12:$AD$125,8),0,VLOOKUP(A1422,U$12:$AD$125,8))</f>
        <v>0</v>
      </c>
      <c r="M1422" s="129">
        <f>IF(L1422&gt;0,VLOOKUP(L1422,T$12:$AC$125,7),0)</f>
        <v>0</v>
      </c>
      <c r="N1422" s="126">
        <f t="shared" si="572"/>
        <v>0</v>
      </c>
      <c r="O1422" s="126">
        <f t="shared" ca="1" si="573"/>
        <v>14.66488</v>
      </c>
      <c r="P1422" s="134" t="str">
        <f t="shared" si="578"/>
        <v>A+J=</v>
      </c>
      <c r="Q1422" s="131">
        <f t="shared" si="579"/>
        <v>44454</v>
      </c>
      <c r="R1422" s="9"/>
      <c r="S1422" s="9"/>
      <c r="T1422" s="9"/>
      <c r="U1422" s="9"/>
      <c r="V1422" s="9"/>
      <c r="W1422" s="9"/>
      <c r="X1422" s="9"/>
      <c r="Y1422" s="9"/>
      <c r="Z1422" s="9"/>
      <c r="AA1422" s="9"/>
      <c r="AB1422" s="9"/>
      <c r="AC1422" s="9"/>
      <c r="AD1422" s="9"/>
      <c r="AE1422" s="9"/>
      <c r="AF1422" s="59">
        <f t="shared" si="568"/>
        <v>44121</v>
      </c>
      <c r="AG1422" s="15">
        <f t="shared" ca="1" si="565"/>
        <v>1001.84834</v>
      </c>
      <c r="AH1422" s="15">
        <f t="shared" si="565"/>
        <v>1000</v>
      </c>
      <c r="AI1422" s="4">
        <f t="shared" ca="1" si="565"/>
        <v>0</v>
      </c>
      <c r="AJ1422" s="16">
        <f t="shared" ca="1" si="565"/>
        <v>0</v>
      </c>
      <c r="AK1422" s="4">
        <f t="shared" si="565"/>
        <v>1.075</v>
      </c>
      <c r="AL1422" s="59">
        <f t="shared" si="566"/>
        <v>44121</v>
      </c>
      <c r="AM1422" s="16">
        <f t="shared" ca="1" si="567"/>
        <v>1.00184834</v>
      </c>
      <c r="AN1422" s="15">
        <f t="shared" ca="1" si="567"/>
        <v>1.8483400000000001</v>
      </c>
      <c r="AO1422" s="9">
        <f t="shared" si="567"/>
        <v>0</v>
      </c>
      <c r="AP1422" s="17">
        <f t="shared" si="567"/>
        <v>0</v>
      </c>
      <c r="AQ1422" s="15">
        <f t="shared" si="567"/>
        <v>0</v>
      </c>
      <c r="AR1422" s="10" t="str">
        <f t="shared" si="567"/>
        <v>J=</v>
      </c>
      <c r="AS1422" s="59">
        <f t="shared" si="567"/>
        <v>44270</v>
      </c>
      <c r="AT1422" s="18"/>
      <c r="AU1422" s="18"/>
      <c r="AV1422" s="40"/>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c r="GS1422" s="18"/>
      <c r="GT1422" s="18"/>
    </row>
    <row r="1423" spans="1:205" x14ac:dyDescent="0.2">
      <c r="A1423" s="123">
        <f t="shared" si="574"/>
        <v>44418</v>
      </c>
      <c r="B1423" s="124">
        <f t="shared" ca="1" si="580"/>
        <v>1014.8822699999999</v>
      </c>
      <c r="C1423" s="126">
        <f t="shared" si="575"/>
        <v>1000</v>
      </c>
      <c r="D1423" s="125">
        <f ca="1">IF(A1423&lt;$B$1,VLOOKUP(A1423,[1]DI!$A$4:$B$15000,2,FALSE),0)</f>
        <v>5.1499999999999997E-2</v>
      </c>
      <c r="E1423" s="126">
        <f t="shared" ca="1" si="581"/>
        <v>1.9929999999999999E-4</v>
      </c>
      <c r="F1423" s="132">
        <f t="shared" si="576"/>
        <v>1.075</v>
      </c>
      <c r="G1423" s="127">
        <f t="shared" ca="1" si="569"/>
        <v>1.0002142475</v>
      </c>
      <c r="H1423" s="126">
        <f ca="1">TRUNC(PRODUCT(G$10:G1422),15)</f>
        <v>1.2174349121605199</v>
      </c>
      <c r="I1423" s="126">
        <f t="shared" ca="1" si="577"/>
        <v>1.1995823982539899</v>
      </c>
      <c r="J1423" s="126">
        <f t="shared" ca="1" si="570"/>
        <v>1.01488227</v>
      </c>
      <c r="K1423" s="126">
        <f t="shared" ca="1" si="571"/>
        <v>14.88227</v>
      </c>
      <c r="L1423" s="133">
        <f>IF(VLOOKUP(A1423,$U$12:$AD$125,8)=VLOOKUP(A1422,$U$12:$AD$125,8),0,VLOOKUP(A1423,U$12:$AD$125,8))</f>
        <v>0</v>
      </c>
      <c r="M1423" s="129">
        <f>IF(L1423&gt;0,VLOOKUP(L1423,T$12:$AC$125,7),0)</f>
        <v>0</v>
      </c>
      <c r="N1423" s="126">
        <f t="shared" si="572"/>
        <v>0</v>
      </c>
      <c r="O1423" s="126">
        <f t="shared" ca="1" si="573"/>
        <v>14.88227</v>
      </c>
      <c r="P1423" s="134" t="str">
        <f t="shared" si="578"/>
        <v>A+J=</v>
      </c>
      <c r="Q1423" s="131">
        <f t="shared" si="579"/>
        <v>44454</v>
      </c>
      <c r="R1423" s="9"/>
      <c r="S1423" s="9"/>
      <c r="T1423" s="9"/>
      <c r="U1423" s="9"/>
      <c r="V1423" s="9"/>
      <c r="W1423" s="9"/>
      <c r="X1423" s="9"/>
      <c r="Y1423" s="9"/>
      <c r="Z1423" s="9"/>
      <c r="AA1423" s="9"/>
      <c r="AB1423" s="9"/>
      <c r="AC1423" s="9"/>
      <c r="AD1423" s="9"/>
      <c r="AE1423" s="9"/>
      <c r="AF1423" s="59">
        <f t="shared" si="568"/>
        <v>44122</v>
      </c>
      <c r="AG1423" s="15">
        <f t="shared" ca="1" si="565"/>
        <v>1001.84834</v>
      </c>
      <c r="AH1423" s="15">
        <f t="shared" si="565"/>
        <v>1000</v>
      </c>
      <c r="AI1423" s="4">
        <f t="shared" ca="1" si="565"/>
        <v>0</v>
      </c>
      <c r="AJ1423" s="16">
        <f t="shared" ca="1" si="565"/>
        <v>0</v>
      </c>
      <c r="AK1423" s="4">
        <f t="shared" si="565"/>
        <v>1.075</v>
      </c>
      <c r="AL1423" s="59">
        <f t="shared" si="566"/>
        <v>44122</v>
      </c>
      <c r="AM1423" s="16">
        <f t="shared" ca="1" si="567"/>
        <v>1.00184834</v>
      </c>
      <c r="AN1423" s="15">
        <f t="shared" ca="1" si="567"/>
        <v>1.8483400000000001</v>
      </c>
      <c r="AO1423" s="9">
        <f t="shared" si="567"/>
        <v>0</v>
      </c>
      <c r="AP1423" s="17">
        <f t="shared" si="567"/>
        <v>0</v>
      </c>
      <c r="AQ1423" s="15">
        <f t="shared" si="567"/>
        <v>0</v>
      </c>
      <c r="AR1423" s="10" t="str">
        <f t="shared" si="567"/>
        <v>J=</v>
      </c>
      <c r="AS1423" s="59">
        <f t="shared" si="567"/>
        <v>44270</v>
      </c>
      <c r="AT1423" s="18"/>
      <c r="AU1423" s="18"/>
      <c r="AV1423" s="40"/>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c r="GS1423" s="18"/>
      <c r="GT1423" s="18"/>
    </row>
    <row r="1424" spans="1:205" x14ac:dyDescent="0.2">
      <c r="A1424" s="123">
        <f t="shared" si="574"/>
        <v>44419</v>
      </c>
      <c r="B1424" s="124">
        <f t="shared" ca="1" si="580"/>
        <v>1015.09971</v>
      </c>
      <c r="C1424" s="126">
        <f t="shared" si="575"/>
        <v>1000</v>
      </c>
      <c r="D1424" s="125">
        <f ca="1">IF(A1424&lt;$B$1,VLOOKUP(A1424,[1]DI!$A$4:$B$15000,2,FALSE),0)</f>
        <v>5.1499999999999997E-2</v>
      </c>
      <c r="E1424" s="126">
        <f t="shared" ca="1" si="581"/>
        <v>1.9929999999999999E-4</v>
      </c>
      <c r="F1424" s="132">
        <f t="shared" si="576"/>
        <v>1.075</v>
      </c>
      <c r="G1424" s="127">
        <f t="shared" ca="1" si="569"/>
        <v>1.0002142475</v>
      </c>
      <c r="H1424" s="126">
        <f ca="1">TRUNC(PRODUCT(G$10:G1423),15)</f>
        <v>1.2176957445468699</v>
      </c>
      <c r="I1424" s="126">
        <f t="shared" ca="1" si="577"/>
        <v>1.1995823982539899</v>
      </c>
      <c r="J1424" s="126">
        <f t="shared" ca="1" si="570"/>
        <v>1.0150997100000001</v>
      </c>
      <c r="K1424" s="126">
        <f t="shared" ca="1" si="571"/>
        <v>15.09971</v>
      </c>
      <c r="L1424" s="133">
        <f>IF(VLOOKUP(A1424,$U$12:$AD$125,8)=VLOOKUP(A1423,$U$12:$AD$125,8),0,VLOOKUP(A1424,U$12:$AD$125,8))</f>
        <v>0</v>
      </c>
      <c r="M1424" s="129">
        <f>IF(L1424&gt;0,VLOOKUP(L1424,T$12:$AC$125,7),0)</f>
        <v>0</v>
      </c>
      <c r="N1424" s="126">
        <f t="shared" si="572"/>
        <v>0</v>
      </c>
      <c r="O1424" s="126">
        <f t="shared" ca="1" si="573"/>
        <v>15.09971</v>
      </c>
      <c r="P1424" s="134" t="str">
        <f t="shared" si="578"/>
        <v>A+J=</v>
      </c>
      <c r="Q1424" s="131">
        <f t="shared" si="579"/>
        <v>44454</v>
      </c>
      <c r="R1424" s="9"/>
      <c r="S1424" s="9"/>
      <c r="T1424" s="9"/>
      <c r="U1424" s="9"/>
      <c r="V1424" s="9"/>
      <c r="W1424" s="9"/>
      <c r="X1424" s="9"/>
      <c r="Y1424" s="9"/>
      <c r="Z1424" s="9"/>
      <c r="AA1424" s="9"/>
      <c r="AB1424" s="9"/>
      <c r="AC1424" s="9"/>
      <c r="AD1424" s="9"/>
      <c r="AE1424" s="9"/>
      <c r="AF1424" s="59">
        <f t="shared" si="568"/>
        <v>44123</v>
      </c>
      <c r="AG1424" s="15">
        <f t="shared" ca="1" si="565"/>
        <v>1001.84834</v>
      </c>
      <c r="AH1424" s="15">
        <f t="shared" si="565"/>
        <v>1000</v>
      </c>
      <c r="AI1424" s="4">
        <f t="shared" ca="1" si="565"/>
        <v>1.9000000000000006E-2</v>
      </c>
      <c r="AJ1424" s="16">
        <f t="shared" ca="1" si="565"/>
        <v>7.4690000000000005E-5</v>
      </c>
      <c r="AK1424" s="4">
        <f t="shared" si="565"/>
        <v>1.075</v>
      </c>
      <c r="AL1424" s="59">
        <f t="shared" si="566"/>
        <v>44123</v>
      </c>
      <c r="AM1424" s="16">
        <f t="shared" ca="1" si="567"/>
        <v>1.00184834</v>
      </c>
      <c r="AN1424" s="15">
        <f t="shared" ca="1" si="567"/>
        <v>1.8483400000000001</v>
      </c>
      <c r="AO1424" s="9">
        <f t="shared" si="567"/>
        <v>0</v>
      </c>
      <c r="AP1424" s="17">
        <f t="shared" si="567"/>
        <v>0</v>
      </c>
      <c r="AQ1424" s="15">
        <f t="shared" si="567"/>
        <v>0</v>
      </c>
      <c r="AR1424" s="10" t="str">
        <f t="shared" si="567"/>
        <v>J=</v>
      </c>
      <c r="AS1424" s="59">
        <f t="shared" si="567"/>
        <v>44270</v>
      </c>
      <c r="AT1424" s="18"/>
      <c r="AU1424" s="18"/>
      <c r="AV1424" s="40"/>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c r="GS1424" s="18"/>
      <c r="GT1424" s="18"/>
    </row>
    <row r="1425" spans="1:205" x14ac:dyDescent="0.2">
      <c r="A1425" s="123">
        <f t="shared" si="574"/>
        <v>44420</v>
      </c>
      <c r="B1425" s="124">
        <f t="shared" ca="1" si="580"/>
        <v>1015.31719</v>
      </c>
      <c r="C1425" s="126">
        <f t="shared" si="575"/>
        <v>1000</v>
      </c>
      <c r="D1425" s="125">
        <f ca="1">IF(A1425&lt;$B$1,VLOOKUP(A1425,[1]DI!$A$4:$B$15000,2,FALSE),0)</f>
        <v>5.1499999999999997E-2</v>
      </c>
      <c r="E1425" s="126">
        <f t="shared" ca="1" si="581"/>
        <v>1.9929999999999999E-4</v>
      </c>
      <c r="F1425" s="132">
        <f t="shared" si="576"/>
        <v>1.075</v>
      </c>
      <c r="G1425" s="127">
        <f t="shared" ca="1" si="569"/>
        <v>1.0002142475</v>
      </c>
      <c r="H1425" s="126">
        <f ca="1">TRUNC(PRODUCT(G$10:G1424),15)</f>
        <v>1.2179566328158999</v>
      </c>
      <c r="I1425" s="126">
        <f t="shared" ca="1" si="577"/>
        <v>1.1995823982539899</v>
      </c>
      <c r="J1425" s="126">
        <f t="shared" ca="1" si="570"/>
        <v>1.01531719</v>
      </c>
      <c r="K1425" s="126">
        <f t="shared" ca="1" si="571"/>
        <v>15.31719</v>
      </c>
      <c r="L1425" s="133">
        <f>IF(VLOOKUP(A1425,$U$12:$AD$125,8)=VLOOKUP(A1424,$U$12:$AD$125,8),0,VLOOKUP(A1425,U$12:$AD$125,8))</f>
        <v>0</v>
      </c>
      <c r="M1425" s="129">
        <f>IF(L1425&gt;0,VLOOKUP(L1425,T$12:$AC$125,7),0)</f>
        <v>0</v>
      </c>
      <c r="N1425" s="126">
        <f t="shared" si="572"/>
        <v>0</v>
      </c>
      <c r="O1425" s="126">
        <f t="shared" ca="1" si="573"/>
        <v>15.31719</v>
      </c>
      <c r="P1425" s="134" t="str">
        <f t="shared" si="578"/>
        <v>A+J=</v>
      </c>
      <c r="Q1425" s="131">
        <f t="shared" si="579"/>
        <v>44454</v>
      </c>
      <c r="R1425" s="9"/>
      <c r="S1425" s="9"/>
      <c r="T1425" s="9"/>
      <c r="U1425" s="9"/>
      <c r="V1425" s="9"/>
      <c r="W1425" s="9"/>
      <c r="X1425" s="9"/>
      <c r="Y1425" s="9"/>
      <c r="Z1425" s="9"/>
      <c r="AA1425" s="9"/>
      <c r="AB1425" s="9"/>
      <c r="AC1425" s="9"/>
      <c r="AD1425" s="9"/>
      <c r="AE1425" s="9"/>
      <c r="AF1425" s="59">
        <f t="shared" si="568"/>
        <v>44124</v>
      </c>
      <c r="AG1425" s="15">
        <f t="shared" ca="1" si="565"/>
        <v>1001.92878</v>
      </c>
      <c r="AH1425" s="15">
        <f t="shared" si="565"/>
        <v>1000</v>
      </c>
      <c r="AI1425" s="4">
        <f t="shared" ca="1" si="565"/>
        <v>1.9000000000000006E-2</v>
      </c>
      <c r="AJ1425" s="16">
        <f t="shared" ca="1" si="565"/>
        <v>7.4690000000000005E-5</v>
      </c>
      <c r="AK1425" s="4">
        <f t="shared" si="565"/>
        <v>1.075</v>
      </c>
      <c r="AL1425" s="59">
        <f t="shared" si="566"/>
        <v>44124</v>
      </c>
      <c r="AM1425" s="16">
        <f t="shared" ca="1" si="567"/>
        <v>1.0019287800000001</v>
      </c>
      <c r="AN1425" s="15">
        <f t="shared" ca="1" si="567"/>
        <v>1.9287799999999999</v>
      </c>
      <c r="AO1425" s="9">
        <f t="shared" si="567"/>
        <v>0</v>
      </c>
      <c r="AP1425" s="17">
        <f t="shared" si="567"/>
        <v>0</v>
      </c>
      <c r="AQ1425" s="15">
        <f t="shared" si="567"/>
        <v>0</v>
      </c>
      <c r="AR1425" s="10" t="str">
        <f t="shared" si="567"/>
        <v>J=</v>
      </c>
      <c r="AS1425" s="59">
        <f t="shared" si="567"/>
        <v>44270</v>
      </c>
      <c r="AT1425" s="18"/>
      <c r="AU1425" s="18"/>
      <c r="AV1425" s="40"/>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c r="GS1425" s="18"/>
      <c r="GT1425" s="18"/>
    </row>
    <row r="1426" spans="1:205" x14ac:dyDescent="0.2">
      <c r="A1426" s="123">
        <f t="shared" si="574"/>
        <v>44421</v>
      </c>
      <c r="B1426" s="124">
        <f t="shared" ca="1" si="580"/>
        <v>1015.53472</v>
      </c>
      <c r="C1426" s="126">
        <f t="shared" si="575"/>
        <v>1000</v>
      </c>
      <c r="D1426" s="125">
        <f ca="1">IF(A1426&lt;$B$1,VLOOKUP(A1426,[1]DI!$A$4:$B$15000,2,FALSE),0)</f>
        <v>5.1499999999999997E-2</v>
      </c>
      <c r="E1426" s="126">
        <f t="shared" ca="1" si="581"/>
        <v>1.9929999999999999E-4</v>
      </c>
      <c r="F1426" s="132">
        <f t="shared" si="576"/>
        <v>1.075</v>
      </c>
      <c r="G1426" s="127">
        <f t="shared" ca="1" si="569"/>
        <v>1.0002142475</v>
      </c>
      <c r="H1426" s="126">
        <f ca="1">TRUNC(PRODUCT(G$10:G1425),15)</f>
        <v>1.21821757697958</v>
      </c>
      <c r="I1426" s="126">
        <f t="shared" ca="1" si="577"/>
        <v>1.1995823982539899</v>
      </c>
      <c r="J1426" s="126">
        <f t="shared" ca="1" si="570"/>
        <v>1.01553472</v>
      </c>
      <c r="K1426" s="126">
        <f t="shared" ca="1" si="571"/>
        <v>15.53472</v>
      </c>
      <c r="L1426" s="133">
        <f>IF(VLOOKUP(A1426,$U$12:$AD$125,8)=VLOOKUP(A1425,$U$12:$AD$125,8),0,VLOOKUP(A1426,U$12:$AD$125,8))</f>
        <v>0</v>
      </c>
      <c r="M1426" s="129">
        <f>IF(L1426&gt;0,VLOOKUP(L1426,T$12:$AC$125,7),0)</f>
        <v>0</v>
      </c>
      <c r="N1426" s="126">
        <f t="shared" si="572"/>
        <v>0</v>
      </c>
      <c r="O1426" s="126">
        <f t="shared" ca="1" si="573"/>
        <v>15.53472</v>
      </c>
      <c r="P1426" s="134" t="str">
        <f t="shared" si="578"/>
        <v>A+J=</v>
      </c>
      <c r="Q1426" s="131">
        <f t="shared" si="579"/>
        <v>44454</v>
      </c>
      <c r="R1426" s="9"/>
      <c r="S1426" s="9"/>
      <c r="T1426" s="9"/>
      <c r="U1426" s="9"/>
      <c r="V1426" s="9"/>
      <c r="W1426" s="9"/>
      <c r="X1426" s="9"/>
      <c r="Y1426" s="9"/>
      <c r="Z1426" s="9"/>
      <c r="AA1426" s="9"/>
      <c r="AB1426" s="9"/>
      <c r="AC1426" s="9"/>
      <c r="AD1426" s="9"/>
      <c r="AE1426" s="9"/>
      <c r="AF1426" s="59">
        <f t="shared" si="568"/>
        <v>44125</v>
      </c>
      <c r="AG1426" s="15">
        <f t="shared" ca="1" si="565"/>
        <v>1002.00923</v>
      </c>
      <c r="AH1426" s="15">
        <f t="shared" si="565"/>
        <v>1000</v>
      </c>
      <c r="AI1426" s="4">
        <f t="shared" ca="1" si="565"/>
        <v>1.9000000000000006E-2</v>
      </c>
      <c r="AJ1426" s="16">
        <f t="shared" ca="1" si="565"/>
        <v>7.4690000000000005E-5</v>
      </c>
      <c r="AK1426" s="4">
        <f t="shared" si="565"/>
        <v>1.075</v>
      </c>
      <c r="AL1426" s="59">
        <f t="shared" si="566"/>
        <v>44125</v>
      </c>
      <c r="AM1426" s="16">
        <f t="shared" ca="1" si="567"/>
        <v>1.0020092300000001</v>
      </c>
      <c r="AN1426" s="15">
        <f t="shared" ca="1" si="567"/>
        <v>2.0092300000000001</v>
      </c>
      <c r="AO1426" s="9">
        <f t="shared" si="567"/>
        <v>0</v>
      </c>
      <c r="AP1426" s="17">
        <f t="shared" si="567"/>
        <v>0</v>
      </c>
      <c r="AQ1426" s="15">
        <f t="shared" si="567"/>
        <v>0</v>
      </c>
      <c r="AR1426" s="10" t="str">
        <f t="shared" si="567"/>
        <v>J=</v>
      </c>
      <c r="AS1426" s="59">
        <f t="shared" si="567"/>
        <v>44270</v>
      </c>
      <c r="AT1426" s="18"/>
      <c r="AU1426" s="18"/>
      <c r="AV1426" s="40"/>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c r="GS1426" s="18"/>
      <c r="GT1426" s="18"/>
    </row>
    <row r="1427" spans="1:205" x14ac:dyDescent="0.2">
      <c r="A1427" s="123">
        <f t="shared" si="574"/>
        <v>44422</v>
      </c>
      <c r="B1427" s="124">
        <f t="shared" ca="1" si="580"/>
        <v>1015.75229999</v>
      </c>
      <c r="C1427" s="126">
        <f t="shared" si="575"/>
        <v>1000</v>
      </c>
      <c r="D1427" s="125">
        <f ca="1">IF(A1427&lt;$B$1,VLOOKUP(A1427,[1]DI!$A$4:$B$15000,2,FALSE),0)</f>
        <v>0</v>
      </c>
      <c r="E1427" s="126">
        <f t="shared" ca="1" si="581"/>
        <v>0</v>
      </c>
      <c r="F1427" s="132">
        <f t="shared" si="576"/>
        <v>1.075</v>
      </c>
      <c r="G1427" s="127">
        <f t="shared" ca="1" si="569"/>
        <v>1</v>
      </c>
      <c r="H1427" s="126">
        <f ca="1">TRUNC(PRODUCT(G$10:G1426),15)</f>
        <v>1.21847857704991</v>
      </c>
      <c r="I1427" s="126">
        <f t="shared" ca="1" si="577"/>
        <v>1.1995823982539899</v>
      </c>
      <c r="J1427" s="126">
        <f t="shared" ca="1" si="570"/>
        <v>1.0157522999999999</v>
      </c>
      <c r="K1427" s="126">
        <f t="shared" ca="1" si="571"/>
        <v>15.752299989999999</v>
      </c>
      <c r="L1427" s="133">
        <f>IF(VLOOKUP(A1427,$U$12:$AD$125,8)=VLOOKUP(A1426,$U$12:$AD$125,8),0,VLOOKUP(A1427,U$12:$AD$125,8))</f>
        <v>0</v>
      </c>
      <c r="M1427" s="129">
        <f>IF(L1427&gt;0,VLOOKUP(L1427,T$12:$AC$125,7),0)</f>
        <v>0</v>
      </c>
      <c r="N1427" s="126">
        <f t="shared" si="572"/>
        <v>0</v>
      </c>
      <c r="O1427" s="126">
        <f t="shared" ca="1" si="573"/>
        <v>15.752299989999999</v>
      </c>
      <c r="P1427" s="134" t="str">
        <f t="shared" si="578"/>
        <v>A+J=</v>
      </c>
      <c r="Q1427" s="131">
        <f t="shared" si="579"/>
        <v>44454</v>
      </c>
      <c r="R1427" s="9"/>
      <c r="S1427" s="9"/>
      <c r="T1427" s="9"/>
      <c r="U1427" s="9"/>
      <c r="V1427" s="9"/>
      <c r="W1427" s="9"/>
      <c r="X1427" s="9"/>
      <c r="Y1427" s="9"/>
      <c r="Z1427" s="9"/>
      <c r="AA1427" s="9"/>
      <c r="AB1427" s="9"/>
      <c r="AC1427" s="9"/>
      <c r="AD1427" s="9"/>
      <c r="AE1427" s="9"/>
      <c r="AF1427" s="59">
        <f t="shared" si="568"/>
        <v>44126</v>
      </c>
      <c r="AG1427" s="15">
        <f t="shared" ca="1" si="565"/>
        <v>1002.08968</v>
      </c>
      <c r="AH1427" s="15">
        <f t="shared" si="565"/>
        <v>1000</v>
      </c>
      <c r="AI1427" s="4">
        <f t="shared" ca="1" si="565"/>
        <v>1.9000000000000006E-2</v>
      </c>
      <c r="AJ1427" s="16">
        <f t="shared" ca="1" si="565"/>
        <v>7.4690000000000005E-5</v>
      </c>
      <c r="AK1427" s="4">
        <f t="shared" si="565"/>
        <v>1.075</v>
      </c>
      <c r="AL1427" s="59">
        <f t="shared" si="566"/>
        <v>44126</v>
      </c>
      <c r="AM1427" s="16">
        <f t="shared" ca="1" si="567"/>
        <v>1.0020896800000001</v>
      </c>
      <c r="AN1427" s="15">
        <f t="shared" ca="1" si="567"/>
        <v>2.08968</v>
      </c>
      <c r="AO1427" s="9">
        <f t="shared" si="567"/>
        <v>0</v>
      </c>
      <c r="AP1427" s="17">
        <f t="shared" si="567"/>
        <v>0</v>
      </c>
      <c r="AQ1427" s="15">
        <f t="shared" si="567"/>
        <v>0</v>
      </c>
      <c r="AR1427" s="10" t="str">
        <f t="shared" si="567"/>
        <v>J=</v>
      </c>
      <c r="AS1427" s="59">
        <f t="shared" si="567"/>
        <v>44270</v>
      </c>
      <c r="AT1427" s="18"/>
      <c r="AU1427" s="18"/>
      <c r="AV1427" s="40"/>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c r="GS1427" s="18"/>
      <c r="GT1427" s="18"/>
    </row>
    <row r="1428" spans="1:205" x14ac:dyDescent="0.2">
      <c r="A1428" s="123">
        <f t="shared" si="574"/>
        <v>44423</v>
      </c>
      <c r="B1428" s="124">
        <f t="shared" ca="1" si="580"/>
        <v>1015.75229999</v>
      </c>
      <c r="C1428" s="126">
        <f t="shared" si="575"/>
        <v>1000</v>
      </c>
      <c r="D1428" s="125">
        <f ca="1">IF(A1428&lt;$B$1,VLOOKUP(A1428,[1]DI!$A$4:$B$15000,2,FALSE),0)</f>
        <v>0</v>
      </c>
      <c r="E1428" s="126">
        <f t="shared" ca="1" si="581"/>
        <v>0</v>
      </c>
      <c r="F1428" s="132">
        <f t="shared" si="576"/>
        <v>1.075</v>
      </c>
      <c r="G1428" s="127">
        <f t="shared" ca="1" si="569"/>
        <v>1</v>
      </c>
      <c r="H1428" s="126">
        <f ca="1">TRUNC(PRODUCT(G$10:G1427),15)</f>
        <v>1.21847857704991</v>
      </c>
      <c r="I1428" s="126">
        <f t="shared" ca="1" si="577"/>
        <v>1.1995823982539899</v>
      </c>
      <c r="J1428" s="126">
        <f t="shared" ca="1" si="570"/>
        <v>1.0157522999999999</v>
      </c>
      <c r="K1428" s="126">
        <f t="shared" ca="1" si="571"/>
        <v>15.752299989999999</v>
      </c>
      <c r="L1428" s="133">
        <f>IF(VLOOKUP(A1428,$U$12:$AD$125,8)=VLOOKUP(A1427,$U$12:$AD$125,8),0,VLOOKUP(A1428,U$12:$AD$125,8))</f>
        <v>0</v>
      </c>
      <c r="M1428" s="129">
        <f>IF(L1428&gt;0,VLOOKUP(L1428,T$12:$AC$125,7),0)</f>
        <v>0</v>
      </c>
      <c r="N1428" s="126">
        <f t="shared" si="572"/>
        <v>0</v>
      </c>
      <c r="O1428" s="126">
        <f t="shared" ca="1" si="573"/>
        <v>15.752299989999999</v>
      </c>
      <c r="P1428" s="134" t="str">
        <f t="shared" si="578"/>
        <v>A+J=</v>
      </c>
      <c r="Q1428" s="131">
        <f t="shared" si="579"/>
        <v>44454</v>
      </c>
      <c r="R1428" s="9"/>
      <c r="S1428" s="9"/>
      <c r="T1428" s="9"/>
      <c r="U1428" s="9"/>
      <c r="V1428" s="9"/>
      <c r="W1428" s="9"/>
      <c r="X1428" s="9"/>
      <c r="Y1428" s="9"/>
      <c r="Z1428" s="9"/>
      <c r="AA1428" s="9"/>
      <c r="AB1428" s="9"/>
      <c r="AC1428" s="9"/>
      <c r="AD1428" s="9"/>
      <c r="AE1428" s="9"/>
      <c r="AF1428" s="59">
        <f t="shared" si="568"/>
        <v>44127</v>
      </c>
      <c r="AG1428" s="15">
        <f t="shared" ca="1" si="565"/>
        <v>1002.1701399999999</v>
      </c>
      <c r="AH1428" s="15">
        <f t="shared" si="565"/>
        <v>1000</v>
      </c>
      <c r="AI1428" s="4">
        <f t="shared" ca="1" si="565"/>
        <v>1.9000000000000006E-2</v>
      </c>
      <c r="AJ1428" s="16">
        <f t="shared" ca="1" si="565"/>
        <v>7.4690000000000005E-5</v>
      </c>
      <c r="AK1428" s="4">
        <f t="shared" si="565"/>
        <v>1.075</v>
      </c>
      <c r="AL1428" s="59">
        <f t="shared" si="566"/>
        <v>44127</v>
      </c>
      <c r="AM1428" s="16">
        <f t="shared" ca="1" si="567"/>
        <v>1.00217014</v>
      </c>
      <c r="AN1428" s="15">
        <f t="shared" ca="1" si="567"/>
        <v>2.17014</v>
      </c>
      <c r="AO1428" s="9">
        <f t="shared" si="567"/>
        <v>0</v>
      </c>
      <c r="AP1428" s="17">
        <f t="shared" si="567"/>
        <v>0</v>
      </c>
      <c r="AQ1428" s="15">
        <f t="shared" si="567"/>
        <v>0</v>
      </c>
      <c r="AR1428" s="10" t="str">
        <f t="shared" si="567"/>
        <v>J=</v>
      </c>
      <c r="AS1428" s="59">
        <f t="shared" si="567"/>
        <v>44270</v>
      </c>
      <c r="AT1428" s="18"/>
      <c r="AU1428" s="18"/>
      <c r="AV1428" s="40"/>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c r="GS1428" s="18"/>
      <c r="GT1428" s="18"/>
    </row>
    <row r="1429" spans="1:205" x14ac:dyDescent="0.2">
      <c r="A1429" s="123">
        <f t="shared" si="574"/>
        <v>44424</v>
      </c>
      <c r="B1429" s="124">
        <f t="shared" ca="1" si="580"/>
        <v>1015.75229999</v>
      </c>
      <c r="C1429" s="126">
        <f t="shared" si="575"/>
        <v>1000</v>
      </c>
      <c r="D1429" s="125">
        <f ca="1">IF(A1429&lt;$B$1,VLOOKUP(A1429,[1]DI!$A$4:$B$15000,2,FALSE),0)</f>
        <v>5.1499999999999997E-2</v>
      </c>
      <c r="E1429" s="126">
        <f t="shared" ca="1" si="581"/>
        <v>1.9929999999999999E-4</v>
      </c>
      <c r="F1429" s="132">
        <f t="shared" si="576"/>
        <v>1.075</v>
      </c>
      <c r="G1429" s="127">
        <f t="shared" ca="1" si="569"/>
        <v>1.0002142475</v>
      </c>
      <c r="H1429" s="126">
        <f ca="1">TRUNC(PRODUCT(G$10:G1428),15)</f>
        <v>1.21847857704991</v>
      </c>
      <c r="I1429" s="126">
        <f t="shared" ca="1" si="577"/>
        <v>1.1995823982539899</v>
      </c>
      <c r="J1429" s="126">
        <f t="shared" ca="1" si="570"/>
        <v>1.0157522999999999</v>
      </c>
      <c r="K1429" s="126">
        <f t="shared" ca="1" si="571"/>
        <v>15.752299989999999</v>
      </c>
      <c r="L1429" s="133">
        <f>IF(VLOOKUP(A1429,$U$12:$AD$125,8)=VLOOKUP(A1428,$U$12:$AD$125,8),0,VLOOKUP(A1429,U$12:$AD$125,8))</f>
        <v>0</v>
      </c>
      <c r="M1429" s="129">
        <f>IF(L1429&gt;0,VLOOKUP(L1429,T$12:$AC$125,7),0)</f>
        <v>0</v>
      </c>
      <c r="N1429" s="126">
        <f t="shared" si="572"/>
        <v>0</v>
      </c>
      <c r="O1429" s="126">
        <f t="shared" ca="1" si="573"/>
        <v>15.752299989999999</v>
      </c>
      <c r="P1429" s="134" t="str">
        <f t="shared" si="578"/>
        <v>A+J=</v>
      </c>
      <c r="Q1429" s="131">
        <f t="shared" si="579"/>
        <v>44454</v>
      </c>
      <c r="R1429" s="9"/>
      <c r="S1429" s="9"/>
      <c r="T1429" s="9"/>
      <c r="U1429" s="9"/>
      <c r="V1429" s="9"/>
      <c r="W1429" s="9"/>
      <c r="X1429" s="9"/>
      <c r="Y1429" s="9"/>
      <c r="Z1429" s="9"/>
      <c r="AA1429" s="9"/>
      <c r="AB1429" s="9"/>
      <c r="AC1429" s="9"/>
      <c r="AD1429" s="9"/>
      <c r="AE1429" s="9"/>
      <c r="AF1429" s="59">
        <f t="shared" si="568"/>
        <v>44128</v>
      </c>
      <c r="AG1429" s="15">
        <f t="shared" ca="1" si="565"/>
        <v>1002.25060999</v>
      </c>
      <c r="AH1429" s="15">
        <f t="shared" si="565"/>
        <v>1000</v>
      </c>
      <c r="AI1429" s="4">
        <f t="shared" ca="1" si="565"/>
        <v>0</v>
      </c>
      <c r="AJ1429" s="16">
        <f t="shared" ca="1" si="565"/>
        <v>0</v>
      </c>
      <c r="AK1429" s="4">
        <f t="shared" si="565"/>
        <v>1.075</v>
      </c>
      <c r="AL1429" s="59">
        <f t="shared" si="566"/>
        <v>44128</v>
      </c>
      <c r="AM1429" s="16">
        <f t="shared" ca="1" si="567"/>
        <v>1.0022506099999999</v>
      </c>
      <c r="AN1429" s="15">
        <f t="shared" ca="1" si="567"/>
        <v>2.2506099900000001</v>
      </c>
      <c r="AO1429" s="9">
        <f t="shared" si="567"/>
        <v>0</v>
      </c>
      <c r="AP1429" s="17">
        <f t="shared" si="567"/>
        <v>0</v>
      </c>
      <c r="AQ1429" s="15">
        <f t="shared" si="567"/>
        <v>0</v>
      </c>
      <c r="AR1429" s="10" t="str">
        <f t="shared" si="567"/>
        <v>J=</v>
      </c>
      <c r="AS1429" s="59">
        <f t="shared" si="567"/>
        <v>44270</v>
      </c>
      <c r="AT1429" s="18"/>
      <c r="AU1429" s="18"/>
      <c r="AV1429" s="40"/>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c r="GS1429" s="18"/>
      <c r="GT1429" s="18"/>
    </row>
    <row r="1430" spans="1:205" x14ac:dyDescent="0.2">
      <c r="A1430" s="123">
        <f t="shared" si="574"/>
        <v>44425</v>
      </c>
      <c r="B1430" s="124">
        <f t="shared" ca="1" si="580"/>
        <v>1015.96992</v>
      </c>
      <c r="C1430" s="126">
        <f t="shared" si="575"/>
        <v>1000</v>
      </c>
      <c r="D1430" s="125">
        <f ca="1">IF(A1430&lt;$B$1,VLOOKUP(A1430,[1]DI!$A$4:$B$15000,2,FALSE),0)</f>
        <v>5.1499999999999997E-2</v>
      </c>
      <c r="E1430" s="126">
        <f t="shared" ca="1" si="581"/>
        <v>1.9929999999999999E-4</v>
      </c>
      <c r="F1430" s="132">
        <f t="shared" si="576"/>
        <v>1.075</v>
      </c>
      <c r="G1430" s="127">
        <f t="shared" ca="1" si="569"/>
        <v>1.0002142475</v>
      </c>
      <c r="H1430" s="126">
        <f ca="1">TRUNC(PRODUCT(G$10:G1429),15)</f>
        <v>1.21873963303885</v>
      </c>
      <c r="I1430" s="126">
        <f t="shared" ca="1" si="577"/>
        <v>1.1995823982539899</v>
      </c>
      <c r="J1430" s="126">
        <f t="shared" ca="1" si="570"/>
        <v>1.0159699200000001</v>
      </c>
      <c r="K1430" s="126">
        <f t="shared" ca="1" si="571"/>
        <v>15.96992</v>
      </c>
      <c r="L1430" s="133">
        <f>IF(VLOOKUP(A1430,$U$12:$AD$125,8)=VLOOKUP(A1429,$U$12:$AD$125,8),0,VLOOKUP(A1430,U$12:$AD$125,8))</f>
        <v>0</v>
      </c>
      <c r="M1430" s="129">
        <f>IF(L1430&gt;0,VLOOKUP(L1430,T$12:$AC$125,7),0)</f>
        <v>0</v>
      </c>
      <c r="N1430" s="126">
        <f t="shared" si="572"/>
        <v>0</v>
      </c>
      <c r="O1430" s="126">
        <f t="shared" ca="1" si="573"/>
        <v>15.96992</v>
      </c>
      <c r="P1430" s="134" t="str">
        <f t="shared" si="578"/>
        <v>A+J=</v>
      </c>
      <c r="Q1430" s="131">
        <f t="shared" si="579"/>
        <v>44454</v>
      </c>
      <c r="R1430" s="9"/>
      <c r="S1430" s="9"/>
      <c r="T1430" s="9"/>
      <c r="U1430" s="9"/>
      <c r="V1430" s="9"/>
      <c r="W1430" s="9"/>
      <c r="X1430" s="9"/>
      <c r="Y1430" s="9"/>
      <c r="Z1430" s="9"/>
      <c r="AA1430" s="9"/>
      <c r="AB1430" s="9"/>
      <c r="AC1430" s="9"/>
      <c r="AD1430" s="9"/>
      <c r="AE1430" s="9"/>
      <c r="AF1430" s="59">
        <f t="shared" si="568"/>
        <v>44129</v>
      </c>
      <c r="AG1430" s="15">
        <f t="shared" ca="1" si="565"/>
        <v>1002.25060999</v>
      </c>
      <c r="AH1430" s="15">
        <f t="shared" si="565"/>
        <v>1000</v>
      </c>
      <c r="AI1430" s="4">
        <f t="shared" ca="1" si="565"/>
        <v>0</v>
      </c>
      <c r="AJ1430" s="16">
        <f t="shared" ca="1" si="565"/>
        <v>0</v>
      </c>
      <c r="AK1430" s="4">
        <f t="shared" si="565"/>
        <v>1.075</v>
      </c>
      <c r="AL1430" s="59">
        <f t="shared" si="566"/>
        <v>44129</v>
      </c>
      <c r="AM1430" s="16">
        <f t="shared" ca="1" si="567"/>
        <v>1.0022506099999999</v>
      </c>
      <c r="AN1430" s="15">
        <f t="shared" ca="1" si="567"/>
        <v>2.2506099900000001</v>
      </c>
      <c r="AO1430" s="9">
        <f t="shared" si="567"/>
        <v>0</v>
      </c>
      <c r="AP1430" s="17">
        <f t="shared" si="567"/>
        <v>0</v>
      </c>
      <c r="AQ1430" s="15">
        <f t="shared" si="567"/>
        <v>0</v>
      </c>
      <c r="AR1430" s="10" t="str">
        <f t="shared" si="567"/>
        <v>J=</v>
      </c>
      <c r="AS1430" s="59">
        <f t="shared" si="567"/>
        <v>44270</v>
      </c>
      <c r="AT1430" s="18"/>
      <c r="AU1430" s="18"/>
      <c r="AV1430" s="40"/>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c r="GS1430" s="18"/>
      <c r="GT1430" s="18"/>
    </row>
    <row r="1431" spans="1:205" x14ac:dyDescent="0.2">
      <c r="A1431" s="123">
        <f t="shared" si="574"/>
        <v>44426</v>
      </c>
      <c r="B1431" s="124">
        <f t="shared" ca="1" si="580"/>
        <v>1016.18758999</v>
      </c>
      <c r="C1431" s="126">
        <f t="shared" si="575"/>
        <v>1000</v>
      </c>
      <c r="D1431" s="125">
        <f ca="1">IF(A1431&lt;$B$1,VLOOKUP(A1431,[1]DI!$A$4:$B$15000,2,FALSE),0)</f>
        <v>5.1499999999999997E-2</v>
      </c>
      <c r="E1431" s="126">
        <f t="shared" ca="1" si="581"/>
        <v>1.9929999999999999E-4</v>
      </c>
      <c r="F1431" s="132">
        <f t="shared" si="576"/>
        <v>1.075</v>
      </c>
      <c r="G1431" s="127">
        <f t="shared" ca="1" si="569"/>
        <v>1.0002142475</v>
      </c>
      <c r="H1431" s="126">
        <f ca="1">TRUNC(PRODUCT(G$10:G1430),15)</f>
        <v>1.21900074495837</v>
      </c>
      <c r="I1431" s="126">
        <f t="shared" ca="1" si="577"/>
        <v>1.1995823982539899</v>
      </c>
      <c r="J1431" s="126">
        <f t="shared" ca="1" si="570"/>
        <v>1.0161875899999999</v>
      </c>
      <c r="K1431" s="126">
        <f t="shared" ca="1" si="571"/>
        <v>16.187589989999999</v>
      </c>
      <c r="L1431" s="133">
        <f>IF(VLOOKUP(A1431,$U$12:$AD$125,8)=VLOOKUP(A1430,$U$12:$AD$125,8),0,VLOOKUP(A1431,U$12:$AD$125,8))</f>
        <v>0</v>
      </c>
      <c r="M1431" s="129">
        <f>IF(L1431&gt;0,VLOOKUP(L1431,T$12:$AC$125,7),0)</f>
        <v>0</v>
      </c>
      <c r="N1431" s="126">
        <f t="shared" si="572"/>
        <v>0</v>
      </c>
      <c r="O1431" s="126">
        <f t="shared" ca="1" si="573"/>
        <v>16.187589989999999</v>
      </c>
      <c r="P1431" s="134" t="str">
        <f t="shared" si="578"/>
        <v>A+J=</v>
      </c>
      <c r="Q1431" s="131">
        <f t="shared" si="579"/>
        <v>44454</v>
      </c>
      <c r="R1431" s="9"/>
      <c r="S1431" s="9"/>
      <c r="T1431" s="9"/>
      <c r="U1431" s="9"/>
      <c r="V1431" s="9"/>
      <c r="W1431" s="9"/>
      <c r="X1431" s="9"/>
      <c r="Y1431" s="9"/>
      <c r="Z1431" s="9"/>
      <c r="AA1431" s="9"/>
      <c r="AB1431" s="9"/>
      <c r="AC1431" s="9"/>
      <c r="AD1431" s="9"/>
      <c r="AE1431" s="9"/>
      <c r="AF1431" s="59">
        <f t="shared" si="568"/>
        <v>44130</v>
      </c>
      <c r="AG1431" s="15">
        <f t="shared" ca="1" si="565"/>
        <v>1002.25060999</v>
      </c>
      <c r="AH1431" s="15">
        <f t="shared" si="565"/>
        <v>1000</v>
      </c>
      <c r="AI1431" s="4">
        <f t="shared" ca="1" si="565"/>
        <v>1.9000000000000006E-2</v>
      </c>
      <c r="AJ1431" s="16">
        <f t="shared" ca="1" si="565"/>
        <v>7.4690000000000005E-5</v>
      </c>
      <c r="AK1431" s="4">
        <f t="shared" si="565"/>
        <v>1.075</v>
      </c>
      <c r="AL1431" s="59">
        <f t="shared" si="566"/>
        <v>44130</v>
      </c>
      <c r="AM1431" s="16">
        <f t="shared" ca="1" si="567"/>
        <v>1.0022506099999999</v>
      </c>
      <c r="AN1431" s="15">
        <f t="shared" ca="1" si="567"/>
        <v>2.2506099900000001</v>
      </c>
      <c r="AO1431" s="9">
        <f t="shared" si="567"/>
        <v>0</v>
      </c>
      <c r="AP1431" s="17">
        <f t="shared" si="567"/>
        <v>0</v>
      </c>
      <c r="AQ1431" s="15">
        <f t="shared" si="567"/>
        <v>0</v>
      </c>
      <c r="AR1431" s="10" t="str">
        <f t="shared" si="567"/>
        <v>J=</v>
      </c>
      <c r="AS1431" s="59">
        <f t="shared" si="567"/>
        <v>44270</v>
      </c>
      <c r="AT1431" s="18"/>
      <c r="AU1431" s="18"/>
      <c r="AV1431" s="40"/>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c r="GS1431" s="18"/>
      <c r="GT1431" s="18"/>
    </row>
    <row r="1432" spans="1:205" x14ac:dyDescent="0.2">
      <c r="A1432" s="123">
        <f t="shared" si="574"/>
        <v>44427</v>
      </c>
      <c r="B1432" s="124">
        <f t="shared" ca="1" si="580"/>
        <v>1016.4053</v>
      </c>
      <c r="C1432" s="126">
        <f t="shared" si="575"/>
        <v>1000</v>
      </c>
      <c r="D1432" s="125">
        <f ca="1">IF(A1432&lt;$B$1,VLOOKUP(A1432,[1]DI!$A$4:$B$15000,2,FALSE),0)</f>
        <v>5.1499999999999997E-2</v>
      </c>
      <c r="E1432" s="126">
        <f t="shared" ca="1" si="581"/>
        <v>1.9929999999999999E-4</v>
      </c>
      <c r="F1432" s="132">
        <f t="shared" si="576"/>
        <v>1.075</v>
      </c>
      <c r="G1432" s="127">
        <f t="shared" ca="1" si="569"/>
        <v>1.0002142475</v>
      </c>
      <c r="H1432" s="126">
        <f ca="1">TRUNC(PRODUCT(G$10:G1431),15)</f>
        <v>1.21926191282048</v>
      </c>
      <c r="I1432" s="126">
        <f t="shared" ca="1" si="577"/>
        <v>1.1995823982539899</v>
      </c>
      <c r="J1432" s="126">
        <f t="shared" ca="1" si="570"/>
        <v>1.0164053</v>
      </c>
      <c r="K1432" s="126">
        <f t="shared" ca="1" si="571"/>
        <v>16.4053</v>
      </c>
      <c r="L1432" s="133">
        <f>IF(VLOOKUP(A1432,$U$12:$AD$125,8)=VLOOKUP(A1431,$U$12:$AD$125,8),0,VLOOKUP(A1432,U$12:$AD$125,8))</f>
        <v>0</v>
      </c>
      <c r="M1432" s="129">
        <f>IF(L1432&gt;0,VLOOKUP(L1432,T$12:$AC$125,7),0)</f>
        <v>0</v>
      </c>
      <c r="N1432" s="126">
        <f t="shared" si="572"/>
        <v>0</v>
      </c>
      <c r="O1432" s="126">
        <f t="shared" ca="1" si="573"/>
        <v>16.4053</v>
      </c>
      <c r="P1432" s="134" t="str">
        <f t="shared" si="578"/>
        <v>A+J=</v>
      </c>
      <c r="Q1432" s="131">
        <f t="shared" si="579"/>
        <v>44454</v>
      </c>
      <c r="R1432" s="9"/>
      <c r="S1432" s="33"/>
      <c r="T1432" s="33"/>
      <c r="U1432" s="33"/>
      <c r="V1432" s="33"/>
      <c r="W1432" s="33"/>
      <c r="X1432" s="33"/>
      <c r="Y1432" s="33"/>
      <c r="Z1432" s="33"/>
      <c r="AA1432" s="33"/>
      <c r="AB1432" s="33"/>
      <c r="AC1432" s="33"/>
      <c r="AD1432" s="33"/>
      <c r="AE1432" s="33"/>
      <c r="AF1432" s="59">
        <f t="shared" si="568"/>
        <v>44131</v>
      </c>
      <c r="AG1432" s="15">
        <f t="shared" ref="AG1432:AK1445" ca="1" si="582">VLOOKUP($AF1432,$A$10:$Q$3625,(AG$1)+1)</f>
        <v>1002.33108</v>
      </c>
      <c r="AH1432" s="15">
        <f t="shared" si="582"/>
        <v>1000</v>
      </c>
      <c r="AI1432" s="4">
        <f t="shared" ca="1" si="582"/>
        <v>1.9000000000000006E-2</v>
      </c>
      <c r="AJ1432" s="16">
        <f t="shared" ca="1" si="582"/>
        <v>7.4690000000000005E-5</v>
      </c>
      <c r="AK1432" s="4">
        <f t="shared" si="582"/>
        <v>1.075</v>
      </c>
      <c r="AL1432" s="59">
        <f t="shared" si="566"/>
        <v>44131</v>
      </c>
      <c r="AM1432" s="16">
        <f t="shared" ref="AM1432:AS1445" ca="1" si="583">VLOOKUP($AF1432,$A$10:$Q$3625,(AM$1)+1)</f>
        <v>1.00233108</v>
      </c>
      <c r="AN1432" s="15">
        <f t="shared" ca="1" si="583"/>
        <v>2.33108</v>
      </c>
      <c r="AO1432" s="9">
        <f t="shared" si="583"/>
        <v>0</v>
      </c>
      <c r="AP1432" s="17">
        <f t="shared" si="583"/>
        <v>0</v>
      </c>
      <c r="AQ1432" s="15">
        <f t="shared" si="583"/>
        <v>0</v>
      </c>
      <c r="AR1432" s="10" t="str">
        <f t="shared" si="583"/>
        <v>J=</v>
      </c>
      <c r="AS1432" s="59">
        <f t="shared" si="583"/>
        <v>44270</v>
      </c>
      <c r="AT1432" s="34"/>
      <c r="AU1432" s="34"/>
      <c r="AV1432" s="41"/>
      <c r="AW1432" s="34"/>
      <c r="AX1432" s="34"/>
      <c r="AY1432" s="34"/>
      <c r="AZ1432" s="34"/>
      <c r="BA1432" s="34"/>
      <c r="BB1432" s="34"/>
      <c r="BC1432" s="34"/>
      <c r="BD1432" s="34"/>
      <c r="BE1432" s="34"/>
      <c r="BF1432" s="34"/>
      <c r="BG1432" s="34"/>
      <c r="BH1432" s="34"/>
      <c r="BI1432" s="34"/>
      <c r="BJ1432" s="34"/>
      <c r="BK1432" s="34"/>
      <c r="BL1432" s="34"/>
      <c r="BM1432" s="34"/>
      <c r="BN1432" s="34"/>
      <c r="BO1432" s="34"/>
      <c r="BP1432" s="34"/>
      <c r="BQ1432" s="34"/>
      <c r="BR1432" s="34"/>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c r="CT1432" s="34"/>
      <c r="CU1432" s="34"/>
      <c r="CV1432" s="34"/>
      <c r="CW1432" s="34"/>
      <c r="CX1432" s="34"/>
      <c r="CY1432" s="34"/>
      <c r="CZ1432" s="34"/>
      <c r="DA1432" s="34"/>
      <c r="DB1432" s="34"/>
      <c r="DC1432" s="34"/>
      <c r="DD1432" s="34"/>
      <c r="DE1432" s="34"/>
      <c r="DF1432" s="34"/>
      <c r="DG1432" s="34"/>
      <c r="DH1432" s="34"/>
      <c r="DI1432" s="34"/>
      <c r="DJ1432" s="34"/>
      <c r="DK1432" s="34"/>
      <c r="DL1432" s="34"/>
      <c r="DM1432" s="34"/>
      <c r="DN1432" s="34"/>
      <c r="DO1432" s="34"/>
      <c r="DP1432" s="34"/>
      <c r="DQ1432" s="34"/>
      <c r="DR1432" s="34"/>
      <c r="DS1432" s="34"/>
      <c r="DT1432" s="34"/>
      <c r="DU1432" s="34"/>
      <c r="DV1432" s="34"/>
      <c r="DW1432" s="34"/>
      <c r="DX1432" s="34"/>
      <c r="DY1432" s="34"/>
      <c r="DZ1432" s="34"/>
      <c r="EA1432" s="34"/>
      <c r="EB1432" s="34"/>
      <c r="EC1432" s="34"/>
      <c r="ED1432" s="34"/>
      <c r="EE1432" s="34"/>
      <c r="EF1432" s="34"/>
      <c r="EG1432" s="34"/>
      <c r="EH1432" s="34"/>
      <c r="EI1432" s="34"/>
      <c r="EJ1432" s="34"/>
      <c r="EK1432" s="34"/>
      <c r="EL1432" s="34"/>
      <c r="EM1432" s="34"/>
      <c r="EN1432" s="34"/>
      <c r="EO1432" s="34"/>
      <c r="EP1432" s="34"/>
      <c r="EQ1432" s="34"/>
      <c r="ER1432" s="34"/>
      <c r="ES1432" s="34"/>
      <c r="ET1432" s="34"/>
      <c r="EU1432" s="34"/>
      <c r="EV1432" s="34"/>
      <c r="EW1432" s="34"/>
      <c r="EX1432" s="34"/>
      <c r="EY1432" s="34"/>
      <c r="EZ1432" s="34"/>
      <c r="FA1432" s="34"/>
      <c r="FB1432" s="34"/>
      <c r="FC1432" s="34"/>
      <c r="FD1432" s="34"/>
      <c r="FE1432" s="34"/>
      <c r="FF1432" s="34"/>
      <c r="FG1432" s="34"/>
      <c r="FH1432" s="34"/>
      <c r="FI1432" s="34"/>
      <c r="FJ1432" s="34"/>
      <c r="FK1432" s="34"/>
      <c r="FL1432" s="34"/>
      <c r="FM1432" s="34"/>
      <c r="FN1432" s="34"/>
      <c r="FO1432" s="34"/>
      <c r="FP1432" s="34"/>
      <c r="FQ1432" s="34"/>
      <c r="FR1432" s="34"/>
      <c r="FS1432" s="34"/>
      <c r="FT1432" s="34"/>
      <c r="FU1432" s="34"/>
      <c r="FV1432" s="34"/>
      <c r="FW1432" s="34"/>
      <c r="FX1432" s="34"/>
      <c r="FY1432" s="34"/>
      <c r="FZ1432" s="34"/>
      <c r="GA1432" s="34"/>
      <c r="GB1432" s="34"/>
      <c r="GC1432" s="34"/>
      <c r="GD1432" s="34"/>
      <c r="GE1432" s="34"/>
      <c r="GF1432" s="34"/>
      <c r="GG1432" s="34"/>
      <c r="GH1432" s="34"/>
      <c r="GI1432" s="34"/>
      <c r="GJ1432" s="34"/>
      <c r="GK1432" s="34"/>
      <c r="GL1432" s="34"/>
      <c r="GM1432" s="34"/>
      <c r="GN1432" s="34"/>
      <c r="GO1432" s="34"/>
      <c r="GP1432" s="34"/>
      <c r="GQ1432" s="34"/>
      <c r="GR1432" s="34"/>
      <c r="GS1432" s="34"/>
      <c r="GT1432" s="34"/>
      <c r="GU1432" s="34"/>
      <c r="GV1432" s="34"/>
      <c r="GW1432" s="34"/>
    </row>
    <row r="1433" spans="1:205" x14ac:dyDescent="0.2">
      <c r="A1433" s="123">
        <f t="shared" si="574"/>
        <v>44428</v>
      </c>
      <c r="B1433" s="124">
        <f t="shared" ca="1" si="580"/>
        <v>1016.62307</v>
      </c>
      <c r="C1433" s="126">
        <f t="shared" si="575"/>
        <v>1000</v>
      </c>
      <c r="D1433" s="125">
        <f ca="1">IF(A1433&lt;$B$1,VLOOKUP(A1433,[1]DI!$A$4:$B$15000,2,FALSE),0)</f>
        <v>5.1499999999999997E-2</v>
      </c>
      <c r="E1433" s="126">
        <f t="shared" ca="1" si="581"/>
        <v>1.9929999999999999E-4</v>
      </c>
      <c r="F1433" s="132">
        <f t="shared" si="576"/>
        <v>1.075</v>
      </c>
      <c r="G1433" s="127">
        <f t="shared" ca="1" si="569"/>
        <v>1.0002142475</v>
      </c>
      <c r="H1433" s="126">
        <f ca="1">TRUNC(PRODUCT(G$10:G1432),15)</f>
        <v>1.21952313663715</v>
      </c>
      <c r="I1433" s="126">
        <f t="shared" ca="1" si="577"/>
        <v>1.1995823982539899</v>
      </c>
      <c r="J1433" s="126">
        <f t="shared" ca="1" si="570"/>
        <v>1.0166230700000001</v>
      </c>
      <c r="K1433" s="126">
        <f t="shared" ca="1" si="571"/>
        <v>16.623069999999998</v>
      </c>
      <c r="L1433" s="133">
        <f>IF(VLOOKUP(A1433,$U$12:$AD$125,8)=VLOOKUP(A1432,$U$12:$AD$125,8),0,VLOOKUP(A1433,U$12:$AD$125,8))</f>
        <v>0</v>
      </c>
      <c r="M1433" s="129">
        <f>IF(L1433&gt;0,VLOOKUP(L1433,T$12:$AC$125,7),0)</f>
        <v>0</v>
      </c>
      <c r="N1433" s="126">
        <f t="shared" si="572"/>
        <v>0</v>
      </c>
      <c r="O1433" s="126">
        <f t="shared" ca="1" si="573"/>
        <v>16.623069999999998</v>
      </c>
      <c r="P1433" s="134" t="str">
        <f t="shared" si="578"/>
        <v>A+J=</v>
      </c>
      <c r="Q1433" s="131">
        <f t="shared" si="579"/>
        <v>44454</v>
      </c>
      <c r="R1433" s="9"/>
      <c r="S1433" s="9"/>
      <c r="T1433" s="9"/>
      <c r="U1433" s="9"/>
      <c r="V1433" s="9"/>
      <c r="W1433" s="9"/>
      <c r="X1433" s="9"/>
      <c r="Y1433" s="9"/>
      <c r="Z1433" s="9"/>
      <c r="AA1433" s="9"/>
      <c r="AB1433" s="9"/>
      <c r="AC1433" s="9"/>
      <c r="AD1433" s="9"/>
      <c r="AE1433" s="9"/>
      <c r="AF1433" s="59">
        <f t="shared" si="568"/>
        <v>44132</v>
      </c>
      <c r="AG1433" s="15">
        <f t="shared" ca="1" si="582"/>
        <v>1002.41156</v>
      </c>
      <c r="AH1433" s="15">
        <f t="shared" si="582"/>
        <v>1000</v>
      </c>
      <c r="AI1433" s="4">
        <f t="shared" ca="1" si="582"/>
        <v>1.9000000000000006E-2</v>
      </c>
      <c r="AJ1433" s="16">
        <f t="shared" ca="1" si="582"/>
        <v>7.4690000000000005E-5</v>
      </c>
      <c r="AK1433" s="4">
        <f t="shared" si="582"/>
        <v>1.075</v>
      </c>
      <c r="AL1433" s="59">
        <f t="shared" si="566"/>
        <v>44132</v>
      </c>
      <c r="AM1433" s="16">
        <f t="shared" ca="1" si="583"/>
        <v>1.0024115600000001</v>
      </c>
      <c r="AN1433" s="15">
        <f t="shared" ca="1" si="583"/>
        <v>2.4115600000000001</v>
      </c>
      <c r="AO1433" s="9">
        <f t="shared" si="583"/>
        <v>0</v>
      </c>
      <c r="AP1433" s="17">
        <f t="shared" si="583"/>
        <v>0</v>
      </c>
      <c r="AQ1433" s="15">
        <f t="shared" si="583"/>
        <v>0</v>
      </c>
      <c r="AR1433" s="10" t="str">
        <f t="shared" si="583"/>
        <v>J=</v>
      </c>
      <c r="AS1433" s="59">
        <f t="shared" si="583"/>
        <v>44270</v>
      </c>
      <c r="AT1433" s="18"/>
      <c r="AU1433" s="18"/>
      <c r="AV1433" s="40"/>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c r="GS1433" s="18"/>
      <c r="GT1433" s="18"/>
    </row>
    <row r="1434" spans="1:205" x14ac:dyDescent="0.2">
      <c r="A1434" s="123">
        <f t="shared" si="574"/>
        <v>44429</v>
      </c>
      <c r="B1434" s="124">
        <f t="shared" ca="1" si="580"/>
        <v>1016.84087999</v>
      </c>
      <c r="C1434" s="126">
        <f t="shared" si="575"/>
        <v>1000</v>
      </c>
      <c r="D1434" s="125">
        <f ca="1">IF(A1434&lt;$B$1,VLOOKUP(A1434,[1]DI!$A$4:$B$15000,2,FALSE),0)</f>
        <v>0</v>
      </c>
      <c r="E1434" s="126">
        <f t="shared" ca="1" si="581"/>
        <v>0</v>
      </c>
      <c r="F1434" s="132">
        <f t="shared" si="576"/>
        <v>1.075</v>
      </c>
      <c r="G1434" s="127">
        <f t="shared" ca="1" si="569"/>
        <v>1</v>
      </c>
      <c r="H1434" s="126">
        <f ca="1">TRUNC(PRODUCT(G$10:G1433),15)</f>
        <v>1.21978441642036</v>
      </c>
      <c r="I1434" s="126">
        <f t="shared" ca="1" si="577"/>
        <v>1.1995823982539899</v>
      </c>
      <c r="J1434" s="126">
        <f t="shared" ca="1" si="570"/>
        <v>1.0168408799999999</v>
      </c>
      <c r="K1434" s="126">
        <f t="shared" ca="1" si="571"/>
        <v>16.840879990000001</v>
      </c>
      <c r="L1434" s="133">
        <f>IF(VLOOKUP(A1434,$U$12:$AD$125,8)=VLOOKUP(A1433,$U$12:$AD$125,8),0,VLOOKUP(A1434,U$12:$AD$125,8))</f>
        <v>0</v>
      </c>
      <c r="M1434" s="129">
        <f>IF(L1434&gt;0,VLOOKUP(L1434,T$12:$AC$125,7),0)</f>
        <v>0</v>
      </c>
      <c r="N1434" s="126">
        <f t="shared" si="572"/>
        <v>0</v>
      </c>
      <c r="O1434" s="126">
        <f t="shared" ca="1" si="573"/>
        <v>16.840879990000001</v>
      </c>
      <c r="P1434" s="134" t="str">
        <f t="shared" si="578"/>
        <v>A+J=</v>
      </c>
      <c r="Q1434" s="131">
        <f t="shared" si="579"/>
        <v>44454</v>
      </c>
      <c r="R1434" s="9"/>
      <c r="S1434" s="9"/>
      <c r="T1434" s="9"/>
      <c r="U1434" s="9"/>
      <c r="V1434" s="9"/>
      <c r="W1434" s="9"/>
      <c r="X1434" s="9"/>
      <c r="Y1434" s="9"/>
      <c r="Z1434" s="9"/>
      <c r="AA1434" s="9"/>
      <c r="AB1434" s="9"/>
      <c r="AC1434" s="9"/>
      <c r="AD1434" s="9"/>
      <c r="AE1434" s="9"/>
      <c r="AF1434" s="59">
        <f t="shared" si="568"/>
        <v>44133</v>
      </c>
      <c r="AG1434" s="15">
        <f t="shared" ca="1" si="582"/>
        <v>1002.49203999</v>
      </c>
      <c r="AH1434" s="15">
        <f t="shared" si="582"/>
        <v>1000</v>
      </c>
      <c r="AI1434" s="4">
        <f t="shared" ca="1" si="582"/>
        <v>1.9000000000000006E-2</v>
      </c>
      <c r="AJ1434" s="16">
        <f t="shared" ca="1" si="582"/>
        <v>7.4690000000000005E-5</v>
      </c>
      <c r="AK1434" s="4">
        <f t="shared" si="582"/>
        <v>1.075</v>
      </c>
      <c r="AL1434" s="59">
        <f t="shared" si="566"/>
        <v>44133</v>
      </c>
      <c r="AM1434" s="16">
        <f t="shared" ca="1" si="583"/>
        <v>1.0024920399999999</v>
      </c>
      <c r="AN1434" s="15">
        <f t="shared" ca="1" si="583"/>
        <v>2.4920399899999999</v>
      </c>
      <c r="AO1434" s="9">
        <f t="shared" si="583"/>
        <v>0</v>
      </c>
      <c r="AP1434" s="17">
        <f t="shared" si="583"/>
        <v>0</v>
      </c>
      <c r="AQ1434" s="15">
        <f t="shared" si="583"/>
        <v>0</v>
      </c>
      <c r="AR1434" s="10" t="str">
        <f t="shared" si="583"/>
        <v>J=</v>
      </c>
      <c r="AS1434" s="59">
        <f t="shared" si="583"/>
        <v>44270</v>
      </c>
      <c r="AT1434" s="18"/>
      <c r="AU1434" s="18"/>
      <c r="AV1434" s="40"/>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c r="GS1434" s="18"/>
      <c r="GT1434" s="18"/>
    </row>
    <row r="1435" spans="1:205" x14ac:dyDescent="0.2">
      <c r="A1435" s="123">
        <f t="shared" si="574"/>
        <v>44430</v>
      </c>
      <c r="B1435" s="124">
        <f t="shared" ca="1" si="580"/>
        <v>1016.84087999</v>
      </c>
      <c r="C1435" s="126">
        <f t="shared" si="575"/>
        <v>1000</v>
      </c>
      <c r="D1435" s="125">
        <f ca="1">IF(A1435&lt;$B$1,VLOOKUP(A1435,[1]DI!$A$4:$B$15000,2,FALSE),0)</f>
        <v>0</v>
      </c>
      <c r="E1435" s="126">
        <f t="shared" ca="1" si="581"/>
        <v>0</v>
      </c>
      <c r="F1435" s="132">
        <f t="shared" si="576"/>
        <v>1.075</v>
      </c>
      <c r="G1435" s="127">
        <f t="shared" ca="1" si="569"/>
        <v>1</v>
      </c>
      <c r="H1435" s="126">
        <f ca="1">TRUNC(PRODUCT(G$10:G1434),15)</f>
        <v>1.21978441642036</v>
      </c>
      <c r="I1435" s="126">
        <f t="shared" ca="1" si="577"/>
        <v>1.1995823982539899</v>
      </c>
      <c r="J1435" s="126">
        <f t="shared" ca="1" si="570"/>
        <v>1.0168408799999999</v>
      </c>
      <c r="K1435" s="126">
        <f t="shared" ca="1" si="571"/>
        <v>16.840879990000001</v>
      </c>
      <c r="L1435" s="133">
        <f>IF(VLOOKUP(A1435,$U$12:$AD$125,8)=VLOOKUP(A1434,$U$12:$AD$125,8),0,VLOOKUP(A1435,U$12:$AD$125,8))</f>
        <v>0</v>
      </c>
      <c r="M1435" s="129">
        <f>IF(L1435&gt;0,VLOOKUP(L1435,T$12:$AC$125,7),0)</f>
        <v>0</v>
      </c>
      <c r="N1435" s="126">
        <f t="shared" si="572"/>
        <v>0</v>
      </c>
      <c r="O1435" s="126">
        <f t="shared" ca="1" si="573"/>
        <v>16.840879990000001</v>
      </c>
      <c r="P1435" s="134" t="str">
        <f t="shared" si="578"/>
        <v>A+J=</v>
      </c>
      <c r="Q1435" s="131">
        <f t="shared" si="579"/>
        <v>44454</v>
      </c>
      <c r="R1435" s="9"/>
      <c r="S1435" s="9"/>
      <c r="T1435" s="9"/>
      <c r="U1435" s="9"/>
      <c r="V1435" s="9"/>
      <c r="W1435" s="9"/>
      <c r="X1435" s="9"/>
      <c r="Y1435" s="9"/>
      <c r="Z1435" s="9"/>
      <c r="AA1435" s="9"/>
      <c r="AB1435" s="9"/>
      <c r="AC1435" s="9"/>
      <c r="AD1435" s="9"/>
      <c r="AE1435" s="9"/>
      <c r="AF1435" s="59">
        <f t="shared" si="568"/>
        <v>44134</v>
      </c>
      <c r="AG1435" s="15">
        <f t="shared" ca="1" si="582"/>
        <v>1002.57254</v>
      </c>
      <c r="AH1435" s="15">
        <f t="shared" si="582"/>
        <v>1000</v>
      </c>
      <c r="AI1435" s="4">
        <f t="shared" ca="1" si="582"/>
        <v>1.9000000000000006E-2</v>
      </c>
      <c r="AJ1435" s="16">
        <f t="shared" ca="1" si="582"/>
        <v>7.4690000000000005E-5</v>
      </c>
      <c r="AK1435" s="4">
        <f t="shared" si="582"/>
        <v>1.075</v>
      </c>
      <c r="AL1435" s="59">
        <f t="shared" si="566"/>
        <v>44134</v>
      </c>
      <c r="AM1435" s="16">
        <f t="shared" ca="1" si="583"/>
        <v>1.0025725400000001</v>
      </c>
      <c r="AN1435" s="15">
        <f t="shared" ca="1" si="583"/>
        <v>2.57254</v>
      </c>
      <c r="AO1435" s="9">
        <f t="shared" si="583"/>
        <v>0</v>
      </c>
      <c r="AP1435" s="17">
        <f t="shared" si="583"/>
        <v>0</v>
      </c>
      <c r="AQ1435" s="15">
        <f t="shared" si="583"/>
        <v>0</v>
      </c>
      <c r="AR1435" s="10" t="str">
        <f t="shared" si="583"/>
        <v>J=</v>
      </c>
      <c r="AS1435" s="59">
        <f t="shared" si="583"/>
        <v>44270</v>
      </c>
      <c r="AT1435" s="18"/>
      <c r="AU1435" s="18"/>
      <c r="AV1435" s="40"/>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c r="GS1435" s="18"/>
      <c r="GT1435" s="18"/>
    </row>
    <row r="1436" spans="1:205" x14ac:dyDescent="0.2">
      <c r="A1436" s="123">
        <f t="shared" si="574"/>
        <v>44431</v>
      </c>
      <c r="B1436" s="124">
        <f t="shared" ca="1" si="580"/>
        <v>1016.84087999</v>
      </c>
      <c r="C1436" s="126">
        <f t="shared" si="575"/>
        <v>1000</v>
      </c>
      <c r="D1436" s="125">
        <f ca="1">IF(A1436&lt;$B$1,VLOOKUP(A1436,[1]DI!$A$4:$B$15000,2,FALSE),0)</f>
        <v>5.1499999999999997E-2</v>
      </c>
      <c r="E1436" s="126">
        <f t="shared" ca="1" si="581"/>
        <v>1.9929999999999999E-4</v>
      </c>
      <c r="F1436" s="132">
        <f t="shared" si="576"/>
        <v>1.075</v>
      </c>
      <c r="G1436" s="127">
        <f t="shared" ca="1" si="569"/>
        <v>1.0002142475</v>
      </c>
      <c r="H1436" s="126">
        <f ca="1">TRUNC(PRODUCT(G$10:G1435),15)</f>
        <v>1.21978441642036</v>
      </c>
      <c r="I1436" s="126">
        <f t="shared" ca="1" si="577"/>
        <v>1.1995823982539899</v>
      </c>
      <c r="J1436" s="126">
        <f t="shared" ca="1" si="570"/>
        <v>1.0168408799999999</v>
      </c>
      <c r="K1436" s="126">
        <f t="shared" ca="1" si="571"/>
        <v>16.840879990000001</v>
      </c>
      <c r="L1436" s="133">
        <f>IF(VLOOKUP(A1436,$U$12:$AD$125,8)=VLOOKUP(A1435,$U$12:$AD$125,8),0,VLOOKUP(A1436,U$12:$AD$125,8))</f>
        <v>0</v>
      </c>
      <c r="M1436" s="129">
        <f>IF(L1436&gt;0,VLOOKUP(L1436,T$12:$AC$125,7),0)</f>
        <v>0</v>
      </c>
      <c r="N1436" s="126">
        <f t="shared" si="572"/>
        <v>0</v>
      </c>
      <c r="O1436" s="126">
        <f t="shared" ca="1" si="573"/>
        <v>16.840879990000001</v>
      </c>
      <c r="P1436" s="134" t="str">
        <f t="shared" si="578"/>
        <v>A+J=</v>
      </c>
      <c r="Q1436" s="131">
        <f t="shared" si="579"/>
        <v>44454</v>
      </c>
      <c r="R1436" s="9"/>
      <c r="S1436" s="9"/>
      <c r="T1436" s="9"/>
      <c r="U1436" s="9"/>
      <c r="V1436" s="9"/>
      <c r="W1436" s="9"/>
      <c r="X1436" s="9"/>
      <c r="Y1436" s="9"/>
      <c r="Z1436" s="9"/>
      <c r="AA1436" s="9"/>
      <c r="AB1436" s="9"/>
      <c r="AC1436" s="9"/>
      <c r="AD1436" s="9"/>
      <c r="AE1436" s="9"/>
      <c r="AF1436" s="59">
        <f t="shared" si="568"/>
        <v>44135</v>
      </c>
      <c r="AG1436" s="15">
        <f t="shared" ca="1" si="582"/>
        <v>1002.6530299999999</v>
      </c>
      <c r="AH1436" s="15">
        <f t="shared" si="582"/>
        <v>1000</v>
      </c>
      <c r="AI1436" s="4">
        <f t="shared" ca="1" si="582"/>
        <v>0</v>
      </c>
      <c r="AJ1436" s="16">
        <f t="shared" ca="1" si="582"/>
        <v>0</v>
      </c>
      <c r="AK1436" s="4">
        <f t="shared" si="582"/>
        <v>1.075</v>
      </c>
      <c r="AL1436" s="59">
        <f t="shared" si="566"/>
        <v>44135</v>
      </c>
      <c r="AM1436" s="16">
        <f t="shared" ca="1" si="583"/>
        <v>1.0026530300000001</v>
      </c>
      <c r="AN1436" s="15">
        <f t="shared" ca="1" si="583"/>
        <v>2.6530300000000002</v>
      </c>
      <c r="AO1436" s="9">
        <f t="shared" si="583"/>
        <v>0</v>
      </c>
      <c r="AP1436" s="17">
        <f t="shared" si="583"/>
        <v>0</v>
      </c>
      <c r="AQ1436" s="15">
        <f t="shared" si="583"/>
        <v>0</v>
      </c>
      <c r="AR1436" s="10" t="str">
        <f t="shared" si="583"/>
        <v>J=</v>
      </c>
      <c r="AS1436" s="59">
        <f t="shared" si="583"/>
        <v>44270</v>
      </c>
      <c r="AT1436" s="18"/>
      <c r="AU1436" s="18"/>
      <c r="AV1436" s="40"/>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c r="GS1436" s="18"/>
      <c r="GT1436" s="18"/>
    </row>
    <row r="1437" spans="1:205" x14ac:dyDescent="0.2">
      <c r="A1437" s="123">
        <f t="shared" si="574"/>
        <v>44432</v>
      </c>
      <c r="B1437" s="124">
        <f t="shared" ca="1" si="580"/>
        <v>1017.05873</v>
      </c>
      <c r="C1437" s="126">
        <f t="shared" si="575"/>
        <v>1000</v>
      </c>
      <c r="D1437" s="125">
        <f ca="1">IF(A1437&lt;$B$1,VLOOKUP(A1437,[1]DI!$A$4:$B$15000,2,FALSE),0)</f>
        <v>5.1499999999999997E-2</v>
      </c>
      <c r="E1437" s="126">
        <f t="shared" ca="1" si="581"/>
        <v>1.9929999999999999E-4</v>
      </c>
      <c r="F1437" s="132">
        <f t="shared" si="576"/>
        <v>1.075</v>
      </c>
      <c r="G1437" s="127">
        <f t="shared" ca="1" si="569"/>
        <v>1.0002142475</v>
      </c>
      <c r="H1437" s="126">
        <f ca="1">TRUNC(PRODUCT(G$10:G1436),15)</f>
        <v>1.22004575218212</v>
      </c>
      <c r="I1437" s="126">
        <f t="shared" ca="1" si="577"/>
        <v>1.1995823982539899</v>
      </c>
      <c r="J1437" s="126">
        <f t="shared" ca="1" si="570"/>
        <v>1.01705873</v>
      </c>
      <c r="K1437" s="126">
        <f t="shared" ca="1" si="571"/>
        <v>17.058730000000001</v>
      </c>
      <c r="L1437" s="133">
        <f>IF(VLOOKUP(A1437,$U$12:$AD$125,8)=VLOOKUP(A1436,$U$12:$AD$125,8),0,VLOOKUP(A1437,U$12:$AD$125,8))</f>
        <v>0</v>
      </c>
      <c r="M1437" s="129">
        <f>IF(L1437&gt;0,VLOOKUP(L1437,T$12:$AC$125,7),0)</f>
        <v>0</v>
      </c>
      <c r="N1437" s="126">
        <f t="shared" si="572"/>
        <v>0</v>
      </c>
      <c r="O1437" s="126">
        <f t="shared" ca="1" si="573"/>
        <v>17.058730000000001</v>
      </c>
      <c r="P1437" s="134" t="str">
        <f t="shared" si="578"/>
        <v>A+J=</v>
      </c>
      <c r="Q1437" s="131">
        <f t="shared" si="579"/>
        <v>44454</v>
      </c>
      <c r="R1437" s="9"/>
      <c r="S1437" s="9"/>
      <c r="T1437" s="9"/>
      <c r="U1437" s="9"/>
      <c r="V1437" s="9"/>
      <c r="W1437" s="9"/>
      <c r="X1437" s="9"/>
      <c r="Y1437" s="9"/>
      <c r="Z1437" s="9"/>
      <c r="AA1437" s="9"/>
      <c r="AB1437" s="9"/>
      <c r="AC1437" s="9"/>
      <c r="AD1437" s="9"/>
      <c r="AE1437" s="9"/>
      <c r="AF1437" s="59">
        <f t="shared" si="568"/>
        <v>44136</v>
      </c>
      <c r="AG1437" s="15">
        <f t="shared" ca="1" si="582"/>
        <v>1002.6530299999999</v>
      </c>
      <c r="AH1437" s="15">
        <f t="shared" si="582"/>
        <v>1000</v>
      </c>
      <c r="AI1437" s="4">
        <f t="shared" ca="1" si="582"/>
        <v>0</v>
      </c>
      <c r="AJ1437" s="16">
        <f t="shared" ca="1" si="582"/>
        <v>0</v>
      </c>
      <c r="AK1437" s="4">
        <f t="shared" si="582"/>
        <v>1.075</v>
      </c>
      <c r="AL1437" s="59">
        <f t="shared" si="566"/>
        <v>44136</v>
      </c>
      <c r="AM1437" s="16">
        <f t="shared" ca="1" si="583"/>
        <v>1.0026530300000001</v>
      </c>
      <c r="AN1437" s="15">
        <f t="shared" ca="1" si="583"/>
        <v>2.6530300000000002</v>
      </c>
      <c r="AO1437" s="9">
        <f t="shared" si="583"/>
        <v>0</v>
      </c>
      <c r="AP1437" s="17">
        <f t="shared" si="583"/>
        <v>0</v>
      </c>
      <c r="AQ1437" s="15">
        <f t="shared" si="583"/>
        <v>0</v>
      </c>
      <c r="AR1437" s="10" t="str">
        <f t="shared" si="583"/>
        <v>J=</v>
      </c>
      <c r="AS1437" s="59">
        <f t="shared" si="583"/>
        <v>44270</v>
      </c>
      <c r="AT1437" s="18"/>
      <c r="AU1437" s="18"/>
      <c r="AV1437" s="40"/>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c r="GS1437" s="18"/>
      <c r="GT1437" s="18"/>
    </row>
    <row r="1438" spans="1:205" x14ac:dyDescent="0.2">
      <c r="A1438" s="123">
        <f t="shared" si="574"/>
        <v>44433</v>
      </c>
      <c r="B1438" s="124">
        <f t="shared" ca="1" si="580"/>
        <v>1017.27663</v>
      </c>
      <c r="C1438" s="126">
        <f t="shared" si="575"/>
        <v>1000</v>
      </c>
      <c r="D1438" s="125">
        <f ca="1">IF(A1438&lt;$B$1,VLOOKUP(A1438,[1]DI!$A$4:$B$15000,2,FALSE),0)</f>
        <v>5.1499999999999997E-2</v>
      </c>
      <c r="E1438" s="126">
        <f t="shared" ca="1" si="581"/>
        <v>1.9929999999999999E-4</v>
      </c>
      <c r="F1438" s="132">
        <f t="shared" si="576"/>
        <v>1.075</v>
      </c>
      <c r="G1438" s="127">
        <f t="shared" ca="1" si="569"/>
        <v>1.0002142475</v>
      </c>
      <c r="H1438" s="126">
        <f ca="1">TRUNC(PRODUCT(G$10:G1437),15)</f>
        <v>1.22030714393441</v>
      </c>
      <c r="I1438" s="126">
        <f t="shared" ca="1" si="577"/>
        <v>1.1995823982539899</v>
      </c>
      <c r="J1438" s="126">
        <f t="shared" ca="1" si="570"/>
        <v>1.01727663</v>
      </c>
      <c r="K1438" s="126">
        <f t="shared" ca="1" si="571"/>
        <v>17.276630000000001</v>
      </c>
      <c r="L1438" s="133">
        <f>IF(VLOOKUP(A1438,$U$12:$AD$125,8)=VLOOKUP(A1437,$U$12:$AD$125,8),0,VLOOKUP(A1438,U$12:$AD$125,8))</f>
        <v>0</v>
      </c>
      <c r="M1438" s="129">
        <f>IF(L1438&gt;0,VLOOKUP(L1438,T$12:$AC$125,7),0)</f>
        <v>0</v>
      </c>
      <c r="N1438" s="126">
        <f t="shared" si="572"/>
        <v>0</v>
      </c>
      <c r="O1438" s="126">
        <f t="shared" ca="1" si="573"/>
        <v>17.276630000000001</v>
      </c>
      <c r="P1438" s="134" t="str">
        <f t="shared" si="578"/>
        <v>A+J=</v>
      </c>
      <c r="Q1438" s="131">
        <f t="shared" si="579"/>
        <v>44454</v>
      </c>
      <c r="R1438" s="9"/>
      <c r="S1438" s="9"/>
      <c r="T1438" s="9"/>
      <c r="U1438" s="9"/>
      <c r="V1438" s="9"/>
      <c r="W1438" s="9"/>
      <c r="X1438" s="9"/>
      <c r="Y1438" s="9"/>
      <c r="Z1438" s="9"/>
      <c r="AA1438" s="9"/>
      <c r="AB1438" s="9"/>
      <c r="AC1438" s="9"/>
      <c r="AD1438" s="9"/>
      <c r="AE1438" s="9"/>
      <c r="AF1438" s="59">
        <f t="shared" si="568"/>
        <v>44137</v>
      </c>
      <c r="AG1438" s="15">
        <f t="shared" ca="1" si="582"/>
        <v>1002.6530299999999</v>
      </c>
      <c r="AH1438" s="15">
        <f t="shared" si="582"/>
        <v>1000</v>
      </c>
      <c r="AI1438" s="4">
        <f t="shared" ca="1" si="582"/>
        <v>0</v>
      </c>
      <c r="AJ1438" s="16">
        <f t="shared" ca="1" si="582"/>
        <v>0</v>
      </c>
      <c r="AK1438" s="4">
        <f t="shared" si="582"/>
        <v>1.075</v>
      </c>
      <c r="AL1438" s="59">
        <f t="shared" si="566"/>
        <v>44137</v>
      </c>
      <c r="AM1438" s="16">
        <f t="shared" ca="1" si="583"/>
        <v>1.0026530300000001</v>
      </c>
      <c r="AN1438" s="15">
        <f t="shared" ca="1" si="583"/>
        <v>2.6530300000000002</v>
      </c>
      <c r="AO1438" s="9">
        <f t="shared" si="583"/>
        <v>0</v>
      </c>
      <c r="AP1438" s="17">
        <f t="shared" si="583"/>
        <v>0</v>
      </c>
      <c r="AQ1438" s="15">
        <f t="shared" si="583"/>
        <v>0</v>
      </c>
      <c r="AR1438" s="10" t="str">
        <f t="shared" si="583"/>
        <v>J=</v>
      </c>
      <c r="AS1438" s="59">
        <f t="shared" si="583"/>
        <v>44270</v>
      </c>
      <c r="AT1438" s="18"/>
      <c r="AU1438" s="18"/>
      <c r="AV1438" s="40"/>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c r="GS1438" s="18"/>
      <c r="GT1438" s="18"/>
    </row>
    <row r="1439" spans="1:205" x14ac:dyDescent="0.2">
      <c r="A1439" s="123">
        <f t="shared" si="574"/>
        <v>44434</v>
      </c>
      <c r="B1439" s="124">
        <f t="shared" ca="1" si="580"/>
        <v>1017.49457999</v>
      </c>
      <c r="C1439" s="126">
        <f t="shared" si="575"/>
        <v>1000</v>
      </c>
      <c r="D1439" s="125">
        <f ca="1">IF(A1439&lt;$B$1,VLOOKUP(A1439,[1]DI!$A$4:$B$15000,2,FALSE),0)</f>
        <v>5.1499999999999997E-2</v>
      </c>
      <c r="E1439" s="126">
        <f t="shared" ca="1" si="581"/>
        <v>1.9929999999999999E-4</v>
      </c>
      <c r="F1439" s="132">
        <f t="shared" si="576"/>
        <v>1.075</v>
      </c>
      <c r="G1439" s="127">
        <f t="shared" ca="1" si="569"/>
        <v>1.0002142475</v>
      </c>
      <c r="H1439" s="126">
        <f ca="1">TRUNC(PRODUCT(G$10:G1438),15)</f>
        <v>1.2205685916892299</v>
      </c>
      <c r="I1439" s="126">
        <f t="shared" ca="1" si="577"/>
        <v>1.1995823982539899</v>
      </c>
      <c r="J1439" s="126">
        <f t="shared" ca="1" si="570"/>
        <v>1.0174945799999999</v>
      </c>
      <c r="K1439" s="126">
        <f t="shared" ca="1" si="571"/>
        <v>17.494579989999998</v>
      </c>
      <c r="L1439" s="133">
        <f>IF(VLOOKUP(A1439,$U$12:$AD$125,8)=VLOOKUP(A1438,$U$12:$AD$125,8),0,VLOOKUP(A1439,U$12:$AD$125,8))</f>
        <v>0</v>
      </c>
      <c r="M1439" s="129">
        <f>IF(L1439&gt;0,VLOOKUP(L1439,T$12:$AC$125,7),0)</f>
        <v>0</v>
      </c>
      <c r="N1439" s="126">
        <f t="shared" si="572"/>
        <v>0</v>
      </c>
      <c r="O1439" s="126">
        <f t="shared" ca="1" si="573"/>
        <v>17.494579989999998</v>
      </c>
      <c r="P1439" s="134" t="str">
        <f t="shared" si="578"/>
        <v>A+J=</v>
      </c>
      <c r="Q1439" s="131">
        <f t="shared" si="579"/>
        <v>44454</v>
      </c>
      <c r="R1439" s="9"/>
      <c r="S1439" s="9"/>
      <c r="T1439" s="9"/>
      <c r="U1439" s="9"/>
      <c r="V1439" s="9"/>
      <c r="W1439" s="9"/>
      <c r="X1439" s="9"/>
      <c r="Y1439" s="9"/>
      <c r="Z1439" s="9"/>
      <c r="AA1439" s="9"/>
      <c r="AB1439" s="9"/>
      <c r="AC1439" s="9"/>
      <c r="AD1439" s="9"/>
      <c r="AE1439" s="9"/>
      <c r="AF1439" s="59">
        <f t="shared" si="568"/>
        <v>44138</v>
      </c>
      <c r="AG1439" s="15">
        <f t="shared" ca="1" si="582"/>
        <v>1002.6530299999999</v>
      </c>
      <c r="AH1439" s="15">
        <f t="shared" si="582"/>
        <v>1000</v>
      </c>
      <c r="AI1439" s="4">
        <f t="shared" ca="1" si="582"/>
        <v>1.9000000000000006E-2</v>
      </c>
      <c r="AJ1439" s="16">
        <f t="shared" ca="1" si="582"/>
        <v>7.4690000000000005E-5</v>
      </c>
      <c r="AK1439" s="4">
        <f t="shared" si="582"/>
        <v>1.075</v>
      </c>
      <c r="AL1439" s="59">
        <f t="shared" si="566"/>
        <v>44138</v>
      </c>
      <c r="AM1439" s="16">
        <f t="shared" ca="1" si="583"/>
        <v>1.0026530300000001</v>
      </c>
      <c r="AN1439" s="15">
        <f t="shared" ca="1" si="583"/>
        <v>2.6530300000000002</v>
      </c>
      <c r="AO1439" s="9">
        <f t="shared" si="583"/>
        <v>0</v>
      </c>
      <c r="AP1439" s="17">
        <f t="shared" si="583"/>
        <v>0</v>
      </c>
      <c r="AQ1439" s="15">
        <f t="shared" si="583"/>
        <v>0</v>
      </c>
      <c r="AR1439" s="10" t="str">
        <f t="shared" si="583"/>
        <v>J=</v>
      </c>
      <c r="AS1439" s="59">
        <f t="shared" si="583"/>
        <v>44270</v>
      </c>
      <c r="AT1439" s="18"/>
      <c r="AU1439" s="18"/>
      <c r="AV1439" s="40"/>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c r="GS1439" s="18"/>
      <c r="GT1439" s="18"/>
    </row>
    <row r="1440" spans="1:205" x14ac:dyDescent="0.2">
      <c r="A1440" s="123">
        <f t="shared" si="574"/>
        <v>44435</v>
      </c>
      <c r="B1440" s="124">
        <f t="shared" ca="1" si="580"/>
        <v>1017.71258</v>
      </c>
      <c r="C1440" s="126">
        <f t="shared" si="575"/>
        <v>1000</v>
      </c>
      <c r="D1440" s="125">
        <f ca="1">IF(A1440&lt;$B$1,VLOOKUP(A1440,[1]DI!$A$4:$B$15000,2,FALSE),0)</f>
        <v>5.1499999999999997E-2</v>
      </c>
      <c r="E1440" s="126">
        <f t="shared" ca="1" si="581"/>
        <v>1.9929999999999999E-4</v>
      </c>
      <c r="F1440" s="132">
        <f t="shared" si="576"/>
        <v>1.075</v>
      </c>
      <c r="G1440" s="127">
        <f t="shared" ca="1" si="569"/>
        <v>1.0002142475</v>
      </c>
      <c r="H1440" s="126">
        <f ca="1">TRUNC(PRODUCT(G$10:G1439),15)</f>
        <v>1.22083009545858</v>
      </c>
      <c r="I1440" s="126">
        <f t="shared" ca="1" si="577"/>
        <v>1.1995823982539899</v>
      </c>
      <c r="J1440" s="126">
        <f t="shared" ca="1" si="570"/>
        <v>1.01771258</v>
      </c>
      <c r="K1440" s="126">
        <f t="shared" ca="1" si="571"/>
        <v>17.712579999999999</v>
      </c>
      <c r="L1440" s="133">
        <f>IF(VLOOKUP(A1440,$U$12:$AD$125,8)=VLOOKUP(A1439,$U$12:$AD$125,8),0,VLOOKUP(A1440,U$12:$AD$125,8))</f>
        <v>0</v>
      </c>
      <c r="M1440" s="129">
        <f>IF(L1440&gt;0,VLOOKUP(L1440,T$12:$AC$125,7),0)</f>
        <v>0</v>
      </c>
      <c r="N1440" s="126">
        <f t="shared" si="572"/>
        <v>0</v>
      </c>
      <c r="O1440" s="126">
        <f t="shared" ca="1" si="573"/>
        <v>17.712579999999999</v>
      </c>
      <c r="P1440" s="134" t="str">
        <f t="shared" si="578"/>
        <v>A+J=</v>
      </c>
      <c r="Q1440" s="131">
        <f t="shared" si="579"/>
        <v>44454</v>
      </c>
      <c r="R1440" s="9"/>
      <c r="S1440" s="9"/>
      <c r="T1440" s="9"/>
      <c r="U1440" s="9"/>
      <c r="V1440" s="9"/>
      <c r="W1440" s="9"/>
      <c r="X1440" s="9"/>
      <c r="Y1440" s="9"/>
      <c r="Z1440" s="9"/>
      <c r="AA1440" s="9"/>
      <c r="AB1440" s="9"/>
      <c r="AC1440" s="9"/>
      <c r="AD1440" s="9"/>
      <c r="AE1440" s="9"/>
      <c r="AF1440" s="59">
        <f t="shared" si="568"/>
        <v>44139</v>
      </c>
      <c r="AG1440" s="15">
        <f t="shared" ca="1" si="582"/>
        <v>1002.7335399900001</v>
      </c>
      <c r="AH1440" s="15">
        <f t="shared" si="582"/>
        <v>1000</v>
      </c>
      <c r="AI1440" s="4">
        <f t="shared" ca="1" si="582"/>
        <v>1.9000000000000006E-2</v>
      </c>
      <c r="AJ1440" s="16">
        <f t="shared" ca="1" si="582"/>
        <v>7.4690000000000005E-5</v>
      </c>
      <c r="AK1440" s="4">
        <f t="shared" si="582"/>
        <v>1.075</v>
      </c>
      <c r="AL1440" s="59">
        <f t="shared" si="566"/>
        <v>44139</v>
      </c>
      <c r="AM1440" s="16">
        <f t="shared" ca="1" si="583"/>
        <v>1.0027335399999999</v>
      </c>
      <c r="AN1440" s="15">
        <f t="shared" ca="1" si="583"/>
        <v>2.7335399900000001</v>
      </c>
      <c r="AO1440" s="9">
        <f t="shared" si="583"/>
        <v>0</v>
      </c>
      <c r="AP1440" s="17">
        <f t="shared" si="583"/>
        <v>0</v>
      </c>
      <c r="AQ1440" s="15">
        <f t="shared" si="583"/>
        <v>0</v>
      </c>
      <c r="AR1440" s="10" t="str">
        <f t="shared" si="583"/>
        <v>J=</v>
      </c>
      <c r="AS1440" s="59">
        <f t="shared" si="583"/>
        <v>44270</v>
      </c>
      <c r="AT1440" s="18"/>
      <c r="AU1440" s="18"/>
      <c r="AV1440" s="40"/>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c r="GS1440" s="18"/>
      <c r="GT1440" s="18"/>
    </row>
    <row r="1441" spans="1:202" x14ac:dyDescent="0.2">
      <c r="A1441" s="123">
        <f t="shared" si="574"/>
        <v>44436</v>
      </c>
      <c r="B1441" s="124">
        <f t="shared" ca="1" si="580"/>
        <v>1017.93062</v>
      </c>
      <c r="C1441" s="126">
        <f t="shared" si="575"/>
        <v>1000</v>
      </c>
      <c r="D1441" s="125">
        <f ca="1">IF(A1441&lt;$B$1,VLOOKUP(A1441,[1]DI!$A$4:$B$15000,2,FALSE),0)</f>
        <v>0</v>
      </c>
      <c r="E1441" s="126">
        <f t="shared" ca="1" si="581"/>
        <v>0</v>
      </c>
      <c r="F1441" s="132">
        <f t="shared" si="576"/>
        <v>1.075</v>
      </c>
      <c r="G1441" s="127">
        <f t="shared" ca="1" si="569"/>
        <v>1</v>
      </c>
      <c r="H1441" s="126">
        <f ca="1">TRUNC(PRODUCT(G$10:G1440),15)</f>
        <v>1.22109165525446</v>
      </c>
      <c r="I1441" s="126">
        <f t="shared" ca="1" si="577"/>
        <v>1.1995823982539899</v>
      </c>
      <c r="J1441" s="126">
        <f t="shared" ca="1" si="570"/>
        <v>1.01793062</v>
      </c>
      <c r="K1441" s="126">
        <f t="shared" ca="1" si="571"/>
        <v>17.930620000000001</v>
      </c>
      <c r="L1441" s="133">
        <f>IF(VLOOKUP(A1441,$U$12:$AD$125,8)=VLOOKUP(A1440,$U$12:$AD$125,8),0,VLOOKUP(A1441,U$12:$AD$125,8))</f>
        <v>0</v>
      </c>
      <c r="M1441" s="129">
        <f>IF(L1441&gt;0,VLOOKUP(L1441,T$12:$AC$125,7),0)</f>
        <v>0</v>
      </c>
      <c r="N1441" s="126">
        <f t="shared" si="572"/>
        <v>0</v>
      </c>
      <c r="O1441" s="126">
        <f t="shared" ca="1" si="573"/>
        <v>17.930620000000001</v>
      </c>
      <c r="P1441" s="134" t="str">
        <f t="shared" si="578"/>
        <v>A+J=</v>
      </c>
      <c r="Q1441" s="131">
        <f t="shared" si="579"/>
        <v>44454</v>
      </c>
      <c r="R1441" s="9"/>
      <c r="S1441" s="9"/>
      <c r="T1441" s="9"/>
      <c r="U1441" s="9"/>
      <c r="V1441" s="9"/>
      <c r="W1441" s="9"/>
      <c r="X1441" s="9"/>
      <c r="Y1441" s="9"/>
      <c r="Z1441" s="9"/>
      <c r="AA1441" s="9"/>
      <c r="AB1441" s="9"/>
      <c r="AC1441" s="9"/>
      <c r="AD1441" s="9"/>
      <c r="AE1441" s="9"/>
      <c r="AF1441" s="59">
        <f t="shared" si="568"/>
        <v>44140</v>
      </c>
      <c r="AG1441" s="15">
        <f t="shared" ca="1" si="582"/>
        <v>1002.81405</v>
      </c>
      <c r="AH1441" s="15">
        <f t="shared" si="582"/>
        <v>1000</v>
      </c>
      <c r="AI1441" s="4">
        <f t="shared" ca="1" si="582"/>
        <v>1.9000000000000006E-2</v>
      </c>
      <c r="AJ1441" s="16">
        <f t="shared" ca="1" si="582"/>
        <v>7.4690000000000005E-5</v>
      </c>
      <c r="AK1441" s="4">
        <f t="shared" si="582"/>
        <v>1.075</v>
      </c>
      <c r="AL1441" s="59">
        <f t="shared" si="566"/>
        <v>44140</v>
      </c>
      <c r="AM1441" s="16">
        <f t="shared" ca="1" si="583"/>
        <v>1.00281405</v>
      </c>
      <c r="AN1441" s="15">
        <f t="shared" ca="1" si="583"/>
        <v>2.8140499999999999</v>
      </c>
      <c r="AO1441" s="9">
        <f t="shared" si="583"/>
        <v>0</v>
      </c>
      <c r="AP1441" s="17">
        <f t="shared" si="583"/>
        <v>0</v>
      </c>
      <c r="AQ1441" s="15">
        <f t="shared" si="583"/>
        <v>0</v>
      </c>
      <c r="AR1441" s="10" t="str">
        <f t="shared" si="583"/>
        <v>J=</v>
      </c>
      <c r="AS1441" s="59">
        <f t="shared" si="583"/>
        <v>44270</v>
      </c>
      <c r="AT1441" s="18"/>
      <c r="AU1441" s="18"/>
      <c r="AV1441" s="40"/>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c r="GS1441" s="18"/>
      <c r="GT1441" s="18"/>
    </row>
    <row r="1442" spans="1:202" x14ac:dyDescent="0.2">
      <c r="A1442" s="123">
        <f t="shared" si="574"/>
        <v>44437</v>
      </c>
      <c r="B1442" s="124">
        <f t="shared" ca="1" si="580"/>
        <v>1017.93062</v>
      </c>
      <c r="C1442" s="126">
        <f t="shared" si="575"/>
        <v>1000</v>
      </c>
      <c r="D1442" s="125">
        <f ca="1">IF(A1442&lt;$B$1,VLOOKUP(A1442,[1]DI!$A$4:$B$15000,2,FALSE),0)</f>
        <v>0</v>
      </c>
      <c r="E1442" s="126">
        <f t="shared" ca="1" si="581"/>
        <v>0</v>
      </c>
      <c r="F1442" s="132">
        <f t="shared" si="576"/>
        <v>1.075</v>
      </c>
      <c r="G1442" s="127">
        <f t="shared" ca="1" si="569"/>
        <v>1</v>
      </c>
      <c r="H1442" s="126">
        <f ca="1">TRUNC(PRODUCT(G$10:G1441),15)</f>
        <v>1.22109165525446</v>
      </c>
      <c r="I1442" s="126">
        <f t="shared" ca="1" si="577"/>
        <v>1.1995823982539899</v>
      </c>
      <c r="J1442" s="126">
        <f t="shared" ca="1" si="570"/>
        <v>1.01793062</v>
      </c>
      <c r="K1442" s="126">
        <f t="shared" ca="1" si="571"/>
        <v>17.930620000000001</v>
      </c>
      <c r="L1442" s="133">
        <f>IF(VLOOKUP(A1442,$U$12:$AD$125,8)=VLOOKUP(A1441,$U$12:$AD$125,8),0,VLOOKUP(A1442,U$12:$AD$125,8))</f>
        <v>0</v>
      </c>
      <c r="M1442" s="129">
        <f>IF(L1442&gt;0,VLOOKUP(L1442,T$12:$AC$125,7),0)</f>
        <v>0</v>
      </c>
      <c r="N1442" s="126">
        <f t="shared" si="572"/>
        <v>0</v>
      </c>
      <c r="O1442" s="126">
        <f t="shared" ca="1" si="573"/>
        <v>17.930620000000001</v>
      </c>
      <c r="P1442" s="134" t="str">
        <f t="shared" si="578"/>
        <v>A+J=</v>
      </c>
      <c r="Q1442" s="131">
        <f t="shared" si="579"/>
        <v>44454</v>
      </c>
      <c r="R1442" s="9"/>
      <c r="S1442" s="9"/>
      <c r="T1442" s="9"/>
      <c r="U1442" s="9"/>
      <c r="V1442" s="9"/>
      <c r="W1442" s="9"/>
      <c r="X1442" s="9"/>
      <c r="Y1442" s="9"/>
      <c r="Z1442" s="9"/>
      <c r="AA1442" s="9"/>
      <c r="AB1442" s="9"/>
      <c r="AC1442" s="9"/>
      <c r="AD1442" s="9"/>
      <c r="AE1442" s="9"/>
      <c r="AF1442" s="59">
        <f t="shared" si="568"/>
        <v>44141</v>
      </c>
      <c r="AG1442" s="15">
        <f t="shared" ca="1" si="582"/>
        <v>1002.89457</v>
      </c>
      <c r="AH1442" s="15">
        <f t="shared" si="582"/>
        <v>1000</v>
      </c>
      <c r="AI1442" s="4">
        <f t="shared" ca="1" si="582"/>
        <v>1.9000000000000006E-2</v>
      </c>
      <c r="AJ1442" s="16">
        <f t="shared" ca="1" si="582"/>
        <v>7.4690000000000005E-5</v>
      </c>
      <c r="AK1442" s="4">
        <f t="shared" si="582"/>
        <v>1.075</v>
      </c>
      <c r="AL1442" s="59">
        <f t="shared" si="566"/>
        <v>44141</v>
      </c>
      <c r="AM1442" s="16">
        <f t="shared" ca="1" si="583"/>
        <v>1.00289457</v>
      </c>
      <c r="AN1442" s="15">
        <f t="shared" ca="1" si="583"/>
        <v>2.8945699999999999</v>
      </c>
      <c r="AO1442" s="9">
        <f t="shared" si="583"/>
        <v>0</v>
      </c>
      <c r="AP1442" s="17">
        <f t="shared" si="583"/>
        <v>0</v>
      </c>
      <c r="AQ1442" s="15">
        <f t="shared" si="583"/>
        <v>0</v>
      </c>
      <c r="AR1442" s="10" t="str">
        <f t="shared" si="583"/>
        <v>J=</v>
      </c>
      <c r="AS1442" s="59">
        <f t="shared" si="583"/>
        <v>44270</v>
      </c>
      <c r="AT1442" s="18"/>
      <c r="AU1442" s="18"/>
      <c r="AV1442" s="40"/>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c r="GS1442" s="18"/>
      <c r="GT1442" s="18"/>
    </row>
    <row r="1443" spans="1:202" x14ac:dyDescent="0.2">
      <c r="A1443" s="123">
        <f t="shared" si="574"/>
        <v>44438</v>
      </c>
      <c r="B1443" s="124">
        <f t="shared" ca="1" si="580"/>
        <v>1017.93062</v>
      </c>
      <c r="C1443" s="126">
        <f t="shared" si="575"/>
        <v>1000</v>
      </c>
      <c r="D1443" s="125">
        <f ca="1">IF(A1443&lt;$B$1,VLOOKUP(A1443,[1]DI!$A$4:$B$15000,2,FALSE),0)</f>
        <v>5.1499999999999997E-2</v>
      </c>
      <c r="E1443" s="126">
        <f t="shared" ca="1" si="581"/>
        <v>1.9929999999999999E-4</v>
      </c>
      <c r="F1443" s="132">
        <f t="shared" si="576"/>
        <v>1.075</v>
      </c>
      <c r="G1443" s="127">
        <f t="shared" ca="1" si="569"/>
        <v>1.0002142475</v>
      </c>
      <c r="H1443" s="126">
        <f ca="1">TRUNC(PRODUCT(G$10:G1442),15)</f>
        <v>1.22109165525446</v>
      </c>
      <c r="I1443" s="126">
        <f t="shared" ca="1" si="577"/>
        <v>1.1995823982539899</v>
      </c>
      <c r="J1443" s="126">
        <f t="shared" ca="1" si="570"/>
        <v>1.01793062</v>
      </c>
      <c r="K1443" s="126">
        <f t="shared" ca="1" si="571"/>
        <v>17.930620000000001</v>
      </c>
      <c r="L1443" s="133">
        <f>IF(VLOOKUP(A1443,$U$12:$AD$125,8)=VLOOKUP(A1442,$U$12:$AD$125,8),0,VLOOKUP(A1443,U$12:$AD$125,8))</f>
        <v>0</v>
      </c>
      <c r="M1443" s="129">
        <f>IF(L1443&gt;0,VLOOKUP(L1443,T$12:$AC$125,7),0)</f>
        <v>0</v>
      </c>
      <c r="N1443" s="126">
        <f t="shared" si="572"/>
        <v>0</v>
      </c>
      <c r="O1443" s="126">
        <f t="shared" ca="1" si="573"/>
        <v>17.930620000000001</v>
      </c>
      <c r="P1443" s="134" t="str">
        <f t="shared" si="578"/>
        <v>A+J=</v>
      </c>
      <c r="Q1443" s="131">
        <f t="shared" si="579"/>
        <v>44454</v>
      </c>
      <c r="R1443" s="9"/>
      <c r="S1443" s="9"/>
      <c r="T1443" s="9"/>
      <c r="U1443" s="9"/>
      <c r="V1443" s="9"/>
      <c r="W1443" s="9"/>
      <c r="X1443" s="9"/>
      <c r="Y1443" s="9"/>
      <c r="Z1443" s="9"/>
      <c r="AA1443" s="9"/>
      <c r="AB1443" s="9"/>
      <c r="AC1443" s="9"/>
      <c r="AD1443" s="9"/>
      <c r="AE1443" s="9"/>
      <c r="AF1443" s="59">
        <f t="shared" si="568"/>
        <v>44142</v>
      </c>
      <c r="AG1443" s="15">
        <f t="shared" ca="1" si="582"/>
        <v>1002.97509</v>
      </c>
      <c r="AH1443" s="15">
        <f t="shared" si="582"/>
        <v>1000</v>
      </c>
      <c r="AI1443" s="4">
        <f t="shared" ca="1" si="582"/>
        <v>0</v>
      </c>
      <c r="AJ1443" s="16">
        <f t="shared" ca="1" si="582"/>
        <v>0</v>
      </c>
      <c r="AK1443" s="4">
        <f t="shared" si="582"/>
        <v>1.075</v>
      </c>
      <c r="AL1443" s="59">
        <f t="shared" si="566"/>
        <v>44142</v>
      </c>
      <c r="AM1443" s="16">
        <f t="shared" ca="1" si="583"/>
        <v>1.0029750900000001</v>
      </c>
      <c r="AN1443" s="15">
        <f t="shared" ca="1" si="583"/>
        <v>2.9750899999999998</v>
      </c>
      <c r="AO1443" s="9">
        <f t="shared" si="583"/>
        <v>0</v>
      </c>
      <c r="AP1443" s="17">
        <f t="shared" si="583"/>
        <v>0</v>
      </c>
      <c r="AQ1443" s="15">
        <f t="shared" si="583"/>
        <v>0</v>
      </c>
      <c r="AR1443" s="10" t="str">
        <f t="shared" si="583"/>
        <v>J=</v>
      </c>
      <c r="AS1443" s="59">
        <f t="shared" si="583"/>
        <v>44270</v>
      </c>
      <c r="AT1443" s="18"/>
      <c r="AU1443" s="18"/>
      <c r="AV1443" s="40"/>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c r="GS1443" s="18"/>
      <c r="GT1443" s="18"/>
    </row>
    <row r="1444" spans="1:202" x14ac:dyDescent="0.2">
      <c r="A1444" s="123">
        <f t="shared" si="574"/>
        <v>44439</v>
      </c>
      <c r="B1444" s="124">
        <f t="shared" ca="1" si="580"/>
        <v>1018.1487100000001</v>
      </c>
      <c r="C1444" s="126">
        <f t="shared" si="575"/>
        <v>1000</v>
      </c>
      <c r="D1444" s="125">
        <f ca="1">IF(A1444&lt;$B$1,VLOOKUP(A1444,[1]DI!$A$4:$B$15000,2,FALSE),0)</f>
        <v>5.1499999999999997E-2</v>
      </c>
      <c r="E1444" s="126">
        <f t="shared" ca="1" si="581"/>
        <v>1.9929999999999999E-4</v>
      </c>
      <c r="F1444" s="132">
        <f t="shared" si="576"/>
        <v>1.075</v>
      </c>
      <c r="G1444" s="127">
        <f t="shared" ca="1" si="569"/>
        <v>1.0002142475</v>
      </c>
      <c r="H1444" s="126">
        <f ca="1">TRUNC(PRODUCT(G$10:G1443),15)</f>
        <v>1.2213532710888699</v>
      </c>
      <c r="I1444" s="126">
        <f t="shared" ca="1" si="577"/>
        <v>1.1995823982539899</v>
      </c>
      <c r="J1444" s="126">
        <f t="shared" ca="1" si="570"/>
        <v>1.01814871</v>
      </c>
      <c r="K1444" s="126">
        <f t="shared" ca="1" si="571"/>
        <v>18.148710000000001</v>
      </c>
      <c r="L1444" s="133">
        <f>IF(VLOOKUP(A1444,$U$12:$AD$125,8)=VLOOKUP(A1443,$U$12:$AD$125,8),0,VLOOKUP(A1444,U$12:$AD$125,8))</f>
        <v>0</v>
      </c>
      <c r="M1444" s="129">
        <f>IF(L1444&gt;0,VLOOKUP(L1444,T$12:$AC$125,7),0)</f>
        <v>0</v>
      </c>
      <c r="N1444" s="126">
        <f t="shared" si="572"/>
        <v>0</v>
      </c>
      <c r="O1444" s="126">
        <f t="shared" ca="1" si="573"/>
        <v>18.148710000000001</v>
      </c>
      <c r="P1444" s="134" t="str">
        <f t="shared" si="578"/>
        <v>A+J=</v>
      </c>
      <c r="Q1444" s="131">
        <f t="shared" si="579"/>
        <v>44454</v>
      </c>
      <c r="R1444" s="9"/>
      <c r="S1444" s="9"/>
      <c r="T1444" s="9"/>
      <c r="U1444" s="9"/>
      <c r="V1444" s="9"/>
      <c r="W1444" s="9"/>
      <c r="X1444" s="9"/>
      <c r="Y1444" s="9"/>
      <c r="Z1444" s="9"/>
      <c r="AA1444" s="9"/>
      <c r="AB1444" s="9"/>
      <c r="AC1444" s="9"/>
      <c r="AD1444" s="9"/>
      <c r="AE1444" s="9"/>
      <c r="AF1444" s="59">
        <f t="shared" si="568"/>
        <v>44143</v>
      </c>
      <c r="AG1444" s="15">
        <f t="shared" ca="1" si="582"/>
        <v>1002.97509</v>
      </c>
      <c r="AH1444" s="15">
        <f t="shared" si="582"/>
        <v>1000</v>
      </c>
      <c r="AI1444" s="4">
        <f t="shared" ca="1" si="582"/>
        <v>0</v>
      </c>
      <c r="AJ1444" s="16">
        <f t="shared" ca="1" si="582"/>
        <v>0</v>
      </c>
      <c r="AK1444" s="4">
        <f t="shared" si="582"/>
        <v>1.075</v>
      </c>
      <c r="AL1444" s="59">
        <f t="shared" si="566"/>
        <v>44143</v>
      </c>
      <c r="AM1444" s="16">
        <f t="shared" ca="1" si="583"/>
        <v>1.0029750900000001</v>
      </c>
      <c r="AN1444" s="15">
        <f t="shared" ca="1" si="583"/>
        <v>2.9750899999999998</v>
      </c>
      <c r="AO1444" s="9">
        <f t="shared" si="583"/>
        <v>0</v>
      </c>
      <c r="AP1444" s="17">
        <f t="shared" si="583"/>
        <v>0</v>
      </c>
      <c r="AQ1444" s="15">
        <f t="shared" si="583"/>
        <v>0</v>
      </c>
      <c r="AR1444" s="10" t="str">
        <f t="shared" si="583"/>
        <v>J=</v>
      </c>
      <c r="AS1444" s="59">
        <f t="shared" si="583"/>
        <v>44270</v>
      </c>
      <c r="AT1444" s="18"/>
      <c r="AU1444" s="18"/>
      <c r="AV1444" s="40"/>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c r="GS1444" s="18"/>
      <c r="GT1444" s="18"/>
    </row>
    <row r="1445" spans="1:202" x14ac:dyDescent="0.2">
      <c r="A1445" s="123">
        <f t="shared" si="574"/>
        <v>44440</v>
      </c>
      <c r="B1445" s="124">
        <f t="shared" ca="1" si="580"/>
        <v>1018.36685</v>
      </c>
      <c r="C1445" s="126">
        <f t="shared" si="575"/>
        <v>1000</v>
      </c>
      <c r="D1445" s="125">
        <f ca="1">IF(A1445&lt;$B$1,VLOOKUP(A1445,[1]DI!$A$4:$B$15000,2,FALSE),0)</f>
        <v>5.1499999999999997E-2</v>
      </c>
      <c r="E1445" s="126">
        <f t="shared" ca="1" si="581"/>
        <v>1.9929999999999999E-4</v>
      </c>
      <c r="F1445" s="132">
        <f t="shared" si="576"/>
        <v>1.075</v>
      </c>
      <c r="G1445" s="127">
        <f t="shared" ca="1" si="569"/>
        <v>1.0002142475</v>
      </c>
      <c r="H1445" s="126">
        <f ca="1">TRUNC(PRODUCT(G$10:G1444),15)</f>
        <v>1.2216149429738099</v>
      </c>
      <c r="I1445" s="126">
        <f t="shared" ca="1" si="577"/>
        <v>1.1995823982539899</v>
      </c>
      <c r="J1445" s="126">
        <f t="shared" ca="1" si="570"/>
        <v>1.01836685</v>
      </c>
      <c r="K1445" s="126">
        <f t="shared" ca="1" si="571"/>
        <v>18.366849999999999</v>
      </c>
      <c r="L1445" s="133">
        <f>IF(VLOOKUP(A1445,$U$12:$AD$125,8)=VLOOKUP(A1444,$U$12:$AD$125,8),0,VLOOKUP(A1445,U$12:$AD$125,8))</f>
        <v>0</v>
      </c>
      <c r="M1445" s="129">
        <f>IF(L1445&gt;0,VLOOKUP(L1445,T$12:$AC$125,7),0)</f>
        <v>0</v>
      </c>
      <c r="N1445" s="126">
        <f t="shared" si="572"/>
        <v>0</v>
      </c>
      <c r="O1445" s="126">
        <f t="shared" ca="1" si="573"/>
        <v>18.366849999999999</v>
      </c>
      <c r="P1445" s="134" t="str">
        <f t="shared" si="578"/>
        <v>A+J=</v>
      </c>
      <c r="Q1445" s="131">
        <f t="shared" si="579"/>
        <v>44454</v>
      </c>
      <c r="R1445" s="9"/>
      <c r="S1445" s="9"/>
      <c r="T1445" s="9"/>
      <c r="U1445" s="9"/>
      <c r="V1445" s="9"/>
      <c r="W1445" s="9"/>
      <c r="X1445" s="9"/>
      <c r="Y1445" s="9"/>
      <c r="Z1445" s="9"/>
      <c r="AA1445" s="9"/>
      <c r="AB1445" s="9"/>
      <c r="AC1445" s="9"/>
      <c r="AD1445" s="9"/>
      <c r="AE1445" s="9"/>
      <c r="AF1445" s="59">
        <f t="shared" si="568"/>
        <v>44144</v>
      </c>
      <c r="AG1445" s="15">
        <f t="shared" ca="1" si="582"/>
        <v>1002.97509</v>
      </c>
      <c r="AH1445" s="15">
        <f t="shared" si="582"/>
        <v>1000</v>
      </c>
      <c r="AI1445" s="4">
        <f t="shared" ca="1" si="582"/>
        <v>1.9000000000000006E-2</v>
      </c>
      <c r="AJ1445" s="16">
        <f t="shared" ca="1" si="582"/>
        <v>7.4690000000000005E-5</v>
      </c>
      <c r="AK1445" s="4">
        <f t="shared" si="582"/>
        <v>1.075</v>
      </c>
      <c r="AL1445" s="59">
        <f t="shared" si="566"/>
        <v>44144</v>
      </c>
      <c r="AM1445" s="16">
        <f t="shared" ca="1" si="583"/>
        <v>1.0029750900000001</v>
      </c>
      <c r="AN1445" s="15">
        <f t="shared" ca="1" si="583"/>
        <v>2.9750899999999998</v>
      </c>
      <c r="AO1445" s="9">
        <f t="shared" si="583"/>
        <v>0</v>
      </c>
      <c r="AP1445" s="17">
        <f t="shared" si="583"/>
        <v>0</v>
      </c>
      <c r="AQ1445" s="15">
        <f t="shared" si="583"/>
        <v>0</v>
      </c>
      <c r="AR1445" s="10" t="str">
        <f t="shared" si="583"/>
        <v>J=</v>
      </c>
      <c r="AS1445" s="59">
        <f t="shared" si="583"/>
        <v>44270</v>
      </c>
      <c r="AT1445" s="18"/>
      <c r="AU1445" s="18"/>
      <c r="AV1445" s="40"/>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c r="GS1445" s="18"/>
      <c r="GT1445" s="18"/>
    </row>
    <row r="1446" spans="1:202" x14ac:dyDescent="0.2">
      <c r="A1446" s="123">
        <f t="shared" si="574"/>
        <v>44441</v>
      </c>
      <c r="B1446" s="124">
        <f t="shared" ca="1" si="580"/>
        <v>1018.58502999</v>
      </c>
      <c r="C1446" s="126">
        <f t="shared" si="575"/>
        <v>1000</v>
      </c>
      <c r="D1446" s="125">
        <f ca="1">IF(A1446&lt;$B$1,VLOOKUP(A1446,[1]DI!$A$4:$B$15000,2,FALSE),0)</f>
        <v>5.1499999999999997E-2</v>
      </c>
      <c r="E1446" s="126">
        <f t="shared" ca="1" si="581"/>
        <v>1.9929999999999999E-4</v>
      </c>
      <c r="F1446" s="132">
        <f t="shared" si="576"/>
        <v>1.075</v>
      </c>
      <c r="G1446" s="127">
        <f t="shared" ca="1" si="569"/>
        <v>1.0002142475</v>
      </c>
      <c r="H1446" s="126">
        <f ca="1">TRUNC(PRODUCT(G$10:G1445),15)</f>
        <v>1.22187667092131</v>
      </c>
      <c r="I1446" s="126">
        <f t="shared" ca="1" si="577"/>
        <v>1.1995823982539899</v>
      </c>
      <c r="J1446" s="126">
        <f t="shared" ca="1" si="570"/>
        <v>1.0185850299999999</v>
      </c>
      <c r="K1446" s="126">
        <f t="shared" ca="1" si="571"/>
        <v>18.585029989999999</v>
      </c>
      <c r="L1446" s="133">
        <f>IF(VLOOKUP(A1446,$U$12:$AD$125,8)=VLOOKUP(A1445,$U$12:$AD$125,8),0,VLOOKUP(A1446,U$12:$AD$125,8))</f>
        <v>0</v>
      </c>
      <c r="M1446" s="129">
        <f>IF(L1446&gt;0,VLOOKUP(L1446,T$12:$AC$125,7),0)</f>
        <v>0</v>
      </c>
      <c r="N1446" s="126">
        <f t="shared" si="572"/>
        <v>0</v>
      </c>
      <c r="O1446" s="126">
        <f t="shared" ca="1" si="573"/>
        <v>18.585029989999999</v>
      </c>
      <c r="P1446" s="134" t="str">
        <f t="shared" si="578"/>
        <v>A+J=</v>
      </c>
      <c r="Q1446" s="131">
        <f t="shared" si="579"/>
        <v>44454</v>
      </c>
      <c r="R1446" s="9"/>
      <c r="S1446" s="9"/>
      <c r="T1446" s="9"/>
      <c r="U1446" s="9"/>
      <c r="V1446" s="9"/>
      <c r="W1446" s="9"/>
      <c r="X1446" s="9"/>
      <c r="Y1446" s="9"/>
      <c r="Z1446" s="9"/>
      <c r="AA1446" s="9"/>
      <c r="AB1446" s="9"/>
      <c r="AC1446" s="9"/>
      <c r="AD1446" s="9"/>
      <c r="AE1446" s="9"/>
      <c r="AF1446" s="59"/>
      <c r="AG1446" s="15"/>
      <c r="AH1446" s="15"/>
      <c r="AI1446" s="4"/>
      <c r="AJ1446" s="16"/>
      <c r="AK1446" s="4"/>
      <c r="AL1446" s="59"/>
      <c r="AM1446" s="16"/>
      <c r="AN1446" s="15"/>
      <c r="AO1446" s="9"/>
      <c r="AP1446" s="17"/>
      <c r="AQ1446" s="15"/>
      <c r="AR1446" s="10"/>
      <c r="AS1446" s="59"/>
      <c r="AT1446" s="18"/>
      <c r="AU1446" s="18"/>
      <c r="AV1446" s="40"/>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c r="GS1446" s="18"/>
      <c r="GT1446" s="18"/>
    </row>
    <row r="1447" spans="1:202" x14ac:dyDescent="0.2">
      <c r="A1447" s="123">
        <f t="shared" si="574"/>
        <v>44442</v>
      </c>
      <c r="B1447" s="124">
        <f t="shared" ca="1" si="580"/>
        <v>1018.80326</v>
      </c>
      <c r="C1447" s="126">
        <f t="shared" si="575"/>
        <v>1000</v>
      </c>
      <c r="D1447" s="125">
        <f ca="1">IF(A1447&lt;$B$1,VLOOKUP(A1447,[1]DI!$A$4:$B$15000,2,FALSE),0)</f>
        <v>5.1499999999999997E-2</v>
      </c>
      <c r="E1447" s="126">
        <f t="shared" ca="1" si="581"/>
        <v>1.9929999999999999E-4</v>
      </c>
      <c r="F1447" s="132">
        <f t="shared" si="576"/>
        <v>1.075</v>
      </c>
      <c r="G1447" s="127">
        <f t="shared" ca="1" si="569"/>
        <v>1.0002142475</v>
      </c>
      <c r="H1447" s="126">
        <f ca="1">TRUNC(PRODUCT(G$10:G1446),15)</f>
        <v>1.22213845494336</v>
      </c>
      <c r="I1447" s="126">
        <f t="shared" ca="1" si="577"/>
        <v>1.1995823982539899</v>
      </c>
      <c r="J1447" s="126">
        <f t="shared" ca="1" si="570"/>
        <v>1.0188032600000001</v>
      </c>
      <c r="K1447" s="126">
        <f t="shared" ca="1" si="571"/>
        <v>18.803260000000002</v>
      </c>
      <c r="L1447" s="133">
        <f>IF(VLOOKUP(A1447,$U$12:$AD$125,8)=VLOOKUP(A1446,$U$12:$AD$125,8),0,VLOOKUP(A1447,U$12:$AD$125,8))</f>
        <v>0</v>
      </c>
      <c r="M1447" s="129">
        <f>IF(L1447&gt;0,VLOOKUP(L1447,T$12:$AC$125,7),0)</f>
        <v>0</v>
      </c>
      <c r="N1447" s="126">
        <f t="shared" si="572"/>
        <v>0</v>
      </c>
      <c r="O1447" s="126">
        <f t="shared" ca="1" si="573"/>
        <v>18.803260000000002</v>
      </c>
      <c r="P1447" s="134" t="str">
        <f t="shared" si="578"/>
        <v>A+J=</v>
      </c>
      <c r="Q1447" s="131">
        <f t="shared" si="579"/>
        <v>44454</v>
      </c>
      <c r="R1447" s="9"/>
      <c r="S1447" s="9"/>
      <c r="T1447" s="9"/>
      <c r="U1447" s="9"/>
      <c r="V1447" s="9"/>
      <c r="W1447" s="9"/>
      <c r="X1447" s="9"/>
      <c r="Y1447" s="9"/>
      <c r="Z1447" s="9"/>
      <c r="AA1447" s="9"/>
      <c r="AB1447" s="9"/>
      <c r="AC1447" s="9"/>
      <c r="AD1447" s="9"/>
      <c r="AE1447" s="9"/>
      <c r="AF1447" s="59" t="str">
        <f t="shared" ref="AF1447:AS1447" si="584">$B$6</f>
        <v>CNEN22</v>
      </c>
      <c r="AG1447" s="9" t="str">
        <f t="shared" si="584"/>
        <v>CNEN22</v>
      </c>
      <c r="AH1447" s="9" t="str">
        <f t="shared" si="584"/>
        <v>CNEN22</v>
      </c>
      <c r="AI1447" s="9" t="str">
        <f t="shared" si="584"/>
        <v>CNEN22</v>
      </c>
      <c r="AJ1447" s="9" t="str">
        <f t="shared" si="584"/>
        <v>CNEN22</v>
      </c>
      <c r="AK1447" s="4" t="str">
        <f t="shared" si="584"/>
        <v>CNEN22</v>
      </c>
      <c r="AL1447" s="59" t="str">
        <f t="shared" si="584"/>
        <v>CNEN22</v>
      </c>
      <c r="AM1447" s="9" t="str">
        <f t="shared" si="584"/>
        <v>CNEN22</v>
      </c>
      <c r="AN1447" s="9" t="str">
        <f t="shared" si="584"/>
        <v>CNEN22</v>
      </c>
      <c r="AO1447" s="9" t="str">
        <f t="shared" si="584"/>
        <v>CNEN22</v>
      </c>
      <c r="AP1447" s="17" t="str">
        <f t="shared" si="584"/>
        <v>CNEN22</v>
      </c>
      <c r="AQ1447" s="9" t="str">
        <f t="shared" si="584"/>
        <v>CNEN22</v>
      </c>
      <c r="AR1447" s="10" t="str">
        <f t="shared" si="584"/>
        <v>CNEN22</v>
      </c>
      <c r="AS1447" s="59" t="str">
        <f t="shared" si="584"/>
        <v>CNEN22</v>
      </c>
      <c r="AT1447" s="18"/>
      <c r="AU1447" s="18"/>
      <c r="AV1447" s="40"/>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c r="GS1447" s="18"/>
      <c r="GT1447" s="18"/>
    </row>
    <row r="1448" spans="1:202" x14ac:dyDescent="0.2">
      <c r="A1448" s="123">
        <f t="shared" si="574"/>
        <v>44443</v>
      </c>
      <c r="B1448" s="124">
        <f t="shared" ca="1" si="580"/>
        <v>1019.02153</v>
      </c>
      <c r="C1448" s="126">
        <f t="shared" si="575"/>
        <v>1000</v>
      </c>
      <c r="D1448" s="125">
        <f ca="1">IF(A1448&lt;$B$1,VLOOKUP(A1448,[1]DI!$A$4:$B$15000,2,FALSE),0)</f>
        <v>0</v>
      </c>
      <c r="E1448" s="126">
        <f t="shared" ca="1" si="581"/>
        <v>0</v>
      </c>
      <c r="F1448" s="132">
        <f t="shared" si="576"/>
        <v>1.075</v>
      </c>
      <c r="G1448" s="127">
        <f t="shared" ca="1" si="569"/>
        <v>1</v>
      </c>
      <c r="H1448" s="126">
        <f ca="1">TRUNC(PRODUCT(G$10:G1447),15)</f>
        <v>1.2224002950519901</v>
      </c>
      <c r="I1448" s="126">
        <f t="shared" ca="1" si="577"/>
        <v>1.1995823982539899</v>
      </c>
      <c r="J1448" s="126">
        <f t="shared" ca="1" si="570"/>
        <v>1.0190215300000001</v>
      </c>
      <c r="K1448" s="126">
        <f t="shared" ca="1" si="571"/>
        <v>19.021529999999998</v>
      </c>
      <c r="L1448" s="133">
        <f>IF(VLOOKUP(A1448,$U$12:$AD$125,8)=VLOOKUP(A1447,$U$12:$AD$125,8),0,VLOOKUP(A1448,U$12:$AD$125,8))</f>
        <v>0</v>
      </c>
      <c r="M1448" s="129">
        <f>IF(L1448&gt;0,VLOOKUP(L1448,T$12:$AC$125,7),0)</f>
        <v>0</v>
      </c>
      <c r="N1448" s="126">
        <f t="shared" si="572"/>
        <v>0</v>
      </c>
      <c r="O1448" s="126">
        <f t="shared" ca="1" si="573"/>
        <v>19.021529999999998</v>
      </c>
      <c r="P1448" s="134" t="str">
        <f t="shared" si="578"/>
        <v>A+J=</v>
      </c>
      <c r="Q1448" s="131">
        <f t="shared" si="579"/>
        <v>44454</v>
      </c>
      <c r="R1448" s="9"/>
      <c r="S1448" s="9"/>
      <c r="T1448" s="9"/>
      <c r="U1448" s="9"/>
      <c r="V1448" s="9"/>
      <c r="W1448" s="9"/>
      <c r="X1448" s="9"/>
      <c r="Y1448" s="9"/>
      <c r="Z1448" s="9"/>
      <c r="AA1448" s="9"/>
      <c r="AB1448" s="9"/>
      <c r="AC1448" s="9"/>
      <c r="AD1448" s="9"/>
      <c r="AE1448" s="9"/>
      <c r="AF1448" s="57" t="s">
        <v>16</v>
      </c>
      <c r="AG1448" s="3" t="s">
        <v>9</v>
      </c>
      <c r="AH1448" s="3" t="s">
        <v>10</v>
      </c>
      <c r="AI1448" s="36" t="s">
        <v>11</v>
      </c>
      <c r="AJ1448" s="37" t="s">
        <v>11</v>
      </c>
      <c r="AK1448" s="36" t="s">
        <v>11</v>
      </c>
      <c r="AL1448" s="60" t="s">
        <v>16</v>
      </c>
      <c r="AM1448" s="37" t="s">
        <v>11</v>
      </c>
      <c r="AN1448" s="3" t="s">
        <v>12</v>
      </c>
      <c r="AO1448" s="7" t="s">
        <v>13</v>
      </c>
      <c r="AP1448" s="38" t="s">
        <v>14</v>
      </c>
      <c r="AQ1448" s="3" t="s">
        <v>14</v>
      </c>
      <c r="AR1448" s="39" t="s">
        <v>15</v>
      </c>
      <c r="AS1448" s="57" t="s">
        <v>15</v>
      </c>
      <c r="AT1448" s="18"/>
      <c r="AU1448" s="18"/>
      <c r="AV1448" s="40"/>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c r="GS1448" s="18"/>
      <c r="GT1448" s="18"/>
    </row>
    <row r="1449" spans="1:202" x14ac:dyDescent="0.2">
      <c r="A1449" s="123">
        <f t="shared" si="574"/>
        <v>44444</v>
      </c>
      <c r="B1449" s="124">
        <f t="shared" ca="1" si="580"/>
        <v>1019.02153</v>
      </c>
      <c r="C1449" s="126">
        <f t="shared" si="575"/>
        <v>1000</v>
      </c>
      <c r="D1449" s="125">
        <f ca="1">IF(A1449&lt;$B$1,VLOOKUP(A1449,[1]DI!$A$4:$B$15000,2,FALSE),0)</f>
        <v>0</v>
      </c>
      <c r="E1449" s="126">
        <f t="shared" ca="1" si="581"/>
        <v>0</v>
      </c>
      <c r="F1449" s="132">
        <f t="shared" si="576"/>
        <v>1.075</v>
      </c>
      <c r="G1449" s="127">
        <f t="shared" ca="1" si="569"/>
        <v>1</v>
      </c>
      <c r="H1449" s="126">
        <f ca="1">TRUNC(PRODUCT(G$10:G1448),15)</f>
        <v>1.2224002950519901</v>
      </c>
      <c r="I1449" s="126">
        <f t="shared" ca="1" si="577"/>
        <v>1.1995823982539899</v>
      </c>
      <c r="J1449" s="126">
        <f t="shared" ca="1" si="570"/>
        <v>1.0190215300000001</v>
      </c>
      <c r="K1449" s="126">
        <f t="shared" ca="1" si="571"/>
        <v>19.021529999999998</v>
      </c>
      <c r="L1449" s="133">
        <f>IF(VLOOKUP(A1449,$U$12:$AD$125,8)=VLOOKUP(A1448,$U$12:$AD$125,8),0,VLOOKUP(A1449,U$12:$AD$125,8))</f>
        <v>0</v>
      </c>
      <c r="M1449" s="129">
        <f>IF(L1449&gt;0,VLOOKUP(L1449,T$12:$AC$125,7),0)</f>
        <v>0</v>
      </c>
      <c r="N1449" s="126">
        <f t="shared" si="572"/>
        <v>0</v>
      </c>
      <c r="O1449" s="126">
        <f t="shared" ca="1" si="573"/>
        <v>19.021529999999998</v>
      </c>
      <c r="P1449" s="134" t="str">
        <f t="shared" si="578"/>
        <v>A+J=</v>
      </c>
      <c r="Q1449" s="131">
        <f t="shared" si="579"/>
        <v>44454</v>
      </c>
      <c r="R1449" s="9"/>
      <c r="S1449" s="9"/>
      <c r="T1449" s="9"/>
      <c r="U1449" s="9"/>
      <c r="V1449" s="9"/>
      <c r="W1449" s="9"/>
      <c r="X1449" s="9"/>
      <c r="Y1449" s="9"/>
      <c r="Z1449" s="9"/>
      <c r="AA1449" s="9"/>
      <c r="AB1449" s="9"/>
      <c r="AC1449" s="9"/>
      <c r="AD1449" s="9"/>
      <c r="AE1449" s="9"/>
      <c r="AF1449" s="57" t="s">
        <v>73</v>
      </c>
      <c r="AG1449" s="15" t="str">
        <f>$B$6</f>
        <v>CNEN22</v>
      </c>
      <c r="AH1449" s="3" t="s">
        <v>18</v>
      </c>
      <c r="AI1449" s="19" t="s">
        <v>19</v>
      </c>
      <c r="AJ1449" s="5"/>
      <c r="AK1449" s="19" t="s">
        <v>20</v>
      </c>
      <c r="AL1449" s="57"/>
      <c r="AM1449" s="5"/>
      <c r="AN1449" s="3"/>
      <c r="AO1449" s="7"/>
      <c r="AP1449" s="38"/>
      <c r="AQ1449" s="3"/>
      <c r="AR1449" s="39" t="s">
        <v>23</v>
      </c>
      <c r="AS1449" s="57" t="s">
        <v>23</v>
      </c>
      <c r="AT1449" s="18"/>
      <c r="AU1449" s="18"/>
      <c r="AV1449" s="40"/>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c r="GS1449" s="18"/>
      <c r="GT1449" s="18"/>
    </row>
    <row r="1450" spans="1:202" x14ac:dyDescent="0.2">
      <c r="A1450" s="123">
        <f t="shared" si="574"/>
        <v>44445</v>
      </c>
      <c r="B1450" s="124">
        <f t="shared" ca="1" si="580"/>
        <v>1019.02153</v>
      </c>
      <c r="C1450" s="126">
        <f t="shared" si="575"/>
        <v>1000</v>
      </c>
      <c r="D1450" s="125">
        <f ca="1">IF(A1450&lt;$B$1,VLOOKUP(A1450,[1]DI!$A$4:$B$15000,2,FALSE),0)</f>
        <v>5.1499999999999997E-2</v>
      </c>
      <c r="E1450" s="126">
        <f t="shared" ca="1" si="581"/>
        <v>1.9929999999999999E-4</v>
      </c>
      <c r="F1450" s="132">
        <f t="shared" si="576"/>
        <v>1.075</v>
      </c>
      <c r="G1450" s="127">
        <f t="shared" ca="1" si="569"/>
        <v>1.0002142475</v>
      </c>
      <c r="H1450" s="126">
        <f ca="1">TRUNC(PRODUCT(G$10:G1449),15)</f>
        <v>1.2224002950519901</v>
      </c>
      <c r="I1450" s="126">
        <f t="shared" ca="1" si="577"/>
        <v>1.1995823982539899</v>
      </c>
      <c r="J1450" s="126">
        <f t="shared" ca="1" si="570"/>
        <v>1.0190215300000001</v>
      </c>
      <c r="K1450" s="126">
        <f t="shared" ca="1" si="571"/>
        <v>19.021529999999998</v>
      </c>
      <c r="L1450" s="133">
        <f>IF(VLOOKUP(A1450,$U$12:$AD$125,8)=VLOOKUP(A1449,$U$12:$AD$125,8),0,VLOOKUP(A1450,U$12:$AD$125,8))</f>
        <v>0</v>
      </c>
      <c r="M1450" s="129">
        <f>IF(L1450&gt;0,VLOOKUP(L1450,T$12:$AC$125,7),0)</f>
        <v>0</v>
      </c>
      <c r="N1450" s="126">
        <f t="shared" si="572"/>
        <v>0</v>
      </c>
      <c r="O1450" s="126">
        <f t="shared" ca="1" si="573"/>
        <v>19.021529999999998</v>
      </c>
      <c r="P1450" s="134" t="str">
        <f t="shared" si="578"/>
        <v>A+J=</v>
      </c>
      <c r="Q1450" s="131">
        <f t="shared" si="579"/>
        <v>44454</v>
      </c>
      <c r="R1450" s="9"/>
      <c r="S1450" s="9"/>
      <c r="T1450" s="9"/>
      <c r="U1450" s="9"/>
      <c r="V1450" s="9"/>
      <c r="W1450" s="9"/>
      <c r="X1450" s="9"/>
      <c r="Y1450" s="9"/>
      <c r="Z1450" s="9"/>
      <c r="AA1450" s="9"/>
      <c r="AB1450" s="9"/>
      <c r="AC1450" s="9"/>
      <c r="AD1450" s="9"/>
      <c r="AE1450" s="9"/>
      <c r="AF1450" s="57" t="s">
        <v>73</v>
      </c>
      <c r="AG1450" s="15"/>
      <c r="AH1450" s="3"/>
      <c r="AI1450" s="19"/>
      <c r="AJ1450" s="5"/>
      <c r="AK1450" s="19"/>
      <c r="AL1450" s="57"/>
      <c r="AM1450" s="5"/>
      <c r="AN1450" s="3"/>
      <c r="AO1450" s="7"/>
      <c r="AP1450" s="38"/>
      <c r="AQ1450" s="3"/>
      <c r="AR1450" s="39" t="s">
        <v>28</v>
      </c>
      <c r="AS1450" s="57" t="s">
        <v>16</v>
      </c>
      <c r="AT1450" s="18"/>
      <c r="AU1450" s="18"/>
      <c r="AV1450" s="40"/>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c r="GS1450" s="18"/>
      <c r="GT1450" s="18"/>
    </row>
    <row r="1451" spans="1:202" x14ac:dyDescent="0.2">
      <c r="A1451" s="123">
        <f t="shared" si="574"/>
        <v>44446</v>
      </c>
      <c r="B1451" s="124">
        <f t="shared" ca="1" si="580"/>
        <v>1019.23986</v>
      </c>
      <c r="C1451" s="126">
        <f t="shared" si="575"/>
        <v>1000</v>
      </c>
      <c r="D1451" s="125">
        <f ca="1">IF(A1451&lt;$B$1,VLOOKUP(A1451,[1]DI!$A$4:$B$15000,2,FALSE),0)</f>
        <v>0</v>
      </c>
      <c r="E1451" s="126">
        <f t="shared" ca="1" si="581"/>
        <v>0</v>
      </c>
      <c r="F1451" s="132">
        <f t="shared" si="576"/>
        <v>1.075</v>
      </c>
      <c r="G1451" s="127">
        <f t="shared" ca="1" si="569"/>
        <v>1</v>
      </c>
      <c r="H1451" s="126">
        <f ca="1">TRUNC(PRODUCT(G$10:G1450),15)</f>
        <v>1.2226621912591999</v>
      </c>
      <c r="I1451" s="126">
        <f t="shared" ca="1" si="577"/>
        <v>1.1995823982539899</v>
      </c>
      <c r="J1451" s="126">
        <f t="shared" ca="1" si="570"/>
        <v>1.0192398600000001</v>
      </c>
      <c r="K1451" s="126">
        <f t="shared" ca="1" si="571"/>
        <v>19.23986</v>
      </c>
      <c r="L1451" s="133">
        <f>IF(VLOOKUP(A1451,$U$12:$AD$125,8)=VLOOKUP(A1450,$U$12:$AD$125,8),0,VLOOKUP(A1451,U$12:$AD$125,8))</f>
        <v>0</v>
      </c>
      <c r="M1451" s="129">
        <f>IF(L1451&gt;0,VLOOKUP(L1451,T$12:$AC$125,7),0)</f>
        <v>0</v>
      </c>
      <c r="N1451" s="126">
        <f t="shared" si="572"/>
        <v>0</v>
      </c>
      <c r="O1451" s="126">
        <f t="shared" ca="1" si="573"/>
        <v>19.23986</v>
      </c>
      <c r="P1451" s="134" t="str">
        <f t="shared" si="578"/>
        <v>A+J=</v>
      </c>
      <c r="Q1451" s="131">
        <f t="shared" si="579"/>
        <v>44454</v>
      </c>
      <c r="R1451" s="9"/>
      <c r="S1451" s="9"/>
      <c r="T1451" s="9"/>
      <c r="U1451" s="9"/>
      <c r="V1451" s="9"/>
      <c r="W1451" s="9"/>
      <c r="X1451" s="9"/>
      <c r="Y1451" s="9"/>
      <c r="Z1451" s="9"/>
      <c r="AA1451" s="9"/>
      <c r="AB1451" s="9"/>
      <c r="AC1451" s="9"/>
      <c r="AD1451" s="9"/>
      <c r="AE1451" s="9"/>
      <c r="AF1451" s="57"/>
      <c r="AG1451" s="3" t="s">
        <v>30</v>
      </c>
      <c r="AH1451" s="3" t="s">
        <v>30</v>
      </c>
      <c r="AI1451" s="19" t="s">
        <v>31</v>
      </c>
      <c r="AJ1451" s="5" t="s">
        <v>32</v>
      </c>
      <c r="AK1451" s="4" t="s">
        <v>33</v>
      </c>
      <c r="AL1451" s="59"/>
      <c r="AM1451" s="16" t="s">
        <v>36</v>
      </c>
      <c r="AN1451" s="3" t="s">
        <v>30</v>
      </c>
      <c r="AO1451" s="7"/>
      <c r="AP1451" s="38" t="s">
        <v>37</v>
      </c>
      <c r="AQ1451" s="3" t="s">
        <v>30</v>
      </c>
      <c r="AR1451" s="39" t="s">
        <v>38</v>
      </c>
      <c r="AS1451" s="59"/>
      <c r="AT1451" s="18"/>
      <c r="AU1451" s="18"/>
      <c r="AV1451" s="40"/>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c r="GS1451" s="18"/>
      <c r="GT1451" s="18"/>
    </row>
    <row r="1452" spans="1:202" x14ac:dyDescent="0.2">
      <c r="A1452" s="123">
        <f t="shared" si="574"/>
        <v>44447</v>
      </c>
      <c r="B1452" s="124">
        <f t="shared" ca="1" si="580"/>
        <v>1019.23986</v>
      </c>
      <c r="C1452" s="126">
        <f t="shared" si="575"/>
        <v>1000</v>
      </c>
      <c r="D1452" s="125">
        <f ca="1">IF(A1452&lt;$B$1,VLOOKUP(A1452,[1]DI!$A$4:$B$15000,2,FALSE),0)</f>
        <v>5.1499999999999997E-2</v>
      </c>
      <c r="E1452" s="126">
        <f t="shared" ca="1" si="581"/>
        <v>1.9929999999999999E-4</v>
      </c>
      <c r="F1452" s="132">
        <f t="shared" si="576"/>
        <v>1.075</v>
      </c>
      <c r="G1452" s="127">
        <f t="shared" ca="1" si="569"/>
        <v>1.0002142475</v>
      </c>
      <c r="H1452" s="126">
        <f ca="1">TRUNC(PRODUCT(G$10:G1451),15)</f>
        <v>1.2226621912591999</v>
      </c>
      <c r="I1452" s="126">
        <f t="shared" ca="1" si="577"/>
        <v>1.1995823982539899</v>
      </c>
      <c r="J1452" s="126">
        <f t="shared" ca="1" si="570"/>
        <v>1.0192398600000001</v>
      </c>
      <c r="K1452" s="126">
        <f t="shared" ca="1" si="571"/>
        <v>19.23986</v>
      </c>
      <c r="L1452" s="133">
        <f>IF(VLOOKUP(A1452,$U$12:$AD$125,8)=VLOOKUP(A1451,$U$12:$AD$125,8),0,VLOOKUP(A1452,U$12:$AD$125,8))</f>
        <v>0</v>
      </c>
      <c r="M1452" s="129">
        <f>IF(L1452&gt;0,VLOOKUP(L1452,T$12:$AC$125,7),0)</f>
        <v>0</v>
      </c>
      <c r="N1452" s="126">
        <f t="shared" si="572"/>
        <v>0</v>
      </c>
      <c r="O1452" s="126">
        <f t="shared" ca="1" si="573"/>
        <v>19.23986</v>
      </c>
      <c r="P1452" s="134" t="str">
        <f t="shared" si="578"/>
        <v>A+J=</v>
      </c>
      <c r="Q1452" s="131">
        <f t="shared" si="579"/>
        <v>44454</v>
      </c>
      <c r="R1452" s="9"/>
      <c r="S1452" s="9"/>
      <c r="T1452" s="9"/>
      <c r="U1452" s="9"/>
      <c r="V1452" s="9"/>
      <c r="W1452" s="9"/>
      <c r="X1452" s="9"/>
      <c r="Y1452" s="9"/>
      <c r="Z1452" s="9"/>
      <c r="AA1452" s="9"/>
      <c r="AB1452" s="9"/>
      <c r="AC1452" s="9"/>
      <c r="AD1452" s="9"/>
      <c r="AE1452" s="9"/>
      <c r="AF1452" s="59"/>
      <c r="AG1452" s="15"/>
      <c r="AH1452" s="15"/>
      <c r="AI1452" s="4"/>
      <c r="AJ1452" s="16"/>
      <c r="AK1452" s="4"/>
      <c r="AL1452" s="59"/>
      <c r="AM1452" s="16"/>
      <c r="AN1452" s="15"/>
      <c r="AO1452" s="9"/>
      <c r="AP1452" s="17"/>
      <c r="AQ1452" s="15"/>
      <c r="AR1452" s="10"/>
      <c r="AS1452" s="61"/>
      <c r="AT1452" s="18"/>
      <c r="AU1452" s="18"/>
      <c r="AV1452" s="40"/>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c r="GS1452" s="18"/>
      <c r="GT1452" s="18"/>
    </row>
    <row r="1453" spans="1:202" x14ac:dyDescent="0.2">
      <c r="A1453" s="123">
        <f t="shared" si="574"/>
        <v>44448</v>
      </c>
      <c r="B1453" s="124">
        <f t="shared" ca="1" si="580"/>
        <v>1019.4582299899999</v>
      </c>
      <c r="C1453" s="126">
        <f t="shared" si="575"/>
        <v>1000</v>
      </c>
      <c r="D1453" s="125">
        <f ca="1">IF(A1453&lt;$B$1,VLOOKUP(A1453,[1]DI!$A$4:$B$15000,2,FALSE),0)</f>
        <v>5.1499999999999997E-2</v>
      </c>
      <c r="E1453" s="126">
        <f t="shared" ca="1" si="581"/>
        <v>1.9929999999999999E-4</v>
      </c>
      <c r="F1453" s="132">
        <f t="shared" si="576"/>
        <v>1.075</v>
      </c>
      <c r="G1453" s="127">
        <f t="shared" ca="1" si="569"/>
        <v>1.0002142475</v>
      </c>
      <c r="H1453" s="126">
        <f ca="1">TRUNC(PRODUCT(G$10:G1452),15)</f>
        <v>1.22292414357702</v>
      </c>
      <c r="I1453" s="126">
        <f t="shared" ca="1" si="577"/>
        <v>1.1995823982539899</v>
      </c>
      <c r="J1453" s="126">
        <f t="shared" ca="1" si="570"/>
        <v>1.0194582299999999</v>
      </c>
      <c r="K1453" s="126">
        <f t="shared" ca="1" si="571"/>
        <v>19.45822999</v>
      </c>
      <c r="L1453" s="133">
        <f>IF(VLOOKUP(A1453,$U$12:$AD$125,8)=VLOOKUP(A1452,$U$12:$AD$125,8),0,VLOOKUP(A1453,U$12:$AD$125,8))</f>
        <v>0</v>
      </c>
      <c r="M1453" s="129">
        <f>IF(L1453&gt;0,VLOOKUP(L1453,T$12:$AC$125,7),0)</f>
        <v>0</v>
      </c>
      <c r="N1453" s="126">
        <f t="shared" si="572"/>
        <v>0</v>
      </c>
      <c r="O1453" s="126">
        <f t="shared" ca="1" si="573"/>
        <v>19.45822999</v>
      </c>
      <c r="P1453" s="134" t="str">
        <f t="shared" si="578"/>
        <v>A+J=</v>
      </c>
      <c r="Q1453" s="131">
        <f t="shared" si="579"/>
        <v>44454</v>
      </c>
      <c r="R1453" s="9"/>
      <c r="S1453" s="9"/>
      <c r="T1453" s="9"/>
      <c r="U1453" s="9"/>
      <c r="V1453" s="9"/>
      <c r="W1453" s="9"/>
      <c r="X1453" s="9"/>
      <c r="Y1453" s="9"/>
      <c r="Z1453" s="9"/>
      <c r="AA1453" s="9"/>
      <c r="AB1453" s="9"/>
      <c r="AC1453" s="9"/>
      <c r="AD1453" s="9"/>
      <c r="AE1453" s="9"/>
      <c r="AF1453" s="59">
        <f>(AF1445+1)</f>
        <v>44145</v>
      </c>
      <c r="AG1453" s="15">
        <f t="shared" ref="AG1453:AK1468" ca="1" si="585">VLOOKUP($AF1453,$A$10:$Q$3625,(AG$1)+1)</f>
        <v>1003.05562</v>
      </c>
      <c r="AH1453" s="15">
        <f t="shared" si="585"/>
        <v>1000</v>
      </c>
      <c r="AI1453" s="4">
        <f t="shared" ca="1" si="585"/>
        <v>1.9000000000000006E-2</v>
      </c>
      <c r="AJ1453" s="16">
        <f t="shared" ca="1" si="585"/>
        <v>7.4690000000000005E-5</v>
      </c>
      <c r="AK1453" s="4">
        <f t="shared" si="585"/>
        <v>1.075</v>
      </c>
      <c r="AL1453" s="59">
        <f t="shared" ref="AL1453:AL1482" si="586">AF1453</f>
        <v>44145</v>
      </c>
      <c r="AM1453" s="16">
        <f t="shared" ref="AM1453:AS1468" ca="1" si="587">VLOOKUP($AF1453,$A$10:$Q$3625,(AM$1)+1)</f>
        <v>1.00305562</v>
      </c>
      <c r="AN1453" s="15">
        <f t="shared" ca="1" si="587"/>
        <v>3.0556199999999998</v>
      </c>
      <c r="AO1453" s="9">
        <f t="shared" si="587"/>
        <v>0</v>
      </c>
      <c r="AP1453" s="17">
        <f t="shared" si="587"/>
        <v>0</v>
      </c>
      <c r="AQ1453" s="15">
        <f t="shared" si="587"/>
        <v>0</v>
      </c>
      <c r="AR1453" s="10" t="str">
        <f t="shared" si="587"/>
        <v>J=</v>
      </c>
      <c r="AS1453" s="59">
        <f t="shared" si="587"/>
        <v>44270</v>
      </c>
      <c r="AT1453" s="18"/>
      <c r="AU1453" s="18"/>
      <c r="AV1453" s="40"/>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c r="GS1453" s="18"/>
      <c r="GT1453" s="18"/>
    </row>
    <row r="1454" spans="1:202" x14ac:dyDescent="0.2">
      <c r="A1454" s="123">
        <f t="shared" si="574"/>
        <v>44449</v>
      </c>
      <c r="B1454" s="124">
        <f t="shared" ca="1" si="580"/>
        <v>1019.67663999</v>
      </c>
      <c r="C1454" s="126">
        <f t="shared" si="575"/>
        <v>1000</v>
      </c>
      <c r="D1454" s="125">
        <f ca="1">IF(A1454&lt;$B$1,VLOOKUP(A1454,[1]DI!$A$4:$B$15000,2,FALSE),0)</f>
        <v>5.1499999999999997E-2</v>
      </c>
      <c r="E1454" s="126">
        <f t="shared" ca="1" si="581"/>
        <v>1.9929999999999999E-4</v>
      </c>
      <c r="F1454" s="132">
        <f t="shared" si="576"/>
        <v>1.075</v>
      </c>
      <c r="G1454" s="127">
        <f t="shared" ca="1" si="569"/>
        <v>1.0002142475</v>
      </c>
      <c r="H1454" s="126">
        <f ca="1">TRUNC(PRODUCT(G$10:G1453),15)</f>
        <v>1.2231861520174701</v>
      </c>
      <c r="I1454" s="126">
        <f t="shared" ca="1" si="577"/>
        <v>1.1995823982539899</v>
      </c>
      <c r="J1454" s="126">
        <f t="shared" ca="1" si="570"/>
        <v>1.0196766399999999</v>
      </c>
      <c r="K1454" s="126">
        <f t="shared" ca="1" si="571"/>
        <v>19.676639990000002</v>
      </c>
      <c r="L1454" s="133">
        <f>IF(VLOOKUP(A1454,$U$12:$AD$125,8)=VLOOKUP(A1453,$U$12:$AD$125,8),0,VLOOKUP(A1454,U$12:$AD$125,8))</f>
        <v>0</v>
      </c>
      <c r="M1454" s="129">
        <f>IF(L1454&gt;0,VLOOKUP(L1454,T$12:$AC$125,7),0)</f>
        <v>0</v>
      </c>
      <c r="N1454" s="126">
        <f t="shared" si="572"/>
        <v>0</v>
      </c>
      <c r="O1454" s="126">
        <f t="shared" ca="1" si="573"/>
        <v>19.676639990000002</v>
      </c>
      <c r="P1454" s="134" t="str">
        <f t="shared" si="578"/>
        <v>A+J=</v>
      </c>
      <c r="Q1454" s="131">
        <f t="shared" si="579"/>
        <v>44454</v>
      </c>
      <c r="R1454" s="9"/>
      <c r="S1454" s="9"/>
      <c r="T1454" s="9"/>
      <c r="U1454" s="9"/>
      <c r="V1454" s="9"/>
      <c r="W1454" s="9"/>
      <c r="X1454" s="9"/>
      <c r="Y1454" s="9"/>
      <c r="Z1454" s="9"/>
      <c r="AA1454" s="9"/>
      <c r="AB1454" s="9"/>
      <c r="AC1454" s="9"/>
      <c r="AD1454" s="9"/>
      <c r="AE1454" s="9"/>
      <c r="AF1454" s="59">
        <f t="shared" ref="AF1454:AF1482" si="588">(AF1453+1)</f>
        <v>44146</v>
      </c>
      <c r="AG1454" s="15">
        <f t="shared" ca="1" si="585"/>
        <v>1003.13615999</v>
      </c>
      <c r="AH1454" s="15">
        <f t="shared" si="585"/>
        <v>1000</v>
      </c>
      <c r="AI1454" s="4">
        <f t="shared" ca="1" si="585"/>
        <v>1.9000000000000006E-2</v>
      </c>
      <c r="AJ1454" s="16">
        <f t="shared" ca="1" si="585"/>
        <v>7.4690000000000005E-5</v>
      </c>
      <c r="AK1454" s="4">
        <f t="shared" si="585"/>
        <v>1.075</v>
      </c>
      <c r="AL1454" s="59">
        <f t="shared" si="586"/>
        <v>44146</v>
      </c>
      <c r="AM1454" s="16">
        <f t="shared" ca="1" si="587"/>
        <v>1.0031361599999999</v>
      </c>
      <c r="AN1454" s="15">
        <f t="shared" ca="1" si="587"/>
        <v>3.1361599899999999</v>
      </c>
      <c r="AO1454" s="9">
        <f t="shared" si="587"/>
        <v>0</v>
      </c>
      <c r="AP1454" s="17">
        <f t="shared" si="587"/>
        <v>0</v>
      </c>
      <c r="AQ1454" s="15">
        <f t="shared" si="587"/>
        <v>0</v>
      </c>
      <c r="AR1454" s="10" t="str">
        <f t="shared" si="587"/>
        <v>J=</v>
      </c>
      <c r="AS1454" s="59">
        <f t="shared" si="587"/>
        <v>44270</v>
      </c>
      <c r="AT1454" s="18"/>
      <c r="AU1454" s="18"/>
      <c r="AV1454" s="40"/>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c r="GS1454" s="18"/>
      <c r="GT1454" s="18"/>
    </row>
    <row r="1455" spans="1:202" x14ac:dyDescent="0.2">
      <c r="A1455" s="123">
        <f t="shared" si="574"/>
        <v>44450</v>
      </c>
      <c r="B1455" s="124">
        <f t="shared" ca="1" si="580"/>
        <v>1019.89511</v>
      </c>
      <c r="C1455" s="126">
        <f t="shared" si="575"/>
        <v>1000</v>
      </c>
      <c r="D1455" s="125">
        <f ca="1">IF(A1455&lt;$B$1,VLOOKUP(A1455,[1]DI!$A$4:$B$15000,2,FALSE),0)</f>
        <v>0</v>
      </c>
      <c r="E1455" s="126">
        <f t="shared" ca="1" si="581"/>
        <v>0</v>
      </c>
      <c r="F1455" s="132">
        <f t="shared" si="576"/>
        <v>1.075</v>
      </c>
      <c r="G1455" s="127">
        <f t="shared" ca="1" si="569"/>
        <v>1</v>
      </c>
      <c r="H1455" s="126">
        <f ca="1">TRUNC(PRODUCT(G$10:G1454),15)</f>
        <v>1.22344821659258</v>
      </c>
      <c r="I1455" s="126">
        <f t="shared" ca="1" si="577"/>
        <v>1.1995823982539899</v>
      </c>
      <c r="J1455" s="126">
        <f t="shared" ca="1" si="570"/>
        <v>1.01989511</v>
      </c>
      <c r="K1455" s="126">
        <f t="shared" ca="1" si="571"/>
        <v>19.895109999999999</v>
      </c>
      <c r="L1455" s="133">
        <f>IF(VLOOKUP(A1455,$U$12:$AD$125,8)=VLOOKUP(A1454,$U$12:$AD$125,8),0,VLOOKUP(A1455,U$12:$AD$125,8))</f>
        <v>0</v>
      </c>
      <c r="M1455" s="129">
        <f>IF(L1455&gt;0,VLOOKUP(L1455,T$12:$AC$125,7),0)</f>
        <v>0</v>
      </c>
      <c r="N1455" s="126">
        <f t="shared" si="572"/>
        <v>0</v>
      </c>
      <c r="O1455" s="126">
        <f t="shared" ca="1" si="573"/>
        <v>19.895109999999999</v>
      </c>
      <c r="P1455" s="134" t="str">
        <f t="shared" si="578"/>
        <v>A+J=</v>
      </c>
      <c r="Q1455" s="131">
        <f t="shared" si="579"/>
        <v>44454</v>
      </c>
      <c r="R1455" s="9"/>
      <c r="S1455" s="9"/>
      <c r="T1455" s="9"/>
      <c r="U1455" s="9"/>
      <c r="V1455" s="9"/>
      <c r="W1455" s="9"/>
      <c r="X1455" s="9"/>
      <c r="Y1455" s="9"/>
      <c r="Z1455" s="9"/>
      <c r="AA1455" s="9"/>
      <c r="AB1455" s="9"/>
      <c r="AC1455" s="9"/>
      <c r="AD1455" s="9"/>
      <c r="AE1455" s="9"/>
      <c r="AF1455" s="59">
        <f t="shared" si="588"/>
        <v>44147</v>
      </c>
      <c r="AG1455" s="15">
        <f t="shared" ca="1" si="585"/>
        <v>1003.2166999999999</v>
      </c>
      <c r="AH1455" s="15">
        <f t="shared" si="585"/>
        <v>1000</v>
      </c>
      <c r="AI1455" s="4">
        <f t="shared" ca="1" si="585"/>
        <v>1.9000000000000006E-2</v>
      </c>
      <c r="AJ1455" s="16">
        <f t="shared" ca="1" si="585"/>
        <v>7.4690000000000005E-5</v>
      </c>
      <c r="AK1455" s="4">
        <f t="shared" si="585"/>
        <v>1.075</v>
      </c>
      <c r="AL1455" s="59">
        <f t="shared" si="586"/>
        <v>44147</v>
      </c>
      <c r="AM1455" s="16">
        <f t="shared" ca="1" si="587"/>
        <v>1.0032167000000001</v>
      </c>
      <c r="AN1455" s="15">
        <f t="shared" ca="1" si="587"/>
        <v>3.2166999999999999</v>
      </c>
      <c r="AO1455" s="9">
        <f t="shared" si="587"/>
        <v>0</v>
      </c>
      <c r="AP1455" s="17">
        <f t="shared" si="587"/>
        <v>0</v>
      </c>
      <c r="AQ1455" s="15">
        <f t="shared" si="587"/>
        <v>0</v>
      </c>
      <c r="AR1455" s="10" t="str">
        <f t="shared" si="587"/>
        <v>J=</v>
      </c>
      <c r="AS1455" s="59">
        <f t="shared" si="587"/>
        <v>44270</v>
      </c>
      <c r="AT1455" s="18"/>
      <c r="AU1455" s="18"/>
      <c r="AV1455" s="40"/>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c r="GS1455" s="18"/>
      <c r="GT1455" s="18"/>
    </row>
    <row r="1456" spans="1:202" x14ac:dyDescent="0.2">
      <c r="A1456" s="123">
        <f t="shared" si="574"/>
        <v>44451</v>
      </c>
      <c r="B1456" s="124">
        <f t="shared" ca="1" si="580"/>
        <v>1019.89511</v>
      </c>
      <c r="C1456" s="126">
        <f t="shared" si="575"/>
        <v>1000</v>
      </c>
      <c r="D1456" s="125">
        <f ca="1">IF(A1456&lt;$B$1,VLOOKUP(A1456,[1]DI!$A$4:$B$15000,2,FALSE),0)</f>
        <v>0</v>
      </c>
      <c r="E1456" s="126">
        <f t="shared" ca="1" si="581"/>
        <v>0</v>
      </c>
      <c r="F1456" s="132">
        <f t="shared" si="576"/>
        <v>1.075</v>
      </c>
      <c r="G1456" s="127">
        <f t="shared" ca="1" si="569"/>
        <v>1</v>
      </c>
      <c r="H1456" s="126">
        <f ca="1">TRUNC(PRODUCT(G$10:G1455),15)</f>
        <v>1.22344821659258</v>
      </c>
      <c r="I1456" s="126">
        <f t="shared" ca="1" si="577"/>
        <v>1.1995823982539899</v>
      </c>
      <c r="J1456" s="126">
        <f t="shared" ca="1" si="570"/>
        <v>1.01989511</v>
      </c>
      <c r="K1456" s="126">
        <f t="shared" ca="1" si="571"/>
        <v>19.895109999999999</v>
      </c>
      <c r="L1456" s="133">
        <f>IF(VLOOKUP(A1456,$U$12:$AD$125,8)=VLOOKUP(A1455,$U$12:$AD$125,8),0,VLOOKUP(A1456,U$12:$AD$125,8))</f>
        <v>0</v>
      </c>
      <c r="M1456" s="129">
        <f>IF(L1456&gt;0,VLOOKUP(L1456,T$12:$AC$125,7),0)</f>
        <v>0</v>
      </c>
      <c r="N1456" s="126">
        <f t="shared" si="572"/>
        <v>0</v>
      </c>
      <c r="O1456" s="126">
        <f t="shared" ca="1" si="573"/>
        <v>19.895109999999999</v>
      </c>
      <c r="P1456" s="134" t="str">
        <f t="shared" si="578"/>
        <v>A+J=</v>
      </c>
      <c r="Q1456" s="131">
        <f t="shared" si="579"/>
        <v>44454</v>
      </c>
      <c r="R1456" s="9"/>
      <c r="S1456" s="9"/>
      <c r="T1456" s="9"/>
      <c r="U1456" s="9"/>
      <c r="V1456" s="9"/>
      <c r="W1456" s="9"/>
      <c r="X1456" s="9"/>
      <c r="Y1456" s="9"/>
      <c r="Z1456" s="9"/>
      <c r="AA1456" s="9"/>
      <c r="AB1456" s="9"/>
      <c r="AC1456" s="9"/>
      <c r="AD1456" s="9"/>
      <c r="AE1456" s="9"/>
      <c r="AF1456" s="59">
        <f t="shared" si="588"/>
        <v>44148</v>
      </c>
      <c r="AG1456" s="15">
        <f t="shared" ca="1" si="585"/>
        <v>1003.29724999</v>
      </c>
      <c r="AH1456" s="15">
        <f t="shared" si="585"/>
        <v>1000</v>
      </c>
      <c r="AI1456" s="4">
        <f t="shared" ca="1" si="585"/>
        <v>1.9000000000000006E-2</v>
      </c>
      <c r="AJ1456" s="16">
        <f t="shared" ca="1" si="585"/>
        <v>7.4690000000000005E-5</v>
      </c>
      <c r="AK1456" s="4">
        <f t="shared" si="585"/>
        <v>1.075</v>
      </c>
      <c r="AL1456" s="59">
        <f t="shared" si="586"/>
        <v>44148</v>
      </c>
      <c r="AM1456" s="16">
        <f t="shared" ca="1" si="587"/>
        <v>1.0032972499999999</v>
      </c>
      <c r="AN1456" s="15">
        <f t="shared" ca="1" si="587"/>
        <v>3.2972499900000001</v>
      </c>
      <c r="AO1456" s="9">
        <f t="shared" si="587"/>
        <v>0</v>
      </c>
      <c r="AP1456" s="17">
        <f t="shared" si="587"/>
        <v>0</v>
      </c>
      <c r="AQ1456" s="15">
        <f t="shared" si="587"/>
        <v>0</v>
      </c>
      <c r="AR1456" s="10" t="str">
        <f t="shared" si="587"/>
        <v>J=</v>
      </c>
      <c r="AS1456" s="59">
        <f t="shared" si="587"/>
        <v>44270</v>
      </c>
      <c r="AT1456" s="18"/>
      <c r="AU1456" s="18"/>
      <c r="AV1456" s="40"/>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c r="GS1456" s="18"/>
      <c r="GT1456" s="18"/>
    </row>
    <row r="1457" spans="1:202" x14ac:dyDescent="0.2">
      <c r="A1457" s="123">
        <f t="shared" si="574"/>
        <v>44452</v>
      </c>
      <c r="B1457" s="124">
        <f t="shared" ca="1" si="580"/>
        <v>1019.89511</v>
      </c>
      <c r="C1457" s="126">
        <f t="shared" si="575"/>
        <v>1000</v>
      </c>
      <c r="D1457" s="125">
        <f ca="1">IF(A1457&lt;$B$1,VLOOKUP(A1457,[1]DI!$A$4:$B$15000,2,FALSE),0)</f>
        <v>5.1499999999999997E-2</v>
      </c>
      <c r="E1457" s="126">
        <f t="shared" ca="1" si="581"/>
        <v>1.9929999999999999E-4</v>
      </c>
      <c r="F1457" s="132">
        <f t="shared" si="576"/>
        <v>1.075</v>
      </c>
      <c r="G1457" s="127">
        <f t="shared" ca="1" si="569"/>
        <v>1.0002142475</v>
      </c>
      <c r="H1457" s="126">
        <f ca="1">TRUNC(PRODUCT(G$10:G1456),15)</f>
        <v>1.22344821659258</v>
      </c>
      <c r="I1457" s="126">
        <f t="shared" ca="1" si="577"/>
        <v>1.1995823982539899</v>
      </c>
      <c r="J1457" s="126">
        <f t="shared" ca="1" si="570"/>
        <v>1.01989511</v>
      </c>
      <c r="K1457" s="126">
        <f t="shared" ca="1" si="571"/>
        <v>19.895109999999999</v>
      </c>
      <c r="L1457" s="133">
        <f>IF(VLOOKUP(A1457,$U$12:$AD$125,8)=VLOOKUP(A1456,$U$12:$AD$125,8),0,VLOOKUP(A1457,U$12:$AD$125,8))</f>
        <v>0</v>
      </c>
      <c r="M1457" s="129">
        <f>IF(L1457&gt;0,VLOOKUP(L1457,T$12:$AC$125,7),0)</f>
        <v>0</v>
      </c>
      <c r="N1457" s="126">
        <f t="shared" si="572"/>
        <v>0</v>
      </c>
      <c r="O1457" s="126">
        <f t="shared" ca="1" si="573"/>
        <v>19.895109999999999</v>
      </c>
      <c r="P1457" s="134" t="str">
        <f t="shared" si="578"/>
        <v>A+J=</v>
      </c>
      <c r="Q1457" s="131">
        <f t="shared" si="579"/>
        <v>44454</v>
      </c>
      <c r="R1457" s="9"/>
      <c r="S1457" s="9"/>
      <c r="T1457" s="9"/>
      <c r="U1457" s="9"/>
      <c r="V1457" s="9"/>
      <c r="W1457" s="9"/>
      <c r="X1457" s="9"/>
      <c r="Y1457" s="9"/>
      <c r="Z1457" s="9"/>
      <c r="AA1457" s="9"/>
      <c r="AB1457" s="9"/>
      <c r="AC1457" s="9"/>
      <c r="AD1457" s="9"/>
      <c r="AE1457" s="9"/>
      <c r="AF1457" s="59">
        <f t="shared" si="588"/>
        <v>44149</v>
      </c>
      <c r="AG1457" s="15">
        <f t="shared" ca="1" si="585"/>
        <v>1003.3778099899999</v>
      </c>
      <c r="AH1457" s="15">
        <f t="shared" si="585"/>
        <v>1000</v>
      </c>
      <c r="AI1457" s="4">
        <f t="shared" ca="1" si="585"/>
        <v>0</v>
      </c>
      <c r="AJ1457" s="16">
        <f t="shared" ca="1" si="585"/>
        <v>0</v>
      </c>
      <c r="AK1457" s="4">
        <f t="shared" si="585"/>
        <v>1.075</v>
      </c>
      <c r="AL1457" s="59">
        <f t="shared" si="586"/>
        <v>44149</v>
      </c>
      <c r="AM1457" s="16">
        <f t="shared" ca="1" si="587"/>
        <v>1.0033778099999999</v>
      </c>
      <c r="AN1457" s="15">
        <f t="shared" ca="1" si="587"/>
        <v>3.3778099899999998</v>
      </c>
      <c r="AO1457" s="9">
        <f t="shared" si="587"/>
        <v>0</v>
      </c>
      <c r="AP1457" s="17">
        <f t="shared" si="587"/>
        <v>0</v>
      </c>
      <c r="AQ1457" s="15">
        <f t="shared" si="587"/>
        <v>0</v>
      </c>
      <c r="AR1457" s="10" t="str">
        <f t="shared" si="587"/>
        <v>J=</v>
      </c>
      <c r="AS1457" s="59">
        <f t="shared" si="587"/>
        <v>44270</v>
      </c>
      <c r="AT1457" s="18"/>
      <c r="AU1457" s="18"/>
      <c r="AV1457" s="40"/>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c r="GS1457" s="18"/>
      <c r="GT1457" s="18"/>
    </row>
    <row r="1458" spans="1:202" x14ac:dyDescent="0.2">
      <c r="A1458" s="123">
        <f t="shared" si="574"/>
        <v>44453</v>
      </c>
      <c r="B1458" s="124">
        <f t="shared" ca="1" si="580"/>
        <v>1020.11362</v>
      </c>
      <c r="C1458" s="126">
        <f t="shared" si="575"/>
        <v>1000</v>
      </c>
      <c r="D1458" s="125">
        <f ca="1">IF(A1458&lt;$B$1,VLOOKUP(A1458,[1]DI!$A$4:$B$15000,2,FALSE),0)</f>
        <v>5.1499999999999997E-2</v>
      </c>
      <c r="E1458" s="126">
        <f t="shared" ca="1" si="581"/>
        <v>1.9929999999999999E-4</v>
      </c>
      <c r="F1458" s="132">
        <f t="shared" si="576"/>
        <v>1.075</v>
      </c>
      <c r="G1458" s="127">
        <f t="shared" ca="1" si="569"/>
        <v>1.0002142475</v>
      </c>
      <c r="H1458" s="126">
        <f ca="1">TRUNC(PRODUCT(G$10:G1457),15)</f>
        <v>1.2237103373143601</v>
      </c>
      <c r="I1458" s="126">
        <f t="shared" ca="1" si="577"/>
        <v>1.1995823982539899</v>
      </c>
      <c r="J1458" s="126">
        <f t="shared" ca="1" si="570"/>
        <v>1.0201136200000001</v>
      </c>
      <c r="K1458" s="126">
        <f t="shared" ca="1" si="571"/>
        <v>20.113620000000001</v>
      </c>
      <c r="L1458" s="133">
        <f>IF(VLOOKUP(A1458,$U$12:$AD$125,8)=VLOOKUP(A1457,$U$12:$AD$125,8),0,VLOOKUP(A1458,U$12:$AD$125,8))</f>
        <v>0</v>
      </c>
      <c r="M1458" s="129">
        <f>IF(L1458&gt;0,VLOOKUP(L1458,T$12:$AC$125,7),0)</f>
        <v>0</v>
      </c>
      <c r="N1458" s="126">
        <f t="shared" si="572"/>
        <v>0</v>
      </c>
      <c r="O1458" s="126">
        <f t="shared" ca="1" si="573"/>
        <v>20.113620000000001</v>
      </c>
      <c r="P1458" s="134" t="str">
        <f t="shared" si="578"/>
        <v>A+J=</v>
      </c>
      <c r="Q1458" s="131">
        <f t="shared" si="579"/>
        <v>44454</v>
      </c>
      <c r="R1458" s="9"/>
      <c r="S1458" s="9"/>
      <c r="T1458" s="9"/>
      <c r="U1458" s="9"/>
      <c r="V1458" s="9"/>
      <c r="W1458" s="9"/>
      <c r="X1458" s="9"/>
      <c r="Y1458" s="9"/>
      <c r="Z1458" s="9"/>
      <c r="AA1458" s="9"/>
      <c r="AB1458" s="9"/>
      <c r="AC1458" s="9"/>
      <c r="AD1458" s="9"/>
      <c r="AE1458" s="9"/>
      <c r="AF1458" s="59">
        <f t="shared" si="588"/>
        <v>44150</v>
      </c>
      <c r="AG1458" s="15">
        <f t="shared" ca="1" si="585"/>
        <v>1003.3778099899999</v>
      </c>
      <c r="AH1458" s="15">
        <f t="shared" si="585"/>
        <v>1000</v>
      </c>
      <c r="AI1458" s="4">
        <f t="shared" ca="1" si="585"/>
        <v>0</v>
      </c>
      <c r="AJ1458" s="16">
        <f t="shared" ca="1" si="585"/>
        <v>0</v>
      </c>
      <c r="AK1458" s="4">
        <f t="shared" si="585"/>
        <v>1.075</v>
      </c>
      <c r="AL1458" s="59">
        <f t="shared" si="586"/>
        <v>44150</v>
      </c>
      <c r="AM1458" s="16">
        <f t="shared" ca="1" si="587"/>
        <v>1.0033778099999999</v>
      </c>
      <c r="AN1458" s="15">
        <f t="shared" ca="1" si="587"/>
        <v>3.3778099899999998</v>
      </c>
      <c r="AO1458" s="9">
        <f t="shared" si="587"/>
        <v>0</v>
      </c>
      <c r="AP1458" s="17">
        <f t="shared" si="587"/>
        <v>0</v>
      </c>
      <c r="AQ1458" s="15">
        <f t="shared" si="587"/>
        <v>0</v>
      </c>
      <c r="AR1458" s="10" t="str">
        <f t="shared" si="587"/>
        <v>J=</v>
      </c>
      <c r="AS1458" s="59">
        <f t="shared" si="587"/>
        <v>44270</v>
      </c>
      <c r="AT1458" s="18"/>
      <c r="AU1458" s="18"/>
      <c r="AV1458" s="40"/>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c r="GS1458" s="18"/>
      <c r="GT1458" s="18"/>
    </row>
    <row r="1459" spans="1:202" x14ac:dyDescent="0.2">
      <c r="A1459" s="123">
        <f t="shared" si="574"/>
        <v>44454</v>
      </c>
      <c r="B1459" s="124">
        <f t="shared" ca="1" si="580"/>
        <v>1020.33217</v>
      </c>
      <c r="C1459" s="126">
        <f t="shared" si="575"/>
        <v>1000</v>
      </c>
      <c r="D1459" s="125">
        <f ca="1">IF(A1459&lt;$B$1,VLOOKUP(A1459,[1]DI!$A$4:$B$15000,2,FALSE),0)</f>
        <v>5.1499999999999997E-2</v>
      </c>
      <c r="E1459" s="126">
        <f t="shared" ca="1" si="581"/>
        <v>1.9929999999999999E-4</v>
      </c>
      <c r="F1459" s="132">
        <f t="shared" si="576"/>
        <v>1.075</v>
      </c>
      <c r="G1459" s="127">
        <f t="shared" ca="1" si="569"/>
        <v>1.0002142475</v>
      </c>
      <c r="H1459" s="126">
        <f ca="1">TRUNC(PRODUCT(G$10:G1458),15)</f>
        <v>1.2239725141948601</v>
      </c>
      <c r="I1459" s="126">
        <f t="shared" ca="1" si="577"/>
        <v>1.1995823982539899</v>
      </c>
      <c r="J1459" s="126">
        <f t="shared" ca="1" si="570"/>
        <v>1.0203321700000001</v>
      </c>
      <c r="K1459" s="126">
        <f t="shared" ca="1" si="571"/>
        <v>20.332170000000001</v>
      </c>
      <c r="L1459" s="133">
        <f>IF(VLOOKUP(A1459,$U$12:$AD$125,8)=VLOOKUP(A1458,$U$12:$AD$125,8),0,VLOOKUP(A1459,U$12:$AD$125,8))</f>
        <v>8</v>
      </c>
      <c r="M1459" s="129">
        <f>IF(L1459&gt;0,VLOOKUP(L1459,T$12:$AC$125,7),0)</f>
        <v>0.5</v>
      </c>
      <c r="N1459" s="126">
        <f t="shared" si="572"/>
        <v>500</v>
      </c>
      <c r="O1459" s="126">
        <f t="shared" ca="1" si="573"/>
        <v>520.33217000000002</v>
      </c>
      <c r="P1459" s="134" t="str">
        <f t="shared" si="578"/>
        <v>A+J=</v>
      </c>
      <c r="Q1459" s="131">
        <f t="shared" si="579"/>
        <v>44454</v>
      </c>
      <c r="R1459" s="9"/>
      <c r="S1459" s="9"/>
      <c r="T1459" s="9"/>
      <c r="U1459" s="9"/>
      <c r="V1459" s="9"/>
      <c r="W1459" s="9"/>
      <c r="X1459" s="9"/>
      <c r="Y1459" s="9"/>
      <c r="Z1459" s="9"/>
      <c r="AA1459" s="9"/>
      <c r="AB1459" s="9"/>
      <c r="AC1459" s="9"/>
      <c r="AD1459" s="9"/>
      <c r="AE1459" s="9"/>
      <c r="AF1459" s="59">
        <f t="shared" si="588"/>
        <v>44151</v>
      </c>
      <c r="AG1459" s="15">
        <f t="shared" ca="1" si="585"/>
        <v>1003.3778099899999</v>
      </c>
      <c r="AH1459" s="15">
        <f t="shared" si="585"/>
        <v>1000</v>
      </c>
      <c r="AI1459" s="4">
        <f t="shared" ca="1" si="585"/>
        <v>1.9000000000000006E-2</v>
      </c>
      <c r="AJ1459" s="16">
        <f t="shared" ca="1" si="585"/>
        <v>7.4690000000000005E-5</v>
      </c>
      <c r="AK1459" s="4">
        <f t="shared" si="585"/>
        <v>1.075</v>
      </c>
      <c r="AL1459" s="59">
        <f t="shared" si="586"/>
        <v>44151</v>
      </c>
      <c r="AM1459" s="16">
        <f t="shared" ca="1" si="587"/>
        <v>1.0033778099999999</v>
      </c>
      <c r="AN1459" s="15">
        <f t="shared" ca="1" si="587"/>
        <v>3.3778099899999998</v>
      </c>
      <c r="AO1459" s="9">
        <f t="shared" si="587"/>
        <v>0</v>
      </c>
      <c r="AP1459" s="17">
        <f t="shared" si="587"/>
        <v>0</v>
      </c>
      <c r="AQ1459" s="15">
        <f t="shared" si="587"/>
        <v>0</v>
      </c>
      <c r="AR1459" s="10" t="str">
        <f t="shared" si="587"/>
        <v>J=</v>
      </c>
      <c r="AS1459" s="59">
        <f t="shared" si="587"/>
        <v>44270</v>
      </c>
      <c r="AT1459" s="18"/>
      <c r="AU1459" s="18"/>
      <c r="AV1459" s="40"/>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c r="GS1459" s="18"/>
      <c r="GT1459" s="18"/>
    </row>
    <row r="1460" spans="1:202" x14ac:dyDescent="0.2">
      <c r="A1460" s="123">
        <f t="shared" si="574"/>
        <v>44455</v>
      </c>
      <c r="B1460" s="124">
        <f t="shared" ca="1" si="580"/>
        <v>500.10712498999999</v>
      </c>
      <c r="C1460" s="126">
        <f t="shared" si="575"/>
        <v>500</v>
      </c>
      <c r="D1460" s="125">
        <f ca="1">IF(A1460&lt;$B$1,VLOOKUP(A1460,[1]DI!$A$4:$B$15000,2,FALSE),0)</f>
        <v>5.1499999999999997E-2</v>
      </c>
      <c r="E1460" s="126">
        <f t="shared" ca="1" si="581"/>
        <v>1.9929999999999999E-4</v>
      </c>
      <c r="F1460" s="132">
        <f t="shared" si="576"/>
        <v>1.075</v>
      </c>
      <c r="G1460" s="127">
        <f t="shared" ca="1" si="569"/>
        <v>1.0002142475</v>
      </c>
      <c r="H1460" s="126">
        <f ca="1">TRUNC(PRODUCT(G$10:G1459),15)</f>
        <v>1.2242347472460899</v>
      </c>
      <c r="I1460" s="126">
        <f t="shared" ca="1" si="577"/>
        <v>1.2239725141948601</v>
      </c>
      <c r="J1460" s="126">
        <f t="shared" ca="1" si="570"/>
        <v>1.00021425</v>
      </c>
      <c r="K1460" s="126">
        <f t="shared" ca="1" si="571"/>
        <v>0.10712499</v>
      </c>
      <c r="L1460" s="133">
        <f>IF(VLOOKUP(A1460,$U$12:$AD$125,8)=VLOOKUP(A1459,$U$12:$AD$125,8),0,VLOOKUP(A1460,U$12:$AD$125,8))</f>
        <v>0</v>
      </c>
      <c r="M1460" s="129">
        <f>IF(L1460&gt;0,VLOOKUP(L1460,T$12:$AC$125,7),0)</f>
        <v>0</v>
      </c>
      <c r="N1460" s="126">
        <f t="shared" si="572"/>
        <v>0</v>
      </c>
      <c r="O1460" s="126">
        <f t="shared" ca="1" si="573"/>
        <v>0.10712499</v>
      </c>
      <c r="P1460" s="134" t="str">
        <f t="shared" si="578"/>
        <v>J=</v>
      </c>
      <c r="Q1460" s="131">
        <f t="shared" si="579"/>
        <v>44635</v>
      </c>
      <c r="R1460" s="9"/>
      <c r="S1460" s="9"/>
      <c r="T1460" s="9"/>
      <c r="U1460" s="9"/>
      <c r="V1460" s="9"/>
      <c r="W1460" s="9"/>
      <c r="X1460" s="9"/>
      <c r="Y1460" s="9"/>
      <c r="Z1460" s="9"/>
      <c r="AA1460" s="9"/>
      <c r="AB1460" s="9"/>
      <c r="AC1460" s="9"/>
      <c r="AD1460" s="9"/>
      <c r="AE1460" s="9"/>
      <c r="AF1460" s="59">
        <f t="shared" si="588"/>
        <v>44152</v>
      </c>
      <c r="AG1460" s="15">
        <f t="shared" ca="1" si="585"/>
        <v>1003.4583699900001</v>
      </c>
      <c r="AH1460" s="15">
        <f t="shared" si="585"/>
        <v>1000</v>
      </c>
      <c r="AI1460" s="4">
        <f t="shared" ca="1" si="585"/>
        <v>1.9000000000000006E-2</v>
      </c>
      <c r="AJ1460" s="16">
        <f t="shared" ca="1" si="585"/>
        <v>7.4690000000000005E-5</v>
      </c>
      <c r="AK1460" s="4">
        <f t="shared" si="585"/>
        <v>1.075</v>
      </c>
      <c r="AL1460" s="59">
        <f t="shared" si="586"/>
        <v>44152</v>
      </c>
      <c r="AM1460" s="16">
        <f t="shared" ca="1" si="587"/>
        <v>1.0034583699999999</v>
      </c>
      <c r="AN1460" s="15">
        <f t="shared" ca="1" si="587"/>
        <v>3.45836999</v>
      </c>
      <c r="AO1460" s="9">
        <f t="shared" si="587"/>
        <v>0</v>
      </c>
      <c r="AP1460" s="17">
        <f t="shared" si="587"/>
        <v>0</v>
      </c>
      <c r="AQ1460" s="15">
        <f t="shared" si="587"/>
        <v>0</v>
      </c>
      <c r="AR1460" s="10" t="str">
        <f t="shared" si="587"/>
        <v>J=</v>
      </c>
      <c r="AS1460" s="59">
        <f t="shared" si="587"/>
        <v>44270</v>
      </c>
      <c r="AT1460" s="18"/>
      <c r="AU1460" s="18"/>
      <c r="AV1460" s="40"/>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c r="GS1460" s="18"/>
      <c r="GT1460" s="18"/>
    </row>
    <row r="1461" spans="1:202" x14ac:dyDescent="0.2">
      <c r="A1461" s="123">
        <f t="shared" si="574"/>
        <v>44456</v>
      </c>
      <c r="B1461" s="124">
        <f t="shared" ca="1" si="580"/>
        <v>500.21426998999999</v>
      </c>
      <c r="C1461" s="126">
        <f t="shared" si="575"/>
        <v>500</v>
      </c>
      <c r="D1461" s="125">
        <f ca="1">IF(A1461&lt;$B$1,VLOOKUP(A1461,[1]DI!$A$4:$B$15000,2,FALSE),0)</f>
        <v>5.1499999999999997E-2</v>
      </c>
      <c r="E1461" s="126">
        <f t="shared" ca="1" si="581"/>
        <v>1.9929999999999999E-4</v>
      </c>
      <c r="F1461" s="132">
        <f t="shared" si="576"/>
        <v>1.075</v>
      </c>
      <c r="G1461" s="127">
        <f t="shared" ca="1" si="569"/>
        <v>1.0002142475</v>
      </c>
      <c r="H1461" s="126">
        <f ca="1">TRUNC(PRODUCT(G$10:G1460),15)</f>
        <v>1.2244970364801</v>
      </c>
      <c r="I1461" s="126">
        <f t="shared" ca="1" si="577"/>
        <v>1.2239725141948601</v>
      </c>
      <c r="J1461" s="126">
        <f t="shared" ca="1" si="570"/>
        <v>1.0004285399999999</v>
      </c>
      <c r="K1461" s="126">
        <f t="shared" ca="1" si="571"/>
        <v>0.21426998999999999</v>
      </c>
      <c r="L1461" s="133">
        <f>IF(VLOOKUP(A1461,$U$12:$AD$125,8)=VLOOKUP(A1460,$U$12:$AD$125,8),0,VLOOKUP(A1461,U$12:$AD$125,8))</f>
        <v>0</v>
      </c>
      <c r="M1461" s="129">
        <f>IF(L1461&gt;0,VLOOKUP(L1461,T$12:$AC$125,7),0)</f>
        <v>0</v>
      </c>
      <c r="N1461" s="126">
        <f t="shared" si="572"/>
        <v>0</v>
      </c>
      <c r="O1461" s="126">
        <f t="shared" ca="1" si="573"/>
        <v>0.21426998999999999</v>
      </c>
      <c r="P1461" s="134" t="str">
        <f t="shared" si="578"/>
        <v>J=</v>
      </c>
      <c r="Q1461" s="131">
        <f t="shared" si="579"/>
        <v>44635</v>
      </c>
      <c r="R1461" s="9"/>
      <c r="S1461" s="9"/>
      <c r="T1461" s="9"/>
      <c r="U1461" s="9"/>
      <c r="V1461" s="9"/>
      <c r="W1461" s="9"/>
      <c r="X1461" s="9"/>
      <c r="Y1461" s="9"/>
      <c r="Z1461" s="9"/>
      <c r="AA1461" s="9"/>
      <c r="AB1461" s="9"/>
      <c r="AC1461" s="9"/>
      <c r="AD1461" s="9"/>
      <c r="AE1461" s="9"/>
      <c r="AF1461" s="59">
        <f t="shared" si="588"/>
        <v>44153</v>
      </c>
      <c r="AG1461" s="15">
        <f t="shared" ca="1" si="585"/>
        <v>1003.53894</v>
      </c>
      <c r="AH1461" s="15">
        <f t="shared" si="585"/>
        <v>1000</v>
      </c>
      <c r="AI1461" s="4">
        <f t="shared" ca="1" si="585"/>
        <v>1.9000000000000006E-2</v>
      </c>
      <c r="AJ1461" s="16">
        <f t="shared" ca="1" si="585"/>
        <v>7.4690000000000005E-5</v>
      </c>
      <c r="AK1461" s="4">
        <f t="shared" si="585"/>
        <v>1.075</v>
      </c>
      <c r="AL1461" s="59">
        <f t="shared" si="586"/>
        <v>44153</v>
      </c>
      <c r="AM1461" s="16">
        <f t="shared" ca="1" si="587"/>
        <v>1.0035389400000001</v>
      </c>
      <c r="AN1461" s="15">
        <f t="shared" ca="1" si="587"/>
        <v>3.5389400000000002</v>
      </c>
      <c r="AO1461" s="9">
        <f t="shared" si="587"/>
        <v>0</v>
      </c>
      <c r="AP1461" s="17">
        <f t="shared" si="587"/>
        <v>0</v>
      </c>
      <c r="AQ1461" s="15">
        <f t="shared" si="587"/>
        <v>0</v>
      </c>
      <c r="AR1461" s="10" t="str">
        <f t="shared" si="587"/>
        <v>J=</v>
      </c>
      <c r="AS1461" s="59">
        <f t="shared" si="587"/>
        <v>44270</v>
      </c>
      <c r="AT1461" s="18"/>
      <c r="AU1461" s="18"/>
      <c r="AV1461" s="40"/>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c r="GS1461" s="18"/>
      <c r="GT1461" s="18"/>
    </row>
    <row r="1462" spans="1:202" x14ac:dyDescent="0.2">
      <c r="A1462" s="123">
        <f t="shared" si="574"/>
        <v>44457</v>
      </c>
      <c r="B1462" s="124">
        <f t="shared" ca="1" si="580"/>
        <v>500.32144</v>
      </c>
      <c r="C1462" s="126">
        <f t="shared" si="575"/>
        <v>500</v>
      </c>
      <c r="D1462" s="125">
        <f ca="1">IF(A1462&lt;$B$1,VLOOKUP(A1462,[1]DI!$A$4:$B$15000,2,FALSE),0)</f>
        <v>0</v>
      </c>
      <c r="E1462" s="126">
        <f t="shared" ca="1" si="581"/>
        <v>0</v>
      </c>
      <c r="F1462" s="132">
        <f t="shared" si="576"/>
        <v>1.075</v>
      </c>
      <c r="G1462" s="127">
        <f t="shared" ca="1" si="569"/>
        <v>1</v>
      </c>
      <c r="H1462" s="126">
        <f ca="1">TRUNC(PRODUCT(G$10:G1461),15)</f>
        <v>1.22475938190892</v>
      </c>
      <c r="I1462" s="126">
        <f t="shared" ca="1" si="577"/>
        <v>1.2239725141948601</v>
      </c>
      <c r="J1462" s="126">
        <f t="shared" ca="1" si="570"/>
        <v>1.00064288</v>
      </c>
      <c r="K1462" s="126">
        <f t="shared" ca="1" si="571"/>
        <v>0.32144</v>
      </c>
      <c r="L1462" s="133">
        <f>IF(VLOOKUP(A1462,$U$12:$AD$125,8)=VLOOKUP(A1461,$U$12:$AD$125,8),0,VLOOKUP(A1462,U$12:$AD$125,8))</f>
        <v>0</v>
      </c>
      <c r="M1462" s="129">
        <f>IF(L1462&gt;0,VLOOKUP(L1462,T$12:$AC$125,7),0)</f>
        <v>0</v>
      </c>
      <c r="N1462" s="126">
        <f t="shared" si="572"/>
        <v>0</v>
      </c>
      <c r="O1462" s="126">
        <f t="shared" ca="1" si="573"/>
        <v>0.32144</v>
      </c>
      <c r="P1462" s="134" t="str">
        <f t="shared" si="578"/>
        <v>J=</v>
      </c>
      <c r="Q1462" s="131">
        <f t="shared" si="579"/>
        <v>44635</v>
      </c>
      <c r="R1462" s="9"/>
      <c r="S1462" s="9"/>
      <c r="T1462" s="9"/>
      <c r="U1462" s="9"/>
      <c r="V1462" s="9"/>
      <c r="W1462" s="9"/>
      <c r="X1462" s="9"/>
      <c r="Y1462" s="9"/>
      <c r="Z1462" s="9"/>
      <c r="AA1462" s="9"/>
      <c r="AB1462" s="9"/>
      <c r="AC1462" s="9"/>
      <c r="AD1462" s="9"/>
      <c r="AE1462" s="9"/>
      <c r="AF1462" s="59">
        <f t="shared" si="588"/>
        <v>44154</v>
      </c>
      <c r="AG1462" s="15">
        <f t="shared" ca="1" si="585"/>
        <v>1003.61951999</v>
      </c>
      <c r="AH1462" s="15">
        <f t="shared" si="585"/>
        <v>1000</v>
      </c>
      <c r="AI1462" s="4">
        <f t="shared" ca="1" si="585"/>
        <v>1.9000000000000006E-2</v>
      </c>
      <c r="AJ1462" s="16">
        <f t="shared" ca="1" si="585"/>
        <v>7.4690000000000005E-5</v>
      </c>
      <c r="AK1462" s="4">
        <f t="shared" si="585"/>
        <v>1.075</v>
      </c>
      <c r="AL1462" s="59">
        <f t="shared" si="586"/>
        <v>44154</v>
      </c>
      <c r="AM1462" s="16">
        <f t="shared" ca="1" si="587"/>
        <v>1.00361952</v>
      </c>
      <c r="AN1462" s="15">
        <f t="shared" ca="1" si="587"/>
        <v>3.6195199900000001</v>
      </c>
      <c r="AO1462" s="9">
        <f t="shared" si="587"/>
        <v>0</v>
      </c>
      <c r="AP1462" s="17">
        <f t="shared" si="587"/>
        <v>0</v>
      </c>
      <c r="AQ1462" s="15">
        <f t="shared" si="587"/>
        <v>0</v>
      </c>
      <c r="AR1462" s="10" t="str">
        <f t="shared" si="587"/>
        <v>J=</v>
      </c>
      <c r="AS1462" s="59">
        <f t="shared" si="587"/>
        <v>44270</v>
      </c>
      <c r="AT1462" s="18"/>
      <c r="AU1462" s="18"/>
      <c r="AV1462" s="40"/>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c r="GS1462" s="18"/>
      <c r="GT1462" s="18"/>
    </row>
    <row r="1463" spans="1:202" x14ac:dyDescent="0.2">
      <c r="A1463" s="123">
        <f t="shared" si="574"/>
        <v>44458</v>
      </c>
      <c r="B1463" s="124">
        <f t="shared" ca="1" si="580"/>
        <v>500.32144</v>
      </c>
      <c r="C1463" s="126">
        <f t="shared" si="575"/>
        <v>500</v>
      </c>
      <c r="D1463" s="125">
        <f ca="1">IF(A1463&lt;$B$1,VLOOKUP(A1463,[1]DI!$A$4:$B$15000,2,FALSE),0)</f>
        <v>0</v>
      </c>
      <c r="E1463" s="126">
        <f t="shared" ca="1" si="581"/>
        <v>0</v>
      </c>
      <c r="F1463" s="132">
        <f t="shared" si="576"/>
        <v>1.075</v>
      </c>
      <c r="G1463" s="127">
        <f t="shared" ca="1" si="569"/>
        <v>1</v>
      </c>
      <c r="H1463" s="126">
        <f ca="1">TRUNC(PRODUCT(G$10:G1462),15)</f>
        <v>1.22475938190892</v>
      </c>
      <c r="I1463" s="126">
        <f t="shared" ca="1" si="577"/>
        <v>1.2239725141948601</v>
      </c>
      <c r="J1463" s="126">
        <f t="shared" ca="1" si="570"/>
        <v>1.00064288</v>
      </c>
      <c r="K1463" s="126">
        <f t="shared" ca="1" si="571"/>
        <v>0.32144</v>
      </c>
      <c r="L1463" s="133">
        <f>IF(VLOOKUP(A1463,$U$12:$AD$125,8)=VLOOKUP(A1462,$U$12:$AD$125,8),0,VLOOKUP(A1463,U$12:$AD$125,8))</f>
        <v>0</v>
      </c>
      <c r="M1463" s="129">
        <f>IF(L1463&gt;0,VLOOKUP(L1463,T$12:$AC$125,7),0)</f>
        <v>0</v>
      </c>
      <c r="N1463" s="126">
        <f t="shared" si="572"/>
        <v>0</v>
      </c>
      <c r="O1463" s="126">
        <f t="shared" ca="1" si="573"/>
        <v>0.32144</v>
      </c>
      <c r="P1463" s="134" t="str">
        <f t="shared" si="578"/>
        <v>J=</v>
      </c>
      <c r="Q1463" s="131">
        <f t="shared" si="579"/>
        <v>44635</v>
      </c>
      <c r="R1463" s="9"/>
      <c r="S1463" s="9"/>
      <c r="T1463" s="9"/>
      <c r="U1463" s="9"/>
      <c r="V1463" s="9"/>
      <c r="W1463" s="9"/>
      <c r="X1463" s="9"/>
      <c r="Y1463" s="9"/>
      <c r="Z1463" s="9"/>
      <c r="AA1463" s="9"/>
      <c r="AB1463" s="9"/>
      <c r="AC1463" s="9"/>
      <c r="AD1463" s="9"/>
      <c r="AE1463" s="9"/>
      <c r="AF1463" s="59">
        <f t="shared" si="588"/>
        <v>44155</v>
      </c>
      <c r="AG1463" s="15">
        <f t="shared" ca="1" si="585"/>
        <v>1003.7001</v>
      </c>
      <c r="AH1463" s="15">
        <f t="shared" si="585"/>
        <v>1000</v>
      </c>
      <c r="AI1463" s="4">
        <f t="shared" ca="1" si="585"/>
        <v>1.9000000000000006E-2</v>
      </c>
      <c r="AJ1463" s="16">
        <f t="shared" ca="1" si="585"/>
        <v>7.4690000000000005E-5</v>
      </c>
      <c r="AK1463" s="4">
        <f t="shared" si="585"/>
        <v>1.075</v>
      </c>
      <c r="AL1463" s="59">
        <f t="shared" si="586"/>
        <v>44155</v>
      </c>
      <c r="AM1463" s="16">
        <f t="shared" ca="1" si="587"/>
        <v>1.0037001000000001</v>
      </c>
      <c r="AN1463" s="15">
        <f t="shared" ca="1" si="587"/>
        <v>3.7000999999999999</v>
      </c>
      <c r="AO1463" s="9">
        <f t="shared" si="587"/>
        <v>0</v>
      </c>
      <c r="AP1463" s="17">
        <f t="shared" si="587"/>
        <v>0</v>
      </c>
      <c r="AQ1463" s="15">
        <f t="shared" si="587"/>
        <v>0</v>
      </c>
      <c r="AR1463" s="10" t="str">
        <f t="shared" si="587"/>
        <v>J=</v>
      </c>
      <c r="AS1463" s="59">
        <f t="shared" si="587"/>
        <v>44270</v>
      </c>
      <c r="AT1463" s="18"/>
      <c r="AU1463" s="18"/>
      <c r="AV1463" s="40"/>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c r="GS1463" s="18"/>
      <c r="GT1463" s="18"/>
    </row>
    <row r="1464" spans="1:202" x14ac:dyDescent="0.2">
      <c r="A1464" s="123">
        <f t="shared" si="574"/>
        <v>44459</v>
      </c>
      <c r="B1464" s="124">
        <f t="shared" ca="1" si="580"/>
        <v>500.32144</v>
      </c>
      <c r="C1464" s="126">
        <f t="shared" si="575"/>
        <v>500</v>
      </c>
      <c r="D1464" s="125">
        <f ca="1">IF(A1464&lt;$B$1,VLOOKUP(A1464,[1]DI!$A$4:$B$15000,2,FALSE),0)</f>
        <v>5.1499999999999997E-2</v>
      </c>
      <c r="E1464" s="126">
        <f t="shared" ca="1" si="581"/>
        <v>1.9929999999999999E-4</v>
      </c>
      <c r="F1464" s="132">
        <f t="shared" si="576"/>
        <v>1.075</v>
      </c>
      <c r="G1464" s="127">
        <f t="shared" ca="1" si="569"/>
        <v>1.0002142475</v>
      </c>
      <c r="H1464" s="126">
        <f ca="1">TRUNC(PRODUCT(G$10:G1463),15)</f>
        <v>1.22475938190892</v>
      </c>
      <c r="I1464" s="126">
        <f t="shared" ca="1" si="577"/>
        <v>1.2239725141948601</v>
      </c>
      <c r="J1464" s="126">
        <f t="shared" ca="1" si="570"/>
        <v>1.00064288</v>
      </c>
      <c r="K1464" s="126">
        <f t="shared" ca="1" si="571"/>
        <v>0.32144</v>
      </c>
      <c r="L1464" s="133">
        <f>IF(VLOOKUP(A1464,$U$12:$AD$125,8)=VLOOKUP(A1463,$U$12:$AD$125,8),0,VLOOKUP(A1464,U$12:$AD$125,8))</f>
        <v>0</v>
      </c>
      <c r="M1464" s="129">
        <f>IF(L1464&gt;0,VLOOKUP(L1464,T$12:$AC$125,7),0)</f>
        <v>0</v>
      </c>
      <c r="N1464" s="126">
        <f t="shared" si="572"/>
        <v>0</v>
      </c>
      <c r="O1464" s="126">
        <f t="shared" ca="1" si="573"/>
        <v>0.32144</v>
      </c>
      <c r="P1464" s="134" t="str">
        <f t="shared" si="578"/>
        <v>J=</v>
      </c>
      <c r="Q1464" s="131">
        <f t="shared" si="579"/>
        <v>44635</v>
      </c>
      <c r="R1464" s="9"/>
      <c r="S1464" s="9"/>
      <c r="T1464" s="9"/>
      <c r="U1464" s="9"/>
      <c r="V1464" s="9"/>
      <c r="W1464" s="9"/>
      <c r="X1464" s="9"/>
      <c r="Y1464" s="9"/>
      <c r="Z1464" s="9"/>
      <c r="AA1464" s="9"/>
      <c r="AB1464" s="9"/>
      <c r="AC1464" s="9"/>
      <c r="AD1464" s="9"/>
      <c r="AE1464" s="9"/>
      <c r="AF1464" s="59">
        <f t="shared" si="588"/>
        <v>44156</v>
      </c>
      <c r="AG1464" s="15">
        <f t="shared" ca="1" si="585"/>
        <v>1003.78068999</v>
      </c>
      <c r="AH1464" s="15">
        <f t="shared" si="585"/>
        <v>1000</v>
      </c>
      <c r="AI1464" s="4">
        <f t="shared" ca="1" si="585"/>
        <v>0</v>
      </c>
      <c r="AJ1464" s="16">
        <f t="shared" ca="1" si="585"/>
        <v>0</v>
      </c>
      <c r="AK1464" s="4">
        <f t="shared" si="585"/>
        <v>1.075</v>
      </c>
      <c r="AL1464" s="59">
        <f t="shared" si="586"/>
        <v>44156</v>
      </c>
      <c r="AM1464" s="16">
        <f t="shared" ca="1" si="587"/>
        <v>1.0037806899999999</v>
      </c>
      <c r="AN1464" s="15">
        <f t="shared" ca="1" si="587"/>
        <v>3.7806899899999999</v>
      </c>
      <c r="AO1464" s="9">
        <f t="shared" si="587"/>
        <v>0</v>
      </c>
      <c r="AP1464" s="17">
        <f t="shared" si="587"/>
        <v>0</v>
      </c>
      <c r="AQ1464" s="15">
        <f t="shared" si="587"/>
        <v>0</v>
      </c>
      <c r="AR1464" s="10" t="str">
        <f t="shared" si="587"/>
        <v>J=</v>
      </c>
      <c r="AS1464" s="59">
        <f t="shared" si="587"/>
        <v>44270</v>
      </c>
      <c r="AT1464" s="18"/>
      <c r="AU1464" s="18"/>
      <c r="AV1464" s="40"/>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c r="GS1464" s="18"/>
      <c r="GT1464" s="18"/>
    </row>
    <row r="1465" spans="1:202" x14ac:dyDescent="0.2">
      <c r="A1465" s="123">
        <f t="shared" si="574"/>
        <v>44460</v>
      </c>
      <c r="B1465" s="124">
        <f t="shared" ca="1" si="580"/>
        <v>500.42863499999999</v>
      </c>
      <c r="C1465" s="126">
        <f t="shared" si="575"/>
        <v>500</v>
      </c>
      <c r="D1465" s="125">
        <f ca="1">IF(A1465&lt;$B$1,VLOOKUP(A1465,[1]DI!$A$4:$B$15000,2,FALSE),0)</f>
        <v>5.1499999999999997E-2</v>
      </c>
      <c r="E1465" s="126">
        <f t="shared" ca="1" si="581"/>
        <v>1.9929999999999999E-4</v>
      </c>
      <c r="F1465" s="132">
        <f t="shared" si="576"/>
        <v>1.075</v>
      </c>
      <c r="G1465" s="127">
        <f t="shared" ca="1" si="569"/>
        <v>1.0002142475</v>
      </c>
      <c r="H1465" s="126">
        <f ca="1">TRUNC(PRODUCT(G$10:G1464),15)</f>
        <v>1.2250217835446</v>
      </c>
      <c r="I1465" s="126">
        <f t="shared" ca="1" si="577"/>
        <v>1.2239725141948601</v>
      </c>
      <c r="J1465" s="126">
        <f t="shared" ca="1" si="570"/>
        <v>1.00085727</v>
      </c>
      <c r="K1465" s="126">
        <f t="shared" ca="1" si="571"/>
        <v>0.42863499999999999</v>
      </c>
      <c r="L1465" s="133">
        <f>IF(VLOOKUP(A1465,$U$12:$AD$125,8)=VLOOKUP(A1464,$U$12:$AD$125,8),0,VLOOKUP(A1465,U$12:$AD$125,8))</f>
        <v>0</v>
      </c>
      <c r="M1465" s="129">
        <f>IF(L1465&gt;0,VLOOKUP(L1465,T$12:$AC$125,7),0)</f>
        <v>0</v>
      </c>
      <c r="N1465" s="126">
        <f t="shared" si="572"/>
        <v>0</v>
      </c>
      <c r="O1465" s="126">
        <f t="shared" ca="1" si="573"/>
        <v>0.42863499999999999</v>
      </c>
      <c r="P1465" s="134" t="str">
        <f t="shared" si="578"/>
        <v>J=</v>
      </c>
      <c r="Q1465" s="131">
        <f t="shared" si="579"/>
        <v>44635</v>
      </c>
      <c r="R1465" s="9"/>
      <c r="S1465" s="9"/>
      <c r="T1465" s="9"/>
      <c r="U1465" s="9"/>
      <c r="V1465" s="9"/>
      <c r="W1465" s="9"/>
      <c r="X1465" s="9"/>
      <c r="Y1465" s="9"/>
      <c r="Z1465" s="9"/>
      <c r="AA1465" s="9"/>
      <c r="AB1465" s="9"/>
      <c r="AC1465" s="9"/>
      <c r="AD1465" s="9"/>
      <c r="AE1465" s="9"/>
      <c r="AF1465" s="59">
        <f t="shared" si="588"/>
        <v>44157</v>
      </c>
      <c r="AG1465" s="15">
        <f t="shared" ca="1" si="585"/>
        <v>1003.78068999</v>
      </c>
      <c r="AH1465" s="15">
        <f t="shared" si="585"/>
        <v>1000</v>
      </c>
      <c r="AI1465" s="4">
        <f t="shared" ca="1" si="585"/>
        <v>0</v>
      </c>
      <c r="AJ1465" s="16">
        <f t="shared" ca="1" si="585"/>
        <v>0</v>
      </c>
      <c r="AK1465" s="4">
        <f t="shared" si="585"/>
        <v>1.075</v>
      </c>
      <c r="AL1465" s="59">
        <f t="shared" si="586"/>
        <v>44157</v>
      </c>
      <c r="AM1465" s="16">
        <f t="shared" ca="1" si="587"/>
        <v>1.0037806899999999</v>
      </c>
      <c r="AN1465" s="15">
        <f t="shared" ca="1" si="587"/>
        <v>3.7806899899999999</v>
      </c>
      <c r="AO1465" s="9">
        <f t="shared" si="587"/>
        <v>0</v>
      </c>
      <c r="AP1465" s="17">
        <f t="shared" si="587"/>
        <v>0</v>
      </c>
      <c r="AQ1465" s="15">
        <f t="shared" si="587"/>
        <v>0</v>
      </c>
      <c r="AR1465" s="10" t="str">
        <f t="shared" si="587"/>
        <v>J=</v>
      </c>
      <c r="AS1465" s="59">
        <f t="shared" si="587"/>
        <v>44270</v>
      </c>
      <c r="AT1465" s="18"/>
      <c r="AU1465" s="18"/>
      <c r="AV1465" s="40"/>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c r="GS1465" s="18"/>
      <c r="GT1465" s="18"/>
    </row>
    <row r="1466" spans="1:202" x14ac:dyDescent="0.2">
      <c r="A1466" s="123">
        <f t="shared" si="574"/>
        <v>44461</v>
      </c>
      <c r="B1466" s="124">
        <f t="shared" ca="1" si="580"/>
        <v>500.53584999999998</v>
      </c>
      <c r="C1466" s="126">
        <f t="shared" si="575"/>
        <v>500</v>
      </c>
      <c r="D1466" s="125">
        <f ca="1">IF(A1466&lt;$B$1,VLOOKUP(A1466,[1]DI!$A$4:$B$15000,2,FALSE),0)</f>
        <v>5.1499999999999997E-2</v>
      </c>
      <c r="E1466" s="126">
        <f t="shared" ca="1" si="581"/>
        <v>1.9929999999999999E-4</v>
      </c>
      <c r="F1466" s="132">
        <f t="shared" si="576"/>
        <v>1.075</v>
      </c>
      <c r="G1466" s="127">
        <f t="shared" ca="1" si="569"/>
        <v>1.0002142475</v>
      </c>
      <c r="H1466" s="126">
        <f ca="1">TRUNC(PRODUCT(G$10:G1465),15)</f>
        <v>1.22528424139917</v>
      </c>
      <c r="I1466" s="126">
        <f t="shared" ca="1" si="577"/>
        <v>1.2239725141948601</v>
      </c>
      <c r="J1466" s="126">
        <f t="shared" ca="1" si="570"/>
        <v>1.0010717</v>
      </c>
      <c r="K1466" s="126">
        <f t="shared" ca="1" si="571"/>
        <v>0.53585000000000005</v>
      </c>
      <c r="L1466" s="133">
        <f>IF(VLOOKUP(A1466,$U$12:$AD$125,8)=VLOOKUP(A1465,$U$12:$AD$125,8),0,VLOOKUP(A1466,U$12:$AD$125,8))</f>
        <v>0</v>
      </c>
      <c r="M1466" s="129">
        <f>IF(L1466&gt;0,VLOOKUP(L1466,T$12:$AC$125,7),0)</f>
        <v>0</v>
      </c>
      <c r="N1466" s="126">
        <f t="shared" si="572"/>
        <v>0</v>
      </c>
      <c r="O1466" s="126">
        <f t="shared" ca="1" si="573"/>
        <v>0.53585000000000005</v>
      </c>
      <c r="P1466" s="134" t="str">
        <f t="shared" si="578"/>
        <v>J=</v>
      </c>
      <c r="Q1466" s="131">
        <f t="shared" si="579"/>
        <v>44635</v>
      </c>
      <c r="R1466" s="9"/>
      <c r="S1466" s="9"/>
      <c r="T1466" s="9"/>
      <c r="U1466" s="9"/>
      <c r="V1466" s="9"/>
      <c r="W1466" s="9"/>
      <c r="X1466" s="9"/>
      <c r="Y1466" s="9"/>
      <c r="Z1466" s="9"/>
      <c r="AA1466" s="9"/>
      <c r="AB1466" s="9"/>
      <c r="AC1466" s="9"/>
      <c r="AD1466" s="9"/>
      <c r="AE1466" s="9"/>
      <c r="AF1466" s="59">
        <f t="shared" si="588"/>
        <v>44158</v>
      </c>
      <c r="AG1466" s="15">
        <f t="shared" ca="1" si="585"/>
        <v>1003.78068999</v>
      </c>
      <c r="AH1466" s="15">
        <f t="shared" si="585"/>
        <v>1000</v>
      </c>
      <c r="AI1466" s="4">
        <f t="shared" ca="1" si="585"/>
        <v>1.9000000000000006E-2</v>
      </c>
      <c r="AJ1466" s="16">
        <f t="shared" ca="1" si="585"/>
        <v>7.4690000000000005E-5</v>
      </c>
      <c r="AK1466" s="4">
        <f t="shared" si="585"/>
        <v>1.075</v>
      </c>
      <c r="AL1466" s="59">
        <f t="shared" si="586"/>
        <v>44158</v>
      </c>
      <c r="AM1466" s="16">
        <f t="shared" ca="1" si="587"/>
        <v>1.0037806899999999</v>
      </c>
      <c r="AN1466" s="15">
        <f t="shared" ca="1" si="587"/>
        <v>3.7806899899999999</v>
      </c>
      <c r="AO1466" s="9">
        <f t="shared" si="587"/>
        <v>0</v>
      </c>
      <c r="AP1466" s="17">
        <f t="shared" si="587"/>
        <v>0</v>
      </c>
      <c r="AQ1466" s="15">
        <f t="shared" si="587"/>
        <v>0</v>
      </c>
      <c r="AR1466" s="10" t="str">
        <f t="shared" si="587"/>
        <v>J=</v>
      </c>
      <c r="AS1466" s="59">
        <f t="shared" si="587"/>
        <v>44270</v>
      </c>
      <c r="AT1466" s="18"/>
      <c r="AU1466" s="18"/>
      <c r="AV1466" s="40"/>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c r="GS1466" s="18"/>
      <c r="GT1466" s="18"/>
    </row>
    <row r="1467" spans="1:202" x14ac:dyDescent="0.2">
      <c r="A1467" s="123">
        <f t="shared" si="574"/>
        <v>44462</v>
      </c>
      <c r="B1467" s="124">
        <f t="shared" ca="1" si="580"/>
        <v>500.64308498999998</v>
      </c>
      <c r="C1467" s="126">
        <f t="shared" si="575"/>
        <v>500</v>
      </c>
      <c r="D1467" s="125">
        <f ca="1">IF(A1467&lt;$B$1,VLOOKUP(A1467,[1]DI!$A$4:$B$15000,2,FALSE),0)</f>
        <v>6.1499999999999999E-2</v>
      </c>
      <c r="E1467" s="126">
        <f t="shared" ca="1" si="581"/>
        <v>2.3687E-4</v>
      </c>
      <c r="F1467" s="132">
        <f t="shared" si="576"/>
        <v>1.075</v>
      </c>
      <c r="G1467" s="127">
        <f t="shared" ca="1" si="569"/>
        <v>1.0002546352499999</v>
      </c>
      <c r="H1467" s="126">
        <f ca="1">TRUNC(PRODUCT(G$10:G1466),15)</f>
        <v>1.22554675548468</v>
      </c>
      <c r="I1467" s="126">
        <f t="shared" ca="1" si="577"/>
        <v>1.2239725141948601</v>
      </c>
      <c r="J1467" s="126">
        <f t="shared" ca="1" si="570"/>
        <v>1.00128617</v>
      </c>
      <c r="K1467" s="126">
        <f t="shared" ca="1" si="571"/>
        <v>0.64308498999999997</v>
      </c>
      <c r="L1467" s="133">
        <f>IF(VLOOKUP(A1467,$U$12:$AD$125,8)=VLOOKUP(A1466,$U$12:$AD$125,8),0,VLOOKUP(A1467,U$12:$AD$125,8))</f>
        <v>0</v>
      </c>
      <c r="M1467" s="129">
        <f>IF(L1467&gt;0,VLOOKUP(L1467,T$12:$AC$125,7),0)</f>
        <v>0</v>
      </c>
      <c r="N1467" s="126">
        <f t="shared" si="572"/>
        <v>0</v>
      </c>
      <c r="O1467" s="126">
        <f t="shared" ca="1" si="573"/>
        <v>0.64308498999999997</v>
      </c>
      <c r="P1467" s="134" t="str">
        <f t="shared" si="578"/>
        <v>J=</v>
      </c>
      <c r="Q1467" s="131">
        <f t="shared" si="579"/>
        <v>44635</v>
      </c>
      <c r="R1467" s="9"/>
      <c r="S1467" s="9"/>
      <c r="T1467" s="9"/>
      <c r="U1467" s="9"/>
      <c r="V1467" s="9"/>
      <c r="W1467" s="9"/>
      <c r="X1467" s="9"/>
      <c r="Y1467" s="9"/>
      <c r="Z1467" s="9"/>
      <c r="AA1467" s="9"/>
      <c r="AB1467" s="9"/>
      <c r="AC1467" s="9"/>
      <c r="AD1467" s="9"/>
      <c r="AE1467" s="9"/>
      <c r="AF1467" s="59">
        <f t="shared" si="588"/>
        <v>44159</v>
      </c>
      <c r="AG1467" s="15">
        <f t="shared" ca="1" si="585"/>
        <v>1003.86127999</v>
      </c>
      <c r="AH1467" s="15">
        <f t="shared" si="585"/>
        <v>1000</v>
      </c>
      <c r="AI1467" s="4">
        <f t="shared" ca="1" si="585"/>
        <v>1.9000000000000006E-2</v>
      </c>
      <c r="AJ1467" s="16">
        <f t="shared" ca="1" si="585"/>
        <v>7.4690000000000005E-5</v>
      </c>
      <c r="AK1467" s="4">
        <f t="shared" si="585"/>
        <v>1.075</v>
      </c>
      <c r="AL1467" s="59">
        <f t="shared" si="586"/>
        <v>44159</v>
      </c>
      <c r="AM1467" s="16">
        <f t="shared" ca="1" si="587"/>
        <v>1.00386128</v>
      </c>
      <c r="AN1467" s="15">
        <f t="shared" ca="1" si="587"/>
        <v>3.8612799899999999</v>
      </c>
      <c r="AO1467" s="9">
        <f t="shared" si="587"/>
        <v>0</v>
      </c>
      <c r="AP1467" s="17">
        <f t="shared" si="587"/>
        <v>0</v>
      </c>
      <c r="AQ1467" s="15">
        <f t="shared" si="587"/>
        <v>0</v>
      </c>
      <c r="AR1467" s="10" t="str">
        <f t="shared" si="587"/>
        <v>J=</v>
      </c>
      <c r="AS1467" s="59">
        <f t="shared" si="587"/>
        <v>44270</v>
      </c>
      <c r="AT1467" s="18"/>
      <c r="AU1467" s="18"/>
      <c r="AV1467" s="40"/>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c r="GS1467" s="18"/>
      <c r="GT1467" s="18"/>
    </row>
    <row r="1468" spans="1:202" x14ac:dyDescent="0.2">
      <c r="A1468" s="123">
        <f t="shared" si="574"/>
        <v>44463</v>
      </c>
      <c r="B1468" s="124">
        <f t="shared" ca="1" si="580"/>
        <v>500.77057000000002</v>
      </c>
      <c r="C1468" s="126">
        <f t="shared" si="575"/>
        <v>500</v>
      </c>
      <c r="D1468" s="125">
        <f ca="1">IF(A1468&lt;$B$1,VLOOKUP(A1468,[1]DI!$A$4:$B$15000,2,FALSE),0)</f>
        <v>6.1499999999999999E-2</v>
      </c>
      <c r="E1468" s="126">
        <f t="shared" ca="1" si="581"/>
        <v>2.3687E-4</v>
      </c>
      <c r="F1468" s="132">
        <f t="shared" si="576"/>
        <v>1.075</v>
      </c>
      <c r="G1468" s="127">
        <f t="shared" ca="1" si="569"/>
        <v>1.0002546352499999</v>
      </c>
      <c r="H1468" s="126">
        <f ca="1">TRUNC(PRODUCT(G$10:G1467),15)</f>
        <v>1.22585882288915</v>
      </c>
      <c r="I1468" s="126">
        <f t="shared" ca="1" si="577"/>
        <v>1.2239725141948601</v>
      </c>
      <c r="J1468" s="126">
        <f t="shared" ca="1" si="570"/>
        <v>1.0015411400000001</v>
      </c>
      <c r="K1468" s="126">
        <f t="shared" ca="1" si="571"/>
        <v>0.77056999999999998</v>
      </c>
      <c r="L1468" s="133">
        <f>IF(VLOOKUP(A1468,$U$12:$AD$125,8)=VLOOKUP(A1467,$U$12:$AD$125,8),0,VLOOKUP(A1468,U$12:$AD$125,8))</f>
        <v>0</v>
      </c>
      <c r="M1468" s="129">
        <f>IF(L1468&gt;0,VLOOKUP(L1468,T$12:$AC$125,7),0)</f>
        <v>0</v>
      </c>
      <c r="N1468" s="126">
        <f t="shared" si="572"/>
        <v>0</v>
      </c>
      <c r="O1468" s="126">
        <f t="shared" ca="1" si="573"/>
        <v>0.77056999999999998</v>
      </c>
      <c r="P1468" s="134" t="str">
        <f t="shared" si="578"/>
        <v>J=</v>
      </c>
      <c r="Q1468" s="131">
        <f t="shared" si="579"/>
        <v>44635</v>
      </c>
      <c r="R1468" s="9"/>
      <c r="S1468" s="9"/>
      <c r="T1468" s="9"/>
      <c r="U1468" s="9"/>
      <c r="V1468" s="9"/>
      <c r="W1468" s="9"/>
      <c r="X1468" s="9"/>
      <c r="Y1468" s="9"/>
      <c r="Z1468" s="9"/>
      <c r="AA1468" s="9"/>
      <c r="AB1468" s="9"/>
      <c r="AC1468" s="9"/>
      <c r="AD1468" s="9"/>
      <c r="AE1468" s="9"/>
      <c r="AF1468" s="59">
        <f t="shared" si="588"/>
        <v>44160</v>
      </c>
      <c r="AG1468" s="15">
        <f t="shared" ca="1" si="585"/>
        <v>1003.94188999</v>
      </c>
      <c r="AH1468" s="15">
        <f t="shared" si="585"/>
        <v>1000</v>
      </c>
      <c r="AI1468" s="4">
        <f t="shared" ca="1" si="585"/>
        <v>1.9000000000000006E-2</v>
      </c>
      <c r="AJ1468" s="16">
        <f t="shared" ca="1" si="585"/>
        <v>7.4690000000000005E-5</v>
      </c>
      <c r="AK1468" s="4">
        <f t="shared" si="585"/>
        <v>1.075</v>
      </c>
      <c r="AL1468" s="59">
        <f t="shared" si="586"/>
        <v>44160</v>
      </c>
      <c r="AM1468" s="16">
        <f t="shared" ca="1" si="587"/>
        <v>1.0039418899999999</v>
      </c>
      <c r="AN1468" s="15">
        <f t="shared" ca="1" si="587"/>
        <v>3.94188999</v>
      </c>
      <c r="AO1468" s="9">
        <f t="shared" si="587"/>
        <v>0</v>
      </c>
      <c r="AP1468" s="17">
        <f t="shared" si="587"/>
        <v>0</v>
      </c>
      <c r="AQ1468" s="15">
        <f t="shared" si="587"/>
        <v>0</v>
      </c>
      <c r="AR1468" s="10" t="str">
        <f t="shared" si="587"/>
        <v>J=</v>
      </c>
      <c r="AS1468" s="59">
        <f t="shared" si="587"/>
        <v>44270</v>
      </c>
      <c r="AT1468" s="18"/>
      <c r="AU1468" s="18"/>
      <c r="AV1468" s="40"/>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c r="GS1468" s="18"/>
      <c r="GT1468" s="18"/>
    </row>
    <row r="1469" spans="1:202" x14ac:dyDescent="0.2">
      <c r="A1469" s="123">
        <f t="shared" si="574"/>
        <v>44464</v>
      </c>
      <c r="B1469" s="124">
        <f t="shared" ca="1" si="580"/>
        <v>500.89807999999999</v>
      </c>
      <c r="C1469" s="126">
        <f t="shared" si="575"/>
        <v>500</v>
      </c>
      <c r="D1469" s="125">
        <f ca="1">IF(A1469&lt;$B$1,VLOOKUP(A1469,[1]DI!$A$4:$B$15000,2,FALSE),0)</f>
        <v>0</v>
      </c>
      <c r="E1469" s="126">
        <f t="shared" ca="1" si="581"/>
        <v>0</v>
      </c>
      <c r="F1469" s="132">
        <f t="shared" si="576"/>
        <v>1.075</v>
      </c>
      <c r="G1469" s="127">
        <f t="shared" ca="1" si="569"/>
        <v>1</v>
      </c>
      <c r="H1469" s="126">
        <f ca="1">TRUNC(PRODUCT(G$10:G1468),15)</f>
        <v>1.22617096975698</v>
      </c>
      <c r="I1469" s="126">
        <f t="shared" ca="1" si="577"/>
        <v>1.2239725141948601</v>
      </c>
      <c r="J1469" s="126">
        <f t="shared" ca="1" si="570"/>
        <v>1.00179616</v>
      </c>
      <c r="K1469" s="126">
        <f t="shared" ca="1" si="571"/>
        <v>0.89807999999999999</v>
      </c>
      <c r="L1469" s="133">
        <f>IF(VLOOKUP(A1469,$U$12:$AD$125,8)=VLOOKUP(A1468,$U$12:$AD$125,8),0,VLOOKUP(A1469,U$12:$AD$125,8))</f>
        <v>0</v>
      </c>
      <c r="M1469" s="129">
        <f>IF(L1469&gt;0,VLOOKUP(L1469,T$12:$AC$125,7),0)</f>
        <v>0</v>
      </c>
      <c r="N1469" s="126">
        <f t="shared" si="572"/>
        <v>0</v>
      </c>
      <c r="O1469" s="126">
        <f t="shared" ca="1" si="573"/>
        <v>0.89807999999999999</v>
      </c>
      <c r="P1469" s="134" t="str">
        <f t="shared" si="578"/>
        <v>J=</v>
      </c>
      <c r="Q1469" s="131">
        <f t="shared" si="579"/>
        <v>44635</v>
      </c>
      <c r="R1469" s="9"/>
      <c r="S1469" s="9"/>
      <c r="T1469" s="9"/>
      <c r="U1469" s="9"/>
      <c r="V1469" s="9"/>
      <c r="W1469" s="9"/>
      <c r="X1469" s="9"/>
      <c r="Y1469" s="9"/>
      <c r="Z1469" s="9"/>
      <c r="AA1469" s="9"/>
      <c r="AB1469" s="9"/>
      <c r="AC1469" s="9"/>
      <c r="AD1469" s="9"/>
      <c r="AE1469" s="9"/>
      <c r="AF1469" s="59">
        <f t="shared" si="588"/>
        <v>44161</v>
      </c>
      <c r="AG1469" s="15">
        <f t="shared" ref="AG1469:AK1482" ca="1" si="589">VLOOKUP($AF1469,$A$10:$Q$3625,(AG$1)+1)</f>
        <v>1004.0224899999999</v>
      </c>
      <c r="AH1469" s="15">
        <f t="shared" si="589"/>
        <v>1000</v>
      </c>
      <c r="AI1469" s="4">
        <f t="shared" ca="1" si="589"/>
        <v>1.9000000000000006E-2</v>
      </c>
      <c r="AJ1469" s="16">
        <f t="shared" ca="1" si="589"/>
        <v>7.4690000000000005E-5</v>
      </c>
      <c r="AK1469" s="4">
        <f t="shared" si="589"/>
        <v>1.075</v>
      </c>
      <c r="AL1469" s="59">
        <f t="shared" si="586"/>
        <v>44161</v>
      </c>
      <c r="AM1469" s="16">
        <f t="shared" ref="AM1469:AS1482" ca="1" si="590">VLOOKUP($AF1469,$A$10:$Q$3625,(AM$1)+1)</f>
        <v>1.0040224900000001</v>
      </c>
      <c r="AN1469" s="15">
        <f t="shared" ca="1" si="590"/>
        <v>4.0224900000000003</v>
      </c>
      <c r="AO1469" s="9">
        <f t="shared" si="590"/>
        <v>0</v>
      </c>
      <c r="AP1469" s="17">
        <f t="shared" si="590"/>
        <v>0</v>
      </c>
      <c r="AQ1469" s="15">
        <f t="shared" si="590"/>
        <v>0</v>
      </c>
      <c r="AR1469" s="10" t="str">
        <f t="shared" si="590"/>
        <v>J=</v>
      </c>
      <c r="AS1469" s="59">
        <f t="shared" si="590"/>
        <v>44270</v>
      </c>
      <c r="AT1469" s="18"/>
      <c r="AU1469" s="18"/>
      <c r="AV1469" s="40"/>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c r="GS1469" s="18"/>
      <c r="GT1469" s="18"/>
    </row>
    <row r="1470" spans="1:202" x14ac:dyDescent="0.2">
      <c r="A1470" s="123">
        <f t="shared" si="574"/>
        <v>44465</v>
      </c>
      <c r="B1470" s="124">
        <f t="shared" ca="1" si="580"/>
        <v>500.89807999999999</v>
      </c>
      <c r="C1470" s="126">
        <f t="shared" si="575"/>
        <v>500</v>
      </c>
      <c r="D1470" s="125">
        <f ca="1">IF(A1470&lt;$B$1,VLOOKUP(A1470,[1]DI!$A$4:$B$15000,2,FALSE),0)</f>
        <v>0</v>
      </c>
      <c r="E1470" s="126">
        <f t="shared" ca="1" si="581"/>
        <v>0</v>
      </c>
      <c r="F1470" s="132">
        <f t="shared" si="576"/>
        <v>1.075</v>
      </c>
      <c r="G1470" s="127">
        <f t="shared" ca="1" si="569"/>
        <v>1</v>
      </c>
      <c r="H1470" s="126">
        <f ca="1">TRUNC(PRODUCT(G$10:G1469),15)</f>
        <v>1.22617096975698</v>
      </c>
      <c r="I1470" s="126">
        <f t="shared" ca="1" si="577"/>
        <v>1.2239725141948601</v>
      </c>
      <c r="J1470" s="126">
        <f t="shared" ca="1" si="570"/>
        <v>1.00179616</v>
      </c>
      <c r="K1470" s="126">
        <f t="shared" ca="1" si="571"/>
        <v>0.89807999999999999</v>
      </c>
      <c r="L1470" s="133">
        <f>IF(VLOOKUP(A1470,$U$12:$AD$125,8)=VLOOKUP(A1469,$U$12:$AD$125,8),0,VLOOKUP(A1470,U$12:$AD$125,8))</f>
        <v>0</v>
      </c>
      <c r="M1470" s="129">
        <f>IF(L1470&gt;0,VLOOKUP(L1470,T$12:$AC$125,7),0)</f>
        <v>0</v>
      </c>
      <c r="N1470" s="126">
        <f t="shared" si="572"/>
        <v>0</v>
      </c>
      <c r="O1470" s="126">
        <f t="shared" ca="1" si="573"/>
        <v>0.89807999999999999</v>
      </c>
      <c r="P1470" s="134" t="str">
        <f t="shared" si="578"/>
        <v>J=</v>
      </c>
      <c r="Q1470" s="131">
        <f t="shared" si="579"/>
        <v>44635</v>
      </c>
      <c r="R1470" s="9"/>
      <c r="S1470" s="9"/>
      <c r="T1470" s="9"/>
      <c r="U1470" s="9"/>
      <c r="V1470" s="9"/>
      <c r="W1470" s="9"/>
      <c r="X1470" s="9"/>
      <c r="Y1470" s="9"/>
      <c r="Z1470" s="9"/>
      <c r="AA1470" s="9"/>
      <c r="AB1470" s="9"/>
      <c r="AC1470" s="9"/>
      <c r="AD1470" s="9"/>
      <c r="AE1470" s="9"/>
      <c r="AF1470" s="59">
        <f t="shared" si="588"/>
        <v>44162</v>
      </c>
      <c r="AG1470" s="15">
        <f t="shared" ca="1" si="589"/>
        <v>1004.10310999</v>
      </c>
      <c r="AH1470" s="15">
        <f t="shared" si="589"/>
        <v>1000</v>
      </c>
      <c r="AI1470" s="4">
        <f t="shared" ca="1" si="589"/>
        <v>1.9000000000000006E-2</v>
      </c>
      <c r="AJ1470" s="16">
        <f t="shared" ca="1" si="589"/>
        <v>7.4690000000000005E-5</v>
      </c>
      <c r="AK1470" s="4">
        <f t="shared" si="589"/>
        <v>1.075</v>
      </c>
      <c r="AL1470" s="59">
        <f t="shared" si="586"/>
        <v>44162</v>
      </c>
      <c r="AM1470" s="16">
        <f t="shared" ca="1" si="590"/>
        <v>1.00410311</v>
      </c>
      <c r="AN1470" s="15">
        <f t="shared" ca="1" si="590"/>
        <v>4.1031099900000001</v>
      </c>
      <c r="AO1470" s="9">
        <f t="shared" si="590"/>
        <v>0</v>
      </c>
      <c r="AP1470" s="17">
        <f t="shared" si="590"/>
        <v>0</v>
      </c>
      <c r="AQ1470" s="15">
        <f t="shared" si="590"/>
        <v>0</v>
      </c>
      <c r="AR1470" s="10" t="str">
        <f t="shared" si="590"/>
        <v>J=</v>
      </c>
      <c r="AS1470" s="59">
        <f t="shared" si="590"/>
        <v>44270</v>
      </c>
      <c r="AT1470" s="18"/>
      <c r="AU1470" s="18"/>
      <c r="AV1470" s="40"/>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c r="GS1470" s="18"/>
      <c r="GT1470" s="18"/>
    </row>
    <row r="1471" spans="1:202" x14ac:dyDescent="0.2">
      <c r="A1471" s="123">
        <f t="shared" si="574"/>
        <v>44466</v>
      </c>
      <c r="B1471" s="124">
        <f t="shared" ca="1" si="580"/>
        <v>500.89807999999999</v>
      </c>
      <c r="C1471" s="126">
        <f t="shared" si="575"/>
        <v>500</v>
      </c>
      <c r="D1471" s="125">
        <f ca="1">IF(A1471&lt;$B$1,VLOOKUP(A1471,[1]DI!$A$4:$B$15000,2,FALSE),0)</f>
        <v>6.1499999999999999E-2</v>
      </c>
      <c r="E1471" s="126">
        <f t="shared" ca="1" si="581"/>
        <v>2.3687E-4</v>
      </c>
      <c r="F1471" s="132">
        <f t="shared" si="576"/>
        <v>1.075</v>
      </c>
      <c r="G1471" s="127">
        <f t="shared" ca="1" si="569"/>
        <v>1.0002546352499999</v>
      </c>
      <c r="H1471" s="126">
        <f ca="1">TRUNC(PRODUCT(G$10:G1470),15)</f>
        <v>1.22617096975698</v>
      </c>
      <c r="I1471" s="126">
        <f t="shared" ca="1" si="577"/>
        <v>1.2239725141948601</v>
      </c>
      <c r="J1471" s="126">
        <f t="shared" ca="1" si="570"/>
        <v>1.00179616</v>
      </c>
      <c r="K1471" s="126">
        <f t="shared" ca="1" si="571"/>
        <v>0.89807999999999999</v>
      </c>
      <c r="L1471" s="133">
        <f>IF(VLOOKUP(A1471,$U$12:$AD$125,8)=VLOOKUP(A1470,$U$12:$AD$125,8),0,VLOOKUP(A1471,U$12:$AD$125,8))</f>
        <v>0</v>
      </c>
      <c r="M1471" s="129">
        <f>IF(L1471&gt;0,VLOOKUP(L1471,T$12:$AC$125,7),0)</f>
        <v>0</v>
      </c>
      <c r="N1471" s="126">
        <f t="shared" si="572"/>
        <v>0</v>
      </c>
      <c r="O1471" s="126">
        <f t="shared" ca="1" si="573"/>
        <v>0.89807999999999999</v>
      </c>
      <c r="P1471" s="134" t="str">
        <f t="shared" si="578"/>
        <v>J=</v>
      </c>
      <c r="Q1471" s="131">
        <f t="shared" si="579"/>
        <v>44635</v>
      </c>
      <c r="R1471" s="9"/>
      <c r="S1471" s="9"/>
      <c r="T1471" s="9"/>
      <c r="U1471" s="9"/>
      <c r="V1471" s="9"/>
      <c r="W1471" s="9"/>
      <c r="X1471" s="9"/>
      <c r="Y1471" s="9"/>
      <c r="Z1471" s="9"/>
      <c r="AA1471" s="9"/>
      <c r="AB1471" s="9"/>
      <c r="AC1471" s="9"/>
      <c r="AD1471" s="9"/>
      <c r="AE1471" s="9"/>
      <c r="AF1471" s="59">
        <f t="shared" si="588"/>
        <v>44163</v>
      </c>
      <c r="AG1471" s="15">
        <f t="shared" ca="1" si="589"/>
        <v>1004.18373</v>
      </c>
      <c r="AH1471" s="15">
        <f t="shared" si="589"/>
        <v>1000</v>
      </c>
      <c r="AI1471" s="4">
        <f t="shared" ca="1" si="589"/>
        <v>0</v>
      </c>
      <c r="AJ1471" s="16">
        <f t="shared" ca="1" si="589"/>
        <v>0</v>
      </c>
      <c r="AK1471" s="4">
        <f t="shared" si="589"/>
        <v>1.075</v>
      </c>
      <c r="AL1471" s="59">
        <f t="shared" si="586"/>
        <v>44163</v>
      </c>
      <c r="AM1471" s="16">
        <f t="shared" ca="1" si="590"/>
        <v>1.0041837300000001</v>
      </c>
      <c r="AN1471" s="15">
        <f t="shared" ca="1" si="590"/>
        <v>4.1837299999999997</v>
      </c>
      <c r="AO1471" s="9">
        <f t="shared" si="590"/>
        <v>0</v>
      </c>
      <c r="AP1471" s="17">
        <f t="shared" si="590"/>
        <v>0</v>
      </c>
      <c r="AQ1471" s="15">
        <f t="shared" si="590"/>
        <v>0</v>
      </c>
      <c r="AR1471" s="10" t="str">
        <f t="shared" si="590"/>
        <v>J=</v>
      </c>
      <c r="AS1471" s="59">
        <f t="shared" si="590"/>
        <v>44270</v>
      </c>
      <c r="AT1471" s="18"/>
      <c r="AU1471" s="18"/>
      <c r="AV1471" s="40"/>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c r="GS1471" s="18"/>
      <c r="GT1471" s="18"/>
    </row>
    <row r="1472" spans="1:202" x14ac:dyDescent="0.2">
      <c r="A1472" s="123">
        <f t="shared" si="574"/>
        <v>44467</v>
      </c>
      <c r="B1472" s="124">
        <f t="shared" ca="1" si="580"/>
        <v>501.02562999999998</v>
      </c>
      <c r="C1472" s="126">
        <f t="shared" si="575"/>
        <v>500</v>
      </c>
      <c r="D1472" s="125">
        <f ca="1">IF(A1472&lt;$B$1,VLOOKUP(A1472,[1]DI!$A$4:$B$15000,2,FALSE),0)</f>
        <v>6.1499999999999999E-2</v>
      </c>
      <c r="E1472" s="126">
        <f t="shared" ca="1" si="581"/>
        <v>2.3687E-4</v>
      </c>
      <c r="F1472" s="132">
        <f t="shared" si="576"/>
        <v>1.075</v>
      </c>
      <c r="G1472" s="127">
        <f t="shared" ca="1" si="569"/>
        <v>1.0002546352499999</v>
      </c>
      <c r="H1472" s="126">
        <f ca="1">TRUNC(PRODUCT(G$10:G1471),15)</f>
        <v>1.2264831961084099</v>
      </c>
      <c r="I1472" s="126">
        <f t="shared" ca="1" si="577"/>
        <v>1.2239725141948601</v>
      </c>
      <c r="J1472" s="126">
        <f t="shared" ca="1" si="570"/>
        <v>1.00205126</v>
      </c>
      <c r="K1472" s="126">
        <f t="shared" ca="1" si="571"/>
        <v>1.02563</v>
      </c>
      <c r="L1472" s="133">
        <f>IF(VLOOKUP(A1472,$U$12:$AD$125,8)=VLOOKUP(A1471,$U$12:$AD$125,8),0,VLOOKUP(A1472,U$12:$AD$125,8))</f>
        <v>0</v>
      </c>
      <c r="M1472" s="129">
        <f>IF(L1472&gt;0,VLOOKUP(L1472,T$12:$AC$125,7),0)</f>
        <v>0</v>
      </c>
      <c r="N1472" s="126">
        <f t="shared" si="572"/>
        <v>0</v>
      </c>
      <c r="O1472" s="126">
        <f t="shared" ca="1" si="573"/>
        <v>1.02563</v>
      </c>
      <c r="P1472" s="134" t="str">
        <f t="shared" si="578"/>
        <v>J=</v>
      </c>
      <c r="Q1472" s="131">
        <f t="shared" si="579"/>
        <v>44635</v>
      </c>
      <c r="R1472" s="9"/>
      <c r="S1472" s="9"/>
      <c r="T1472" s="9"/>
      <c r="U1472" s="9"/>
      <c r="V1472" s="9"/>
      <c r="W1472" s="9"/>
      <c r="X1472" s="9"/>
      <c r="Y1472" s="9"/>
      <c r="Z1472" s="9"/>
      <c r="AA1472" s="9"/>
      <c r="AB1472" s="9"/>
      <c r="AC1472" s="9"/>
      <c r="AD1472" s="9"/>
      <c r="AE1472" s="9"/>
      <c r="AF1472" s="59">
        <f t="shared" si="588"/>
        <v>44164</v>
      </c>
      <c r="AG1472" s="15">
        <f t="shared" ca="1" si="589"/>
        <v>1004.18373</v>
      </c>
      <c r="AH1472" s="15">
        <f t="shared" si="589"/>
        <v>1000</v>
      </c>
      <c r="AI1472" s="4">
        <f t="shared" ca="1" si="589"/>
        <v>0</v>
      </c>
      <c r="AJ1472" s="16">
        <f t="shared" ca="1" si="589"/>
        <v>0</v>
      </c>
      <c r="AK1472" s="4">
        <f t="shared" si="589"/>
        <v>1.075</v>
      </c>
      <c r="AL1472" s="59">
        <f t="shared" si="586"/>
        <v>44164</v>
      </c>
      <c r="AM1472" s="16">
        <f t="shared" ca="1" si="590"/>
        <v>1.0041837300000001</v>
      </c>
      <c r="AN1472" s="15">
        <f t="shared" ca="1" si="590"/>
        <v>4.1837299999999997</v>
      </c>
      <c r="AO1472" s="9">
        <f t="shared" si="590"/>
        <v>0</v>
      </c>
      <c r="AP1472" s="17">
        <f t="shared" si="590"/>
        <v>0</v>
      </c>
      <c r="AQ1472" s="15">
        <f t="shared" si="590"/>
        <v>0</v>
      </c>
      <c r="AR1472" s="10" t="str">
        <f t="shared" si="590"/>
        <v>J=</v>
      </c>
      <c r="AS1472" s="59">
        <f t="shared" si="590"/>
        <v>44270</v>
      </c>
      <c r="AT1472" s="18"/>
      <c r="AU1472" s="18"/>
      <c r="AV1472" s="40"/>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c r="GS1472" s="18"/>
      <c r="GT1472" s="18"/>
    </row>
    <row r="1473" spans="1:202" x14ac:dyDescent="0.2">
      <c r="A1473" s="123">
        <f t="shared" si="574"/>
        <v>44468</v>
      </c>
      <c r="B1473" s="124">
        <f t="shared" ca="1" si="580"/>
        <v>501.15320500000001</v>
      </c>
      <c r="C1473" s="126">
        <f t="shared" si="575"/>
        <v>500</v>
      </c>
      <c r="D1473" s="125">
        <f ca="1">IF(A1473&lt;$B$1,VLOOKUP(A1473,[1]DI!$A$4:$B$15000,2,FALSE),0)</f>
        <v>6.1499999999999999E-2</v>
      </c>
      <c r="E1473" s="126">
        <f t="shared" ca="1" si="581"/>
        <v>2.3687E-4</v>
      </c>
      <c r="F1473" s="132">
        <f t="shared" si="576"/>
        <v>1.075</v>
      </c>
      <c r="G1473" s="127">
        <f t="shared" ca="1" si="569"/>
        <v>1.0002546352499999</v>
      </c>
      <c r="H1473" s="126">
        <f ca="1">TRUNC(PRODUCT(G$10:G1472),15)</f>
        <v>1.22679550196367</v>
      </c>
      <c r="I1473" s="126">
        <f t="shared" ca="1" si="577"/>
        <v>1.2239725141948601</v>
      </c>
      <c r="J1473" s="126">
        <f t="shared" ca="1" si="570"/>
        <v>1.0023064100000001</v>
      </c>
      <c r="K1473" s="126">
        <f t="shared" ca="1" si="571"/>
        <v>1.153205</v>
      </c>
      <c r="L1473" s="133">
        <f>IF(VLOOKUP(A1473,$U$12:$AD$125,8)=VLOOKUP(A1472,$U$12:$AD$125,8),0,VLOOKUP(A1473,U$12:$AD$125,8))</f>
        <v>0</v>
      </c>
      <c r="M1473" s="129">
        <f>IF(L1473&gt;0,VLOOKUP(L1473,T$12:$AC$125,7),0)</f>
        <v>0</v>
      </c>
      <c r="N1473" s="126">
        <f t="shared" si="572"/>
        <v>0</v>
      </c>
      <c r="O1473" s="126">
        <f t="shared" ca="1" si="573"/>
        <v>1.153205</v>
      </c>
      <c r="P1473" s="134" t="str">
        <f t="shared" si="578"/>
        <v>J=</v>
      </c>
      <c r="Q1473" s="131">
        <f t="shared" si="579"/>
        <v>44635</v>
      </c>
      <c r="R1473" s="9"/>
      <c r="S1473" s="9"/>
      <c r="T1473" s="9"/>
      <c r="U1473" s="9"/>
      <c r="V1473" s="9"/>
      <c r="W1473" s="9"/>
      <c r="X1473" s="9"/>
      <c r="Y1473" s="9"/>
      <c r="Z1473" s="9"/>
      <c r="AA1473" s="9"/>
      <c r="AB1473" s="9"/>
      <c r="AC1473" s="9"/>
      <c r="AD1473" s="9"/>
      <c r="AE1473" s="9"/>
      <c r="AF1473" s="59">
        <f t="shared" si="588"/>
        <v>44165</v>
      </c>
      <c r="AG1473" s="15">
        <f t="shared" ca="1" si="589"/>
        <v>1004.18373</v>
      </c>
      <c r="AH1473" s="15">
        <f t="shared" si="589"/>
        <v>1000</v>
      </c>
      <c r="AI1473" s="4">
        <f t="shared" ca="1" si="589"/>
        <v>1.9000000000000006E-2</v>
      </c>
      <c r="AJ1473" s="16">
        <f t="shared" ca="1" si="589"/>
        <v>7.4690000000000005E-5</v>
      </c>
      <c r="AK1473" s="4">
        <f t="shared" si="589"/>
        <v>1.075</v>
      </c>
      <c r="AL1473" s="59">
        <f t="shared" si="586"/>
        <v>44165</v>
      </c>
      <c r="AM1473" s="16">
        <f t="shared" ca="1" si="590"/>
        <v>1.0041837300000001</v>
      </c>
      <c r="AN1473" s="15">
        <f t="shared" ca="1" si="590"/>
        <v>4.1837299999999997</v>
      </c>
      <c r="AO1473" s="9">
        <f t="shared" si="590"/>
        <v>0</v>
      </c>
      <c r="AP1473" s="17">
        <f t="shared" si="590"/>
        <v>0</v>
      </c>
      <c r="AQ1473" s="15">
        <f t="shared" si="590"/>
        <v>0</v>
      </c>
      <c r="AR1473" s="10" t="str">
        <f t="shared" si="590"/>
        <v>J=</v>
      </c>
      <c r="AS1473" s="59">
        <f t="shared" si="590"/>
        <v>44270</v>
      </c>
      <c r="AT1473" s="18"/>
      <c r="AU1473" s="18"/>
      <c r="AV1473" s="40"/>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c r="GS1473" s="18"/>
      <c r="GT1473" s="18"/>
    </row>
    <row r="1474" spans="1:202" x14ac:dyDescent="0.2">
      <c r="A1474" s="123">
        <f t="shared" si="574"/>
        <v>44469</v>
      </c>
      <c r="B1474" s="124">
        <f t="shared" ca="1" si="580"/>
        <v>501.28081999</v>
      </c>
      <c r="C1474" s="126">
        <f t="shared" si="575"/>
        <v>500</v>
      </c>
      <c r="D1474" s="125">
        <f ca="1">IF(A1474&lt;$B$1,VLOOKUP(A1474,[1]DI!$A$4:$B$15000,2,FALSE),0)</f>
        <v>6.1499999999999999E-2</v>
      </c>
      <c r="E1474" s="126">
        <f t="shared" ca="1" si="581"/>
        <v>2.3687E-4</v>
      </c>
      <c r="F1474" s="132">
        <f t="shared" si="576"/>
        <v>1.075</v>
      </c>
      <c r="G1474" s="127">
        <f t="shared" ca="1" si="569"/>
        <v>1.0002546352499999</v>
      </c>
      <c r="H1474" s="126">
        <f ca="1">TRUNC(PRODUCT(G$10:G1473),15)</f>
        <v>1.2271078873430099</v>
      </c>
      <c r="I1474" s="126">
        <f t="shared" ca="1" si="577"/>
        <v>1.2239725141948601</v>
      </c>
      <c r="J1474" s="126">
        <f t="shared" ca="1" si="570"/>
        <v>1.0025616399999999</v>
      </c>
      <c r="K1474" s="126">
        <f t="shared" ca="1" si="571"/>
        <v>1.2808199899999999</v>
      </c>
      <c r="L1474" s="133">
        <f>IF(VLOOKUP(A1474,$U$12:$AD$125,8)=VLOOKUP(A1473,$U$12:$AD$125,8),0,VLOOKUP(A1474,U$12:$AD$125,8))</f>
        <v>0</v>
      </c>
      <c r="M1474" s="129">
        <f>IF(L1474&gt;0,VLOOKUP(L1474,T$12:$AC$125,7),0)</f>
        <v>0</v>
      </c>
      <c r="N1474" s="126">
        <f t="shared" si="572"/>
        <v>0</v>
      </c>
      <c r="O1474" s="126">
        <f t="shared" ca="1" si="573"/>
        <v>1.2808199899999999</v>
      </c>
      <c r="P1474" s="134" t="str">
        <f t="shared" si="578"/>
        <v>J=</v>
      </c>
      <c r="Q1474" s="131">
        <f t="shared" si="579"/>
        <v>44635</v>
      </c>
      <c r="R1474" s="9"/>
      <c r="S1474" s="9"/>
      <c r="T1474" s="9"/>
      <c r="U1474" s="9"/>
      <c r="V1474" s="9"/>
      <c r="W1474" s="9"/>
      <c r="X1474" s="9"/>
      <c r="Y1474" s="9"/>
      <c r="Z1474" s="9"/>
      <c r="AA1474" s="9"/>
      <c r="AB1474" s="9"/>
      <c r="AC1474" s="9"/>
      <c r="AD1474" s="9"/>
      <c r="AE1474" s="9"/>
      <c r="AF1474" s="59">
        <f t="shared" si="588"/>
        <v>44166</v>
      </c>
      <c r="AG1474" s="15">
        <f t="shared" ca="1" si="589"/>
        <v>1004.26436</v>
      </c>
      <c r="AH1474" s="15">
        <f t="shared" si="589"/>
        <v>1000</v>
      </c>
      <c r="AI1474" s="4">
        <f t="shared" ca="1" si="589"/>
        <v>1.9000000000000006E-2</v>
      </c>
      <c r="AJ1474" s="16">
        <f t="shared" ca="1" si="589"/>
        <v>7.4690000000000005E-5</v>
      </c>
      <c r="AK1474" s="4">
        <f t="shared" si="589"/>
        <v>1.075</v>
      </c>
      <c r="AL1474" s="59">
        <f t="shared" si="586"/>
        <v>44166</v>
      </c>
      <c r="AM1474" s="16">
        <f t="shared" ca="1" si="590"/>
        <v>1.0042643600000001</v>
      </c>
      <c r="AN1474" s="15">
        <f t="shared" ca="1" si="590"/>
        <v>4.2643599999999999</v>
      </c>
      <c r="AO1474" s="9">
        <f t="shared" si="590"/>
        <v>0</v>
      </c>
      <c r="AP1474" s="17">
        <f t="shared" si="590"/>
        <v>0</v>
      </c>
      <c r="AQ1474" s="15">
        <f t="shared" si="590"/>
        <v>0</v>
      </c>
      <c r="AR1474" s="10" t="str">
        <f t="shared" si="590"/>
        <v>J=</v>
      </c>
      <c r="AS1474" s="59">
        <f t="shared" si="590"/>
        <v>44270</v>
      </c>
      <c r="AT1474" s="18"/>
      <c r="AU1474" s="18"/>
      <c r="AV1474" s="40"/>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c r="GS1474" s="18"/>
      <c r="GT1474" s="18"/>
    </row>
    <row r="1475" spans="1:202" x14ac:dyDescent="0.2">
      <c r="A1475" s="123">
        <f t="shared" si="574"/>
        <v>44470</v>
      </c>
      <c r="B1475" s="124">
        <f t="shared" ca="1" si="580"/>
        <v>501.40845998999998</v>
      </c>
      <c r="C1475" s="126">
        <f t="shared" si="575"/>
        <v>500</v>
      </c>
      <c r="D1475" s="125">
        <f ca="1">IF(A1475&lt;$B$1,VLOOKUP(A1475,[1]DI!$A$4:$B$15000,2,FALSE),0)</f>
        <v>6.1499999999999999E-2</v>
      </c>
      <c r="E1475" s="126">
        <f t="shared" ca="1" si="581"/>
        <v>2.3687E-4</v>
      </c>
      <c r="F1475" s="132">
        <f t="shared" si="576"/>
        <v>1.075</v>
      </c>
      <c r="G1475" s="127">
        <f t="shared" ca="1" si="569"/>
        <v>1.0002546352499999</v>
      </c>
      <c r="H1475" s="126">
        <f ca="1">TRUNC(PRODUCT(G$10:G1474),15)</f>
        <v>1.22742035226668</v>
      </c>
      <c r="I1475" s="126">
        <f t="shared" ca="1" si="577"/>
        <v>1.2239725141948601</v>
      </c>
      <c r="J1475" s="126">
        <f t="shared" ca="1" si="570"/>
        <v>1.0028169199999999</v>
      </c>
      <c r="K1475" s="126">
        <f t="shared" ca="1" si="571"/>
        <v>1.4084599900000001</v>
      </c>
      <c r="L1475" s="133">
        <f>IF(VLOOKUP(A1475,$U$12:$AD$125,8)=VLOOKUP(A1474,$U$12:$AD$125,8),0,VLOOKUP(A1475,U$12:$AD$125,8))</f>
        <v>0</v>
      </c>
      <c r="M1475" s="129">
        <f>IF(L1475&gt;0,VLOOKUP(L1475,T$12:$AC$125,7),0)</f>
        <v>0</v>
      </c>
      <c r="N1475" s="126">
        <f t="shared" si="572"/>
        <v>0</v>
      </c>
      <c r="O1475" s="126">
        <f t="shared" ca="1" si="573"/>
        <v>1.4084599900000001</v>
      </c>
      <c r="P1475" s="134" t="str">
        <f t="shared" si="578"/>
        <v>J=</v>
      </c>
      <c r="Q1475" s="131">
        <f t="shared" si="579"/>
        <v>44635</v>
      </c>
      <c r="R1475" s="9"/>
      <c r="S1475" s="9"/>
      <c r="T1475" s="9"/>
      <c r="U1475" s="9"/>
      <c r="V1475" s="9"/>
      <c r="W1475" s="9"/>
      <c r="X1475" s="9"/>
      <c r="Y1475" s="9"/>
      <c r="Z1475" s="9"/>
      <c r="AA1475" s="9"/>
      <c r="AB1475" s="9"/>
      <c r="AC1475" s="9"/>
      <c r="AD1475" s="9"/>
      <c r="AE1475" s="9"/>
      <c r="AF1475" s="59">
        <f t="shared" si="588"/>
        <v>44167</v>
      </c>
      <c r="AG1475" s="15">
        <f t="shared" ca="1" si="589"/>
        <v>1004.3449900000001</v>
      </c>
      <c r="AH1475" s="15">
        <f t="shared" si="589"/>
        <v>1000</v>
      </c>
      <c r="AI1475" s="4">
        <f t="shared" ca="1" si="589"/>
        <v>1.9000000000000006E-2</v>
      </c>
      <c r="AJ1475" s="16">
        <f t="shared" ca="1" si="589"/>
        <v>7.4690000000000005E-5</v>
      </c>
      <c r="AK1475" s="4">
        <f t="shared" si="589"/>
        <v>1.075</v>
      </c>
      <c r="AL1475" s="59">
        <f t="shared" si="586"/>
        <v>44167</v>
      </c>
      <c r="AM1475" s="16">
        <f t="shared" ca="1" si="590"/>
        <v>1.0043449900000001</v>
      </c>
      <c r="AN1475" s="15">
        <f t="shared" ca="1" si="590"/>
        <v>4.3449900000000001</v>
      </c>
      <c r="AO1475" s="9">
        <f t="shared" si="590"/>
        <v>0</v>
      </c>
      <c r="AP1475" s="17">
        <f t="shared" si="590"/>
        <v>0</v>
      </c>
      <c r="AQ1475" s="15">
        <f t="shared" si="590"/>
        <v>0</v>
      </c>
      <c r="AR1475" s="10" t="str">
        <f t="shared" si="590"/>
        <v>J=</v>
      </c>
      <c r="AS1475" s="59">
        <f t="shared" si="590"/>
        <v>44270</v>
      </c>
      <c r="AT1475" s="18"/>
      <c r="AU1475" s="18"/>
      <c r="AV1475" s="40"/>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c r="GS1475" s="18"/>
      <c r="GT1475" s="18"/>
    </row>
    <row r="1476" spans="1:202" x14ac:dyDescent="0.2">
      <c r="A1476" s="123">
        <f t="shared" si="574"/>
        <v>44471</v>
      </c>
      <c r="B1476" s="124">
        <f t="shared" ca="1" si="580"/>
        <v>501.53613999999999</v>
      </c>
      <c r="C1476" s="126">
        <f t="shared" si="575"/>
        <v>500</v>
      </c>
      <c r="D1476" s="125">
        <f ca="1">IF(A1476&lt;$B$1,VLOOKUP(A1476,[1]DI!$A$4:$B$15000,2,FALSE),0)</f>
        <v>0</v>
      </c>
      <c r="E1476" s="126">
        <f t="shared" ca="1" si="581"/>
        <v>0</v>
      </c>
      <c r="F1476" s="132">
        <f t="shared" si="576"/>
        <v>1.075</v>
      </c>
      <c r="G1476" s="127">
        <f t="shared" ca="1" si="569"/>
        <v>1</v>
      </c>
      <c r="H1476" s="126">
        <f ca="1">TRUNC(PRODUCT(G$10:G1475),15)</f>
        <v>1.2277328967549299</v>
      </c>
      <c r="I1476" s="126">
        <f t="shared" ca="1" si="577"/>
        <v>1.2239725141948601</v>
      </c>
      <c r="J1476" s="126">
        <f t="shared" ca="1" si="570"/>
        <v>1.00307228</v>
      </c>
      <c r="K1476" s="126">
        <f t="shared" ca="1" si="571"/>
        <v>1.5361400000000001</v>
      </c>
      <c r="L1476" s="133">
        <f>IF(VLOOKUP(A1476,$U$12:$AD$125,8)=VLOOKUP(A1475,$U$12:$AD$125,8),0,VLOOKUP(A1476,U$12:$AD$125,8))</f>
        <v>0</v>
      </c>
      <c r="M1476" s="129">
        <f>IF(L1476&gt;0,VLOOKUP(L1476,T$12:$AC$125,7),0)</f>
        <v>0</v>
      </c>
      <c r="N1476" s="126">
        <f t="shared" si="572"/>
        <v>0</v>
      </c>
      <c r="O1476" s="126">
        <f t="shared" ca="1" si="573"/>
        <v>1.5361400000000001</v>
      </c>
      <c r="P1476" s="134" t="str">
        <f t="shared" si="578"/>
        <v>J=</v>
      </c>
      <c r="Q1476" s="131">
        <f t="shared" si="579"/>
        <v>44635</v>
      </c>
      <c r="R1476" s="9"/>
      <c r="S1476" s="9"/>
      <c r="T1476" s="9"/>
      <c r="U1476" s="9"/>
      <c r="V1476" s="9"/>
      <c r="W1476" s="9"/>
      <c r="X1476" s="9"/>
      <c r="Y1476" s="9"/>
      <c r="Z1476" s="9"/>
      <c r="AA1476" s="9"/>
      <c r="AB1476" s="9"/>
      <c r="AC1476" s="9"/>
      <c r="AD1476" s="9"/>
      <c r="AE1476" s="9"/>
      <c r="AF1476" s="59">
        <f t="shared" si="588"/>
        <v>44168</v>
      </c>
      <c r="AG1476" s="15">
        <f t="shared" ca="1" si="589"/>
        <v>1004.42563</v>
      </c>
      <c r="AH1476" s="15">
        <f t="shared" si="589"/>
        <v>1000</v>
      </c>
      <c r="AI1476" s="4">
        <f t="shared" ca="1" si="589"/>
        <v>1.9000000000000006E-2</v>
      </c>
      <c r="AJ1476" s="16">
        <f t="shared" ca="1" si="589"/>
        <v>7.4690000000000005E-5</v>
      </c>
      <c r="AK1476" s="4">
        <f t="shared" si="589"/>
        <v>1.075</v>
      </c>
      <c r="AL1476" s="59">
        <f t="shared" si="586"/>
        <v>44168</v>
      </c>
      <c r="AM1476" s="16">
        <f t="shared" ca="1" si="590"/>
        <v>1.0044256300000001</v>
      </c>
      <c r="AN1476" s="15">
        <f t="shared" ca="1" si="590"/>
        <v>4.42563</v>
      </c>
      <c r="AO1476" s="9">
        <f t="shared" si="590"/>
        <v>0</v>
      </c>
      <c r="AP1476" s="17">
        <f t="shared" si="590"/>
        <v>0</v>
      </c>
      <c r="AQ1476" s="15">
        <f t="shared" si="590"/>
        <v>0</v>
      </c>
      <c r="AR1476" s="10" t="str">
        <f t="shared" si="590"/>
        <v>J=</v>
      </c>
      <c r="AS1476" s="59">
        <f t="shared" si="590"/>
        <v>44270</v>
      </c>
      <c r="AT1476" s="18"/>
      <c r="AU1476" s="18"/>
      <c r="AV1476" s="40"/>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c r="GS1476" s="18"/>
      <c r="GT1476" s="18"/>
    </row>
    <row r="1477" spans="1:202" x14ac:dyDescent="0.2">
      <c r="A1477" s="123">
        <f t="shared" si="574"/>
        <v>44472</v>
      </c>
      <c r="B1477" s="124">
        <f t="shared" ca="1" si="580"/>
        <v>501.53613999999999</v>
      </c>
      <c r="C1477" s="126">
        <f t="shared" si="575"/>
        <v>500</v>
      </c>
      <c r="D1477" s="125">
        <f ca="1">IF(A1477&lt;$B$1,VLOOKUP(A1477,[1]DI!$A$4:$B$15000,2,FALSE),0)</f>
        <v>0</v>
      </c>
      <c r="E1477" s="126">
        <f t="shared" ca="1" si="581"/>
        <v>0</v>
      </c>
      <c r="F1477" s="132">
        <f t="shared" si="576"/>
        <v>1.075</v>
      </c>
      <c r="G1477" s="127">
        <f t="shared" ca="1" si="569"/>
        <v>1</v>
      </c>
      <c r="H1477" s="126">
        <f ca="1">TRUNC(PRODUCT(G$10:G1476),15)</f>
        <v>1.2277328967549299</v>
      </c>
      <c r="I1477" s="126">
        <f t="shared" ca="1" si="577"/>
        <v>1.2239725141948601</v>
      </c>
      <c r="J1477" s="126">
        <f t="shared" ca="1" si="570"/>
        <v>1.00307228</v>
      </c>
      <c r="K1477" s="126">
        <f t="shared" ca="1" si="571"/>
        <v>1.5361400000000001</v>
      </c>
      <c r="L1477" s="133">
        <f>IF(VLOOKUP(A1477,$U$12:$AD$125,8)=VLOOKUP(A1476,$U$12:$AD$125,8),0,VLOOKUP(A1477,U$12:$AD$125,8))</f>
        <v>0</v>
      </c>
      <c r="M1477" s="129">
        <f>IF(L1477&gt;0,VLOOKUP(L1477,T$12:$AC$125,7),0)</f>
        <v>0</v>
      </c>
      <c r="N1477" s="126">
        <f t="shared" si="572"/>
        <v>0</v>
      </c>
      <c r="O1477" s="126">
        <f t="shared" ca="1" si="573"/>
        <v>1.5361400000000001</v>
      </c>
      <c r="P1477" s="134" t="str">
        <f t="shared" si="578"/>
        <v>J=</v>
      </c>
      <c r="Q1477" s="131">
        <f t="shared" si="579"/>
        <v>44635</v>
      </c>
      <c r="R1477" s="9"/>
      <c r="S1477" s="9"/>
      <c r="T1477" s="9"/>
      <c r="U1477" s="9"/>
      <c r="V1477" s="9"/>
      <c r="W1477" s="9"/>
      <c r="X1477" s="9"/>
      <c r="Y1477" s="9"/>
      <c r="Z1477" s="9"/>
      <c r="AA1477" s="9"/>
      <c r="AB1477" s="9"/>
      <c r="AC1477" s="9"/>
      <c r="AD1477" s="9"/>
      <c r="AE1477" s="9"/>
      <c r="AF1477" s="59">
        <f t="shared" si="588"/>
        <v>44169</v>
      </c>
      <c r="AG1477" s="15">
        <f t="shared" ca="1" si="589"/>
        <v>1004.5062799900001</v>
      </c>
      <c r="AH1477" s="15">
        <f t="shared" si="589"/>
        <v>1000</v>
      </c>
      <c r="AI1477" s="4">
        <f t="shared" ca="1" si="589"/>
        <v>1.9000000000000006E-2</v>
      </c>
      <c r="AJ1477" s="16">
        <f t="shared" ca="1" si="589"/>
        <v>7.4690000000000005E-5</v>
      </c>
      <c r="AK1477" s="4">
        <f t="shared" si="589"/>
        <v>1.075</v>
      </c>
      <c r="AL1477" s="59">
        <f t="shared" si="586"/>
        <v>44169</v>
      </c>
      <c r="AM1477" s="16">
        <f t="shared" ca="1" si="590"/>
        <v>1.00450628</v>
      </c>
      <c r="AN1477" s="15">
        <f t="shared" ca="1" si="590"/>
        <v>4.5062799900000003</v>
      </c>
      <c r="AO1477" s="9">
        <f t="shared" si="590"/>
        <v>0</v>
      </c>
      <c r="AP1477" s="17">
        <f t="shared" si="590"/>
        <v>0</v>
      </c>
      <c r="AQ1477" s="15">
        <f t="shared" si="590"/>
        <v>0</v>
      </c>
      <c r="AR1477" s="10" t="str">
        <f t="shared" si="590"/>
        <v>J=</v>
      </c>
      <c r="AS1477" s="59">
        <f t="shared" si="590"/>
        <v>44270</v>
      </c>
      <c r="AT1477" s="18"/>
      <c r="AU1477" s="18"/>
      <c r="AV1477" s="40"/>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c r="GS1477" s="18"/>
      <c r="GT1477" s="18"/>
    </row>
    <row r="1478" spans="1:202" x14ac:dyDescent="0.2">
      <c r="A1478" s="123">
        <f t="shared" si="574"/>
        <v>44473</v>
      </c>
      <c r="B1478" s="124">
        <f t="shared" ca="1" si="580"/>
        <v>501.53613999999999</v>
      </c>
      <c r="C1478" s="126">
        <f t="shared" si="575"/>
        <v>500</v>
      </c>
      <c r="D1478" s="125">
        <f ca="1">IF(A1478&lt;$B$1,VLOOKUP(A1478,[1]DI!$A$4:$B$15000,2,FALSE),0)</f>
        <v>6.1499999999999999E-2</v>
      </c>
      <c r="E1478" s="126">
        <f t="shared" ca="1" si="581"/>
        <v>2.3687E-4</v>
      </c>
      <c r="F1478" s="132">
        <f t="shared" si="576"/>
        <v>1.075</v>
      </c>
      <c r="G1478" s="127">
        <f t="shared" ca="1" si="569"/>
        <v>1.0002546352499999</v>
      </c>
      <c r="H1478" s="126">
        <f ca="1">TRUNC(PRODUCT(G$10:G1477),15)</f>
        <v>1.2277328967549299</v>
      </c>
      <c r="I1478" s="126">
        <f t="shared" ca="1" si="577"/>
        <v>1.2239725141948601</v>
      </c>
      <c r="J1478" s="126">
        <f t="shared" ca="1" si="570"/>
        <v>1.00307228</v>
      </c>
      <c r="K1478" s="126">
        <f t="shared" ca="1" si="571"/>
        <v>1.5361400000000001</v>
      </c>
      <c r="L1478" s="133">
        <f>IF(VLOOKUP(A1478,$U$12:$AD$125,8)=VLOOKUP(A1477,$U$12:$AD$125,8),0,VLOOKUP(A1478,U$12:$AD$125,8))</f>
        <v>0</v>
      </c>
      <c r="M1478" s="129">
        <f>IF(L1478&gt;0,VLOOKUP(L1478,T$12:$AC$125,7),0)</f>
        <v>0</v>
      </c>
      <c r="N1478" s="126">
        <f t="shared" si="572"/>
        <v>0</v>
      </c>
      <c r="O1478" s="126">
        <f t="shared" ca="1" si="573"/>
        <v>1.5361400000000001</v>
      </c>
      <c r="P1478" s="134" t="str">
        <f t="shared" si="578"/>
        <v>J=</v>
      </c>
      <c r="Q1478" s="131">
        <f t="shared" si="579"/>
        <v>44635</v>
      </c>
      <c r="R1478" s="9"/>
      <c r="S1478" s="9"/>
      <c r="T1478" s="9"/>
      <c r="U1478" s="9"/>
      <c r="V1478" s="9"/>
      <c r="W1478" s="9"/>
      <c r="X1478" s="9"/>
      <c r="Y1478" s="9"/>
      <c r="Z1478" s="9"/>
      <c r="AA1478" s="9"/>
      <c r="AB1478" s="9"/>
      <c r="AC1478" s="9"/>
      <c r="AD1478" s="9"/>
      <c r="AE1478" s="9"/>
      <c r="AF1478" s="59">
        <f t="shared" si="588"/>
        <v>44170</v>
      </c>
      <c r="AG1478" s="15">
        <f t="shared" ca="1" si="589"/>
        <v>1004.5869300000001</v>
      </c>
      <c r="AH1478" s="15">
        <f t="shared" si="589"/>
        <v>1000</v>
      </c>
      <c r="AI1478" s="4">
        <f t="shared" ca="1" si="589"/>
        <v>0</v>
      </c>
      <c r="AJ1478" s="16">
        <f t="shared" ca="1" si="589"/>
        <v>0</v>
      </c>
      <c r="AK1478" s="4">
        <f t="shared" si="589"/>
        <v>1.075</v>
      </c>
      <c r="AL1478" s="59">
        <f t="shared" si="586"/>
        <v>44170</v>
      </c>
      <c r="AM1478" s="16">
        <f t="shared" ca="1" si="590"/>
        <v>1.0045869300000001</v>
      </c>
      <c r="AN1478" s="15">
        <f t="shared" ca="1" si="590"/>
        <v>4.5869299999999997</v>
      </c>
      <c r="AO1478" s="9">
        <f t="shared" si="590"/>
        <v>0</v>
      </c>
      <c r="AP1478" s="17">
        <f t="shared" si="590"/>
        <v>0</v>
      </c>
      <c r="AQ1478" s="15">
        <f t="shared" si="590"/>
        <v>0</v>
      </c>
      <c r="AR1478" s="10" t="str">
        <f t="shared" si="590"/>
        <v>J=</v>
      </c>
      <c r="AS1478" s="59">
        <f t="shared" si="590"/>
        <v>44270</v>
      </c>
      <c r="AT1478" s="18"/>
      <c r="AU1478" s="18"/>
      <c r="AV1478" s="40"/>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c r="GS1478" s="18"/>
      <c r="GT1478" s="18"/>
    </row>
    <row r="1479" spans="1:202" x14ac:dyDescent="0.2">
      <c r="A1479" s="123">
        <f t="shared" si="574"/>
        <v>44474</v>
      </c>
      <c r="B1479" s="124">
        <f t="shared" ca="1" si="580"/>
        <v>501.66384499999998</v>
      </c>
      <c r="C1479" s="126">
        <f t="shared" si="575"/>
        <v>500</v>
      </c>
      <c r="D1479" s="125">
        <f ca="1">IF(A1479&lt;$B$1,VLOOKUP(A1479,[1]DI!$A$4:$B$15000,2,FALSE),0)</f>
        <v>6.1499999999999999E-2</v>
      </c>
      <c r="E1479" s="126">
        <f t="shared" ca="1" si="581"/>
        <v>2.3687E-4</v>
      </c>
      <c r="F1479" s="132">
        <f t="shared" si="576"/>
        <v>1.075</v>
      </c>
      <c r="G1479" s="127">
        <f t="shared" ca="1" si="569"/>
        <v>1.0002546352499999</v>
      </c>
      <c r="H1479" s="126">
        <f ca="1">TRUNC(PRODUCT(G$10:G1478),15)</f>
        <v>1.2280455208280301</v>
      </c>
      <c r="I1479" s="126">
        <f t="shared" ca="1" si="577"/>
        <v>1.2239725141948601</v>
      </c>
      <c r="J1479" s="126">
        <f t="shared" ca="1" si="570"/>
        <v>1.0033276900000001</v>
      </c>
      <c r="K1479" s="126">
        <f t="shared" ca="1" si="571"/>
        <v>1.663845</v>
      </c>
      <c r="L1479" s="133">
        <f>IF(VLOOKUP(A1479,$U$12:$AD$125,8)=VLOOKUP(A1478,$U$12:$AD$125,8),0,VLOOKUP(A1479,U$12:$AD$125,8))</f>
        <v>0</v>
      </c>
      <c r="M1479" s="129">
        <f>IF(L1479&gt;0,VLOOKUP(L1479,T$12:$AC$125,7),0)</f>
        <v>0</v>
      </c>
      <c r="N1479" s="126">
        <f t="shared" si="572"/>
        <v>0</v>
      </c>
      <c r="O1479" s="126">
        <f t="shared" ca="1" si="573"/>
        <v>1.663845</v>
      </c>
      <c r="P1479" s="134" t="str">
        <f t="shared" si="578"/>
        <v>J=</v>
      </c>
      <c r="Q1479" s="131">
        <f t="shared" si="579"/>
        <v>44635</v>
      </c>
      <c r="R1479" s="9"/>
      <c r="S1479" s="9"/>
      <c r="T1479" s="9"/>
      <c r="U1479" s="9"/>
      <c r="V1479" s="9"/>
      <c r="W1479" s="9"/>
      <c r="X1479" s="9"/>
      <c r="Y1479" s="9"/>
      <c r="Z1479" s="9"/>
      <c r="AA1479" s="9"/>
      <c r="AB1479" s="9"/>
      <c r="AC1479" s="9"/>
      <c r="AD1479" s="9"/>
      <c r="AE1479" s="9"/>
      <c r="AF1479" s="59">
        <f t="shared" si="588"/>
        <v>44171</v>
      </c>
      <c r="AG1479" s="15">
        <f t="shared" ca="1" si="589"/>
        <v>1004.5869300000001</v>
      </c>
      <c r="AH1479" s="15">
        <f t="shared" si="589"/>
        <v>1000</v>
      </c>
      <c r="AI1479" s="4">
        <f t="shared" ca="1" si="589"/>
        <v>0</v>
      </c>
      <c r="AJ1479" s="16">
        <f t="shared" ca="1" si="589"/>
        <v>0</v>
      </c>
      <c r="AK1479" s="4">
        <f t="shared" si="589"/>
        <v>1.075</v>
      </c>
      <c r="AL1479" s="59">
        <f t="shared" si="586"/>
        <v>44171</v>
      </c>
      <c r="AM1479" s="16">
        <f t="shared" ca="1" si="590"/>
        <v>1.0045869300000001</v>
      </c>
      <c r="AN1479" s="15">
        <f t="shared" ca="1" si="590"/>
        <v>4.5869299999999997</v>
      </c>
      <c r="AO1479" s="9">
        <f t="shared" si="590"/>
        <v>0</v>
      </c>
      <c r="AP1479" s="17">
        <f t="shared" si="590"/>
        <v>0</v>
      </c>
      <c r="AQ1479" s="15">
        <f t="shared" si="590"/>
        <v>0</v>
      </c>
      <c r="AR1479" s="10" t="str">
        <f t="shared" si="590"/>
        <v>J=</v>
      </c>
      <c r="AS1479" s="59">
        <f t="shared" si="590"/>
        <v>44270</v>
      </c>
      <c r="AT1479" s="18"/>
      <c r="AU1479" s="18"/>
      <c r="AV1479" s="40"/>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c r="GS1479" s="18"/>
      <c r="GT1479" s="18"/>
    </row>
    <row r="1480" spans="1:202" x14ac:dyDescent="0.2">
      <c r="A1480" s="123">
        <f t="shared" si="574"/>
        <v>44475</v>
      </c>
      <c r="B1480" s="124">
        <f t="shared" ca="1" si="580"/>
        <v>501.79158998999998</v>
      </c>
      <c r="C1480" s="126">
        <f t="shared" si="575"/>
        <v>500</v>
      </c>
      <c r="D1480" s="125">
        <f ca="1">IF(A1480&lt;$B$1,VLOOKUP(A1480,[1]DI!$A$4:$B$15000,2,FALSE),0)</f>
        <v>6.1499999999999999E-2</v>
      </c>
      <c r="E1480" s="126">
        <f t="shared" ca="1" si="581"/>
        <v>2.3687E-4</v>
      </c>
      <c r="F1480" s="132">
        <f t="shared" si="576"/>
        <v>1.075</v>
      </c>
      <c r="G1480" s="127">
        <f t="shared" ca="1" si="569"/>
        <v>1.0002546352499999</v>
      </c>
      <c r="H1480" s="126">
        <f ca="1">TRUNC(PRODUCT(G$10:G1479),15)</f>
        <v>1.2283582245062401</v>
      </c>
      <c r="I1480" s="126">
        <f t="shared" ca="1" si="577"/>
        <v>1.2239725141948601</v>
      </c>
      <c r="J1480" s="126">
        <f t="shared" ca="1" si="570"/>
        <v>1.0035831799999999</v>
      </c>
      <c r="K1480" s="126">
        <f t="shared" ca="1" si="571"/>
        <v>1.7915899900000001</v>
      </c>
      <c r="L1480" s="133">
        <f>IF(VLOOKUP(A1480,$U$12:$AD$125,8)=VLOOKUP(A1479,$U$12:$AD$125,8),0,VLOOKUP(A1480,U$12:$AD$125,8))</f>
        <v>0</v>
      </c>
      <c r="M1480" s="129">
        <f>IF(L1480&gt;0,VLOOKUP(L1480,T$12:$AC$125,7),0)</f>
        <v>0</v>
      </c>
      <c r="N1480" s="126">
        <f t="shared" si="572"/>
        <v>0</v>
      </c>
      <c r="O1480" s="126">
        <f t="shared" ca="1" si="573"/>
        <v>1.7915899900000001</v>
      </c>
      <c r="P1480" s="134" t="str">
        <f t="shared" si="578"/>
        <v>J=</v>
      </c>
      <c r="Q1480" s="131">
        <f t="shared" si="579"/>
        <v>44635</v>
      </c>
      <c r="R1480" s="9"/>
      <c r="S1480" s="9"/>
      <c r="T1480" s="9"/>
      <c r="U1480" s="9"/>
      <c r="V1480" s="9"/>
      <c r="W1480" s="9"/>
      <c r="X1480" s="9"/>
      <c r="Y1480" s="9"/>
      <c r="Z1480" s="9"/>
      <c r="AA1480" s="9"/>
      <c r="AB1480" s="9"/>
      <c r="AC1480" s="9"/>
      <c r="AD1480" s="9"/>
      <c r="AE1480" s="9"/>
      <c r="AF1480" s="59">
        <f t="shared" si="588"/>
        <v>44172</v>
      </c>
      <c r="AG1480" s="15">
        <f t="shared" ca="1" si="589"/>
        <v>1004.5869300000001</v>
      </c>
      <c r="AH1480" s="15">
        <f t="shared" si="589"/>
        <v>1000</v>
      </c>
      <c r="AI1480" s="4">
        <f t="shared" ca="1" si="589"/>
        <v>1.9000000000000006E-2</v>
      </c>
      <c r="AJ1480" s="16">
        <f t="shared" ca="1" si="589"/>
        <v>7.4690000000000005E-5</v>
      </c>
      <c r="AK1480" s="4">
        <f t="shared" si="589"/>
        <v>1.075</v>
      </c>
      <c r="AL1480" s="59">
        <f t="shared" si="586"/>
        <v>44172</v>
      </c>
      <c r="AM1480" s="16">
        <f t="shared" ca="1" si="590"/>
        <v>1.0045869300000001</v>
      </c>
      <c r="AN1480" s="15">
        <f t="shared" ca="1" si="590"/>
        <v>4.5869299999999997</v>
      </c>
      <c r="AO1480" s="9">
        <f t="shared" si="590"/>
        <v>0</v>
      </c>
      <c r="AP1480" s="17">
        <f t="shared" si="590"/>
        <v>0</v>
      </c>
      <c r="AQ1480" s="15">
        <f t="shared" si="590"/>
        <v>0</v>
      </c>
      <c r="AR1480" s="10" t="str">
        <f t="shared" si="590"/>
        <v>J=</v>
      </c>
      <c r="AS1480" s="59">
        <f t="shared" si="590"/>
        <v>44270</v>
      </c>
      <c r="AT1480" s="18"/>
      <c r="AU1480" s="18"/>
      <c r="AV1480" s="40"/>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c r="GS1480" s="18"/>
      <c r="GT1480" s="18"/>
    </row>
    <row r="1481" spans="1:202" x14ac:dyDescent="0.2">
      <c r="A1481" s="123">
        <f t="shared" si="574"/>
        <v>44476</v>
      </c>
      <c r="B1481" s="124">
        <f t="shared" ca="1" si="580"/>
        <v>501.91935999999998</v>
      </c>
      <c r="C1481" s="126">
        <f t="shared" si="575"/>
        <v>500</v>
      </c>
      <c r="D1481" s="125">
        <f ca="1">IF(A1481&lt;$B$1,VLOOKUP(A1481,[1]DI!$A$4:$B$15000,2,FALSE),0)</f>
        <v>6.1499999999999999E-2</v>
      </c>
      <c r="E1481" s="126">
        <f t="shared" ca="1" si="581"/>
        <v>2.3687E-4</v>
      </c>
      <c r="F1481" s="132">
        <f t="shared" si="576"/>
        <v>1.075</v>
      </c>
      <c r="G1481" s="127">
        <f t="shared" ca="1" si="569"/>
        <v>1.0002546352499999</v>
      </c>
      <c r="H1481" s="126">
        <f ca="1">TRUNC(PRODUCT(G$10:G1480),15)</f>
        <v>1.22867100780983</v>
      </c>
      <c r="I1481" s="126">
        <f t="shared" ca="1" si="577"/>
        <v>1.2239725141948601</v>
      </c>
      <c r="J1481" s="126">
        <f t="shared" ca="1" si="570"/>
        <v>1.0038387200000001</v>
      </c>
      <c r="K1481" s="126">
        <f t="shared" ca="1" si="571"/>
        <v>1.91936</v>
      </c>
      <c r="L1481" s="133">
        <f>IF(VLOOKUP(A1481,$U$12:$AD$125,8)=VLOOKUP(A1480,$U$12:$AD$125,8),0,VLOOKUP(A1481,U$12:$AD$125,8))</f>
        <v>0</v>
      </c>
      <c r="M1481" s="129">
        <f>IF(L1481&gt;0,VLOOKUP(L1481,T$12:$AC$125,7),0)</f>
        <v>0</v>
      </c>
      <c r="N1481" s="126">
        <f t="shared" si="572"/>
        <v>0</v>
      </c>
      <c r="O1481" s="126">
        <f t="shared" ca="1" si="573"/>
        <v>1.91936</v>
      </c>
      <c r="P1481" s="134" t="str">
        <f t="shared" si="578"/>
        <v>J=</v>
      </c>
      <c r="Q1481" s="131">
        <f t="shared" si="579"/>
        <v>44635</v>
      </c>
      <c r="R1481" s="9"/>
      <c r="S1481" s="9"/>
      <c r="T1481" s="9"/>
      <c r="U1481" s="9"/>
      <c r="V1481" s="9"/>
      <c r="W1481" s="9"/>
      <c r="X1481" s="9"/>
      <c r="Y1481" s="9"/>
      <c r="Z1481" s="9"/>
      <c r="AA1481" s="9"/>
      <c r="AB1481" s="9"/>
      <c r="AC1481" s="9"/>
      <c r="AD1481" s="9"/>
      <c r="AE1481" s="9"/>
      <c r="AF1481" s="59">
        <f t="shared" si="588"/>
        <v>44173</v>
      </c>
      <c r="AG1481" s="15">
        <f t="shared" ca="1" si="589"/>
        <v>1004.66758999</v>
      </c>
      <c r="AH1481" s="15">
        <f t="shared" si="589"/>
        <v>1000</v>
      </c>
      <c r="AI1481" s="4">
        <f t="shared" ca="1" si="589"/>
        <v>1.9000000000000006E-2</v>
      </c>
      <c r="AJ1481" s="16">
        <f t="shared" ca="1" si="589"/>
        <v>7.4690000000000005E-5</v>
      </c>
      <c r="AK1481" s="4">
        <f t="shared" si="589"/>
        <v>1.075</v>
      </c>
      <c r="AL1481" s="59">
        <f t="shared" si="586"/>
        <v>44173</v>
      </c>
      <c r="AM1481" s="16">
        <f t="shared" ca="1" si="590"/>
        <v>1.0046675899999999</v>
      </c>
      <c r="AN1481" s="15">
        <f t="shared" ca="1" si="590"/>
        <v>4.6675899899999997</v>
      </c>
      <c r="AO1481" s="9">
        <f t="shared" si="590"/>
        <v>0</v>
      </c>
      <c r="AP1481" s="17">
        <f t="shared" si="590"/>
        <v>0</v>
      </c>
      <c r="AQ1481" s="15">
        <f t="shared" si="590"/>
        <v>0</v>
      </c>
      <c r="AR1481" s="10" t="str">
        <f t="shared" si="590"/>
        <v>J=</v>
      </c>
      <c r="AS1481" s="59">
        <f t="shared" si="590"/>
        <v>44270</v>
      </c>
      <c r="AT1481" s="18"/>
      <c r="AU1481" s="18"/>
      <c r="AV1481" s="40"/>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c r="GS1481" s="18"/>
      <c r="GT1481" s="18"/>
    </row>
    <row r="1482" spans="1:202" x14ac:dyDescent="0.2">
      <c r="A1482" s="123">
        <f t="shared" si="574"/>
        <v>44477</v>
      </c>
      <c r="B1482" s="124">
        <f t="shared" ca="1" si="580"/>
        <v>502.04716998999999</v>
      </c>
      <c r="C1482" s="126">
        <f t="shared" si="575"/>
        <v>500</v>
      </c>
      <c r="D1482" s="125">
        <f ca="1">IF(A1482&lt;$B$1,VLOOKUP(A1482,[1]DI!$A$4:$B$15000,2,FALSE),0)</f>
        <v>6.1499999999999999E-2</v>
      </c>
      <c r="E1482" s="126">
        <f t="shared" ca="1" si="581"/>
        <v>2.3687E-4</v>
      </c>
      <c r="F1482" s="132">
        <f t="shared" si="576"/>
        <v>1.075</v>
      </c>
      <c r="G1482" s="127">
        <f t="shared" ref="G1482:G1545" ca="1" si="591">TRUNC((1+(E1482*F1482)),15)</f>
        <v>1.0002546352499999</v>
      </c>
      <c r="H1482" s="126">
        <f ca="1">TRUNC(PRODUCT(G$10:G1481),15)</f>
        <v>1.2289838707590699</v>
      </c>
      <c r="I1482" s="126">
        <f t="shared" ca="1" si="577"/>
        <v>1.2239725141948601</v>
      </c>
      <c r="J1482" s="126">
        <f t="shared" ref="J1482:J1545" ca="1" si="592">ROUND(TRUNC(H1482/I1482,15),8)</f>
        <v>1.00409434</v>
      </c>
      <c r="K1482" s="126">
        <f t="shared" ref="K1482:K1545" ca="1" si="593">TRUNC((C1482*(J1482-1)),8)</f>
        <v>2.04716999</v>
      </c>
      <c r="L1482" s="133">
        <f>IF(VLOOKUP(A1482,$U$12:$AD$125,8)=VLOOKUP(A1481,$U$12:$AD$125,8),0,VLOOKUP(A1482,U$12:$AD$125,8))</f>
        <v>0</v>
      </c>
      <c r="M1482" s="129">
        <f>IF(L1482&gt;0,VLOOKUP(L1482,T$12:$AC$125,7),0)</f>
        <v>0</v>
      </c>
      <c r="N1482" s="126">
        <f t="shared" ref="N1482:N1545" si="594">IF(M1482&gt;0,(C$10*M1482),0)</f>
        <v>0</v>
      </c>
      <c r="O1482" s="126">
        <f t="shared" ref="O1482:O1545" ca="1" si="595">(K1482+N1482)</f>
        <v>2.04716999</v>
      </c>
      <c r="P1482" s="134" t="str">
        <f t="shared" si="578"/>
        <v>J=</v>
      </c>
      <c r="Q1482" s="131">
        <f t="shared" si="579"/>
        <v>44635</v>
      </c>
      <c r="R1482" s="9"/>
      <c r="S1482" s="9"/>
      <c r="T1482" s="9"/>
      <c r="U1482" s="9"/>
      <c r="V1482" s="9"/>
      <c r="W1482" s="9"/>
      <c r="X1482" s="9"/>
      <c r="Y1482" s="9"/>
      <c r="Z1482" s="9"/>
      <c r="AA1482" s="9"/>
      <c r="AB1482" s="9"/>
      <c r="AC1482" s="9"/>
      <c r="AD1482" s="9"/>
      <c r="AE1482" s="9"/>
      <c r="AF1482" s="59">
        <f t="shared" si="588"/>
        <v>44174</v>
      </c>
      <c r="AG1482" s="15">
        <f t="shared" ca="1" si="589"/>
        <v>1004.74825999</v>
      </c>
      <c r="AH1482" s="15">
        <f t="shared" si="589"/>
        <v>1000</v>
      </c>
      <c r="AI1482" s="4">
        <f t="shared" ca="1" si="589"/>
        <v>1.9000000000000006E-2</v>
      </c>
      <c r="AJ1482" s="16">
        <f t="shared" ca="1" si="589"/>
        <v>7.4690000000000005E-5</v>
      </c>
      <c r="AK1482" s="4">
        <f t="shared" si="589"/>
        <v>1.075</v>
      </c>
      <c r="AL1482" s="59">
        <f t="shared" si="586"/>
        <v>44174</v>
      </c>
      <c r="AM1482" s="16">
        <f t="shared" ca="1" si="590"/>
        <v>1.0047482599999999</v>
      </c>
      <c r="AN1482" s="15">
        <f t="shared" ca="1" si="590"/>
        <v>4.7482599900000002</v>
      </c>
      <c r="AO1482" s="9">
        <f t="shared" si="590"/>
        <v>0</v>
      </c>
      <c r="AP1482" s="17">
        <f t="shared" si="590"/>
        <v>0</v>
      </c>
      <c r="AQ1482" s="15">
        <f t="shared" si="590"/>
        <v>0</v>
      </c>
      <c r="AR1482" s="10" t="str">
        <f t="shared" si="590"/>
        <v>J=</v>
      </c>
      <c r="AS1482" s="59">
        <f t="shared" si="590"/>
        <v>44270</v>
      </c>
      <c r="AT1482" s="18"/>
      <c r="AU1482" s="18"/>
      <c r="AV1482" s="40"/>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c r="GS1482" s="18"/>
      <c r="GT1482" s="18"/>
    </row>
    <row r="1483" spans="1:202" x14ac:dyDescent="0.2">
      <c r="A1483" s="123">
        <f t="shared" ref="A1483:A1546" si="596">(A1482+1)</f>
        <v>44478</v>
      </c>
      <c r="B1483" s="124">
        <f t="shared" ca="1" si="580"/>
        <v>502.17500998999998</v>
      </c>
      <c r="C1483" s="126">
        <f t="shared" ref="C1483:C1546" si="597">TRUNC(C1482-N1482,8)</f>
        <v>500</v>
      </c>
      <c r="D1483" s="125">
        <f ca="1">IF(A1483&lt;$B$1,VLOOKUP(A1483,[1]DI!$A$4:$B$15000,2,FALSE),0)</f>
        <v>0</v>
      </c>
      <c r="E1483" s="126">
        <f t="shared" ca="1" si="581"/>
        <v>0</v>
      </c>
      <c r="F1483" s="132">
        <f t="shared" ref="F1483:F1546" si="598">F1482</f>
        <v>1.075</v>
      </c>
      <c r="G1483" s="127">
        <f t="shared" ca="1" si="591"/>
        <v>1</v>
      </c>
      <c r="H1483" s="126">
        <f ca="1">TRUNC(PRODUCT(G$10:G1482),15)</f>
        <v>1.2292968133742399</v>
      </c>
      <c r="I1483" s="126">
        <f t="shared" ref="I1483:I1546" ca="1" si="599">IF(OR(L1482&gt;0,L1482="E"),H1482,I1482)</f>
        <v>1.2239725141948601</v>
      </c>
      <c r="J1483" s="126">
        <f t="shared" ca="1" si="592"/>
        <v>1.00435002</v>
      </c>
      <c r="K1483" s="126">
        <f t="shared" ca="1" si="593"/>
        <v>2.1750099899999999</v>
      </c>
      <c r="L1483" s="133">
        <f>IF(VLOOKUP(A1483,$U$12:$AD$125,8)=VLOOKUP(A1482,$U$12:$AD$125,8),0,VLOOKUP(A1483,U$12:$AD$125,8))</f>
        <v>0</v>
      </c>
      <c r="M1483" s="129">
        <f>IF(L1483&gt;0,VLOOKUP(L1483,T$12:$AC$125,7),0)</f>
        <v>0</v>
      </c>
      <c r="N1483" s="126">
        <f t="shared" si="594"/>
        <v>0</v>
      </c>
      <c r="O1483" s="126">
        <f t="shared" ca="1" si="595"/>
        <v>2.1750099899999999</v>
      </c>
      <c r="P1483" s="134" t="str">
        <f t="shared" ref="P1483:P1546" si="600">IF(L1482&gt;0,VLOOKUP(A1482,$U$12:$AD$125,9),P1482)</f>
        <v>J=</v>
      </c>
      <c r="Q1483" s="131">
        <f t="shared" ref="Q1483:Q1546" si="601">IF(L1482&gt;0,VLOOKUP(A1482,$U$12:$AD$125,10),Q1482)</f>
        <v>44635</v>
      </c>
      <c r="R1483" s="9"/>
      <c r="S1483" s="9"/>
      <c r="T1483" s="9"/>
      <c r="U1483" s="9"/>
      <c r="V1483" s="9"/>
      <c r="W1483" s="9"/>
      <c r="X1483" s="9"/>
      <c r="Y1483" s="9"/>
      <c r="Z1483" s="9"/>
      <c r="AA1483" s="9"/>
      <c r="AB1483" s="9"/>
      <c r="AC1483" s="9"/>
      <c r="AD1483" s="9"/>
      <c r="AE1483" s="9"/>
      <c r="AF1483" s="59"/>
      <c r="AG1483" s="15"/>
      <c r="AH1483" s="15"/>
      <c r="AI1483" s="4"/>
      <c r="AJ1483" s="16"/>
      <c r="AK1483" s="4"/>
      <c r="AL1483" s="59"/>
      <c r="AM1483" s="16"/>
      <c r="AN1483" s="15"/>
      <c r="AO1483" s="9"/>
      <c r="AP1483" s="17"/>
      <c r="AQ1483" s="15"/>
      <c r="AR1483" s="42"/>
      <c r="AS1483" s="59"/>
      <c r="AT1483" s="18"/>
      <c r="AU1483" s="18"/>
      <c r="AV1483" s="40"/>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c r="GS1483" s="18"/>
      <c r="GT1483" s="18"/>
    </row>
    <row r="1484" spans="1:202" x14ac:dyDescent="0.2">
      <c r="A1484" s="123">
        <f t="shared" si="596"/>
        <v>44479</v>
      </c>
      <c r="B1484" s="124">
        <f t="shared" ref="B1484:B1547" ca="1" si="602">IF(A1484&lt;=TODAY(),C1484+K1484,IF(AND(A1484&gt;TODAY(),A1484&lt;=$B$1),IF(VLOOKUP(TODAY(),$A$10:$D$5000,4,FALSE)=0,"n.d",C1484+K1484),"n.d"))</f>
        <v>502.17500998999998</v>
      </c>
      <c r="C1484" s="126">
        <f t="shared" si="597"/>
        <v>500</v>
      </c>
      <c r="D1484" s="125">
        <f ca="1">IF(A1484&lt;$B$1,VLOOKUP(A1484,[1]DI!$A$4:$B$15000,2,FALSE),0)</f>
        <v>0</v>
      </c>
      <c r="E1484" s="126">
        <f t="shared" ca="1" si="581"/>
        <v>0</v>
      </c>
      <c r="F1484" s="132">
        <f t="shared" si="598"/>
        <v>1.075</v>
      </c>
      <c r="G1484" s="127">
        <f t="shared" ca="1" si="591"/>
        <v>1</v>
      </c>
      <c r="H1484" s="126">
        <f ca="1">TRUNC(PRODUCT(G$10:G1483),15)</f>
        <v>1.2292968133742399</v>
      </c>
      <c r="I1484" s="126">
        <f t="shared" ca="1" si="599"/>
        <v>1.2239725141948601</v>
      </c>
      <c r="J1484" s="126">
        <f t="shared" ca="1" si="592"/>
        <v>1.00435002</v>
      </c>
      <c r="K1484" s="126">
        <f t="shared" ca="1" si="593"/>
        <v>2.1750099899999999</v>
      </c>
      <c r="L1484" s="133">
        <f>IF(VLOOKUP(A1484,$U$12:$AD$125,8)=VLOOKUP(A1483,$U$12:$AD$125,8),0,VLOOKUP(A1484,U$12:$AD$125,8))</f>
        <v>0</v>
      </c>
      <c r="M1484" s="129">
        <f>IF(L1484&gt;0,VLOOKUP(L1484,T$12:$AC$125,7),0)</f>
        <v>0</v>
      </c>
      <c r="N1484" s="126">
        <f t="shared" si="594"/>
        <v>0</v>
      </c>
      <c r="O1484" s="126">
        <f t="shared" ca="1" si="595"/>
        <v>2.1750099899999999</v>
      </c>
      <c r="P1484" s="134" t="str">
        <f t="shared" si="600"/>
        <v>J=</v>
      </c>
      <c r="Q1484" s="131">
        <f t="shared" si="601"/>
        <v>44635</v>
      </c>
      <c r="R1484" s="9"/>
      <c r="S1484" s="9"/>
      <c r="T1484" s="9"/>
      <c r="U1484" s="9"/>
      <c r="V1484" s="9"/>
      <c r="W1484" s="9"/>
      <c r="X1484" s="9"/>
      <c r="Y1484" s="9"/>
      <c r="Z1484" s="9"/>
      <c r="AA1484" s="9"/>
      <c r="AB1484" s="9"/>
      <c r="AC1484" s="9"/>
      <c r="AD1484" s="9"/>
      <c r="AE1484" s="9"/>
      <c r="AF1484" s="59" t="str">
        <f t="shared" ref="AF1484:AS1484" si="603">$B$6</f>
        <v>CNEN22</v>
      </c>
      <c r="AG1484" s="9" t="str">
        <f t="shared" si="603"/>
        <v>CNEN22</v>
      </c>
      <c r="AH1484" s="9" t="str">
        <f t="shared" si="603"/>
        <v>CNEN22</v>
      </c>
      <c r="AI1484" s="9" t="str">
        <f t="shared" si="603"/>
        <v>CNEN22</v>
      </c>
      <c r="AJ1484" s="9" t="str">
        <f t="shared" si="603"/>
        <v>CNEN22</v>
      </c>
      <c r="AK1484" s="4" t="str">
        <f t="shared" si="603"/>
        <v>CNEN22</v>
      </c>
      <c r="AL1484" s="59" t="str">
        <f t="shared" si="603"/>
        <v>CNEN22</v>
      </c>
      <c r="AM1484" s="9" t="str">
        <f t="shared" si="603"/>
        <v>CNEN22</v>
      </c>
      <c r="AN1484" s="9" t="str">
        <f t="shared" si="603"/>
        <v>CNEN22</v>
      </c>
      <c r="AO1484" s="9" t="str">
        <f t="shared" si="603"/>
        <v>CNEN22</v>
      </c>
      <c r="AP1484" s="17" t="str">
        <f t="shared" si="603"/>
        <v>CNEN22</v>
      </c>
      <c r="AQ1484" s="9" t="str">
        <f t="shared" si="603"/>
        <v>CNEN22</v>
      </c>
      <c r="AR1484" s="10" t="str">
        <f t="shared" si="603"/>
        <v>CNEN22</v>
      </c>
      <c r="AS1484" s="59" t="str">
        <f t="shared" si="603"/>
        <v>CNEN22</v>
      </c>
      <c r="AT1484" s="18"/>
      <c r="AU1484" s="18"/>
      <c r="AV1484" s="40"/>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c r="GS1484" s="18"/>
      <c r="GT1484" s="18"/>
    </row>
    <row r="1485" spans="1:202" x14ac:dyDescent="0.2">
      <c r="A1485" s="123">
        <f t="shared" si="596"/>
        <v>44480</v>
      </c>
      <c r="B1485" s="124">
        <f t="shared" ca="1" si="602"/>
        <v>502.17500998999998</v>
      </c>
      <c r="C1485" s="126">
        <f t="shared" si="597"/>
        <v>500</v>
      </c>
      <c r="D1485" s="125">
        <f ca="1">IF(A1485&lt;$B$1,VLOOKUP(A1485,[1]DI!$A$4:$B$15000,2,FALSE),0)</f>
        <v>6.1499999999999999E-2</v>
      </c>
      <c r="E1485" s="126">
        <f t="shared" ref="E1485:E1548" ca="1" si="604">ROUND((((1+D1485)^(1/252)-1)),8)</f>
        <v>2.3687E-4</v>
      </c>
      <c r="F1485" s="132">
        <f t="shared" si="598"/>
        <v>1.075</v>
      </c>
      <c r="G1485" s="127">
        <f t="shared" ca="1" si="591"/>
        <v>1.0002546352499999</v>
      </c>
      <c r="H1485" s="126">
        <f ca="1">TRUNC(PRODUCT(G$10:G1484),15)</f>
        <v>1.2292968133742399</v>
      </c>
      <c r="I1485" s="126">
        <f t="shared" ca="1" si="599"/>
        <v>1.2239725141948601</v>
      </c>
      <c r="J1485" s="126">
        <f t="shared" ca="1" si="592"/>
        <v>1.00435002</v>
      </c>
      <c r="K1485" s="126">
        <f t="shared" ca="1" si="593"/>
        <v>2.1750099899999999</v>
      </c>
      <c r="L1485" s="133">
        <f>IF(VLOOKUP(A1485,$U$12:$AD$125,8)=VLOOKUP(A1484,$U$12:$AD$125,8),0,VLOOKUP(A1485,U$12:$AD$125,8))</f>
        <v>0</v>
      </c>
      <c r="M1485" s="129">
        <f>IF(L1485&gt;0,VLOOKUP(L1485,T$12:$AC$125,7),0)</f>
        <v>0</v>
      </c>
      <c r="N1485" s="126">
        <f t="shared" si="594"/>
        <v>0</v>
      </c>
      <c r="O1485" s="126">
        <f t="shared" ca="1" si="595"/>
        <v>2.1750099899999999</v>
      </c>
      <c r="P1485" s="134" t="str">
        <f t="shared" si="600"/>
        <v>J=</v>
      </c>
      <c r="Q1485" s="131">
        <f t="shared" si="601"/>
        <v>44635</v>
      </c>
      <c r="R1485" s="9"/>
      <c r="S1485" s="9"/>
      <c r="T1485" s="9"/>
      <c r="U1485" s="9"/>
      <c r="V1485" s="9"/>
      <c r="W1485" s="9"/>
      <c r="X1485" s="9"/>
      <c r="Y1485" s="9"/>
      <c r="Z1485" s="9"/>
      <c r="AA1485" s="9"/>
      <c r="AB1485" s="9"/>
      <c r="AC1485" s="9"/>
      <c r="AD1485" s="9"/>
      <c r="AE1485" s="9"/>
      <c r="AF1485" s="57" t="s">
        <v>16</v>
      </c>
      <c r="AG1485" s="3" t="s">
        <v>9</v>
      </c>
      <c r="AH1485" s="3" t="s">
        <v>10</v>
      </c>
      <c r="AI1485" s="36" t="s">
        <v>11</v>
      </c>
      <c r="AJ1485" s="37" t="s">
        <v>11</v>
      </c>
      <c r="AK1485" s="36" t="s">
        <v>11</v>
      </c>
      <c r="AL1485" s="60" t="s">
        <v>16</v>
      </c>
      <c r="AM1485" s="37" t="s">
        <v>11</v>
      </c>
      <c r="AN1485" s="3" t="s">
        <v>12</v>
      </c>
      <c r="AO1485" s="7" t="s">
        <v>13</v>
      </c>
      <c r="AP1485" s="38" t="s">
        <v>14</v>
      </c>
      <c r="AQ1485" s="3" t="s">
        <v>14</v>
      </c>
      <c r="AR1485" s="39" t="s">
        <v>15</v>
      </c>
      <c r="AS1485" s="57" t="s">
        <v>15</v>
      </c>
      <c r="AT1485" s="18"/>
      <c r="AU1485" s="18"/>
      <c r="AV1485" s="40"/>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c r="GS1485" s="18"/>
      <c r="GT1485" s="18"/>
    </row>
    <row r="1486" spans="1:202" x14ac:dyDescent="0.2">
      <c r="A1486" s="123">
        <f t="shared" si="596"/>
        <v>44481</v>
      </c>
      <c r="B1486" s="124">
        <f t="shared" ca="1" si="602"/>
        <v>502.30288000000002</v>
      </c>
      <c r="C1486" s="126">
        <f t="shared" si="597"/>
        <v>500</v>
      </c>
      <c r="D1486" s="125">
        <f ca="1">IF(A1486&lt;$B$1,VLOOKUP(A1486,[1]DI!$A$4:$B$15000,2,FALSE),0)</f>
        <v>0</v>
      </c>
      <c r="E1486" s="126">
        <f t="shared" ca="1" si="604"/>
        <v>0</v>
      </c>
      <c r="F1486" s="132">
        <f t="shared" si="598"/>
        <v>1.075</v>
      </c>
      <c r="G1486" s="127">
        <f t="shared" ca="1" si="591"/>
        <v>1</v>
      </c>
      <c r="H1486" s="126">
        <f ca="1">TRUNC(PRODUCT(G$10:G1485),15)</f>
        <v>1.22960983567564</v>
      </c>
      <c r="I1486" s="126">
        <f t="shared" ca="1" si="599"/>
        <v>1.2239725141948601</v>
      </c>
      <c r="J1486" s="126">
        <f t="shared" ca="1" si="592"/>
        <v>1.00460576</v>
      </c>
      <c r="K1486" s="126">
        <f t="shared" ca="1" si="593"/>
        <v>2.30288</v>
      </c>
      <c r="L1486" s="133">
        <f>IF(VLOOKUP(A1486,$U$12:$AD$125,8)=VLOOKUP(A1485,$U$12:$AD$125,8),0,VLOOKUP(A1486,U$12:$AD$125,8))</f>
        <v>0</v>
      </c>
      <c r="M1486" s="129">
        <f>IF(L1486&gt;0,VLOOKUP(L1486,T$12:$AC$125,7),0)</f>
        <v>0</v>
      </c>
      <c r="N1486" s="126">
        <f t="shared" si="594"/>
        <v>0</v>
      </c>
      <c r="O1486" s="126">
        <f t="shared" ca="1" si="595"/>
        <v>2.30288</v>
      </c>
      <c r="P1486" s="134" t="str">
        <f t="shared" si="600"/>
        <v>J=</v>
      </c>
      <c r="Q1486" s="131">
        <f t="shared" si="601"/>
        <v>44635</v>
      </c>
      <c r="R1486" s="9"/>
      <c r="S1486" s="9"/>
      <c r="T1486" s="9"/>
      <c r="U1486" s="9"/>
      <c r="V1486" s="9"/>
      <c r="W1486" s="9"/>
      <c r="X1486" s="9"/>
      <c r="Y1486" s="9"/>
      <c r="Z1486" s="9"/>
      <c r="AA1486" s="9"/>
      <c r="AB1486" s="9"/>
      <c r="AC1486" s="9"/>
      <c r="AD1486" s="9"/>
      <c r="AE1486" s="9"/>
      <c r="AF1486" s="57" t="s">
        <v>73</v>
      </c>
      <c r="AG1486" s="15" t="str">
        <f>$B$6</f>
        <v>CNEN22</v>
      </c>
      <c r="AH1486" s="3" t="s">
        <v>18</v>
      </c>
      <c r="AI1486" s="19" t="s">
        <v>19</v>
      </c>
      <c r="AJ1486" s="5"/>
      <c r="AK1486" s="19" t="s">
        <v>20</v>
      </c>
      <c r="AL1486" s="57"/>
      <c r="AM1486" s="5"/>
      <c r="AN1486" s="3"/>
      <c r="AO1486" s="7"/>
      <c r="AP1486" s="38"/>
      <c r="AQ1486" s="3"/>
      <c r="AR1486" s="39" t="s">
        <v>23</v>
      </c>
      <c r="AS1486" s="57" t="s">
        <v>23</v>
      </c>
      <c r="AT1486" s="18"/>
      <c r="AU1486" s="18"/>
      <c r="AV1486" s="40"/>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c r="GS1486" s="18"/>
      <c r="GT1486" s="18"/>
    </row>
    <row r="1487" spans="1:202" x14ac:dyDescent="0.2">
      <c r="A1487" s="123">
        <f t="shared" si="596"/>
        <v>44482</v>
      </c>
      <c r="B1487" s="124">
        <f t="shared" ca="1" si="602"/>
        <v>502.30288000000002</v>
      </c>
      <c r="C1487" s="126">
        <f t="shared" si="597"/>
        <v>500</v>
      </c>
      <c r="D1487" s="125">
        <f ca="1">IF(A1487&lt;$B$1,VLOOKUP(A1487,[1]DI!$A$4:$B$15000,2,FALSE),0)</f>
        <v>6.1499999999999999E-2</v>
      </c>
      <c r="E1487" s="126">
        <f t="shared" ca="1" si="604"/>
        <v>2.3687E-4</v>
      </c>
      <c r="F1487" s="132">
        <f t="shared" si="598"/>
        <v>1.075</v>
      </c>
      <c r="G1487" s="127">
        <f t="shared" ca="1" si="591"/>
        <v>1.0002546352499999</v>
      </c>
      <c r="H1487" s="126">
        <f ca="1">TRUNC(PRODUCT(G$10:G1486),15)</f>
        <v>1.22960983567564</v>
      </c>
      <c r="I1487" s="126">
        <f t="shared" ca="1" si="599"/>
        <v>1.2239725141948601</v>
      </c>
      <c r="J1487" s="126">
        <f t="shared" ca="1" si="592"/>
        <v>1.00460576</v>
      </c>
      <c r="K1487" s="126">
        <f t="shared" ca="1" si="593"/>
        <v>2.30288</v>
      </c>
      <c r="L1487" s="133">
        <f>IF(VLOOKUP(A1487,$U$12:$AD$125,8)=VLOOKUP(A1486,$U$12:$AD$125,8),0,VLOOKUP(A1487,U$12:$AD$125,8))</f>
        <v>0</v>
      </c>
      <c r="M1487" s="129">
        <f>IF(L1487&gt;0,VLOOKUP(L1487,T$12:$AC$125,7),0)</f>
        <v>0</v>
      </c>
      <c r="N1487" s="126">
        <f t="shared" si="594"/>
        <v>0</v>
      </c>
      <c r="O1487" s="126">
        <f t="shared" ca="1" si="595"/>
        <v>2.30288</v>
      </c>
      <c r="P1487" s="134" t="str">
        <f t="shared" si="600"/>
        <v>J=</v>
      </c>
      <c r="Q1487" s="131">
        <f t="shared" si="601"/>
        <v>44635</v>
      </c>
      <c r="R1487" s="9"/>
      <c r="S1487" s="9"/>
      <c r="T1487" s="9"/>
      <c r="U1487" s="9"/>
      <c r="V1487" s="9"/>
      <c r="W1487" s="9"/>
      <c r="X1487" s="9"/>
      <c r="Y1487" s="9"/>
      <c r="Z1487" s="9"/>
      <c r="AA1487" s="9"/>
      <c r="AB1487" s="9"/>
      <c r="AC1487" s="9"/>
      <c r="AD1487" s="9"/>
      <c r="AE1487" s="9"/>
      <c r="AF1487" s="57" t="s">
        <v>73</v>
      </c>
      <c r="AG1487" s="15"/>
      <c r="AH1487" s="3"/>
      <c r="AI1487" s="19"/>
      <c r="AJ1487" s="5"/>
      <c r="AK1487" s="19"/>
      <c r="AL1487" s="57"/>
      <c r="AM1487" s="5"/>
      <c r="AN1487" s="3"/>
      <c r="AO1487" s="7"/>
      <c r="AP1487" s="38"/>
      <c r="AQ1487" s="3"/>
      <c r="AR1487" s="39" t="s">
        <v>28</v>
      </c>
      <c r="AS1487" s="57" t="s">
        <v>16</v>
      </c>
      <c r="AT1487" s="18"/>
      <c r="AU1487" s="18"/>
      <c r="AV1487" s="40"/>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c r="GS1487" s="18"/>
      <c r="GT1487" s="18"/>
    </row>
    <row r="1488" spans="1:202" x14ac:dyDescent="0.2">
      <c r="A1488" s="123">
        <f t="shared" si="596"/>
        <v>44483</v>
      </c>
      <c r="B1488" s="124">
        <f t="shared" ca="1" si="602"/>
        <v>502.43078500000001</v>
      </c>
      <c r="C1488" s="126">
        <f t="shared" si="597"/>
        <v>500</v>
      </c>
      <c r="D1488" s="125">
        <f ca="1">IF(A1488&lt;$B$1,VLOOKUP(A1488,[1]DI!$A$4:$B$15000,2,FALSE),0)</f>
        <v>6.1499999999999999E-2</v>
      </c>
      <c r="E1488" s="126">
        <f t="shared" ca="1" si="604"/>
        <v>2.3687E-4</v>
      </c>
      <c r="F1488" s="132">
        <f t="shared" si="598"/>
        <v>1.075</v>
      </c>
      <c r="G1488" s="127">
        <f t="shared" ca="1" si="591"/>
        <v>1.0002546352499999</v>
      </c>
      <c r="H1488" s="126">
        <f ca="1">TRUNC(PRODUCT(G$10:G1487),15)</f>
        <v>1.2299229376835501</v>
      </c>
      <c r="I1488" s="126">
        <f t="shared" ca="1" si="599"/>
        <v>1.2239725141948601</v>
      </c>
      <c r="J1488" s="126">
        <f t="shared" ca="1" si="592"/>
        <v>1.0048615700000001</v>
      </c>
      <c r="K1488" s="126">
        <f t="shared" ca="1" si="593"/>
        <v>2.4307850000000002</v>
      </c>
      <c r="L1488" s="133">
        <f>IF(VLOOKUP(A1488,$U$12:$AD$125,8)=VLOOKUP(A1487,$U$12:$AD$125,8),0,VLOOKUP(A1488,U$12:$AD$125,8))</f>
        <v>0</v>
      </c>
      <c r="M1488" s="129">
        <f>IF(L1488&gt;0,VLOOKUP(L1488,T$12:$AC$125,7),0)</f>
        <v>0</v>
      </c>
      <c r="N1488" s="126">
        <f t="shared" si="594"/>
        <v>0</v>
      </c>
      <c r="O1488" s="126">
        <f t="shared" ca="1" si="595"/>
        <v>2.4307850000000002</v>
      </c>
      <c r="P1488" s="134" t="str">
        <f t="shared" si="600"/>
        <v>J=</v>
      </c>
      <c r="Q1488" s="131">
        <f t="shared" si="601"/>
        <v>44635</v>
      </c>
      <c r="R1488" s="9"/>
      <c r="S1488" s="9"/>
      <c r="T1488" s="9"/>
      <c r="U1488" s="9"/>
      <c r="V1488" s="9"/>
      <c r="W1488" s="9"/>
      <c r="X1488" s="9"/>
      <c r="Y1488" s="9"/>
      <c r="Z1488" s="9"/>
      <c r="AA1488" s="9"/>
      <c r="AB1488" s="9"/>
      <c r="AC1488" s="9"/>
      <c r="AD1488" s="9"/>
      <c r="AE1488" s="9"/>
      <c r="AF1488" s="57"/>
      <c r="AG1488" s="3" t="s">
        <v>30</v>
      </c>
      <c r="AH1488" s="3" t="s">
        <v>30</v>
      </c>
      <c r="AI1488" s="19" t="s">
        <v>31</v>
      </c>
      <c r="AJ1488" s="5" t="s">
        <v>32</v>
      </c>
      <c r="AK1488" s="4" t="s">
        <v>33</v>
      </c>
      <c r="AL1488" s="59"/>
      <c r="AM1488" s="16" t="s">
        <v>36</v>
      </c>
      <c r="AN1488" s="3" t="s">
        <v>30</v>
      </c>
      <c r="AO1488" s="7"/>
      <c r="AP1488" s="38" t="s">
        <v>37</v>
      </c>
      <c r="AQ1488" s="3" t="s">
        <v>30</v>
      </c>
      <c r="AR1488" s="39" t="s">
        <v>38</v>
      </c>
      <c r="AS1488" s="59"/>
      <c r="AT1488" s="18"/>
      <c r="AU1488" s="18"/>
      <c r="AV1488" s="40"/>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c r="GS1488" s="18"/>
      <c r="GT1488" s="18"/>
    </row>
    <row r="1489" spans="1:202" x14ac:dyDescent="0.2">
      <c r="A1489" s="123">
        <f t="shared" si="596"/>
        <v>44484</v>
      </c>
      <c r="B1489" s="124">
        <f t="shared" ca="1" si="602"/>
        <v>502.55871999999999</v>
      </c>
      <c r="C1489" s="126">
        <f t="shared" si="597"/>
        <v>500</v>
      </c>
      <c r="D1489" s="125">
        <f ca="1">IF(A1489&lt;$B$1,VLOOKUP(A1489,[1]DI!$A$4:$B$15000,2,FALSE),0)</f>
        <v>6.1499999999999999E-2</v>
      </c>
      <c r="E1489" s="126">
        <f t="shared" ca="1" si="604"/>
        <v>2.3687E-4</v>
      </c>
      <c r="F1489" s="132">
        <f t="shared" si="598"/>
        <v>1.075</v>
      </c>
      <c r="G1489" s="127">
        <f t="shared" ca="1" si="591"/>
        <v>1.0002546352499999</v>
      </c>
      <c r="H1489" s="126">
        <f ca="1">TRUNC(PRODUCT(G$10:G1488),15)</f>
        <v>1.23023611941827</v>
      </c>
      <c r="I1489" s="126">
        <f t="shared" ca="1" si="599"/>
        <v>1.2239725141948601</v>
      </c>
      <c r="J1489" s="126">
        <f t="shared" ca="1" si="592"/>
        <v>1.00511744</v>
      </c>
      <c r="K1489" s="126">
        <f t="shared" ca="1" si="593"/>
        <v>2.5587200000000001</v>
      </c>
      <c r="L1489" s="133">
        <f>IF(VLOOKUP(A1489,$U$12:$AD$125,8)=VLOOKUP(A1488,$U$12:$AD$125,8),0,VLOOKUP(A1489,U$12:$AD$125,8))</f>
        <v>0</v>
      </c>
      <c r="M1489" s="129">
        <f>IF(L1489&gt;0,VLOOKUP(L1489,T$12:$AC$125,7),0)</f>
        <v>0</v>
      </c>
      <c r="N1489" s="126">
        <f t="shared" si="594"/>
        <v>0</v>
      </c>
      <c r="O1489" s="126">
        <f t="shared" ca="1" si="595"/>
        <v>2.5587200000000001</v>
      </c>
      <c r="P1489" s="134" t="str">
        <f t="shared" si="600"/>
        <v>J=</v>
      </c>
      <c r="Q1489" s="131">
        <f t="shared" si="601"/>
        <v>44635</v>
      </c>
      <c r="R1489" s="9"/>
      <c r="S1489" s="9"/>
      <c r="T1489" s="9"/>
      <c r="U1489" s="9"/>
      <c r="V1489" s="9"/>
      <c r="W1489" s="9"/>
      <c r="X1489" s="9"/>
      <c r="Y1489" s="9"/>
      <c r="Z1489" s="9"/>
      <c r="AA1489" s="9"/>
      <c r="AB1489" s="9"/>
      <c r="AC1489" s="9"/>
      <c r="AD1489" s="9"/>
      <c r="AE1489" s="9"/>
      <c r="AF1489" s="59"/>
      <c r="AG1489" s="15"/>
      <c r="AH1489" s="15"/>
      <c r="AI1489" s="4"/>
      <c r="AJ1489" s="16"/>
      <c r="AK1489" s="4"/>
      <c r="AL1489" s="59"/>
      <c r="AM1489" s="16"/>
      <c r="AN1489" s="15"/>
      <c r="AO1489" s="9"/>
      <c r="AP1489" s="17"/>
      <c r="AQ1489" s="15"/>
      <c r="AR1489" s="10"/>
      <c r="AS1489" s="61"/>
      <c r="AT1489" s="18"/>
      <c r="AU1489" s="18"/>
      <c r="AV1489" s="40"/>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c r="GS1489" s="18"/>
      <c r="GT1489" s="18"/>
    </row>
    <row r="1490" spans="1:202" x14ac:dyDescent="0.2">
      <c r="A1490" s="123">
        <f t="shared" si="596"/>
        <v>44485</v>
      </c>
      <c r="B1490" s="124">
        <f t="shared" ca="1" si="602"/>
        <v>502.68668998999999</v>
      </c>
      <c r="C1490" s="126">
        <f t="shared" si="597"/>
        <v>500</v>
      </c>
      <c r="D1490" s="125">
        <f ca="1">IF(A1490&lt;$B$1,VLOOKUP(A1490,[1]DI!$A$4:$B$15000,2,FALSE),0)</f>
        <v>0</v>
      </c>
      <c r="E1490" s="126">
        <f t="shared" ca="1" si="604"/>
        <v>0</v>
      </c>
      <c r="F1490" s="132">
        <f t="shared" si="598"/>
        <v>1.075</v>
      </c>
      <c r="G1490" s="127">
        <f t="shared" ca="1" si="591"/>
        <v>1</v>
      </c>
      <c r="H1490" s="126">
        <f ca="1">TRUNC(PRODUCT(G$10:G1489),15)</f>
        <v>1.2305493809001</v>
      </c>
      <c r="I1490" s="126">
        <f t="shared" ca="1" si="599"/>
        <v>1.2239725141948601</v>
      </c>
      <c r="J1490" s="126">
        <f t="shared" ca="1" si="592"/>
        <v>1.00537338</v>
      </c>
      <c r="K1490" s="126">
        <f t="shared" ca="1" si="593"/>
        <v>2.6866899900000001</v>
      </c>
      <c r="L1490" s="133">
        <f>IF(VLOOKUP(A1490,$U$12:$AD$125,8)=VLOOKUP(A1489,$U$12:$AD$125,8),0,VLOOKUP(A1490,U$12:$AD$125,8))</f>
        <v>0</v>
      </c>
      <c r="M1490" s="129">
        <f>IF(L1490&gt;0,VLOOKUP(L1490,T$12:$AC$125,7),0)</f>
        <v>0</v>
      </c>
      <c r="N1490" s="126">
        <f t="shared" si="594"/>
        <v>0</v>
      </c>
      <c r="O1490" s="126">
        <f t="shared" ca="1" si="595"/>
        <v>2.6866899900000001</v>
      </c>
      <c r="P1490" s="134" t="str">
        <f t="shared" si="600"/>
        <v>J=</v>
      </c>
      <c r="Q1490" s="131">
        <f t="shared" si="601"/>
        <v>44635</v>
      </c>
      <c r="R1490" s="9"/>
      <c r="S1490" s="9"/>
      <c r="T1490" s="9"/>
      <c r="U1490" s="9"/>
      <c r="V1490" s="9"/>
      <c r="W1490" s="9"/>
      <c r="X1490" s="9"/>
      <c r="Y1490" s="9"/>
      <c r="Z1490" s="9"/>
      <c r="AA1490" s="9"/>
      <c r="AB1490" s="9"/>
      <c r="AC1490" s="9"/>
      <c r="AD1490" s="9"/>
      <c r="AE1490" s="9"/>
      <c r="AF1490" s="59">
        <f>(AF1482+1)</f>
        <v>44175</v>
      </c>
      <c r="AG1490" s="15">
        <f t="shared" ref="AG1490:AK1505" ca="1" si="605">VLOOKUP($AF1490,$A$10:$Q$3625,(AG$1)+1)</f>
        <v>1004.82892999</v>
      </c>
      <c r="AH1490" s="15">
        <f t="shared" si="605"/>
        <v>1000</v>
      </c>
      <c r="AI1490" s="4">
        <f t="shared" ca="1" si="605"/>
        <v>1.9000000000000006E-2</v>
      </c>
      <c r="AJ1490" s="16">
        <f t="shared" ca="1" si="605"/>
        <v>7.4690000000000005E-5</v>
      </c>
      <c r="AK1490" s="4">
        <f t="shared" si="605"/>
        <v>1.075</v>
      </c>
      <c r="AL1490" s="59">
        <f t="shared" ref="AL1490:AL1519" si="606">AF1490</f>
        <v>44175</v>
      </c>
      <c r="AM1490" s="16">
        <f t="shared" ref="AM1490:AS1505" ca="1" si="607">VLOOKUP($AF1490,$A$10:$Q$3625,(AM$1)+1)</f>
        <v>1.00482893</v>
      </c>
      <c r="AN1490" s="15">
        <f t="shared" ca="1" si="607"/>
        <v>4.8289299899999998</v>
      </c>
      <c r="AO1490" s="9">
        <f t="shared" si="607"/>
        <v>0</v>
      </c>
      <c r="AP1490" s="17">
        <f t="shared" si="607"/>
        <v>0</v>
      </c>
      <c r="AQ1490" s="15">
        <f t="shared" si="607"/>
        <v>0</v>
      </c>
      <c r="AR1490" s="10" t="str">
        <f t="shared" si="607"/>
        <v>J=</v>
      </c>
      <c r="AS1490" s="59">
        <f t="shared" si="607"/>
        <v>44270</v>
      </c>
      <c r="AT1490" s="18"/>
      <c r="AU1490" s="18"/>
      <c r="AV1490" s="40"/>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c r="GS1490" s="18"/>
      <c r="GT1490" s="18"/>
    </row>
    <row r="1491" spans="1:202" x14ac:dyDescent="0.2">
      <c r="A1491" s="123">
        <f t="shared" si="596"/>
        <v>44486</v>
      </c>
      <c r="B1491" s="124">
        <f t="shared" ca="1" si="602"/>
        <v>502.68668998999999</v>
      </c>
      <c r="C1491" s="126">
        <f t="shared" si="597"/>
        <v>500</v>
      </c>
      <c r="D1491" s="125">
        <f ca="1">IF(A1491&lt;$B$1,VLOOKUP(A1491,[1]DI!$A$4:$B$15000,2,FALSE),0)</f>
        <v>0</v>
      </c>
      <c r="E1491" s="126">
        <f t="shared" ca="1" si="604"/>
        <v>0</v>
      </c>
      <c r="F1491" s="132">
        <f t="shared" si="598"/>
        <v>1.075</v>
      </c>
      <c r="G1491" s="127">
        <f t="shared" ca="1" si="591"/>
        <v>1</v>
      </c>
      <c r="H1491" s="126">
        <f ca="1">TRUNC(PRODUCT(G$10:G1490),15)</f>
        <v>1.2305493809001</v>
      </c>
      <c r="I1491" s="126">
        <f t="shared" ca="1" si="599"/>
        <v>1.2239725141948601</v>
      </c>
      <c r="J1491" s="126">
        <f t="shared" ca="1" si="592"/>
        <v>1.00537338</v>
      </c>
      <c r="K1491" s="126">
        <f t="shared" ca="1" si="593"/>
        <v>2.6866899900000001</v>
      </c>
      <c r="L1491" s="133">
        <f>IF(VLOOKUP(A1491,$U$12:$AD$125,8)=VLOOKUP(A1490,$U$12:$AD$125,8),0,VLOOKUP(A1491,U$12:$AD$125,8))</f>
        <v>0</v>
      </c>
      <c r="M1491" s="129">
        <f>IF(L1491&gt;0,VLOOKUP(L1491,T$12:$AC$125,7),0)</f>
        <v>0</v>
      </c>
      <c r="N1491" s="126">
        <f t="shared" si="594"/>
        <v>0</v>
      </c>
      <c r="O1491" s="126">
        <f t="shared" ca="1" si="595"/>
        <v>2.6866899900000001</v>
      </c>
      <c r="P1491" s="134" t="str">
        <f t="shared" si="600"/>
        <v>J=</v>
      </c>
      <c r="Q1491" s="131">
        <f t="shared" si="601"/>
        <v>44635</v>
      </c>
      <c r="R1491" s="9"/>
      <c r="S1491" s="9"/>
      <c r="T1491" s="9"/>
      <c r="U1491" s="9"/>
      <c r="V1491" s="9"/>
      <c r="W1491" s="9"/>
      <c r="X1491" s="9"/>
      <c r="Y1491" s="9"/>
      <c r="Z1491" s="9"/>
      <c r="AA1491" s="9"/>
      <c r="AB1491" s="9"/>
      <c r="AC1491" s="9"/>
      <c r="AD1491" s="9"/>
      <c r="AE1491" s="9"/>
      <c r="AF1491" s="59">
        <f t="shared" ref="AF1491:AF1519" si="608">(AF1490+1)</f>
        <v>44176</v>
      </c>
      <c r="AG1491" s="15">
        <f t="shared" ca="1" si="605"/>
        <v>1004.90960999</v>
      </c>
      <c r="AH1491" s="15">
        <f t="shared" si="605"/>
        <v>1000</v>
      </c>
      <c r="AI1491" s="4">
        <f t="shared" ca="1" si="605"/>
        <v>1.9000000000000006E-2</v>
      </c>
      <c r="AJ1491" s="16">
        <f t="shared" ca="1" si="605"/>
        <v>7.4690000000000005E-5</v>
      </c>
      <c r="AK1491" s="4">
        <f t="shared" si="605"/>
        <v>1.075</v>
      </c>
      <c r="AL1491" s="59">
        <f t="shared" si="606"/>
        <v>44176</v>
      </c>
      <c r="AM1491" s="16">
        <f t="shared" ca="1" si="607"/>
        <v>1.0049096099999999</v>
      </c>
      <c r="AN1491" s="15">
        <f t="shared" ca="1" si="607"/>
        <v>4.9096099899999999</v>
      </c>
      <c r="AO1491" s="9">
        <f t="shared" si="607"/>
        <v>0</v>
      </c>
      <c r="AP1491" s="17">
        <f t="shared" si="607"/>
        <v>0</v>
      </c>
      <c r="AQ1491" s="15">
        <f t="shared" si="607"/>
        <v>0</v>
      </c>
      <c r="AR1491" s="10" t="str">
        <f t="shared" si="607"/>
        <v>J=</v>
      </c>
      <c r="AS1491" s="59">
        <f t="shared" si="607"/>
        <v>44270</v>
      </c>
      <c r="AT1491" s="18"/>
      <c r="AU1491" s="18"/>
      <c r="AV1491" s="40"/>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c r="GS1491" s="18"/>
      <c r="GT1491" s="18"/>
    </row>
    <row r="1492" spans="1:202" x14ac:dyDescent="0.2">
      <c r="A1492" s="123">
        <f t="shared" si="596"/>
        <v>44487</v>
      </c>
      <c r="B1492" s="124">
        <f t="shared" ca="1" si="602"/>
        <v>502.68668998999999</v>
      </c>
      <c r="C1492" s="126">
        <f t="shared" si="597"/>
        <v>500</v>
      </c>
      <c r="D1492" s="125">
        <f ca="1">IF(A1492&lt;$B$1,VLOOKUP(A1492,[1]DI!$A$4:$B$15000,2,FALSE),0)</f>
        <v>6.1499999999999999E-2</v>
      </c>
      <c r="E1492" s="126">
        <f t="shared" ca="1" si="604"/>
        <v>2.3687E-4</v>
      </c>
      <c r="F1492" s="132">
        <f t="shared" si="598"/>
        <v>1.075</v>
      </c>
      <c r="G1492" s="127">
        <f t="shared" ca="1" si="591"/>
        <v>1.0002546352499999</v>
      </c>
      <c r="H1492" s="126">
        <f ca="1">TRUNC(PRODUCT(G$10:G1491),15)</f>
        <v>1.2305493809001</v>
      </c>
      <c r="I1492" s="126">
        <f t="shared" ca="1" si="599"/>
        <v>1.2239725141948601</v>
      </c>
      <c r="J1492" s="126">
        <f t="shared" ca="1" si="592"/>
        <v>1.00537338</v>
      </c>
      <c r="K1492" s="126">
        <f t="shared" ca="1" si="593"/>
        <v>2.6866899900000001</v>
      </c>
      <c r="L1492" s="133">
        <f>IF(VLOOKUP(A1492,$U$12:$AD$125,8)=VLOOKUP(A1491,$U$12:$AD$125,8),0,VLOOKUP(A1492,U$12:$AD$125,8))</f>
        <v>0</v>
      </c>
      <c r="M1492" s="129">
        <f>IF(L1492&gt;0,VLOOKUP(L1492,T$12:$AC$125,7),0)</f>
        <v>0</v>
      </c>
      <c r="N1492" s="126">
        <f t="shared" si="594"/>
        <v>0</v>
      </c>
      <c r="O1492" s="126">
        <f t="shared" ca="1" si="595"/>
        <v>2.6866899900000001</v>
      </c>
      <c r="P1492" s="134" t="str">
        <f t="shared" si="600"/>
        <v>J=</v>
      </c>
      <c r="Q1492" s="131">
        <f t="shared" si="601"/>
        <v>44635</v>
      </c>
      <c r="R1492" s="9"/>
      <c r="S1492" s="9"/>
      <c r="T1492" s="9"/>
      <c r="U1492" s="9"/>
      <c r="V1492" s="9"/>
      <c r="W1492" s="9"/>
      <c r="X1492" s="9"/>
      <c r="Y1492" s="9"/>
      <c r="Z1492" s="9"/>
      <c r="AA1492" s="9"/>
      <c r="AB1492" s="9"/>
      <c r="AC1492" s="9"/>
      <c r="AD1492" s="9"/>
      <c r="AE1492" s="9"/>
      <c r="AF1492" s="59">
        <f t="shared" si="608"/>
        <v>44177</v>
      </c>
      <c r="AG1492" s="15">
        <f t="shared" ca="1" si="605"/>
        <v>1004.9903</v>
      </c>
      <c r="AH1492" s="15">
        <f t="shared" si="605"/>
        <v>1000</v>
      </c>
      <c r="AI1492" s="4">
        <f t="shared" ca="1" si="605"/>
        <v>0</v>
      </c>
      <c r="AJ1492" s="16">
        <f t="shared" ca="1" si="605"/>
        <v>0</v>
      </c>
      <c r="AK1492" s="4">
        <f t="shared" si="605"/>
        <v>1.075</v>
      </c>
      <c r="AL1492" s="59">
        <f t="shared" si="606"/>
        <v>44177</v>
      </c>
      <c r="AM1492" s="16">
        <f t="shared" ca="1" si="607"/>
        <v>1.0049903</v>
      </c>
      <c r="AN1492" s="15">
        <f t="shared" ca="1" si="607"/>
        <v>4.9903000000000004</v>
      </c>
      <c r="AO1492" s="9">
        <f t="shared" si="607"/>
        <v>0</v>
      </c>
      <c r="AP1492" s="17">
        <f t="shared" si="607"/>
        <v>0</v>
      </c>
      <c r="AQ1492" s="15">
        <f t="shared" si="607"/>
        <v>0</v>
      </c>
      <c r="AR1492" s="10" t="str">
        <f t="shared" si="607"/>
        <v>J=</v>
      </c>
      <c r="AS1492" s="59">
        <f t="shared" si="607"/>
        <v>44270</v>
      </c>
      <c r="AT1492" s="18"/>
      <c r="AU1492" s="18"/>
      <c r="AV1492" s="40"/>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c r="GS1492" s="18"/>
      <c r="GT1492" s="18"/>
    </row>
    <row r="1493" spans="1:202" x14ac:dyDescent="0.2">
      <c r="A1493" s="123">
        <f t="shared" si="596"/>
        <v>44488</v>
      </c>
      <c r="B1493" s="124">
        <f t="shared" ca="1" si="602"/>
        <v>502.81468999999998</v>
      </c>
      <c r="C1493" s="126">
        <f t="shared" si="597"/>
        <v>500</v>
      </c>
      <c r="D1493" s="125">
        <f ca="1">IF(A1493&lt;$B$1,VLOOKUP(A1493,[1]DI!$A$4:$B$15000,2,FALSE),0)</f>
        <v>6.1499999999999999E-2</v>
      </c>
      <c r="E1493" s="126">
        <f t="shared" ca="1" si="604"/>
        <v>2.3687E-4</v>
      </c>
      <c r="F1493" s="132">
        <f t="shared" si="598"/>
        <v>1.075</v>
      </c>
      <c r="G1493" s="127">
        <f t="shared" ca="1" si="591"/>
        <v>1.0002546352499999</v>
      </c>
      <c r="H1493" s="126">
        <f ca="1">TRUNC(PRODUCT(G$10:G1492),15)</f>
        <v>1.23086272214934</v>
      </c>
      <c r="I1493" s="126">
        <f t="shared" ca="1" si="599"/>
        <v>1.2239725141948601</v>
      </c>
      <c r="J1493" s="126">
        <f t="shared" ca="1" si="592"/>
        <v>1.00562938</v>
      </c>
      <c r="K1493" s="126">
        <f t="shared" ca="1" si="593"/>
        <v>2.8146900000000001</v>
      </c>
      <c r="L1493" s="133">
        <f>IF(VLOOKUP(A1493,$U$12:$AD$125,8)=VLOOKUP(A1492,$U$12:$AD$125,8),0,VLOOKUP(A1493,U$12:$AD$125,8))</f>
        <v>0</v>
      </c>
      <c r="M1493" s="129">
        <f>IF(L1493&gt;0,VLOOKUP(L1493,T$12:$AC$125,7),0)</f>
        <v>0</v>
      </c>
      <c r="N1493" s="126">
        <f t="shared" si="594"/>
        <v>0</v>
      </c>
      <c r="O1493" s="126">
        <f t="shared" ca="1" si="595"/>
        <v>2.8146900000000001</v>
      </c>
      <c r="P1493" s="134" t="str">
        <f t="shared" si="600"/>
        <v>J=</v>
      </c>
      <c r="Q1493" s="131">
        <f t="shared" si="601"/>
        <v>44635</v>
      </c>
      <c r="R1493" s="9"/>
      <c r="S1493" s="9"/>
      <c r="T1493" s="9"/>
      <c r="U1493" s="9"/>
      <c r="V1493" s="9"/>
      <c r="W1493" s="9"/>
      <c r="X1493" s="9"/>
      <c r="Y1493" s="9"/>
      <c r="Z1493" s="9"/>
      <c r="AA1493" s="9"/>
      <c r="AB1493" s="9"/>
      <c r="AC1493" s="9"/>
      <c r="AD1493" s="9"/>
      <c r="AE1493" s="9"/>
      <c r="AF1493" s="59">
        <f t="shared" si="608"/>
        <v>44178</v>
      </c>
      <c r="AG1493" s="15">
        <f t="shared" ca="1" si="605"/>
        <v>1004.9903</v>
      </c>
      <c r="AH1493" s="15">
        <f t="shared" si="605"/>
        <v>1000</v>
      </c>
      <c r="AI1493" s="4">
        <f t="shared" ca="1" si="605"/>
        <v>0</v>
      </c>
      <c r="AJ1493" s="16">
        <f t="shared" ca="1" si="605"/>
        <v>0</v>
      </c>
      <c r="AK1493" s="4">
        <f t="shared" si="605"/>
        <v>1.075</v>
      </c>
      <c r="AL1493" s="59">
        <f t="shared" si="606"/>
        <v>44178</v>
      </c>
      <c r="AM1493" s="16">
        <f t="shared" ca="1" si="607"/>
        <v>1.0049903</v>
      </c>
      <c r="AN1493" s="15">
        <f t="shared" ca="1" si="607"/>
        <v>4.9903000000000004</v>
      </c>
      <c r="AO1493" s="9">
        <f t="shared" si="607"/>
        <v>0</v>
      </c>
      <c r="AP1493" s="17">
        <f t="shared" si="607"/>
        <v>0</v>
      </c>
      <c r="AQ1493" s="15">
        <f t="shared" si="607"/>
        <v>0</v>
      </c>
      <c r="AR1493" s="10" t="str">
        <f t="shared" si="607"/>
        <v>J=</v>
      </c>
      <c r="AS1493" s="59">
        <f t="shared" si="607"/>
        <v>44270</v>
      </c>
      <c r="AT1493" s="18"/>
      <c r="AU1493" s="18"/>
      <c r="AV1493" s="40"/>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c r="GS1493" s="18"/>
      <c r="GT1493" s="18"/>
    </row>
    <row r="1494" spans="1:202" x14ac:dyDescent="0.2">
      <c r="A1494" s="123">
        <f t="shared" si="596"/>
        <v>44489</v>
      </c>
      <c r="B1494" s="124">
        <f t="shared" ca="1" si="602"/>
        <v>502.942725</v>
      </c>
      <c r="C1494" s="126">
        <f t="shared" si="597"/>
        <v>500</v>
      </c>
      <c r="D1494" s="125">
        <f ca="1">IF(A1494&lt;$B$1,VLOOKUP(A1494,[1]DI!$A$4:$B$15000,2,FALSE),0)</f>
        <v>6.1499999999999999E-2</v>
      </c>
      <c r="E1494" s="126">
        <f t="shared" ca="1" si="604"/>
        <v>2.3687E-4</v>
      </c>
      <c r="F1494" s="132">
        <f t="shared" si="598"/>
        <v>1.075</v>
      </c>
      <c r="G1494" s="127">
        <f t="shared" ca="1" si="591"/>
        <v>1.0002546352499999</v>
      </c>
      <c r="H1494" s="126">
        <f ca="1">TRUNC(PRODUCT(G$10:G1493),15)</f>
        <v>1.23117614318631</v>
      </c>
      <c r="I1494" s="126">
        <f t="shared" ca="1" si="599"/>
        <v>1.2239725141948601</v>
      </c>
      <c r="J1494" s="126">
        <f t="shared" ca="1" si="592"/>
        <v>1.0058854500000001</v>
      </c>
      <c r="K1494" s="126">
        <f t="shared" ca="1" si="593"/>
        <v>2.9427249999999998</v>
      </c>
      <c r="L1494" s="133">
        <f>IF(VLOOKUP(A1494,$U$12:$AD$125,8)=VLOOKUP(A1493,$U$12:$AD$125,8),0,VLOOKUP(A1494,U$12:$AD$125,8))</f>
        <v>0</v>
      </c>
      <c r="M1494" s="129">
        <f>IF(L1494&gt;0,VLOOKUP(L1494,T$12:$AC$125,7),0)</f>
        <v>0</v>
      </c>
      <c r="N1494" s="126">
        <f t="shared" si="594"/>
        <v>0</v>
      </c>
      <c r="O1494" s="126">
        <f t="shared" ca="1" si="595"/>
        <v>2.9427249999999998</v>
      </c>
      <c r="P1494" s="134" t="str">
        <f t="shared" si="600"/>
        <v>J=</v>
      </c>
      <c r="Q1494" s="131">
        <f t="shared" si="601"/>
        <v>44635</v>
      </c>
      <c r="R1494" s="9"/>
      <c r="S1494" s="9"/>
      <c r="T1494" s="9"/>
      <c r="U1494" s="9"/>
      <c r="V1494" s="9"/>
      <c r="W1494" s="9"/>
      <c r="X1494" s="9"/>
      <c r="Y1494" s="9"/>
      <c r="Z1494" s="9"/>
      <c r="AA1494" s="9"/>
      <c r="AB1494" s="9"/>
      <c r="AC1494" s="9"/>
      <c r="AD1494" s="9"/>
      <c r="AE1494" s="9"/>
      <c r="AF1494" s="59">
        <f t="shared" si="608"/>
        <v>44179</v>
      </c>
      <c r="AG1494" s="15">
        <f t="shared" ca="1" si="605"/>
        <v>1004.9903</v>
      </c>
      <c r="AH1494" s="15">
        <f t="shared" si="605"/>
        <v>1000</v>
      </c>
      <c r="AI1494" s="4">
        <f t="shared" ca="1" si="605"/>
        <v>1.9000000000000006E-2</v>
      </c>
      <c r="AJ1494" s="16">
        <f t="shared" ca="1" si="605"/>
        <v>7.4690000000000005E-5</v>
      </c>
      <c r="AK1494" s="4">
        <f t="shared" si="605"/>
        <v>1.075</v>
      </c>
      <c r="AL1494" s="59">
        <f t="shared" si="606"/>
        <v>44179</v>
      </c>
      <c r="AM1494" s="16">
        <f t="shared" ca="1" si="607"/>
        <v>1.0049903</v>
      </c>
      <c r="AN1494" s="15">
        <f t="shared" ca="1" si="607"/>
        <v>4.9903000000000004</v>
      </c>
      <c r="AO1494" s="9">
        <f t="shared" si="607"/>
        <v>0</v>
      </c>
      <c r="AP1494" s="17">
        <f t="shared" si="607"/>
        <v>0</v>
      </c>
      <c r="AQ1494" s="15">
        <f t="shared" si="607"/>
        <v>0</v>
      </c>
      <c r="AR1494" s="10" t="str">
        <f t="shared" si="607"/>
        <v>J=</v>
      </c>
      <c r="AS1494" s="59">
        <f t="shared" si="607"/>
        <v>44270</v>
      </c>
      <c r="AT1494" s="18"/>
      <c r="AU1494" s="18"/>
      <c r="AV1494" s="40"/>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c r="GS1494" s="18"/>
      <c r="GT1494" s="18"/>
    </row>
    <row r="1495" spans="1:202" x14ac:dyDescent="0.2">
      <c r="A1495" s="123">
        <f t="shared" si="596"/>
        <v>44490</v>
      </c>
      <c r="B1495" s="124">
        <f t="shared" ca="1" si="602"/>
        <v>503.07078998999998</v>
      </c>
      <c r="C1495" s="126">
        <f t="shared" si="597"/>
        <v>500</v>
      </c>
      <c r="D1495" s="125">
        <f ca="1">IF(A1495&lt;$B$1,VLOOKUP(A1495,[1]DI!$A$4:$B$15000,2,FALSE),0)</f>
        <v>6.1499999999999999E-2</v>
      </c>
      <c r="E1495" s="126">
        <f t="shared" ca="1" si="604"/>
        <v>2.3687E-4</v>
      </c>
      <c r="F1495" s="132">
        <f t="shared" si="598"/>
        <v>1.075</v>
      </c>
      <c r="G1495" s="127">
        <f t="shared" ca="1" si="591"/>
        <v>1.0002546352499999</v>
      </c>
      <c r="H1495" s="126">
        <f ca="1">TRUNC(PRODUCT(G$10:G1494),15)</f>
        <v>1.2314896440313201</v>
      </c>
      <c r="I1495" s="126">
        <f t="shared" ca="1" si="599"/>
        <v>1.2239725141948601</v>
      </c>
      <c r="J1495" s="126">
        <f t="shared" ca="1" si="592"/>
        <v>1.00614158</v>
      </c>
      <c r="K1495" s="126">
        <f t="shared" ca="1" si="593"/>
        <v>3.0707899900000002</v>
      </c>
      <c r="L1495" s="133">
        <f>IF(VLOOKUP(A1495,$U$12:$AD$125,8)=VLOOKUP(A1494,$U$12:$AD$125,8),0,VLOOKUP(A1495,U$12:$AD$125,8))</f>
        <v>0</v>
      </c>
      <c r="M1495" s="129">
        <f>IF(L1495&gt;0,VLOOKUP(L1495,T$12:$AC$125,7),0)</f>
        <v>0</v>
      </c>
      <c r="N1495" s="126">
        <f t="shared" si="594"/>
        <v>0</v>
      </c>
      <c r="O1495" s="126">
        <f t="shared" ca="1" si="595"/>
        <v>3.0707899900000002</v>
      </c>
      <c r="P1495" s="134" t="str">
        <f t="shared" si="600"/>
        <v>J=</v>
      </c>
      <c r="Q1495" s="131">
        <f t="shared" si="601"/>
        <v>44635</v>
      </c>
      <c r="R1495" s="9"/>
      <c r="S1495" s="9"/>
      <c r="T1495" s="9"/>
      <c r="U1495" s="9"/>
      <c r="V1495" s="9"/>
      <c r="W1495" s="9"/>
      <c r="X1495" s="9"/>
      <c r="Y1495" s="9"/>
      <c r="Z1495" s="9"/>
      <c r="AA1495" s="9"/>
      <c r="AB1495" s="9"/>
      <c r="AC1495" s="9"/>
      <c r="AD1495" s="9"/>
      <c r="AE1495" s="9"/>
      <c r="AF1495" s="59">
        <f t="shared" si="608"/>
        <v>44180</v>
      </c>
      <c r="AG1495" s="15">
        <f t="shared" ca="1" si="605"/>
        <v>1005.0709900000001</v>
      </c>
      <c r="AH1495" s="15">
        <f t="shared" si="605"/>
        <v>1000</v>
      </c>
      <c r="AI1495" s="4">
        <f t="shared" ca="1" si="605"/>
        <v>1.9000000000000006E-2</v>
      </c>
      <c r="AJ1495" s="16">
        <f t="shared" ca="1" si="605"/>
        <v>7.4690000000000005E-5</v>
      </c>
      <c r="AK1495" s="4">
        <f t="shared" si="605"/>
        <v>1.075</v>
      </c>
      <c r="AL1495" s="59">
        <f t="shared" si="606"/>
        <v>44180</v>
      </c>
      <c r="AM1495" s="16">
        <f t="shared" ca="1" si="607"/>
        <v>1.0050709900000001</v>
      </c>
      <c r="AN1495" s="15">
        <f t="shared" ca="1" si="607"/>
        <v>5.0709900000000001</v>
      </c>
      <c r="AO1495" s="9">
        <f t="shared" si="607"/>
        <v>0</v>
      </c>
      <c r="AP1495" s="17">
        <f t="shared" si="607"/>
        <v>0</v>
      </c>
      <c r="AQ1495" s="15">
        <f t="shared" si="607"/>
        <v>0</v>
      </c>
      <c r="AR1495" s="10" t="str">
        <f t="shared" si="607"/>
        <v>J=</v>
      </c>
      <c r="AS1495" s="59">
        <f t="shared" si="607"/>
        <v>44270</v>
      </c>
      <c r="AT1495" s="18"/>
      <c r="AU1495" s="18"/>
      <c r="AV1495" s="40"/>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c r="GS1495" s="18"/>
      <c r="GT1495" s="18"/>
    </row>
    <row r="1496" spans="1:202" x14ac:dyDescent="0.2">
      <c r="A1496" s="123">
        <f t="shared" si="596"/>
        <v>44491</v>
      </c>
      <c r="B1496" s="124">
        <f t="shared" ca="1" si="602"/>
        <v>503.19888999</v>
      </c>
      <c r="C1496" s="126">
        <f t="shared" si="597"/>
        <v>500</v>
      </c>
      <c r="D1496" s="125">
        <f ca="1">IF(A1496&lt;$B$1,VLOOKUP(A1496,[1]DI!$A$4:$B$15000,2,FALSE),0)</f>
        <v>6.1499999999999999E-2</v>
      </c>
      <c r="E1496" s="126">
        <f t="shared" ca="1" si="604"/>
        <v>2.3687E-4</v>
      </c>
      <c r="F1496" s="132">
        <f t="shared" si="598"/>
        <v>1.075</v>
      </c>
      <c r="G1496" s="127">
        <f t="shared" ca="1" si="591"/>
        <v>1.0002546352499999</v>
      </c>
      <c r="H1496" s="126">
        <f ca="1">TRUNC(PRODUCT(G$10:G1495),15)</f>
        <v>1.2318032247046999</v>
      </c>
      <c r="I1496" s="126">
        <f t="shared" ca="1" si="599"/>
        <v>1.2239725141948601</v>
      </c>
      <c r="J1496" s="126">
        <f t="shared" ca="1" si="592"/>
        <v>1.0063977799999999</v>
      </c>
      <c r="K1496" s="126">
        <f t="shared" ca="1" si="593"/>
        <v>3.1988899900000001</v>
      </c>
      <c r="L1496" s="133">
        <f>IF(VLOOKUP(A1496,$U$12:$AD$125,8)=VLOOKUP(A1495,$U$12:$AD$125,8),0,VLOOKUP(A1496,U$12:$AD$125,8))</f>
        <v>0</v>
      </c>
      <c r="M1496" s="129">
        <f>IF(L1496&gt;0,VLOOKUP(L1496,T$12:$AC$125,7),0)</f>
        <v>0</v>
      </c>
      <c r="N1496" s="126">
        <f t="shared" si="594"/>
        <v>0</v>
      </c>
      <c r="O1496" s="126">
        <f t="shared" ca="1" si="595"/>
        <v>3.1988899900000001</v>
      </c>
      <c r="P1496" s="134" t="str">
        <f t="shared" si="600"/>
        <v>J=</v>
      </c>
      <c r="Q1496" s="131">
        <f t="shared" si="601"/>
        <v>44635</v>
      </c>
      <c r="R1496" s="9"/>
      <c r="S1496" s="9"/>
      <c r="T1496" s="9"/>
      <c r="U1496" s="9"/>
      <c r="V1496" s="9"/>
      <c r="W1496" s="9"/>
      <c r="X1496" s="9"/>
      <c r="Y1496" s="9"/>
      <c r="Z1496" s="9"/>
      <c r="AA1496" s="9"/>
      <c r="AB1496" s="9"/>
      <c r="AC1496" s="9"/>
      <c r="AD1496" s="9"/>
      <c r="AE1496" s="9"/>
      <c r="AF1496" s="59">
        <f t="shared" si="608"/>
        <v>44181</v>
      </c>
      <c r="AG1496" s="15">
        <f t="shared" ca="1" si="605"/>
        <v>1005.15168999</v>
      </c>
      <c r="AH1496" s="15">
        <f t="shared" si="605"/>
        <v>1000</v>
      </c>
      <c r="AI1496" s="4">
        <f t="shared" ca="1" si="605"/>
        <v>1.9000000000000006E-2</v>
      </c>
      <c r="AJ1496" s="16">
        <f t="shared" ca="1" si="605"/>
        <v>7.4690000000000005E-5</v>
      </c>
      <c r="AK1496" s="4">
        <f t="shared" si="605"/>
        <v>1.075</v>
      </c>
      <c r="AL1496" s="59">
        <f t="shared" si="606"/>
        <v>44181</v>
      </c>
      <c r="AM1496" s="16">
        <f t="shared" ca="1" si="607"/>
        <v>1.0051516899999999</v>
      </c>
      <c r="AN1496" s="15">
        <f t="shared" ca="1" si="607"/>
        <v>5.1516899900000004</v>
      </c>
      <c r="AO1496" s="9">
        <f t="shared" si="607"/>
        <v>0</v>
      </c>
      <c r="AP1496" s="17">
        <f t="shared" si="607"/>
        <v>0</v>
      </c>
      <c r="AQ1496" s="15">
        <f t="shared" si="607"/>
        <v>0</v>
      </c>
      <c r="AR1496" s="10" t="str">
        <f t="shared" si="607"/>
        <v>J=</v>
      </c>
      <c r="AS1496" s="59">
        <f t="shared" si="607"/>
        <v>44270</v>
      </c>
      <c r="AT1496" s="18"/>
      <c r="AU1496" s="18"/>
      <c r="AV1496" s="40"/>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c r="GS1496" s="18"/>
      <c r="GT1496" s="18"/>
    </row>
    <row r="1497" spans="1:202" x14ac:dyDescent="0.2">
      <c r="A1497" s="123">
        <f t="shared" si="596"/>
        <v>44492</v>
      </c>
      <c r="B1497" s="124">
        <f t="shared" ca="1" si="602"/>
        <v>503.32702499999999</v>
      </c>
      <c r="C1497" s="126">
        <f t="shared" si="597"/>
        <v>500</v>
      </c>
      <c r="D1497" s="125">
        <f ca="1">IF(A1497&lt;$B$1,VLOOKUP(A1497,[1]DI!$A$4:$B$15000,2,FALSE),0)</f>
        <v>0</v>
      </c>
      <c r="E1497" s="126">
        <f t="shared" ca="1" si="604"/>
        <v>0</v>
      </c>
      <c r="F1497" s="132">
        <f t="shared" si="598"/>
        <v>1.075</v>
      </c>
      <c r="G1497" s="127">
        <f t="shared" ca="1" si="591"/>
        <v>1</v>
      </c>
      <c r="H1497" s="126">
        <f ca="1">TRUNC(PRODUCT(G$10:G1496),15)</f>
        <v>1.2321168852267801</v>
      </c>
      <c r="I1497" s="126">
        <f t="shared" ca="1" si="599"/>
        <v>1.2239725141948601</v>
      </c>
      <c r="J1497" s="126">
        <f t="shared" ca="1" si="592"/>
        <v>1.0066540500000001</v>
      </c>
      <c r="K1497" s="126">
        <f t="shared" ca="1" si="593"/>
        <v>3.3270249999999999</v>
      </c>
      <c r="L1497" s="133">
        <f>IF(VLOOKUP(A1497,$U$12:$AD$125,8)=VLOOKUP(A1496,$U$12:$AD$125,8),0,VLOOKUP(A1497,U$12:$AD$125,8))</f>
        <v>0</v>
      </c>
      <c r="M1497" s="129">
        <f>IF(L1497&gt;0,VLOOKUP(L1497,T$12:$AC$125,7),0)</f>
        <v>0</v>
      </c>
      <c r="N1497" s="126">
        <f t="shared" si="594"/>
        <v>0</v>
      </c>
      <c r="O1497" s="126">
        <f t="shared" ca="1" si="595"/>
        <v>3.3270249999999999</v>
      </c>
      <c r="P1497" s="134" t="str">
        <f t="shared" si="600"/>
        <v>J=</v>
      </c>
      <c r="Q1497" s="131">
        <f t="shared" si="601"/>
        <v>44635</v>
      </c>
      <c r="R1497" s="9"/>
      <c r="S1497" s="9"/>
      <c r="T1497" s="9"/>
      <c r="U1497" s="9"/>
      <c r="V1497" s="9"/>
      <c r="W1497" s="9"/>
      <c r="X1497" s="9"/>
      <c r="Y1497" s="9"/>
      <c r="Z1497" s="9"/>
      <c r="AA1497" s="9"/>
      <c r="AB1497" s="9"/>
      <c r="AC1497" s="9"/>
      <c r="AD1497" s="9"/>
      <c r="AE1497" s="9"/>
      <c r="AF1497" s="59">
        <f t="shared" si="608"/>
        <v>44182</v>
      </c>
      <c r="AG1497" s="15">
        <f t="shared" ca="1" si="605"/>
        <v>1005.23239999</v>
      </c>
      <c r="AH1497" s="15">
        <f t="shared" si="605"/>
        <v>1000</v>
      </c>
      <c r="AI1497" s="4">
        <f t="shared" ca="1" si="605"/>
        <v>1.9000000000000006E-2</v>
      </c>
      <c r="AJ1497" s="16">
        <f t="shared" ca="1" si="605"/>
        <v>7.4690000000000005E-5</v>
      </c>
      <c r="AK1497" s="4">
        <f t="shared" si="605"/>
        <v>1.075</v>
      </c>
      <c r="AL1497" s="59">
        <f t="shared" si="606"/>
        <v>44182</v>
      </c>
      <c r="AM1497" s="16">
        <f t="shared" ca="1" si="607"/>
        <v>1.0052323999999999</v>
      </c>
      <c r="AN1497" s="15">
        <f t="shared" ca="1" si="607"/>
        <v>5.2323999900000002</v>
      </c>
      <c r="AO1497" s="9">
        <f t="shared" si="607"/>
        <v>0</v>
      </c>
      <c r="AP1497" s="17">
        <f t="shared" si="607"/>
        <v>0</v>
      </c>
      <c r="AQ1497" s="15">
        <f t="shared" si="607"/>
        <v>0</v>
      </c>
      <c r="AR1497" s="10" t="str">
        <f t="shared" si="607"/>
        <v>J=</v>
      </c>
      <c r="AS1497" s="59">
        <f t="shared" si="607"/>
        <v>44270</v>
      </c>
      <c r="AT1497" s="18"/>
      <c r="AU1497" s="18"/>
      <c r="AV1497" s="40"/>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c r="GS1497" s="18"/>
      <c r="GT1497" s="18"/>
    </row>
    <row r="1498" spans="1:202" x14ac:dyDescent="0.2">
      <c r="A1498" s="123">
        <f t="shared" si="596"/>
        <v>44493</v>
      </c>
      <c r="B1498" s="124">
        <f t="shared" ca="1" si="602"/>
        <v>503.32702499999999</v>
      </c>
      <c r="C1498" s="126">
        <f t="shared" si="597"/>
        <v>500</v>
      </c>
      <c r="D1498" s="125">
        <f ca="1">IF(A1498&lt;$B$1,VLOOKUP(A1498,[1]DI!$A$4:$B$15000,2,FALSE),0)</f>
        <v>0</v>
      </c>
      <c r="E1498" s="126">
        <f t="shared" ca="1" si="604"/>
        <v>0</v>
      </c>
      <c r="F1498" s="132">
        <f t="shared" si="598"/>
        <v>1.075</v>
      </c>
      <c r="G1498" s="127">
        <f t="shared" ca="1" si="591"/>
        <v>1</v>
      </c>
      <c r="H1498" s="126">
        <f ca="1">TRUNC(PRODUCT(G$10:G1497),15)</f>
        <v>1.2321168852267801</v>
      </c>
      <c r="I1498" s="126">
        <f t="shared" ca="1" si="599"/>
        <v>1.2239725141948601</v>
      </c>
      <c r="J1498" s="126">
        <f t="shared" ca="1" si="592"/>
        <v>1.0066540500000001</v>
      </c>
      <c r="K1498" s="126">
        <f t="shared" ca="1" si="593"/>
        <v>3.3270249999999999</v>
      </c>
      <c r="L1498" s="133">
        <f>IF(VLOOKUP(A1498,$U$12:$AD$125,8)=VLOOKUP(A1497,$U$12:$AD$125,8),0,VLOOKUP(A1498,U$12:$AD$125,8))</f>
        <v>0</v>
      </c>
      <c r="M1498" s="129">
        <f>IF(L1498&gt;0,VLOOKUP(L1498,T$12:$AC$125,7),0)</f>
        <v>0</v>
      </c>
      <c r="N1498" s="126">
        <f t="shared" si="594"/>
        <v>0</v>
      </c>
      <c r="O1498" s="126">
        <f t="shared" ca="1" si="595"/>
        <v>3.3270249999999999</v>
      </c>
      <c r="P1498" s="134" t="str">
        <f t="shared" si="600"/>
        <v>J=</v>
      </c>
      <c r="Q1498" s="131">
        <f t="shared" si="601"/>
        <v>44635</v>
      </c>
      <c r="R1498" s="9"/>
      <c r="S1498" s="9"/>
      <c r="T1498" s="9"/>
      <c r="U1498" s="9"/>
      <c r="V1498" s="9"/>
      <c r="W1498" s="9"/>
      <c r="X1498" s="9"/>
      <c r="Y1498" s="9"/>
      <c r="Z1498" s="9"/>
      <c r="AA1498" s="9"/>
      <c r="AB1498" s="9"/>
      <c r="AC1498" s="9"/>
      <c r="AD1498" s="9"/>
      <c r="AE1498" s="9"/>
      <c r="AF1498" s="59">
        <f t="shared" si="608"/>
        <v>44183</v>
      </c>
      <c r="AG1498" s="15">
        <f t="shared" ca="1" si="605"/>
        <v>1005.31310999</v>
      </c>
      <c r="AH1498" s="15">
        <f t="shared" si="605"/>
        <v>1000</v>
      </c>
      <c r="AI1498" s="4">
        <f t="shared" ca="1" si="605"/>
        <v>1.9000000000000006E-2</v>
      </c>
      <c r="AJ1498" s="16">
        <f t="shared" ca="1" si="605"/>
        <v>7.4690000000000005E-5</v>
      </c>
      <c r="AK1498" s="4">
        <f t="shared" si="605"/>
        <v>1.075</v>
      </c>
      <c r="AL1498" s="59">
        <f t="shared" si="606"/>
        <v>44183</v>
      </c>
      <c r="AM1498" s="16">
        <f t="shared" ca="1" si="607"/>
        <v>1.0053131099999999</v>
      </c>
      <c r="AN1498" s="15">
        <f t="shared" ca="1" si="607"/>
        <v>5.3131099900000001</v>
      </c>
      <c r="AO1498" s="9">
        <f t="shared" si="607"/>
        <v>0</v>
      </c>
      <c r="AP1498" s="17">
        <f t="shared" si="607"/>
        <v>0</v>
      </c>
      <c r="AQ1498" s="15">
        <f t="shared" si="607"/>
        <v>0</v>
      </c>
      <c r="AR1498" s="10" t="str">
        <f t="shared" si="607"/>
        <v>J=</v>
      </c>
      <c r="AS1498" s="59">
        <f t="shared" si="607"/>
        <v>44270</v>
      </c>
      <c r="AT1498" s="18"/>
      <c r="AU1498" s="18"/>
      <c r="AV1498" s="40"/>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c r="GS1498" s="18"/>
      <c r="GT1498" s="18"/>
    </row>
    <row r="1499" spans="1:202" x14ac:dyDescent="0.2">
      <c r="A1499" s="123">
        <f t="shared" si="596"/>
        <v>44494</v>
      </c>
      <c r="B1499" s="124">
        <f t="shared" ca="1" si="602"/>
        <v>503.32702499999999</v>
      </c>
      <c r="C1499" s="126">
        <f t="shared" si="597"/>
        <v>500</v>
      </c>
      <c r="D1499" s="125">
        <f ca="1">IF(A1499&lt;$B$1,VLOOKUP(A1499,[1]DI!$A$4:$B$15000,2,FALSE),0)</f>
        <v>6.1499999999999999E-2</v>
      </c>
      <c r="E1499" s="126">
        <f t="shared" ca="1" si="604"/>
        <v>2.3687E-4</v>
      </c>
      <c r="F1499" s="132">
        <f t="shared" si="598"/>
        <v>1.075</v>
      </c>
      <c r="G1499" s="127">
        <f t="shared" ca="1" si="591"/>
        <v>1.0002546352499999</v>
      </c>
      <c r="H1499" s="126">
        <f ca="1">TRUNC(PRODUCT(G$10:G1498),15)</f>
        <v>1.2321168852267801</v>
      </c>
      <c r="I1499" s="126">
        <f t="shared" ca="1" si="599"/>
        <v>1.2239725141948601</v>
      </c>
      <c r="J1499" s="126">
        <f t="shared" ca="1" si="592"/>
        <v>1.0066540500000001</v>
      </c>
      <c r="K1499" s="126">
        <f t="shared" ca="1" si="593"/>
        <v>3.3270249999999999</v>
      </c>
      <c r="L1499" s="133">
        <f>IF(VLOOKUP(A1499,$U$12:$AD$125,8)=VLOOKUP(A1498,$U$12:$AD$125,8),0,VLOOKUP(A1499,U$12:$AD$125,8))</f>
        <v>0</v>
      </c>
      <c r="M1499" s="129">
        <f>IF(L1499&gt;0,VLOOKUP(L1499,T$12:$AC$125,7),0)</f>
        <v>0</v>
      </c>
      <c r="N1499" s="126">
        <f t="shared" si="594"/>
        <v>0</v>
      </c>
      <c r="O1499" s="126">
        <f t="shared" ca="1" si="595"/>
        <v>3.3270249999999999</v>
      </c>
      <c r="P1499" s="134" t="str">
        <f t="shared" si="600"/>
        <v>J=</v>
      </c>
      <c r="Q1499" s="131">
        <f t="shared" si="601"/>
        <v>44635</v>
      </c>
      <c r="R1499" s="9"/>
      <c r="S1499" s="9"/>
      <c r="T1499" s="9"/>
      <c r="U1499" s="9"/>
      <c r="V1499" s="9"/>
      <c r="W1499" s="9"/>
      <c r="X1499" s="9"/>
      <c r="Y1499" s="9"/>
      <c r="Z1499" s="9"/>
      <c r="AA1499" s="9"/>
      <c r="AB1499" s="9"/>
      <c r="AC1499" s="9"/>
      <c r="AD1499" s="9"/>
      <c r="AE1499" s="9"/>
      <c r="AF1499" s="59">
        <f t="shared" si="608"/>
        <v>44184</v>
      </c>
      <c r="AG1499" s="15">
        <f t="shared" ca="1" si="605"/>
        <v>1005.39383</v>
      </c>
      <c r="AH1499" s="15">
        <f t="shared" si="605"/>
        <v>1000</v>
      </c>
      <c r="AI1499" s="4">
        <f t="shared" ca="1" si="605"/>
        <v>0</v>
      </c>
      <c r="AJ1499" s="16">
        <f t="shared" ca="1" si="605"/>
        <v>0</v>
      </c>
      <c r="AK1499" s="4">
        <f t="shared" si="605"/>
        <v>1.075</v>
      </c>
      <c r="AL1499" s="59">
        <f t="shared" si="606"/>
        <v>44184</v>
      </c>
      <c r="AM1499" s="16">
        <f t="shared" ca="1" si="607"/>
        <v>1.00539383</v>
      </c>
      <c r="AN1499" s="15">
        <f t="shared" ca="1" si="607"/>
        <v>5.3938300000000003</v>
      </c>
      <c r="AO1499" s="9">
        <f t="shared" si="607"/>
        <v>0</v>
      </c>
      <c r="AP1499" s="17">
        <f t="shared" si="607"/>
        <v>0</v>
      </c>
      <c r="AQ1499" s="15">
        <f t="shared" si="607"/>
        <v>0</v>
      </c>
      <c r="AR1499" s="10" t="str">
        <f t="shared" si="607"/>
        <v>J=</v>
      </c>
      <c r="AS1499" s="59">
        <f t="shared" si="607"/>
        <v>44270</v>
      </c>
      <c r="AT1499" s="18"/>
      <c r="AU1499" s="18"/>
      <c r="AV1499" s="40"/>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c r="GS1499" s="18"/>
      <c r="GT1499" s="18"/>
    </row>
    <row r="1500" spans="1:202" x14ac:dyDescent="0.2">
      <c r="A1500" s="123">
        <f t="shared" si="596"/>
        <v>44495</v>
      </c>
      <c r="B1500" s="124">
        <f t="shared" ca="1" si="602"/>
        <v>503.45519000000002</v>
      </c>
      <c r="C1500" s="126">
        <f t="shared" si="597"/>
        <v>500</v>
      </c>
      <c r="D1500" s="125">
        <f ca="1">IF(A1500&lt;$B$1,VLOOKUP(A1500,[1]DI!$A$4:$B$15000,2,FALSE),0)</f>
        <v>6.1499999999999999E-2</v>
      </c>
      <c r="E1500" s="126">
        <f t="shared" ca="1" si="604"/>
        <v>2.3687E-4</v>
      </c>
      <c r="F1500" s="132">
        <f t="shared" si="598"/>
        <v>1.075</v>
      </c>
      <c r="G1500" s="127">
        <f t="shared" ca="1" si="591"/>
        <v>1.0002546352499999</v>
      </c>
      <c r="H1500" s="126">
        <f ca="1">TRUNC(PRODUCT(G$10:G1499),15)</f>
        <v>1.2324306256178801</v>
      </c>
      <c r="I1500" s="126">
        <f t="shared" ca="1" si="599"/>
        <v>1.2239725141948601</v>
      </c>
      <c r="J1500" s="126">
        <f t="shared" ca="1" si="592"/>
        <v>1.0069103800000001</v>
      </c>
      <c r="K1500" s="126">
        <f t="shared" ca="1" si="593"/>
        <v>3.45519</v>
      </c>
      <c r="L1500" s="133">
        <f>IF(VLOOKUP(A1500,$U$12:$AD$125,8)=VLOOKUP(A1499,$U$12:$AD$125,8),0,VLOOKUP(A1500,U$12:$AD$125,8))</f>
        <v>0</v>
      </c>
      <c r="M1500" s="129">
        <f>IF(L1500&gt;0,VLOOKUP(L1500,T$12:$AC$125,7),0)</f>
        <v>0</v>
      </c>
      <c r="N1500" s="126">
        <f t="shared" si="594"/>
        <v>0</v>
      </c>
      <c r="O1500" s="126">
        <f t="shared" ca="1" si="595"/>
        <v>3.45519</v>
      </c>
      <c r="P1500" s="134" t="str">
        <f t="shared" si="600"/>
        <v>J=</v>
      </c>
      <c r="Q1500" s="131">
        <f t="shared" si="601"/>
        <v>44635</v>
      </c>
      <c r="R1500" s="9"/>
      <c r="S1500" s="9"/>
      <c r="T1500" s="9"/>
      <c r="U1500" s="9"/>
      <c r="V1500" s="9"/>
      <c r="W1500" s="9"/>
      <c r="X1500" s="9"/>
      <c r="Y1500" s="9"/>
      <c r="Z1500" s="9"/>
      <c r="AA1500" s="9"/>
      <c r="AB1500" s="9"/>
      <c r="AC1500" s="9"/>
      <c r="AD1500" s="9"/>
      <c r="AE1500" s="9"/>
      <c r="AF1500" s="59">
        <f t="shared" si="608"/>
        <v>44185</v>
      </c>
      <c r="AG1500" s="15">
        <f t="shared" ca="1" si="605"/>
        <v>1005.39383</v>
      </c>
      <c r="AH1500" s="15">
        <f t="shared" si="605"/>
        <v>1000</v>
      </c>
      <c r="AI1500" s="4">
        <f t="shared" ca="1" si="605"/>
        <v>0</v>
      </c>
      <c r="AJ1500" s="16">
        <f t="shared" ca="1" si="605"/>
        <v>0</v>
      </c>
      <c r="AK1500" s="4">
        <f t="shared" si="605"/>
        <v>1.075</v>
      </c>
      <c r="AL1500" s="59">
        <f t="shared" si="606"/>
        <v>44185</v>
      </c>
      <c r="AM1500" s="16">
        <f t="shared" ca="1" si="607"/>
        <v>1.00539383</v>
      </c>
      <c r="AN1500" s="15">
        <f t="shared" ca="1" si="607"/>
        <v>5.3938300000000003</v>
      </c>
      <c r="AO1500" s="9">
        <f t="shared" si="607"/>
        <v>0</v>
      </c>
      <c r="AP1500" s="17">
        <f t="shared" si="607"/>
        <v>0</v>
      </c>
      <c r="AQ1500" s="15">
        <f t="shared" si="607"/>
        <v>0</v>
      </c>
      <c r="AR1500" s="10" t="str">
        <f t="shared" si="607"/>
        <v>J=</v>
      </c>
      <c r="AS1500" s="59">
        <f t="shared" si="607"/>
        <v>44270</v>
      </c>
      <c r="AT1500" s="18"/>
      <c r="AU1500" s="18"/>
      <c r="AV1500" s="40"/>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c r="GS1500" s="18"/>
      <c r="GT1500" s="18"/>
    </row>
    <row r="1501" spans="1:202" x14ac:dyDescent="0.2">
      <c r="A1501" s="123">
        <f t="shared" si="596"/>
        <v>44496</v>
      </c>
      <c r="B1501" s="124">
        <f t="shared" ca="1" si="602"/>
        <v>503.58338499000001</v>
      </c>
      <c r="C1501" s="126">
        <f t="shared" si="597"/>
        <v>500</v>
      </c>
      <c r="D1501" s="125">
        <f ca="1">IF(A1501&lt;$B$1,VLOOKUP(A1501,[1]DI!$A$4:$B$15000,2,FALSE),0)</f>
        <v>6.1499999999999999E-2</v>
      </c>
      <c r="E1501" s="126">
        <f t="shared" ca="1" si="604"/>
        <v>2.3687E-4</v>
      </c>
      <c r="F1501" s="132">
        <f t="shared" si="598"/>
        <v>1.075</v>
      </c>
      <c r="G1501" s="127">
        <f t="shared" ca="1" si="591"/>
        <v>1.0002546352499999</v>
      </c>
      <c r="H1501" s="126">
        <f ca="1">TRUNC(PRODUCT(G$10:G1500),15)</f>
        <v>1.2327444458983401</v>
      </c>
      <c r="I1501" s="126">
        <f t="shared" ca="1" si="599"/>
        <v>1.2239725141948601</v>
      </c>
      <c r="J1501" s="126">
        <f t="shared" ca="1" si="592"/>
        <v>1.00716677</v>
      </c>
      <c r="K1501" s="126">
        <f t="shared" ca="1" si="593"/>
        <v>3.5833849899999999</v>
      </c>
      <c r="L1501" s="133">
        <f>IF(VLOOKUP(A1501,$U$12:$AD$125,8)=VLOOKUP(A1500,$U$12:$AD$125,8),0,VLOOKUP(A1501,U$12:$AD$125,8))</f>
        <v>0</v>
      </c>
      <c r="M1501" s="129">
        <f>IF(L1501&gt;0,VLOOKUP(L1501,T$12:$AC$125,7),0)</f>
        <v>0</v>
      </c>
      <c r="N1501" s="126">
        <f t="shared" si="594"/>
        <v>0</v>
      </c>
      <c r="O1501" s="126">
        <f t="shared" ca="1" si="595"/>
        <v>3.5833849899999999</v>
      </c>
      <c r="P1501" s="134" t="str">
        <f t="shared" si="600"/>
        <v>J=</v>
      </c>
      <c r="Q1501" s="131">
        <f t="shared" si="601"/>
        <v>44635</v>
      </c>
      <c r="R1501" s="9"/>
      <c r="S1501" s="9"/>
      <c r="T1501" s="9"/>
      <c r="U1501" s="9"/>
      <c r="V1501" s="9"/>
      <c r="W1501" s="9"/>
      <c r="X1501" s="9"/>
      <c r="Y1501" s="9"/>
      <c r="Z1501" s="9"/>
      <c r="AA1501" s="9"/>
      <c r="AB1501" s="9"/>
      <c r="AC1501" s="9"/>
      <c r="AD1501" s="9"/>
      <c r="AE1501" s="9"/>
      <c r="AF1501" s="59">
        <f t="shared" si="608"/>
        <v>44186</v>
      </c>
      <c r="AG1501" s="15">
        <f t="shared" ca="1" si="605"/>
        <v>1005.39383</v>
      </c>
      <c r="AH1501" s="15">
        <f t="shared" si="605"/>
        <v>1000</v>
      </c>
      <c r="AI1501" s="4">
        <f t="shared" ca="1" si="605"/>
        <v>1.9000000000000006E-2</v>
      </c>
      <c r="AJ1501" s="16">
        <f t="shared" ca="1" si="605"/>
        <v>7.4690000000000005E-5</v>
      </c>
      <c r="AK1501" s="4">
        <f t="shared" si="605"/>
        <v>1.075</v>
      </c>
      <c r="AL1501" s="59">
        <f t="shared" si="606"/>
        <v>44186</v>
      </c>
      <c r="AM1501" s="16">
        <f t="shared" ca="1" si="607"/>
        <v>1.00539383</v>
      </c>
      <c r="AN1501" s="15">
        <f t="shared" ca="1" si="607"/>
        <v>5.3938300000000003</v>
      </c>
      <c r="AO1501" s="9">
        <f t="shared" si="607"/>
        <v>0</v>
      </c>
      <c r="AP1501" s="17">
        <f t="shared" si="607"/>
        <v>0</v>
      </c>
      <c r="AQ1501" s="15">
        <f t="shared" si="607"/>
        <v>0</v>
      </c>
      <c r="AR1501" s="10" t="str">
        <f t="shared" si="607"/>
        <v>J=</v>
      </c>
      <c r="AS1501" s="59">
        <f t="shared" si="607"/>
        <v>44270</v>
      </c>
      <c r="AT1501" s="18"/>
      <c r="AU1501" s="18"/>
      <c r="AV1501" s="40"/>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c r="GS1501" s="18"/>
      <c r="GT1501" s="18"/>
    </row>
    <row r="1502" spans="1:202" x14ac:dyDescent="0.2">
      <c r="A1502" s="123">
        <f t="shared" si="596"/>
        <v>44497</v>
      </c>
      <c r="B1502" s="124">
        <f t="shared" ca="1" si="602"/>
        <v>503.71161498999999</v>
      </c>
      <c r="C1502" s="126">
        <f t="shared" si="597"/>
        <v>500</v>
      </c>
      <c r="D1502" s="125">
        <f ca="1">IF(A1502&lt;$B$1,VLOOKUP(A1502,[1]DI!$A$4:$B$15000,2,FALSE),0)</f>
        <v>7.6499999999999999E-2</v>
      </c>
      <c r="E1502" s="126">
        <f t="shared" ca="1" si="604"/>
        <v>2.9255999999999998E-4</v>
      </c>
      <c r="F1502" s="132">
        <f t="shared" si="598"/>
        <v>1.075</v>
      </c>
      <c r="G1502" s="127">
        <f t="shared" ca="1" si="591"/>
        <v>1.0003145019999999</v>
      </c>
      <c r="H1502" s="126">
        <f ca="1">TRUNC(PRODUCT(G$10:G1501),15)</f>
        <v>1.2330583460885001</v>
      </c>
      <c r="I1502" s="126">
        <f t="shared" ca="1" si="599"/>
        <v>1.2239725141948601</v>
      </c>
      <c r="J1502" s="126">
        <f t="shared" ca="1" si="592"/>
        <v>1.0074232299999999</v>
      </c>
      <c r="K1502" s="126">
        <f t="shared" ca="1" si="593"/>
        <v>3.7116149900000002</v>
      </c>
      <c r="L1502" s="133">
        <f>IF(VLOOKUP(A1502,$U$12:$AD$125,8)=VLOOKUP(A1501,$U$12:$AD$125,8),0,VLOOKUP(A1502,U$12:$AD$125,8))</f>
        <v>0</v>
      </c>
      <c r="M1502" s="129">
        <f>IF(L1502&gt;0,VLOOKUP(L1502,T$12:$AC$125,7),0)</f>
        <v>0</v>
      </c>
      <c r="N1502" s="126">
        <f t="shared" si="594"/>
        <v>0</v>
      </c>
      <c r="O1502" s="126">
        <f t="shared" ca="1" si="595"/>
        <v>3.7116149900000002</v>
      </c>
      <c r="P1502" s="134" t="str">
        <f t="shared" si="600"/>
        <v>J=</v>
      </c>
      <c r="Q1502" s="131">
        <f t="shared" si="601"/>
        <v>44635</v>
      </c>
      <c r="R1502" s="9"/>
      <c r="S1502" s="9"/>
      <c r="T1502" s="9"/>
      <c r="U1502" s="9"/>
      <c r="V1502" s="9"/>
      <c r="W1502" s="9"/>
      <c r="X1502" s="9"/>
      <c r="Y1502" s="9"/>
      <c r="Z1502" s="9"/>
      <c r="AA1502" s="9"/>
      <c r="AB1502" s="9"/>
      <c r="AC1502" s="9"/>
      <c r="AD1502" s="9"/>
      <c r="AE1502" s="9"/>
      <c r="AF1502" s="59">
        <f t="shared" si="608"/>
        <v>44187</v>
      </c>
      <c r="AG1502" s="15">
        <f t="shared" ca="1" si="605"/>
        <v>1005.47454999</v>
      </c>
      <c r="AH1502" s="15">
        <f t="shared" si="605"/>
        <v>1000</v>
      </c>
      <c r="AI1502" s="4">
        <f t="shared" ca="1" si="605"/>
        <v>1.9000000000000006E-2</v>
      </c>
      <c r="AJ1502" s="16">
        <f t="shared" ca="1" si="605"/>
        <v>7.4690000000000005E-5</v>
      </c>
      <c r="AK1502" s="4">
        <f t="shared" si="605"/>
        <v>1.075</v>
      </c>
      <c r="AL1502" s="59">
        <f t="shared" si="606"/>
        <v>44187</v>
      </c>
      <c r="AM1502" s="16">
        <f t="shared" ca="1" si="607"/>
        <v>1.00547455</v>
      </c>
      <c r="AN1502" s="15">
        <f t="shared" ca="1" si="607"/>
        <v>5.4745499899999999</v>
      </c>
      <c r="AO1502" s="9">
        <f t="shared" si="607"/>
        <v>0</v>
      </c>
      <c r="AP1502" s="17">
        <f t="shared" si="607"/>
        <v>0</v>
      </c>
      <c r="AQ1502" s="15">
        <f t="shared" si="607"/>
        <v>0</v>
      </c>
      <c r="AR1502" s="10" t="str">
        <f t="shared" si="607"/>
        <v>J=</v>
      </c>
      <c r="AS1502" s="59">
        <f t="shared" si="607"/>
        <v>44270</v>
      </c>
      <c r="AT1502" s="18"/>
      <c r="AU1502" s="18"/>
      <c r="AV1502" s="40"/>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c r="GS1502" s="18"/>
      <c r="GT1502" s="18"/>
    </row>
    <row r="1503" spans="1:202" x14ac:dyDescent="0.2">
      <c r="A1503" s="123">
        <f t="shared" si="596"/>
        <v>44498</v>
      </c>
      <c r="B1503" s="124">
        <f t="shared" ca="1" si="602"/>
        <v>503.87003499999997</v>
      </c>
      <c r="C1503" s="126">
        <f t="shared" si="597"/>
        <v>500</v>
      </c>
      <c r="D1503" s="125">
        <f ca="1">IF(A1503&lt;$B$1,VLOOKUP(A1503,[1]DI!$A$4:$B$15000,2,FALSE),0)</f>
        <v>7.6499999999999999E-2</v>
      </c>
      <c r="E1503" s="126">
        <f t="shared" ca="1" si="604"/>
        <v>2.9255999999999998E-4</v>
      </c>
      <c r="F1503" s="132">
        <f t="shared" si="598"/>
        <v>1.075</v>
      </c>
      <c r="G1503" s="127">
        <f t="shared" ca="1" si="591"/>
        <v>1.0003145019999999</v>
      </c>
      <c r="H1503" s="126">
        <f ca="1">TRUNC(PRODUCT(G$10:G1502),15)</f>
        <v>1.2334461454044701</v>
      </c>
      <c r="I1503" s="126">
        <f t="shared" ca="1" si="599"/>
        <v>1.2239725141948601</v>
      </c>
      <c r="J1503" s="126">
        <f t="shared" ca="1" si="592"/>
        <v>1.0077400700000001</v>
      </c>
      <c r="K1503" s="126">
        <f t="shared" ca="1" si="593"/>
        <v>3.8700350000000001</v>
      </c>
      <c r="L1503" s="133">
        <f>IF(VLOOKUP(A1503,$U$12:$AD$125,8)=VLOOKUP(A1502,$U$12:$AD$125,8),0,VLOOKUP(A1503,U$12:$AD$125,8))</f>
        <v>0</v>
      </c>
      <c r="M1503" s="129">
        <f>IF(L1503&gt;0,VLOOKUP(L1503,T$12:$AC$125,7),0)</f>
        <v>0</v>
      </c>
      <c r="N1503" s="126">
        <f t="shared" si="594"/>
        <v>0</v>
      </c>
      <c r="O1503" s="126">
        <f t="shared" ca="1" si="595"/>
        <v>3.8700350000000001</v>
      </c>
      <c r="P1503" s="134" t="str">
        <f t="shared" si="600"/>
        <v>J=</v>
      </c>
      <c r="Q1503" s="131">
        <f t="shared" si="601"/>
        <v>44635</v>
      </c>
      <c r="R1503" s="9"/>
      <c r="S1503" s="9"/>
      <c r="T1503" s="9"/>
      <c r="U1503" s="9"/>
      <c r="V1503" s="9"/>
      <c r="W1503" s="9"/>
      <c r="X1503" s="9"/>
      <c r="Y1503" s="9"/>
      <c r="Z1503" s="9"/>
      <c r="AA1503" s="9"/>
      <c r="AB1503" s="9"/>
      <c r="AC1503" s="9"/>
      <c r="AD1503" s="9"/>
      <c r="AE1503" s="9"/>
      <c r="AF1503" s="59">
        <f t="shared" si="608"/>
        <v>44188</v>
      </c>
      <c r="AG1503" s="15">
        <f t="shared" ca="1" si="605"/>
        <v>1005.55528</v>
      </c>
      <c r="AH1503" s="15">
        <f t="shared" si="605"/>
        <v>1000</v>
      </c>
      <c r="AI1503" s="4">
        <f t="shared" ca="1" si="605"/>
        <v>1.9000000000000006E-2</v>
      </c>
      <c r="AJ1503" s="16">
        <f t="shared" ca="1" si="605"/>
        <v>7.4690000000000005E-5</v>
      </c>
      <c r="AK1503" s="4">
        <f t="shared" si="605"/>
        <v>1.075</v>
      </c>
      <c r="AL1503" s="59">
        <f t="shared" si="606"/>
        <v>44188</v>
      </c>
      <c r="AM1503" s="16">
        <f t="shared" ca="1" si="607"/>
        <v>1.0055552800000001</v>
      </c>
      <c r="AN1503" s="15">
        <f t="shared" ca="1" si="607"/>
        <v>5.5552799999999998</v>
      </c>
      <c r="AO1503" s="9">
        <f t="shared" si="607"/>
        <v>0</v>
      </c>
      <c r="AP1503" s="17">
        <f t="shared" si="607"/>
        <v>0</v>
      </c>
      <c r="AQ1503" s="15">
        <f t="shared" si="607"/>
        <v>0</v>
      </c>
      <c r="AR1503" s="10" t="str">
        <f t="shared" si="607"/>
        <v>J=</v>
      </c>
      <c r="AS1503" s="59">
        <f t="shared" si="607"/>
        <v>44270</v>
      </c>
      <c r="AT1503" s="18"/>
      <c r="AU1503" s="18"/>
      <c r="AV1503" s="40"/>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c r="GS1503" s="18"/>
      <c r="GT1503" s="18"/>
    </row>
    <row r="1504" spans="1:202" x14ac:dyDescent="0.2">
      <c r="A1504" s="123">
        <f t="shared" si="596"/>
        <v>44499</v>
      </c>
      <c r="B1504" s="124">
        <f t="shared" ca="1" si="602"/>
        <v>504.02849999</v>
      </c>
      <c r="C1504" s="126">
        <f t="shared" si="597"/>
        <v>500</v>
      </c>
      <c r="D1504" s="125">
        <f ca="1">IF(A1504&lt;$B$1,VLOOKUP(A1504,[1]DI!$A$4:$B$15000,2,FALSE),0)</f>
        <v>0</v>
      </c>
      <c r="E1504" s="126">
        <f t="shared" ca="1" si="604"/>
        <v>0</v>
      </c>
      <c r="F1504" s="132">
        <f t="shared" si="598"/>
        <v>1.075</v>
      </c>
      <c r="G1504" s="127">
        <f t="shared" ca="1" si="591"/>
        <v>1</v>
      </c>
      <c r="H1504" s="126">
        <f ca="1">TRUNC(PRODUCT(G$10:G1503),15)</f>
        <v>1.2338340666840899</v>
      </c>
      <c r="I1504" s="126">
        <f t="shared" ca="1" si="599"/>
        <v>1.2239725141948601</v>
      </c>
      <c r="J1504" s="126">
        <f t="shared" ca="1" si="592"/>
        <v>1.008057</v>
      </c>
      <c r="K1504" s="126">
        <f t="shared" ca="1" si="593"/>
        <v>4.0284999900000003</v>
      </c>
      <c r="L1504" s="133">
        <f>IF(VLOOKUP(A1504,$U$12:$AD$125,8)=VLOOKUP(A1503,$U$12:$AD$125,8),0,VLOOKUP(A1504,U$12:$AD$125,8))</f>
        <v>0</v>
      </c>
      <c r="M1504" s="129">
        <f>IF(L1504&gt;0,VLOOKUP(L1504,T$12:$AC$125,7),0)</f>
        <v>0</v>
      </c>
      <c r="N1504" s="126">
        <f t="shared" si="594"/>
        <v>0</v>
      </c>
      <c r="O1504" s="126">
        <f t="shared" ca="1" si="595"/>
        <v>4.0284999900000003</v>
      </c>
      <c r="P1504" s="134" t="str">
        <f t="shared" si="600"/>
        <v>J=</v>
      </c>
      <c r="Q1504" s="131">
        <f t="shared" si="601"/>
        <v>44635</v>
      </c>
      <c r="R1504" s="9"/>
      <c r="S1504" s="9"/>
      <c r="T1504" s="9"/>
      <c r="U1504" s="9"/>
      <c r="V1504" s="9"/>
      <c r="W1504" s="9"/>
      <c r="X1504" s="9"/>
      <c r="Y1504" s="9"/>
      <c r="Z1504" s="9"/>
      <c r="AA1504" s="9"/>
      <c r="AB1504" s="9"/>
      <c r="AC1504" s="9"/>
      <c r="AD1504" s="9"/>
      <c r="AE1504" s="9"/>
      <c r="AF1504" s="59">
        <f t="shared" si="608"/>
        <v>44189</v>
      </c>
      <c r="AG1504" s="15">
        <f t="shared" ca="1" si="605"/>
        <v>1005.63602</v>
      </c>
      <c r="AH1504" s="15">
        <f t="shared" si="605"/>
        <v>1000</v>
      </c>
      <c r="AI1504" s="4">
        <f t="shared" ca="1" si="605"/>
        <v>1.9000000000000006E-2</v>
      </c>
      <c r="AJ1504" s="16">
        <f t="shared" ca="1" si="605"/>
        <v>7.4690000000000005E-5</v>
      </c>
      <c r="AK1504" s="4">
        <f t="shared" si="605"/>
        <v>1.075</v>
      </c>
      <c r="AL1504" s="59">
        <f t="shared" si="606"/>
        <v>44189</v>
      </c>
      <c r="AM1504" s="16">
        <f t="shared" ca="1" si="607"/>
        <v>1.0056360200000001</v>
      </c>
      <c r="AN1504" s="15">
        <f t="shared" ca="1" si="607"/>
        <v>5.6360200000000003</v>
      </c>
      <c r="AO1504" s="9">
        <f t="shared" si="607"/>
        <v>0</v>
      </c>
      <c r="AP1504" s="17">
        <f t="shared" si="607"/>
        <v>0</v>
      </c>
      <c r="AQ1504" s="15">
        <f t="shared" si="607"/>
        <v>0</v>
      </c>
      <c r="AR1504" s="10" t="str">
        <f t="shared" si="607"/>
        <v>J=</v>
      </c>
      <c r="AS1504" s="59">
        <f t="shared" si="607"/>
        <v>44270</v>
      </c>
      <c r="AT1504" s="18"/>
      <c r="AU1504" s="18"/>
      <c r="AV1504" s="40"/>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c r="GS1504" s="18"/>
      <c r="GT1504" s="18"/>
    </row>
    <row r="1505" spans="1:202" x14ac:dyDescent="0.2">
      <c r="A1505" s="123">
        <f t="shared" si="596"/>
        <v>44500</v>
      </c>
      <c r="B1505" s="124">
        <f t="shared" ca="1" si="602"/>
        <v>504.02849999</v>
      </c>
      <c r="C1505" s="126">
        <f t="shared" si="597"/>
        <v>500</v>
      </c>
      <c r="D1505" s="125">
        <f ca="1">IF(A1505&lt;$B$1,VLOOKUP(A1505,[1]DI!$A$4:$B$15000,2,FALSE),0)</f>
        <v>0</v>
      </c>
      <c r="E1505" s="126">
        <f t="shared" ca="1" si="604"/>
        <v>0</v>
      </c>
      <c r="F1505" s="132">
        <f t="shared" si="598"/>
        <v>1.075</v>
      </c>
      <c r="G1505" s="127">
        <f t="shared" ca="1" si="591"/>
        <v>1</v>
      </c>
      <c r="H1505" s="126">
        <f ca="1">TRUNC(PRODUCT(G$10:G1504),15)</f>
        <v>1.2338340666840899</v>
      </c>
      <c r="I1505" s="126">
        <f t="shared" ca="1" si="599"/>
        <v>1.2239725141948601</v>
      </c>
      <c r="J1505" s="126">
        <f t="shared" ca="1" si="592"/>
        <v>1.008057</v>
      </c>
      <c r="K1505" s="126">
        <f t="shared" ca="1" si="593"/>
        <v>4.0284999900000003</v>
      </c>
      <c r="L1505" s="133">
        <f>IF(VLOOKUP(A1505,$U$12:$AD$125,8)=VLOOKUP(A1504,$U$12:$AD$125,8),0,VLOOKUP(A1505,U$12:$AD$125,8))</f>
        <v>0</v>
      </c>
      <c r="M1505" s="129">
        <f>IF(L1505&gt;0,VLOOKUP(L1505,T$12:$AC$125,7),0)</f>
        <v>0</v>
      </c>
      <c r="N1505" s="126">
        <f t="shared" si="594"/>
        <v>0</v>
      </c>
      <c r="O1505" s="126">
        <f t="shared" ca="1" si="595"/>
        <v>4.0284999900000003</v>
      </c>
      <c r="P1505" s="134" t="str">
        <f t="shared" si="600"/>
        <v>J=</v>
      </c>
      <c r="Q1505" s="131">
        <f t="shared" si="601"/>
        <v>44635</v>
      </c>
      <c r="R1505" s="9"/>
      <c r="S1505" s="9"/>
      <c r="T1505" s="9"/>
      <c r="U1505" s="9"/>
      <c r="V1505" s="9"/>
      <c r="W1505" s="9"/>
      <c r="X1505" s="9"/>
      <c r="Y1505" s="9"/>
      <c r="Z1505" s="9"/>
      <c r="AA1505" s="9"/>
      <c r="AB1505" s="9"/>
      <c r="AC1505" s="9"/>
      <c r="AD1505" s="9"/>
      <c r="AE1505" s="9"/>
      <c r="AF1505" s="59">
        <f t="shared" si="608"/>
        <v>44190</v>
      </c>
      <c r="AG1505" s="15">
        <f t="shared" ca="1" si="605"/>
        <v>1005.71676</v>
      </c>
      <c r="AH1505" s="15">
        <f t="shared" si="605"/>
        <v>1000</v>
      </c>
      <c r="AI1505" s="4">
        <f t="shared" ca="1" si="605"/>
        <v>0</v>
      </c>
      <c r="AJ1505" s="16">
        <f t="shared" ca="1" si="605"/>
        <v>0</v>
      </c>
      <c r="AK1505" s="4">
        <f t="shared" si="605"/>
        <v>1.075</v>
      </c>
      <c r="AL1505" s="59">
        <f t="shared" si="606"/>
        <v>44190</v>
      </c>
      <c r="AM1505" s="16">
        <f t="shared" ca="1" si="607"/>
        <v>1.0057167600000001</v>
      </c>
      <c r="AN1505" s="15">
        <f t="shared" ca="1" si="607"/>
        <v>5.7167599999999998</v>
      </c>
      <c r="AO1505" s="9">
        <f t="shared" si="607"/>
        <v>0</v>
      </c>
      <c r="AP1505" s="17">
        <f t="shared" si="607"/>
        <v>0</v>
      </c>
      <c r="AQ1505" s="15">
        <f t="shared" si="607"/>
        <v>0</v>
      </c>
      <c r="AR1505" s="10" t="str">
        <f t="shared" si="607"/>
        <v>J=</v>
      </c>
      <c r="AS1505" s="59">
        <f t="shared" si="607"/>
        <v>44270</v>
      </c>
      <c r="AT1505" s="18"/>
      <c r="AU1505" s="18"/>
      <c r="AV1505" s="40"/>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c r="GS1505" s="18"/>
      <c r="GT1505" s="18"/>
    </row>
    <row r="1506" spans="1:202" x14ac:dyDescent="0.2">
      <c r="A1506" s="123">
        <f t="shared" si="596"/>
        <v>44501</v>
      </c>
      <c r="B1506" s="124">
        <f t="shared" ca="1" si="602"/>
        <v>504.02849999</v>
      </c>
      <c r="C1506" s="126">
        <f t="shared" si="597"/>
        <v>500</v>
      </c>
      <c r="D1506" s="125">
        <f ca="1">IF(A1506&lt;$B$1,VLOOKUP(A1506,[1]DI!$A$4:$B$15000,2,FALSE),0)</f>
        <v>7.6499999999999999E-2</v>
      </c>
      <c r="E1506" s="126">
        <f t="shared" ca="1" si="604"/>
        <v>2.9255999999999998E-4</v>
      </c>
      <c r="F1506" s="132">
        <f t="shared" si="598"/>
        <v>1.075</v>
      </c>
      <c r="G1506" s="127">
        <f t="shared" ca="1" si="591"/>
        <v>1.0003145019999999</v>
      </c>
      <c r="H1506" s="126">
        <f ca="1">TRUNC(PRODUCT(G$10:G1505),15)</f>
        <v>1.2338340666840899</v>
      </c>
      <c r="I1506" s="126">
        <f t="shared" ca="1" si="599"/>
        <v>1.2239725141948601</v>
      </c>
      <c r="J1506" s="126">
        <f t="shared" ca="1" si="592"/>
        <v>1.008057</v>
      </c>
      <c r="K1506" s="126">
        <f t="shared" ca="1" si="593"/>
        <v>4.0284999900000003</v>
      </c>
      <c r="L1506" s="133">
        <f>IF(VLOOKUP(A1506,$U$12:$AD$125,8)=VLOOKUP(A1505,$U$12:$AD$125,8),0,VLOOKUP(A1506,U$12:$AD$125,8))</f>
        <v>0</v>
      </c>
      <c r="M1506" s="129">
        <f>IF(L1506&gt;0,VLOOKUP(L1506,T$12:$AC$125,7),0)</f>
        <v>0</v>
      </c>
      <c r="N1506" s="126">
        <f t="shared" si="594"/>
        <v>0</v>
      </c>
      <c r="O1506" s="126">
        <f t="shared" ca="1" si="595"/>
        <v>4.0284999900000003</v>
      </c>
      <c r="P1506" s="134" t="str">
        <f t="shared" si="600"/>
        <v>J=</v>
      </c>
      <c r="Q1506" s="131">
        <f t="shared" si="601"/>
        <v>44635</v>
      </c>
      <c r="R1506" s="9"/>
      <c r="S1506" s="9"/>
      <c r="T1506" s="9"/>
      <c r="U1506" s="9"/>
      <c r="V1506" s="9"/>
      <c r="W1506" s="9"/>
      <c r="X1506" s="9"/>
      <c r="Y1506" s="9"/>
      <c r="Z1506" s="9"/>
      <c r="AA1506" s="9"/>
      <c r="AB1506" s="9"/>
      <c r="AC1506" s="9"/>
      <c r="AD1506" s="9"/>
      <c r="AE1506" s="9"/>
      <c r="AF1506" s="59">
        <f t="shared" si="608"/>
        <v>44191</v>
      </c>
      <c r="AG1506" s="15">
        <f t="shared" ref="AG1506:AK1519" ca="1" si="609">VLOOKUP($AF1506,$A$10:$Q$3625,(AG$1)+1)</f>
        <v>1005.71676</v>
      </c>
      <c r="AH1506" s="15">
        <f t="shared" si="609"/>
        <v>1000</v>
      </c>
      <c r="AI1506" s="4">
        <f t="shared" ca="1" si="609"/>
        <v>0</v>
      </c>
      <c r="AJ1506" s="16">
        <f t="shared" ca="1" si="609"/>
        <v>0</v>
      </c>
      <c r="AK1506" s="4">
        <f t="shared" si="609"/>
        <v>1.075</v>
      </c>
      <c r="AL1506" s="59">
        <f t="shared" si="606"/>
        <v>44191</v>
      </c>
      <c r="AM1506" s="16">
        <f t="shared" ref="AM1506:AS1519" ca="1" si="610">VLOOKUP($AF1506,$A$10:$Q$3625,(AM$1)+1)</f>
        <v>1.0057167600000001</v>
      </c>
      <c r="AN1506" s="15">
        <f t="shared" ca="1" si="610"/>
        <v>5.7167599999999998</v>
      </c>
      <c r="AO1506" s="9">
        <f t="shared" si="610"/>
        <v>0</v>
      </c>
      <c r="AP1506" s="17">
        <f t="shared" si="610"/>
        <v>0</v>
      </c>
      <c r="AQ1506" s="15">
        <f t="shared" si="610"/>
        <v>0</v>
      </c>
      <c r="AR1506" s="10" t="str">
        <f t="shared" si="610"/>
        <v>J=</v>
      </c>
      <c r="AS1506" s="59">
        <f t="shared" si="610"/>
        <v>44270</v>
      </c>
      <c r="AT1506" s="18"/>
      <c r="AU1506" s="18"/>
      <c r="AV1506" s="40"/>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c r="GS1506" s="18"/>
      <c r="GT1506" s="18"/>
    </row>
    <row r="1507" spans="1:202" x14ac:dyDescent="0.2">
      <c r="A1507" s="123">
        <f t="shared" si="596"/>
        <v>44502</v>
      </c>
      <c r="B1507" s="124">
        <f t="shared" ca="1" si="602"/>
        <v>504.18702000000002</v>
      </c>
      <c r="C1507" s="126">
        <f t="shared" si="597"/>
        <v>500</v>
      </c>
      <c r="D1507" s="125">
        <f ca="1">IF(A1507&lt;$B$1,VLOOKUP(A1507,[1]DI!$A$4:$B$15000,2,FALSE),0)</f>
        <v>0</v>
      </c>
      <c r="E1507" s="126">
        <f t="shared" ca="1" si="604"/>
        <v>0</v>
      </c>
      <c r="F1507" s="132">
        <f t="shared" si="598"/>
        <v>1.075</v>
      </c>
      <c r="G1507" s="127">
        <f t="shared" ca="1" si="591"/>
        <v>1</v>
      </c>
      <c r="H1507" s="126">
        <f ca="1">TRUNC(PRODUCT(G$10:G1506),15)</f>
        <v>1.23422210996573</v>
      </c>
      <c r="I1507" s="126">
        <f t="shared" ca="1" si="599"/>
        <v>1.2239725141948601</v>
      </c>
      <c r="J1507" s="126">
        <f t="shared" ca="1" si="592"/>
        <v>1.0083740400000001</v>
      </c>
      <c r="K1507" s="126">
        <f t="shared" ca="1" si="593"/>
        <v>4.1870200000000004</v>
      </c>
      <c r="L1507" s="133">
        <f>IF(VLOOKUP(A1507,$U$12:$AD$125,8)=VLOOKUP(A1506,$U$12:$AD$125,8),0,VLOOKUP(A1507,U$12:$AD$125,8))</f>
        <v>0</v>
      </c>
      <c r="M1507" s="129">
        <f>IF(L1507&gt;0,VLOOKUP(L1507,T$12:$AC$125,7),0)</f>
        <v>0</v>
      </c>
      <c r="N1507" s="126">
        <f t="shared" si="594"/>
        <v>0</v>
      </c>
      <c r="O1507" s="126">
        <f t="shared" ca="1" si="595"/>
        <v>4.1870200000000004</v>
      </c>
      <c r="P1507" s="134" t="str">
        <f t="shared" si="600"/>
        <v>J=</v>
      </c>
      <c r="Q1507" s="131">
        <f t="shared" si="601"/>
        <v>44635</v>
      </c>
      <c r="R1507" s="9"/>
      <c r="S1507" s="9"/>
      <c r="T1507" s="9"/>
      <c r="U1507" s="9"/>
      <c r="V1507" s="9"/>
      <c r="W1507" s="9"/>
      <c r="X1507" s="9"/>
      <c r="Y1507" s="9"/>
      <c r="Z1507" s="9"/>
      <c r="AA1507" s="9"/>
      <c r="AB1507" s="9"/>
      <c r="AC1507" s="9"/>
      <c r="AD1507" s="9"/>
      <c r="AE1507" s="9"/>
      <c r="AF1507" s="59">
        <f t="shared" si="608"/>
        <v>44192</v>
      </c>
      <c r="AG1507" s="15">
        <f t="shared" ca="1" si="609"/>
        <v>1005.71676</v>
      </c>
      <c r="AH1507" s="15">
        <f t="shared" si="609"/>
        <v>1000</v>
      </c>
      <c r="AI1507" s="4">
        <f t="shared" ca="1" si="609"/>
        <v>0</v>
      </c>
      <c r="AJ1507" s="16">
        <f t="shared" ca="1" si="609"/>
        <v>0</v>
      </c>
      <c r="AK1507" s="4">
        <f t="shared" si="609"/>
        <v>1.075</v>
      </c>
      <c r="AL1507" s="59">
        <f t="shared" si="606"/>
        <v>44192</v>
      </c>
      <c r="AM1507" s="16">
        <f t="shared" ca="1" si="610"/>
        <v>1.0057167600000001</v>
      </c>
      <c r="AN1507" s="15">
        <f t="shared" ca="1" si="610"/>
        <v>5.7167599999999998</v>
      </c>
      <c r="AO1507" s="9">
        <f t="shared" si="610"/>
        <v>0</v>
      </c>
      <c r="AP1507" s="17">
        <f t="shared" si="610"/>
        <v>0</v>
      </c>
      <c r="AQ1507" s="15">
        <f t="shared" si="610"/>
        <v>0</v>
      </c>
      <c r="AR1507" s="10" t="str">
        <f t="shared" si="610"/>
        <v>J=</v>
      </c>
      <c r="AS1507" s="59">
        <f t="shared" si="610"/>
        <v>44270</v>
      </c>
      <c r="AT1507" s="18"/>
      <c r="AU1507" s="18"/>
      <c r="AV1507" s="40"/>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c r="GS1507" s="18"/>
      <c r="GT1507" s="18"/>
    </row>
    <row r="1508" spans="1:202" x14ac:dyDescent="0.2">
      <c r="A1508" s="123">
        <f t="shared" si="596"/>
        <v>44503</v>
      </c>
      <c r="B1508" s="124">
        <f t="shared" ca="1" si="602"/>
        <v>504.18702000000002</v>
      </c>
      <c r="C1508" s="126">
        <f t="shared" si="597"/>
        <v>500</v>
      </c>
      <c r="D1508" s="125">
        <f ca="1">IF(A1508&lt;$B$1,VLOOKUP(A1508,[1]DI!$A$4:$B$15000,2,FALSE),0)</f>
        <v>7.6499999999999999E-2</v>
      </c>
      <c r="E1508" s="126">
        <f t="shared" ca="1" si="604"/>
        <v>2.9255999999999998E-4</v>
      </c>
      <c r="F1508" s="132">
        <f t="shared" si="598"/>
        <v>1.075</v>
      </c>
      <c r="G1508" s="127">
        <f t="shared" ca="1" si="591"/>
        <v>1.0003145019999999</v>
      </c>
      <c r="H1508" s="126">
        <f ca="1">TRUNC(PRODUCT(G$10:G1507),15)</f>
        <v>1.23422210996573</v>
      </c>
      <c r="I1508" s="126">
        <f t="shared" ca="1" si="599"/>
        <v>1.2239725141948601</v>
      </c>
      <c r="J1508" s="126">
        <f t="shared" ca="1" si="592"/>
        <v>1.0083740400000001</v>
      </c>
      <c r="K1508" s="126">
        <f t="shared" ca="1" si="593"/>
        <v>4.1870200000000004</v>
      </c>
      <c r="L1508" s="133">
        <f>IF(VLOOKUP(A1508,$U$12:$AD$125,8)=VLOOKUP(A1507,$U$12:$AD$125,8),0,VLOOKUP(A1508,U$12:$AD$125,8))</f>
        <v>0</v>
      </c>
      <c r="M1508" s="129">
        <f>IF(L1508&gt;0,VLOOKUP(L1508,T$12:$AC$125,7),0)</f>
        <v>0</v>
      </c>
      <c r="N1508" s="126">
        <f t="shared" si="594"/>
        <v>0</v>
      </c>
      <c r="O1508" s="126">
        <f t="shared" ca="1" si="595"/>
        <v>4.1870200000000004</v>
      </c>
      <c r="P1508" s="134" t="str">
        <f t="shared" si="600"/>
        <v>J=</v>
      </c>
      <c r="Q1508" s="131">
        <f t="shared" si="601"/>
        <v>44635</v>
      </c>
      <c r="R1508" s="9"/>
      <c r="S1508" s="9"/>
      <c r="T1508" s="9"/>
      <c r="U1508" s="9"/>
      <c r="V1508" s="9"/>
      <c r="W1508" s="9"/>
      <c r="X1508" s="9"/>
      <c r="Y1508" s="9"/>
      <c r="Z1508" s="9"/>
      <c r="AA1508" s="9"/>
      <c r="AB1508" s="9"/>
      <c r="AC1508" s="9"/>
      <c r="AD1508" s="9"/>
      <c r="AE1508" s="9"/>
      <c r="AF1508" s="59">
        <f t="shared" si="608"/>
        <v>44193</v>
      </c>
      <c r="AG1508" s="15">
        <f t="shared" ca="1" si="609"/>
        <v>1005.71676</v>
      </c>
      <c r="AH1508" s="15">
        <f t="shared" si="609"/>
        <v>1000</v>
      </c>
      <c r="AI1508" s="4">
        <f t="shared" ca="1" si="609"/>
        <v>1.9000000000000006E-2</v>
      </c>
      <c r="AJ1508" s="16">
        <f t="shared" ca="1" si="609"/>
        <v>7.4690000000000005E-5</v>
      </c>
      <c r="AK1508" s="4">
        <f t="shared" si="609"/>
        <v>1.075</v>
      </c>
      <c r="AL1508" s="59">
        <f t="shared" si="606"/>
        <v>44193</v>
      </c>
      <c r="AM1508" s="16">
        <f t="shared" ca="1" si="610"/>
        <v>1.0057167600000001</v>
      </c>
      <c r="AN1508" s="15">
        <f t="shared" ca="1" si="610"/>
        <v>5.7167599999999998</v>
      </c>
      <c r="AO1508" s="9">
        <f t="shared" si="610"/>
        <v>0</v>
      </c>
      <c r="AP1508" s="17">
        <f t="shared" si="610"/>
        <v>0</v>
      </c>
      <c r="AQ1508" s="15">
        <f t="shared" si="610"/>
        <v>0</v>
      </c>
      <c r="AR1508" s="10" t="str">
        <f t="shared" si="610"/>
        <v>J=</v>
      </c>
      <c r="AS1508" s="59">
        <f t="shared" si="610"/>
        <v>44270</v>
      </c>
      <c r="AT1508" s="18"/>
      <c r="AU1508" s="18"/>
      <c r="AV1508" s="40"/>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c r="GS1508" s="18"/>
      <c r="GT1508" s="18"/>
    </row>
    <row r="1509" spans="1:202" x14ac:dyDescent="0.2">
      <c r="A1509" s="123">
        <f t="shared" si="596"/>
        <v>44504</v>
      </c>
      <c r="B1509" s="124">
        <f t="shared" ca="1" si="602"/>
        <v>504.34559000000002</v>
      </c>
      <c r="C1509" s="126">
        <f t="shared" si="597"/>
        <v>500</v>
      </c>
      <c r="D1509" s="125">
        <f ca="1">IF(A1509&lt;$B$1,VLOOKUP(A1509,[1]DI!$A$4:$B$15000,2,FALSE),0)</f>
        <v>7.6499999999999999E-2</v>
      </c>
      <c r="E1509" s="126">
        <f t="shared" ca="1" si="604"/>
        <v>2.9255999999999998E-4</v>
      </c>
      <c r="F1509" s="132">
        <f t="shared" si="598"/>
        <v>1.075</v>
      </c>
      <c r="G1509" s="127">
        <f t="shared" ca="1" si="591"/>
        <v>1.0003145019999999</v>
      </c>
      <c r="H1509" s="126">
        <f ca="1">TRUNC(PRODUCT(G$10:G1508),15)</f>
        <v>1.2346102752877599</v>
      </c>
      <c r="I1509" s="126">
        <f t="shared" ca="1" si="599"/>
        <v>1.2239725141948601</v>
      </c>
      <c r="J1509" s="126">
        <f t="shared" ca="1" si="592"/>
        <v>1.00869118</v>
      </c>
      <c r="K1509" s="126">
        <f t="shared" ca="1" si="593"/>
        <v>4.3455899999999996</v>
      </c>
      <c r="L1509" s="133">
        <f>IF(VLOOKUP(A1509,$U$12:$AD$125,8)=VLOOKUP(A1508,$U$12:$AD$125,8),0,VLOOKUP(A1509,U$12:$AD$125,8))</f>
        <v>0</v>
      </c>
      <c r="M1509" s="129">
        <f>IF(L1509&gt;0,VLOOKUP(L1509,T$12:$AC$125,7),0)</f>
        <v>0</v>
      </c>
      <c r="N1509" s="126">
        <f t="shared" si="594"/>
        <v>0</v>
      </c>
      <c r="O1509" s="126">
        <f t="shared" ca="1" si="595"/>
        <v>4.3455899999999996</v>
      </c>
      <c r="P1509" s="134" t="str">
        <f t="shared" si="600"/>
        <v>J=</v>
      </c>
      <c r="Q1509" s="131">
        <f t="shared" si="601"/>
        <v>44635</v>
      </c>
      <c r="R1509" s="9"/>
      <c r="S1509" s="9"/>
      <c r="T1509" s="9"/>
      <c r="U1509" s="9"/>
      <c r="V1509" s="9"/>
      <c r="W1509" s="9"/>
      <c r="X1509" s="9"/>
      <c r="Y1509" s="9"/>
      <c r="Z1509" s="9"/>
      <c r="AA1509" s="9"/>
      <c r="AB1509" s="9"/>
      <c r="AC1509" s="9"/>
      <c r="AD1509" s="9"/>
      <c r="AE1509" s="9"/>
      <c r="AF1509" s="59">
        <f t="shared" si="608"/>
        <v>44194</v>
      </c>
      <c r="AG1509" s="15">
        <f t="shared" ca="1" si="609"/>
        <v>1005.79751</v>
      </c>
      <c r="AH1509" s="15">
        <f t="shared" si="609"/>
        <v>1000</v>
      </c>
      <c r="AI1509" s="4">
        <f t="shared" ca="1" si="609"/>
        <v>1.9000000000000006E-2</v>
      </c>
      <c r="AJ1509" s="16">
        <f t="shared" ca="1" si="609"/>
        <v>7.4690000000000005E-5</v>
      </c>
      <c r="AK1509" s="4">
        <f t="shared" si="609"/>
        <v>1.075</v>
      </c>
      <c r="AL1509" s="59">
        <f t="shared" si="606"/>
        <v>44194</v>
      </c>
      <c r="AM1509" s="16">
        <f t="shared" ca="1" si="610"/>
        <v>1.0057975100000001</v>
      </c>
      <c r="AN1509" s="15">
        <f t="shared" ca="1" si="610"/>
        <v>5.7975099999999999</v>
      </c>
      <c r="AO1509" s="9">
        <f t="shared" si="610"/>
        <v>0</v>
      </c>
      <c r="AP1509" s="17">
        <f t="shared" si="610"/>
        <v>0</v>
      </c>
      <c r="AQ1509" s="15">
        <f t="shared" si="610"/>
        <v>0</v>
      </c>
      <c r="AR1509" s="10" t="str">
        <f t="shared" si="610"/>
        <v>J=</v>
      </c>
      <c r="AS1509" s="59">
        <f t="shared" si="610"/>
        <v>44270</v>
      </c>
      <c r="AT1509" s="18"/>
      <c r="AU1509" s="18"/>
      <c r="AV1509" s="40"/>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c r="GS1509" s="18"/>
      <c r="GT1509" s="18"/>
    </row>
    <row r="1510" spans="1:202" x14ac:dyDescent="0.2">
      <c r="A1510" s="123">
        <f t="shared" si="596"/>
        <v>44505</v>
      </c>
      <c r="B1510" s="124">
        <f t="shared" ca="1" si="602"/>
        <v>504.50420500000001</v>
      </c>
      <c r="C1510" s="126">
        <f t="shared" si="597"/>
        <v>500</v>
      </c>
      <c r="D1510" s="125">
        <f ca="1">IF(A1510&lt;$B$1,VLOOKUP(A1510,[1]DI!$A$4:$B$15000,2,FALSE),0)</f>
        <v>7.6499999999999999E-2</v>
      </c>
      <c r="E1510" s="126">
        <f t="shared" ca="1" si="604"/>
        <v>2.9255999999999998E-4</v>
      </c>
      <c r="F1510" s="132">
        <f t="shared" si="598"/>
        <v>1.075</v>
      </c>
      <c r="G1510" s="127">
        <f t="shared" ca="1" si="591"/>
        <v>1.0003145019999999</v>
      </c>
      <c r="H1510" s="126">
        <f ca="1">TRUNC(PRODUCT(G$10:G1509),15)</f>
        <v>1.23499856268856</v>
      </c>
      <c r="I1510" s="126">
        <f t="shared" ca="1" si="599"/>
        <v>1.2239725141948601</v>
      </c>
      <c r="J1510" s="126">
        <f t="shared" ca="1" si="592"/>
        <v>1.0090084100000001</v>
      </c>
      <c r="K1510" s="126">
        <f t="shared" ca="1" si="593"/>
        <v>4.5042049999999998</v>
      </c>
      <c r="L1510" s="133">
        <f>IF(VLOOKUP(A1510,$U$12:$AD$125,8)=VLOOKUP(A1509,$U$12:$AD$125,8),0,VLOOKUP(A1510,U$12:$AD$125,8))</f>
        <v>0</v>
      </c>
      <c r="M1510" s="129">
        <f>IF(L1510&gt;0,VLOOKUP(L1510,T$12:$AC$125,7),0)</f>
        <v>0</v>
      </c>
      <c r="N1510" s="126">
        <f t="shared" si="594"/>
        <v>0</v>
      </c>
      <c r="O1510" s="126">
        <f t="shared" ca="1" si="595"/>
        <v>4.5042049999999998</v>
      </c>
      <c r="P1510" s="134" t="str">
        <f t="shared" si="600"/>
        <v>J=</v>
      </c>
      <c r="Q1510" s="131">
        <f t="shared" si="601"/>
        <v>44635</v>
      </c>
      <c r="R1510" s="9"/>
      <c r="S1510" s="9"/>
      <c r="T1510" s="9"/>
      <c r="U1510" s="9"/>
      <c r="V1510" s="9"/>
      <c r="W1510" s="9"/>
      <c r="X1510" s="9"/>
      <c r="Y1510" s="9"/>
      <c r="Z1510" s="9"/>
      <c r="AA1510" s="9"/>
      <c r="AB1510" s="9"/>
      <c r="AC1510" s="9"/>
      <c r="AD1510" s="9"/>
      <c r="AE1510" s="9"/>
      <c r="AF1510" s="59">
        <f t="shared" si="608"/>
        <v>44195</v>
      </c>
      <c r="AG1510" s="15">
        <f t="shared" ca="1" si="609"/>
        <v>1005.87826999</v>
      </c>
      <c r="AH1510" s="15">
        <f t="shared" si="609"/>
        <v>1000</v>
      </c>
      <c r="AI1510" s="4">
        <f t="shared" ca="1" si="609"/>
        <v>1.9000000000000006E-2</v>
      </c>
      <c r="AJ1510" s="16">
        <f t="shared" ca="1" si="609"/>
        <v>7.4690000000000005E-5</v>
      </c>
      <c r="AK1510" s="4">
        <f t="shared" si="609"/>
        <v>1.075</v>
      </c>
      <c r="AL1510" s="59">
        <f t="shared" si="606"/>
        <v>44195</v>
      </c>
      <c r="AM1510" s="16">
        <f t="shared" ca="1" si="610"/>
        <v>1.00587827</v>
      </c>
      <c r="AN1510" s="15">
        <f t="shared" ca="1" si="610"/>
        <v>5.8782699899999997</v>
      </c>
      <c r="AO1510" s="9">
        <f t="shared" si="610"/>
        <v>0</v>
      </c>
      <c r="AP1510" s="17">
        <f t="shared" si="610"/>
        <v>0</v>
      </c>
      <c r="AQ1510" s="15">
        <f t="shared" si="610"/>
        <v>0</v>
      </c>
      <c r="AR1510" s="10" t="str">
        <f t="shared" si="610"/>
        <v>J=</v>
      </c>
      <c r="AS1510" s="59">
        <f t="shared" si="610"/>
        <v>44270</v>
      </c>
      <c r="AT1510" s="18"/>
      <c r="AU1510" s="18"/>
      <c r="AV1510" s="40"/>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c r="GS1510" s="18"/>
      <c r="GT1510" s="18"/>
    </row>
    <row r="1511" spans="1:202" x14ac:dyDescent="0.2">
      <c r="A1511" s="123">
        <f t="shared" si="596"/>
        <v>44506</v>
      </c>
      <c r="B1511" s="124">
        <f t="shared" ca="1" si="602"/>
        <v>504.66287498999998</v>
      </c>
      <c r="C1511" s="126">
        <f t="shared" si="597"/>
        <v>500</v>
      </c>
      <c r="D1511" s="125">
        <f ca="1">IF(A1511&lt;$B$1,VLOOKUP(A1511,[1]DI!$A$4:$B$15000,2,FALSE),0)</f>
        <v>0</v>
      </c>
      <c r="E1511" s="126">
        <f t="shared" ca="1" si="604"/>
        <v>0</v>
      </c>
      <c r="F1511" s="132">
        <f t="shared" si="598"/>
        <v>1.075</v>
      </c>
      <c r="G1511" s="127">
        <f t="shared" ca="1" si="591"/>
        <v>1</v>
      </c>
      <c r="H1511" s="126">
        <f ca="1">TRUNC(PRODUCT(G$10:G1510),15)</f>
        <v>1.2353869722065201</v>
      </c>
      <c r="I1511" s="126">
        <f t="shared" ca="1" si="599"/>
        <v>1.2239725141948601</v>
      </c>
      <c r="J1511" s="126">
        <f t="shared" ca="1" si="592"/>
        <v>1.0093257499999999</v>
      </c>
      <c r="K1511" s="126">
        <f t="shared" ca="1" si="593"/>
        <v>4.6628749899999997</v>
      </c>
      <c r="L1511" s="133">
        <f>IF(VLOOKUP(A1511,$U$12:$AD$125,8)=VLOOKUP(A1510,$U$12:$AD$125,8),0,VLOOKUP(A1511,U$12:$AD$125,8))</f>
        <v>0</v>
      </c>
      <c r="M1511" s="129">
        <f>IF(L1511&gt;0,VLOOKUP(L1511,T$12:$AC$125,7),0)</f>
        <v>0</v>
      </c>
      <c r="N1511" s="126">
        <f t="shared" si="594"/>
        <v>0</v>
      </c>
      <c r="O1511" s="126">
        <f t="shared" ca="1" si="595"/>
        <v>4.6628749899999997</v>
      </c>
      <c r="P1511" s="134" t="str">
        <f t="shared" si="600"/>
        <v>J=</v>
      </c>
      <c r="Q1511" s="131">
        <f t="shared" si="601"/>
        <v>44635</v>
      </c>
      <c r="R1511" s="9"/>
      <c r="S1511" s="9"/>
      <c r="T1511" s="9"/>
      <c r="U1511" s="9"/>
      <c r="V1511" s="9"/>
      <c r="W1511" s="9"/>
      <c r="X1511" s="9"/>
      <c r="Y1511" s="9"/>
      <c r="Z1511" s="9"/>
      <c r="AA1511" s="9"/>
      <c r="AB1511" s="9"/>
      <c r="AC1511" s="9"/>
      <c r="AD1511" s="9"/>
      <c r="AE1511" s="9"/>
      <c r="AF1511" s="59">
        <f t="shared" si="608"/>
        <v>44196</v>
      </c>
      <c r="AG1511" s="15">
        <f t="shared" ca="1" si="609"/>
        <v>1005.95904</v>
      </c>
      <c r="AH1511" s="15">
        <f t="shared" si="609"/>
        <v>1000</v>
      </c>
      <c r="AI1511" s="4">
        <f t="shared" ca="1" si="609"/>
        <v>1.9000000000000006E-2</v>
      </c>
      <c r="AJ1511" s="16">
        <f t="shared" ca="1" si="609"/>
        <v>7.4690000000000005E-5</v>
      </c>
      <c r="AK1511" s="4">
        <f t="shared" si="609"/>
        <v>1.075</v>
      </c>
      <c r="AL1511" s="59">
        <f t="shared" si="606"/>
        <v>44196</v>
      </c>
      <c r="AM1511" s="16">
        <f t="shared" ca="1" si="610"/>
        <v>1.00595904</v>
      </c>
      <c r="AN1511" s="15">
        <f t="shared" ca="1" si="610"/>
        <v>5.9590399999999999</v>
      </c>
      <c r="AO1511" s="9">
        <f t="shared" si="610"/>
        <v>0</v>
      </c>
      <c r="AP1511" s="17">
        <f t="shared" si="610"/>
        <v>0</v>
      </c>
      <c r="AQ1511" s="15">
        <f t="shared" si="610"/>
        <v>0</v>
      </c>
      <c r="AR1511" s="10" t="str">
        <f t="shared" si="610"/>
        <v>J=</v>
      </c>
      <c r="AS1511" s="59">
        <f t="shared" si="610"/>
        <v>44270</v>
      </c>
      <c r="AT1511" s="18"/>
      <c r="AU1511" s="18"/>
      <c r="AV1511" s="40"/>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c r="GS1511" s="18"/>
      <c r="GT1511" s="18"/>
    </row>
    <row r="1512" spans="1:202" x14ac:dyDescent="0.2">
      <c r="A1512" s="123">
        <f t="shared" si="596"/>
        <v>44507</v>
      </c>
      <c r="B1512" s="124">
        <f t="shared" ca="1" si="602"/>
        <v>504.66287498999998</v>
      </c>
      <c r="C1512" s="126">
        <f t="shared" si="597"/>
        <v>500</v>
      </c>
      <c r="D1512" s="125">
        <f ca="1">IF(A1512&lt;$B$1,VLOOKUP(A1512,[1]DI!$A$4:$B$15000,2,FALSE),0)</f>
        <v>0</v>
      </c>
      <c r="E1512" s="126">
        <f t="shared" ca="1" si="604"/>
        <v>0</v>
      </c>
      <c r="F1512" s="132">
        <f t="shared" si="598"/>
        <v>1.075</v>
      </c>
      <c r="G1512" s="127">
        <f t="shared" ca="1" si="591"/>
        <v>1</v>
      </c>
      <c r="H1512" s="126">
        <f ca="1">TRUNC(PRODUCT(G$10:G1511),15)</f>
        <v>1.2353869722065201</v>
      </c>
      <c r="I1512" s="126">
        <f t="shared" ca="1" si="599"/>
        <v>1.2239725141948601</v>
      </c>
      <c r="J1512" s="126">
        <f t="shared" ca="1" si="592"/>
        <v>1.0093257499999999</v>
      </c>
      <c r="K1512" s="126">
        <f t="shared" ca="1" si="593"/>
        <v>4.6628749899999997</v>
      </c>
      <c r="L1512" s="133">
        <f>IF(VLOOKUP(A1512,$U$12:$AD$125,8)=VLOOKUP(A1511,$U$12:$AD$125,8),0,VLOOKUP(A1512,U$12:$AD$125,8))</f>
        <v>0</v>
      </c>
      <c r="M1512" s="129">
        <f>IF(L1512&gt;0,VLOOKUP(L1512,T$12:$AC$125,7),0)</f>
        <v>0</v>
      </c>
      <c r="N1512" s="126">
        <f t="shared" si="594"/>
        <v>0</v>
      </c>
      <c r="O1512" s="126">
        <f t="shared" ca="1" si="595"/>
        <v>4.6628749899999997</v>
      </c>
      <c r="P1512" s="134" t="str">
        <f t="shared" si="600"/>
        <v>J=</v>
      </c>
      <c r="Q1512" s="131">
        <f t="shared" si="601"/>
        <v>44635</v>
      </c>
      <c r="R1512" s="9"/>
      <c r="S1512" s="9"/>
      <c r="T1512" s="9"/>
      <c r="U1512" s="9"/>
      <c r="V1512" s="9"/>
      <c r="W1512" s="9"/>
      <c r="X1512" s="9"/>
      <c r="Y1512" s="9"/>
      <c r="Z1512" s="9"/>
      <c r="AA1512" s="9"/>
      <c r="AB1512" s="9"/>
      <c r="AC1512" s="9"/>
      <c r="AD1512" s="9"/>
      <c r="AE1512" s="9"/>
      <c r="AF1512" s="59">
        <f t="shared" si="608"/>
        <v>44197</v>
      </c>
      <c r="AG1512" s="15">
        <f t="shared" ca="1" si="609"/>
        <v>1006.03981</v>
      </c>
      <c r="AH1512" s="15">
        <f t="shared" si="609"/>
        <v>1000</v>
      </c>
      <c r="AI1512" s="4">
        <f t="shared" ca="1" si="609"/>
        <v>0</v>
      </c>
      <c r="AJ1512" s="16">
        <f t="shared" ca="1" si="609"/>
        <v>0</v>
      </c>
      <c r="AK1512" s="4">
        <f t="shared" si="609"/>
        <v>1.075</v>
      </c>
      <c r="AL1512" s="59">
        <f t="shared" si="606"/>
        <v>44197</v>
      </c>
      <c r="AM1512" s="16">
        <f t="shared" ca="1" si="610"/>
        <v>1.0060398100000001</v>
      </c>
      <c r="AN1512" s="15">
        <f t="shared" ca="1" si="610"/>
        <v>6.0398100000000001</v>
      </c>
      <c r="AO1512" s="9">
        <f t="shared" si="610"/>
        <v>0</v>
      </c>
      <c r="AP1512" s="17">
        <f t="shared" si="610"/>
        <v>0</v>
      </c>
      <c r="AQ1512" s="15">
        <f t="shared" si="610"/>
        <v>0</v>
      </c>
      <c r="AR1512" s="10" t="str">
        <f t="shared" si="610"/>
        <v>J=</v>
      </c>
      <c r="AS1512" s="59">
        <f t="shared" si="610"/>
        <v>44270</v>
      </c>
      <c r="AT1512" s="18"/>
      <c r="AU1512" s="18"/>
      <c r="AV1512" s="40"/>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c r="GS1512" s="18"/>
      <c r="GT1512" s="18"/>
    </row>
    <row r="1513" spans="1:202" x14ac:dyDescent="0.2">
      <c r="A1513" s="123">
        <f t="shared" si="596"/>
        <v>44508</v>
      </c>
      <c r="B1513" s="124">
        <f t="shared" ca="1" si="602"/>
        <v>504.66287498999998</v>
      </c>
      <c r="C1513" s="126">
        <f t="shared" si="597"/>
        <v>500</v>
      </c>
      <c r="D1513" s="125">
        <f ca="1">IF(A1513&lt;$B$1,VLOOKUP(A1513,[1]DI!$A$4:$B$15000,2,FALSE),0)</f>
        <v>7.6499999999999999E-2</v>
      </c>
      <c r="E1513" s="126">
        <f t="shared" ca="1" si="604"/>
        <v>2.9255999999999998E-4</v>
      </c>
      <c r="F1513" s="132">
        <f t="shared" si="598"/>
        <v>1.075</v>
      </c>
      <c r="G1513" s="127">
        <f t="shared" ca="1" si="591"/>
        <v>1.0003145019999999</v>
      </c>
      <c r="H1513" s="126">
        <f ca="1">TRUNC(PRODUCT(G$10:G1512),15)</f>
        <v>1.2353869722065201</v>
      </c>
      <c r="I1513" s="126">
        <f t="shared" ca="1" si="599"/>
        <v>1.2239725141948601</v>
      </c>
      <c r="J1513" s="126">
        <f t="shared" ca="1" si="592"/>
        <v>1.0093257499999999</v>
      </c>
      <c r="K1513" s="126">
        <f t="shared" ca="1" si="593"/>
        <v>4.6628749899999997</v>
      </c>
      <c r="L1513" s="133">
        <f>IF(VLOOKUP(A1513,$U$12:$AD$125,8)=VLOOKUP(A1512,$U$12:$AD$125,8),0,VLOOKUP(A1513,U$12:$AD$125,8))</f>
        <v>0</v>
      </c>
      <c r="M1513" s="129">
        <f>IF(L1513&gt;0,VLOOKUP(L1513,T$12:$AC$125,7),0)</f>
        <v>0</v>
      </c>
      <c r="N1513" s="126">
        <f t="shared" si="594"/>
        <v>0</v>
      </c>
      <c r="O1513" s="126">
        <f t="shared" ca="1" si="595"/>
        <v>4.6628749899999997</v>
      </c>
      <c r="P1513" s="134" t="str">
        <f t="shared" si="600"/>
        <v>J=</v>
      </c>
      <c r="Q1513" s="131">
        <f t="shared" si="601"/>
        <v>44635</v>
      </c>
      <c r="R1513" s="9"/>
      <c r="S1513" s="9"/>
      <c r="T1513" s="9"/>
      <c r="U1513" s="9"/>
      <c r="V1513" s="9"/>
      <c r="W1513" s="9"/>
      <c r="X1513" s="9"/>
      <c r="Y1513" s="9"/>
      <c r="Z1513" s="9"/>
      <c r="AA1513" s="9"/>
      <c r="AB1513" s="9"/>
      <c r="AC1513" s="9"/>
      <c r="AD1513" s="9"/>
      <c r="AE1513" s="9"/>
      <c r="AF1513" s="59">
        <f t="shared" si="608"/>
        <v>44198</v>
      </c>
      <c r="AG1513" s="15">
        <f t="shared" ca="1" si="609"/>
        <v>1006.03981</v>
      </c>
      <c r="AH1513" s="15">
        <f t="shared" si="609"/>
        <v>1000</v>
      </c>
      <c r="AI1513" s="4">
        <f t="shared" ca="1" si="609"/>
        <v>0</v>
      </c>
      <c r="AJ1513" s="16">
        <f t="shared" ca="1" si="609"/>
        <v>0</v>
      </c>
      <c r="AK1513" s="4">
        <f t="shared" si="609"/>
        <v>1.075</v>
      </c>
      <c r="AL1513" s="59">
        <f t="shared" si="606"/>
        <v>44198</v>
      </c>
      <c r="AM1513" s="16">
        <f t="shared" ca="1" si="610"/>
        <v>1.0060398100000001</v>
      </c>
      <c r="AN1513" s="15">
        <f t="shared" ca="1" si="610"/>
        <v>6.0398100000000001</v>
      </c>
      <c r="AO1513" s="9">
        <f t="shared" si="610"/>
        <v>0</v>
      </c>
      <c r="AP1513" s="17">
        <f t="shared" si="610"/>
        <v>0</v>
      </c>
      <c r="AQ1513" s="15">
        <f t="shared" si="610"/>
        <v>0</v>
      </c>
      <c r="AR1513" s="10" t="str">
        <f t="shared" si="610"/>
        <v>J=</v>
      </c>
      <c r="AS1513" s="59">
        <f t="shared" si="610"/>
        <v>44270</v>
      </c>
      <c r="AT1513" s="18"/>
      <c r="AU1513" s="18"/>
      <c r="AV1513" s="40"/>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c r="GS1513" s="18"/>
      <c r="GT1513" s="18"/>
    </row>
    <row r="1514" spans="1:202" x14ac:dyDescent="0.2">
      <c r="A1514" s="123">
        <f t="shared" si="596"/>
        <v>44509</v>
      </c>
      <c r="B1514" s="124">
        <f t="shared" ca="1" si="602"/>
        <v>504.82159000000001</v>
      </c>
      <c r="C1514" s="126">
        <f t="shared" si="597"/>
        <v>500</v>
      </c>
      <c r="D1514" s="125">
        <f ca="1">IF(A1514&lt;$B$1,VLOOKUP(A1514,[1]DI!$A$4:$B$15000,2,FALSE),0)</f>
        <v>7.6499999999999999E-2</v>
      </c>
      <c r="E1514" s="126">
        <f t="shared" ca="1" si="604"/>
        <v>2.9255999999999998E-4</v>
      </c>
      <c r="F1514" s="132">
        <f t="shared" si="598"/>
        <v>1.075</v>
      </c>
      <c r="G1514" s="127">
        <f t="shared" ca="1" si="591"/>
        <v>1.0003145019999999</v>
      </c>
      <c r="H1514" s="126">
        <f ca="1">TRUNC(PRODUCT(G$10:G1513),15)</f>
        <v>1.23577550388005</v>
      </c>
      <c r="I1514" s="126">
        <f t="shared" ca="1" si="599"/>
        <v>1.2239725141948601</v>
      </c>
      <c r="J1514" s="126">
        <f t="shared" ca="1" si="592"/>
        <v>1.0096431800000001</v>
      </c>
      <c r="K1514" s="126">
        <f t="shared" ca="1" si="593"/>
        <v>4.8215899999999996</v>
      </c>
      <c r="L1514" s="133">
        <f>IF(VLOOKUP(A1514,$U$12:$AD$125,8)=VLOOKUP(A1513,$U$12:$AD$125,8),0,VLOOKUP(A1514,U$12:$AD$125,8))</f>
        <v>0</v>
      </c>
      <c r="M1514" s="129">
        <f>IF(L1514&gt;0,VLOOKUP(L1514,T$12:$AC$125,7),0)</f>
        <v>0</v>
      </c>
      <c r="N1514" s="126">
        <f t="shared" si="594"/>
        <v>0</v>
      </c>
      <c r="O1514" s="126">
        <f t="shared" ca="1" si="595"/>
        <v>4.8215899999999996</v>
      </c>
      <c r="P1514" s="134" t="str">
        <f t="shared" si="600"/>
        <v>J=</v>
      </c>
      <c r="Q1514" s="131">
        <f t="shared" si="601"/>
        <v>44635</v>
      </c>
      <c r="R1514" s="9"/>
      <c r="S1514" s="9"/>
      <c r="T1514" s="9"/>
      <c r="U1514" s="9"/>
      <c r="V1514" s="9"/>
      <c r="W1514" s="9"/>
      <c r="X1514" s="9"/>
      <c r="Y1514" s="9"/>
      <c r="Z1514" s="9"/>
      <c r="AA1514" s="9"/>
      <c r="AB1514" s="9"/>
      <c r="AC1514" s="9"/>
      <c r="AD1514" s="9"/>
      <c r="AE1514" s="9"/>
      <c r="AF1514" s="59">
        <f t="shared" si="608"/>
        <v>44199</v>
      </c>
      <c r="AG1514" s="15">
        <f t="shared" ca="1" si="609"/>
        <v>1006.03981</v>
      </c>
      <c r="AH1514" s="15">
        <f t="shared" si="609"/>
        <v>1000</v>
      </c>
      <c r="AI1514" s="4">
        <f t="shared" ca="1" si="609"/>
        <v>0</v>
      </c>
      <c r="AJ1514" s="16">
        <f t="shared" ca="1" si="609"/>
        <v>0</v>
      </c>
      <c r="AK1514" s="4">
        <f t="shared" si="609"/>
        <v>1.075</v>
      </c>
      <c r="AL1514" s="59">
        <f t="shared" si="606"/>
        <v>44199</v>
      </c>
      <c r="AM1514" s="16">
        <f t="shared" ca="1" si="610"/>
        <v>1.0060398100000001</v>
      </c>
      <c r="AN1514" s="15">
        <f t="shared" ca="1" si="610"/>
        <v>6.0398100000000001</v>
      </c>
      <c r="AO1514" s="9">
        <f t="shared" si="610"/>
        <v>0</v>
      </c>
      <c r="AP1514" s="17">
        <f t="shared" si="610"/>
        <v>0</v>
      </c>
      <c r="AQ1514" s="15">
        <f t="shared" si="610"/>
        <v>0</v>
      </c>
      <c r="AR1514" s="10" t="str">
        <f t="shared" si="610"/>
        <v>J=</v>
      </c>
      <c r="AS1514" s="59">
        <f t="shared" si="610"/>
        <v>44270</v>
      </c>
      <c r="AT1514" s="18"/>
      <c r="AU1514" s="18"/>
      <c r="AV1514" s="40"/>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c r="GS1514" s="18"/>
      <c r="GT1514" s="18"/>
    </row>
    <row r="1515" spans="1:202" x14ac:dyDescent="0.2">
      <c r="A1515" s="123">
        <f t="shared" si="596"/>
        <v>44510</v>
      </c>
      <c r="B1515" s="124">
        <f t="shared" ca="1" si="602"/>
        <v>504.98036000000002</v>
      </c>
      <c r="C1515" s="126">
        <f t="shared" si="597"/>
        <v>500</v>
      </c>
      <c r="D1515" s="125">
        <f ca="1">IF(A1515&lt;$B$1,VLOOKUP(A1515,[1]DI!$A$4:$B$15000,2,FALSE),0)</f>
        <v>7.6499999999999999E-2</v>
      </c>
      <c r="E1515" s="126">
        <f t="shared" ca="1" si="604"/>
        <v>2.9255999999999998E-4</v>
      </c>
      <c r="F1515" s="132">
        <f t="shared" si="598"/>
        <v>1.075</v>
      </c>
      <c r="G1515" s="127">
        <f t="shared" ca="1" si="591"/>
        <v>1.0003145019999999</v>
      </c>
      <c r="H1515" s="126">
        <f ca="1">TRUNC(PRODUCT(G$10:G1514),15)</f>
        <v>1.2361641577475699</v>
      </c>
      <c r="I1515" s="126">
        <f t="shared" ca="1" si="599"/>
        <v>1.2239725141948601</v>
      </c>
      <c r="J1515" s="126">
        <f t="shared" ca="1" si="592"/>
        <v>1.00996072</v>
      </c>
      <c r="K1515" s="126">
        <f t="shared" ca="1" si="593"/>
        <v>4.9803600000000001</v>
      </c>
      <c r="L1515" s="133">
        <f>IF(VLOOKUP(A1515,$U$12:$AD$125,8)=VLOOKUP(A1514,$U$12:$AD$125,8),0,VLOOKUP(A1515,U$12:$AD$125,8))</f>
        <v>0</v>
      </c>
      <c r="M1515" s="129">
        <f>IF(L1515&gt;0,VLOOKUP(L1515,T$12:$AC$125,7),0)</f>
        <v>0</v>
      </c>
      <c r="N1515" s="126">
        <f t="shared" si="594"/>
        <v>0</v>
      </c>
      <c r="O1515" s="126">
        <f t="shared" ca="1" si="595"/>
        <v>4.9803600000000001</v>
      </c>
      <c r="P1515" s="134" t="str">
        <f t="shared" si="600"/>
        <v>J=</v>
      </c>
      <c r="Q1515" s="131">
        <f t="shared" si="601"/>
        <v>44635</v>
      </c>
      <c r="R1515" s="9"/>
      <c r="S1515" s="9"/>
      <c r="T1515" s="9"/>
      <c r="U1515" s="9"/>
      <c r="V1515" s="9"/>
      <c r="W1515" s="9"/>
      <c r="X1515" s="9"/>
      <c r="Y1515" s="9"/>
      <c r="Z1515" s="9"/>
      <c r="AA1515" s="9"/>
      <c r="AB1515" s="9"/>
      <c r="AC1515" s="9"/>
      <c r="AD1515" s="9"/>
      <c r="AE1515" s="9"/>
      <c r="AF1515" s="59">
        <f t="shared" si="608"/>
        <v>44200</v>
      </c>
      <c r="AG1515" s="15">
        <f t="shared" ca="1" si="609"/>
        <v>1006.03981</v>
      </c>
      <c r="AH1515" s="15">
        <f t="shared" si="609"/>
        <v>1000</v>
      </c>
      <c r="AI1515" s="4">
        <f t="shared" ca="1" si="609"/>
        <v>1.9000000000000006E-2</v>
      </c>
      <c r="AJ1515" s="16">
        <f t="shared" ca="1" si="609"/>
        <v>7.4690000000000005E-5</v>
      </c>
      <c r="AK1515" s="4">
        <f t="shared" si="609"/>
        <v>1.075</v>
      </c>
      <c r="AL1515" s="59">
        <f t="shared" si="606"/>
        <v>44200</v>
      </c>
      <c r="AM1515" s="16">
        <f t="shared" ca="1" si="610"/>
        <v>1.0060398100000001</v>
      </c>
      <c r="AN1515" s="15">
        <f t="shared" ca="1" si="610"/>
        <v>6.0398100000000001</v>
      </c>
      <c r="AO1515" s="9">
        <f t="shared" si="610"/>
        <v>0</v>
      </c>
      <c r="AP1515" s="17">
        <f t="shared" si="610"/>
        <v>0</v>
      </c>
      <c r="AQ1515" s="15">
        <f t="shared" si="610"/>
        <v>0</v>
      </c>
      <c r="AR1515" s="10" t="str">
        <f t="shared" si="610"/>
        <v>J=</v>
      </c>
      <c r="AS1515" s="59">
        <f t="shared" si="610"/>
        <v>44270</v>
      </c>
      <c r="AT1515" s="18"/>
      <c r="AU1515" s="18"/>
      <c r="AV1515" s="40"/>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c r="GS1515" s="18"/>
      <c r="GT1515" s="18"/>
    </row>
    <row r="1516" spans="1:202" x14ac:dyDescent="0.2">
      <c r="A1516" s="123">
        <f t="shared" si="596"/>
        <v>44511</v>
      </c>
      <c r="B1516" s="124">
        <f t="shared" ca="1" si="602"/>
        <v>505.13917500000002</v>
      </c>
      <c r="C1516" s="126">
        <f t="shared" si="597"/>
        <v>500</v>
      </c>
      <c r="D1516" s="125">
        <f ca="1">IF(A1516&lt;$B$1,VLOOKUP(A1516,[1]DI!$A$4:$B$15000,2,FALSE),0)</f>
        <v>7.6499999999999999E-2</v>
      </c>
      <c r="E1516" s="126">
        <f t="shared" ca="1" si="604"/>
        <v>2.9255999999999998E-4</v>
      </c>
      <c r="F1516" s="132">
        <f t="shared" si="598"/>
        <v>1.075</v>
      </c>
      <c r="G1516" s="127">
        <f t="shared" ca="1" si="591"/>
        <v>1.0003145019999999</v>
      </c>
      <c r="H1516" s="126">
        <f ca="1">TRUNC(PRODUCT(G$10:G1515),15)</f>
        <v>1.2365529338475101</v>
      </c>
      <c r="I1516" s="126">
        <f t="shared" ca="1" si="599"/>
        <v>1.2239725141948601</v>
      </c>
      <c r="J1516" s="126">
        <f t="shared" ca="1" si="592"/>
        <v>1.0102783500000001</v>
      </c>
      <c r="K1516" s="126">
        <f t="shared" ca="1" si="593"/>
        <v>5.1391749999999998</v>
      </c>
      <c r="L1516" s="133">
        <f>IF(VLOOKUP(A1516,$U$12:$AD$125,8)=VLOOKUP(A1515,$U$12:$AD$125,8),0,VLOOKUP(A1516,U$12:$AD$125,8))</f>
        <v>0</v>
      </c>
      <c r="M1516" s="129">
        <f>IF(L1516&gt;0,VLOOKUP(L1516,T$12:$AC$125,7),0)</f>
        <v>0</v>
      </c>
      <c r="N1516" s="126">
        <f t="shared" si="594"/>
        <v>0</v>
      </c>
      <c r="O1516" s="126">
        <f t="shared" ca="1" si="595"/>
        <v>5.1391749999999998</v>
      </c>
      <c r="P1516" s="134" t="str">
        <f t="shared" si="600"/>
        <v>J=</v>
      </c>
      <c r="Q1516" s="131">
        <f t="shared" si="601"/>
        <v>44635</v>
      </c>
      <c r="R1516" s="9"/>
      <c r="S1516" s="9"/>
      <c r="T1516" s="9"/>
      <c r="U1516" s="9"/>
      <c r="V1516" s="9"/>
      <c r="W1516" s="9"/>
      <c r="X1516" s="9"/>
      <c r="Y1516" s="9"/>
      <c r="Z1516" s="9"/>
      <c r="AA1516" s="9"/>
      <c r="AB1516" s="9"/>
      <c r="AC1516" s="9"/>
      <c r="AD1516" s="9"/>
      <c r="AE1516" s="9"/>
      <c r="AF1516" s="59">
        <f t="shared" si="608"/>
        <v>44201</v>
      </c>
      <c r="AG1516" s="15">
        <f t="shared" ca="1" si="609"/>
        <v>1006.12057999</v>
      </c>
      <c r="AH1516" s="15">
        <f t="shared" si="609"/>
        <v>1000</v>
      </c>
      <c r="AI1516" s="4">
        <f t="shared" ca="1" si="609"/>
        <v>1.9000000000000006E-2</v>
      </c>
      <c r="AJ1516" s="16">
        <f t="shared" ca="1" si="609"/>
        <v>7.4690000000000005E-5</v>
      </c>
      <c r="AK1516" s="4">
        <f t="shared" si="609"/>
        <v>1.075</v>
      </c>
      <c r="AL1516" s="59">
        <f t="shared" si="606"/>
        <v>44201</v>
      </c>
      <c r="AM1516" s="16">
        <f t="shared" ca="1" si="610"/>
        <v>1.0061205799999999</v>
      </c>
      <c r="AN1516" s="15">
        <f t="shared" ca="1" si="610"/>
        <v>6.1205799900000004</v>
      </c>
      <c r="AO1516" s="9">
        <f t="shared" si="610"/>
        <v>0</v>
      </c>
      <c r="AP1516" s="17">
        <f t="shared" si="610"/>
        <v>0</v>
      </c>
      <c r="AQ1516" s="15">
        <f t="shared" si="610"/>
        <v>0</v>
      </c>
      <c r="AR1516" s="10" t="str">
        <f t="shared" si="610"/>
        <v>J=</v>
      </c>
      <c r="AS1516" s="59">
        <f t="shared" si="610"/>
        <v>44270</v>
      </c>
      <c r="AT1516" s="18"/>
      <c r="AU1516" s="18"/>
      <c r="AV1516" s="40"/>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c r="GS1516" s="18"/>
      <c r="GT1516" s="18"/>
    </row>
    <row r="1517" spans="1:202" x14ac:dyDescent="0.2">
      <c r="A1517" s="123">
        <f t="shared" si="596"/>
        <v>44512</v>
      </c>
      <c r="B1517" s="124">
        <f t="shared" ca="1" si="602"/>
        <v>505.29804498999999</v>
      </c>
      <c r="C1517" s="126">
        <f t="shared" si="597"/>
        <v>500</v>
      </c>
      <c r="D1517" s="125">
        <f ca="1">IF(A1517&lt;$B$1,VLOOKUP(A1517,[1]DI!$A$4:$B$15000,2,FALSE),0)</f>
        <v>7.6499999999999999E-2</v>
      </c>
      <c r="E1517" s="126">
        <f t="shared" ca="1" si="604"/>
        <v>2.9255999999999998E-4</v>
      </c>
      <c r="F1517" s="132">
        <f t="shared" si="598"/>
        <v>1.075</v>
      </c>
      <c r="G1517" s="127">
        <f t="shared" ca="1" si="591"/>
        <v>1.0003145019999999</v>
      </c>
      <c r="H1517" s="126">
        <f ca="1">TRUNC(PRODUCT(G$10:G1516),15)</f>
        <v>1.2369418322183099</v>
      </c>
      <c r="I1517" s="126">
        <f t="shared" ca="1" si="599"/>
        <v>1.2239725141948601</v>
      </c>
      <c r="J1517" s="126">
        <f t="shared" ca="1" si="592"/>
        <v>1.0105960899999999</v>
      </c>
      <c r="K1517" s="126">
        <f t="shared" ca="1" si="593"/>
        <v>5.2980449900000002</v>
      </c>
      <c r="L1517" s="133">
        <f>IF(VLOOKUP(A1517,$U$12:$AD$125,8)=VLOOKUP(A1516,$U$12:$AD$125,8),0,VLOOKUP(A1517,U$12:$AD$125,8))</f>
        <v>0</v>
      </c>
      <c r="M1517" s="129">
        <f>IF(L1517&gt;0,VLOOKUP(L1517,T$12:$AC$125,7),0)</f>
        <v>0</v>
      </c>
      <c r="N1517" s="126">
        <f t="shared" si="594"/>
        <v>0</v>
      </c>
      <c r="O1517" s="126">
        <f t="shared" ca="1" si="595"/>
        <v>5.2980449900000002</v>
      </c>
      <c r="P1517" s="134" t="str">
        <f t="shared" si="600"/>
        <v>J=</v>
      </c>
      <c r="Q1517" s="131">
        <f t="shared" si="601"/>
        <v>44635</v>
      </c>
      <c r="R1517" s="9"/>
      <c r="S1517" s="9"/>
      <c r="T1517" s="9"/>
      <c r="U1517" s="9"/>
      <c r="V1517" s="9"/>
      <c r="W1517" s="9"/>
      <c r="X1517" s="9"/>
      <c r="Y1517" s="9"/>
      <c r="Z1517" s="9"/>
      <c r="AA1517" s="9"/>
      <c r="AB1517" s="9"/>
      <c r="AC1517" s="9"/>
      <c r="AD1517" s="9"/>
      <c r="AE1517" s="9"/>
      <c r="AF1517" s="59">
        <f t="shared" si="608"/>
        <v>44202</v>
      </c>
      <c r="AG1517" s="15">
        <f t="shared" ca="1" si="609"/>
        <v>1006.20137</v>
      </c>
      <c r="AH1517" s="15">
        <f t="shared" si="609"/>
        <v>1000</v>
      </c>
      <c r="AI1517" s="4">
        <f t="shared" ca="1" si="609"/>
        <v>1.9000000000000006E-2</v>
      </c>
      <c r="AJ1517" s="16">
        <f t="shared" ca="1" si="609"/>
        <v>7.4690000000000005E-5</v>
      </c>
      <c r="AK1517" s="4">
        <f t="shared" si="609"/>
        <v>1.075</v>
      </c>
      <c r="AL1517" s="59">
        <f t="shared" si="606"/>
        <v>44202</v>
      </c>
      <c r="AM1517" s="16">
        <f t="shared" ca="1" si="610"/>
        <v>1.0062013700000001</v>
      </c>
      <c r="AN1517" s="15">
        <f t="shared" ca="1" si="610"/>
        <v>6.2013699999999998</v>
      </c>
      <c r="AO1517" s="9">
        <f t="shared" si="610"/>
        <v>0</v>
      </c>
      <c r="AP1517" s="17">
        <f t="shared" si="610"/>
        <v>0</v>
      </c>
      <c r="AQ1517" s="15">
        <f t="shared" si="610"/>
        <v>0</v>
      </c>
      <c r="AR1517" s="10" t="str">
        <f t="shared" si="610"/>
        <v>J=</v>
      </c>
      <c r="AS1517" s="59">
        <f t="shared" si="610"/>
        <v>44270</v>
      </c>
      <c r="AT1517" s="18"/>
      <c r="AU1517" s="18"/>
      <c r="AV1517" s="40"/>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c r="GS1517" s="18"/>
      <c r="GT1517" s="18"/>
    </row>
    <row r="1518" spans="1:202" x14ac:dyDescent="0.2">
      <c r="A1518" s="123">
        <f t="shared" si="596"/>
        <v>44513</v>
      </c>
      <c r="B1518" s="124">
        <f t="shared" ca="1" si="602"/>
        <v>505.45695998999997</v>
      </c>
      <c r="C1518" s="126">
        <f t="shared" si="597"/>
        <v>500</v>
      </c>
      <c r="D1518" s="125">
        <f ca="1">IF(A1518&lt;$B$1,VLOOKUP(A1518,[1]DI!$A$4:$B$15000,2,FALSE),0)</f>
        <v>0</v>
      </c>
      <c r="E1518" s="126">
        <f t="shared" ca="1" si="604"/>
        <v>0</v>
      </c>
      <c r="F1518" s="132">
        <f t="shared" si="598"/>
        <v>1.075</v>
      </c>
      <c r="G1518" s="127">
        <f t="shared" ca="1" si="591"/>
        <v>1</v>
      </c>
      <c r="H1518" s="126">
        <f ca="1">TRUNC(PRODUCT(G$10:G1517),15)</f>
        <v>1.2373308528984299</v>
      </c>
      <c r="I1518" s="126">
        <f t="shared" ca="1" si="599"/>
        <v>1.2239725141948601</v>
      </c>
      <c r="J1518" s="126">
        <f t="shared" ca="1" si="592"/>
        <v>1.0109139199999999</v>
      </c>
      <c r="K1518" s="126">
        <f t="shared" ca="1" si="593"/>
        <v>5.4569599899999996</v>
      </c>
      <c r="L1518" s="133">
        <f>IF(VLOOKUP(A1518,$U$12:$AD$125,8)=VLOOKUP(A1517,$U$12:$AD$125,8),0,VLOOKUP(A1518,U$12:$AD$125,8))</f>
        <v>0</v>
      </c>
      <c r="M1518" s="129">
        <f>IF(L1518&gt;0,VLOOKUP(L1518,T$12:$AC$125,7),0)</f>
        <v>0</v>
      </c>
      <c r="N1518" s="126">
        <f t="shared" si="594"/>
        <v>0</v>
      </c>
      <c r="O1518" s="126">
        <f t="shared" ca="1" si="595"/>
        <v>5.4569599899999996</v>
      </c>
      <c r="P1518" s="134" t="str">
        <f t="shared" si="600"/>
        <v>J=</v>
      </c>
      <c r="Q1518" s="131">
        <f t="shared" si="601"/>
        <v>44635</v>
      </c>
      <c r="R1518" s="9"/>
      <c r="S1518" s="9"/>
      <c r="T1518" s="9"/>
      <c r="U1518" s="9"/>
      <c r="V1518" s="9"/>
      <c r="W1518" s="9"/>
      <c r="X1518" s="9"/>
      <c r="Y1518" s="9"/>
      <c r="Z1518" s="9"/>
      <c r="AA1518" s="9"/>
      <c r="AB1518" s="9"/>
      <c r="AC1518" s="9"/>
      <c r="AD1518" s="9"/>
      <c r="AE1518" s="9"/>
      <c r="AF1518" s="59">
        <f t="shared" si="608"/>
        <v>44203</v>
      </c>
      <c r="AG1518" s="15">
        <f t="shared" ca="1" si="609"/>
        <v>1006.28216</v>
      </c>
      <c r="AH1518" s="15">
        <f t="shared" si="609"/>
        <v>1000</v>
      </c>
      <c r="AI1518" s="4">
        <f t="shared" ca="1" si="609"/>
        <v>1.9000000000000006E-2</v>
      </c>
      <c r="AJ1518" s="16">
        <f t="shared" ca="1" si="609"/>
        <v>7.4690000000000005E-5</v>
      </c>
      <c r="AK1518" s="4">
        <f t="shared" si="609"/>
        <v>1.075</v>
      </c>
      <c r="AL1518" s="59">
        <f t="shared" si="606"/>
        <v>44203</v>
      </c>
      <c r="AM1518" s="16">
        <f t="shared" ca="1" si="610"/>
        <v>1.00628216</v>
      </c>
      <c r="AN1518" s="15">
        <f t="shared" ca="1" si="610"/>
        <v>6.2821600000000002</v>
      </c>
      <c r="AO1518" s="9">
        <f t="shared" si="610"/>
        <v>0</v>
      </c>
      <c r="AP1518" s="17">
        <f t="shared" si="610"/>
        <v>0</v>
      </c>
      <c r="AQ1518" s="15">
        <f t="shared" si="610"/>
        <v>0</v>
      </c>
      <c r="AR1518" s="10" t="str">
        <f t="shared" si="610"/>
        <v>J=</v>
      </c>
      <c r="AS1518" s="59">
        <f t="shared" si="610"/>
        <v>44270</v>
      </c>
      <c r="AT1518" s="18"/>
      <c r="AU1518" s="18"/>
      <c r="AV1518" s="40"/>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c r="GS1518" s="18"/>
      <c r="GT1518" s="18"/>
    </row>
    <row r="1519" spans="1:202" x14ac:dyDescent="0.2">
      <c r="A1519" s="123">
        <f t="shared" si="596"/>
        <v>44514</v>
      </c>
      <c r="B1519" s="124">
        <f t="shared" ca="1" si="602"/>
        <v>505.45695998999997</v>
      </c>
      <c r="C1519" s="126">
        <f t="shared" si="597"/>
        <v>500</v>
      </c>
      <c r="D1519" s="125">
        <f ca="1">IF(A1519&lt;$B$1,VLOOKUP(A1519,[1]DI!$A$4:$B$15000,2,FALSE),0)</f>
        <v>0</v>
      </c>
      <c r="E1519" s="126">
        <f t="shared" ca="1" si="604"/>
        <v>0</v>
      </c>
      <c r="F1519" s="132">
        <f t="shared" si="598"/>
        <v>1.075</v>
      </c>
      <c r="G1519" s="127">
        <f t="shared" ca="1" si="591"/>
        <v>1</v>
      </c>
      <c r="H1519" s="126">
        <f ca="1">TRUNC(PRODUCT(G$10:G1518),15)</f>
        <v>1.2373308528984299</v>
      </c>
      <c r="I1519" s="126">
        <f t="shared" ca="1" si="599"/>
        <v>1.2239725141948601</v>
      </c>
      <c r="J1519" s="126">
        <f t="shared" ca="1" si="592"/>
        <v>1.0109139199999999</v>
      </c>
      <c r="K1519" s="126">
        <f t="shared" ca="1" si="593"/>
        <v>5.4569599899999996</v>
      </c>
      <c r="L1519" s="133">
        <f>IF(VLOOKUP(A1519,$U$12:$AD$125,8)=VLOOKUP(A1518,$U$12:$AD$125,8),0,VLOOKUP(A1519,U$12:$AD$125,8))</f>
        <v>0</v>
      </c>
      <c r="M1519" s="129">
        <f>IF(L1519&gt;0,VLOOKUP(L1519,T$12:$AC$125,7),0)</f>
        <v>0</v>
      </c>
      <c r="N1519" s="126">
        <f t="shared" si="594"/>
        <v>0</v>
      </c>
      <c r="O1519" s="126">
        <f t="shared" ca="1" si="595"/>
        <v>5.4569599899999996</v>
      </c>
      <c r="P1519" s="134" t="str">
        <f t="shared" si="600"/>
        <v>J=</v>
      </c>
      <c r="Q1519" s="131">
        <f t="shared" si="601"/>
        <v>44635</v>
      </c>
      <c r="R1519" s="9"/>
      <c r="S1519" s="9"/>
      <c r="T1519" s="9"/>
      <c r="U1519" s="9"/>
      <c r="V1519" s="9"/>
      <c r="W1519" s="9"/>
      <c r="X1519" s="9"/>
      <c r="Y1519" s="9"/>
      <c r="Z1519" s="9"/>
      <c r="AA1519" s="9"/>
      <c r="AB1519" s="9"/>
      <c r="AC1519" s="9"/>
      <c r="AD1519" s="9"/>
      <c r="AE1519" s="9"/>
      <c r="AF1519" s="59">
        <f t="shared" si="608"/>
        <v>44204</v>
      </c>
      <c r="AG1519" s="15">
        <f t="shared" ca="1" si="609"/>
        <v>1006.3629499899999</v>
      </c>
      <c r="AH1519" s="15">
        <f t="shared" si="609"/>
        <v>1000</v>
      </c>
      <c r="AI1519" s="4">
        <f t="shared" ca="1" si="609"/>
        <v>1.9000000000000006E-2</v>
      </c>
      <c r="AJ1519" s="16">
        <f t="shared" ca="1" si="609"/>
        <v>7.4690000000000005E-5</v>
      </c>
      <c r="AK1519" s="4">
        <f t="shared" si="609"/>
        <v>1.075</v>
      </c>
      <c r="AL1519" s="59">
        <f t="shared" si="606"/>
        <v>44204</v>
      </c>
      <c r="AM1519" s="16">
        <f t="shared" ca="1" si="610"/>
        <v>1.00636295</v>
      </c>
      <c r="AN1519" s="15">
        <f t="shared" ca="1" si="610"/>
        <v>6.3629499899999997</v>
      </c>
      <c r="AO1519" s="9">
        <f t="shared" si="610"/>
        <v>0</v>
      </c>
      <c r="AP1519" s="17">
        <f t="shared" si="610"/>
        <v>0</v>
      </c>
      <c r="AQ1519" s="15">
        <f t="shared" si="610"/>
        <v>0</v>
      </c>
      <c r="AR1519" s="10" t="str">
        <f t="shared" si="610"/>
        <v>J=</v>
      </c>
      <c r="AS1519" s="59">
        <f t="shared" si="610"/>
        <v>44270</v>
      </c>
      <c r="AT1519" s="18"/>
      <c r="AU1519" s="18"/>
      <c r="AV1519" s="40"/>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c r="GS1519" s="18"/>
      <c r="GT1519" s="18"/>
    </row>
    <row r="1520" spans="1:202" x14ac:dyDescent="0.2">
      <c r="A1520" s="123">
        <f t="shared" si="596"/>
        <v>44515</v>
      </c>
      <c r="B1520" s="124">
        <f t="shared" ca="1" si="602"/>
        <v>505.45695998999997</v>
      </c>
      <c r="C1520" s="126">
        <f t="shared" si="597"/>
        <v>500</v>
      </c>
      <c r="D1520" s="125">
        <f ca="1">IF(A1520&lt;$B$1,VLOOKUP(A1520,[1]DI!$A$4:$B$15000,2,FALSE),0)</f>
        <v>0</v>
      </c>
      <c r="E1520" s="126">
        <f t="shared" ca="1" si="604"/>
        <v>0</v>
      </c>
      <c r="F1520" s="132">
        <f t="shared" si="598"/>
        <v>1.075</v>
      </c>
      <c r="G1520" s="127">
        <f t="shared" ca="1" si="591"/>
        <v>1</v>
      </c>
      <c r="H1520" s="126">
        <f ca="1">TRUNC(PRODUCT(G$10:G1519),15)</f>
        <v>1.2373308528984299</v>
      </c>
      <c r="I1520" s="126">
        <f t="shared" ca="1" si="599"/>
        <v>1.2239725141948601</v>
      </c>
      <c r="J1520" s="126">
        <f t="shared" ca="1" si="592"/>
        <v>1.0109139199999999</v>
      </c>
      <c r="K1520" s="126">
        <f t="shared" ca="1" si="593"/>
        <v>5.4569599899999996</v>
      </c>
      <c r="L1520" s="133">
        <f>IF(VLOOKUP(A1520,$U$12:$AD$125,8)=VLOOKUP(A1519,$U$12:$AD$125,8),0,VLOOKUP(A1520,U$12:$AD$125,8))</f>
        <v>0</v>
      </c>
      <c r="M1520" s="129">
        <f>IF(L1520&gt;0,VLOOKUP(L1520,T$12:$AC$125,7),0)</f>
        <v>0</v>
      </c>
      <c r="N1520" s="126">
        <f t="shared" si="594"/>
        <v>0</v>
      </c>
      <c r="O1520" s="126">
        <f t="shared" ca="1" si="595"/>
        <v>5.4569599899999996</v>
      </c>
      <c r="P1520" s="134" t="str">
        <f t="shared" si="600"/>
        <v>J=</v>
      </c>
      <c r="Q1520" s="131">
        <f t="shared" si="601"/>
        <v>44635</v>
      </c>
      <c r="R1520" s="9"/>
      <c r="S1520" s="9"/>
      <c r="T1520" s="9"/>
      <c r="U1520" s="9"/>
      <c r="V1520" s="9"/>
      <c r="W1520" s="9"/>
      <c r="X1520" s="9"/>
      <c r="Y1520" s="9"/>
      <c r="Z1520" s="9"/>
      <c r="AA1520" s="9"/>
      <c r="AB1520" s="9"/>
      <c r="AC1520" s="9"/>
      <c r="AD1520" s="9"/>
      <c r="AE1520" s="9"/>
      <c r="AF1520" s="59"/>
      <c r="AG1520" s="15"/>
      <c r="AH1520" s="15"/>
      <c r="AI1520" s="4"/>
      <c r="AJ1520" s="16"/>
      <c r="AK1520" s="4"/>
      <c r="AL1520" s="59"/>
      <c r="AM1520" s="16"/>
      <c r="AN1520" s="15"/>
      <c r="AO1520" s="9"/>
      <c r="AP1520" s="17"/>
      <c r="AQ1520" s="15"/>
      <c r="AR1520" s="10"/>
      <c r="AS1520" s="59"/>
      <c r="AT1520" s="18"/>
      <c r="AU1520" s="18"/>
      <c r="AV1520" s="40"/>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c r="GS1520" s="18"/>
      <c r="GT1520" s="18"/>
    </row>
    <row r="1521" spans="1:202" x14ac:dyDescent="0.2">
      <c r="A1521" s="123">
        <f t="shared" si="596"/>
        <v>44516</v>
      </c>
      <c r="B1521" s="124">
        <f t="shared" ca="1" si="602"/>
        <v>505.45695998999997</v>
      </c>
      <c r="C1521" s="126">
        <f t="shared" si="597"/>
        <v>500</v>
      </c>
      <c r="D1521" s="125">
        <f ca="1">IF(A1521&lt;$B$1,VLOOKUP(A1521,[1]DI!$A$4:$B$15000,2,FALSE),0)</f>
        <v>7.6499999999999999E-2</v>
      </c>
      <c r="E1521" s="126">
        <f t="shared" ca="1" si="604"/>
        <v>2.9255999999999998E-4</v>
      </c>
      <c r="F1521" s="132">
        <f t="shared" si="598"/>
        <v>1.075</v>
      </c>
      <c r="G1521" s="127">
        <f t="shared" ca="1" si="591"/>
        <v>1.0003145019999999</v>
      </c>
      <c r="H1521" s="126">
        <f ca="1">TRUNC(PRODUCT(G$10:G1520),15)</f>
        <v>1.2373308528984299</v>
      </c>
      <c r="I1521" s="126">
        <f t="shared" ca="1" si="599"/>
        <v>1.2239725141948601</v>
      </c>
      <c r="J1521" s="126">
        <f t="shared" ca="1" si="592"/>
        <v>1.0109139199999999</v>
      </c>
      <c r="K1521" s="126">
        <f t="shared" ca="1" si="593"/>
        <v>5.4569599899999996</v>
      </c>
      <c r="L1521" s="133">
        <f>IF(VLOOKUP(A1521,$U$12:$AD$125,8)=VLOOKUP(A1520,$U$12:$AD$125,8),0,VLOOKUP(A1521,U$12:$AD$125,8))</f>
        <v>0</v>
      </c>
      <c r="M1521" s="129">
        <f>IF(L1521&gt;0,VLOOKUP(L1521,T$12:$AC$125,7),0)</f>
        <v>0</v>
      </c>
      <c r="N1521" s="126">
        <f t="shared" si="594"/>
        <v>0</v>
      </c>
      <c r="O1521" s="126">
        <f t="shared" ca="1" si="595"/>
        <v>5.4569599899999996</v>
      </c>
      <c r="P1521" s="134" t="str">
        <f t="shared" si="600"/>
        <v>J=</v>
      </c>
      <c r="Q1521" s="131">
        <f t="shared" si="601"/>
        <v>44635</v>
      </c>
      <c r="R1521" s="9"/>
      <c r="S1521" s="9"/>
      <c r="T1521" s="9"/>
      <c r="U1521" s="9"/>
      <c r="V1521" s="9"/>
      <c r="W1521" s="9"/>
      <c r="X1521" s="9"/>
      <c r="Y1521" s="9"/>
      <c r="Z1521" s="9"/>
      <c r="AA1521" s="9"/>
      <c r="AB1521" s="9"/>
      <c r="AC1521" s="9"/>
      <c r="AD1521" s="9"/>
      <c r="AE1521" s="9"/>
      <c r="AF1521" s="59" t="str">
        <f t="shared" ref="AF1521:AS1521" si="611">$B$6</f>
        <v>CNEN22</v>
      </c>
      <c r="AG1521" s="9" t="str">
        <f t="shared" si="611"/>
        <v>CNEN22</v>
      </c>
      <c r="AH1521" s="9" t="str">
        <f t="shared" si="611"/>
        <v>CNEN22</v>
      </c>
      <c r="AI1521" s="9" t="str">
        <f t="shared" si="611"/>
        <v>CNEN22</v>
      </c>
      <c r="AJ1521" s="9" t="str">
        <f t="shared" si="611"/>
        <v>CNEN22</v>
      </c>
      <c r="AK1521" s="4" t="str">
        <f t="shared" si="611"/>
        <v>CNEN22</v>
      </c>
      <c r="AL1521" s="59" t="str">
        <f t="shared" si="611"/>
        <v>CNEN22</v>
      </c>
      <c r="AM1521" s="9" t="str">
        <f t="shared" si="611"/>
        <v>CNEN22</v>
      </c>
      <c r="AN1521" s="9" t="str">
        <f t="shared" si="611"/>
        <v>CNEN22</v>
      </c>
      <c r="AO1521" s="9" t="str">
        <f t="shared" si="611"/>
        <v>CNEN22</v>
      </c>
      <c r="AP1521" s="17" t="str">
        <f t="shared" si="611"/>
        <v>CNEN22</v>
      </c>
      <c r="AQ1521" s="9" t="str">
        <f t="shared" si="611"/>
        <v>CNEN22</v>
      </c>
      <c r="AR1521" s="10" t="str">
        <f t="shared" si="611"/>
        <v>CNEN22</v>
      </c>
      <c r="AS1521" s="59" t="str">
        <f t="shared" si="611"/>
        <v>CNEN22</v>
      </c>
      <c r="AT1521" s="18"/>
      <c r="AU1521" s="18"/>
      <c r="AV1521" s="40"/>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c r="GS1521" s="18"/>
      <c r="GT1521" s="18"/>
    </row>
    <row r="1522" spans="1:202" x14ac:dyDescent="0.2">
      <c r="A1522" s="123">
        <f t="shared" si="596"/>
        <v>44517</v>
      </c>
      <c r="B1522" s="124">
        <f t="shared" ca="1" si="602"/>
        <v>505.61592499</v>
      </c>
      <c r="C1522" s="126">
        <f t="shared" si="597"/>
        <v>500</v>
      </c>
      <c r="D1522" s="125">
        <f ca="1">IF(A1522&lt;$B$1,VLOOKUP(A1522,[1]DI!$A$4:$B$15000,2,FALSE),0)</f>
        <v>7.6499999999999999E-2</v>
      </c>
      <c r="E1522" s="126">
        <f t="shared" ca="1" si="604"/>
        <v>2.9255999999999998E-4</v>
      </c>
      <c r="F1522" s="132">
        <f t="shared" si="598"/>
        <v>1.075</v>
      </c>
      <c r="G1522" s="127">
        <f t="shared" ca="1" si="591"/>
        <v>1.0003145019999999</v>
      </c>
      <c r="H1522" s="126">
        <f ca="1">TRUNC(PRODUCT(G$10:G1521),15)</f>
        <v>1.2377199959263301</v>
      </c>
      <c r="I1522" s="126">
        <f t="shared" ca="1" si="599"/>
        <v>1.2239725141948601</v>
      </c>
      <c r="J1522" s="126">
        <f t="shared" ca="1" si="592"/>
        <v>1.0112318499999999</v>
      </c>
      <c r="K1522" s="126">
        <f t="shared" ca="1" si="593"/>
        <v>5.6159249899999999</v>
      </c>
      <c r="L1522" s="133">
        <f>IF(VLOOKUP(A1522,$U$12:$AD$125,8)=VLOOKUP(A1521,$U$12:$AD$125,8),0,VLOOKUP(A1522,U$12:$AD$125,8))</f>
        <v>0</v>
      </c>
      <c r="M1522" s="129">
        <f>IF(L1522&gt;0,VLOOKUP(L1522,T$12:$AC$125,7),0)</f>
        <v>0</v>
      </c>
      <c r="N1522" s="126">
        <f t="shared" si="594"/>
        <v>0</v>
      </c>
      <c r="O1522" s="126">
        <f t="shared" ca="1" si="595"/>
        <v>5.6159249899999999</v>
      </c>
      <c r="P1522" s="134" t="str">
        <f t="shared" si="600"/>
        <v>J=</v>
      </c>
      <c r="Q1522" s="131">
        <f t="shared" si="601"/>
        <v>44635</v>
      </c>
      <c r="R1522" s="9"/>
      <c r="S1522" s="9"/>
      <c r="T1522" s="9"/>
      <c r="U1522" s="9"/>
      <c r="V1522" s="9"/>
      <c r="W1522" s="9"/>
      <c r="X1522" s="9"/>
      <c r="Y1522" s="9"/>
      <c r="Z1522" s="9"/>
      <c r="AA1522" s="9"/>
      <c r="AB1522" s="9"/>
      <c r="AC1522" s="9"/>
      <c r="AD1522" s="9"/>
      <c r="AE1522" s="9"/>
      <c r="AF1522" s="57" t="s">
        <v>16</v>
      </c>
      <c r="AG1522" s="3" t="s">
        <v>9</v>
      </c>
      <c r="AH1522" s="3" t="s">
        <v>10</v>
      </c>
      <c r="AI1522" s="36" t="s">
        <v>11</v>
      </c>
      <c r="AJ1522" s="37" t="s">
        <v>11</v>
      </c>
      <c r="AK1522" s="36" t="s">
        <v>11</v>
      </c>
      <c r="AL1522" s="60" t="s">
        <v>16</v>
      </c>
      <c r="AM1522" s="37" t="s">
        <v>11</v>
      </c>
      <c r="AN1522" s="3" t="s">
        <v>12</v>
      </c>
      <c r="AO1522" s="7" t="s">
        <v>13</v>
      </c>
      <c r="AP1522" s="38" t="s">
        <v>14</v>
      </c>
      <c r="AQ1522" s="3" t="s">
        <v>14</v>
      </c>
      <c r="AR1522" s="39" t="s">
        <v>15</v>
      </c>
      <c r="AS1522" s="57" t="s">
        <v>15</v>
      </c>
      <c r="AT1522" s="18"/>
      <c r="AU1522" s="18"/>
      <c r="AV1522" s="40"/>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c r="GS1522" s="18"/>
      <c r="GT1522" s="18"/>
    </row>
    <row r="1523" spans="1:202" x14ac:dyDescent="0.2">
      <c r="A1523" s="123">
        <f t="shared" si="596"/>
        <v>44518</v>
      </c>
      <c r="B1523" s="124">
        <f t="shared" ca="1" si="602"/>
        <v>505.77494498999999</v>
      </c>
      <c r="C1523" s="126">
        <f t="shared" si="597"/>
        <v>500</v>
      </c>
      <c r="D1523" s="125">
        <f ca="1">IF(A1523&lt;$B$1,VLOOKUP(A1523,[1]DI!$A$4:$B$15000,2,FALSE),0)</f>
        <v>7.6499999999999999E-2</v>
      </c>
      <c r="E1523" s="126">
        <f t="shared" ca="1" si="604"/>
        <v>2.9255999999999998E-4</v>
      </c>
      <c r="F1523" s="132">
        <f t="shared" si="598"/>
        <v>1.075</v>
      </c>
      <c r="G1523" s="127">
        <f t="shared" ca="1" si="591"/>
        <v>1.0003145019999999</v>
      </c>
      <c r="H1523" s="126">
        <f ca="1">TRUNC(PRODUCT(G$10:G1522),15)</f>
        <v>1.23810926134049</v>
      </c>
      <c r="I1523" s="126">
        <f t="shared" ca="1" si="599"/>
        <v>1.2239725141948601</v>
      </c>
      <c r="J1523" s="126">
        <f t="shared" ca="1" si="592"/>
        <v>1.01154989</v>
      </c>
      <c r="K1523" s="126">
        <f t="shared" ca="1" si="593"/>
        <v>5.7749449899999998</v>
      </c>
      <c r="L1523" s="133">
        <f>IF(VLOOKUP(A1523,$U$12:$AD$125,8)=VLOOKUP(A1522,$U$12:$AD$125,8),0,VLOOKUP(A1523,U$12:$AD$125,8))</f>
        <v>0</v>
      </c>
      <c r="M1523" s="129">
        <f>IF(L1523&gt;0,VLOOKUP(L1523,T$12:$AC$125,7),0)</f>
        <v>0</v>
      </c>
      <c r="N1523" s="126">
        <f t="shared" si="594"/>
        <v>0</v>
      </c>
      <c r="O1523" s="126">
        <f t="shared" ca="1" si="595"/>
        <v>5.7749449899999998</v>
      </c>
      <c r="P1523" s="134" t="str">
        <f t="shared" si="600"/>
        <v>J=</v>
      </c>
      <c r="Q1523" s="131">
        <f t="shared" si="601"/>
        <v>44635</v>
      </c>
      <c r="R1523" s="9"/>
      <c r="S1523" s="9"/>
      <c r="T1523" s="9"/>
      <c r="U1523" s="9"/>
      <c r="V1523" s="9"/>
      <c r="W1523" s="9"/>
      <c r="X1523" s="9"/>
      <c r="Y1523" s="9"/>
      <c r="Z1523" s="9"/>
      <c r="AA1523" s="9"/>
      <c r="AB1523" s="9"/>
      <c r="AC1523" s="9"/>
      <c r="AD1523" s="9"/>
      <c r="AE1523" s="9"/>
      <c r="AF1523" s="57" t="s">
        <v>73</v>
      </c>
      <c r="AG1523" s="15" t="str">
        <f>$B$6</f>
        <v>CNEN22</v>
      </c>
      <c r="AH1523" s="3" t="s">
        <v>18</v>
      </c>
      <c r="AI1523" s="19" t="s">
        <v>19</v>
      </c>
      <c r="AJ1523" s="5"/>
      <c r="AK1523" s="19" t="s">
        <v>20</v>
      </c>
      <c r="AL1523" s="57"/>
      <c r="AM1523" s="5"/>
      <c r="AN1523" s="3"/>
      <c r="AO1523" s="7"/>
      <c r="AP1523" s="38"/>
      <c r="AQ1523" s="3"/>
      <c r="AR1523" s="39" t="s">
        <v>23</v>
      </c>
      <c r="AS1523" s="57" t="s">
        <v>23</v>
      </c>
      <c r="AT1523" s="18"/>
      <c r="AU1523" s="18"/>
      <c r="AV1523" s="40"/>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c r="GS1523" s="18"/>
      <c r="GT1523" s="18"/>
    </row>
    <row r="1524" spans="1:202" x14ac:dyDescent="0.2">
      <c r="A1524" s="123">
        <f t="shared" si="596"/>
        <v>44519</v>
      </c>
      <c r="B1524" s="124">
        <f t="shared" ca="1" si="602"/>
        <v>505.93401</v>
      </c>
      <c r="C1524" s="126">
        <f t="shared" si="597"/>
        <v>500</v>
      </c>
      <c r="D1524" s="125">
        <f ca="1">IF(A1524&lt;$B$1,VLOOKUP(A1524,[1]DI!$A$4:$B$15000,2,FALSE),0)</f>
        <v>7.6499999999999999E-2</v>
      </c>
      <c r="E1524" s="126">
        <f t="shared" ca="1" si="604"/>
        <v>2.9255999999999998E-4</v>
      </c>
      <c r="F1524" s="132">
        <f t="shared" si="598"/>
        <v>1.075</v>
      </c>
      <c r="G1524" s="127">
        <f t="shared" ca="1" si="591"/>
        <v>1.0003145019999999</v>
      </c>
      <c r="H1524" s="126">
        <f ca="1">TRUNC(PRODUCT(G$10:G1523),15)</f>
        <v>1.2384986491793999</v>
      </c>
      <c r="I1524" s="126">
        <f t="shared" ca="1" si="599"/>
        <v>1.2239725141948601</v>
      </c>
      <c r="J1524" s="126">
        <f t="shared" ca="1" si="592"/>
        <v>1.0118680200000001</v>
      </c>
      <c r="K1524" s="126">
        <f t="shared" ca="1" si="593"/>
        <v>5.9340099999999998</v>
      </c>
      <c r="L1524" s="133">
        <f>IF(VLOOKUP(A1524,$U$12:$AD$125,8)=VLOOKUP(A1523,$U$12:$AD$125,8),0,VLOOKUP(A1524,U$12:$AD$125,8))</f>
        <v>0</v>
      </c>
      <c r="M1524" s="129">
        <f>IF(L1524&gt;0,VLOOKUP(L1524,T$12:$AC$125,7),0)</f>
        <v>0</v>
      </c>
      <c r="N1524" s="126">
        <f t="shared" si="594"/>
        <v>0</v>
      </c>
      <c r="O1524" s="126">
        <f t="shared" ca="1" si="595"/>
        <v>5.9340099999999998</v>
      </c>
      <c r="P1524" s="134" t="str">
        <f t="shared" si="600"/>
        <v>J=</v>
      </c>
      <c r="Q1524" s="131">
        <f t="shared" si="601"/>
        <v>44635</v>
      </c>
      <c r="R1524" s="9"/>
      <c r="S1524" s="9"/>
      <c r="T1524" s="9"/>
      <c r="U1524" s="9"/>
      <c r="V1524" s="9"/>
      <c r="W1524" s="9"/>
      <c r="X1524" s="9"/>
      <c r="Y1524" s="9"/>
      <c r="Z1524" s="9"/>
      <c r="AA1524" s="9"/>
      <c r="AB1524" s="9"/>
      <c r="AC1524" s="9"/>
      <c r="AD1524" s="9"/>
      <c r="AE1524" s="9"/>
      <c r="AF1524" s="57" t="s">
        <v>73</v>
      </c>
      <c r="AG1524" s="15"/>
      <c r="AH1524" s="3"/>
      <c r="AI1524" s="19"/>
      <c r="AJ1524" s="5"/>
      <c r="AK1524" s="19"/>
      <c r="AL1524" s="57"/>
      <c r="AM1524" s="5"/>
      <c r="AN1524" s="3"/>
      <c r="AO1524" s="7"/>
      <c r="AP1524" s="38"/>
      <c r="AQ1524" s="3"/>
      <c r="AR1524" s="39" t="s">
        <v>28</v>
      </c>
      <c r="AS1524" s="57" t="s">
        <v>16</v>
      </c>
      <c r="AT1524" s="18"/>
      <c r="AU1524" s="18"/>
      <c r="AV1524" s="40"/>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c r="GS1524" s="18"/>
      <c r="GT1524" s="18"/>
    </row>
    <row r="1525" spans="1:202" x14ac:dyDescent="0.2">
      <c r="A1525" s="123">
        <f t="shared" si="596"/>
        <v>44520</v>
      </c>
      <c r="B1525" s="124">
        <f t="shared" ca="1" si="602"/>
        <v>506.09312999999997</v>
      </c>
      <c r="C1525" s="126">
        <f t="shared" si="597"/>
        <v>500</v>
      </c>
      <c r="D1525" s="125">
        <f ca="1">IF(A1525&lt;$B$1,VLOOKUP(A1525,[1]DI!$A$4:$B$15000,2,FALSE),0)</f>
        <v>0</v>
      </c>
      <c r="E1525" s="126">
        <f t="shared" ca="1" si="604"/>
        <v>0</v>
      </c>
      <c r="F1525" s="132">
        <f t="shared" si="598"/>
        <v>1.075</v>
      </c>
      <c r="G1525" s="127">
        <f t="shared" ca="1" si="591"/>
        <v>1</v>
      </c>
      <c r="H1525" s="126">
        <f ca="1">TRUNC(PRODUCT(G$10:G1524),15)</f>
        <v>1.2388881594815599</v>
      </c>
      <c r="I1525" s="126">
        <f t="shared" ca="1" si="599"/>
        <v>1.2239725141948601</v>
      </c>
      <c r="J1525" s="126">
        <f t="shared" ca="1" si="592"/>
        <v>1.01218626</v>
      </c>
      <c r="K1525" s="126">
        <f t="shared" ca="1" si="593"/>
        <v>6.0931300000000004</v>
      </c>
      <c r="L1525" s="133">
        <f>IF(VLOOKUP(A1525,$U$12:$AD$125,8)=VLOOKUP(A1524,$U$12:$AD$125,8),0,VLOOKUP(A1525,U$12:$AD$125,8))</f>
        <v>0</v>
      </c>
      <c r="M1525" s="129">
        <f>IF(L1525&gt;0,VLOOKUP(L1525,T$12:$AC$125,7),0)</f>
        <v>0</v>
      </c>
      <c r="N1525" s="126">
        <f t="shared" si="594"/>
        <v>0</v>
      </c>
      <c r="O1525" s="126">
        <f t="shared" ca="1" si="595"/>
        <v>6.0931300000000004</v>
      </c>
      <c r="P1525" s="134" t="str">
        <f t="shared" si="600"/>
        <v>J=</v>
      </c>
      <c r="Q1525" s="131">
        <f t="shared" si="601"/>
        <v>44635</v>
      </c>
      <c r="R1525" s="9"/>
      <c r="S1525" s="9"/>
      <c r="T1525" s="9"/>
      <c r="U1525" s="9"/>
      <c r="V1525" s="9"/>
      <c r="W1525" s="9"/>
      <c r="X1525" s="9"/>
      <c r="Y1525" s="9"/>
      <c r="Z1525" s="9"/>
      <c r="AA1525" s="9"/>
      <c r="AB1525" s="9"/>
      <c r="AC1525" s="9"/>
      <c r="AD1525" s="9"/>
      <c r="AE1525" s="9"/>
      <c r="AF1525" s="57"/>
      <c r="AG1525" s="3" t="s">
        <v>30</v>
      </c>
      <c r="AH1525" s="3" t="s">
        <v>30</v>
      </c>
      <c r="AI1525" s="19" t="s">
        <v>31</v>
      </c>
      <c r="AJ1525" s="5" t="s">
        <v>32</v>
      </c>
      <c r="AK1525" s="4" t="s">
        <v>33</v>
      </c>
      <c r="AL1525" s="59"/>
      <c r="AM1525" s="16" t="s">
        <v>36</v>
      </c>
      <c r="AN1525" s="3" t="s">
        <v>30</v>
      </c>
      <c r="AO1525" s="7"/>
      <c r="AP1525" s="38" t="s">
        <v>37</v>
      </c>
      <c r="AQ1525" s="3" t="s">
        <v>30</v>
      </c>
      <c r="AR1525" s="39" t="s">
        <v>38</v>
      </c>
      <c r="AS1525" s="59"/>
      <c r="AT1525" s="18"/>
      <c r="AU1525" s="18"/>
      <c r="AV1525" s="40"/>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c r="GS1525" s="18"/>
      <c r="GT1525" s="18"/>
    </row>
    <row r="1526" spans="1:202" x14ac:dyDescent="0.2">
      <c r="A1526" s="123">
        <f t="shared" si="596"/>
        <v>44521</v>
      </c>
      <c r="B1526" s="124">
        <f t="shared" ca="1" si="602"/>
        <v>506.09312999999997</v>
      </c>
      <c r="C1526" s="126">
        <f t="shared" si="597"/>
        <v>500</v>
      </c>
      <c r="D1526" s="125">
        <f ca="1">IF(A1526&lt;$B$1,VLOOKUP(A1526,[1]DI!$A$4:$B$15000,2,FALSE),0)</f>
        <v>0</v>
      </c>
      <c r="E1526" s="126">
        <f t="shared" ca="1" si="604"/>
        <v>0</v>
      </c>
      <c r="F1526" s="132">
        <f t="shared" si="598"/>
        <v>1.075</v>
      </c>
      <c r="G1526" s="127">
        <f t="shared" ca="1" si="591"/>
        <v>1</v>
      </c>
      <c r="H1526" s="126">
        <f ca="1">TRUNC(PRODUCT(G$10:G1525),15)</f>
        <v>1.2388881594815599</v>
      </c>
      <c r="I1526" s="126">
        <f t="shared" ca="1" si="599"/>
        <v>1.2239725141948601</v>
      </c>
      <c r="J1526" s="126">
        <f t="shared" ca="1" si="592"/>
        <v>1.01218626</v>
      </c>
      <c r="K1526" s="126">
        <f t="shared" ca="1" si="593"/>
        <v>6.0931300000000004</v>
      </c>
      <c r="L1526" s="133">
        <f>IF(VLOOKUP(A1526,$U$12:$AD$125,8)=VLOOKUP(A1525,$U$12:$AD$125,8),0,VLOOKUP(A1526,U$12:$AD$125,8))</f>
        <v>0</v>
      </c>
      <c r="M1526" s="129">
        <f>IF(L1526&gt;0,VLOOKUP(L1526,T$12:$AC$125,7),0)</f>
        <v>0</v>
      </c>
      <c r="N1526" s="126">
        <f t="shared" si="594"/>
        <v>0</v>
      </c>
      <c r="O1526" s="126">
        <f t="shared" ca="1" si="595"/>
        <v>6.0931300000000004</v>
      </c>
      <c r="P1526" s="134" t="str">
        <f t="shared" si="600"/>
        <v>J=</v>
      </c>
      <c r="Q1526" s="131">
        <f t="shared" si="601"/>
        <v>44635</v>
      </c>
      <c r="R1526" s="9"/>
      <c r="S1526" s="9"/>
      <c r="T1526" s="9"/>
      <c r="U1526" s="9"/>
      <c r="V1526" s="9"/>
      <c r="W1526" s="9"/>
      <c r="X1526" s="9"/>
      <c r="Y1526" s="9"/>
      <c r="Z1526" s="9"/>
      <c r="AA1526" s="9"/>
      <c r="AB1526" s="9"/>
      <c r="AC1526" s="9"/>
      <c r="AD1526" s="9"/>
      <c r="AE1526" s="9"/>
      <c r="AF1526" s="59"/>
      <c r="AG1526" s="15"/>
      <c r="AH1526" s="15"/>
      <c r="AI1526" s="4"/>
      <c r="AJ1526" s="16"/>
      <c r="AK1526" s="4"/>
      <c r="AL1526" s="59"/>
      <c r="AM1526" s="16"/>
      <c r="AN1526" s="15"/>
      <c r="AO1526" s="9"/>
      <c r="AP1526" s="17"/>
      <c r="AQ1526" s="15"/>
      <c r="AR1526" s="10"/>
      <c r="AS1526" s="61"/>
      <c r="AT1526" s="18"/>
      <c r="AU1526" s="18"/>
      <c r="AV1526" s="40"/>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c r="GS1526" s="18"/>
      <c r="GT1526" s="18"/>
    </row>
    <row r="1527" spans="1:202" x14ac:dyDescent="0.2">
      <c r="A1527" s="123">
        <f t="shared" si="596"/>
        <v>44522</v>
      </c>
      <c r="B1527" s="124">
        <f t="shared" ca="1" si="602"/>
        <v>506.09312999999997</v>
      </c>
      <c r="C1527" s="126">
        <f t="shared" si="597"/>
        <v>500</v>
      </c>
      <c r="D1527" s="125">
        <f ca="1">IF(A1527&lt;$B$1,VLOOKUP(A1527,[1]DI!$A$4:$B$15000,2,FALSE),0)</f>
        <v>7.6499999999999999E-2</v>
      </c>
      <c r="E1527" s="126">
        <f t="shared" ca="1" si="604"/>
        <v>2.9255999999999998E-4</v>
      </c>
      <c r="F1527" s="132">
        <f t="shared" si="598"/>
        <v>1.075</v>
      </c>
      <c r="G1527" s="127">
        <f t="shared" ca="1" si="591"/>
        <v>1.0003145019999999</v>
      </c>
      <c r="H1527" s="126">
        <f ca="1">TRUNC(PRODUCT(G$10:G1526),15)</f>
        <v>1.2388881594815599</v>
      </c>
      <c r="I1527" s="126">
        <f t="shared" ca="1" si="599"/>
        <v>1.2239725141948601</v>
      </c>
      <c r="J1527" s="126">
        <f t="shared" ca="1" si="592"/>
        <v>1.01218626</v>
      </c>
      <c r="K1527" s="126">
        <f t="shared" ca="1" si="593"/>
        <v>6.0931300000000004</v>
      </c>
      <c r="L1527" s="133">
        <f>IF(VLOOKUP(A1527,$U$12:$AD$125,8)=VLOOKUP(A1526,$U$12:$AD$125,8),0,VLOOKUP(A1527,U$12:$AD$125,8))</f>
        <v>0</v>
      </c>
      <c r="M1527" s="129">
        <f>IF(L1527&gt;0,VLOOKUP(L1527,T$12:$AC$125,7),0)</f>
        <v>0</v>
      </c>
      <c r="N1527" s="126">
        <f t="shared" si="594"/>
        <v>0</v>
      </c>
      <c r="O1527" s="126">
        <f t="shared" ca="1" si="595"/>
        <v>6.0931300000000004</v>
      </c>
      <c r="P1527" s="134" t="str">
        <f t="shared" si="600"/>
        <v>J=</v>
      </c>
      <c r="Q1527" s="131">
        <f t="shared" si="601"/>
        <v>44635</v>
      </c>
      <c r="R1527" s="9"/>
      <c r="S1527" s="9"/>
      <c r="T1527" s="9"/>
      <c r="U1527" s="9"/>
      <c r="V1527" s="9"/>
      <c r="W1527" s="9"/>
      <c r="X1527" s="9"/>
      <c r="Y1527" s="9"/>
      <c r="Z1527" s="9"/>
      <c r="AA1527" s="9"/>
      <c r="AB1527" s="9"/>
      <c r="AC1527" s="9"/>
      <c r="AD1527" s="9"/>
      <c r="AE1527" s="9"/>
      <c r="AF1527" s="59">
        <f>(AF1519+1)</f>
        <v>44205</v>
      </c>
      <c r="AG1527" s="15">
        <f t="shared" ref="AG1527:AK1542" ca="1" si="612">VLOOKUP($AF1527,$A$10:$Q$3625,(AG$1)+1)</f>
        <v>1006.44375</v>
      </c>
      <c r="AH1527" s="15">
        <f t="shared" si="612"/>
        <v>1000</v>
      </c>
      <c r="AI1527" s="4">
        <f t="shared" ca="1" si="612"/>
        <v>0</v>
      </c>
      <c r="AJ1527" s="16">
        <f t="shared" ca="1" si="612"/>
        <v>0</v>
      </c>
      <c r="AK1527" s="4">
        <f t="shared" si="612"/>
        <v>1.075</v>
      </c>
      <c r="AL1527" s="59">
        <f t="shared" ref="AL1527:AL1556" si="613">AF1527</f>
        <v>44205</v>
      </c>
      <c r="AM1527" s="16">
        <f t="shared" ref="AM1527:AS1542" ca="1" si="614">VLOOKUP($AF1527,$A$10:$Q$3625,(AM$1)+1)</f>
        <v>1.0064437500000001</v>
      </c>
      <c r="AN1527" s="15">
        <f t="shared" ca="1" si="614"/>
        <v>6.4437499999999996</v>
      </c>
      <c r="AO1527" s="9">
        <f t="shared" si="614"/>
        <v>0</v>
      </c>
      <c r="AP1527" s="17">
        <f t="shared" si="614"/>
        <v>0</v>
      </c>
      <c r="AQ1527" s="15">
        <f t="shared" si="614"/>
        <v>0</v>
      </c>
      <c r="AR1527" s="10" t="str">
        <f t="shared" si="614"/>
        <v>J=</v>
      </c>
      <c r="AS1527" s="59">
        <f t="shared" si="614"/>
        <v>44270</v>
      </c>
      <c r="AT1527" s="18"/>
      <c r="AU1527" s="18"/>
      <c r="AV1527" s="40"/>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c r="GS1527" s="18"/>
      <c r="GT1527" s="18"/>
    </row>
    <row r="1528" spans="1:202" x14ac:dyDescent="0.2">
      <c r="A1528" s="123">
        <f t="shared" si="596"/>
        <v>44523</v>
      </c>
      <c r="B1528" s="124">
        <f t="shared" ca="1" si="602"/>
        <v>506.252295</v>
      </c>
      <c r="C1528" s="126">
        <f t="shared" si="597"/>
        <v>500</v>
      </c>
      <c r="D1528" s="125">
        <f ca="1">IF(A1528&lt;$B$1,VLOOKUP(A1528,[1]DI!$A$4:$B$15000,2,FALSE),0)</f>
        <v>7.6499999999999999E-2</v>
      </c>
      <c r="E1528" s="126">
        <f t="shared" ca="1" si="604"/>
        <v>2.9255999999999998E-4</v>
      </c>
      <c r="F1528" s="132">
        <f t="shared" si="598"/>
        <v>1.075</v>
      </c>
      <c r="G1528" s="127">
        <f t="shared" ca="1" si="591"/>
        <v>1.0003145019999999</v>
      </c>
      <c r="H1528" s="126">
        <f ca="1">TRUNC(PRODUCT(G$10:G1527),15)</f>
        <v>1.2392777922854901</v>
      </c>
      <c r="I1528" s="126">
        <f t="shared" ca="1" si="599"/>
        <v>1.2239725141948601</v>
      </c>
      <c r="J1528" s="126">
        <f t="shared" ca="1" si="592"/>
        <v>1.01250459</v>
      </c>
      <c r="K1528" s="126">
        <f t="shared" ca="1" si="593"/>
        <v>6.2522950000000002</v>
      </c>
      <c r="L1528" s="133">
        <f>IF(VLOOKUP(A1528,$U$12:$AD$125,8)=VLOOKUP(A1527,$U$12:$AD$125,8),0,VLOOKUP(A1528,U$12:$AD$125,8))</f>
        <v>0</v>
      </c>
      <c r="M1528" s="129">
        <f>IF(L1528&gt;0,VLOOKUP(L1528,T$12:$AC$125,7),0)</f>
        <v>0</v>
      </c>
      <c r="N1528" s="126">
        <f t="shared" si="594"/>
        <v>0</v>
      </c>
      <c r="O1528" s="126">
        <f t="shared" ca="1" si="595"/>
        <v>6.2522950000000002</v>
      </c>
      <c r="P1528" s="134" t="str">
        <f t="shared" si="600"/>
        <v>J=</v>
      </c>
      <c r="Q1528" s="131">
        <f t="shared" si="601"/>
        <v>44635</v>
      </c>
      <c r="R1528" s="9"/>
      <c r="S1528" s="9"/>
      <c r="T1528" s="9"/>
      <c r="U1528" s="9"/>
      <c r="V1528" s="9"/>
      <c r="W1528" s="9"/>
      <c r="X1528" s="9"/>
      <c r="Y1528" s="9"/>
      <c r="Z1528" s="9"/>
      <c r="AA1528" s="9"/>
      <c r="AB1528" s="9"/>
      <c r="AC1528" s="9"/>
      <c r="AD1528" s="9"/>
      <c r="AE1528" s="9"/>
      <c r="AF1528" s="59">
        <f t="shared" ref="AF1528:AF1556" si="615">(AF1527+1)</f>
        <v>44206</v>
      </c>
      <c r="AG1528" s="15">
        <f t="shared" ca="1" si="612"/>
        <v>1006.44375</v>
      </c>
      <c r="AH1528" s="15">
        <f t="shared" si="612"/>
        <v>1000</v>
      </c>
      <c r="AI1528" s="4">
        <f t="shared" ca="1" si="612"/>
        <v>0</v>
      </c>
      <c r="AJ1528" s="16">
        <f t="shared" ca="1" si="612"/>
        <v>0</v>
      </c>
      <c r="AK1528" s="4">
        <f t="shared" si="612"/>
        <v>1.075</v>
      </c>
      <c r="AL1528" s="59">
        <f t="shared" si="613"/>
        <v>44206</v>
      </c>
      <c r="AM1528" s="16">
        <f t="shared" ca="1" si="614"/>
        <v>1.0064437500000001</v>
      </c>
      <c r="AN1528" s="15">
        <f t="shared" ca="1" si="614"/>
        <v>6.4437499999999996</v>
      </c>
      <c r="AO1528" s="9">
        <f t="shared" si="614"/>
        <v>0</v>
      </c>
      <c r="AP1528" s="17">
        <f t="shared" si="614"/>
        <v>0</v>
      </c>
      <c r="AQ1528" s="15">
        <f t="shared" si="614"/>
        <v>0</v>
      </c>
      <c r="AR1528" s="10" t="str">
        <f t="shared" si="614"/>
        <v>J=</v>
      </c>
      <c r="AS1528" s="59">
        <f t="shared" si="614"/>
        <v>44270</v>
      </c>
      <c r="AT1528" s="18"/>
      <c r="AU1528" s="18"/>
      <c r="AV1528" s="40"/>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c r="GS1528" s="18"/>
      <c r="GT1528" s="18"/>
    </row>
    <row r="1529" spans="1:202" x14ac:dyDescent="0.2">
      <c r="A1529" s="123">
        <f t="shared" si="596"/>
        <v>44524</v>
      </c>
      <c r="B1529" s="124">
        <f t="shared" ca="1" si="602"/>
        <v>506.41151500000001</v>
      </c>
      <c r="C1529" s="126">
        <f t="shared" si="597"/>
        <v>500</v>
      </c>
      <c r="D1529" s="125">
        <f ca="1">IF(A1529&lt;$B$1,VLOOKUP(A1529,[1]DI!$A$4:$B$15000,2,FALSE),0)</f>
        <v>7.6499999999999999E-2</v>
      </c>
      <c r="E1529" s="126">
        <f t="shared" ca="1" si="604"/>
        <v>2.9255999999999998E-4</v>
      </c>
      <c r="F1529" s="132">
        <f t="shared" si="598"/>
        <v>1.075</v>
      </c>
      <c r="G1529" s="127">
        <f t="shared" ca="1" si="591"/>
        <v>1.0003145019999999</v>
      </c>
      <c r="H1529" s="126">
        <f ca="1">TRUNC(PRODUCT(G$10:G1528),15)</f>
        <v>1.2396675476297201</v>
      </c>
      <c r="I1529" s="126">
        <f t="shared" ca="1" si="599"/>
        <v>1.2239725141948601</v>
      </c>
      <c r="J1529" s="126">
        <f t="shared" ca="1" si="592"/>
        <v>1.0128230300000001</v>
      </c>
      <c r="K1529" s="126">
        <f t="shared" ca="1" si="593"/>
        <v>6.4115149999999996</v>
      </c>
      <c r="L1529" s="133">
        <f>IF(VLOOKUP(A1529,$U$12:$AD$125,8)=VLOOKUP(A1528,$U$12:$AD$125,8),0,VLOOKUP(A1529,U$12:$AD$125,8))</f>
        <v>0</v>
      </c>
      <c r="M1529" s="129">
        <f>IF(L1529&gt;0,VLOOKUP(L1529,T$12:$AC$125,7),0)</f>
        <v>0</v>
      </c>
      <c r="N1529" s="126">
        <f t="shared" si="594"/>
        <v>0</v>
      </c>
      <c r="O1529" s="126">
        <f t="shared" ca="1" si="595"/>
        <v>6.4115149999999996</v>
      </c>
      <c r="P1529" s="134" t="str">
        <f t="shared" si="600"/>
        <v>J=</v>
      </c>
      <c r="Q1529" s="131">
        <f t="shared" si="601"/>
        <v>44635</v>
      </c>
      <c r="R1529" s="9"/>
      <c r="S1529" s="9"/>
      <c r="T1529" s="9"/>
      <c r="U1529" s="9"/>
      <c r="V1529" s="9"/>
      <c r="W1529" s="9"/>
      <c r="X1529" s="9"/>
      <c r="Y1529" s="9"/>
      <c r="Z1529" s="9"/>
      <c r="AA1529" s="9"/>
      <c r="AB1529" s="9"/>
      <c r="AC1529" s="9"/>
      <c r="AD1529" s="9"/>
      <c r="AE1529" s="9"/>
      <c r="AF1529" s="59">
        <f t="shared" si="615"/>
        <v>44207</v>
      </c>
      <c r="AG1529" s="15">
        <f t="shared" ca="1" si="612"/>
        <v>1006.44375</v>
      </c>
      <c r="AH1529" s="15">
        <f t="shared" si="612"/>
        <v>1000</v>
      </c>
      <c r="AI1529" s="4">
        <f t="shared" ca="1" si="612"/>
        <v>1.9000000000000006E-2</v>
      </c>
      <c r="AJ1529" s="16">
        <f t="shared" ca="1" si="612"/>
        <v>7.4690000000000005E-5</v>
      </c>
      <c r="AK1529" s="4">
        <f t="shared" si="612"/>
        <v>1.075</v>
      </c>
      <c r="AL1529" s="59">
        <f t="shared" si="613"/>
        <v>44207</v>
      </c>
      <c r="AM1529" s="16">
        <f t="shared" ca="1" si="614"/>
        <v>1.0064437500000001</v>
      </c>
      <c r="AN1529" s="15">
        <f t="shared" ca="1" si="614"/>
        <v>6.4437499999999996</v>
      </c>
      <c r="AO1529" s="9">
        <f t="shared" si="614"/>
        <v>0</v>
      </c>
      <c r="AP1529" s="17">
        <f t="shared" si="614"/>
        <v>0</v>
      </c>
      <c r="AQ1529" s="15">
        <f t="shared" si="614"/>
        <v>0</v>
      </c>
      <c r="AR1529" s="10" t="str">
        <f t="shared" si="614"/>
        <v>J=</v>
      </c>
      <c r="AS1529" s="59">
        <f t="shared" si="614"/>
        <v>44270</v>
      </c>
      <c r="AT1529" s="18"/>
      <c r="AU1529" s="18"/>
      <c r="AV1529" s="40"/>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c r="GS1529" s="18"/>
      <c r="GT1529" s="18"/>
    </row>
    <row r="1530" spans="1:202" x14ac:dyDescent="0.2">
      <c r="A1530" s="123">
        <f t="shared" si="596"/>
        <v>44525</v>
      </c>
      <c r="B1530" s="124">
        <f t="shared" ca="1" si="602"/>
        <v>506.57078000000001</v>
      </c>
      <c r="C1530" s="126">
        <f t="shared" si="597"/>
        <v>500</v>
      </c>
      <c r="D1530" s="125">
        <f ca="1">IF(A1530&lt;$B$1,VLOOKUP(A1530,[1]DI!$A$4:$B$15000,2,FALSE),0)</f>
        <v>7.6499999999999999E-2</v>
      </c>
      <c r="E1530" s="126">
        <f t="shared" ca="1" si="604"/>
        <v>2.9255999999999998E-4</v>
      </c>
      <c r="F1530" s="132">
        <f t="shared" si="598"/>
        <v>1.075</v>
      </c>
      <c r="G1530" s="127">
        <f t="shared" ca="1" si="591"/>
        <v>1.0003145019999999</v>
      </c>
      <c r="H1530" s="126">
        <f ca="1">TRUNC(PRODUCT(G$10:G1529),15)</f>
        <v>1.2400574255527901</v>
      </c>
      <c r="I1530" s="126">
        <f t="shared" ca="1" si="599"/>
        <v>1.2239725141948601</v>
      </c>
      <c r="J1530" s="126">
        <f t="shared" ca="1" si="592"/>
        <v>1.01314156</v>
      </c>
      <c r="K1530" s="126">
        <f t="shared" ca="1" si="593"/>
        <v>6.5707800000000001</v>
      </c>
      <c r="L1530" s="133">
        <f>IF(VLOOKUP(A1530,$U$12:$AD$125,8)=VLOOKUP(A1529,$U$12:$AD$125,8),0,VLOOKUP(A1530,U$12:$AD$125,8))</f>
        <v>0</v>
      </c>
      <c r="M1530" s="129">
        <f>IF(L1530&gt;0,VLOOKUP(L1530,T$12:$AC$125,7),0)</f>
        <v>0</v>
      </c>
      <c r="N1530" s="126">
        <f t="shared" si="594"/>
        <v>0</v>
      </c>
      <c r="O1530" s="126">
        <f t="shared" ca="1" si="595"/>
        <v>6.5707800000000001</v>
      </c>
      <c r="P1530" s="134" t="str">
        <f t="shared" si="600"/>
        <v>J=</v>
      </c>
      <c r="Q1530" s="131">
        <f t="shared" si="601"/>
        <v>44635</v>
      </c>
      <c r="R1530" s="9"/>
      <c r="S1530" s="9"/>
      <c r="T1530" s="9"/>
      <c r="U1530" s="9"/>
      <c r="V1530" s="9"/>
      <c r="W1530" s="9"/>
      <c r="X1530" s="9"/>
      <c r="Y1530" s="9"/>
      <c r="Z1530" s="9"/>
      <c r="AA1530" s="9"/>
      <c r="AB1530" s="9"/>
      <c r="AC1530" s="9"/>
      <c r="AD1530" s="9"/>
      <c r="AE1530" s="9"/>
      <c r="AF1530" s="59">
        <f t="shared" si="615"/>
        <v>44208</v>
      </c>
      <c r="AG1530" s="15">
        <f t="shared" ca="1" si="612"/>
        <v>1006.5245599899999</v>
      </c>
      <c r="AH1530" s="15">
        <f t="shared" si="612"/>
        <v>1000</v>
      </c>
      <c r="AI1530" s="4">
        <f t="shared" ca="1" si="612"/>
        <v>1.9000000000000006E-2</v>
      </c>
      <c r="AJ1530" s="16">
        <f t="shared" ca="1" si="612"/>
        <v>7.4690000000000005E-5</v>
      </c>
      <c r="AK1530" s="4">
        <f t="shared" si="612"/>
        <v>1.075</v>
      </c>
      <c r="AL1530" s="59">
        <f t="shared" si="613"/>
        <v>44208</v>
      </c>
      <c r="AM1530" s="16">
        <f t="shared" ca="1" si="614"/>
        <v>1.0065245599999999</v>
      </c>
      <c r="AN1530" s="15">
        <f t="shared" ca="1" si="614"/>
        <v>6.5245599900000002</v>
      </c>
      <c r="AO1530" s="9">
        <f t="shared" si="614"/>
        <v>0</v>
      </c>
      <c r="AP1530" s="17">
        <f t="shared" si="614"/>
        <v>0</v>
      </c>
      <c r="AQ1530" s="15">
        <f t="shared" si="614"/>
        <v>0</v>
      </c>
      <c r="AR1530" s="10" t="str">
        <f t="shared" si="614"/>
        <v>J=</v>
      </c>
      <c r="AS1530" s="59">
        <f t="shared" si="614"/>
        <v>44270</v>
      </c>
      <c r="AT1530" s="18"/>
      <c r="AU1530" s="18"/>
      <c r="AV1530" s="40"/>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c r="GS1530" s="18"/>
      <c r="GT1530" s="18"/>
    </row>
    <row r="1531" spans="1:202" x14ac:dyDescent="0.2">
      <c r="A1531" s="123">
        <f t="shared" si="596"/>
        <v>44526</v>
      </c>
      <c r="B1531" s="124">
        <f t="shared" ca="1" si="602"/>
        <v>506.73009998999999</v>
      </c>
      <c r="C1531" s="126">
        <f t="shared" si="597"/>
        <v>500</v>
      </c>
      <c r="D1531" s="125">
        <f ca="1">IF(A1531&lt;$B$1,VLOOKUP(A1531,[1]DI!$A$4:$B$15000,2,FALSE),0)</f>
        <v>7.6499999999999999E-2</v>
      </c>
      <c r="E1531" s="126">
        <f t="shared" ca="1" si="604"/>
        <v>2.9255999999999998E-4</v>
      </c>
      <c r="F1531" s="132">
        <f t="shared" si="598"/>
        <v>1.075</v>
      </c>
      <c r="G1531" s="127">
        <f t="shared" ca="1" si="591"/>
        <v>1.0003145019999999</v>
      </c>
      <c r="H1531" s="126">
        <f ca="1">TRUNC(PRODUCT(G$10:G1530),15)</f>
        <v>1.2404474260932401</v>
      </c>
      <c r="I1531" s="126">
        <f t="shared" ca="1" si="599"/>
        <v>1.2239725141948601</v>
      </c>
      <c r="J1531" s="126">
        <f t="shared" ca="1" si="592"/>
        <v>1.0134601999999999</v>
      </c>
      <c r="K1531" s="126">
        <f t="shared" ca="1" si="593"/>
        <v>6.7300999900000003</v>
      </c>
      <c r="L1531" s="133">
        <f>IF(VLOOKUP(A1531,$U$12:$AD$125,8)=VLOOKUP(A1530,$U$12:$AD$125,8),0,VLOOKUP(A1531,U$12:$AD$125,8))</f>
        <v>0</v>
      </c>
      <c r="M1531" s="129">
        <f>IF(L1531&gt;0,VLOOKUP(L1531,T$12:$AC$125,7),0)</f>
        <v>0</v>
      </c>
      <c r="N1531" s="126">
        <f t="shared" si="594"/>
        <v>0</v>
      </c>
      <c r="O1531" s="126">
        <f t="shared" ca="1" si="595"/>
        <v>6.7300999900000003</v>
      </c>
      <c r="P1531" s="134" t="str">
        <f t="shared" si="600"/>
        <v>J=</v>
      </c>
      <c r="Q1531" s="131">
        <f t="shared" si="601"/>
        <v>44635</v>
      </c>
      <c r="R1531" s="9"/>
      <c r="S1531" s="9"/>
      <c r="T1531" s="9"/>
      <c r="U1531" s="9"/>
      <c r="V1531" s="9"/>
      <c r="W1531" s="9"/>
      <c r="X1531" s="9"/>
      <c r="Y1531" s="9"/>
      <c r="Z1531" s="9"/>
      <c r="AA1531" s="9"/>
      <c r="AB1531" s="9"/>
      <c r="AC1531" s="9"/>
      <c r="AD1531" s="9"/>
      <c r="AE1531" s="9"/>
      <c r="AF1531" s="59">
        <f t="shared" si="615"/>
        <v>44209</v>
      </c>
      <c r="AG1531" s="15">
        <f t="shared" ca="1" si="612"/>
        <v>1006.60538</v>
      </c>
      <c r="AH1531" s="15">
        <f t="shared" si="612"/>
        <v>1000</v>
      </c>
      <c r="AI1531" s="4">
        <f t="shared" ca="1" si="612"/>
        <v>1.9000000000000006E-2</v>
      </c>
      <c r="AJ1531" s="16">
        <f t="shared" ca="1" si="612"/>
        <v>7.4690000000000005E-5</v>
      </c>
      <c r="AK1531" s="4">
        <f t="shared" si="612"/>
        <v>1.075</v>
      </c>
      <c r="AL1531" s="59">
        <f t="shared" si="613"/>
        <v>44209</v>
      </c>
      <c r="AM1531" s="16">
        <f t="shared" ca="1" si="614"/>
        <v>1.0066053800000001</v>
      </c>
      <c r="AN1531" s="15">
        <f t="shared" ca="1" si="614"/>
        <v>6.6053800000000003</v>
      </c>
      <c r="AO1531" s="9">
        <f t="shared" si="614"/>
        <v>0</v>
      </c>
      <c r="AP1531" s="17">
        <f t="shared" si="614"/>
        <v>0</v>
      </c>
      <c r="AQ1531" s="15">
        <f t="shared" si="614"/>
        <v>0</v>
      </c>
      <c r="AR1531" s="10" t="str">
        <f t="shared" si="614"/>
        <v>J=</v>
      </c>
      <c r="AS1531" s="59">
        <f t="shared" si="614"/>
        <v>44270</v>
      </c>
      <c r="AT1531" s="18"/>
      <c r="AU1531" s="18"/>
      <c r="AV1531" s="40"/>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c r="GS1531" s="18"/>
      <c r="GT1531" s="18"/>
    </row>
    <row r="1532" spans="1:202" x14ac:dyDescent="0.2">
      <c r="A1532" s="123">
        <f t="shared" si="596"/>
        <v>44527</v>
      </c>
      <c r="B1532" s="124">
        <f t="shared" ca="1" si="602"/>
        <v>506.88946499000002</v>
      </c>
      <c r="C1532" s="126">
        <f t="shared" si="597"/>
        <v>500</v>
      </c>
      <c r="D1532" s="125">
        <f ca="1">IF(A1532&lt;$B$1,VLOOKUP(A1532,[1]DI!$A$4:$B$15000,2,FALSE),0)</f>
        <v>0</v>
      </c>
      <c r="E1532" s="126">
        <f t="shared" ca="1" si="604"/>
        <v>0</v>
      </c>
      <c r="F1532" s="132">
        <f t="shared" si="598"/>
        <v>1.075</v>
      </c>
      <c r="G1532" s="127">
        <f t="shared" ca="1" si="591"/>
        <v>1</v>
      </c>
      <c r="H1532" s="126">
        <f ca="1">TRUNC(PRODUCT(G$10:G1531),15)</f>
        <v>1.24083754928964</v>
      </c>
      <c r="I1532" s="126">
        <f t="shared" ca="1" si="599"/>
        <v>1.2239725141948601</v>
      </c>
      <c r="J1532" s="126">
        <f t="shared" ca="1" si="592"/>
        <v>1.01377893</v>
      </c>
      <c r="K1532" s="126">
        <f t="shared" ca="1" si="593"/>
        <v>6.8894649899999996</v>
      </c>
      <c r="L1532" s="133">
        <f>IF(VLOOKUP(A1532,$U$12:$AD$125,8)=VLOOKUP(A1531,$U$12:$AD$125,8),0,VLOOKUP(A1532,U$12:$AD$125,8))</f>
        <v>0</v>
      </c>
      <c r="M1532" s="129">
        <f>IF(L1532&gt;0,VLOOKUP(L1532,T$12:$AC$125,7),0)</f>
        <v>0</v>
      </c>
      <c r="N1532" s="126">
        <f t="shared" si="594"/>
        <v>0</v>
      </c>
      <c r="O1532" s="126">
        <f t="shared" ca="1" si="595"/>
        <v>6.8894649899999996</v>
      </c>
      <c r="P1532" s="134" t="str">
        <f t="shared" si="600"/>
        <v>J=</v>
      </c>
      <c r="Q1532" s="131">
        <f t="shared" si="601"/>
        <v>44635</v>
      </c>
      <c r="R1532" s="9"/>
      <c r="S1532" s="9"/>
      <c r="T1532" s="9"/>
      <c r="U1532" s="9"/>
      <c r="V1532" s="9"/>
      <c r="W1532" s="9"/>
      <c r="X1532" s="9"/>
      <c r="Y1532" s="9"/>
      <c r="Z1532" s="9"/>
      <c r="AA1532" s="9"/>
      <c r="AB1532" s="9"/>
      <c r="AC1532" s="9"/>
      <c r="AD1532" s="9"/>
      <c r="AE1532" s="9"/>
      <c r="AF1532" s="59">
        <f t="shared" si="615"/>
        <v>44210</v>
      </c>
      <c r="AG1532" s="15">
        <f t="shared" ca="1" si="612"/>
        <v>1006.6862</v>
      </c>
      <c r="AH1532" s="15">
        <f t="shared" si="612"/>
        <v>1000</v>
      </c>
      <c r="AI1532" s="4">
        <f t="shared" ca="1" si="612"/>
        <v>1.9000000000000006E-2</v>
      </c>
      <c r="AJ1532" s="16">
        <f t="shared" ca="1" si="612"/>
        <v>7.4690000000000005E-5</v>
      </c>
      <c r="AK1532" s="4">
        <f t="shared" si="612"/>
        <v>1.075</v>
      </c>
      <c r="AL1532" s="59">
        <f t="shared" si="613"/>
        <v>44210</v>
      </c>
      <c r="AM1532" s="16">
        <f t="shared" ca="1" si="614"/>
        <v>1.0066862000000001</v>
      </c>
      <c r="AN1532" s="15">
        <f t="shared" ca="1" si="614"/>
        <v>6.6862000000000004</v>
      </c>
      <c r="AO1532" s="9">
        <f t="shared" si="614"/>
        <v>0</v>
      </c>
      <c r="AP1532" s="17">
        <f t="shared" si="614"/>
        <v>0</v>
      </c>
      <c r="AQ1532" s="15">
        <f t="shared" si="614"/>
        <v>0</v>
      </c>
      <c r="AR1532" s="10" t="str">
        <f t="shared" si="614"/>
        <v>J=</v>
      </c>
      <c r="AS1532" s="59">
        <f t="shared" si="614"/>
        <v>44270</v>
      </c>
      <c r="AT1532" s="18"/>
      <c r="AU1532" s="18"/>
      <c r="AV1532" s="40"/>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c r="GS1532" s="18"/>
      <c r="GT1532" s="18"/>
    </row>
    <row r="1533" spans="1:202" x14ac:dyDescent="0.2">
      <c r="A1533" s="123">
        <f t="shared" si="596"/>
        <v>44528</v>
      </c>
      <c r="B1533" s="124">
        <f t="shared" ca="1" si="602"/>
        <v>506.88946499000002</v>
      </c>
      <c r="C1533" s="126">
        <f t="shared" si="597"/>
        <v>500</v>
      </c>
      <c r="D1533" s="125">
        <f ca="1">IF(A1533&lt;$B$1,VLOOKUP(A1533,[1]DI!$A$4:$B$15000,2,FALSE),0)</f>
        <v>0</v>
      </c>
      <c r="E1533" s="126">
        <f t="shared" ca="1" si="604"/>
        <v>0</v>
      </c>
      <c r="F1533" s="132">
        <f t="shared" si="598"/>
        <v>1.075</v>
      </c>
      <c r="G1533" s="127">
        <f t="shared" ca="1" si="591"/>
        <v>1</v>
      </c>
      <c r="H1533" s="126">
        <f ca="1">TRUNC(PRODUCT(G$10:G1532),15)</f>
        <v>1.24083754928964</v>
      </c>
      <c r="I1533" s="126">
        <f t="shared" ca="1" si="599"/>
        <v>1.2239725141948601</v>
      </c>
      <c r="J1533" s="126">
        <f t="shared" ca="1" si="592"/>
        <v>1.01377893</v>
      </c>
      <c r="K1533" s="126">
        <f t="shared" ca="1" si="593"/>
        <v>6.8894649899999996</v>
      </c>
      <c r="L1533" s="133">
        <f>IF(VLOOKUP(A1533,$U$12:$AD$125,8)=VLOOKUP(A1532,$U$12:$AD$125,8),0,VLOOKUP(A1533,U$12:$AD$125,8))</f>
        <v>0</v>
      </c>
      <c r="M1533" s="129">
        <f>IF(L1533&gt;0,VLOOKUP(L1533,T$12:$AC$125,7),0)</f>
        <v>0</v>
      </c>
      <c r="N1533" s="126">
        <f t="shared" si="594"/>
        <v>0</v>
      </c>
      <c r="O1533" s="126">
        <f t="shared" ca="1" si="595"/>
        <v>6.8894649899999996</v>
      </c>
      <c r="P1533" s="134" t="str">
        <f t="shared" si="600"/>
        <v>J=</v>
      </c>
      <c r="Q1533" s="131">
        <f t="shared" si="601"/>
        <v>44635</v>
      </c>
      <c r="R1533" s="9"/>
      <c r="S1533" s="9"/>
      <c r="T1533" s="9"/>
      <c r="U1533" s="9"/>
      <c r="V1533" s="9"/>
      <c r="W1533" s="9"/>
      <c r="X1533" s="9"/>
      <c r="Y1533" s="9"/>
      <c r="Z1533" s="9"/>
      <c r="AA1533" s="9"/>
      <c r="AB1533" s="9"/>
      <c r="AC1533" s="9"/>
      <c r="AD1533" s="9"/>
      <c r="AE1533" s="9"/>
      <c r="AF1533" s="59">
        <f t="shared" si="615"/>
        <v>44211</v>
      </c>
      <c r="AG1533" s="15">
        <f t="shared" ca="1" si="612"/>
        <v>1006.76703</v>
      </c>
      <c r="AH1533" s="15">
        <f t="shared" si="612"/>
        <v>1000</v>
      </c>
      <c r="AI1533" s="4">
        <f t="shared" ca="1" si="612"/>
        <v>1.9000000000000006E-2</v>
      </c>
      <c r="AJ1533" s="16">
        <f t="shared" ca="1" si="612"/>
        <v>7.4690000000000005E-5</v>
      </c>
      <c r="AK1533" s="4">
        <f t="shared" si="612"/>
        <v>1.075</v>
      </c>
      <c r="AL1533" s="59">
        <f t="shared" si="613"/>
        <v>44211</v>
      </c>
      <c r="AM1533" s="16">
        <f t="shared" ca="1" si="614"/>
        <v>1.00676703</v>
      </c>
      <c r="AN1533" s="15">
        <f t="shared" ca="1" si="614"/>
        <v>6.7670300000000001</v>
      </c>
      <c r="AO1533" s="9">
        <f t="shared" si="614"/>
        <v>0</v>
      </c>
      <c r="AP1533" s="17">
        <f t="shared" si="614"/>
        <v>0</v>
      </c>
      <c r="AQ1533" s="15">
        <f t="shared" si="614"/>
        <v>0</v>
      </c>
      <c r="AR1533" s="10" t="str">
        <f t="shared" si="614"/>
        <v>J=</v>
      </c>
      <c r="AS1533" s="59">
        <f t="shared" si="614"/>
        <v>44270</v>
      </c>
      <c r="AT1533" s="18"/>
      <c r="AU1533" s="18"/>
      <c r="AV1533" s="40"/>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c r="GS1533" s="18"/>
      <c r="GT1533" s="18"/>
    </row>
    <row r="1534" spans="1:202" x14ac:dyDescent="0.2">
      <c r="A1534" s="123">
        <f t="shared" si="596"/>
        <v>44529</v>
      </c>
      <c r="B1534" s="124">
        <f t="shared" ca="1" si="602"/>
        <v>506.88946499000002</v>
      </c>
      <c r="C1534" s="126">
        <f t="shared" si="597"/>
        <v>500</v>
      </c>
      <c r="D1534" s="125">
        <f ca="1">IF(A1534&lt;$B$1,VLOOKUP(A1534,[1]DI!$A$4:$B$15000,2,FALSE),0)</f>
        <v>7.6499999999999999E-2</v>
      </c>
      <c r="E1534" s="126">
        <f t="shared" ca="1" si="604"/>
        <v>2.9255999999999998E-4</v>
      </c>
      <c r="F1534" s="132">
        <f t="shared" si="598"/>
        <v>1.075</v>
      </c>
      <c r="G1534" s="127">
        <f t="shared" ca="1" si="591"/>
        <v>1.0003145019999999</v>
      </c>
      <c r="H1534" s="126">
        <f ca="1">TRUNC(PRODUCT(G$10:G1533),15)</f>
        <v>1.24083754928964</v>
      </c>
      <c r="I1534" s="126">
        <f t="shared" ca="1" si="599"/>
        <v>1.2239725141948601</v>
      </c>
      <c r="J1534" s="126">
        <f t="shared" ca="1" si="592"/>
        <v>1.01377893</v>
      </c>
      <c r="K1534" s="126">
        <f t="shared" ca="1" si="593"/>
        <v>6.8894649899999996</v>
      </c>
      <c r="L1534" s="133">
        <f>IF(VLOOKUP(A1534,$U$12:$AD$125,8)=VLOOKUP(A1533,$U$12:$AD$125,8),0,VLOOKUP(A1534,U$12:$AD$125,8))</f>
        <v>0</v>
      </c>
      <c r="M1534" s="129">
        <f>IF(L1534&gt;0,VLOOKUP(L1534,T$12:$AC$125,7),0)</f>
        <v>0</v>
      </c>
      <c r="N1534" s="126">
        <f t="shared" si="594"/>
        <v>0</v>
      </c>
      <c r="O1534" s="126">
        <f t="shared" ca="1" si="595"/>
        <v>6.8894649899999996</v>
      </c>
      <c r="P1534" s="134" t="str">
        <f t="shared" si="600"/>
        <v>J=</v>
      </c>
      <c r="Q1534" s="131">
        <f t="shared" si="601"/>
        <v>44635</v>
      </c>
      <c r="R1534" s="9"/>
      <c r="S1534" s="9"/>
      <c r="T1534" s="9"/>
      <c r="U1534" s="9"/>
      <c r="V1534" s="9"/>
      <c r="W1534" s="9"/>
      <c r="X1534" s="9"/>
      <c r="Y1534" s="9"/>
      <c r="Z1534" s="9"/>
      <c r="AA1534" s="9"/>
      <c r="AB1534" s="9"/>
      <c r="AC1534" s="9"/>
      <c r="AD1534" s="9"/>
      <c r="AE1534" s="9"/>
      <c r="AF1534" s="59">
        <f t="shared" si="615"/>
        <v>44212</v>
      </c>
      <c r="AG1534" s="15">
        <f t="shared" ca="1" si="612"/>
        <v>1006.84785999</v>
      </c>
      <c r="AH1534" s="15">
        <f t="shared" si="612"/>
        <v>1000</v>
      </c>
      <c r="AI1534" s="4">
        <f t="shared" ca="1" si="612"/>
        <v>0</v>
      </c>
      <c r="AJ1534" s="16">
        <f t="shared" ca="1" si="612"/>
        <v>0</v>
      </c>
      <c r="AK1534" s="4">
        <f t="shared" si="612"/>
        <v>1.075</v>
      </c>
      <c r="AL1534" s="59">
        <f t="shared" si="613"/>
        <v>44212</v>
      </c>
      <c r="AM1534" s="16">
        <f t="shared" ca="1" si="614"/>
        <v>1.0068478599999999</v>
      </c>
      <c r="AN1534" s="15">
        <f t="shared" ca="1" si="614"/>
        <v>6.8478599899999999</v>
      </c>
      <c r="AO1534" s="9">
        <f t="shared" si="614"/>
        <v>0</v>
      </c>
      <c r="AP1534" s="17">
        <f t="shared" si="614"/>
        <v>0</v>
      </c>
      <c r="AQ1534" s="15">
        <f t="shared" si="614"/>
        <v>0</v>
      </c>
      <c r="AR1534" s="10" t="str">
        <f t="shared" si="614"/>
        <v>J=</v>
      </c>
      <c r="AS1534" s="59">
        <f t="shared" si="614"/>
        <v>44270</v>
      </c>
      <c r="AT1534" s="18"/>
      <c r="AU1534" s="18"/>
      <c r="AV1534" s="40"/>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c r="GS1534" s="18"/>
      <c r="GT1534" s="18"/>
    </row>
    <row r="1535" spans="1:202" x14ac:dyDescent="0.2">
      <c r="A1535" s="123">
        <f t="shared" si="596"/>
        <v>44530</v>
      </c>
      <c r="B1535" s="124">
        <f t="shared" ca="1" si="602"/>
        <v>507.04888499999998</v>
      </c>
      <c r="C1535" s="126">
        <f t="shared" si="597"/>
        <v>500</v>
      </c>
      <c r="D1535" s="125">
        <f ca="1">IF(A1535&lt;$B$1,VLOOKUP(A1535,[1]DI!$A$4:$B$15000,2,FALSE),0)</f>
        <v>7.6499999999999999E-2</v>
      </c>
      <c r="E1535" s="126">
        <f t="shared" ca="1" si="604"/>
        <v>2.9255999999999998E-4</v>
      </c>
      <c r="F1535" s="132">
        <f t="shared" si="598"/>
        <v>1.075</v>
      </c>
      <c r="G1535" s="127">
        <f t="shared" ca="1" si="591"/>
        <v>1.0003145019999999</v>
      </c>
      <c r="H1535" s="126">
        <f ca="1">TRUNC(PRODUCT(G$10:G1534),15)</f>
        <v>1.2412277951805699</v>
      </c>
      <c r="I1535" s="126">
        <f t="shared" ca="1" si="599"/>
        <v>1.2239725141948601</v>
      </c>
      <c r="J1535" s="126">
        <f t="shared" ca="1" si="592"/>
        <v>1.01409777</v>
      </c>
      <c r="K1535" s="126">
        <f t="shared" ca="1" si="593"/>
        <v>7.0488850000000003</v>
      </c>
      <c r="L1535" s="133">
        <f>IF(VLOOKUP(A1535,$U$12:$AD$125,8)=VLOOKUP(A1534,$U$12:$AD$125,8),0,VLOOKUP(A1535,U$12:$AD$125,8))</f>
        <v>0</v>
      </c>
      <c r="M1535" s="129">
        <f>IF(L1535&gt;0,VLOOKUP(L1535,T$12:$AC$125,7),0)</f>
        <v>0</v>
      </c>
      <c r="N1535" s="126">
        <f t="shared" si="594"/>
        <v>0</v>
      </c>
      <c r="O1535" s="126">
        <f t="shared" ca="1" si="595"/>
        <v>7.0488850000000003</v>
      </c>
      <c r="P1535" s="134" t="str">
        <f t="shared" si="600"/>
        <v>J=</v>
      </c>
      <c r="Q1535" s="131">
        <f t="shared" si="601"/>
        <v>44635</v>
      </c>
      <c r="R1535" s="9"/>
      <c r="S1535" s="9"/>
      <c r="T1535" s="9"/>
      <c r="U1535" s="9"/>
      <c r="V1535" s="9"/>
      <c r="W1535" s="9"/>
      <c r="X1535" s="9"/>
      <c r="Y1535" s="9"/>
      <c r="Z1535" s="9"/>
      <c r="AA1535" s="9"/>
      <c r="AB1535" s="9"/>
      <c r="AC1535" s="9"/>
      <c r="AD1535" s="9"/>
      <c r="AE1535" s="9"/>
      <c r="AF1535" s="59">
        <f t="shared" si="615"/>
        <v>44213</v>
      </c>
      <c r="AG1535" s="15">
        <f t="shared" ca="1" si="612"/>
        <v>1006.84785999</v>
      </c>
      <c r="AH1535" s="15">
        <f t="shared" si="612"/>
        <v>1000</v>
      </c>
      <c r="AI1535" s="4">
        <f t="shared" ca="1" si="612"/>
        <v>0</v>
      </c>
      <c r="AJ1535" s="16">
        <f t="shared" ca="1" si="612"/>
        <v>0</v>
      </c>
      <c r="AK1535" s="4">
        <f t="shared" si="612"/>
        <v>1.075</v>
      </c>
      <c r="AL1535" s="59">
        <f t="shared" si="613"/>
        <v>44213</v>
      </c>
      <c r="AM1535" s="16">
        <f t="shared" ca="1" si="614"/>
        <v>1.0068478599999999</v>
      </c>
      <c r="AN1535" s="15">
        <f t="shared" ca="1" si="614"/>
        <v>6.8478599899999999</v>
      </c>
      <c r="AO1535" s="9">
        <f t="shared" si="614"/>
        <v>0</v>
      </c>
      <c r="AP1535" s="17">
        <f t="shared" si="614"/>
        <v>0</v>
      </c>
      <c r="AQ1535" s="15">
        <f t="shared" si="614"/>
        <v>0</v>
      </c>
      <c r="AR1535" s="10" t="str">
        <f t="shared" si="614"/>
        <v>J=</v>
      </c>
      <c r="AS1535" s="59">
        <f t="shared" si="614"/>
        <v>44270</v>
      </c>
      <c r="AT1535" s="18"/>
      <c r="AU1535" s="18"/>
      <c r="AV1535" s="40"/>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c r="GS1535" s="18"/>
      <c r="GT1535" s="18"/>
    </row>
    <row r="1536" spans="1:202" x14ac:dyDescent="0.2">
      <c r="A1536" s="123">
        <f t="shared" si="596"/>
        <v>44531</v>
      </c>
      <c r="B1536" s="124">
        <f t="shared" ca="1" si="602"/>
        <v>507.20834998999999</v>
      </c>
      <c r="C1536" s="126">
        <f t="shared" si="597"/>
        <v>500</v>
      </c>
      <c r="D1536" s="125">
        <f ca="1">IF(A1536&lt;$B$1,VLOOKUP(A1536,[1]DI!$A$4:$B$15000,2,FALSE),0)</f>
        <v>7.6499999999999999E-2</v>
      </c>
      <c r="E1536" s="126">
        <f t="shared" ca="1" si="604"/>
        <v>2.9255999999999998E-4</v>
      </c>
      <c r="F1536" s="132">
        <f t="shared" si="598"/>
        <v>1.075</v>
      </c>
      <c r="G1536" s="127">
        <f t="shared" ca="1" si="591"/>
        <v>1.0003145019999999</v>
      </c>
      <c r="H1536" s="126">
        <f ca="1">TRUNC(PRODUCT(G$10:G1535),15)</f>
        <v>1.24161816380461</v>
      </c>
      <c r="I1536" s="126">
        <f t="shared" ca="1" si="599"/>
        <v>1.2239725141948601</v>
      </c>
      <c r="J1536" s="126">
        <f t="shared" ca="1" si="592"/>
        <v>1.0144166999999999</v>
      </c>
      <c r="K1536" s="126">
        <f t="shared" ca="1" si="593"/>
        <v>7.2083499900000003</v>
      </c>
      <c r="L1536" s="133">
        <f>IF(VLOOKUP(A1536,$U$12:$AD$125,8)=VLOOKUP(A1535,$U$12:$AD$125,8),0,VLOOKUP(A1536,U$12:$AD$125,8))</f>
        <v>0</v>
      </c>
      <c r="M1536" s="129">
        <f>IF(L1536&gt;0,VLOOKUP(L1536,T$12:$AC$125,7),0)</f>
        <v>0</v>
      </c>
      <c r="N1536" s="126">
        <f t="shared" si="594"/>
        <v>0</v>
      </c>
      <c r="O1536" s="126">
        <f t="shared" ca="1" si="595"/>
        <v>7.2083499900000003</v>
      </c>
      <c r="P1536" s="134" t="str">
        <f t="shared" si="600"/>
        <v>J=</v>
      </c>
      <c r="Q1536" s="131">
        <f t="shared" si="601"/>
        <v>44635</v>
      </c>
      <c r="R1536" s="9"/>
      <c r="S1536" s="9"/>
      <c r="T1536" s="9"/>
      <c r="U1536" s="9"/>
      <c r="V1536" s="9"/>
      <c r="W1536" s="9"/>
      <c r="X1536" s="9"/>
      <c r="Y1536" s="9"/>
      <c r="Z1536" s="9"/>
      <c r="AA1536" s="9"/>
      <c r="AB1536" s="9"/>
      <c r="AC1536" s="9"/>
      <c r="AD1536" s="9"/>
      <c r="AE1536" s="9"/>
      <c r="AF1536" s="59">
        <f t="shared" si="615"/>
        <v>44214</v>
      </c>
      <c r="AG1536" s="15">
        <f t="shared" ca="1" si="612"/>
        <v>1006.84785999</v>
      </c>
      <c r="AH1536" s="15">
        <f t="shared" si="612"/>
        <v>1000</v>
      </c>
      <c r="AI1536" s="4">
        <f t="shared" ca="1" si="612"/>
        <v>1.9000000000000006E-2</v>
      </c>
      <c r="AJ1536" s="16">
        <f t="shared" ca="1" si="612"/>
        <v>7.4690000000000005E-5</v>
      </c>
      <c r="AK1536" s="4">
        <f t="shared" si="612"/>
        <v>1.075</v>
      </c>
      <c r="AL1536" s="59">
        <f t="shared" si="613"/>
        <v>44214</v>
      </c>
      <c r="AM1536" s="16">
        <f t="shared" ca="1" si="614"/>
        <v>1.0068478599999999</v>
      </c>
      <c r="AN1536" s="15">
        <f t="shared" ca="1" si="614"/>
        <v>6.8478599899999999</v>
      </c>
      <c r="AO1536" s="9">
        <f t="shared" si="614"/>
        <v>0</v>
      </c>
      <c r="AP1536" s="17">
        <f t="shared" si="614"/>
        <v>0</v>
      </c>
      <c r="AQ1536" s="15">
        <f t="shared" si="614"/>
        <v>0</v>
      </c>
      <c r="AR1536" s="10" t="str">
        <f t="shared" si="614"/>
        <v>J=</v>
      </c>
      <c r="AS1536" s="59">
        <f t="shared" si="614"/>
        <v>44270</v>
      </c>
      <c r="AT1536" s="18"/>
      <c r="AU1536" s="18"/>
      <c r="AV1536" s="40"/>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c r="GS1536" s="18"/>
      <c r="GT1536" s="18"/>
    </row>
    <row r="1537" spans="1:202" x14ac:dyDescent="0.2">
      <c r="A1537" s="123">
        <f t="shared" si="596"/>
        <v>44532</v>
      </c>
      <c r="B1537" s="124">
        <f t="shared" ca="1" si="602"/>
        <v>507.36786999999998</v>
      </c>
      <c r="C1537" s="126">
        <f t="shared" si="597"/>
        <v>500</v>
      </c>
      <c r="D1537" s="125">
        <f ca="1">IF(A1537&lt;$B$1,VLOOKUP(A1537,[1]DI!$A$4:$B$15000,2,FALSE),0)</f>
        <v>7.6499999999999999E-2</v>
      </c>
      <c r="E1537" s="126">
        <f t="shared" ca="1" si="604"/>
        <v>2.9255999999999998E-4</v>
      </c>
      <c r="F1537" s="132">
        <f t="shared" si="598"/>
        <v>1.075</v>
      </c>
      <c r="G1537" s="127">
        <f t="shared" ca="1" si="591"/>
        <v>1.0003145019999999</v>
      </c>
      <c r="H1537" s="126">
        <f ca="1">TRUNC(PRODUCT(G$10:G1536),15)</f>
        <v>1.24200865520036</v>
      </c>
      <c r="I1537" s="126">
        <f t="shared" ca="1" si="599"/>
        <v>1.2239725141948601</v>
      </c>
      <c r="J1537" s="126">
        <f t="shared" ca="1" si="592"/>
        <v>1.0147357400000001</v>
      </c>
      <c r="K1537" s="126">
        <f t="shared" ca="1" si="593"/>
        <v>7.3678699999999999</v>
      </c>
      <c r="L1537" s="133">
        <f>IF(VLOOKUP(A1537,$U$12:$AD$125,8)=VLOOKUP(A1536,$U$12:$AD$125,8),0,VLOOKUP(A1537,U$12:$AD$125,8))</f>
        <v>0</v>
      </c>
      <c r="M1537" s="129">
        <f>IF(L1537&gt;0,VLOOKUP(L1537,T$12:$AC$125,7),0)</f>
        <v>0</v>
      </c>
      <c r="N1537" s="126">
        <f t="shared" si="594"/>
        <v>0</v>
      </c>
      <c r="O1537" s="126">
        <f t="shared" ca="1" si="595"/>
        <v>7.3678699999999999</v>
      </c>
      <c r="P1537" s="134" t="str">
        <f t="shared" si="600"/>
        <v>J=</v>
      </c>
      <c r="Q1537" s="131">
        <f t="shared" si="601"/>
        <v>44635</v>
      </c>
      <c r="R1537" s="9"/>
      <c r="S1537" s="9"/>
      <c r="T1537" s="9"/>
      <c r="U1537" s="9"/>
      <c r="V1537" s="9"/>
      <c r="W1537" s="9"/>
      <c r="X1537" s="9"/>
      <c r="Y1537" s="9"/>
      <c r="Z1537" s="9"/>
      <c r="AA1537" s="9"/>
      <c r="AB1537" s="9"/>
      <c r="AC1537" s="9"/>
      <c r="AD1537" s="9"/>
      <c r="AE1537" s="9"/>
      <c r="AF1537" s="59">
        <f t="shared" si="615"/>
        <v>44215</v>
      </c>
      <c r="AG1537" s="15">
        <f t="shared" ca="1" si="612"/>
        <v>1006.92870999</v>
      </c>
      <c r="AH1537" s="15">
        <f t="shared" si="612"/>
        <v>1000</v>
      </c>
      <c r="AI1537" s="4">
        <f t="shared" ca="1" si="612"/>
        <v>1.9000000000000006E-2</v>
      </c>
      <c r="AJ1537" s="16">
        <f t="shared" ca="1" si="612"/>
        <v>7.4690000000000005E-5</v>
      </c>
      <c r="AK1537" s="4">
        <f t="shared" si="612"/>
        <v>1.075</v>
      </c>
      <c r="AL1537" s="59">
        <f t="shared" si="613"/>
        <v>44215</v>
      </c>
      <c r="AM1537" s="16">
        <f t="shared" ca="1" si="614"/>
        <v>1.0069287099999999</v>
      </c>
      <c r="AN1537" s="15">
        <f t="shared" ca="1" si="614"/>
        <v>6.9287099899999998</v>
      </c>
      <c r="AO1537" s="9">
        <f t="shared" si="614"/>
        <v>0</v>
      </c>
      <c r="AP1537" s="17">
        <f t="shared" si="614"/>
        <v>0</v>
      </c>
      <c r="AQ1537" s="15">
        <f t="shared" si="614"/>
        <v>0</v>
      </c>
      <c r="AR1537" s="10" t="str">
        <f t="shared" si="614"/>
        <v>J=</v>
      </c>
      <c r="AS1537" s="59">
        <f t="shared" si="614"/>
        <v>44270</v>
      </c>
      <c r="AT1537" s="18"/>
      <c r="AU1537" s="18"/>
      <c r="AV1537" s="40"/>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c r="GS1537" s="18"/>
      <c r="GT1537" s="18"/>
    </row>
    <row r="1538" spans="1:202" x14ac:dyDescent="0.2">
      <c r="A1538" s="123">
        <f t="shared" si="596"/>
        <v>44533</v>
      </c>
      <c r="B1538" s="124">
        <f t="shared" ca="1" si="602"/>
        <v>507.52744000000001</v>
      </c>
      <c r="C1538" s="126">
        <f t="shared" si="597"/>
        <v>500</v>
      </c>
      <c r="D1538" s="125">
        <f ca="1">IF(A1538&lt;$B$1,VLOOKUP(A1538,[1]DI!$A$4:$B$15000,2,FALSE),0)</f>
        <v>7.6499999999999999E-2</v>
      </c>
      <c r="E1538" s="126">
        <f t="shared" ca="1" si="604"/>
        <v>2.9255999999999998E-4</v>
      </c>
      <c r="F1538" s="132">
        <f t="shared" si="598"/>
        <v>1.075</v>
      </c>
      <c r="G1538" s="127">
        <f t="shared" ca="1" si="591"/>
        <v>1.0003145019999999</v>
      </c>
      <c r="H1538" s="126">
        <f ca="1">TRUNC(PRODUCT(G$10:G1537),15)</f>
        <v>1.2423992694064401</v>
      </c>
      <c r="I1538" s="126">
        <f t="shared" ca="1" si="599"/>
        <v>1.2239725141948601</v>
      </c>
      <c r="J1538" s="126">
        <f t="shared" ca="1" si="592"/>
        <v>1.0150548800000001</v>
      </c>
      <c r="K1538" s="126">
        <f t="shared" ca="1" si="593"/>
        <v>7.5274400000000004</v>
      </c>
      <c r="L1538" s="133">
        <f>IF(VLOOKUP(A1538,$U$12:$AD$125,8)=VLOOKUP(A1537,$U$12:$AD$125,8),0,VLOOKUP(A1538,U$12:$AD$125,8))</f>
        <v>0</v>
      </c>
      <c r="M1538" s="129">
        <f>IF(L1538&gt;0,VLOOKUP(L1538,T$12:$AC$125,7),0)</f>
        <v>0</v>
      </c>
      <c r="N1538" s="126">
        <f t="shared" si="594"/>
        <v>0</v>
      </c>
      <c r="O1538" s="126">
        <f t="shared" ca="1" si="595"/>
        <v>7.5274400000000004</v>
      </c>
      <c r="P1538" s="134" t="str">
        <f t="shared" si="600"/>
        <v>J=</v>
      </c>
      <c r="Q1538" s="131">
        <f t="shared" si="601"/>
        <v>44635</v>
      </c>
      <c r="R1538" s="9"/>
      <c r="S1538" s="9"/>
      <c r="T1538" s="9"/>
      <c r="U1538" s="9"/>
      <c r="V1538" s="9"/>
      <c r="W1538" s="9"/>
      <c r="X1538" s="9"/>
      <c r="Y1538" s="9"/>
      <c r="Z1538" s="9"/>
      <c r="AA1538" s="9"/>
      <c r="AB1538" s="9"/>
      <c r="AC1538" s="9"/>
      <c r="AD1538" s="9"/>
      <c r="AE1538" s="9"/>
      <c r="AF1538" s="59">
        <f t="shared" si="615"/>
        <v>44216</v>
      </c>
      <c r="AG1538" s="15">
        <f t="shared" ca="1" si="612"/>
        <v>1007.00955</v>
      </c>
      <c r="AH1538" s="15">
        <f t="shared" si="612"/>
        <v>1000</v>
      </c>
      <c r="AI1538" s="4">
        <f t="shared" ca="1" si="612"/>
        <v>1.9000000000000006E-2</v>
      </c>
      <c r="AJ1538" s="16">
        <f t="shared" ca="1" si="612"/>
        <v>7.4690000000000005E-5</v>
      </c>
      <c r="AK1538" s="4">
        <f t="shared" si="612"/>
        <v>1.075</v>
      </c>
      <c r="AL1538" s="59">
        <f t="shared" si="613"/>
        <v>44216</v>
      </c>
      <c r="AM1538" s="16">
        <f t="shared" ca="1" si="614"/>
        <v>1.00700955</v>
      </c>
      <c r="AN1538" s="15">
        <f t="shared" ca="1" si="614"/>
        <v>7.0095499999999999</v>
      </c>
      <c r="AO1538" s="9">
        <f t="shared" si="614"/>
        <v>0</v>
      </c>
      <c r="AP1538" s="17">
        <f t="shared" si="614"/>
        <v>0</v>
      </c>
      <c r="AQ1538" s="15">
        <f t="shared" si="614"/>
        <v>0</v>
      </c>
      <c r="AR1538" s="10" t="str">
        <f t="shared" si="614"/>
        <v>J=</v>
      </c>
      <c r="AS1538" s="59">
        <f t="shared" si="614"/>
        <v>44270</v>
      </c>
      <c r="AT1538" s="18"/>
      <c r="AU1538" s="18"/>
      <c r="AV1538" s="40"/>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c r="GS1538" s="18"/>
      <c r="GT1538" s="18"/>
    </row>
    <row r="1539" spans="1:202" x14ac:dyDescent="0.2">
      <c r="A1539" s="123">
        <f t="shared" si="596"/>
        <v>44534</v>
      </c>
      <c r="B1539" s="124">
        <f t="shared" ca="1" si="602"/>
        <v>507.68705499999999</v>
      </c>
      <c r="C1539" s="126">
        <f t="shared" si="597"/>
        <v>500</v>
      </c>
      <c r="D1539" s="125">
        <f ca="1">IF(A1539&lt;$B$1,VLOOKUP(A1539,[1]DI!$A$4:$B$15000,2,FALSE),0)</f>
        <v>0</v>
      </c>
      <c r="E1539" s="126">
        <f t="shared" ca="1" si="604"/>
        <v>0</v>
      </c>
      <c r="F1539" s="132">
        <f t="shared" si="598"/>
        <v>1.075</v>
      </c>
      <c r="G1539" s="127">
        <f t="shared" ca="1" si="591"/>
        <v>1</v>
      </c>
      <c r="H1539" s="126">
        <f ca="1">TRUNC(PRODUCT(G$10:G1538),15)</f>
        <v>1.2427900064614601</v>
      </c>
      <c r="I1539" s="126">
        <f t="shared" ca="1" si="599"/>
        <v>1.2239725141948601</v>
      </c>
      <c r="J1539" s="126">
        <f t="shared" ca="1" si="592"/>
        <v>1.01537411</v>
      </c>
      <c r="K1539" s="126">
        <f t="shared" ca="1" si="593"/>
        <v>7.687055</v>
      </c>
      <c r="L1539" s="133">
        <f>IF(VLOOKUP(A1539,$U$12:$AD$125,8)=VLOOKUP(A1538,$U$12:$AD$125,8),0,VLOOKUP(A1539,U$12:$AD$125,8))</f>
        <v>0</v>
      </c>
      <c r="M1539" s="129">
        <f>IF(L1539&gt;0,VLOOKUP(L1539,T$12:$AC$125,7),0)</f>
        <v>0</v>
      </c>
      <c r="N1539" s="126">
        <f t="shared" si="594"/>
        <v>0</v>
      </c>
      <c r="O1539" s="126">
        <f t="shared" ca="1" si="595"/>
        <v>7.687055</v>
      </c>
      <c r="P1539" s="134" t="str">
        <f t="shared" si="600"/>
        <v>J=</v>
      </c>
      <c r="Q1539" s="131">
        <f t="shared" si="601"/>
        <v>44635</v>
      </c>
      <c r="R1539" s="9"/>
      <c r="S1539" s="9"/>
      <c r="T1539" s="9"/>
      <c r="U1539" s="9"/>
      <c r="V1539" s="9"/>
      <c r="W1539" s="9"/>
      <c r="X1539" s="9"/>
      <c r="Y1539" s="9"/>
      <c r="Z1539" s="9"/>
      <c r="AA1539" s="9"/>
      <c r="AB1539" s="9"/>
      <c r="AC1539" s="9"/>
      <c r="AD1539" s="9"/>
      <c r="AE1539" s="9"/>
      <c r="AF1539" s="59">
        <f t="shared" si="615"/>
        <v>44217</v>
      </c>
      <c r="AG1539" s="15">
        <f t="shared" ca="1" si="612"/>
        <v>1007.09040999</v>
      </c>
      <c r="AH1539" s="15">
        <f t="shared" si="612"/>
        <v>1000</v>
      </c>
      <c r="AI1539" s="4">
        <f t="shared" ca="1" si="612"/>
        <v>1.9000000000000006E-2</v>
      </c>
      <c r="AJ1539" s="16">
        <f t="shared" ca="1" si="612"/>
        <v>7.4690000000000005E-5</v>
      </c>
      <c r="AK1539" s="4">
        <f t="shared" si="612"/>
        <v>1.075</v>
      </c>
      <c r="AL1539" s="59">
        <f t="shared" si="613"/>
        <v>44217</v>
      </c>
      <c r="AM1539" s="16">
        <f t="shared" ca="1" si="614"/>
        <v>1.00709041</v>
      </c>
      <c r="AN1539" s="15">
        <f t="shared" ca="1" si="614"/>
        <v>7.0904099900000004</v>
      </c>
      <c r="AO1539" s="9">
        <f t="shared" si="614"/>
        <v>0</v>
      </c>
      <c r="AP1539" s="17">
        <f t="shared" si="614"/>
        <v>0</v>
      </c>
      <c r="AQ1539" s="15">
        <f t="shared" si="614"/>
        <v>0</v>
      </c>
      <c r="AR1539" s="10" t="str">
        <f t="shared" si="614"/>
        <v>J=</v>
      </c>
      <c r="AS1539" s="59">
        <f t="shared" si="614"/>
        <v>44270</v>
      </c>
      <c r="AT1539" s="18"/>
      <c r="AU1539" s="18"/>
      <c r="AV1539" s="40"/>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c r="GS1539" s="18"/>
      <c r="GT1539" s="18"/>
    </row>
    <row r="1540" spans="1:202" x14ac:dyDescent="0.2">
      <c r="A1540" s="123">
        <f t="shared" si="596"/>
        <v>44535</v>
      </c>
      <c r="B1540" s="124">
        <f t="shared" ca="1" si="602"/>
        <v>507.68705499999999</v>
      </c>
      <c r="C1540" s="126">
        <f t="shared" si="597"/>
        <v>500</v>
      </c>
      <c r="D1540" s="125">
        <f ca="1">IF(A1540&lt;$B$1,VLOOKUP(A1540,[1]DI!$A$4:$B$15000,2,FALSE),0)</f>
        <v>0</v>
      </c>
      <c r="E1540" s="126">
        <f t="shared" ca="1" si="604"/>
        <v>0</v>
      </c>
      <c r="F1540" s="132">
        <f t="shared" si="598"/>
        <v>1.075</v>
      </c>
      <c r="G1540" s="127">
        <f t="shared" ca="1" si="591"/>
        <v>1</v>
      </c>
      <c r="H1540" s="126">
        <f ca="1">TRUNC(PRODUCT(G$10:G1539),15)</f>
        <v>1.2427900064614601</v>
      </c>
      <c r="I1540" s="126">
        <f t="shared" ca="1" si="599"/>
        <v>1.2239725141948601</v>
      </c>
      <c r="J1540" s="126">
        <f t="shared" ca="1" si="592"/>
        <v>1.01537411</v>
      </c>
      <c r="K1540" s="126">
        <f t="shared" ca="1" si="593"/>
        <v>7.687055</v>
      </c>
      <c r="L1540" s="133">
        <f>IF(VLOOKUP(A1540,$U$12:$AD$125,8)=VLOOKUP(A1539,$U$12:$AD$125,8),0,VLOOKUP(A1540,U$12:$AD$125,8))</f>
        <v>0</v>
      </c>
      <c r="M1540" s="129">
        <f>IF(L1540&gt;0,VLOOKUP(L1540,T$12:$AC$125,7),0)</f>
        <v>0</v>
      </c>
      <c r="N1540" s="126">
        <f t="shared" si="594"/>
        <v>0</v>
      </c>
      <c r="O1540" s="126">
        <f t="shared" ca="1" si="595"/>
        <v>7.687055</v>
      </c>
      <c r="P1540" s="134" t="str">
        <f t="shared" si="600"/>
        <v>J=</v>
      </c>
      <c r="Q1540" s="131">
        <f t="shared" si="601"/>
        <v>44635</v>
      </c>
      <c r="R1540" s="9"/>
      <c r="S1540" s="9"/>
      <c r="T1540" s="9"/>
      <c r="U1540" s="9"/>
      <c r="V1540" s="9"/>
      <c r="W1540" s="9"/>
      <c r="X1540" s="9"/>
      <c r="Y1540" s="9"/>
      <c r="Z1540" s="9"/>
      <c r="AA1540" s="9"/>
      <c r="AB1540" s="9"/>
      <c r="AC1540" s="9"/>
      <c r="AD1540" s="9"/>
      <c r="AE1540" s="9"/>
      <c r="AF1540" s="59">
        <f t="shared" si="615"/>
        <v>44218</v>
      </c>
      <c r="AG1540" s="15">
        <f t="shared" ca="1" si="612"/>
        <v>1007.17126999</v>
      </c>
      <c r="AH1540" s="15">
        <f t="shared" si="612"/>
        <v>1000</v>
      </c>
      <c r="AI1540" s="4">
        <f t="shared" ca="1" si="612"/>
        <v>1.9000000000000006E-2</v>
      </c>
      <c r="AJ1540" s="16">
        <f t="shared" ca="1" si="612"/>
        <v>7.4690000000000005E-5</v>
      </c>
      <c r="AK1540" s="4">
        <f t="shared" si="612"/>
        <v>1.075</v>
      </c>
      <c r="AL1540" s="59">
        <f t="shared" si="613"/>
        <v>44218</v>
      </c>
      <c r="AM1540" s="16">
        <f t="shared" ca="1" si="614"/>
        <v>1.00717127</v>
      </c>
      <c r="AN1540" s="15">
        <f t="shared" ca="1" si="614"/>
        <v>7.1712699899999999</v>
      </c>
      <c r="AO1540" s="9">
        <f t="shared" si="614"/>
        <v>0</v>
      </c>
      <c r="AP1540" s="17">
        <f t="shared" si="614"/>
        <v>0</v>
      </c>
      <c r="AQ1540" s="15">
        <f t="shared" si="614"/>
        <v>0</v>
      </c>
      <c r="AR1540" s="10" t="str">
        <f t="shared" si="614"/>
        <v>J=</v>
      </c>
      <c r="AS1540" s="59">
        <f t="shared" si="614"/>
        <v>44270</v>
      </c>
      <c r="AT1540" s="18"/>
      <c r="AU1540" s="18"/>
      <c r="AV1540" s="40"/>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c r="GS1540" s="18"/>
      <c r="GT1540" s="18"/>
    </row>
    <row r="1541" spans="1:202" x14ac:dyDescent="0.2">
      <c r="A1541" s="123">
        <f t="shared" si="596"/>
        <v>44536</v>
      </c>
      <c r="B1541" s="124">
        <f t="shared" ca="1" si="602"/>
        <v>507.68705499999999</v>
      </c>
      <c r="C1541" s="126">
        <f t="shared" si="597"/>
        <v>500</v>
      </c>
      <c r="D1541" s="125">
        <f ca="1">IF(A1541&lt;$B$1,VLOOKUP(A1541,[1]DI!$A$4:$B$15000,2,FALSE),0)</f>
        <v>7.6499999999999999E-2</v>
      </c>
      <c r="E1541" s="126">
        <f t="shared" ca="1" si="604"/>
        <v>2.9255999999999998E-4</v>
      </c>
      <c r="F1541" s="132">
        <f t="shared" si="598"/>
        <v>1.075</v>
      </c>
      <c r="G1541" s="127">
        <f t="shared" ca="1" si="591"/>
        <v>1.0003145019999999</v>
      </c>
      <c r="H1541" s="126">
        <f ca="1">TRUNC(PRODUCT(G$10:G1540),15)</f>
        <v>1.2427900064614601</v>
      </c>
      <c r="I1541" s="126">
        <f t="shared" ca="1" si="599"/>
        <v>1.2239725141948601</v>
      </c>
      <c r="J1541" s="126">
        <f t="shared" ca="1" si="592"/>
        <v>1.01537411</v>
      </c>
      <c r="K1541" s="126">
        <f t="shared" ca="1" si="593"/>
        <v>7.687055</v>
      </c>
      <c r="L1541" s="133">
        <f>IF(VLOOKUP(A1541,$U$12:$AD$125,8)=VLOOKUP(A1540,$U$12:$AD$125,8),0,VLOOKUP(A1541,U$12:$AD$125,8))</f>
        <v>0</v>
      </c>
      <c r="M1541" s="129">
        <f>IF(L1541&gt;0,VLOOKUP(L1541,T$12:$AC$125,7),0)</f>
        <v>0</v>
      </c>
      <c r="N1541" s="126">
        <f t="shared" si="594"/>
        <v>0</v>
      </c>
      <c r="O1541" s="126">
        <f t="shared" ca="1" si="595"/>
        <v>7.687055</v>
      </c>
      <c r="P1541" s="134" t="str">
        <f t="shared" si="600"/>
        <v>J=</v>
      </c>
      <c r="Q1541" s="131">
        <f t="shared" si="601"/>
        <v>44635</v>
      </c>
      <c r="R1541" s="9"/>
      <c r="S1541" s="9"/>
      <c r="T1541" s="9"/>
      <c r="U1541" s="9"/>
      <c r="V1541" s="9"/>
      <c r="W1541" s="9"/>
      <c r="X1541" s="9"/>
      <c r="Y1541" s="9"/>
      <c r="Z1541" s="9"/>
      <c r="AA1541" s="9"/>
      <c r="AB1541" s="9"/>
      <c r="AC1541" s="9"/>
      <c r="AD1541" s="9"/>
      <c r="AE1541" s="9"/>
      <c r="AF1541" s="59">
        <f t="shared" si="615"/>
        <v>44219</v>
      </c>
      <c r="AG1541" s="15">
        <f t="shared" ca="1" si="612"/>
        <v>1007.2521400000001</v>
      </c>
      <c r="AH1541" s="15">
        <f t="shared" si="612"/>
        <v>1000</v>
      </c>
      <c r="AI1541" s="4">
        <f t="shared" ca="1" si="612"/>
        <v>0</v>
      </c>
      <c r="AJ1541" s="16">
        <f t="shared" ca="1" si="612"/>
        <v>0</v>
      </c>
      <c r="AK1541" s="4">
        <f t="shared" si="612"/>
        <v>1.075</v>
      </c>
      <c r="AL1541" s="59">
        <f t="shared" si="613"/>
        <v>44219</v>
      </c>
      <c r="AM1541" s="16">
        <f t="shared" ca="1" si="614"/>
        <v>1.0072521400000001</v>
      </c>
      <c r="AN1541" s="15">
        <f t="shared" ca="1" si="614"/>
        <v>7.2521399999999998</v>
      </c>
      <c r="AO1541" s="9">
        <f t="shared" si="614"/>
        <v>0</v>
      </c>
      <c r="AP1541" s="17">
        <f t="shared" si="614"/>
        <v>0</v>
      </c>
      <c r="AQ1541" s="15">
        <f t="shared" si="614"/>
        <v>0</v>
      </c>
      <c r="AR1541" s="10" t="str">
        <f t="shared" si="614"/>
        <v>J=</v>
      </c>
      <c r="AS1541" s="59">
        <f t="shared" si="614"/>
        <v>44270</v>
      </c>
      <c r="AT1541" s="18"/>
      <c r="AU1541" s="18"/>
      <c r="AV1541" s="40"/>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c r="GS1541" s="18"/>
      <c r="GT1541" s="18"/>
    </row>
    <row r="1542" spans="1:202" x14ac:dyDescent="0.2">
      <c r="A1542" s="123">
        <f t="shared" si="596"/>
        <v>44537</v>
      </c>
      <c r="B1542" s="124">
        <f t="shared" ca="1" si="602"/>
        <v>507.84672499999999</v>
      </c>
      <c r="C1542" s="126">
        <f t="shared" si="597"/>
        <v>500</v>
      </c>
      <c r="D1542" s="125">
        <f ca="1">IF(A1542&lt;$B$1,VLOOKUP(A1542,[1]DI!$A$4:$B$15000,2,FALSE),0)</f>
        <v>7.6499999999999999E-2</v>
      </c>
      <c r="E1542" s="126">
        <f t="shared" ca="1" si="604"/>
        <v>2.9255999999999998E-4</v>
      </c>
      <c r="F1542" s="132">
        <f t="shared" si="598"/>
        <v>1.075</v>
      </c>
      <c r="G1542" s="127">
        <f t="shared" ca="1" si="591"/>
        <v>1.0003145019999999</v>
      </c>
      <c r="H1542" s="126">
        <f ca="1">TRUNC(PRODUCT(G$10:G1541),15)</f>
        <v>1.24318086640408</v>
      </c>
      <c r="I1542" s="126">
        <f t="shared" ca="1" si="599"/>
        <v>1.2239725141948601</v>
      </c>
      <c r="J1542" s="126">
        <f t="shared" ca="1" si="592"/>
        <v>1.0156934500000001</v>
      </c>
      <c r="K1542" s="126">
        <f t="shared" ca="1" si="593"/>
        <v>7.8467250000000002</v>
      </c>
      <c r="L1542" s="133">
        <f>IF(VLOOKUP(A1542,$U$12:$AD$125,8)=VLOOKUP(A1541,$U$12:$AD$125,8),0,VLOOKUP(A1542,U$12:$AD$125,8))</f>
        <v>0</v>
      </c>
      <c r="M1542" s="129">
        <f>IF(L1542&gt;0,VLOOKUP(L1542,T$12:$AC$125,7),0)</f>
        <v>0</v>
      </c>
      <c r="N1542" s="126">
        <f t="shared" si="594"/>
        <v>0</v>
      </c>
      <c r="O1542" s="126">
        <f t="shared" ca="1" si="595"/>
        <v>7.8467250000000002</v>
      </c>
      <c r="P1542" s="134" t="str">
        <f t="shared" si="600"/>
        <v>J=</v>
      </c>
      <c r="Q1542" s="131">
        <f t="shared" si="601"/>
        <v>44635</v>
      </c>
      <c r="R1542" s="9"/>
      <c r="S1542" s="9"/>
      <c r="T1542" s="9"/>
      <c r="U1542" s="9"/>
      <c r="V1542" s="9"/>
      <c r="W1542" s="9"/>
      <c r="X1542" s="9"/>
      <c r="Y1542" s="9"/>
      <c r="Z1542" s="9"/>
      <c r="AA1542" s="9"/>
      <c r="AB1542" s="9"/>
      <c r="AC1542" s="9"/>
      <c r="AD1542" s="9"/>
      <c r="AE1542" s="9"/>
      <c r="AF1542" s="59">
        <f t="shared" si="615"/>
        <v>44220</v>
      </c>
      <c r="AG1542" s="15">
        <f t="shared" ca="1" si="612"/>
        <v>1007.2521400000001</v>
      </c>
      <c r="AH1542" s="15">
        <f t="shared" si="612"/>
        <v>1000</v>
      </c>
      <c r="AI1542" s="4">
        <f t="shared" ca="1" si="612"/>
        <v>0</v>
      </c>
      <c r="AJ1542" s="16">
        <f t="shared" ca="1" si="612"/>
        <v>0</v>
      </c>
      <c r="AK1542" s="4">
        <f t="shared" si="612"/>
        <v>1.075</v>
      </c>
      <c r="AL1542" s="59">
        <f t="shared" si="613"/>
        <v>44220</v>
      </c>
      <c r="AM1542" s="16">
        <f t="shared" ca="1" si="614"/>
        <v>1.0072521400000001</v>
      </c>
      <c r="AN1542" s="15">
        <f t="shared" ca="1" si="614"/>
        <v>7.2521399999999998</v>
      </c>
      <c r="AO1542" s="9">
        <f t="shared" si="614"/>
        <v>0</v>
      </c>
      <c r="AP1542" s="17">
        <f t="shared" si="614"/>
        <v>0</v>
      </c>
      <c r="AQ1542" s="15">
        <f t="shared" si="614"/>
        <v>0</v>
      </c>
      <c r="AR1542" s="10" t="str">
        <f t="shared" si="614"/>
        <v>J=</v>
      </c>
      <c r="AS1542" s="59">
        <f t="shared" si="614"/>
        <v>44270</v>
      </c>
      <c r="AT1542" s="18"/>
      <c r="AU1542" s="18"/>
      <c r="AV1542" s="40"/>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c r="GS1542" s="18"/>
      <c r="GT1542" s="18"/>
    </row>
    <row r="1543" spans="1:202" x14ac:dyDescent="0.2">
      <c r="A1543" s="123">
        <f t="shared" si="596"/>
        <v>44538</v>
      </c>
      <c r="B1543" s="124">
        <f t="shared" ca="1" si="602"/>
        <v>508.00644499999999</v>
      </c>
      <c r="C1543" s="126">
        <f t="shared" si="597"/>
        <v>500</v>
      </c>
      <c r="D1543" s="125">
        <f ca="1">IF(A1543&lt;$B$1,VLOOKUP(A1543,[1]DI!$A$4:$B$15000,2,FALSE),0)</f>
        <v>7.6499999999999999E-2</v>
      </c>
      <c r="E1543" s="126">
        <f t="shared" ca="1" si="604"/>
        <v>2.9255999999999998E-4</v>
      </c>
      <c r="F1543" s="132">
        <f t="shared" si="598"/>
        <v>1.075</v>
      </c>
      <c r="G1543" s="127">
        <f t="shared" ca="1" si="591"/>
        <v>1.0003145019999999</v>
      </c>
      <c r="H1543" s="126">
        <f ca="1">TRUNC(PRODUCT(G$10:G1542),15)</f>
        <v>1.24357184927292</v>
      </c>
      <c r="I1543" s="126">
        <f t="shared" ca="1" si="599"/>
        <v>1.2239725141948601</v>
      </c>
      <c r="J1543" s="126">
        <f t="shared" ca="1" si="592"/>
        <v>1.0160128900000001</v>
      </c>
      <c r="K1543" s="126">
        <f t="shared" ca="1" si="593"/>
        <v>8.0064449999999994</v>
      </c>
      <c r="L1543" s="133">
        <f>IF(VLOOKUP(A1543,$U$12:$AD$125,8)=VLOOKUP(A1542,$U$12:$AD$125,8),0,VLOOKUP(A1543,U$12:$AD$125,8))</f>
        <v>0</v>
      </c>
      <c r="M1543" s="129">
        <f>IF(L1543&gt;0,VLOOKUP(L1543,T$12:$AC$125,7),0)</f>
        <v>0</v>
      </c>
      <c r="N1543" s="126">
        <f t="shared" si="594"/>
        <v>0</v>
      </c>
      <c r="O1543" s="126">
        <f t="shared" ca="1" si="595"/>
        <v>8.0064449999999994</v>
      </c>
      <c r="P1543" s="134" t="str">
        <f t="shared" si="600"/>
        <v>J=</v>
      </c>
      <c r="Q1543" s="131">
        <f t="shared" si="601"/>
        <v>44635</v>
      </c>
      <c r="R1543" s="9"/>
      <c r="S1543" s="9"/>
      <c r="T1543" s="9"/>
      <c r="U1543" s="9"/>
      <c r="V1543" s="9"/>
      <c r="W1543" s="9"/>
      <c r="X1543" s="9"/>
      <c r="Y1543" s="9"/>
      <c r="Z1543" s="9"/>
      <c r="AA1543" s="9"/>
      <c r="AB1543" s="9"/>
      <c r="AC1543" s="9"/>
      <c r="AD1543" s="9"/>
      <c r="AE1543" s="9"/>
      <c r="AF1543" s="59">
        <f t="shared" si="615"/>
        <v>44221</v>
      </c>
      <c r="AG1543" s="15">
        <f t="shared" ref="AG1543:AK1556" ca="1" si="616">VLOOKUP($AF1543,$A$10:$Q$3625,(AG$1)+1)</f>
        <v>1007.2521400000001</v>
      </c>
      <c r="AH1543" s="15">
        <f t="shared" si="616"/>
        <v>1000</v>
      </c>
      <c r="AI1543" s="4">
        <f t="shared" ca="1" si="616"/>
        <v>1.9000000000000006E-2</v>
      </c>
      <c r="AJ1543" s="16">
        <f t="shared" ca="1" si="616"/>
        <v>7.4690000000000005E-5</v>
      </c>
      <c r="AK1543" s="4">
        <f t="shared" si="616"/>
        <v>1.075</v>
      </c>
      <c r="AL1543" s="59">
        <f t="shared" si="613"/>
        <v>44221</v>
      </c>
      <c r="AM1543" s="16">
        <f t="shared" ref="AM1543:AS1556" ca="1" si="617">VLOOKUP($AF1543,$A$10:$Q$3625,(AM$1)+1)</f>
        <v>1.0072521400000001</v>
      </c>
      <c r="AN1543" s="15">
        <f t="shared" ca="1" si="617"/>
        <v>7.2521399999999998</v>
      </c>
      <c r="AO1543" s="9">
        <f t="shared" si="617"/>
        <v>0</v>
      </c>
      <c r="AP1543" s="17">
        <f t="shared" si="617"/>
        <v>0</v>
      </c>
      <c r="AQ1543" s="15">
        <f t="shared" si="617"/>
        <v>0</v>
      </c>
      <c r="AR1543" s="10" t="str">
        <f t="shared" si="617"/>
        <v>J=</v>
      </c>
      <c r="AS1543" s="59">
        <f t="shared" si="617"/>
        <v>44270</v>
      </c>
      <c r="AT1543" s="18"/>
      <c r="AU1543" s="18"/>
      <c r="AV1543" s="40"/>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c r="GS1543" s="18"/>
      <c r="GT1543" s="18"/>
    </row>
    <row r="1544" spans="1:202" x14ac:dyDescent="0.2">
      <c r="A1544" s="123">
        <f t="shared" si="596"/>
        <v>44539</v>
      </c>
      <c r="B1544" s="124">
        <f t="shared" ca="1" si="602"/>
        <v>508.16621500000002</v>
      </c>
      <c r="C1544" s="126">
        <f t="shared" si="597"/>
        <v>500</v>
      </c>
      <c r="D1544" s="125">
        <f ca="1">IF(A1544&lt;$B$1,VLOOKUP(A1544,[1]DI!$A$4:$B$15000,2,FALSE),0)</f>
        <v>9.1499999999999998E-2</v>
      </c>
      <c r="E1544" s="126">
        <f t="shared" ca="1" si="604"/>
        <v>3.4749E-4</v>
      </c>
      <c r="F1544" s="132">
        <f t="shared" si="598"/>
        <v>1.075</v>
      </c>
      <c r="G1544" s="127">
        <f t="shared" ca="1" si="591"/>
        <v>1.0003735517500001</v>
      </c>
      <c r="H1544" s="126">
        <f ca="1">TRUNC(PRODUCT(G$10:G1543),15)</f>
        <v>1.24396295510666</v>
      </c>
      <c r="I1544" s="126">
        <f t="shared" ca="1" si="599"/>
        <v>1.2239725141948601</v>
      </c>
      <c r="J1544" s="126">
        <f t="shared" ca="1" si="592"/>
        <v>1.0163324300000001</v>
      </c>
      <c r="K1544" s="126">
        <f t="shared" ca="1" si="593"/>
        <v>8.1662149999999993</v>
      </c>
      <c r="L1544" s="133">
        <f>IF(VLOOKUP(A1544,$U$12:$AD$125,8)=VLOOKUP(A1543,$U$12:$AD$125,8),0,VLOOKUP(A1544,U$12:$AD$125,8))</f>
        <v>0</v>
      </c>
      <c r="M1544" s="129">
        <f>IF(L1544&gt;0,VLOOKUP(L1544,T$12:$AC$125,7),0)</f>
        <v>0</v>
      </c>
      <c r="N1544" s="126">
        <f t="shared" si="594"/>
        <v>0</v>
      </c>
      <c r="O1544" s="126">
        <f t="shared" ca="1" si="595"/>
        <v>8.1662149999999993</v>
      </c>
      <c r="P1544" s="134" t="str">
        <f t="shared" si="600"/>
        <v>J=</v>
      </c>
      <c r="Q1544" s="131">
        <f t="shared" si="601"/>
        <v>44635</v>
      </c>
      <c r="R1544" s="9"/>
      <c r="S1544" s="9"/>
      <c r="T1544" s="9"/>
      <c r="U1544" s="9"/>
      <c r="V1544" s="9"/>
      <c r="W1544" s="9"/>
      <c r="X1544" s="9"/>
      <c r="Y1544" s="9"/>
      <c r="Z1544" s="9"/>
      <c r="AA1544" s="9"/>
      <c r="AB1544" s="9"/>
      <c r="AC1544" s="9"/>
      <c r="AD1544" s="9"/>
      <c r="AE1544" s="9"/>
      <c r="AF1544" s="59">
        <f t="shared" si="615"/>
        <v>44222</v>
      </c>
      <c r="AG1544" s="15">
        <f t="shared" ca="1" si="616"/>
        <v>1007.3330099900001</v>
      </c>
      <c r="AH1544" s="15">
        <f t="shared" si="616"/>
        <v>1000</v>
      </c>
      <c r="AI1544" s="4">
        <f t="shared" ca="1" si="616"/>
        <v>1.9000000000000006E-2</v>
      </c>
      <c r="AJ1544" s="16">
        <f t="shared" ca="1" si="616"/>
        <v>7.4690000000000005E-5</v>
      </c>
      <c r="AK1544" s="4">
        <f t="shared" si="616"/>
        <v>1.075</v>
      </c>
      <c r="AL1544" s="59">
        <f t="shared" si="613"/>
        <v>44222</v>
      </c>
      <c r="AM1544" s="16">
        <f t="shared" ca="1" si="617"/>
        <v>1.00733301</v>
      </c>
      <c r="AN1544" s="15">
        <f t="shared" ca="1" si="617"/>
        <v>7.3330099899999999</v>
      </c>
      <c r="AO1544" s="9">
        <f t="shared" si="617"/>
        <v>0</v>
      </c>
      <c r="AP1544" s="17">
        <f t="shared" si="617"/>
        <v>0</v>
      </c>
      <c r="AQ1544" s="15">
        <f t="shared" si="617"/>
        <v>0</v>
      </c>
      <c r="AR1544" s="10" t="str">
        <f t="shared" si="617"/>
        <v>J=</v>
      </c>
      <c r="AS1544" s="59">
        <f t="shared" si="617"/>
        <v>44270</v>
      </c>
      <c r="AT1544" s="18"/>
      <c r="AU1544" s="18"/>
      <c r="AV1544" s="40"/>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c r="GS1544" s="18"/>
      <c r="GT1544" s="18"/>
    </row>
    <row r="1545" spans="1:202" x14ac:dyDescent="0.2">
      <c r="A1545" s="123">
        <f t="shared" si="596"/>
        <v>44540</v>
      </c>
      <c r="B1545" s="124">
        <f t="shared" ca="1" si="602"/>
        <v>508.35604000000001</v>
      </c>
      <c r="C1545" s="126">
        <f t="shared" si="597"/>
        <v>500</v>
      </c>
      <c r="D1545" s="125">
        <f ca="1">IF(A1545&lt;$B$1,VLOOKUP(A1545,[1]DI!$A$4:$B$15000,2,FALSE),0)</f>
        <v>9.1499999999999998E-2</v>
      </c>
      <c r="E1545" s="126">
        <f t="shared" ca="1" si="604"/>
        <v>3.4749E-4</v>
      </c>
      <c r="F1545" s="132">
        <f t="shared" si="598"/>
        <v>1.075</v>
      </c>
      <c r="G1545" s="127">
        <f t="shared" ca="1" si="591"/>
        <v>1.0003735517500001</v>
      </c>
      <c r="H1545" s="126">
        <f ca="1">TRUNC(PRODUCT(G$10:G1544),15)</f>
        <v>1.2444276396454801</v>
      </c>
      <c r="I1545" s="126">
        <f t="shared" ca="1" si="599"/>
        <v>1.2239725141948601</v>
      </c>
      <c r="J1545" s="126">
        <f t="shared" ca="1" si="592"/>
        <v>1.01671208</v>
      </c>
      <c r="K1545" s="126">
        <f t="shared" ca="1" si="593"/>
        <v>8.3560400000000001</v>
      </c>
      <c r="L1545" s="133">
        <f>IF(VLOOKUP(A1545,$U$12:$AD$125,8)=VLOOKUP(A1544,$U$12:$AD$125,8),0,VLOOKUP(A1545,U$12:$AD$125,8))</f>
        <v>0</v>
      </c>
      <c r="M1545" s="129">
        <f>IF(L1545&gt;0,VLOOKUP(L1545,T$12:$AC$125,7),0)</f>
        <v>0</v>
      </c>
      <c r="N1545" s="126">
        <f t="shared" si="594"/>
        <v>0</v>
      </c>
      <c r="O1545" s="126">
        <f t="shared" ca="1" si="595"/>
        <v>8.3560400000000001</v>
      </c>
      <c r="P1545" s="134" t="str">
        <f t="shared" si="600"/>
        <v>J=</v>
      </c>
      <c r="Q1545" s="131">
        <f t="shared" si="601"/>
        <v>44635</v>
      </c>
      <c r="R1545" s="9"/>
      <c r="S1545" s="9"/>
      <c r="T1545" s="9"/>
      <c r="U1545" s="9"/>
      <c r="V1545" s="9"/>
      <c r="W1545" s="9"/>
      <c r="X1545" s="9"/>
      <c r="Y1545" s="9"/>
      <c r="Z1545" s="9"/>
      <c r="AA1545" s="9"/>
      <c r="AB1545" s="9"/>
      <c r="AC1545" s="9"/>
      <c r="AD1545" s="9"/>
      <c r="AE1545" s="9"/>
      <c r="AF1545" s="59">
        <f t="shared" si="615"/>
        <v>44223</v>
      </c>
      <c r="AG1545" s="15">
        <f t="shared" ca="1" si="616"/>
        <v>1007.41389</v>
      </c>
      <c r="AH1545" s="15">
        <f t="shared" si="616"/>
        <v>1000</v>
      </c>
      <c r="AI1545" s="4">
        <f t="shared" ca="1" si="616"/>
        <v>1.9000000000000006E-2</v>
      </c>
      <c r="AJ1545" s="16">
        <f t="shared" ca="1" si="616"/>
        <v>7.4690000000000005E-5</v>
      </c>
      <c r="AK1545" s="4">
        <f t="shared" si="616"/>
        <v>1.075</v>
      </c>
      <c r="AL1545" s="59">
        <f t="shared" si="613"/>
        <v>44223</v>
      </c>
      <c r="AM1545" s="16">
        <f t="shared" ca="1" si="617"/>
        <v>1.00741389</v>
      </c>
      <c r="AN1545" s="15">
        <f t="shared" ca="1" si="617"/>
        <v>7.4138900000000003</v>
      </c>
      <c r="AO1545" s="9">
        <f t="shared" si="617"/>
        <v>0</v>
      </c>
      <c r="AP1545" s="17">
        <f t="shared" si="617"/>
        <v>0</v>
      </c>
      <c r="AQ1545" s="15">
        <f t="shared" si="617"/>
        <v>0</v>
      </c>
      <c r="AR1545" s="10" t="str">
        <f t="shared" si="617"/>
        <v>J=</v>
      </c>
      <c r="AS1545" s="59">
        <f t="shared" si="617"/>
        <v>44270</v>
      </c>
      <c r="AT1545" s="18"/>
      <c r="AU1545" s="18"/>
      <c r="AV1545" s="40"/>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c r="GS1545" s="18"/>
      <c r="GT1545" s="18"/>
    </row>
    <row r="1546" spans="1:202" x14ac:dyDescent="0.2">
      <c r="A1546" s="123">
        <f t="shared" si="596"/>
        <v>44541</v>
      </c>
      <c r="B1546" s="124">
        <f t="shared" ca="1" si="602"/>
        <v>508.54593499999999</v>
      </c>
      <c r="C1546" s="126">
        <f t="shared" si="597"/>
        <v>500</v>
      </c>
      <c r="D1546" s="125">
        <f ca="1">IF(A1546&lt;$B$1,VLOOKUP(A1546,[1]DI!$A$4:$B$15000,2,FALSE),0)</f>
        <v>0</v>
      </c>
      <c r="E1546" s="126">
        <f t="shared" ca="1" si="604"/>
        <v>0</v>
      </c>
      <c r="F1546" s="132">
        <f t="shared" si="598"/>
        <v>1.075</v>
      </c>
      <c r="G1546" s="127">
        <f t="shared" ref="G1546:G1609" ca="1" si="618">TRUNC((1+(E1546*F1546)),15)</f>
        <v>1</v>
      </c>
      <c r="H1546" s="126">
        <f ca="1">TRUNC(PRODUCT(G$10:G1545),15)</f>
        <v>1.24489249776801</v>
      </c>
      <c r="I1546" s="126">
        <f t="shared" ca="1" si="599"/>
        <v>1.2239725141948601</v>
      </c>
      <c r="J1546" s="126">
        <f t="shared" ref="J1546:J1609" ca="1" si="619">ROUND(TRUNC(H1546/I1546,15),8)</f>
        <v>1.01709187</v>
      </c>
      <c r="K1546" s="126">
        <f t="shared" ref="K1546:K1609" ca="1" si="620">TRUNC((C1546*(J1546-1)),8)</f>
        <v>8.5459350000000001</v>
      </c>
      <c r="L1546" s="133">
        <f>IF(VLOOKUP(A1546,$U$12:$AD$125,8)=VLOOKUP(A1545,$U$12:$AD$125,8),0,VLOOKUP(A1546,U$12:$AD$125,8))</f>
        <v>0</v>
      </c>
      <c r="M1546" s="129">
        <f>IF(L1546&gt;0,VLOOKUP(L1546,T$12:$AC$125,7),0)</f>
        <v>0</v>
      </c>
      <c r="N1546" s="126">
        <f t="shared" ref="N1546:N1609" si="621">IF(M1546&gt;0,(C$10*M1546),0)</f>
        <v>0</v>
      </c>
      <c r="O1546" s="126">
        <f t="shared" ref="O1546:O1609" ca="1" si="622">(K1546+N1546)</f>
        <v>8.5459350000000001</v>
      </c>
      <c r="P1546" s="134" t="str">
        <f t="shared" si="600"/>
        <v>J=</v>
      </c>
      <c r="Q1546" s="131">
        <f t="shared" si="601"/>
        <v>44635</v>
      </c>
      <c r="R1546" s="9"/>
      <c r="S1546" s="9"/>
      <c r="T1546" s="9"/>
      <c r="U1546" s="9"/>
      <c r="V1546" s="9"/>
      <c r="W1546" s="9"/>
      <c r="X1546" s="9"/>
      <c r="Y1546" s="9"/>
      <c r="Z1546" s="9"/>
      <c r="AA1546" s="9"/>
      <c r="AB1546" s="9"/>
      <c r="AC1546" s="9"/>
      <c r="AD1546" s="9"/>
      <c r="AE1546" s="9"/>
      <c r="AF1546" s="59">
        <f t="shared" si="615"/>
        <v>44224</v>
      </c>
      <c r="AG1546" s="15">
        <f t="shared" ca="1" si="616"/>
        <v>1007.49478</v>
      </c>
      <c r="AH1546" s="15">
        <f t="shared" si="616"/>
        <v>1000</v>
      </c>
      <c r="AI1546" s="4">
        <f t="shared" ca="1" si="616"/>
        <v>1.9000000000000006E-2</v>
      </c>
      <c r="AJ1546" s="16">
        <f t="shared" ca="1" si="616"/>
        <v>7.4690000000000005E-5</v>
      </c>
      <c r="AK1546" s="4">
        <f t="shared" si="616"/>
        <v>1.075</v>
      </c>
      <c r="AL1546" s="59">
        <f t="shared" si="613"/>
        <v>44224</v>
      </c>
      <c r="AM1546" s="16">
        <f t="shared" ca="1" si="617"/>
        <v>1.00749478</v>
      </c>
      <c r="AN1546" s="15">
        <f t="shared" ca="1" si="617"/>
        <v>7.4947800000000004</v>
      </c>
      <c r="AO1546" s="9">
        <f t="shared" si="617"/>
        <v>0</v>
      </c>
      <c r="AP1546" s="17">
        <f t="shared" si="617"/>
        <v>0</v>
      </c>
      <c r="AQ1546" s="15">
        <f t="shared" si="617"/>
        <v>0</v>
      </c>
      <c r="AR1546" s="10" t="str">
        <f t="shared" si="617"/>
        <v>J=</v>
      </c>
      <c r="AS1546" s="59">
        <f t="shared" si="617"/>
        <v>44270</v>
      </c>
      <c r="AT1546" s="18"/>
      <c r="AU1546" s="18"/>
      <c r="AV1546" s="40"/>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c r="GS1546" s="18"/>
      <c r="GT1546" s="18"/>
    </row>
    <row r="1547" spans="1:202" x14ac:dyDescent="0.2">
      <c r="A1547" s="123">
        <f t="shared" ref="A1547:A1610" si="623">(A1546+1)</f>
        <v>44542</v>
      </c>
      <c r="B1547" s="124">
        <f t="shared" ca="1" si="602"/>
        <v>508.54593499999999</v>
      </c>
      <c r="C1547" s="126">
        <f t="shared" ref="C1547:C1610" si="624">TRUNC(C1546-N1546,8)</f>
        <v>500</v>
      </c>
      <c r="D1547" s="125">
        <f ca="1">IF(A1547&lt;$B$1,VLOOKUP(A1547,[1]DI!$A$4:$B$15000,2,FALSE),0)</f>
        <v>0</v>
      </c>
      <c r="E1547" s="126">
        <f t="shared" ca="1" si="604"/>
        <v>0</v>
      </c>
      <c r="F1547" s="132">
        <f t="shared" ref="F1547:F1610" si="625">F1546</f>
        <v>1.075</v>
      </c>
      <c r="G1547" s="127">
        <f t="shared" ca="1" si="618"/>
        <v>1</v>
      </c>
      <c r="H1547" s="126">
        <f ca="1">TRUNC(PRODUCT(G$10:G1546),15)</f>
        <v>1.24489249776801</v>
      </c>
      <c r="I1547" s="126">
        <f t="shared" ref="I1547:I1610" ca="1" si="626">IF(OR(L1546&gt;0,L1546="E"),H1546,I1546)</f>
        <v>1.2239725141948601</v>
      </c>
      <c r="J1547" s="126">
        <f t="shared" ca="1" si="619"/>
        <v>1.01709187</v>
      </c>
      <c r="K1547" s="126">
        <f t="shared" ca="1" si="620"/>
        <v>8.5459350000000001</v>
      </c>
      <c r="L1547" s="133">
        <f>IF(VLOOKUP(A1547,$U$12:$AD$125,8)=VLOOKUP(A1546,$U$12:$AD$125,8),0,VLOOKUP(A1547,U$12:$AD$125,8))</f>
        <v>0</v>
      </c>
      <c r="M1547" s="129">
        <f>IF(L1547&gt;0,VLOOKUP(L1547,T$12:$AC$125,7),0)</f>
        <v>0</v>
      </c>
      <c r="N1547" s="126">
        <f t="shared" si="621"/>
        <v>0</v>
      </c>
      <c r="O1547" s="126">
        <f t="shared" ca="1" si="622"/>
        <v>8.5459350000000001</v>
      </c>
      <c r="P1547" s="134" t="str">
        <f t="shared" ref="P1547:P1610" si="627">IF(L1546&gt;0,VLOOKUP(A1546,$U$12:$AD$125,9),P1546)</f>
        <v>J=</v>
      </c>
      <c r="Q1547" s="131">
        <f t="shared" ref="Q1547:Q1610" si="628">IF(L1546&gt;0,VLOOKUP(A1546,$U$12:$AD$125,10),Q1546)</f>
        <v>44635</v>
      </c>
      <c r="R1547" s="9"/>
      <c r="S1547" s="9"/>
      <c r="T1547" s="9"/>
      <c r="U1547" s="9"/>
      <c r="V1547" s="9"/>
      <c r="W1547" s="9"/>
      <c r="X1547" s="9"/>
      <c r="Y1547" s="9"/>
      <c r="Z1547" s="9"/>
      <c r="AA1547" s="9"/>
      <c r="AB1547" s="9"/>
      <c r="AC1547" s="9"/>
      <c r="AD1547" s="9"/>
      <c r="AE1547" s="9"/>
      <c r="AF1547" s="59">
        <f t="shared" si="615"/>
        <v>44225</v>
      </c>
      <c r="AG1547" s="15">
        <f t="shared" ca="1" si="616"/>
        <v>1007.5756699999999</v>
      </c>
      <c r="AH1547" s="15">
        <f t="shared" si="616"/>
        <v>1000</v>
      </c>
      <c r="AI1547" s="4">
        <f t="shared" ca="1" si="616"/>
        <v>1.9000000000000006E-2</v>
      </c>
      <c r="AJ1547" s="16">
        <f t="shared" ca="1" si="616"/>
        <v>7.4690000000000005E-5</v>
      </c>
      <c r="AK1547" s="4">
        <f t="shared" si="616"/>
        <v>1.075</v>
      </c>
      <c r="AL1547" s="59">
        <f t="shared" si="613"/>
        <v>44225</v>
      </c>
      <c r="AM1547" s="16">
        <f t="shared" ca="1" si="617"/>
        <v>1.00757567</v>
      </c>
      <c r="AN1547" s="15">
        <f t="shared" ca="1" si="617"/>
        <v>7.5756699999999997</v>
      </c>
      <c r="AO1547" s="9">
        <f t="shared" si="617"/>
        <v>0</v>
      </c>
      <c r="AP1547" s="17">
        <f t="shared" si="617"/>
        <v>0</v>
      </c>
      <c r="AQ1547" s="15">
        <f t="shared" si="617"/>
        <v>0</v>
      </c>
      <c r="AR1547" s="10" t="str">
        <f t="shared" si="617"/>
        <v>J=</v>
      </c>
      <c r="AS1547" s="59">
        <f t="shared" si="617"/>
        <v>44270</v>
      </c>
      <c r="AT1547" s="18"/>
      <c r="AU1547" s="18"/>
      <c r="AV1547" s="40"/>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c r="GS1547" s="18"/>
      <c r="GT1547" s="18"/>
    </row>
    <row r="1548" spans="1:202" x14ac:dyDescent="0.2">
      <c r="A1548" s="123">
        <f t="shared" si="623"/>
        <v>44543</v>
      </c>
      <c r="B1548" s="124">
        <f t="shared" ref="B1548:B1611" ca="1" si="629">IF(A1548&lt;=TODAY(),C1548+K1548,IF(AND(A1548&gt;TODAY(),A1548&lt;=$B$1),IF(VLOOKUP(TODAY(),$A$10:$D$5000,4,FALSE)=0,"n.d",C1548+K1548),"n.d"))</f>
        <v>508.54593499999999</v>
      </c>
      <c r="C1548" s="126">
        <f t="shared" si="624"/>
        <v>500</v>
      </c>
      <c r="D1548" s="125">
        <f ca="1">IF(A1548&lt;$B$1,VLOOKUP(A1548,[1]DI!$A$4:$B$15000,2,FALSE),0)</f>
        <v>9.1499999999999998E-2</v>
      </c>
      <c r="E1548" s="126">
        <f t="shared" ca="1" si="604"/>
        <v>3.4749E-4</v>
      </c>
      <c r="F1548" s="132">
        <f t="shared" si="625"/>
        <v>1.075</v>
      </c>
      <c r="G1548" s="127">
        <f t="shared" ca="1" si="618"/>
        <v>1.0003735517500001</v>
      </c>
      <c r="H1548" s="126">
        <f ca="1">TRUNC(PRODUCT(G$10:G1547),15)</f>
        <v>1.24489249776801</v>
      </c>
      <c r="I1548" s="126">
        <f t="shared" ca="1" si="626"/>
        <v>1.2239725141948601</v>
      </c>
      <c r="J1548" s="126">
        <f t="shared" ca="1" si="619"/>
        <v>1.01709187</v>
      </c>
      <c r="K1548" s="126">
        <f t="shared" ca="1" si="620"/>
        <v>8.5459350000000001</v>
      </c>
      <c r="L1548" s="133">
        <f>IF(VLOOKUP(A1548,$U$12:$AD$125,8)=VLOOKUP(A1547,$U$12:$AD$125,8),0,VLOOKUP(A1548,U$12:$AD$125,8))</f>
        <v>0</v>
      </c>
      <c r="M1548" s="129">
        <f>IF(L1548&gt;0,VLOOKUP(L1548,T$12:$AC$125,7),0)</f>
        <v>0</v>
      </c>
      <c r="N1548" s="126">
        <f t="shared" si="621"/>
        <v>0</v>
      </c>
      <c r="O1548" s="126">
        <f t="shared" ca="1" si="622"/>
        <v>8.5459350000000001</v>
      </c>
      <c r="P1548" s="134" t="str">
        <f t="shared" si="627"/>
        <v>J=</v>
      </c>
      <c r="Q1548" s="131">
        <f t="shared" si="628"/>
        <v>44635</v>
      </c>
      <c r="R1548" s="9"/>
      <c r="S1548" s="9"/>
      <c r="T1548" s="9"/>
      <c r="U1548" s="9"/>
      <c r="V1548" s="9"/>
      <c r="W1548" s="9"/>
      <c r="X1548" s="9"/>
      <c r="Y1548" s="9"/>
      <c r="Z1548" s="9"/>
      <c r="AA1548" s="9"/>
      <c r="AB1548" s="9"/>
      <c r="AC1548" s="9"/>
      <c r="AD1548" s="9"/>
      <c r="AE1548" s="9"/>
      <c r="AF1548" s="59">
        <f t="shared" si="615"/>
        <v>44226</v>
      </c>
      <c r="AG1548" s="15">
        <f t="shared" ca="1" si="616"/>
        <v>1007.65656999</v>
      </c>
      <c r="AH1548" s="15">
        <f t="shared" si="616"/>
        <v>1000</v>
      </c>
      <c r="AI1548" s="4">
        <f t="shared" ca="1" si="616"/>
        <v>0</v>
      </c>
      <c r="AJ1548" s="16">
        <f t="shared" ca="1" si="616"/>
        <v>0</v>
      </c>
      <c r="AK1548" s="4">
        <f t="shared" si="616"/>
        <v>1.075</v>
      </c>
      <c r="AL1548" s="59">
        <f t="shared" si="613"/>
        <v>44226</v>
      </c>
      <c r="AM1548" s="16">
        <f t="shared" ca="1" si="617"/>
        <v>1.00765657</v>
      </c>
      <c r="AN1548" s="15">
        <f t="shared" ca="1" si="617"/>
        <v>7.6565699900000004</v>
      </c>
      <c r="AO1548" s="9">
        <f t="shared" si="617"/>
        <v>0</v>
      </c>
      <c r="AP1548" s="17">
        <f t="shared" si="617"/>
        <v>0</v>
      </c>
      <c r="AQ1548" s="15">
        <f t="shared" si="617"/>
        <v>0</v>
      </c>
      <c r="AR1548" s="10" t="str">
        <f t="shared" si="617"/>
        <v>J=</v>
      </c>
      <c r="AS1548" s="59">
        <f t="shared" si="617"/>
        <v>44270</v>
      </c>
      <c r="AT1548" s="18"/>
      <c r="AU1548" s="18"/>
      <c r="AV1548" s="40"/>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c r="GS1548" s="18"/>
      <c r="GT1548" s="18"/>
    </row>
    <row r="1549" spans="1:202" x14ac:dyDescent="0.2">
      <c r="A1549" s="123">
        <f t="shared" si="623"/>
        <v>44544</v>
      </c>
      <c r="B1549" s="124">
        <f t="shared" ca="1" si="629"/>
        <v>508.73590498999999</v>
      </c>
      <c r="C1549" s="126">
        <f t="shared" si="624"/>
        <v>500</v>
      </c>
      <c r="D1549" s="125">
        <f ca="1">IF(A1549&lt;$B$1,VLOOKUP(A1549,[1]DI!$A$4:$B$15000,2,FALSE),0)</f>
        <v>9.1499999999999998E-2</v>
      </c>
      <c r="E1549" s="126">
        <f t="shared" ref="E1549:E1612" ca="1" si="630">ROUND((((1+D1549)^(1/252)-1)),8)</f>
        <v>3.4749E-4</v>
      </c>
      <c r="F1549" s="132">
        <f t="shared" si="625"/>
        <v>1.075</v>
      </c>
      <c r="G1549" s="127">
        <f t="shared" ca="1" si="618"/>
        <v>1.0003735517500001</v>
      </c>
      <c r="H1549" s="126">
        <f ca="1">TRUNC(PRODUCT(G$10:G1548),15)</f>
        <v>1.2453575295391199</v>
      </c>
      <c r="I1549" s="126">
        <f t="shared" ca="1" si="626"/>
        <v>1.2239725141948601</v>
      </c>
      <c r="J1549" s="126">
        <f t="shared" ca="1" si="619"/>
        <v>1.01747181</v>
      </c>
      <c r="K1549" s="126">
        <f t="shared" ca="1" si="620"/>
        <v>8.7359049899999999</v>
      </c>
      <c r="L1549" s="133">
        <f>IF(VLOOKUP(A1549,$U$12:$AD$125,8)=VLOOKUP(A1548,$U$12:$AD$125,8),0,VLOOKUP(A1549,U$12:$AD$125,8))</f>
        <v>0</v>
      </c>
      <c r="M1549" s="129">
        <f>IF(L1549&gt;0,VLOOKUP(L1549,T$12:$AC$125,7),0)</f>
        <v>0</v>
      </c>
      <c r="N1549" s="126">
        <f t="shared" si="621"/>
        <v>0</v>
      </c>
      <c r="O1549" s="126">
        <f t="shared" ca="1" si="622"/>
        <v>8.7359049899999999</v>
      </c>
      <c r="P1549" s="134" t="str">
        <f t="shared" si="627"/>
        <v>J=</v>
      </c>
      <c r="Q1549" s="131">
        <f t="shared" si="628"/>
        <v>44635</v>
      </c>
      <c r="R1549" s="9"/>
      <c r="S1549" s="9"/>
      <c r="T1549" s="9"/>
      <c r="U1549" s="9"/>
      <c r="V1549" s="9"/>
      <c r="W1549" s="9"/>
      <c r="X1549" s="9"/>
      <c r="Y1549" s="9"/>
      <c r="Z1549" s="9"/>
      <c r="AA1549" s="9"/>
      <c r="AB1549" s="9"/>
      <c r="AC1549" s="9"/>
      <c r="AD1549" s="9"/>
      <c r="AE1549" s="9"/>
      <c r="AF1549" s="59">
        <f t="shared" si="615"/>
        <v>44227</v>
      </c>
      <c r="AG1549" s="15">
        <f t="shared" ca="1" si="616"/>
        <v>1007.65656999</v>
      </c>
      <c r="AH1549" s="15">
        <f t="shared" si="616"/>
        <v>1000</v>
      </c>
      <c r="AI1549" s="4">
        <f t="shared" ca="1" si="616"/>
        <v>0</v>
      </c>
      <c r="AJ1549" s="16">
        <f t="shared" ca="1" si="616"/>
        <v>0</v>
      </c>
      <c r="AK1549" s="4">
        <f t="shared" si="616"/>
        <v>1.075</v>
      </c>
      <c r="AL1549" s="59">
        <f t="shared" si="613"/>
        <v>44227</v>
      </c>
      <c r="AM1549" s="16">
        <f t="shared" ca="1" si="617"/>
        <v>1.00765657</v>
      </c>
      <c r="AN1549" s="15">
        <f t="shared" ca="1" si="617"/>
        <v>7.6565699900000004</v>
      </c>
      <c r="AO1549" s="9">
        <f t="shared" si="617"/>
        <v>0</v>
      </c>
      <c r="AP1549" s="17">
        <f t="shared" si="617"/>
        <v>0</v>
      </c>
      <c r="AQ1549" s="15">
        <f t="shared" si="617"/>
        <v>0</v>
      </c>
      <c r="AR1549" s="10" t="str">
        <f t="shared" si="617"/>
        <v>J=</v>
      </c>
      <c r="AS1549" s="59">
        <f t="shared" si="617"/>
        <v>44270</v>
      </c>
      <c r="AT1549" s="18"/>
      <c r="AU1549" s="18"/>
      <c r="AV1549" s="40"/>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c r="GS1549" s="18"/>
      <c r="GT1549" s="18"/>
    </row>
    <row r="1550" spans="1:202" x14ac:dyDescent="0.2">
      <c r="A1550" s="123">
        <f t="shared" si="623"/>
        <v>44545</v>
      </c>
      <c r="B1550" s="124">
        <f t="shared" ca="1" si="629"/>
        <v>508.92594499</v>
      </c>
      <c r="C1550" s="126">
        <f t="shared" si="624"/>
        <v>500</v>
      </c>
      <c r="D1550" s="125">
        <f ca="1">IF(A1550&lt;$B$1,VLOOKUP(A1550,[1]DI!$A$4:$B$15000,2,FALSE),0)</f>
        <v>9.1499999999999998E-2</v>
      </c>
      <c r="E1550" s="126">
        <f t="shared" ca="1" si="630"/>
        <v>3.4749E-4</v>
      </c>
      <c r="F1550" s="132">
        <f t="shared" si="625"/>
        <v>1.075</v>
      </c>
      <c r="G1550" s="127">
        <f t="shared" ca="1" si="618"/>
        <v>1.0003735517500001</v>
      </c>
      <c r="H1550" s="126">
        <f ca="1">TRUNC(PRODUCT(G$10:G1549),15)</f>
        <v>1.2458227350236499</v>
      </c>
      <c r="I1550" s="126">
        <f t="shared" ca="1" si="626"/>
        <v>1.2239725141948601</v>
      </c>
      <c r="J1550" s="126">
        <f t="shared" ca="1" si="619"/>
        <v>1.01785189</v>
      </c>
      <c r="K1550" s="126">
        <f t="shared" ca="1" si="620"/>
        <v>8.9259449899999996</v>
      </c>
      <c r="L1550" s="133">
        <f>IF(VLOOKUP(A1550,$U$12:$AD$125,8)=VLOOKUP(A1549,$U$12:$AD$125,8),0,VLOOKUP(A1550,U$12:$AD$125,8))</f>
        <v>0</v>
      </c>
      <c r="M1550" s="129">
        <f>IF(L1550&gt;0,VLOOKUP(L1550,T$12:$AC$125,7),0)</f>
        <v>0</v>
      </c>
      <c r="N1550" s="126">
        <f t="shared" si="621"/>
        <v>0</v>
      </c>
      <c r="O1550" s="126">
        <f t="shared" ca="1" si="622"/>
        <v>8.9259449899999996</v>
      </c>
      <c r="P1550" s="134" t="str">
        <f t="shared" si="627"/>
        <v>J=</v>
      </c>
      <c r="Q1550" s="131">
        <f t="shared" si="628"/>
        <v>44635</v>
      </c>
      <c r="R1550" s="9"/>
      <c r="S1550" s="9"/>
      <c r="T1550" s="9"/>
      <c r="U1550" s="9"/>
      <c r="V1550" s="9"/>
      <c r="W1550" s="9"/>
      <c r="X1550" s="9"/>
      <c r="Y1550" s="9"/>
      <c r="Z1550" s="9"/>
      <c r="AA1550" s="9"/>
      <c r="AB1550" s="9"/>
      <c r="AC1550" s="9"/>
      <c r="AD1550" s="9"/>
      <c r="AE1550" s="9"/>
      <c r="AF1550" s="59">
        <f t="shared" si="615"/>
        <v>44228</v>
      </c>
      <c r="AG1550" s="15">
        <f t="shared" ca="1" si="616"/>
        <v>1007.65656999</v>
      </c>
      <c r="AH1550" s="15">
        <f t="shared" si="616"/>
        <v>1000</v>
      </c>
      <c r="AI1550" s="4">
        <f t="shared" ca="1" si="616"/>
        <v>1.9000000000000006E-2</v>
      </c>
      <c r="AJ1550" s="16">
        <f t="shared" ca="1" si="616"/>
        <v>7.4690000000000005E-5</v>
      </c>
      <c r="AK1550" s="4">
        <f t="shared" si="616"/>
        <v>1.075</v>
      </c>
      <c r="AL1550" s="59">
        <f t="shared" si="613"/>
        <v>44228</v>
      </c>
      <c r="AM1550" s="16">
        <f t="shared" ca="1" si="617"/>
        <v>1.00765657</v>
      </c>
      <c r="AN1550" s="15">
        <f t="shared" ca="1" si="617"/>
        <v>7.6565699900000004</v>
      </c>
      <c r="AO1550" s="9">
        <f t="shared" si="617"/>
        <v>0</v>
      </c>
      <c r="AP1550" s="17">
        <f t="shared" si="617"/>
        <v>0</v>
      </c>
      <c r="AQ1550" s="15">
        <f t="shared" si="617"/>
        <v>0</v>
      </c>
      <c r="AR1550" s="10" t="str">
        <f t="shared" si="617"/>
        <v>J=</v>
      </c>
      <c r="AS1550" s="59">
        <f t="shared" si="617"/>
        <v>44270</v>
      </c>
      <c r="AT1550" s="18"/>
      <c r="AU1550" s="18"/>
      <c r="AV1550" s="40"/>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c r="GS1550" s="18"/>
      <c r="GT1550" s="18"/>
    </row>
    <row r="1551" spans="1:202" x14ac:dyDescent="0.2">
      <c r="A1551" s="123">
        <f t="shared" si="623"/>
        <v>44546</v>
      </c>
      <c r="B1551" s="124">
        <f t="shared" ca="1" si="629"/>
        <v>509.11605500000002</v>
      </c>
      <c r="C1551" s="126">
        <f t="shared" si="624"/>
        <v>500</v>
      </c>
      <c r="D1551" s="125">
        <f ca="1">IF(A1551&lt;$B$1,VLOOKUP(A1551,[1]DI!$A$4:$B$15000,2,FALSE),0)</f>
        <v>9.1499999999999998E-2</v>
      </c>
      <c r="E1551" s="126">
        <f t="shared" ca="1" si="630"/>
        <v>3.4749E-4</v>
      </c>
      <c r="F1551" s="132">
        <f t="shared" si="625"/>
        <v>1.075</v>
      </c>
      <c r="G1551" s="127">
        <f t="shared" ca="1" si="618"/>
        <v>1.0003735517500001</v>
      </c>
      <c r="H1551" s="126">
        <f ca="1">TRUNC(PRODUCT(G$10:G1550),15)</f>
        <v>1.2462881142865101</v>
      </c>
      <c r="I1551" s="126">
        <f t="shared" ca="1" si="626"/>
        <v>1.2239725141948601</v>
      </c>
      <c r="J1551" s="126">
        <f t="shared" ca="1" si="619"/>
        <v>1.01823211</v>
      </c>
      <c r="K1551" s="126">
        <f t="shared" ca="1" si="620"/>
        <v>9.1160549999999994</v>
      </c>
      <c r="L1551" s="133">
        <f>IF(VLOOKUP(A1551,$U$12:$AD$125,8)=VLOOKUP(A1550,$U$12:$AD$125,8),0,VLOOKUP(A1551,U$12:$AD$125,8))</f>
        <v>0</v>
      </c>
      <c r="M1551" s="129">
        <f>IF(L1551&gt;0,VLOOKUP(L1551,T$12:$AC$125,7),0)</f>
        <v>0</v>
      </c>
      <c r="N1551" s="126">
        <f t="shared" si="621"/>
        <v>0</v>
      </c>
      <c r="O1551" s="126">
        <f t="shared" ca="1" si="622"/>
        <v>9.1160549999999994</v>
      </c>
      <c r="P1551" s="134" t="str">
        <f t="shared" si="627"/>
        <v>J=</v>
      </c>
      <c r="Q1551" s="131">
        <f t="shared" si="628"/>
        <v>44635</v>
      </c>
      <c r="R1551" s="9"/>
      <c r="S1551" s="9"/>
      <c r="T1551" s="9"/>
      <c r="U1551" s="9"/>
      <c r="V1551" s="9"/>
      <c r="W1551" s="9"/>
      <c r="X1551" s="9"/>
      <c r="Y1551" s="9"/>
      <c r="Z1551" s="9"/>
      <c r="AA1551" s="9"/>
      <c r="AB1551" s="9"/>
      <c r="AC1551" s="9"/>
      <c r="AD1551" s="9"/>
      <c r="AE1551" s="9"/>
      <c r="AF1551" s="59">
        <f t="shared" si="615"/>
        <v>44229</v>
      </c>
      <c r="AG1551" s="15">
        <f t="shared" ca="1" si="616"/>
        <v>1007.73748</v>
      </c>
      <c r="AH1551" s="15">
        <f t="shared" si="616"/>
        <v>1000</v>
      </c>
      <c r="AI1551" s="4">
        <f t="shared" ca="1" si="616"/>
        <v>1.9000000000000006E-2</v>
      </c>
      <c r="AJ1551" s="16">
        <f t="shared" ca="1" si="616"/>
        <v>7.4690000000000005E-5</v>
      </c>
      <c r="AK1551" s="4">
        <f t="shared" si="616"/>
        <v>1.075</v>
      </c>
      <c r="AL1551" s="59">
        <f t="shared" si="613"/>
        <v>44229</v>
      </c>
      <c r="AM1551" s="16">
        <f t="shared" ca="1" si="617"/>
        <v>1.0077374800000001</v>
      </c>
      <c r="AN1551" s="15">
        <f t="shared" ca="1" si="617"/>
        <v>7.7374799999999997</v>
      </c>
      <c r="AO1551" s="9">
        <f t="shared" si="617"/>
        <v>0</v>
      </c>
      <c r="AP1551" s="17">
        <f t="shared" si="617"/>
        <v>0</v>
      </c>
      <c r="AQ1551" s="15">
        <f t="shared" si="617"/>
        <v>0</v>
      </c>
      <c r="AR1551" s="10" t="str">
        <f t="shared" si="617"/>
        <v>J=</v>
      </c>
      <c r="AS1551" s="59">
        <f t="shared" si="617"/>
        <v>44270</v>
      </c>
      <c r="AT1551" s="18"/>
      <c r="AU1551" s="18"/>
      <c r="AV1551" s="40"/>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c r="GS1551" s="18"/>
      <c r="GT1551" s="18"/>
    </row>
    <row r="1552" spans="1:202" x14ac:dyDescent="0.2">
      <c r="A1552" s="123">
        <f t="shared" si="623"/>
        <v>44547</v>
      </c>
      <c r="B1552" s="124">
        <f t="shared" ca="1" si="629"/>
        <v>509.30623500000002</v>
      </c>
      <c r="C1552" s="126">
        <f t="shared" si="624"/>
        <v>500</v>
      </c>
      <c r="D1552" s="125">
        <f ca="1">IF(A1552&lt;$B$1,VLOOKUP(A1552,[1]DI!$A$4:$B$15000,2,FALSE),0)</f>
        <v>9.1499999999999998E-2</v>
      </c>
      <c r="E1552" s="126">
        <f t="shared" ca="1" si="630"/>
        <v>3.4749E-4</v>
      </c>
      <c r="F1552" s="132">
        <f t="shared" si="625"/>
        <v>1.075</v>
      </c>
      <c r="G1552" s="127">
        <f t="shared" ca="1" si="618"/>
        <v>1.0003735517500001</v>
      </c>
      <c r="H1552" s="126">
        <f ca="1">TRUNC(PRODUCT(G$10:G1551),15)</f>
        <v>1.2467536673926101</v>
      </c>
      <c r="I1552" s="126">
        <f t="shared" ca="1" si="626"/>
        <v>1.2239725141948601</v>
      </c>
      <c r="J1552" s="126">
        <f t="shared" ca="1" si="619"/>
        <v>1.0186124700000001</v>
      </c>
      <c r="K1552" s="126">
        <f t="shared" ca="1" si="620"/>
        <v>9.3062349999999991</v>
      </c>
      <c r="L1552" s="133">
        <f>IF(VLOOKUP(A1552,$U$12:$AD$125,8)=VLOOKUP(A1551,$U$12:$AD$125,8),0,VLOOKUP(A1552,U$12:$AD$125,8))</f>
        <v>0</v>
      </c>
      <c r="M1552" s="129">
        <f>IF(L1552&gt;0,VLOOKUP(L1552,T$12:$AC$125,7),0)</f>
        <v>0</v>
      </c>
      <c r="N1552" s="126">
        <f t="shared" si="621"/>
        <v>0</v>
      </c>
      <c r="O1552" s="126">
        <f t="shared" ca="1" si="622"/>
        <v>9.3062349999999991</v>
      </c>
      <c r="P1552" s="134" t="str">
        <f t="shared" si="627"/>
        <v>J=</v>
      </c>
      <c r="Q1552" s="131">
        <f t="shared" si="628"/>
        <v>44635</v>
      </c>
      <c r="R1552" s="9"/>
      <c r="S1552" s="9"/>
      <c r="T1552" s="9"/>
      <c r="U1552" s="9"/>
      <c r="V1552" s="9"/>
      <c r="W1552" s="9"/>
      <c r="X1552" s="9"/>
      <c r="Y1552" s="9"/>
      <c r="Z1552" s="9"/>
      <c r="AA1552" s="9"/>
      <c r="AB1552" s="9"/>
      <c r="AC1552" s="9"/>
      <c r="AD1552" s="9"/>
      <c r="AE1552" s="9"/>
      <c r="AF1552" s="59">
        <f t="shared" si="615"/>
        <v>44230</v>
      </c>
      <c r="AG1552" s="15">
        <f t="shared" ca="1" si="616"/>
        <v>1007.81838999</v>
      </c>
      <c r="AH1552" s="15">
        <f t="shared" si="616"/>
        <v>1000</v>
      </c>
      <c r="AI1552" s="4">
        <f t="shared" ca="1" si="616"/>
        <v>1.9000000000000006E-2</v>
      </c>
      <c r="AJ1552" s="16">
        <f t="shared" ca="1" si="616"/>
        <v>7.4690000000000005E-5</v>
      </c>
      <c r="AK1552" s="4">
        <f t="shared" si="616"/>
        <v>1.075</v>
      </c>
      <c r="AL1552" s="59">
        <f t="shared" si="613"/>
        <v>44230</v>
      </c>
      <c r="AM1552" s="16">
        <f t="shared" ca="1" si="617"/>
        <v>1.00781839</v>
      </c>
      <c r="AN1552" s="15">
        <f t="shared" ca="1" si="617"/>
        <v>7.81838999</v>
      </c>
      <c r="AO1552" s="9">
        <f t="shared" si="617"/>
        <v>0</v>
      </c>
      <c r="AP1552" s="17">
        <f t="shared" si="617"/>
        <v>0</v>
      </c>
      <c r="AQ1552" s="15">
        <f t="shared" si="617"/>
        <v>0</v>
      </c>
      <c r="AR1552" s="10" t="str">
        <f t="shared" si="617"/>
        <v>J=</v>
      </c>
      <c r="AS1552" s="59">
        <f t="shared" si="617"/>
        <v>44270</v>
      </c>
      <c r="AT1552" s="18"/>
      <c r="AU1552" s="18"/>
      <c r="AV1552" s="40"/>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c r="GS1552" s="18"/>
      <c r="GT1552" s="18"/>
    </row>
    <row r="1553" spans="1:202" x14ac:dyDescent="0.2">
      <c r="A1553" s="123">
        <f t="shared" si="623"/>
        <v>44548</v>
      </c>
      <c r="B1553" s="124">
        <f t="shared" ca="1" si="629"/>
        <v>509.49648998999999</v>
      </c>
      <c r="C1553" s="126">
        <f t="shared" si="624"/>
        <v>500</v>
      </c>
      <c r="D1553" s="125">
        <f ca="1">IF(A1553&lt;$B$1,VLOOKUP(A1553,[1]DI!$A$4:$B$15000,2,FALSE),0)</f>
        <v>0</v>
      </c>
      <c r="E1553" s="126">
        <f t="shared" ca="1" si="630"/>
        <v>0</v>
      </c>
      <c r="F1553" s="132">
        <f t="shared" si="625"/>
        <v>1.075</v>
      </c>
      <c r="G1553" s="127">
        <f t="shared" ca="1" si="618"/>
        <v>1</v>
      </c>
      <c r="H1553" s="126">
        <f ca="1">TRUNC(PRODUCT(G$10:G1552),15)</f>
        <v>1.2472193944068799</v>
      </c>
      <c r="I1553" s="126">
        <f t="shared" ca="1" si="626"/>
        <v>1.2239725141948601</v>
      </c>
      <c r="J1553" s="126">
        <f t="shared" ca="1" si="619"/>
        <v>1.0189929799999999</v>
      </c>
      <c r="K1553" s="126">
        <f t="shared" ca="1" si="620"/>
        <v>9.4964899900000006</v>
      </c>
      <c r="L1553" s="133">
        <f>IF(VLOOKUP(A1553,$U$12:$AD$125,8)=VLOOKUP(A1552,$U$12:$AD$125,8),0,VLOOKUP(A1553,U$12:$AD$125,8))</f>
        <v>0</v>
      </c>
      <c r="M1553" s="129">
        <f>IF(L1553&gt;0,VLOOKUP(L1553,T$12:$AC$125,7),0)</f>
        <v>0</v>
      </c>
      <c r="N1553" s="126">
        <f t="shared" si="621"/>
        <v>0</v>
      </c>
      <c r="O1553" s="126">
        <f t="shared" ca="1" si="622"/>
        <v>9.4964899900000006</v>
      </c>
      <c r="P1553" s="134" t="str">
        <f t="shared" si="627"/>
        <v>J=</v>
      </c>
      <c r="Q1553" s="131">
        <f t="shared" si="628"/>
        <v>44635</v>
      </c>
      <c r="R1553" s="9"/>
      <c r="S1553" s="9"/>
      <c r="T1553" s="9"/>
      <c r="U1553" s="9"/>
      <c r="V1553" s="9"/>
      <c r="W1553" s="9"/>
      <c r="X1553" s="9"/>
      <c r="Y1553" s="9"/>
      <c r="Z1553" s="9"/>
      <c r="AA1553" s="9"/>
      <c r="AB1553" s="9"/>
      <c r="AC1553" s="9"/>
      <c r="AD1553" s="9"/>
      <c r="AE1553" s="9"/>
      <c r="AF1553" s="59">
        <f t="shared" si="615"/>
        <v>44231</v>
      </c>
      <c r="AG1553" s="15">
        <f t="shared" ca="1" si="616"/>
        <v>1007.89930999</v>
      </c>
      <c r="AH1553" s="15">
        <f t="shared" si="616"/>
        <v>1000</v>
      </c>
      <c r="AI1553" s="4">
        <f t="shared" ca="1" si="616"/>
        <v>1.9000000000000006E-2</v>
      </c>
      <c r="AJ1553" s="16">
        <f t="shared" ca="1" si="616"/>
        <v>7.4690000000000005E-5</v>
      </c>
      <c r="AK1553" s="4">
        <f t="shared" si="616"/>
        <v>1.075</v>
      </c>
      <c r="AL1553" s="59">
        <f t="shared" si="613"/>
        <v>44231</v>
      </c>
      <c r="AM1553" s="16">
        <f t="shared" ca="1" si="617"/>
        <v>1.00789931</v>
      </c>
      <c r="AN1553" s="15">
        <f t="shared" ca="1" si="617"/>
        <v>7.8993099899999999</v>
      </c>
      <c r="AO1553" s="9">
        <f t="shared" si="617"/>
        <v>0</v>
      </c>
      <c r="AP1553" s="17">
        <f t="shared" si="617"/>
        <v>0</v>
      </c>
      <c r="AQ1553" s="15">
        <f t="shared" si="617"/>
        <v>0</v>
      </c>
      <c r="AR1553" s="10" t="str">
        <f t="shared" si="617"/>
        <v>J=</v>
      </c>
      <c r="AS1553" s="59">
        <f t="shared" si="617"/>
        <v>44270</v>
      </c>
      <c r="AT1553" s="18"/>
      <c r="AU1553" s="18"/>
      <c r="AV1553" s="40"/>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c r="GS1553" s="18"/>
      <c r="GT1553" s="18"/>
    </row>
    <row r="1554" spans="1:202" x14ac:dyDescent="0.2">
      <c r="A1554" s="123">
        <f t="shared" si="623"/>
        <v>44549</v>
      </c>
      <c r="B1554" s="124">
        <f t="shared" ca="1" si="629"/>
        <v>509.49648998999999</v>
      </c>
      <c r="C1554" s="126">
        <f t="shared" si="624"/>
        <v>500</v>
      </c>
      <c r="D1554" s="125">
        <f ca="1">IF(A1554&lt;$B$1,VLOOKUP(A1554,[1]DI!$A$4:$B$15000,2,FALSE),0)</f>
        <v>0</v>
      </c>
      <c r="E1554" s="126">
        <f t="shared" ca="1" si="630"/>
        <v>0</v>
      </c>
      <c r="F1554" s="132">
        <f t="shared" si="625"/>
        <v>1.075</v>
      </c>
      <c r="G1554" s="127">
        <f t="shared" ca="1" si="618"/>
        <v>1</v>
      </c>
      <c r="H1554" s="126">
        <f ca="1">TRUNC(PRODUCT(G$10:G1553),15)</f>
        <v>1.2472193944068799</v>
      </c>
      <c r="I1554" s="126">
        <f t="shared" ca="1" si="626"/>
        <v>1.2239725141948601</v>
      </c>
      <c r="J1554" s="126">
        <f t="shared" ca="1" si="619"/>
        <v>1.0189929799999999</v>
      </c>
      <c r="K1554" s="126">
        <f t="shared" ca="1" si="620"/>
        <v>9.4964899900000006</v>
      </c>
      <c r="L1554" s="133">
        <f>IF(VLOOKUP(A1554,$U$12:$AD$125,8)=VLOOKUP(A1553,$U$12:$AD$125,8),0,VLOOKUP(A1554,U$12:$AD$125,8))</f>
        <v>0</v>
      </c>
      <c r="M1554" s="129">
        <f>IF(L1554&gt;0,VLOOKUP(L1554,T$12:$AC$125,7),0)</f>
        <v>0</v>
      </c>
      <c r="N1554" s="126">
        <f t="shared" si="621"/>
        <v>0</v>
      </c>
      <c r="O1554" s="126">
        <f t="shared" ca="1" si="622"/>
        <v>9.4964899900000006</v>
      </c>
      <c r="P1554" s="134" t="str">
        <f t="shared" si="627"/>
        <v>J=</v>
      </c>
      <c r="Q1554" s="131">
        <f t="shared" si="628"/>
        <v>44635</v>
      </c>
      <c r="R1554" s="9"/>
      <c r="S1554" s="9"/>
      <c r="T1554" s="9"/>
      <c r="U1554" s="9"/>
      <c r="V1554" s="9"/>
      <c r="W1554" s="9"/>
      <c r="X1554" s="9"/>
      <c r="Y1554" s="9"/>
      <c r="Z1554" s="9"/>
      <c r="AA1554" s="9"/>
      <c r="AB1554" s="9"/>
      <c r="AC1554" s="9"/>
      <c r="AD1554" s="9"/>
      <c r="AE1554" s="9"/>
      <c r="AF1554" s="59">
        <f t="shared" si="615"/>
        <v>44232</v>
      </c>
      <c r="AG1554" s="15">
        <f t="shared" ca="1" si="616"/>
        <v>1007.98023999</v>
      </c>
      <c r="AH1554" s="15">
        <f t="shared" si="616"/>
        <v>1000</v>
      </c>
      <c r="AI1554" s="4">
        <f t="shared" ca="1" si="616"/>
        <v>1.9000000000000006E-2</v>
      </c>
      <c r="AJ1554" s="16">
        <f t="shared" ca="1" si="616"/>
        <v>7.4690000000000005E-5</v>
      </c>
      <c r="AK1554" s="4">
        <f t="shared" si="616"/>
        <v>1.075</v>
      </c>
      <c r="AL1554" s="59">
        <f t="shared" si="613"/>
        <v>44232</v>
      </c>
      <c r="AM1554" s="16">
        <f t="shared" ca="1" si="617"/>
        <v>1.00798024</v>
      </c>
      <c r="AN1554" s="15">
        <f t="shared" ca="1" si="617"/>
        <v>7.9802399900000003</v>
      </c>
      <c r="AO1554" s="9">
        <f t="shared" si="617"/>
        <v>0</v>
      </c>
      <c r="AP1554" s="17">
        <f t="shared" si="617"/>
        <v>0</v>
      </c>
      <c r="AQ1554" s="15">
        <f t="shared" si="617"/>
        <v>0</v>
      </c>
      <c r="AR1554" s="10" t="str">
        <f t="shared" si="617"/>
        <v>J=</v>
      </c>
      <c r="AS1554" s="59">
        <f t="shared" si="617"/>
        <v>44270</v>
      </c>
      <c r="AT1554" s="18"/>
      <c r="AU1554" s="18"/>
      <c r="AV1554" s="40"/>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c r="GS1554" s="18"/>
      <c r="GT1554" s="18"/>
    </row>
    <row r="1555" spans="1:202" x14ac:dyDescent="0.2">
      <c r="A1555" s="123">
        <f t="shared" si="623"/>
        <v>44550</v>
      </c>
      <c r="B1555" s="124">
        <f t="shared" ca="1" si="629"/>
        <v>509.49648998999999</v>
      </c>
      <c r="C1555" s="126">
        <f t="shared" si="624"/>
        <v>500</v>
      </c>
      <c r="D1555" s="125">
        <f ca="1">IF(A1555&lt;$B$1,VLOOKUP(A1555,[1]DI!$A$4:$B$15000,2,FALSE),0)</f>
        <v>9.1499999999999998E-2</v>
      </c>
      <c r="E1555" s="126">
        <f t="shared" ca="1" si="630"/>
        <v>3.4749E-4</v>
      </c>
      <c r="F1555" s="132">
        <f t="shared" si="625"/>
        <v>1.075</v>
      </c>
      <c r="G1555" s="127">
        <f t="shared" ca="1" si="618"/>
        <v>1.0003735517500001</v>
      </c>
      <c r="H1555" s="126">
        <f ca="1">TRUNC(PRODUCT(G$10:G1554),15)</f>
        <v>1.2472193944068799</v>
      </c>
      <c r="I1555" s="126">
        <f t="shared" ca="1" si="626"/>
        <v>1.2239725141948601</v>
      </c>
      <c r="J1555" s="126">
        <f t="shared" ca="1" si="619"/>
        <v>1.0189929799999999</v>
      </c>
      <c r="K1555" s="126">
        <f t="shared" ca="1" si="620"/>
        <v>9.4964899900000006</v>
      </c>
      <c r="L1555" s="133">
        <f>IF(VLOOKUP(A1555,$U$12:$AD$125,8)=VLOOKUP(A1554,$U$12:$AD$125,8),0,VLOOKUP(A1555,U$12:$AD$125,8))</f>
        <v>0</v>
      </c>
      <c r="M1555" s="129">
        <f>IF(L1555&gt;0,VLOOKUP(L1555,T$12:$AC$125,7),0)</f>
        <v>0</v>
      </c>
      <c r="N1555" s="126">
        <f t="shared" si="621"/>
        <v>0</v>
      </c>
      <c r="O1555" s="126">
        <f t="shared" ca="1" si="622"/>
        <v>9.4964899900000006</v>
      </c>
      <c r="P1555" s="134" t="str">
        <f t="shared" si="627"/>
        <v>J=</v>
      </c>
      <c r="Q1555" s="131">
        <f t="shared" si="628"/>
        <v>44635</v>
      </c>
      <c r="R1555" s="9"/>
      <c r="S1555" s="9"/>
      <c r="T1555" s="9"/>
      <c r="U1555" s="9"/>
      <c r="V1555" s="9"/>
      <c r="W1555" s="9"/>
      <c r="X1555" s="9"/>
      <c r="Y1555" s="9"/>
      <c r="Z1555" s="9"/>
      <c r="AA1555" s="9"/>
      <c r="AB1555" s="9"/>
      <c r="AC1555" s="9"/>
      <c r="AD1555" s="9"/>
      <c r="AE1555" s="9"/>
      <c r="AF1555" s="59">
        <f t="shared" si="615"/>
        <v>44233</v>
      </c>
      <c r="AG1555" s="15">
        <f t="shared" ca="1" si="616"/>
        <v>1008.0611699900001</v>
      </c>
      <c r="AH1555" s="15">
        <f t="shared" si="616"/>
        <v>1000</v>
      </c>
      <c r="AI1555" s="4">
        <f t="shared" ca="1" si="616"/>
        <v>0</v>
      </c>
      <c r="AJ1555" s="16">
        <f t="shared" ca="1" si="616"/>
        <v>0</v>
      </c>
      <c r="AK1555" s="4">
        <f t="shared" si="616"/>
        <v>1.075</v>
      </c>
      <c r="AL1555" s="59">
        <f t="shared" si="613"/>
        <v>44233</v>
      </c>
      <c r="AM1555" s="16">
        <f t="shared" ca="1" si="617"/>
        <v>1.00806117</v>
      </c>
      <c r="AN1555" s="15">
        <f t="shared" ca="1" si="617"/>
        <v>8.0611699899999998</v>
      </c>
      <c r="AO1555" s="9">
        <f t="shared" si="617"/>
        <v>0</v>
      </c>
      <c r="AP1555" s="17">
        <f t="shared" si="617"/>
        <v>0</v>
      </c>
      <c r="AQ1555" s="15">
        <f t="shared" si="617"/>
        <v>0</v>
      </c>
      <c r="AR1555" s="10" t="str">
        <f t="shared" si="617"/>
        <v>J=</v>
      </c>
      <c r="AS1555" s="59">
        <f t="shared" si="617"/>
        <v>44270</v>
      </c>
      <c r="AT1555" s="18"/>
      <c r="AU1555" s="18"/>
      <c r="AV1555" s="40"/>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c r="GS1555" s="18"/>
      <c r="GT1555" s="18"/>
    </row>
    <row r="1556" spans="1:202" x14ac:dyDescent="0.2">
      <c r="A1556" s="123">
        <f t="shared" si="623"/>
        <v>44551</v>
      </c>
      <c r="B1556" s="124">
        <f t="shared" ca="1" si="629"/>
        <v>509.68680999999998</v>
      </c>
      <c r="C1556" s="126">
        <f t="shared" si="624"/>
        <v>500</v>
      </c>
      <c r="D1556" s="125">
        <f ca="1">IF(A1556&lt;$B$1,VLOOKUP(A1556,[1]DI!$A$4:$B$15000,2,FALSE),0)</f>
        <v>9.1499999999999998E-2</v>
      </c>
      <c r="E1556" s="126">
        <f t="shared" ca="1" si="630"/>
        <v>3.4749E-4</v>
      </c>
      <c r="F1556" s="132">
        <f t="shared" si="625"/>
        <v>1.075</v>
      </c>
      <c r="G1556" s="127">
        <f t="shared" ca="1" si="618"/>
        <v>1.0003735517500001</v>
      </c>
      <c r="H1556" s="126">
        <f ca="1">TRUNC(PRODUCT(G$10:G1555),15)</f>
        <v>1.2476852953943001</v>
      </c>
      <c r="I1556" s="126">
        <f t="shared" ca="1" si="626"/>
        <v>1.2239725141948601</v>
      </c>
      <c r="J1556" s="126">
        <f t="shared" ca="1" si="619"/>
        <v>1.0193736200000001</v>
      </c>
      <c r="K1556" s="126">
        <f t="shared" ca="1" si="620"/>
        <v>9.6868099999999995</v>
      </c>
      <c r="L1556" s="133">
        <f>IF(VLOOKUP(A1556,$U$12:$AD$125,8)=VLOOKUP(A1555,$U$12:$AD$125,8),0,VLOOKUP(A1556,U$12:$AD$125,8))</f>
        <v>0</v>
      </c>
      <c r="M1556" s="129">
        <f>IF(L1556&gt;0,VLOOKUP(L1556,T$12:$AC$125,7),0)</f>
        <v>0</v>
      </c>
      <c r="N1556" s="126">
        <f t="shared" si="621"/>
        <v>0</v>
      </c>
      <c r="O1556" s="126">
        <f t="shared" ca="1" si="622"/>
        <v>9.6868099999999995</v>
      </c>
      <c r="P1556" s="134" t="str">
        <f t="shared" si="627"/>
        <v>J=</v>
      </c>
      <c r="Q1556" s="131">
        <f t="shared" si="628"/>
        <v>44635</v>
      </c>
      <c r="R1556" s="9"/>
      <c r="S1556" s="9"/>
      <c r="T1556" s="9"/>
      <c r="U1556" s="9"/>
      <c r="V1556" s="9"/>
      <c r="W1556" s="9"/>
      <c r="X1556" s="9"/>
      <c r="Y1556" s="9"/>
      <c r="Z1556" s="9"/>
      <c r="AA1556" s="9"/>
      <c r="AB1556" s="9"/>
      <c r="AC1556" s="9"/>
      <c r="AD1556" s="9"/>
      <c r="AE1556" s="9"/>
      <c r="AF1556" s="59">
        <f t="shared" si="615"/>
        <v>44234</v>
      </c>
      <c r="AG1556" s="15">
        <f t="shared" ca="1" si="616"/>
        <v>1008.0611699900001</v>
      </c>
      <c r="AH1556" s="15">
        <f t="shared" si="616"/>
        <v>1000</v>
      </c>
      <c r="AI1556" s="4">
        <f t="shared" ca="1" si="616"/>
        <v>0</v>
      </c>
      <c r="AJ1556" s="16">
        <f t="shared" ca="1" si="616"/>
        <v>0</v>
      </c>
      <c r="AK1556" s="4">
        <f t="shared" si="616"/>
        <v>1.075</v>
      </c>
      <c r="AL1556" s="59">
        <f t="shared" si="613"/>
        <v>44234</v>
      </c>
      <c r="AM1556" s="16">
        <f t="shared" ca="1" si="617"/>
        <v>1.00806117</v>
      </c>
      <c r="AN1556" s="15">
        <f t="shared" ca="1" si="617"/>
        <v>8.0611699899999998</v>
      </c>
      <c r="AO1556" s="9">
        <f t="shared" si="617"/>
        <v>0</v>
      </c>
      <c r="AP1556" s="17">
        <f t="shared" si="617"/>
        <v>0</v>
      </c>
      <c r="AQ1556" s="15">
        <f t="shared" si="617"/>
        <v>0</v>
      </c>
      <c r="AR1556" s="10" t="str">
        <f t="shared" si="617"/>
        <v>J=</v>
      </c>
      <c r="AS1556" s="59">
        <f t="shared" si="617"/>
        <v>44270</v>
      </c>
      <c r="AT1556" s="18"/>
      <c r="AU1556" s="18"/>
      <c r="AV1556" s="40"/>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c r="GS1556" s="18"/>
      <c r="GT1556" s="18"/>
    </row>
    <row r="1557" spans="1:202" x14ac:dyDescent="0.2">
      <c r="A1557" s="123">
        <f t="shared" si="623"/>
        <v>44552</v>
      </c>
      <c r="B1557" s="124">
        <f t="shared" ca="1" si="629"/>
        <v>509.877205</v>
      </c>
      <c r="C1557" s="126">
        <f t="shared" si="624"/>
        <v>500</v>
      </c>
      <c r="D1557" s="125">
        <f ca="1">IF(A1557&lt;$B$1,VLOOKUP(A1557,[1]DI!$A$4:$B$15000,2,FALSE),0)</f>
        <v>9.1499999999999998E-2</v>
      </c>
      <c r="E1557" s="126">
        <f t="shared" ca="1" si="630"/>
        <v>3.4749E-4</v>
      </c>
      <c r="F1557" s="132">
        <f t="shared" si="625"/>
        <v>1.075</v>
      </c>
      <c r="G1557" s="127">
        <f t="shared" ca="1" si="618"/>
        <v>1.0003735517500001</v>
      </c>
      <c r="H1557" s="126">
        <f ca="1">TRUNC(PRODUCT(G$10:G1556),15)</f>
        <v>1.2481513704198399</v>
      </c>
      <c r="I1557" s="126">
        <f t="shared" ca="1" si="626"/>
        <v>1.2239725141948601</v>
      </c>
      <c r="J1557" s="126">
        <f t="shared" ca="1" si="619"/>
        <v>1.01975441</v>
      </c>
      <c r="K1557" s="126">
        <f t="shared" ca="1" si="620"/>
        <v>9.877205</v>
      </c>
      <c r="L1557" s="133">
        <f>IF(VLOOKUP(A1557,$U$12:$AD$125,8)=VLOOKUP(A1556,$U$12:$AD$125,8),0,VLOOKUP(A1557,U$12:$AD$125,8))</f>
        <v>0</v>
      </c>
      <c r="M1557" s="129">
        <f>IF(L1557&gt;0,VLOOKUP(L1557,T$12:$AC$125,7),0)</f>
        <v>0</v>
      </c>
      <c r="N1557" s="126">
        <f t="shared" si="621"/>
        <v>0</v>
      </c>
      <c r="O1557" s="126">
        <f t="shared" ca="1" si="622"/>
        <v>9.877205</v>
      </c>
      <c r="P1557" s="134" t="str">
        <f t="shared" si="627"/>
        <v>J=</v>
      </c>
      <c r="Q1557" s="131">
        <f t="shared" si="628"/>
        <v>44635</v>
      </c>
      <c r="R1557" s="9"/>
      <c r="S1557" s="9"/>
      <c r="T1557" s="9"/>
      <c r="U1557" s="9"/>
      <c r="V1557" s="9"/>
      <c r="W1557" s="9"/>
      <c r="X1557" s="9"/>
      <c r="Y1557" s="9"/>
      <c r="Z1557" s="9"/>
      <c r="AA1557" s="9"/>
      <c r="AB1557" s="9"/>
      <c r="AC1557" s="9"/>
      <c r="AD1557" s="9"/>
      <c r="AE1557" s="9"/>
      <c r="AF1557" s="59"/>
      <c r="AG1557" s="15"/>
      <c r="AH1557" s="15"/>
      <c r="AI1557" s="4"/>
      <c r="AJ1557" s="16"/>
      <c r="AK1557" s="4"/>
      <c r="AL1557" s="59"/>
      <c r="AM1557" s="16"/>
      <c r="AN1557" s="15"/>
      <c r="AO1557" s="9"/>
      <c r="AP1557" s="17"/>
      <c r="AQ1557" s="15"/>
      <c r="AR1557" s="10"/>
      <c r="AS1557" s="59"/>
      <c r="AT1557" s="18"/>
      <c r="AU1557" s="18"/>
      <c r="AV1557" s="40"/>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c r="GS1557" s="18"/>
      <c r="GT1557" s="18"/>
    </row>
    <row r="1558" spans="1:202" x14ac:dyDescent="0.2">
      <c r="A1558" s="123">
        <f t="shared" si="623"/>
        <v>44553</v>
      </c>
      <c r="B1558" s="124">
        <f t="shared" ca="1" si="629"/>
        <v>510.06767000000002</v>
      </c>
      <c r="C1558" s="126">
        <f t="shared" si="624"/>
        <v>500</v>
      </c>
      <c r="D1558" s="125">
        <f ca="1">IF(A1558&lt;$B$1,VLOOKUP(A1558,[1]DI!$A$4:$B$15000,2,FALSE),0)</f>
        <v>9.1499999999999998E-2</v>
      </c>
      <c r="E1558" s="126">
        <f t="shared" ca="1" si="630"/>
        <v>3.4749E-4</v>
      </c>
      <c r="F1558" s="132">
        <f t="shared" si="625"/>
        <v>1.075</v>
      </c>
      <c r="G1558" s="127">
        <f t="shared" ca="1" si="618"/>
        <v>1.0003735517500001</v>
      </c>
      <c r="H1558" s="126">
        <f ca="1">TRUNC(PRODUCT(G$10:G1557),15)</f>
        <v>1.2486176195485199</v>
      </c>
      <c r="I1558" s="126">
        <f t="shared" ca="1" si="626"/>
        <v>1.2239725141948601</v>
      </c>
      <c r="J1558" s="126">
        <f t="shared" ca="1" si="619"/>
        <v>1.0201353399999999</v>
      </c>
      <c r="K1558" s="126">
        <f t="shared" ca="1" si="620"/>
        <v>10.06767</v>
      </c>
      <c r="L1558" s="133">
        <f>IF(VLOOKUP(A1558,$U$12:$AD$125,8)=VLOOKUP(A1557,$U$12:$AD$125,8),0,VLOOKUP(A1558,U$12:$AD$125,8))</f>
        <v>0</v>
      </c>
      <c r="M1558" s="129">
        <f>IF(L1558&gt;0,VLOOKUP(L1558,T$12:$AC$125,7),0)</f>
        <v>0</v>
      </c>
      <c r="N1558" s="126">
        <f t="shared" si="621"/>
        <v>0</v>
      </c>
      <c r="O1558" s="126">
        <f t="shared" ca="1" si="622"/>
        <v>10.06767</v>
      </c>
      <c r="P1558" s="134" t="str">
        <f t="shared" si="627"/>
        <v>J=</v>
      </c>
      <c r="Q1558" s="131">
        <f t="shared" si="628"/>
        <v>44635</v>
      </c>
      <c r="R1558" s="9"/>
      <c r="S1558" s="9"/>
      <c r="T1558" s="9"/>
      <c r="U1558" s="9"/>
      <c r="V1558" s="9"/>
      <c r="W1558" s="9"/>
      <c r="X1558" s="9"/>
      <c r="Y1558" s="9"/>
      <c r="Z1558" s="9"/>
      <c r="AA1558" s="9"/>
      <c r="AB1558" s="9"/>
      <c r="AC1558" s="9"/>
      <c r="AD1558" s="9"/>
      <c r="AE1558" s="9"/>
      <c r="AF1558" s="59" t="str">
        <f t="shared" ref="AF1558:AS1558" si="631">$B$6</f>
        <v>CNEN22</v>
      </c>
      <c r="AG1558" s="9" t="str">
        <f t="shared" si="631"/>
        <v>CNEN22</v>
      </c>
      <c r="AH1558" s="9" t="str">
        <f t="shared" si="631"/>
        <v>CNEN22</v>
      </c>
      <c r="AI1558" s="9" t="str">
        <f t="shared" si="631"/>
        <v>CNEN22</v>
      </c>
      <c r="AJ1558" s="9" t="str">
        <f t="shared" si="631"/>
        <v>CNEN22</v>
      </c>
      <c r="AK1558" s="4" t="str">
        <f t="shared" si="631"/>
        <v>CNEN22</v>
      </c>
      <c r="AL1558" s="59" t="str">
        <f t="shared" si="631"/>
        <v>CNEN22</v>
      </c>
      <c r="AM1558" s="9" t="str">
        <f t="shared" si="631"/>
        <v>CNEN22</v>
      </c>
      <c r="AN1558" s="9" t="str">
        <f t="shared" si="631"/>
        <v>CNEN22</v>
      </c>
      <c r="AO1558" s="9" t="str">
        <f t="shared" si="631"/>
        <v>CNEN22</v>
      </c>
      <c r="AP1558" s="17" t="str">
        <f t="shared" si="631"/>
        <v>CNEN22</v>
      </c>
      <c r="AQ1558" s="9" t="str">
        <f t="shared" si="631"/>
        <v>CNEN22</v>
      </c>
      <c r="AR1558" s="10" t="str">
        <f t="shared" si="631"/>
        <v>CNEN22</v>
      </c>
      <c r="AS1558" s="59" t="str">
        <f t="shared" si="631"/>
        <v>CNEN22</v>
      </c>
      <c r="AT1558" s="18"/>
      <c r="AU1558" s="18"/>
      <c r="AV1558" s="40"/>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c r="GS1558" s="18"/>
      <c r="GT1558" s="18"/>
    </row>
    <row r="1559" spans="1:202" x14ac:dyDescent="0.2">
      <c r="A1559" s="123">
        <f t="shared" si="623"/>
        <v>44554</v>
      </c>
      <c r="B1559" s="124">
        <f t="shared" ca="1" si="629"/>
        <v>510.25821000000002</v>
      </c>
      <c r="C1559" s="126">
        <f t="shared" si="624"/>
        <v>500</v>
      </c>
      <c r="D1559" s="125">
        <f ca="1">IF(A1559&lt;$B$1,VLOOKUP(A1559,[1]DI!$A$4:$B$15000,2,FALSE),0)</f>
        <v>9.1499999999999998E-2</v>
      </c>
      <c r="E1559" s="126">
        <f t="shared" ca="1" si="630"/>
        <v>3.4749E-4</v>
      </c>
      <c r="F1559" s="132">
        <f t="shared" si="625"/>
        <v>1.075</v>
      </c>
      <c r="G1559" s="127">
        <f t="shared" ca="1" si="618"/>
        <v>1.0003735517500001</v>
      </c>
      <c r="H1559" s="126">
        <f ca="1">TRUNC(PRODUCT(G$10:G1558),15)</f>
        <v>1.24908404284539</v>
      </c>
      <c r="I1559" s="126">
        <f t="shared" ca="1" si="626"/>
        <v>1.2239725141948601</v>
      </c>
      <c r="J1559" s="126">
        <f t="shared" ca="1" si="619"/>
        <v>1.0205164200000001</v>
      </c>
      <c r="K1559" s="126">
        <f t="shared" ca="1" si="620"/>
        <v>10.25821</v>
      </c>
      <c r="L1559" s="133">
        <f>IF(VLOOKUP(A1559,$U$12:$AD$125,8)=VLOOKUP(A1558,$U$12:$AD$125,8),0,VLOOKUP(A1559,U$12:$AD$125,8))</f>
        <v>0</v>
      </c>
      <c r="M1559" s="129">
        <f>IF(L1559&gt;0,VLOOKUP(L1559,T$12:$AC$125,7),0)</f>
        <v>0</v>
      </c>
      <c r="N1559" s="126">
        <f t="shared" si="621"/>
        <v>0</v>
      </c>
      <c r="O1559" s="126">
        <f t="shared" ca="1" si="622"/>
        <v>10.25821</v>
      </c>
      <c r="P1559" s="134" t="str">
        <f t="shared" si="627"/>
        <v>J=</v>
      </c>
      <c r="Q1559" s="131">
        <f t="shared" si="628"/>
        <v>44635</v>
      </c>
      <c r="R1559" s="9"/>
      <c r="S1559" s="9"/>
      <c r="T1559" s="9"/>
      <c r="U1559" s="9"/>
      <c r="V1559" s="9"/>
      <c r="W1559" s="9"/>
      <c r="X1559" s="9"/>
      <c r="Y1559" s="9"/>
      <c r="Z1559" s="9"/>
      <c r="AA1559" s="9"/>
      <c r="AB1559" s="9"/>
      <c r="AC1559" s="9"/>
      <c r="AD1559" s="9"/>
      <c r="AE1559" s="9"/>
      <c r="AF1559" s="57" t="s">
        <v>16</v>
      </c>
      <c r="AG1559" s="3" t="s">
        <v>9</v>
      </c>
      <c r="AH1559" s="3" t="s">
        <v>10</v>
      </c>
      <c r="AI1559" s="36" t="s">
        <v>11</v>
      </c>
      <c r="AJ1559" s="37" t="s">
        <v>11</v>
      </c>
      <c r="AK1559" s="36" t="s">
        <v>11</v>
      </c>
      <c r="AL1559" s="60" t="s">
        <v>16</v>
      </c>
      <c r="AM1559" s="37" t="s">
        <v>11</v>
      </c>
      <c r="AN1559" s="3" t="s">
        <v>12</v>
      </c>
      <c r="AO1559" s="7" t="s">
        <v>13</v>
      </c>
      <c r="AP1559" s="38" t="s">
        <v>14</v>
      </c>
      <c r="AQ1559" s="3" t="s">
        <v>14</v>
      </c>
      <c r="AR1559" s="39" t="s">
        <v>15</v>
      </c>
      <c r="AS1559" s="57" t="s">
        <v>15</v>
      </c>
      <c r="AT1559" s="18"/>
      <c r="AU1559" s="18"/>
      <c r="AV1559" s="40"/>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c r="GS1559" s="18"/>
      <c r="GT1559" s="18"/>
    </row>
    <row r="1560" spans="1:202" x14ac:dyDescent="0.2">
      <c r="A1560" s="123">
        <f t="shared" si="623"/>
        <v>44555</v>
      </c>
      <c r="B1560" s="124">
        <f t="shared" ca="1" si="629"/>
        <v>510.44881499000002</v>
      </c>
      <c r="C1560" s="126">
        <f t="shared" si="624"/>
        <v>500</v>
      </c>
      <c r="D1560" s="125">
        <f ca="1">IF(A1560&lt;$B$1,VLOOKUP(A1560,[1]DI!$A$4:$B$15000,2,FALSE),0)</f>
        <v>0</v>
      </c>
      <c r="E1560" s="126">
        <f t="shared" ca="1" si="630"/>
        <v>0</v>
      </c>
      <c r="F1560" s="132">
        <f t="shared" si="625"/>
        <v>1.075</v>
      </c>
      <c r="G1560" s="127">
        <f t="shared" ca="1" si="618"/>
        <v>1</v>
      </c>
      <c r="H1560" s="126">
        <f ca="1">TRUNC(PRODUCT(G$10:G1559),15)</f>
        <v>1.2495506403754899</v>
      </c>
      <c r="I1560" s="126">
        <f t="shared" ca="1" si="626"/>
        <v>1.2239725141948601</v>
      </c>
      <c r="J1560" s="126">
        <f t="shared" ca="1" si="619"/>
        <v>1.0208976299999999</v>
      </c>
      <c r="K1560" s="126">
        <f t="shared" ca="1" si="620"/>
        <v>10.448814990000001</v>
      </c>
      <c r="L1560" s="133">
        <f>IF(VLOOKUP(A1560,$U$12:$AD$125,8)=VLOOKUP(A1559,$U$12:$AD$125,8),0,VLOOKUP(A1560,U$12:$AD$125,8))</f>
        <v>0</v>
      </c>
      <c r="M1560" s="129">
        <f>IF(L1560&gt;0,VLOOKUP(L1560,T$12:$AC$125,7),0)</f>
        <v>0</v>
      </c>
      <c r="N1560" s="126">
        <f t="shared" si="621"/>
        <v>0</v>
      </c>
      <c r="O1560" s="126">
        <f t="shared" ca="1" si="622"/>
        <v>10.448814990000001</v>
      </c>
      <c r="P1560" s="134" t="str">
        <f t="shared" si="627"/>
        <v>J=</v>
      </c>
      <c r="Q1560" s="131">
        <f t="shared" si="628"/>
        <v>44635</v>
      </c>
      <c r="R1560" s="9"/>
      <c r="S1560" s="9"/>
      <c r="T1560" s="9"/>
      <c r="U1560" s="9"/>
      <c r="V1560" s="9"/>
      <c r="W1560" s="9"/>
      <c r="X1560" s="9"/>
      <c r="Y1560" s="9"/>
      <c r="Z1560" s="9"/>
      <c r="AA1560" s="9"/>
      <c r="AB1560" s="9"/>
      <c r="AC1560" s="9"/>
      <c r="AD1560" s="9"/>
      <c r="AE1560" s="9"/>
      <c r="AF1560" s="57" t="s">
        <v>73</v>
      </c>
      <c r="AG1560" s="15" t="str">
        <f>$B$6</f>
        <v>CNEN22</v>
      </c>
      <c r="AH1560" s="3" t="s">
        <v>18</v>
      </c>
      <c r="AI1560" s="19" t="s">
        <v>19</v>
      </c>
      <c r="AJ1560" s="5"/>
      <c r="AK1560" s="19" t="s">
        <v>20</v>
      </c>
      <c r="AL1560" s="57"/>
      <c r="AM1560" s="5"/>
      <c r="AN1560" s="3"/>
      <c r="AO1560" s="7"/>
      <c r="AP1560" s="38"/>
      <c r="AQ1560" s="3"/>
      <c r="AR1560" s="39" t="s">
        <v>23</v>
      </c>
      <c r="AS1560" s="57" t="s">
        <v>23</v>
      </c>
      <c r="AT1560" s="18"/>
      <c r="AU1560" s="18"/>
      <c r="AV1560" s="40"/>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c r="GS1560" s="18"/>
      <c r="GT1560" s="18"/>
    </row>
    <row r="1561" spans="1:202" x14ac:dyDescent="0.2">
      <c r="A1561" s="123">
        <f t="shared" si="623"/>
        <v>44556</v>
      </c>
      <c r="B1561" s="124">
        <f t="shared" ca="1" si="629"/>
        <v>510.44881499000002</v>
      </c>
      <c r="C1561" s="126">
        <f t="shared" si="624"/>
        <v>500</v>
      </c>
      <c r="D1561" s="125">
        <f ca="1">IF(A1561&lt;$B$1,VLOOKUP(A1561,[1]DI!$A$4:$B$15000,2,FALSE),0)</f>
        <v>0</v>
      </c>
      <c r="E1561" s="126">
        <f t="shared" ca="1" si="630"/>
        <v>0</v>
      </c>
      <c r="F1561" s="132">
        <f t="shared" si="625"/>
        <v>1.075</v>
      </c>
      <c r="G1561" s="127">
        <f t="shared" ca="1" si="618"/>
        <v>1</v>
      </c>
      <c r="H1561" s="126">
        <f ca="1">TRUNC(PRODUCT(G$10:G1560),15)</f>
        <v>1.2495506403754899</v>
      </c>
      <c r="I1561" s="126">
        <f t="shared" ca="1" si="626"/>
        <v>1.2239725141948601</v>
      </c>
      <c r="J1561" s="126">
        <f t="shared" ca="1" si="619"/>
        <v>1.0208976299999999</v>
      </c>
      <c r="K1561" s="126">
        <f t="shared" ca="1" si="620"/>
        <v>10.448814990000001</v>
      </c>
      <c r="L1561" s="133">
        <f>IF(VLOOKUP(A1561,$U$12:$AD$125,8)=VLOOKUP(A1560,$U$12:$AD$125,8),0,VLOOKUP(A1561,U$12:$AD$125,8))</f>
        <v>0</v>
      </c>
      <c r="M1561" s="129">
        <f>IF(L1561&gt;0,VLOOKUP(L1561,T$12:$AC$125,7),0)</f>
        <v>0</v>
      </c>
      <c r="N1561" s="126">
        <f t="shared" si="621"/>
        <v>0</v>
      </c>
      <c r="O1561" s="126">
        <f t="shared" ca="1" si="622"/>
        <v>10.448814990000001</v>
      </c>
      <c r="P1561" s="134" t="str">
        <f t="shared" si="627"/>
        <v>J=</v>
      </c>
      <c r="Q1561" s="131">
        <f t="shared" si="628"/>
        <v>44635</v>
      </c>
      <c r="R1561" s="9"/>
      <c r="S1561" s="9"/>
      <c r="T1561" s="9"/>
      <c r="U1561" s="9"/>
      <c r="V1561" s="9"/>
      <c r="W1561" s="9"/>
      <c r="X1561" s="9"/>
      <c r="Y1561" s="9"/>
      <c r="Z1561" s="9"/>
      <c r="AA1561" s="9"/>
      <c r="AB1561" s="9"/>
      <c r="AC1561" s="9"/>
      <c r="AD1561" s="9"/>
      <c r="AE1561" s="9"/>
      <c r="AF1561" s="57" t="s">
        <v>73</v>
      </c>
      <c r="AG1561" s="15"/>
      <c r="AH1561" s="3"/>
      <c r="AI1561" s="19"/>
      <c r="AJ1561" s="5"/>
      <c r="AK1561" s="19"/>
      <c r="AL1561" s="57"/>
      <c r="AM1561" s="5"/>
      <c r="AN1561" s="3"/>
      <c r="AO1561" s="7"/>
      <c r="AP1561" s="38"/>
      <c r="AQ1561" s="3"/>
      <c r="AR1561" s="39" t="s">
        <v>28</v>
      </c>
      <c r="AS1561" s="57" t="s">
        <v>16</v>
      </c>
      <c r="AT1561" s="18"/>
      <c r="AU1561" s="18"/>
      <c r="AV1561" s="40"/>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c r="GS1561" s="18"/>
      <c r="GT1561" s="18"/>
    </row>
    <row r="1562" spans="1:202" x14ac:dyDescent="0.2">
      <c r="A1562" s="123">
        <f t="shared" si="623"/>
        <v>44557</v>
      </c>
      <c r="B1562" s="124">
        <f t="shared" ca="1" si="629"/>
        <v>510.44881499000002</v>
      </c>
      <c r="C1562" s="126">
        <f t="shared" si="624"/>
        <v>500</v>
      </c>
      <c r="D1562" s="125">
        <f ca="1">IF(A1562&lt;$B$1,VLOOKUP(A1562,[1]DI!$A$4:$B$15000,2,FALSE),0)</f>
        <v>9.1499999999999998E-2</v>
      </c>
      <c r="E1562" s="126">
        <f t="shared" ca="1" si="630"/>
        <v>3.4749E-4</v>
      </c>
      <c r="F1562" s="132">
        <f t="shared" si="625"/>
        <v>1.075</v>
      </c>
      <c r="G1562" s="127">
        <f t="shared" ca="1" si="618"/>
        <v>1.0003735517500001</v>
      </c>
      <c r="H1562" s="126">
        <f ca="1">TRUNC(PRODUCT(G$10:G1561),15)</f>
        <v>1.2495506403754899</v>
      </c>
      <c r="I1562" s="126">
        <f t="shared" ca="1" si="626"/>
        <v>1.2239725141948601</v>
      </c>
      <c r="J1562" s="126">
        <f t="shared" ca="1" si="619"/>
        <v>1.0208976299999999</v>
      </c>
      <c r="K1562" s="126">
        <f t="shared" ca="1" si="620"/>
        <v>10.448814990000001</v>
      </c>
      <c r="L1562" s="133">
        <f>IF(VLOOKUP(A1562,$U$12:$AD$125,8)=VLOOKUP(A1561,$U$12:$AD$125,8),0,VLOOKUP(A1562,U$12:$AD$125,8))</f>
        <v>0</v>
      </c>
      <c r="M1562" s="129">
        <f>IF(L1562&gt;0,VLOOKUP(L1562,T$12:$AC$125,7),0)</f>
        <v>0</v>
      </c>
      <c r="N1562" s="126">
        <f t="shared" si="621"/>
        <v>0</v>
      </c>
      <c r="O1562" s="126">
        <f t="shared" ca="1" si="622"/>
        <v>10.448814990000001</v>
      </c>
      <c r="P1562" s="134" t="str">
        <f t="shared" si="627"/>
        <v>J=</v>
      </c>
      <c r="Q1562" s="131">
        <f t="shared" si="628"/>
        <v>44635</v>
      </c>
      <c r="R1562" s="9"/>
      <c r="S1562" s="9"/>
      <c r="T1562" s="9"/>
      <c r="U1562" s="9"/>
      <c r="V1562" s="9"/>
      <c r="W1562" s="9"/>
      <c r="X1562" s="9"/>
      <c r="Y1562" s="9"/>
      <c r="Z1562" s="9"/>
      <c r="AA1562" s="9"/>
      <c r="AB1562" s="9"/>
      <c r="AC1562" s="9"/>
      <c r="AD1562" s="9"/>
      <c r="AE1562" s="9"/>
      <c r="AF1562" s="57"/>
      <c r="AG1562" s="3" t="s">
        <v>30</v>
      </c>
      <c r="AH1562" s="3" t="s">
        <v>30</v>
      </c>
      <c r="AI1562" s="19" t="s">
        <v>31</v>
      </c>
      <c r="AJ1562" s="5" t="s">
        <v>32</v>
      </c>
      <c r="AK1562" s="4" t="s">
        <v>33</v>
      </c>
      <c r="AL1562" s="59"/>
      <c r="AM1562" s="16" t="s">
        <v>36</v>
      </c>
      <c r="AN1562" s="3" t="s">
        <v>30</v>
      </c>
      <c r="AO1562" s="7"/>
      <c r="AP1562" s="38" t="s">
        <v>37</v>
      </c>
      <c r="AQ1562" s="3" t="s">
        <v>30</v>
      </c>
      <c r="AR1562" s="39" t="s">
        <v>38</v>
      </c>
      <c r="AS1562" s="59"/>
      <c r="AT1562" s="18"/>
      <c r="AU1562" s="18"/>
      <c r="AV1562" s="40"/>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c r="GS1562" s="18"/>
      <c r="GT1562" s="18"/>
    </row>
    <row r="1563" spans="1:202" x14ac:dyDescent="0.2">
      <c r="A1563" s="123">
        <f t="shared" si="623"/>
        <v>44558</v>
      </c>
      <c r="B1563" s="124">
        <f t="shared" ca="1" si="629"/>
        <v>510.63949500000001</v>
      </c>
      <c r="C1563" s="126">
        <f t="shared" si="624"/>
        <v>500</v>
      </c>
      <c r="D1563" s="125">
        <f ca="1">IF(A1563&lt;$B$1,VLOOKUP(A1563,[1]DI!$A$4:$B$15000,2,FALSE),0)</f>
        <v>9.1499999999999998E-2</v>
      </c>
      <c r="E1563" s="126">
        <f t="shared" ca="1" si="630"/>
        <v>3.4749E-4</v>
      </c>
      <c r="F1563" s="132">
        <f t="shared" si="625"/>
        <v>1.075</v>
      </c>
      <c r="G1563" s="127">
        <f t="shared" ca="1" si="618"/>
        <v>1.0003735517500001</v>
      </c>
      <c r="H1563" s="126">
        <f ca="1">TRUNC(PRODUCT(G$10:G1562),15)</f>
        <v>1.25001741220392</v>
      </c>
      <c r="I1563" s="126">
        <f t="shared" ca="1" si="626"/>
        <v>1.2239725141948601</v>
      </c>
      <c r="J1563" s="126">
        <f t="shared" ca="1" si="619"/>
        <v>1.0212789900000001</v>
      </c>
      <c r="K1563" s="126">
        <f t="shared" ca="1" si="620"/>
        <v>10.639495</v>
      </c>
      <c r="L1563" s="133">
        <f>IF(VLOOKUP(A1563,$U$12:$AD$125,8)=VLOOKUP(A1562,$U$12:$AD$125,8),0,VLOOKUP(A1563,U$12:$AD$125,8))</f>
        <v>0</v>
      </c>
      <c r="M1563" s="129">
        <f>IF(L1563&gt;0,VLOOKUP(L1563,T$12:$AC$125,7),0)</f>
        <v>0</v>
      </c>
      <c r="N1563" s="126">
        <f t="shared" si="621"/>
        <v>0</v>
      </c>
      <c r="O1563" s="126">
        <f t="shared" ca="1" si="622"/>
        <v>10.639495</v>
      </c>
      <c r="P1563" s="134" t="str">
        <f t="shared" si="627"/>
        <v>J=</v>
      </c>
      <c r="Q1563" s="131">
        <f t="shared" si="628"/>
        <v>44635</v>
      </c>
      <c r="R1563" s="9"/>
      <c r="S1563" s="9"/>
      <c r="T1563" s="9"/>
      <c r="U1563" s="9"/>
      <c r="V1563" s="9"/>
      <c r="W1563" s="9"/>
      <c r="X1563" s="9"/>
      <c r="Y1563" s="9"/>
      <c r="Z1563" s="9"/>
      <c r="AA1563" s="9"/>
      <c r="AB1563" s="9"/>
      <c r="AC1563" s="9"/>
      <c r="AD1563" s="9"/>
      <c r="AE1563" s="9"/>
      <c r="AF1563" s="59"/>
      <c r="AG1563" s="15"/>
      <c r="AH1563" s="15"/>
      <c r="AI1563" s="4"/>
      <c r="AJ1563" s="16"/>
      <c r="AK1563" s="4"/>
      <c r="AL1563" s="59"/>
      <c r="AM1563" s="16"/>
      <c r="AN1563" s="15"/>
      <c r="AO1563" s="9"/>
      <c r="AP1563" s="17"/>
      <c r="AQ1563" s="15"/>
      <c r="AR1563" s="10"/>
      <c r="AS1563" s="61"/>
      <c r="AT1563" s="18"/>
      <c r="AU1563" s="18"/>
      <c r="AV1563" s="40"/>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c r="GS1563" s="18"/>
      <c r="GT1563" s="18"/>
    </row>
    <row r="1564" spans="1:202" x14ac:dyDescent="0.2">
      <c r="A1564" s="123">
        <f t="shared" si="623"/>
        <v>44559</v>
      </c>
      <c r="B1564" s="124">
        <f t="shared" ca="1" si="629"/>
        <v>510.83024499999999</v>
      </c>
      <c r="C1564" s="126">
        <f t="shared" si="624"/>
        <v>500</v>
      </c>
      <c r="D1564" s="125">
        <f ca="1">IF(A1564&lt;$B$1,VLOOKUP(A1564,[1]DI!$A$4:$B$15000,2,FALSE),0)</f>
        <v>9.1499999999999998E-2</v>
      </c>
      <c r="E1564" s="126">
        <f t="shared" ca="1" si="630"/>
        <v>3.4749E-4</v>
      </c>
      <c r="F1564" s="132">
        <f t="shared" si="625"/>
        <v>1.075</v>
      </c>
      <c r="G1564" s="127">
        <f t="shared" ca="1" si="618"/>
        <v>1.0003735517500001</v>
      </c>
      <c r="H1564" s="126">
        <f ca="1">TRUNC(PRODUCT(G$10:G1563),15)</f>
        <v>1.2504843583957801</v>
      </c>
      <c r="I1564" s="126">
        <f t="shared" ca="1" si="626"/>
        <v>1.2239725141948601</v>
      </c>
      <c r="J1564" s="126">
        <f t="shared" ca="1" si="619"/>
        <v>1.0216604899999999</v>
      </c>
      <c r="K1564" s="126">
        <f t="shared" ca="1" si="620"/>
        <v>10.830245</v>
      </c>
      <c r="L1564" s="133">
        <f>IF(VLOOKUP(A1564,$U$12:$AD$125,8)=VLOOKUP(A1563,$U$12:$AD$125,8),0,VLOOKUP(A1564,U$12:$AD$125,8))</f>
        <v>0</v>
      </c>
      <c r="M1564" s="129">
        <f>IF(L1564&gt;0,VLOOKUP(L1564,T$12:$AC$125,7),0)</f>
        <v>0</v>
      </c>
      <c r="N1564" s="126">
        <f t="shared" si="621"/>
        <v>0</v>
      </c>
      <c r="O1564" s="126">
        <f t="shared" ca="1" si="622"/>
        <v>10.830245</v>
      </c>
      <c r="P1564" s="134" t="str">
        <f t="shared" si="627"/>
        <v>J=</v>
      </c>
      <c r="Q1564" s="131">
        <f t="shared" si="628"/>
        <v>44635</v>
      </c>
      <c r="R1564" s="9"/>
      <c r="S1564" s="9"/>
      <c r="T1564" s="9"/>
      <c r="U1564" s="9"/>
      <c r="V1564" s="9"/>
      <c r="W1564" s="9"/>
      <c r="X1564" s="9"/>
      <c r="Y1564" s="9"/>
      <c r="Z1564" s="9"/>
      <c r="AA1564" s="9"/>
      <c r="AB1564" s="9"/>
      <c r="AC1564" s="9"/>
      <c r="AD1564" s="9"/>
      <c r="AE1564" s="9"/>
      <c r="AF1564" s="59">
        <f>(AF1556+1)</f>
        <v>44235</v>
      </c>
      <c r="AG1564" s="15">
        <f t="shared" ref="AG1564:AK1579" ca="1" si="632">VLOOKUP($AF1564,$A$10:$Q$3625,(AG$1)+1)</f>
        <v>1008.0611699900001</v>
      </c>
      <c r="AH1564" s="15">
        <f t="shared" si="632"/>
        <v>1000</v>
      </c>
      <c r="AI1564" s="4">
        <f t="shared" ca="1" si="632"/>
        <v>1.9000000000000006E-2</v>
      </c>
      <c r="AJ1564" s="16">
        <f t="shared" ca="1" si="632"/>
        <v>7.4690000000000005E-5</v>
      </c>
      <c r="AK1564" s="4">
        <f t="shared" si="632"/>
        <v>1.075</v>
      </c>
      <c r="AL1564" s="59">
        <f t="shared" ref="AL1564:AL1593" si="633">AF1564</f>
        <v>44235</v>
      </c>
      <c r="AM1564" s="16">
        <f t="shared" ref="AM1564:AS1579" ca="1" si="634">VLOOKUP($AF1564,$A$10:$Q$3625,(AM$1)+1)</f>
        <v>1.00806117</v>
      </c>
      <c r="AN1564" s="15">
        <f t="shared" ca="1" si="634"/>
        <v>8.0611699899999998</v>
      </c>
      <c r="AO1564" s="9">
        <f t="shared" si="634"/>
        <v>0</v>
      </c>
      <c r="AP1564" s="17">
        <f t="shared" si="634"/>
        <v>0</v>
      </c>
      <c r="AQ1564" s="15">
        <f t="shared" si="634"/>
        <v>0</v>
      </c>
      <c r="AR1564" s="10" t="str">
        <f t="shared" si="634"/>
        <v>J=</v>
      </c>
      <c r="AS1564" s="59">
        <f t="shared" si="634"/>
        <v>44270</v>
      </c>
      <c r="AT1564" s="18"/>
      <c r="AU1564" s="18"/>
      <c r="AV1564" s="40"/>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c r="GS1564" s="18"/>
      <c r="GT1564" s="18"/>
    </row>
    <row r="1565" spans="1:202" x14ac:dyDescent="0.2">
      <c r="A1565" s="123">
        <f t="shared" si="623"/>
        <v>44560</v>
      </c>
      <c r="B1565" s="124">
        <f t="shared" ca="1" si="629"/>
        <v>511.02106500000002</v>
      </c>
      <c r="C1565" s="126">
        <f t="shared" si="624"/>
        <v>500</v>
      </c>
      <c r="D1565" s="125">
        <f ca="1">IF(A1565&lt;$B$1,VLOOKUP(A1565,[1]DI!$A$4:$B$15000,2,FALSE),0)</f>
        <v>9.1499999999999998E-2</v>
      </c>
      <c r="E1565" s="126">
        <f t="shared" ca="1" si="630"/>
        <v>3.4749E-4</v>
      </c>
      <c r="F1565" s="132">
        <f t="shared" si="625"/>
        <v>1.075</v>
      </c>
      <c r="G1565" s="127">
        <f t="shared" ca="1" si="618"/>
        <v>1.0003735517500001</v>
      </c>
      <c r="H1565" s="126">
        <f ca="1">TRUNC(PRODUCT(G$10:G1564),15)</f>
        <v>1.2509514790162</v>
      </c>
      <c r="I1565" s="126">
        <f t="shared" ca="1" si="626"/>
        <v>1.2239725141948601</v>
      </c>
      <c r="J1565" s="126">
        <f t="shared" ca="1" si="619"/>
        <v>1.02204213</v>
      </c>
      <c r="K1565" s="126">
        <f t="shared" ca="1" si="620"/>
        <v>11.021065</v>
      </c>
      <c r="L1565" s="133">
        <f>IF(VLOOKUP(A1565,$U$12:$AD$125,8)=VLOOKUP(A1564,$U$12:$AD$125,8),0,VLOOKUP(A1565,U$12:$AD$125,8))</f>
        <v>0</v>
      </c>
      <c r="M1565" s="129">
        <f>IF(L1565&gt;0,VLOOKUP(L1565,T$12:$AC$125,7),0)</f>
        <v>0</v>
      </c>
      <c r="N1565" s="126">
        <f t="shared" si="621"/>
        <v>0</v>
      </c>
      <c r="O1565" s="126">
        <f t="shared" ca="1" si="622"/>
        <v>11.021065</v>
      </c>
      <c r="P1565" s="134" t="str">
        <f t="shared" si="627"/>
        <v>J=</v>
      </c>
      <c r="Q1565" s="131">
        <f t="shared" si="628"/>
        <v>44635</v>
      </c>
      <c r="R1565" s="9"/>
      <c r="S1565" s="9"/>
      <c r="T1565" s="9"/>
      <c r="U1565" s="9"/>
      <c r="V1565" s="9"/>
      <c r="W1565" s="9"/>
      <c r="X1565" s="9"/>
      <c r="Y1565" s="9"/>
      <c r="Z1565" s="9"/>
      <c r="AA1565" s="9"/>
      <c r="AB1565" s="9"/>
      <c r="AC1565" s="9"/>
      <c r="AD1565" s="9"/>
      <c r="AE1565" s="9"/>
      <c r="AF1565" s="59">
        <f t="shared" ref="AF1565:AF1593" si="635">(AF1564+1)</f>
        <v>44236</v>
      </c>
      <c r="AG1565" s="15">
        <f t="shared" ca="1" si="632"/>
        <v>1008.14211</v>
      </c>
      <c r="AH1565" s="15">
        <f t="shared" si="632"/>
        <v>1000</v>
      </c>
      <c r="AI1565" s="4">
        <f t="shared" ca="1" si="632"/>
        <v>1.9000000000000006E-2</v>
      </c>
      <c r="AJ1565" s="16">
        <f t="shared" ca="1" si="632"/>
        <v>7.4690000000000005E-5</v>
      </c>
      <c r="AK1565" s="4">
        <f t="shared" si="632"/>
        <v>1.075</v>
      </c>
      <c r="AL1565" s="59">
        <f t="shared" si="633"/>
        <v>44236</v>
      </c>
      <c r="AM1565" s="16">
        <f t="shared" ca="1" si="634"/>
        <v>1.0081421100000001</v>
      </c>
      <c r="AN1565" s="15">
        <f t="shared" ca="1" si="634"/>
        <v>8.1421100000000006</v>
      </c>
      <c r="AO1565" s="9">
        <f t="shared" si="634"/>
        <v>0</v>
      </c>
      <c r="AP1565" s="17">
        <f t="shared" si="634"/>
        <v>0</v>
      </c>
      <c r="AQ1565" s="15">
        <f t="shared" si="634"/>
        <v>0</v>
      </c>
      <c r="AR1565" s="10" t="str">
        <f t="shared" si="634"/>
        <v>J=</v>
      </c>
      <c r="AS1565" s="59">
        <f t="shared" si="634"/>
        <v>44270</v>
      </c>
      <c r="AT1565" s="18"/>
      <c r="AU1565" s="18"/>
      <c r="AV1565" s="40"/>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c r="GS1565" s="18"/>
      <c r="GT1565" s="18"/>
    </row>
    <row r="1566" spans="1:202" x14ac:dyDescent="0.2">
      <c r="A1566" s="123">
        <f t="shared" si="623"/>
        <v>44561</v>
      </c>
      <c r="B1566" s="124">
        <f t="shared" ca="1" si="629"/>
        <v>511.21195999999998</v>
      </c>
      <c r="C1566" s="126">
        <f t="shared" si="624"/>
        <v>500</v>
      </c>
      <c r="D1566" s="125">
        <f ca="1">IF(A1566&lt;$B$1,VLOOKUP(A1566,[1]DI!$A$4:$B$15000,2,FALSE),0)</f>
        <v>9.1499999999999998E-2</v>
      </c>
      <c r="E1566" s="126">
        <f t="shared" ca="1" si="630"/>
        <v>3.4749E-4</v>
      </c>
      <c r="F1566" s="132">
        <f t="shared" si="625"/>
        <v>1.075</v>
      </c>
      <c r="G1566" s="127">
        <f t="shared" ca="1" si="618"/>
        <v>1.0003735517500001</v>
      </c>
      <c r="H1566" s="126">
        <f ca="1">TRUNC(PRODUCT(G$10:G1565),15)</f>
        <v>1.25141877413035</v>
      </c>
      <c r="I1566" s="126">
        <f t="shared" ca="1" si="626"/>
        <v>1.2239725141948601</v>
      </c>
      <c r="J1566" s="126">
        <f t="shared" ca="1" si="619"/>
        <v>1.02242392</v>
      </c>
      <c r="K1566" s="126">
        <f t="shared" ca="1" si="620"/>
        <v>11.211959999999999</v>
      </c>
      <c r="L1566" s="133">
        <f>IF(VLOOKUP(A1566,$U$12:$AD$125,8)=VLOOKUP(A1565,$U$12:$AD$125,8),0,VLOOKUP(A1566,U$12:$AD$125,8))</f>
        <v>0</v>
      </c>
      <c r="M1566" s="129">
        <f>IF(L1566&gt;0,VLOOKUP(L1566,T$12:$AC$125,7),0)</f>
        <v>0</v>
      </c>
      <c r="N1566" s="126">
        <f t="shared" si="621"/>
        <v>0</v>
      </c>
      <c r="O1566" s="126">
        <f t="shared" ca="1" si="622"/>
        <v>11.211959999999999</v>
      </c>
      <c r="P1566" s="134" t="str">
        <f t="shared" si="627"/>
        <v>J=</v>
      </c>
      <c r="Q1566" s="131">
        <f t="shared" si="628"/>
        <v>44635</v>
      </c>
      <c r="R1566" s="9"/>
      <c r="S1566" s="9"/>
      <c r="T1566" s="9"/>
      <c r="U1566" s="9"/>
      <c r="V1566" s="9"/>
      <c r="W1566" s="9"/>
      <c r="X1566" s="9"/>
      <c r="Y1566" s="9"/>
      <c r="Z1566" s="9"/>
      <c r="AA1566" s="9"/>
      <c r="AB1566" s="9"/>
      <c r="AC1566" s="9"/>
      <c r="AD1566" s="9"/>
      <c r="AE1566" s="9"/>
      <c r="AF1566" s="59">
        <f t="shared" si="635"/>
        <v>44237</v>
      </c>
      <c r="AG1566" s="15">
        <f t="shared" ca="1" si="632"/>
        <v>1008.2230500000001</v>
      </c>
      <c r="AH1566" s="15">
        <f t="shared" si="632"/>
        <v>1000</v>
      </c>
      <c r="AI1566" s="4">
        <f t="shared" ca="1" si="632"/>
        <v>1.9000000000000006E-2</v>
      </c>
      <c r="AJ1566" s="16">
        <f t="shared" ca="1" si="632"/>
        <v>7.4690000000000005E-5</v>
      </c>
      <c r="AK1566" s="4">
        <f t="shared" si="632"/>
        <v>1.075</v>
      </c>
      <c r="AL1566" s="59">
        <f t="shared" si="633"/>
        <v>44237</v>
      </c>
      <c r="AM1566" s="16">
        <f t="shared" ca="1" si="634"/>
        <v>1.00822305</v>
      </c>
      <c r="AN1566" s="15">
        <f t="shared" ca="1" si="634"/>
        <v>8.2230500000000006</v>
      </c>
      <c r="AO1566" s="9">
        <f t="shared" si="634"/>
        <v>0</v>
      </c>
      <c r="AP1566" s="17">
        <f t="shared" si="634"/>
        <v>0</v>
      </c>
      <c r="AQ1566" s="15">
        <f t="shared" si="634"/>
        <v>0</v>
      </c>
      <c r="AR1566" s="10" t="str">
        <f t="shared" si="634"/>
        <v>J=</v>
      </c>
      <c r="AS1566" s="59">
        <f t="shared" si="634"/>
        <v>44270</v>
      </c>
      <c r="AT1566" s="18"/>
      <c r="AU1566" s="18"/>
      <c r="AV1566" s="40"/>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c r="GS1566" s="18"/>
      <c r="GT1566" s="18"/>
    </row>
    <row r="1567" spans="1:202" x14ac:dyDescent="0.2">
      <c r="A1567" s="123">
        <f t="shared" si="623"/>
        <v>44562</v>
      </c>
      <c r="B1567" s="124">
        <f t="shared" ca="1" si="629"/>
        <v>511.40292499999998</v>
      </c>
      <c r="C1567" s="126">
        <f t="shared" si="624"/>
        <v>500</v>
      </c>
      <c r="D1567" s="125">
        <f ca="1">IF(A1567&lt;$B$1,VLOOKUP(A1567,[1]DI!$A$4:$B$15000,2,FALSE),0)</f>
        <v>0</v>
      </c>
      <c r="E1567" s="126">
        <f t="shared" ca="1" si="630"/>
        <v>0</v>
      </c>
      <c r="F1567" s="132">
        <f t="shared" si="625"/>
        <v>1.075</v>
      </c>
      <c r="G1567" s="127">
        <f t="shared" ca="1" si="618"/>
        <v>1</v>
      </c>
      <c r="H1567" s="126">
        <f ca="1">TRUNC(PRODUCT(G$10:G1566),15)</f>
        <v>1.25188624380341</v>
      </c>
      <c r="I1567" s="126">
        <f t="shared" ca="1" si="626"/>
        <v>1.2239725141948601</v>
      </c>
      <c r="J1567" s="126">
        <f t="shared" ca="1" si="619"/>
        <v>1.0228058499999999</v>
      </c>
      <c r="K1567" s="126">
        <f t="shared" ca="1" si="620"/>
        <v>11.402925</v>
      </c>
      <c r="L1567" s="133">
        <f>IF(VLOOKUP(A1567,$U$12:$AD$125,8)=VLOOKUP(A1566,$U$12:$AD$125,8),0,VLOOKUP(A1567,U$12:$AD$125,8))</f>
        <v>0</v>
      </c>
      <c r="M1567" s="129">
        <f>IF(L1567&gt;0,VLOOKUP(L1567,T$12:$AC$125,7),0)</f>
        <v>0</v>
      </c>
      <c r="N1567" s="126">
        <f t="shared" si="621"/>
        <v>0</v>
      </c>
      <c r="O1567" s="126">
        <f t="shared" ca="1" si="622"/>
        <v>11.402925</v>
      </c>
      <c r="P1567" s="134" t="str">
        <f t="shared" si="627"/>
        <v>J=</v>
      </c>
      <c r="Q1567" s="131">
        <f t="shared" si="628"/>
        <v>44635</v>
      </c>
      <c r="R1567" s="9"/>
      <c r="S1567" s="9"/>
      <c r="T1567" s="9"/>
      <c r="U1567" s="9"/>
      <c r="V1567" s="9"/>
      <c r="W1567" s="9"/>
      <c r="X1567" s="9"/>
      <c r="Y1567" s="9"/>
      <c r="Z1567" s="9"/>
      <c r="AA1567" s="9"/>
      <c r="AB1567" s="9"/>
      <c r="AC1567" s="9"/>
      <c r="AD1567" s="9"/>
      <c r="AE1567" s="9"/>
      <c r="AF1567" s="59">
        <f t="shared" si="635"/>
        <v>44238</v>
      </c>
      <c r="AG1567" s="15">
        <f t="shared" ca="1" si="632"/>
        <v>1008.3040099999999</v>
      </c>
      <c r="AH1567" s="15">
        <f t="shared" si="632"/>
        <v>1000</v>
      </c>
      <c r="AI1567" s="4">
        <f t="shared" ca="1" si="632"/>
        <v>1.9000000000000006E-2</v>
      </c>
      <c r="AJ1567" s="16">
        <f t="shared" ca="1" si="632"/>
        <v>7.4690000000000005E-5</v>
      </c>
      <c r="AK1567" s="4">
        <f t="shared" si="632"/>
        <v>1.075</v>
      </c>
      <c r="AL1567" s="59">
        <f t="shared" si="633"/>
        <v>44238</v>
      </c>
      <c r="AM1567" s="16">
        <f t="shared" ca="1" si="634"/>
        <v>1.00830401</v>
      </c>
      <c r="AN1567" s="15">
        <f t="shared" ca="1" si="634"/>
        <v>8.3040099999999999</v>
      </c>
      <c r="AO1567" s="9">
        <f t="shared" si="634"/>
        <v>0</v>
      </c>
      <c r="AP1567" s="17">
        <f t="shared" si="634"/>
        <v>0</v>
      </c>
      <c r="AQ1567" s="15">
        <f t="shared" si="634"/>
        <v>0</v>
      </c>
      <c r="AR1567" s="10" t="str">
        <f t="shared" si="634"/>
        <v>J=</v>
      </c>
      <c r="AS1567" s="59">
        <f t="shared" si="634"/>
        <v>44270</v>
      </c>
      <c r="AT1567" s="18"/>
      <c r="AU1567" s="18"/>
      <c r="AV1567" s="40"/>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c r="GS1567" s="18"/>
      <c r="GT1567" s="18"/>
    </row>
    <row r="1568" spans="1:202" x14ac:dyDescent="0.2">
      <c r="A1568" s="123">
        <f t="shared" si="623"/>
        <v>44563</v>
      </c>
      <c r="B1568" s="124">
        <f t="shared" ca="1" si="629"/>
        <v>511.40292499999998</v>
      </c>
      <c r="C1568" s="126">
        <f t="shared" si="624"/>
        <v>500</v>
      </c>
      <c r="D1568" s="125">
        <f ca="1">IF(A1568&lt;$B$1,VLOOKUP(A1568,[1]DI!$A$4:$B$15000,2,FALSE),0)</f>
        <v>0</v>
      </c>
      <c r="E1568" s="126">
        <f t="shared" ca="1" si="630"/>
        <v>0</v>
      </c>
      <c r="F1568" s="132">
        <f t="shared" si="625"/>
        <v>1.075</v>
      </c>
      <c r="G1568" s="127">
        <f t="shared" ca="1" si="618"/>
        <v>1</v>
      </c>
      <c r="H1568" s="126">
        <f ca="1">TRUNC(PRODUCT(G$10:G1567),15)</f>
        <v>1.25188624380341</v>
      </c>
      <c r="I1568" s="126">
        <f t="shared" ca="1" si="626"/>
        <v>1.2239725141948601</v>
      </c>
      <c r="J1568" s="126">
        <f t="shared" ca="1" si="619"/>
        <v>1.0228058499999999</v>
      </c>
      <c r="K1568" s="126">
        <f t="shared" ca="1" si="620"/>
        <v>11.402925</v>
      </c>
      <c r="L1568" s="133">
        <f>IF(VLOOKUP(A1568,$U$12:$AD$125,8)=VLOOKUP(A1567,$U$12:$AD$125,8),0,VLOOKUP(A1568,U$12:$AD$125,8))</f>
        <v>0</v>
      </c>
      <c r="M1568" s="129">
        <f>IF(L1568&gt;0,VLOOKUP(L1568,T$12:$AC$125,7),0)</f>
        <v>0</v>
      </c>
      <c r="N1568" s="126">
        <f t="shared" si="621"/>
        <v>0</v>
      </c>
      <c r="O1568" s="126">
        <f t="shared" ca="1" si="622"/>
        <v>11.402925</v>
      </c>
      <c r="P1568" s="134" t="str">
        <f t="shared" si="627"/>
        <v>J=</v>
      </c>
      <c r="Q1568" s="131">
        <f t="shared" si="628"/>
        <v>44635</v>
      </c>
      <c r="R1568" s="9"/>
      <c r="S1568" s="9"/>
      <c r="T1568" s="9"/>
      <c r="U1568" s="9"/>
      <c r="V1568" s="9"/>
      <c r="W1568" s="9"/>
      <c r="X1568" s="9"/>
      <c r="Y1568" s="9"/>
      <c r="Z1568" s="9"/>
      <c r="AA1568" s="9"/>
      <c r="AB1568" s="9"/>
      <c r="AC1568" s="9"/>
      <c r="AD1568" s="9"/>
      <c r="AE1568" s="9"/>
      <c r="AF1568" s="59">
        <f t="shared" si="635"/>
        <v>44239</v>
      </c>
      <c r="AG1568" s="15">
        <f t="shared" ca="1" si="632"/>
        <v>1008.38497</v>
      </c>
      <c r="AH1568" s="15">
        <f t="shared" si="632"/>
        <v>1000</v>
      </c>
      <c r="AI1568" s="4">
        <f t="shared" ca="1" si="632"/>
        <v>1.9000000000000006E-2</v>
      </c>
      <c r="AJ1568" s="16">
        <f t="shared" ca="1" si="632"/>
        <v>7.4690000000000005E-5</v>
      </c>
      <c r="AK1568" s="4">
        <f t="shared" si="632"/>
        <v>1.075</v>
      </c>
      <c r="AL1568" s="59">
        <f t="shared" si="633"/>
        <v>44239</v>
      </c>
      <c r="AM1568" s="16">
        <f t="shared" ca="1" si="634"/>
        <v>1.00838497</v>
      </c>
      <c r="AN1568" s="15">
        <f t="shared" ca="1" si="634"/>
        <v>8.3849699999999991</v>
      </c>
      <c r="AO1568" s="9">
        <f t="shared" si="634"/>
        <v>0</v>
      </c>
      <c r="AP1568" s="17">
        <f t="shared" si="634"/>
        <v>0</v>
      </c>
      <c r="AQ1568" s="15">
        <f t="shared" si="634"/>
        <v>0</v>
      </c>
      <c r="AR1568" s="10" t="str">
        <f t="shared" si="634"/>
        <v>J=</v>
      </c>
      <c r="AS1568" s="59">
        <f t="shared" si="634"/>
        <v>44270</v>
      </c>
      <c r="AT1568" s="18"/>
      <c r="AU1568" s="18"/>
      <c r="AV1568" s="40"/>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c r="GS1568" s="18"/>
      <c r="GT1568" s="18"/>
    </row>
    <row r="1569" spans="1:202" x14ac:dyDescent="0.2">
      <c r="A1569" s="123">
        <f t="shared" si="623"/>
        <v>44564</v>
      </c>
      <c r="B1569" s="124">
        <f t="shared" ca="1" si="629"/>
        <v>511.40292499999998</v>
      </c>
      <c r="C1569" s="126">
        <f t="shared" si="624"/>
        <v>500</v>
      </c>
      <c r="D1569" s="125">
        <f ca="1">IF(A1569&lt;$B$1,VLOOKUP(A1569,[1]DI!$A$4:$B$15000,2,FALSE),0)</f>
        <v>9.1499999999999998E-2</v>
      </c>
      <c r="E1569" s="126">
        <f t="shared" ca="1" si="630"/>
        <v>3.4749E-4</v>
      </c>
      <c r="F1569" s="132">
        <f t="shared" si="625"/>
        <v>1.075</v>
      </c>
      <c r="G1569" s="127">
        <f t="shared" ca="1" si="618"/>
        <v>1.0003735517500001</v>
      </c>
      <c r="H1569" s="126">
        <f ca="1">TRUNC(PRODUCT(G$10:G1568),15)</f>
        <v>1.25188624380341</v>
      </c>
      <c r="I1569" s="126">
        <f t="shared" ca="1" si="626"/>
        <v>1.2239725141948601</v>
      </c>
      <c r="J1569" s="126">
        <f t="shared" ca="1" si="619"/>
        <v>1.0228058499999999</v>
      </c>
      <c r="K1569" s="126">
        <f t="shared" ca="1" si="620"/>
        <v>11.402925</v>
      </c>
      <c r="L1569" s="133">
        <f>IF(VLOOKUP(A1569,$U$12:$AD$125,8)=VLOOKUP(A1568,$U$12:$AD$125,8),0,VLOOKUP(A1569,U$12:$AD$125,8))</f>
        <v>0</v>
      </c>
      <c r="M1569" s="129">
        <f>IF(L1569&gt;0,VLOOKUP(L1569,T$12:$AC$125,7),0)</f>
        <v>0</v>
      </c>
      <c r="N1569" s="126">
        <f t="shared" si="621"/>
        <v>0</v>
      </c>
      <c r="O1569" s="126">
        <f t="shared" ca="1" si="622"/>
        <v>11.402925</v>
      </c>
      <c r="P1569" s="134" t="str">
        <f t="shared" si="627"/>
        <v>J=</v>
      </c>
      <c r="Q1569" s="131">
        <f t="shared" si="628"/>
        <v>44635</v>
      </c>
      <c r="R1569" s="9"/>
      <c r="S1569" s="9"/>
      <c r="T1569" s="9"/>
      <c r="U1569" s="9"/>
      <c r="V1569" s="9"/>
      <c r="W1569" s="9"/>
      <c r="X1569" s="9"/>
      <c r="Y1569" s="9"/>
      <c r="Z1569" s="9"/>
      <c r="AA1569" s="9"/>
      <c r="AB1569" s="9"/>
      <c r="AC1569" s="9"/>
      <c r="AD1569" s="9"/>
      <c r="AE1569" s="9"/>
      <c r="AF1569" s="59">
        <f t="shared" si="635"/>
        <v>44240</v>
      </c>
      <c r="AG1569" s="15">
        <f t="shared" ca="1" si="632"/>
        <v>1008.46593</v>
      </c>
      <c r="AH1569" s="15">
        <f t="shared" si="632"/>
        <v>1000</v>
      </c>
      <c r="AI1569" s="4">
        <f t="shared" ca="1" si="632"/>
        <v>0</v>
      </c>
      <c r="AJ1569" s="16">
        <f t="shared" ca="1" si="632"/>
        <v>0</v>
      </c>
      <c r="AK1569" s="4">
        <f t="shared" si="632"/>
        <v>1.075</v>
      </c>
      <c r="AL1569" s="59">
        <f t="shared" si="633"/>
        <v>44240</v>
      </c>
      <c r="AM1569" s="16">
        <f t="shared" ca="1" si="634"/>
        <v>1.0084659300000001</v>
      </c>
      <c r="AN1569" s="15">
        <f t="shared" ca="1" si="634"/>
        <v>8.4659300000000002</v>
      </c>
      <c r="AO1569" s="9">
        <f t="shared" si="634"/>
        <v>0</v>
      </c>
      <c r="AP1569" s="17">
        <f t="shared" si="634"/>
        <v>0</v>
      </c>
      <c r="AQ1569" s="15">
        <f t="shared" si="634"/>
        <v>0</v>
      </c>
      <c r="AR1569" s="10" t="str">
        <f t="shared" si="634"/>
        <v>J=</v>
      </c>
      <c r="AS1569" s="59">
        <f t="shared" si="634"/>
        <v>44270</v>
      </c>
      <c r="AT1569" s="18"/>
      <c r="AU1569" s="18"/>
      <c r="AV1569" s="40"/>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c r="GS1569" s="18"/>
      <c r="GT1569" s="18"/>
    </row>
    <row r="1570" spans="1:202" x14ac:dyDescent="0.2">
      <c r="A1570" s="123">
        <f t="shared" si="623"/>
        <v>44565</v>
      </c>
      <c r="B1570" s="124">
        <f t="shared" ca="1" si="629"/>
        <v>511.59395999999998</v>
      </c>
      <c r="C1570" s="126">
        <f t="shared" si="624"/>
        <v>500</v>
      </c>
      <c r="D1570" s="125">
        <f ca="1">IF(A1570&lt;$B$1,VLOOKUP(A1570,[1]DI!$A$4:$B$15000,2,FALSE),0)</f>
        <v>9.1499999999999998E-2</v>
      </c>
      <c r="E1570" s="126">
        <f t="shared" ca="1" si="630"/>
        <v>3.4749E-4</v>
      </c>
      <c r="F1570" s="132">
        <f t="shared" si="625"/>
        <v>1.075</v>
      </c>
      <c r="G1570" s="127">
        <f t="shared" ca="1" si="618"/>
        <v>1.0003735517500001</v>
      </c>
      <c r="H1570" s="126">
        <f ca="1">TRUNC(PRODUCT(G$10:G1569),15)</f>
        <v>1.25235388810059</v>
      </c>
      <c r="I1570" s="126">
        <f t="shared" ca="1" si="626"/>
        <v>1.2239725141948601</v>
      </c>
      <c r="J1570" s="126">
        <f t="shared" ca="1" si="619"/>
        <v>1.02318792</v>
      </c>
      <c r="K1570" s="126">
        <f t="shared" ca="1" si="620"/>
        <v>11.593959999999999</v>
      </c>
      <c r="L1570" s="133">
        <f>IF(VLOOKUP(A1570,$U$12:$AD$125,8)=VLOOKUP(A1569,$U$12:$AD$125,8),0,VLOOKUP(A1570,U$12:$AD$125,8))</f>
        <v>0</v>
      </c>
      <c r="M1570" s="129">
        <f>IF(L1570&gt;0,VLOOKUP(L1570,T$12:$AC$125,7),0)</f>
        <v>0</v>
      </c>
      <c r="N1570" s="126">
        <f t="shared" si="621"/>
        <v>0</v>
      </c>
      <c r="O1570" s="126">
        <f t="shared" ca="1" si="622"/>
        <v>11.593959999999999</v>
      </c>
      <c r="P1570" s="134" t="str">
        <f t="shared" si="627"/>
        <v>J=</v>
      </c>
      <c r="Q1570" s="131">
        <f t="shared" si="628"/>
        <v>44635</v>
      </c>
      <c r="R1570" s="9"/>
      <c r="S1570" s="9"/>
      <c r="T1570" s="9"/>
      <c r="U1570" s="9"/>
      <c r="V1570" s="9"/>
      <c r="W1570" s="9"/>
      <c r="X1570" s="9"/>
      <c r="Y1570" s="9"/>
      <c r="Z1570" s="9"/>
      <c r="AA1570" s="9"/>
      <c r="AB1570" s="9"/>
      <c r="AC1570" s="9"/>
      <c r="AD1570" s="9"/>
      <c r="AE1570" s="9"/>
      <c r="AF1570" s="59">
        <f t="shared" si="635"/>
        <v>44241</v>
      </c>
      <c r="AG1570" s="15">
        <f t="shared" ca="1" si="632"/>
        <v>1008.46593</v>
      </c>
      <c r="AH1570" s="15">
        <f t="shared" si="632"/>
        <v>1000</v>
      </c>
      <c r="AI1570" s="4">
        <f t="shared" ca="1" si="632"/>
        <v>0</v>
      </c>
      <c r="AJ1570" s="16">
        <f t="shared" ca="1" si="632"/>
        <v>0</v>
      </c>
      <c r="AK1570" s="4">
        <f t="shared" si="632"/>
        <v>1.075</v>
      </c>
      <c r="AL1570" s="59">
        <f t="shared" si="633"/>
        <v>44241</v>
      </c>
      <c r="AM1570" s="16">
        <f t="shared" ca="1" si="634"/>
        <v>1.0084659300000001</v>
      </c>
      <c r="AN1570" s="15">
        <f t="shared" ca="1" si="634"/>
        <v>8.4659300000000002</v>
      </c>
      <c r="AO1570" s="9">
        <f t="shared" si="634"/>
        <v>0</v>
      </c>
      <c r="AP1570" s="17">
        <f t="shared" si="634"/>
        <v>0</v>
      </c>
      <c r="AQ1570" s="15">
        <f t="shared" si="634"/>
        <v>0</v>
      </c>
      <c r="AR1570" s="10" t="str">
        <f t="shared" si="634"/>
        <v>J=</v>
      </c>
      <c r="AS1570" s="59">
        <f t="shared" si="634"/>
        <v>44270</v>
      </c>
      <c r="AT1570" s="18"/>
      <c r="AU1570" s="18"/>
      <c r="AV1570" s="40"/>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c r="GS1570" s="18"/>
      <c r="GT1570" s="18"/>
    </row>
    <row r="1571" spans="1:202" x14ac:dyDescent="0.2">
      <c r="A1571" s="123">
        <f t="shared" si="623"/>
        <v>44566</v>
      </c>
      <c r="B1571" s="124">
        <f t="shared" ca="1" si="629"/>
        <v>511.78506499999997</v>
      </c>
      <c r="C1571" s="126">
        <f t="shared" si="624"/>
        <v>500</v>
      </c>
      <c r="D1571" s="125">
        <f ca="1">IF(A1571&lt;$B$1,VLOOKUP(A1571,[1]DI!$A$4:$B$15000,2,FALSE),0)</f>
        <v>9.1499999999999998E-2</v>
      </c>
      <c r="E1571" s="126">
        <f t="shared" ca="1" si="630"/>
        <v>3.4749E-4</v>
      </c>
      <c r="F1571" s="132">
        <f t="shared" si="625"/>
        <v>1.075</v>
      </c>
      <c r="G1571" s="127">
        <f t="shared" ca="1" si="618"/>
        <v>1.0003735517500001</v>
      </c>
      <c r="H1571" s="126">
        <f ca="1">TRUNC(PRODUCT(G$10:G1570),15)</f>
        <v>1.2528217070871099</v>
      </c>
      <c r="I1571" s="126">
        <f t="shared" ca="1" si="626"/>
        <v>1.2239725141948601</v>
      </c>
      <c r="J1571" s="126">
        <f t="shared" ca="1" si="619"/>
        <v>1.02357013</v>
      </c>
      <c r="K1571" s="126">
        <f t="shared" ca="1" si="620"/>
        <v>11.785064999999999</v>
      </c>
      <c r="L1571" s="133">
        <f>IF(VLOOKUP(A1571,$U$12:$AD$125,8)=VLOOKUP(A1570,$U$12:$AD$125,8),0,VLOOKUP(A1571,U$12:$AD$125,8))</f>
        <v>0</v>
      </c>
      <c r="M1571" s="129">
        <f>IF(L1571&gt;0,VLOOKUP(L1571,T$12:$AC$125,7),0)</f>
        <v>0</v>
      </c>
      <c r="N1571" s="126">
        <f t="shared" si="621"/>
        <v>0</v>
      </c>
      <c r="O1571" s="126">
        <f t="shared" ca="1" si="622"/>
        <v>11.785064999999999</v>
      </c>
      <c r="P1571" s="134" t="str">
        <f t="shared" si="627"/>
        <v>J=</v>
      </c>
      <c r="Q1571" s="131">
        <f t="shared" si="628"/>
        <v>44635</v>
      </c>
      <c r="R1571" s="9"/>
      <c r="S1571" s="9"/>
      <c r="T1571" s="9"/>
      <c r="U1571" s="9"/>
      <c r="V1571" s="9"/>
      <c r="W1571" s="9"/>
      <c r="X1571" s="9"/>
      <c r="Y1571" s="9"/>
      <c r="Z1571" s="9"/>
      <c r="AA1571" s="9"/>
      <c r="AB1571" s="9"/>
      <c r="AC1571" s="9"/>
      <c r="AD1571" s="9"/>
      <c r="AE1571" s="9"/>
      <c r="AF1571" s="59">
        <f t="shared" si="635"/>
        <v>44242</v>
      </c>
      <c r="AG1571" s="15">
        <f t="shared" ca="1" si="632"/>
        <v>1008.46593</v>
      </c>
      <c r="AH1571" s="15">
        <f t="shared" si="632"/>
        <v>1000</v>
      </c>
      <c r="AI1571" s="4">
        <f t="shared" ca="1" si="632"/>
        <v>0</v>
      </c>
      <c r="AJ1571" s="16">
        <f t="shared" ca="1" si="632"/>
        <v>0</v>
      </c>
      <c r="AK1571" s="4">
        <f t="shared" si="632"/>
        <v>1.075</v>
      </c>
      <c r="AL1571" s="59">
        <f t="shared" si="633"/>
        <v>44242</v>
      </c>
      <c r="AM1571" s="16">
        <f t="shared" ca="1" si="634"/>
        <v>1.0084659300000001</v>
      </c>
      <c r="AN1571" s="15">
        <f t="shared" ca="1" si="634"/>
        <v>8.4659300000000002</v>
      </c>
      <c r="AO1571" s="9">
        <f t="shared" si="634"/>
        <v>0</v>
      </c>
      <c r="AP1571" s="17">
        <f t="shared" si="634"/>
        <v>0</v>
      </c>
      <c r="AQ1571" s="15">
        <f t="shared" si="634"/>
        <v>0</v>
      </c>
      <c r="AR1571" s="10" t="str">
        <f t="shared" si="634"/>
        <v>J=</v>
      </c>
      <c r="AS1571" s="59">
        <f t="shared" si="634"/>
        <v>44270</v>
      </c>
      <c r="AT1571" s="18"/>
      <c r="AU1571" s="18"/>
      <c r="AV1571" s="40"/>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c r="GS1571" s="18"/>
      <c r="GT1571" s="18"/>
    </row>
    <row r="1572" spans="1:202" x14ac:dyDescent="0.2">
      <c r="A1572" s="123">
        <f t="shared" si="623"/>
        <v>44567</v>
      </c>
      <c r="B1572" s="124">
        <f t="shared" ca="1" si="629"/>
        <v>511.97624500000001</v>
      </c>
      <c r="C1572" s="126">
        <f t="shared" si="624"/>
        <v>500</v>
      </c>
      <c r="D1572" s="125">
        <f ca="1">IF(A1572&lt;$B$1,VLOOKUP(A1572,[1]DI!$A$4:$B$15000,2,FALSE),0)</f>
        <v>9.1499999999999998E-2</v>
      </c>
      <c r="E1572" s="126">
        <f t="shared" ca="1" si="630"/>
        <v>3.4749E-4</v>
      </c>
      <c r="F1572" s="132">
        <f t="shared" si="625"/>
        <v>1.075</v>
      </c>
      <c r="G1572" s="127">
        <f t="shared" ca="1" si="618"/>
        <v>1.0003735517500001</v>
      </c>
      <c r="H1572" s="126">
        <f ca="1">TRUNC(PRODUCT(G$10:G1571),15)</f>
        <v>1.25328970082823</v>
      </c>
      <c r="I1572" s="126">
        <f t="shared" ca="1" si="626"/>
        <v>1.2239725141948601</v>
      </c>
      <c r="J1572" s="126">
        <f t="shared" ca="1" si="619"/>
        <v>1.0239524900000001</v>
      </c>
      <c r="K1572" s="126">
        <f t="shared" ca="1" si="620"/>
        <v>11.976245</v>
      </c>
      <c r="L1572" s="133">
        <f>IF(VLOOKUP(A1572,$U$12:$AD$125,8)=VLOOKUP(A1571,$U$12:$AD$125,8),0,VLOOKUP(A1572,U$12:$AD$125,8))</f>
        <v>0</v>
      </c>
      <c r="M1572" s="129">
        <f>IF(L1572&gt;0,VLOOKUP(L1572,T$12:$AC$125,7),0)</f>
        <v>0</v>
      </c>
      <c r="N1572" s="126">
        <f t="shared" si="621"/>
        <v>0</v>
      </c>
      <c r="O1572" s="126">
        <f t="shared" ca="1" si="622"/>
        <v>11.976245</v>
      </c>
      <c r="P1572" s="134" t="str">
        <f t="shared" si="627"/>
        <v>J=</v>
      </c>
      <c r="Q1572" s="131">
        <f t="shared" si="628"/>
        <v>44635</v>
      </c>
      <c r="R1572" s="9"/>
      <c r="S1572" s="9"/>
      <c r="T1572" s="9"/>
      <c r="U1572" s="9"/>
      <c r="V1572" s="9"/>
      <c r="W1572" s="9"/>
      <c r="X1572" s="9"/>
      <c r="Y1572" s="9"/>
      <c r="Z1572" s="9"/>
      <c r="AA1572" s="9"/>
      <c r="AB1572" s="9"/>
      <c r="AC1572" s="9"/>
      <c r="AD1572" s="9"/>
      <c r="AE1572" s="9"/>
      <c r="AF1572" s="59">
        <f t="shared" si="635"/>
        <v>44243</v>
      </c>
      <c r="AG1572" s="15">
        <f t="shared" ca="1" si="632"/>
        <v>1008.46593</v>
      </c>
      <c r="AH1572" s="15">
        <f t="shared" si="632"/>
        <v>1000</v>
      </c>
      <c r="AI1572" s="4">
        <f t="shared" ca="1" si="632"/>
        <v>0</v>
      </c>
      <c r="AJ1572" s="16">
        <f t="shared" ca="1" si="632"/>
        <v>0</v>
      </c>
      <c r="AK1572" s="4">
        <f t="shared" si="632"/>
        <v>1.075</v>
      </c>
      <c r="AL1572" s="59">
        <f t="shared" si="633"/>
        <v>44243</v>
      </c>
      <c r="AM1572" s="16">
        <f t="shared" ca="1" si="634"/>
        <v>1.0084659300000001</v>
      </c>
      <c r="AN1572" s="15">
        <f t="shared" ca="1" si="634"/>
        <v>8.4659300000000002</v>
      </c>
      <c r="AO1572" s="9">
        <f t="shared" si="634"/>
        <v>0</v>
      </c>
      <c r="AP1572" s="17">
        <f t="shared" si="634"/>
        <v>0</v>
      </c>
      <c r="AQ1572" s="15">
        <f t="shared" si="634"/>
        <v>0</v>
      </c>
      <c r="AR1572" s="10" t="str">
        <f t="shared" si="634"/>
        <v>J=</v>
      </c>
      <c r="AS1572" s="59">
        <f t="shared" si="634"/>
        <v>44270</v>
      </c>
      <c r="AT1572" s="18"/>
      <c r="AU1572" s="18"/>
      <c r="AV1572" s="40"/>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c r="GS1572" s="18"/>
      <c r="GT1572" s="18"/>
    </row>
    <row r="1573" spans="1:202" x14ac:dyDescent="0.2">
      <c r="A1573" s="123">
        <f t="shared" si="623"/>
        <v>44568</v>
      </c>
      <c r="B1573" s="124">
        <f t="shared" ca="1" si="629"/>
        <v>512.16749500000003</v>
      </c>
      <c r="C1573" s="126">
        <f t="shared" si="624"/>
        <v>500</v>
      </c>
      <c r="D1573" s="125">
        <f ca="1">IF(A1573&lt;$B$1,VLOOKUP(A1573,[1]DI!$A$4:$B$15000,2,FALSE),0)</f>
        <v>9.1499999999999998E-2</v>
      </c>
      <c r="E1573" s="126">
        <f t="shared" ca="1" si="630"/>
        <v>3.4749E-4</v>
      </c>
      <c r="F1573" s="132">
        <f t="shared" si="625"/>
        <v>1.075</v>
      </c>
      <c r="G1573" s="127">
        <f t="shared" ca="1" si="618"/>
        <v>1.0003735517500001</v>
      </c>
      <c r="H1573" s="126">
        <f ca="1">TRUNC(PRODUCT(G$10:G1572),15)</f>
        <v>1.25375786938923</v>
      </c>
      <c r="I1573" s="126">
        <f t="shared" ca="1" si="626"/>
        <v>1.2239725141948601</v>
      </c>
      <c r="J1573" s="126">
        <f t="shared" ca="1" si="619"/>
        <v>1.0243349900000001</v>
      </c>
      <c r="K1573" s="126">
        <f t="shared" ca="1" si="620"/>
        <v>12.167495000000001</v>
      </c>
      <c r="L1573" s="133">
        <f>IF(VLOOKUP(A1573,$U$12:$AD$125,8)=VLOOKUP(A1572,$U$12:$AD$125,8),0,VLOOKUP(A1573,U$12:$AD$125,8))</f>
        <v>0</v>
      </c>
      <c r="M1573" s="129">
        <f>IF(L1573&gt;0,VLOOKUP(L1573,T$12:$AC$125,7),0)</f>
        <v>0</v>
      </c>
      <c r="N1573" s="126">
        <f t="shared" si="621"/>
        <v>0</v>
      </c>
      <c r="O1573" s="126">
        <f t="shared" ca="1" si="622"/>
        <v>12.167495000000001</v>
      </c>
      <c r="P1573" s="134" t="str">
        <f t="shared" si="627"/>
        <v>J=</v>
      </c>
      <c r="Q1573" s="131">
        <f t="shared" si="628"/>
        <v>44635</v>
      </c>
      <c r="R1573" s="9"/>
      <c r="S1573" s="9"/>
      <c r="T1573" s="9"/>
      <c r="U1573" s="9"/>
      <c r="V1573" s="9"/>
      <c r="W1573" s="9"/>
      <c r="X1573" s="9"/>
      <c r="Y1573" s="9"/>
      <c r="Z1573" s="9"/>
      <c r="AA1573" s="9"/>
      <c r="AB1573" s="9"/>
      <c r="AC1573" s="9"/>
      <c r="AD1573" s="9"/>
      <c r="AE1573" s="9"/>
      <c r="AF1573" s="59">
        <f t="shared" si="635"/>
        <v>44244</v>
      </c>
      <c r="AG1573" s="15">
        <f t="shared" ca="1" si="632"/>
        <v>1008.46593</v>
      </c>
      <c r="AH1573" s="15">
        <f t="shared" si="632"/>
        <v>1000</v>
      </c>
      <c r="AI1573" s="4">
        <f t="shared" ca="1" si="632"/>
        <v>1.9000000000000006E-2</v>
      </c>
      <c r="AJ1573" s="16">
        <f t="shared" ca="1" si="632"/>
        <v>7.4690000000000005E-5</v>
      </c>
      <c r="AK1573" s="4">
        <f t="shared" si="632"/>
        <v>1.075</v>
      </c>
      <c r="AL1573" s="59">
        <f t="shared" si="633"/>
        <v>44244</v>
      </c>
      <c r="AM1573" s="16">
        <f t="shared" ca="1" si="634"/>
        <v>1.0084659300000001</v>
      </c>
      <c r="AN1573" s="15">
        <f t="shared" ca="1" si="634"/>
        <v>8.4659300000000002</v>
      </c>
      <c r="AO1573" s="9">
        <f t="shared" si="634"/>
        <v>0</v>
      </c>
      <c r="AP1573" s="17">
        <f t="shared" si="634"/>
        <v>0</v>
      </c>
      <c r="AQ1573" s="15">
        <f t="shared" si="634"/>
        <v>0</v>
      </c>
      <c r="AR1573" s="10" t="str">
        <f t="shared" si="634"/>
        <v>J=</v>
      </c>
      <c r="AS1573" s="59">
        <f t="shared" si="634"/>
        <v>44270</v>
      </c>
      <c r="AT1573" s="18"/>
      <c r="AU1573" s="18"/>
      <c r="AV1573" s="40"/>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c r="GS1573" s="18"/>
      <c r="GT1573" s="18"/>
    </row>
    <row r="1574" spans="1:202" x14ac:dyDescent="0.2">
      <c r="A1574" s="123">
        <f t="shared" si="623"/>
        <v>44569</v>
      </c>
      <c r="B1574" s="124">
        <f t="shared" ca="1" si="629"/>
        <v>512.35881500000005</v>
      </c>
      <c r="C1574" s="126">
        <f t="shared" si="624"/>
        <v>500</v>
      </c>
      <c r="D1574" s="125">
        <f ca="1">IF(A1574&lt;$B$1,VLOOKUP(A1574,[1]DI!$A$4:$B$15000,2,FALSE),0)</f>
        <v>0</v>
      </c>
      <c r="E1574" s="126">
        <f t="shared" ca="1" si="630"/>
        <v>0</v>
      </c>
      <c r="F1574" s="132">
        <f t="shared" si="625"/>
        <v>1.075</v>
      </c>
      <c r="G1574" s="127">
        <f t="shared" ca="1" si="618"/>
        <v>1</v>
      </c>
      <c r="H1574" s="126">
        <f ca="1">TRUNC(PRODUCT(G$10:G1573),15)</f>
        <v>1.25422621283542</v>
      </c>
      <c r="I1574" s="126">
        <f t="shared" ca="1" si="626"/>
        <v>1.2239725141948601</v>
      </c>
      <c r="J1574" s="126">
        <f t="shared" ca="1" si="619"/>
        <v>1.02471763</v>
      </c>
      <c r="K1574" s="126">
        <f t="shared" ca="1" si="620"/>
        <v>12.358815</v>
      </c>
      <c r="L1574" s="133">
        <f>IF(VLOOKUP(A1574,$U$12:$AD$125,8)=VLOOKUP(A1573,$U$12:$AD$125,8),0,VLOOKUP(A1574,U$12:$AD$125,8))</f>
        <v>0</v>
      </c>
      <c r="M1574" s="129">
        <f>IF(L1574&gt;0,VLOOKUP(L1574,T$12:$AC$125,7),0)</f>
        <v>0</v>
      </c>
      <c r="N1574" s="126">
        <f t="shared" si="621"/>
        <v>0</v>
      </c>
      <c r="O1574" s="126">
        <f t="shared" ca="1" si="622"/>
        <v>12.358815</v>
      </c>
      <c r="P1574" s="134" t="str">
        <f t="shared" si="627"/>
        <v>J=</v>
      </c>
      <c r="Q1574" s="131">
        <f t="shared" si="628"/>
        <v>44635</v>
      </c>
      <c r="R1574" s="9"/>
      <c r="S1574" s="9"/>
      <c r="T1574" s="9"/>
      <c r="U1574" s="9"/>
      <c r="V1574" s="9"/>
      <c r="W1574" s="9"/>
      <c r="X1574" s="9"/>
      <c r="Y1574" s="9"/>
      <c r="Z1574" s="9"/>
      <c r="AA1574" s="9"/>
      <c r="AB1574" s="9"/>
      <c r="AC1574" s="9"/>
      <c r="AD1574" s="9"/>
      <c r="AE1574" s="9"/>
      <c r="AF1574" s="59">
        <f t="shared" si="635"/>
        <v>44245</v>
      </c>
      <c r="AG1574" s="15">
        <f t="shared" ca="1" si="632"/>
        <v>1008.5469000000001</v>
      </c>
      <c r="AH1574" s="15">
        <f t="shared" si="632"/>
        <v>1000</v>
      </c>
      <c r="AI1574" s="4">
        <f t="shared" ca="1" si="632"/>
        <v>1.9000000000000006E-2</v>
      </c>
      <c r="AJ1574" s="16">
        <f t="shared" ca="1" si="632"/>
        <v>7.4690000000000005E-5</v>
      </c>
      <c r="AK1574" s="4">
        <f t="shared" si="632"/>
        <v>1.075</v>
      </c>
      <c r="AL1574" s="59">
        <f t="shared" si="633"/>
        <v>44245</v>
      </c>
      <c r="AM1574" s="16">
        <f t="shared" ca="1" si="634"/>
        <v>1.0085469</v>
      </c>
      <c r="AN1574" s="15">
        <f t="shared" ca="1" si="634"/>
        <v>8.5469000000000008</v>
      </c>
      <c r="AO1574" s="9">
        <f t="shared" si="634"/>
        <v>0</v>
      </c>
      <c r="AP1574" s="17">
        <f t="shared" si="634"/>
        <v>0</v>
      </c>
      <c r="AQ1574" s="15">
        <f t="shared" si="634"/>
        <v>0</v>
      </c>
      <c r="AR1574" s="10" t="str">
        <f t="shared" si="634"/>
        <v>J=</v>
      </c>
      <c r="AS1574" s="59">
        <f t="shared" si="634"/>
        <v>44270</v>
      </c>
      <c r="AT1574" s="18"/>
      <c r="AU1574" s="18"/>
      <c r="AV1574" s="40"/>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c r="GS1574" s="18"/>
      <c r="GT1574" s="18"/>
    </row>
    <row r="1575" spans="1:202" x14ac:dyDescent="0.2">
      <c r="A1575" s="123">
        <f t="shared" si="623"/>
        <v>44570</v>
      </c>
      <c r="B1575" s="124">
        <f t="shared" ca="1" si="629"/>
        <v>512.35881500000005</v>
      </c>
      <c r="C1575" s="126">
        <f t="shared" si="624"/>
        <v>500</v>
      </c>
      <c r="D1575" s="125">
        <f ca="1">IF(A1575&lt;$B$1,VLOOKUP(A1575,[1]DI!$A$4:$B$15000,2,FALSE),0)</f>
        <v>0</v>
      </c>
      <c r="E1575" s="126">
        <f t="shared" ca="1" si="630"/>
        <v>0</v>
      </c>
      <c r="F1575" s="132">
        <f t="shared" si="625"/>
        <v>1.075</v>
      </c>
      <c r="G1575" s="127">
        <f t="shared" ca="1" si="618"/>
        <v>1</v>
      </c>
      <c r="H1575" s="126">
        <f ca="1">TRUNC(PRODUCT(G$10:G1574),15)</f>
        <v>1.25422621283542</v>
      </c>
      <c r="I1575" s="126">
        <f t="shared" ca="1" si="626"/>
        <v>1.2239725141948601</v>
      </c>
      <c r="J1575" s="126">
        <f t="shared" ca="1" si="619"/>
        <v>1.02471763</v>
      </c>
      <c r="K1575" s="126">
        <f t="shared" ca="1" si="620"/>
        <v>12.358815</v>
      </c>
      <c r="L1575" s="133">
        <f>IF(VLOOKUP(A1575,$U$12:$AD$125,8)=VLOOKUP(A1574,$U$12:$AD$125,8),0,VLOOKUP(A1575,U$12:$AD$125,8))</f>
        <v>0</v>
      </c>
      <c r="M1575" s="129">
        <f>IF(L1575&gt;0,VLOOKUP(L1575,T$12:$AC$125,7),0)</f>
        <v>0</v>
      </c>
      <c r="N1575" s="126">
        <f t="shared" si="621"/>
        <v>0</v>
      </c>
      <c r="O1575" s="126">
        <f t="shared" ca="1" si="622"/>
        <v>12.358815</v>
      </c>
      <c r="P1575" s="134" t="str">
        <f t="shared" si="627"/>
        <v>J=</v>
      </c>
      <c r="Q1575" s="131">
        <f t="shared" si="628"/>
        <v>44635</v>
      </c>
      <c r="R1575" s="9"/>
      <c r="S1575" s="9"/>
      <c r="T1575" s="9"/>
      <c r="U1575" s="9"/>
      <c r="V1575" s="9"/>
      <c r="W1575" s="9"/>
      <c r="X1575" s="9"/>
      <c r="Y1575" s="9"/>
      <c r="Z1575" s="9"/>
      <c r="AA1575" s="9"/>
      <c r="AB1575" s="9"/>
      <c r="AC1575" s="9"/>
      <c r="AD1575" s="9"/>
      <c r="AE1575" s="9"/>
      <c r="AF1575" s="59">
        <f t="shared" si="635"/>
        <v>44246</v>
      </c>
      <c r="AG1575" s="15">
        <f t="shared" ca="1" si="632"/>
        <v>1008.62787999</v>
      </c>
      <c r="AH1575" s="15">
        <f t="shared" si="632"/>
        <v>1000</v>
      </c>
      <c r="AI1575" s="4">
        <f t="shared" ca="1" si="632"/>
        <v>1.9000000000000006E-2</v>
      </c>
      <c r="AJ1575" s="16">
        <f t="shared" ca="1" si="632"/>
        <v>7.4690000000000005E-5</v>
      </c>
      <c r="AK1575" s="4">
        <f t="shared" si="632"/>
        <v>1.075</v>
      </c>
      <c r="AL1575" s="59">
        <f t="shared" si="633"/>
        <v>44246</v>
      </c>
      <c r="AM1575" s="16">
        <f t="shared" ca="1" si="634"/>
        <v>1.0086278799999999</v>
      </c>
      <c r="AN1575" s="15">
        <f t="shared" ca="1" si="634"/>
        <v>8.6278799900000003</v>
      </c>
      <c r="AO1575" s="9">
        <f t="shared" si="634"/>
        <v>0</v>
      </c>
      <c r="AP1575" s="17">
        <f t="shared" si="634"/>
        <v>0</v>
      </c>
      <c r="AQ1575" s="15">
        <f t="shared" si="634"/>
        <v>0</v>
      </c>
      <c r="AR1575" s="10" t="str">
        <f t="shared" si="634"/>
        <v>J=</v>
      </c>
      <c r="AS1575" s="59">
        <f t="shared" si="634"/>
        <v>44270</v>
      </c>
      <c r="AT1575" s="18"/>
      <c r="AU1575" s="18"/>
      <c r="AV1575" s="40"/>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c r="GS1575" s="18"/>
      <c r="GT1575" s="18"/>
    </row>
    <row r="1576" spans="1:202" x14ac:dyDescent="0.2">
      <c r="A1576" s="123">
        <f t="shared" si="623"/>
        <v>44571</v>
      </c>
      <c r="B1576" s="124">
        <f t="shared" ca="1" si="629"/>
        <v>512.35881500000005</v>
      </c>
      <c r="C1576" s="126">
        <f t="shared" si="624"/>
        <v>500</v>
      </c>
      <c r="D1576" s="125">
        <f ca="1">IF(A1576&lt;$B$1,VLOOKUP(A1576,[1]DI!$A$4:$B$15000,2,FALSE),0)</f>
        <v>9.1499999999999998E-2</v>
      </c>
      <c r="E1576" s="126">
        <f t="shared" ca="1" si="630"/>
        <v>3.4749E-4</v>
      </c>
      <c r="F1576" s="132">
        <f t="shared" si="625"/>
        <v>1.075</v>
      </c>
      <c r="G1576" s="127">
        <f t="shared" ca="1" si="618"/>
        <v>1.0003735517500001</v>
      </c>
      <c r="H1576" s="126">
        <f ca="1">TRUNC(PRODUCT(G$10:G1575),15)</f>
        <v>1.25422621283542</v>
      </c>
      <c r="I1576" s="126">
        <f t="shared" ca="1" si="626"/>
        <v>1.2239725141948601</v>
      </c>
      <c r="J1576" s="126">
        <f t="shared" ca="1" si="619"/>
        <v>1.02471763</v>
      </c>
      <c r="K1576" s="126">
        <f t="shared" ca="1" si="620"/>
        <v>12.358815</v>
      </c>
      <c r="L1576" s="133">
        <f>IF(VLOOKUP(A1576,$U$12:$AD$125,8)=VLOOKUP(A1575,$U$12:$AD$125,8),0,VLOOKUP(A1576,U$12:$AD$125,8))</f>
        <v>0</v>
      </c>
      <c r="M1576" s="129">
        <f>IF(L1576&gt;0,VLOOKUP(L1576,T$12:$AC$125,7),0)</f>
        <v>0</v>
      </c>
      <c r="N1576" s="126">
        <f t="shared" si="621"/>
        <v>0</v>
      </c>
      <c r="O1576" s="126">
        <f t="shared" ca="1" si="622"/>
        <v>12.358815</v>
      </c>
      <c r="P1576" s="134" t="str">
        <f t="shared" si="627"/>
        <v>J=</v>
      </c>
      <c r="Q1576" s="131">
        <f t="shared" si="628"/>
        <v>44635</v>
      </c>
      <c r="R1576" s="9"/>
      <c r="S1576" s="9"/>
      <c r="T1576" s="9"/>
      <c r="U1576" s="9"/>
      <c r="V1576" s="9"/>
      <c r="W1576" s="9"/>
      <c r="X1576" s="9"/>
      <c r="Y1576" s="9"/>
      <c r="Z1576" s="9"/>
      <c r="AA1576" s="9"/>
      <c r="AB1576" s="9"/>
      <c r="AC1576" s="9"/>
      <c r="AD1576" s="9"/>
      <c r="AE1576" s="9"/>
      <c r="AF1576" s="59">
        <f t="shared" si="635"/>
        <v>44247</v>
      </c>
      <c r="AG1576" s="15">
        <f t="shared" ca="1" si="632"/>
        <v>1008.70886</v>
      </c>
      <c r="AH1576" s="15">
        <f t="shared" si="632"/>
        <v>1000</v>
      </c>
      <c r="AI1576" s="4">
        <f t="shared" ca="1" si="632"/>
        <v>0</v>
      </c>
      <c r="AJ1576" s="16">
        <f t="shared" ca="1" si="632"/>
        <v>0</v>
      </c>
      <c r="AK1576" s="4">
        <f t="shared" si="632"/>
        <v>1.075</v>
      </c>
      <c r="AL1576" s="59">
        <f t="shared" si="633"/>
        <v>44247</v>
      </c>
      <c r="AM1576" s="16">
        <f t="shared" ca="1" si="634"/>
        <v>1.00870886</v>
      </c>
      <c r="AN1576" s="15">
        <f t="shared" ca="1" si="634"/>
        <v>8.7088599999999996</v>
      </c>
      <c r="AO1576" s="9">
        <f t="shared" si="634"/>
        <v>0</v>
      </c>
      <c r="AP1576" s="17">
        <f t="shared" si="634"/>
        <v>0</v>
      </c>
      <c r="AQ1576" s="15">
        <f t="shared" si="634"/>
        <v>0</v>
      </c>
      <c r="AR1576" s="10" t="str">
        <f t="shared" si="634"/>
        <v>J=</v>
      </c>
      <c r="AS1576" s="59">
        <f t="shared" si="634"/>
        <v>44270</v>
      </c>
      <c r="AT1576" s="18"/>
      <c r="AU1576" s="18"/>
      <c r="AV1576" s="40"/>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c r="GS1576" s="18"/>
      <c r="GT1576" s="18"/>
    </row>
    <row r="1577" spans="1:202" x14ac:dyDescent="0.2">
      <c r="A1577" s="123">
        <f t="shared" si="623"/>
        <v>44572</v>
      </c>
      <c r="B1577" s="124">
        <f t="shared" ca="1" si="629"/>
        <v>512.55020500000001</v>
      </c>
      <c r="C1577" s="126">
        <f t="shared" si="624"/>
        <v>500</v>
      </c>
      <c r="D1577" s="125">
        <f ca="1">IF(A1577&lt;$B$1,VLOOKUP(A1577,[1]DI!$A$4:$B$15000,2,FALSE),0)</f>
        <v>9.1499999999999998E-2</v>
      </c>
      <c r="E1577" s="126">
        <f t="shared" ca="1" si="630"/>
        <v>3.4749E-4</v>
      </c>
      <c r="F1577" s="132">
        <f t="shared" si="625"/>
        <v>1.075</v>
      </c>
      <c r="G1577" s="127">
        <f t="shared" ca="1" si="618"/>
        <v>1.0003735517500001</v>
      </c>
      <c r="H1577" s="126">
        <f ca="1">TRUNC(PRODUCT(G$10:G1576),15)</f>
        <v>1.2546947312321199</v>
      </c>
      <c r="I1577" s="126">
        <f t="shared" ca="1" si="626"/>
        <v>1.2239725141948601</v>
      </c>
      <c r="J1577" s="126">
        <f t="shared" ca="1" si="619"/>
        <v>1.0251004100000001</v>
      </c>
      <c r="K1577" s="126">
        <f t="shared" ca="1" si="620"/>
        <v>12.550205</v>
      </c>
      <c r="L1577" s="133">
        <f>IF(VLOOKUP(A1577,$U$12:$AD$125,8)=VLOOKUP(A1576,$U$12:$AD$125,8),0,VLOOKUP(A1577,U$12:$AD$125,8))</f>
        <v>0</v>
      </c>
      <c r="M1577" s="129">
        <f>IF(L1577&gt;0,VLOOKUP(L1577,T$12:$AC$125,7),0)</f>
        <v>0</v>
      </c>
      <c r="N1577" s="126">
        <f t="shared" si="621"/>
        <v>0</v>
      </c>
      <c r="O1577" s="126">
        <f t="shared" ca="1" si="622"/>
        <v>12.550205</v>
      </c>
      <c r="P1577" s="134" t="str">
        <f t="shared" si="627"/>
        <v>J=</v>
      </c>
      <c r="Q1577" s="131">
        <f t="shared" si="628"/>
        <v>44635</v>
      </c>
      <c r="R1577" s="9"/>
      <c r="S1577" s="9"/>
      <c r="T1577" s="9"/>
      <c r="U1577" s="9"/>
      <c r="V1577" s="9"/>
      <c r="W1577" s="9"/>
      <c r="X1577" s="9"/>
      <c r="Y1577" s="9"/>
      <c r="Z1577" s="9"/>
      <c r="AA1577" s="9"/>
      <c r="AB1577" s="9"/>
      <c r="AC1577" s="9"/>
      <c r="AD1577" s="9"/>
      <c r="AE1577" s="9"/>
      <c r="AF1577" s="59">
        <f t="shared" si="635"/>
        <v>44248</v>
      </c>
      <c r="AG1577" s="15">
        <f t="shared" ca="1" si="632"/>
        <v>1008.70886</v>
      </c>
      <c r="AH1577" s="15">
        <f t="shared" si="632"/>
        <v>1000</v>
      </c>
      <c r="AI1577" s="4">
        <f t="shared" ca="1" si="632"/>
        <v>0</v>
      </c>
      <c r="AJ1577" s="16">
        <f t="shared" ca="1" si="632"/>
        <v>0</v>
      </c>
      <c r="AK1577" s="4">
        <f t="shared" si="632"/>
        <v>1.075</v>
      </c>
      <c r="AL1577" s="59">
        <f t="shared" si="633"/>
        <v>44248</v>
      </c>
      <c r="AM1577" s="16">
        <f t="shared" ca="1" si="634"/>
        <v>1.00870886</v>
      </c>
      <c r="AN1577" s="15">
        <f t="shared" ca="1" si="634"/>
        <v>8.7088599999999996</v>
      </c>
      <c r="AO1577" s="9">
        <f t="shared" si="634"/>
        <v>0</v>
      </c>
      <c r="AP1577" s="17">
        <f t="shared" si="634"/>
        <v>0</v>
      </c>
      <c r="AQ1577" s="15">
        <f t="shared" si="634"/>
        <v>0</v>
      </c>
      <c r="AR1577" s="10" t="str">
        <f t="shared" si="634"/>
        <v>J=</v>
      </c>
      <c r="AS1577" s="59">
        <f t="shared" si="634"/>
        <v>44270</v>
      </c>
      <c r="AT1577" s="18"/>
      <c r="AU1577" s="18"/>
      <c r="AV1577" s="40"/>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c r="GS1577" s="18"/>
      <c r="GT1577" s="18"/>
    </row>
    <row r="1578" spans="1:202" x14ac:dyDescent="0.2">
      <c r="A1578" s="123">
        <f t="shared" si="623"/>
        <v>44573</v>
      </c>
      <c r="B1578" s="124">
        <f t="shared" ca="1" si="629"/>
        <v>512.74167</v>
      </c>
      <c r="C1578" s="126">
        <f t="shared" si="624"/>
        <v>500</v>
      </c>
      <c r="D1578" s="125">
        <f ca="1">IF(A1578&lt;$B$1,VLOOKUP(A1578,[1]DI!$A$4:$B$15000,2,FALSE),0)</f>
        <v>9.1499999999999998E-2</v>
      </c>
      <c r="E1578" s="126">
        <f t="shared" ca="1" si="630"/>
        <v>3.4749E-4</v>
      </c>
      <c r="F1578" s="132">
        <f t="shared" si="625"/>
        <v>1.075</v>
      </c>
      <c r="G1578" s="127">
        <f t="shared" ca="1" si="618"/>
        <v>1.0003735517500001</v>
      </c>
      <c r="H1578" s="126">
        <f ca="1">TRUNC(PRODUCT(G$10:G1577),15)</f>
        <v>1.2551634246446799</v>
      </c>
      <c r="I1578" s="126">
        <f t="shared" ca="1" si="626"/>
        <v>1.2239725141948601</v>
      </c>
      <c r="J1578" s="126">
        <f t="shared" ca="1" si="619"/>
        <v>1.0254833400000001</v>
      </c>
      <c r="K1578" s="126">
        <f t="shared" ca="1" si="620"/>
        <v>12.741669999999999</v>
      </c>
      <c r="L1578" s="133">
        <f>IF(VLOOKUP(A1578,$U$12:$AD$125,8)=VLOOKUP(A1577,$U$12:$AD$125,8),0,VLOOKUP(A1578,U$12:$AD$125,8))</f>
        <v>0</v>
      </c>
      <c r="M1578" s="129">
        <f>IF(L1578&gt;0,VLOOKUP(L1578,T$12:$AC$125,7),0)</f>
        <v>0</v>
      </c>
      <c r="N1578" s="126">
        <f t="shared" si="621"/>
        <v>0</v>
      </c>
      <c r="O1578" s="126">
        <f t="shared" ca="1" si="622"/>
        <v>12.741669999999999</v>
      </c>
      <c r="P1578" s="134" t="str">
        <f t="shared" si="627"/>
        <v>J=</v>
      </c>
      <c r="Q1578" s="131">
        <f t="shared" si="628"/>
        <v>44635</v>
      </c>
      <c r="R1578" s="9"/>
      <c r="S1578" s="9"/>
      <c r="T1578" s="9"/>
      <c r="U1578" s="9"/>
      <c r="V1578" s="9"/>
      <c r="W1578" s="9"/>
      <c r="X1578" s="9"/>
      <c r="Y1578" s="9"/>
      <c r="Z1578" s="9"/>
      <c r="AA1578" s="9"/>
      <c r="AB1578" s="9"/>
      <c r="AC1578" s="9"/>
      <c r="AD1578" s="9"/>
      <c r="AE1578" s="9"/>
      <c r="AF1578" s="59">
        <f t="shared" si="635"/>
        <v>44249</v>
      </c>
      <c r="AG1578" s="15">
        <f t="shared" ca="1" si="632"/>
        <v>1008.70886</v>
      </c>
      <c r="AH1578" s="15">
        <f t="shared" si="632"/>
        <v>1000</v>
      </c>
      <c r="AI1578" s="4">
        <f t="shared" ca="1" si="632"/>
        <v>1.9000000000000006E-2</v>
      </c>
      <c r="AJ1578" s="16">
        <f t="shared" ca="1" si="632"/>
        <v>7.4690000000000005E-5</v>
      </c>
      <c r="AK1578" s="4">
        <f t="shared" si="632"/>
        <v>1.075</v>
      </c>
      <c r="AL1578" s="59">
        <f t="shared" si="633"/>
        <v>44249</v>
      </c>
      <c r="AM1578" s="16">
        <f t="shared" ca="1" si="634"/>
        <v>1.00870886</v>
      </c>
      <c r="AN1578" s="15">
        <f t="shared" ca="1" si="634"/>
        <v>8.7088599999999996</v>
      </c>
      <c r="AO1578" s="9">
        <f t="shared" si="634"/>
        <v>0</v>
      </c>
      <c r="AP1578" s="17">
        <f t="shared" si="634"/>
        <v>0</v>
      </c>
      <c r="AQ1578" s="15">
        <f t="shared" si="634"/>
        <v>0</v>
      </c>
      <c r="AR1578" s="10" t="str">
        <f t="shared" si="634"/>
        <v>J=</v>
      </c>
      <c r="AS1578" s="59">
        <f t="shared" si="634"/>
        <v>44270</v>
      </c>
      <c r="AT1578" s="18"/>
      <c r="AU1578" s="18"/>
      <c r="AV1578" s="40"/>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c r="GS1578" s="18"/>
      <c r="GT1578" s="18"/>
    </row>
    <row r="1579" spans="1:202" x14ac:dyDescent="0.2">
      <c r="A1579" s="123">
        <f t="shared" si="623"/>
        <v>44574</v>
      </c>
      <c r="B1579" s="124">
        <f t="shared" ca="1" si="629"/>
        <v>512.93320499000004</v>
      </c>
      <c r="C1579" s="126">
        <f t="shared" si="624"/>
        <v>500</v>
      </c>
      <c r="D1579" s="125">
        <f ca="1">IF(A1579&lt;$B$1,VLOOKUP(A1579,[1]DI!$A$4:$B$15000,2,FALSE),0)</f>
        <v>9.1499999999999998E-2</v>
      </c>
      <c r="E1579" s="126">
        <f t="shared" ca="1" si="630"/>
        <v>3.4749E-4</v>
      </c>
      <c r="F1579" s="132">
        <f t="shared" si="625"/>
        <v>1.075</v>
      </c>
      <c r="G1579" s="127">
        <f t="shared" ca="1" si="618"/>
        <v>1.0003735517500001</v>
      </c>
      <c r="H1579" s="126">
        <f ca="1">TRUNC(PRODUCT(G$10:G1578),15)</f>
        <v>1.2556322931385</v>
      </c>
      <c r="I1579" s="126">
        <f t="shared" ca="1" si="626"/>
        <v>1.2239725141948601</v>
      </c>
      <c r="J1579" s="126">
        <f t="shared" ca="1" si="619"/>
        <v>1.0258664099999999</v>
      </c>
      <c r="K1579" s="126">
        <f t="shared" ca="1" si="620"/>
        <v>12.93320499</v>
      </c>
      <c r="L1579" s="133">
        <f>IF(VLOOKUP(A1579,$U$12:$AD$125,8)=VLOOKUP(A1578,$U$12:$AD$125,8),0,VLOOKUP(A1579,U$12:$AD$125,8))</f>
        <v>0</v>
      </c>
      <c r="M1579" s="129">
        <f>IF(L1579&gt;0,VLOOKUP(L1579,T$12:$AC$125,7),0)</f>
        <v>0</v>
      </c>
      <c r="N1579" s="126">
        <f t="shared" si="621"/>
        <v>0</v>
      </c>
      <c r="O1579" s="126">
        <f t="shared" ca="1" si="622"/>
        <v>12.93320499</v>
      </c>
      <c r="P1579" s="134" t="str">
        <f t="shared" si="627"/>
        <v>J=</v>
      </c>
      <c r="Q1579" s="131">
        <f t="shared" si="628"/>
        <v>44635</v>
      </c>
      <c r="R1579" s="9"/>
      <c r="S1579" s="9"/>
      <c r="T1579" s="9"/>
      <c r="U1579" s="9"/>
      <c r="V1579" s="9"/>
      <c r="W1579" s="9"/>
      <c r="X1579" s="9"/>
      <c r="Y1579" s="9"/>
      <c r="Z1579" s="9"/>
      <c r="AA1579" s="9"/>
      <c r="AB1579" s="9"/>
      <c r="AC1579" s="9"/>
      <c r="AD1579" s="9"/>
      <c r="AE1579" s="9"/>
      <c r="AF1579" s="59">
        <f t="shared" si="635"/>
        <v>44250</v>
      </c>
      <c r="AG1579" s="15">
        <f t="shared" ca="1" si="632"/>
        <v>1008.78986</v>
      </c>
      <c r="AH1579" s="15">
        <f t="shared" si="632"/>
        <v>1000</v>
      </c>
      <c r="AI1579" s="4">
        <f t="shared" ca="1" si="632"/>
        <v>1.9000000000000006E-2</v>
      </c>
      <c r="AJ1579" s="16">
        <f t="shared" ca="1" si="632"/>
        <v>7.4690000000000005E-5</v>
      </c>
      <c r="AK1579" s="4">
        <f t="shared" si="632"/>
        <v>1.075</v>
      </c>
      <c r="AL1579" s="59">
        <f t="shared" si="633"/>
        <v>44250</v>
      </c>
      <c r="AM1579" s="16">
        <f t="shared" ca="1" si="634"/>
        <v>1.00878986</v>
      </c>
      <c r="AN1579" s="15">
        <f t="shared" ca="1" si="634"/>
        <v>8.7898599999999991</v>
      </c>
      <c r="AO1579" s="9">
        <f t="shared" si="634"/>
        <v>0</v>
      </c>
      <c r="AP1579" s="17">
        <f t="shared" si="634"/>
        <v>0</v>
      </c>
      <c r="AQ1579" s="15">
        <f t="shared" si="634"/>
        <v>0</v>
      </c>
      <c r="AR1579" s="10" t="str">
        <f t="shared" si="634"/>
        <v>J=</v>
      </c>
      <c r="AS1579" s="59">
        <f t="shared" si="634"/>
        <v>44270</v>
      </c>
      <c r="AT1579" s="18"/>
      <c r="AU1579" s="18"/>
      <c r="AV1579" s="40"/>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c r="GS1579" s="18"/>
      <c r="GT1579" s="18"/>
    </row>
    <row r="1580" spans="1:202" x14ac:dyDescent="0.2">
      <c r="A1580" s="123">
        <f t="shared" si="623"/>
        <v>44575</v>
      </c>
      <c r="B1580" s="124">
        <f t="shared" ca="1" si="629"/>
        <v>513.12481500000001</v>
      </c>
      <c r="C1580" s="126">
        <f t="shared" si="624"/>
        <v>500</v>
      </c>
      <c r="D1580" s="125">
        <f ca="1">IF(A1580&lt;$B$1,VLOOKUP(A1580,[1]DI!$A$4:$B$15000,2,FALSE),0)</f>
        <v>9.1499999999999998E-2</v>
      </c>
      <c r="E1580" s="126">
        <f t="shared" ca="1" si="630"/>
        <v>3.4749E-4</v>
      </c>
      <c r="F1580" s="132">
        <f t="shared" si="625"/>
        <v>1.075</v>
      </c>
      <c r="G1580" s="127">
        <f t="shared" ca="1" si="618"/>
        <v>1.0003735517500001</v>
      </c>
      <c r="H1580" s="126">
        <f ca="1">TRUNC(PRODUCT(G$10:G1579),15)</f>
        <v>1.25610133677895</v>
      </c>
      <c r="I1580" s="126">
        <f t="shared" ca="1" si="626"/>
        <v>1.2239725141948601</v>
      </c>
      <c r="J1580" s="126">
        <f t="shared" ca="1" si="619"/>
        <v>1.0262496299999999</v>
      </c>
      <c r="K1580" s="126">
        <f t="shared" ca="1" si="620"/>
        <v>13.124815</v>
      </c>
      <c r="L1580" s="133">
        <f>IF(VLOOKUP(A1580,$U$12:$AD$125,8)=VLOOKUP(A1579,$U$12:$AD$125,8),0,VLOOKUP(A1580,U$12:$AD$125,8))</f>
        <v>0</v>
      </c>
      <c r="M1580" s="129">
        <f>IF(L1580&gt;0,VLOOKUP(L1580,T$12:$AC$125,7),0)</f>
        <v>0</v>
      </c>
      <c r="N1580" s="126">
        <f t="shared" si="621"/>
        <v>0</v>
      </c>
      <c r="O1580" s="126">
        <f t="shared" ca="1" si="622"/>
        <v>13.124815</v>
      </c>
      <c r="P1580" s="134" t="str">
        <f t="shared" si="627"/>
        <v>J=</v>
      </c>
      <c r="Q1580" s="131">
        <f t="shared" si="628"/>
        <v>44635</v>
      </c>
      <c r="R1580" s="9"/>
      <c r="S1580" s="9"/>
      <c r="T1580" s="9"/>
      <c r="U1580" s="9"/>
      <c r="V1580" s="9"/>
      <c r="W1580" s="9"/>
      <c r="X1580" s="9"/>
      <c r="Y1580" s="9"/>
      <c r="Z1580" s="9"/>
      <c r="AA1580" s="9"/>
      <c r="AB1580" s="9"/>
      <c r="AC1580" s="9"/>
      <c r="AD1580" s="9"/>
      <c r="AE1580" s="9"/>
      <c r="AF1580" s="59">
        <f t="shared" si="635"/>
        <v>44251</v>
      </c>
      <c r="AG1580" s="15">
        <f t="shared" ref="AG1580:AK1593" ca="1" si="636">VLOOKUP($AF1580,$A$10:$Q$3625,(AG$1)+1)</f>
        <v>1008.87085</v>
      </c>
      <c r="AH1580" s="15">
        <f t="shared" si="636"/>
        <v>1000</v>
      </c>
      <c r="AI1580" s="4">
        <f t="shared" ca="1" si="636"/>
        <v>1.9000000000000006E-2</v>
      </c>
      <c r="AJ1580" s="16">
        <f t="shared" ca="1" si="636"/>
        <v>7.4690000000000005E-5</v>
      </c>
      <c r="AK1580" s="4">
        <f t="shared" si="636"/>
        <v>1.075</v>
      </c>
      <c r="AL1580" s="59">
        <f t="shared" si="633"/>
        <v>44251</v>
      </c>
      <c r="AM1580" s="16">
        <f t="shared" ref="AM1580:AS1593" ca="1" si="637">VLOOKUP($AF1580,$A$10:$Q$3625,(AM$1)+1)</f>
        <v>1.0088708500000001</v>
      </c>
      <c r="AN1580" s="15">
        <f t="shared" ca="1" si="637"/>
        <v>8.8708500000000008</v>
      </c>
      <c r="AO1580" s="9">
        <f t="shared" si="637"/>
        <v>0</v>
      </c>
      <c r="AP1580" s="17">
        <f t="shared" si="637"/>
        <v>0</v>
      </c>
      <c r="AQ1580" s="15">
        <f t="shared" si="637"/>
        <v>0</v>
      </c>
      <c r="AR1580" s="10" t="str">
        <f t="shared" si="637"/>
        <v>J=</v>
      </c>
      <c r="AS1580" s="59">
        <f t="shared" si="637"/>
        <v>44270</v>
      </c>
      <c r="AT1580" s="18"/>
      <c r="AU1580" s="18"/>
      <c r="AV1580" s="40"/>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c r="GS1580" s="18"/>
      <c r="GT1580" s="18"/>
    </row>
    <row r="1581" spans="1:202" x14ac:dyDescent="0.2">
      <c r="A1581" s="123">
        <f t="shared" si="623"/>
        <v>44576</v>
      </c>
      <c r="B1581" s="124">
        <f t="shared" ca="1" si="629"/>
        <v>513.31649000000004</v>
      </c>
      <c r="C1581" s="126">
        <f t="shared" si="624"/>
        <v>500</v>
      </c>
      <c r="D1581" s="125">
        <f ca="1">IF(A1581&lt;$B$1,VLOOKUP(A1581,[1]DI!$A$4:$B$15000,2,FALSE),0)</f>
        <v>0</v>
      </c>
      <c r="E1581" s="126">
        <f t="shared" ca="1" si="630"/>
        <v>0</v>
      </c>
      <c r="F1581" s="132">
        <f t="shared" si="625"/>
        <v>1.075</v>
      </c>
      <c r="G1581" s="127">
        <f t="shared" ca="1" si="618"/>
        <v>1</v>
      </c>
      <c r="H1581" s="126">
        <f ca="1">TRUNC(PRODUCT(G$10:G1580),15)</f>
        <v>1.2565705556314899</v>
      </c>
      <c r="I1581" s="126">
        <f t="shared" ca="1" si="626"/>
        <v>1.2239725141948601</v>
      </c>
      <c r="J1581" s="126">
        <f t="shared" ca="1" si="619"/>
        <v>1.02663298</v>
      </c>
      <c r="K1581" s="126">
        <f t="shared" ca="1" si="620"/>
        <v>13.31649</v>
      </c>
      <c r="L1581" s="133">
        <f>IF(VLOOKUP(A1581,$U$12:$AD$125,8)=VLOOKUP(A1580,$U$12:$AD$125,8),0,VLOOKUP(A1581,U$12:$AD$125,8))</f>
        <v>0</v>
      </c>
      <c r="M1581" s="129">
        <f>IF(L1581&gt;0,VLOOKUP(L1581,T$12:$AC$125,7),0)</f>
        <v>0</v>
      </c>
      <c r="N1581" s="126">
        <f t="shared" si="621"/>
        <v>0</v>
      </c>
      <c r="O1581" s="126">
        <f t="shared" ca="1" si="622"/>
        <v>13.31649</v>
      </c>
      <c r="P1581" s="134" t="str">
        <f t="shared" si="627"/>
        <v>J=</v>
      </c>
      <c r="Q1581" s="131">
        <f t="shared" si="628"/>
        <v>44635</v>
      </c>
      <c r="R1581" s="9"/>
      <c r="S1581" s="9"/>
      <c r="T1581" s="9"/>
      <c r="U1581" s="9"/>
      <c r="V1581" s="9"/>
      <c r="W1581" s="9"/>
      <c r="X1581" s="9"/>
      <c r="Y1581" s="9"/>
      <c r="Z1581" s="9"/>
      <c r="AA1581" s="9"/>
      <c r="AB1581" s="9"/>
      <c r="AC1581" s="9"/>
      <c r="AD1581" s="9"/>
      <c r="AE1581" s="9"/>
      <c r="AF1581" s="59">
        <f t="shared" si="635"/>
        <v>44252</v>
      </c>
      <c r="AG1581" s="15">
        <f t="shared" ca="1" si="636"/>
        <v>1008.95186</v>
      </c>
      <c r="AH1581" s="15">
        <f t="shared" si="636"/>
        <v>1000</v>
      </c>
      <c r="AI1581" s="4">
        <f t="shared" ca="1" si="636"/>
        <v>1.9000000000000006E-2</v>
      </c>
      <c r="AJ1581" s="16">
        <f t="shared" ca="1" si="636"/>
        <v>7.4690000000000005E-5</v>
      </c>
      <c r="AK1581" s="4">
        <f t="shared" si="636"/>
        <v>1.075</v>
      </c>
      <c r="AL1581" s="59">
        <f t="shared" si="633"/>
        <v>44252</v>
      </c>
      <c r="AM1581" s="16">
        <f t="shared" ca="1" si="637"/>
        <v>1.00895186</v>
      </c>
      <c r="AN1581" s="15">
        <f t="shared" ca="1" si="637"/>
        <v>8.9518599999999999</v>
      </c>
      <c r="AO1581" s="9">
        <f t="shared" si="637"/>
        <v>0</v>
      </c>
      <c r="AP1581" s="17">
        <f t="shared" si="637"/>
        <v>0</v>
      </c>
      <c r="AQ1581" s="15">
        <f t="shared" si="637"/>
        <v>0</v>
      </c>
      <c r="AR1581" s="10" t="str">
        <f t="shared" si="637"/>
        <v>J=</v>
      </c>
      <c r="AS1581" s="59">
        <f t="shared" si="637"/>
        <v>44270</v>
      </c>
      <c r="AT1581" s="18"/>
      <c r="AU1581" s="18"/>
      <c r="AV1581" s="40"/>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c r="GS1581" s="18"/>
      <c r="GT1581" s="18"/>
    </row>
    <row r="1582" spans="1:202" x14ac:dyDescent="0.2">
      <c r="A1582" s="123">
        <f t="shared" si="623"/>
        <v>44577</v>
      </c>
      <c r="B1582" s="124">
        <f t="shared" ca="1" si="629"/>
        <v>513.31649000000004</v>
      </c>
      <c r="C1582" s="126">
        <f t="shared" si="624"/>
        <v>500</v>
      </c>
      <c r="D1582" s="125">
        <f ca="1">IF(A1582&lt;$B$1,VLOOKUP(A1582,[1]DI!$A$4:$B$15000,2,FALSE),0)</f>
        <v>0</v>
      </c>
      <c r="E1582" s="126">
        <f t="shared" ca="1" si="630"/>
        <v>0</v>
      </c>
      <c r="F1582" s="132">
        <f t="shared" si="625"/>
        <v>1.075</v>
      </c>
      <c r="G1582" s="127">
        <f t="shared" ca="1" si="618"/>
        <v>1</v>
      </c>
      <c r="H1582" s="126">
        <f ca="1">TRUNC(PRODUCT(G$10:G1581),15)</f>
        <v>1.2565705556314899</v>
      </c>
      <c r="I1582" s="126">
        <f t="shared" ca="1" si="626"/>
        <v>1.2239725141948601</v>
      </c>
      <c r="J1582" s="126">
        <f t="shared" ca="1" si="619"/>
        <v>1.02663298</v>
      </c>
      <c r="K1582" s="126">
        <f t="shared" ca="1" si="620"/>
        <v>13.31649</v>
      </c>
      <c r="L1582" s="133">
        <f>IF(VLOOKUP(A1582,$U$12:$AD$125,8)=VLOOKUP(A1581,$U$12:$AD$125,8),0,VLOOKUP(A1582,U$12:$AD$125,8))</f>
        <v>0</v>
      </c>
      <c r="M1582" s="129">
        <f>IF(L1582&gt;0,VLOOKUP(L1582,T$12:$AC$125,7),0)</f>
        <v>0</v>
      </c>
      <c r="N1582" s="126">
        <f t="shared" si="621"/>
        <v>0</v>
      </c>
      <c r="O1582" s="126">
        <f t="shared" ca="1" si="622"/>
        <v>13.31649</v>
      </c>
      <c r="P1582" s="134" t="str">
        <f t="shared" si="627"/>
        <v>J=</v>
      </c>
      <c r="Q1582" s="131">
        <f t="shared" si="628"/>
        <v>44635</v>
      </c>
      <c r="R1582" s="9"/>
      <c r="S1582" s="9"/>
      <c r="T1582" s="9"/>
      <c r="U1582" s="9"/>
      <c r="V1582" s="9"/>
      <c r="W1582" s="9"/>
      <c r="X1582" s="9"/>
      <c r="Y1582" s="9"/>
      <c r="Z1582" s="9"/>
      <c r="AA1582" s="9"/>
      <c r="AB1582" s="9"/>
      <c r="AC1582" s="9"/>
      <c r="AD1582" s="9"/>
      <c r="AE1582" s="9"/>
      <c r="AF1582" s="59">
        <f t="shared" si="635"/>
        <v>44253</v>
      </c>
      <c r="AG1582" s="15">
        <f t="shared" ca="1" si="636"/>
        <v>1009.03286999</v>
      </c>
      <c r="AH1582" s="15">
        <f t="shared" si="636"/>
        <v>1000</v>
      </c>
      <c r="AI1582" s="4">
        <f t="shared" ca="1" si="636"/>
        <v>1.9000000000000006E-2</v>
      </c>
      <c r="AJ1582" s="16">
        <f t="shared" ca="1" si="636"/>
        <v>7.4690000000000005E-5</v>
      </c>
      <c r="AK1582" s="4">
        <f t="shared" si="636"/>
        <v>1.075</v>
      </c>
      <c r="AL1582" s="59">
        <f t="shared" si="633"/>
        <v>44253</v>
      </c>
      <c r="AM1582" s="16">
        <f t="shared" ca="1" si="637"/>
        <v>1.00903287</v>
      </c>
      <c r="AN1582" s="15">
        <f t="shared" ca="1" si="637"/>
        <v>9.03286999</v>
      </c>
      <c r="AO1582" s="9">
        <f t="shared" si="637"/>
        <v>0</v>
      </c>
      <c r="AP1582" s="17">
        <f t="shared" si="637"/>
        <v>0</v>
      </c>
      <c r="AQ1582" s="15">
        <f t="shared" si="637"/>
        <v>0</v>
      </c>
      <c r="AR1582" s="10" t="str">
        <f t="shared" si="637"/>
        <v>J=</v>
      </c>
      <c r="AS1582" s="59">
        <f t="shared" si="637"/>
        <v>44270</v>
      </c>
      <c r="AT1582" s="18"/>
      <c r="AU1582" s="18"/>
      <c r="AV1582" s="40"/>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c r="GS1582" s="18"/>
      <c r="GT1582" s="18"/>
    </row>
    <row r="1583" spans="1:202" x14ac:dyDescent="0.2">
      <c r="A1583" s="123">
        <f t="shared" si="623"/>
        <v>44578</v>
      </c>
      <c r="B1583" s="124">
        <f t="shared" ca="1" si="629"/>
        <v>513.31649000000004</v>
      </c>
      <c r="C1583" s="126">
        <f t="shared" si="624"/>
        <v>500</v>
      </c>
      <c r="D1583" s="125">
        <f ca="1">IF(A1583&lt;$B$1,VLOOKUP(A1583,[1]DI!$A$4:$B$15000,2,FALSE),0)</f>
        <v>9.1499999999999998E-2</v>
      </c>
      <c r="E1583" s="126">
        <f t="shared" ca="1" si="630"/>
        <v>3.4749E-4</v>
      </c>
      <c r="F1583" s="132">
        <f t="shared" si="625"/>
        <v>1.075</v>
      </c>
      <c r="G1583" s="127">
        <f t="shared" ca="1" si="618"/>
        <v>1.0003735517500001</v>
      </c>
      <c r="H1583" s="126">
        <f ca="1">TRUNC(PRODUCT(G$10:G1582),15)</f>
        <v>1.2565705556314899</v>
      </c>
      <c r="I1583" s="126">
        <f t="shared" ca="1" si="626"/>
        <v>1.2239725141948601</v>
      </c>
      <c r="J1583" s="126">
        <f t="shared" ca="1" si="619"/>
        <v>1.02663298</v>
      </c>
      <c r="K1583" s="126">
        <f t="shared" ca="1" si="620"/>
        <v>13.31649</v>
      </c>
      <c r="L1583" s="133">
        <f>IF(VLOOKUP(A1583,$U$12:$AD$125,8)=VLOOKUP(A1582,$U$12:$AD$125,8),0,VLOOKUP(A1583,U$12:$AD$125,8))</f>
        <v>0</v>
      </c>
      <c r="M1583" s="129">
        <f>IF(L1583&gt;0,VLOOKUP(L1583,T$12:$AC$125,7),0)</f>
        <v>0</v>
      </c>
      <c r="N1583" s="126">
        <f t="shared" si="621"/>
        <v>0</v>
      </c>
      <c r="O1583" s="126">
        <f t="shared" ca="1" si="622"/>
        <v>13.31649</v>
      </c>
      <c r="P1583" s="134" t="str">
        <f t="shared" si="627"/>
        <v>J=</v>
      </c>
      <c r="Q1583" s="131">
        <f t="shared" si="628"/>
        <v>44635</v>
      </c>
      <c r="R1583" s="9"/>
      <c r="S1583" s="9"/>
      <c r="T1583" s="9"/>
      <c r="U1583" s="9"/>
      <c r="V1583" s="9"/>
      <c r="W1583" s="9"/>
      <c r="X1583" s="9"/>
      <c r="Y1583" s="9"/>
      <c r="Z1583" s="9"/>
      <c r="AA1583" s="9"/>
      <c r="AB1583" s="9"/>
      <c r="AC1583" s="9"/>
      <c r="AD1583" s="9"/>
      <c r="AE1583" s="9"/>
      <c r="AF1583" s="59">
        <f t="shared" si="635"/>
        <v>44254</v>
      </c>
      <c r="AG1583" s="15">
        <f t="shared" ca="1" si="636"/>
        <v>1009.11387999</v>
      </c>
      <c r="AH1583" s="15">
        <f t="shared" si="636"/>
        <v>1000</v>
      </c>
      <c r="AI1583" s="4">
        <f t="shared" ca="1" si="636"/>
        <v>0</v>
      </c>
      <c r="AJ1583" s="16">
        <f t="shared" ca="1" si="636"/>
        <v>0</v>
      </c>
      <c r="AK1583" s="4">
        <f t="shared" si="636"/>
        <v>1.075</v>
      </c>
      <c r="AL1583" s="59">
        <f t="shared" si="633"/>
        <v>44254</v>
      </c>
      <c r="AM1583" s="16">
        <f t="shared" ca="1" si="637"/>
        <v>1.0091138799999999</v>
      </c>
      <c r="AN1583" s="15">
        <f t="shared" ca="1" si="637"/>
        <v>9.1138799899999992</v>
      </c>
      <c r="AO1583" s="9">
        <f t="shared" si="637"/>
        <v>0</v>
      </c>
      <c r="AP1583" s="17">
        <f t="shared" si="637"/>
        <v>0</v>
      </c>
      <c r="AQ1583" s="15">
        <f t="shared" si="637"/>
        <v>0</v>
      </c>
      <c r="AR1583" s="10" t="str">
        <f t="shared" si="637"/>
        <v>J=</v>
      </c>
      <c r="AS1583" s="59">
        <f t="shared" si="637"/>
        <v>44270</v>
      </c>
      <c r="AT1583" s="18"/>
      <c r="AU1583" s="18"/>
      <c r="AV1583" s="40"/>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c r="GS1583" s="18"/>
      <c r="GT1583" s="18"/>
    </row>
    <row r="1584" spans="1:202" x14ac:dyDescent="0.2">
      <c r="A1584" s="123">
        <f t="shared" si="623"/>
        <v>44579</v>
      </c>
      <c r="B1584" s="124">
        <f t="shared" ca="1" si="629"/>
        <v>513.50824499999999</v>
      </c>
      <c r="C1584" s="126">
        <f t="shared" si="624"/>
        <v>500</v>
      </c>
      <c r="D1584" s="125">
        <f ca="1">IF(A1584&lt;$B$1,VLOOKUP(A1584,[1]DI!$A$4:$B$15000,2,FALSE),0)</f>
        <v>9.1499999999999998E-2</v>
      </c>
      <c r="E1584" s="126">
        <f t="shared" ca="1" si="630"/>
        <v>3.4749E-4</v>
      </c>
      <c r="F1584" s="132">
        <f t="shared" si="625"/>
        <v>1.075</v>
      </c>
      <c r="G1584" s="127">
        <f t="shared" ca="1" si="618"/>
        <v>1.0003735517500001</v>
      </c>
      <c r="H1584" s="126">
        <f ca="1">TRUNC(PRODUCT(G$10:G1583),15)</f>
        <v>1.2570399497615401</v>
      </c>
      <c r="I1584" s="126">
        <f t="shared" ca="1" si="626"/>
        <v>1.2239725141948601</v>
      </c>
      <c r="J1584" s="126">
        <f t="shared" ca="1" si="619"/>
        <v>1.0270164900000001</v>
      </c>
      <c r="K1584" s="126">
        <f t="shared" ca="1" si="620"/>
        <v>13.508245000000001</v>
      </c>
      <c r="L1584" s="133">
        <f>IF(VLOOKUP(A1584,$U$12:$AD$125,8)=VLOOKUP(A1583,$U$12:$AD$125,8),0,VLOOKUP(A1584,U$12:$AD$125,8))</f>
        <v>0</v>
      </c>
      <c r="M1584" s="129">
        <f>IF(L1584&gt;0,VLOOKUP(L1584,T$12:$AC$125,7),0)</f>
        <v>0</v>
      </c>
      <c r="N1584" s="126">
        <f t="shared" si="621"/>
        <v>0</v>
      </c>
      <c r="O1584" s="126">
        <f t="shared" ca="1" si="622"/>
        <v>13.508245000000001</v>
      </c>
      <c r="P1584" s="134" t="str">
        <f t="shared" si="627"/>
        <v>J=</v>
      </c>
      <c r="Q1584" s="131">
        <f t="shared" si="628"/>
        <v>44635</v>
      </c>
      <c r="R1584" s="9"/>
      <c r="S1584" s="9"/>
      <c r="T1584" s="9"/>
      <c r="U1584" s="9"/>
      <c r="V1584" s="9"/>
      <c r="W1584" s="9"/>
      <c r="X1584" s="9"/>
      <c r="Y1584" s="9"/>
      <c r="Z1584" s="9"/>
      <c r="AA1584" s="9"/>
      <c r="AB1584" s="9"/>
      <c r="AC1584" s="9"/>
      <c r="AD1584" s="9"/>
      <c r="AE1584" s="9"/>
      <c r="AF1584" s="59">
        <f t="shared" si="635"/>
        <v>44255</v>
      </c>
      <c r="AG1584" s="15">
        <f t="shared" ca="1" si="636"/>
        <v>1009.11387999</v>
      </c>
      <c r="AH1584" s="15">
        <f t="shared" si="636"/>
        <v>1000</v>
      </c>
      <c r="AI1584" s="4">
        <f t="shared" ca="1" si="636"/>
        <v>0</v>
      </c>
      <c r="AJ1584" s="16">
        <f t="shared" ca="1" si="636"/>
        <v>0</v>
      </c>
      <c r="AK1584" s="4">
        <f t="shared" si="636"/>
        <v>1.075</v>
      </c>
      <c r="AL1584" s="59">
        <f t="shared" si="633"/>
        <v>44255</v>
      </c>
      <c r="AM1584" s="16">
        <f t="shared" ca="1" si="637"/>
        <v>1.0091138799999999</v>
      </c>
      <c r="AN1584" s="15">
        <f t="shared" ca="1" si="637"/>
        <v>9.1138799899999992</v>
      </c>
      <c r="AO1584" s="9">
        <f t="shared" si="637"/>
        <v>0</v>
      </c>
      <c r="AP1584" s="17">
        <f t="shared" si="637"/>
        <v>0</v>
      </c>
      <c r="AQ1584" s="15">
        <f t="shared" si="637"/>
        <v>0</v>
      </c>
      <c r="AR1584" s="10" t="str">
        <f t="shared" si="637"/>
        <v>J=</v>
      </c>
      <c r="AS1584" s="59">
        <f t="shared" si="637"/>
        <v>44270</v>
      </c>
      <c r="AT1584" s="18"/>
      <c r="AU1584" s="18"/>
      <c r="AV1584" s="40"/>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c r="GS1584" s="18"/>
      <c r="GT1584" s="18"/>
    </row>
    <row r="1585" spans="1:202" x14ac:dyDescent="0.2">
      <c r="A1585" s="123">
        <f t="shared" si="623"/>
        <v>44580</v>
      </c>
      <c r="B1585" s="124">
        <f t="shared" ca="1" si="629"/>
        <v>513.700065</v>
      </c>
      <c r="C1585" s="126">
        <f t="shared" si="624"/>
        <v>500</v>
      </c>
      <c r="D1585" s="125">
        <f ca="1">IF(A1585&lt;$B$1,VLOOKUP(A1585,[1]DI!$A$4:$B$15000,2,FALSE),0)</f>
        <v>9.1499999999999998E-2</v>
      </c>
      <c r="E1585" s="126">
        <f t="shared" ca="1" si="630"/>
        <v>3.4749E-4</v>
      </c>
      <c r="F1585" s="132">
        <f t="shared" si="625"/>
        <v>1.075</v>
      </c>
      <c r="G1585" s="127">
        <f t="shared" ca="1" si="618"/>
        <v>1.0003735517500001</v>
      </c>
      <c r="H1585" s="126">
        <f ca="1">TRUNC(PRODUCT(G$10:G1584),15)</f>
        <v>1.25750951923459</v>
      </c>
      <c r="I1585" s="126">
        <f t="shared" ca="1" si="626"/>
        <v>1.2239725141948601</v>
      </c>
      <c r="J1585" s="126">
        <f t="shared" ca="1" si="619"/>
        <v>1.02740013</v>
      </c>
      <c r="K1585" s="126">
        <f t="shared" ca="1" si="620"/>
        <v>13.700065</v>
      </c>
      <c r="L1585" s="133">
        <f>IF(VLOOKUP(A1585,$U$12:$AD$125,8)=VLOOKUP(A1584,$U$12:$AD$125,8),0,VLOOKUP(A1585,U$12:$AD$125,8))</f>
        <v>0</v>
      </c>
      <c r="M1585" s="129">
        <f>IF(L1585&gt;0,VLOOKUP(L1585,T$12:$AC$125,7),0)</f>
        <v>0</v>
      </c>
      <c r="N1585" s="126">
        <f t="shared" si="621"/>
        <v>0</v>
      </c>
      <c r="O1585" s="126">
        <f t="shared" ca="1" si="622"/>
        <v>13.700065</v>
      </c>
      <c r="P1585" s="134" t="str">
        <f t="shared" si="627"/>
        <v>J=</v>
      </c>
      <c r="Q1585" s="131">
        <f t="shared" si="628"/>
        <v>44635</v>
      </c>
      <c r="R1585" s="9"/>
      <c r="S1585" s="9"/>
      <c r="T1585" s="9"/>
      <c r="U1585" s="9"/>
      <c r="V1585" s="9"/>
      <c r="W1585" s="9"/>
      <c r="X1585" s="9"/>
      <c r="Y1585" s="9"/>
      <c r="Z1585" s="9"/>
      <c r="AA1585" s="9"/>
      <c r="AB1585" s="9"/>
      <c r="AC1585" s="9"/>
      <c r="AD1585" s="9"/>
      <c r="AE1585" s="9"/>
      <c r="AF1585" s="59">
        <f t="shared" si="635"/>
        <v>44256</v>
      </c>
      <c r="AG1585" s="15">
        <f t="shared" ca="1" si="636"/>
        <v>1009.11387999</v>
      </c>
      <c r="AH1585" s="15">
        <f t="shared" si="636"/>
        <v>1000</v>
      </c>
      <c r="AI1585" s="4">
        <f t="shared" ca="1" si="636"/>
        <v>1.9000000000000006E-2</v>
      </c>
      <c r="AJ1585" s="16">
        <f t="shared" ca="1" si="636"/>
        <v>7.4690000000000005E-5</v>
      </c>
      <c r="AK1585" s="4">
        <f t="shared" si="636"/>
        <v>1.075</v>
      </c>
      <c r="AL1585" s="59">
        <f t="shared" si="633"/>
        <v>44256</v>
      </c>
      <c r="AM1585" s="16">
        <f t="shared" ca="1" si="637"/>
        <v>1.0091138799999999</v>
      </c>
      <c r="AN1585" s="15">
        <f t="shared" ca="1" si="637"/>
        <v>9.1138799899999992</v>
      </c>
      <c r="AO1585" s="9">
        <f t="shared" si="637"/>
        <v>0</v>
      </c>
      <c r="AP1585" s="17">
        <f t="shared" si="637"/>
        <v>0</v>
      </c>
      <c r="AQ1585" s="15">
        <f t="shared" si="637"/>
        <v>0</v>
      </c>
      <c r="AR1585" s="10" t="str">
        <f t="shared" si="637"/>
        <v>J=</v>
      </c>
      <c r="AS1585" s="59">
        <f t="shared" si="637"/>
        <v>44270</v>
      </c>
      <c r="AT1585" s="18"/>
      <c r="AU1585" s="18"/>
      <c r="AV1585" s="40"/>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c r="GS1585" s="18"/>
      <c r="GT1585" s="18"/>
    </row>
    <row r="1586" spans="1:202" x14ac:dyDescent="0.2">
      <c r="A1586" s="123">
        <f t="shared" si="623"/>
        <v>44581</v>
      </c>
      <c r="B1586" s="124">
        <f t="shared" ca="1" si="629"/>
        <v>513.89196000000004</v>
      </c>
      <c r="C1586" s="126">
        <f t="shared" si="624"/>
        <v>500</v>
      </c>
      <c r="D1586" s="125">
        <f ca="1">IF(A1586&lt;$B$1,VLOOKUP(A1586,[1]DI!$A$4:$B$15000,2,FALSE),0)</f>
        <v>9.1499999999999998E-2</v>
      </c>
      <c r="E1586" s="126">
        <f t="shared" ca="1" si="630"/>
        <v>3.4749E-4</v>
      </c>
      <c r="F1586" s="132">
        <f t="shared" si="625"/>
        <v>1.075</v>
      </c>
      <c r="G1586" s="127">
        <f t="shared" ca="1" si="618"/>
        <v>1.0003735517500001</v>
      </c>
      <c r="H1586" s="126">
        <f ca="1">TRUNC(PRODUCT(G$10:G1585),15)</f>
        <v>1.25797926411615</v>
      </c>
      <c r="I1586" s="126">
        <f t="shared" ca="1" si="626"/>
        <v>1.2239725141948601</v>
      </c>
      <c r="J1586" s="126">
        <f t="shared" ca="1" si="619"/>
        <v>1.0277839200000001</v>
      </c>
      <c r="K1586" s="126">
        <f t="shared" ca="1" si="620"/>
        <v>13.891959999999999</v>
      </c>
      <c r="L1586" s="133">
        <f>IF(VLOOKUP(A1586,$U$12:$AD$125,8)=VLOOKUP(A1585,$U$12:$AD$125,8),0,VLOOKUP(A1586,U$12:$AD$125,8))</f>
        <v>0</v>
      </c>
      <c r="M1586" s="129">
        <f>IF(L1586&gt;0,VLOOKUP(L1586,T$12:$AC$125,7),0)</f>
        <v>0</v>
      </c>
      <c r="N1586" s="126">
        <f t="shared" si="621"/>
        <v>0</v>
      </c>
      <c r="O1586" s="126">
        <f t="shared" ca="1" si="622"/>
        <v>13.891959999999999</v>
      </c>
      <c r="P1586" s="134" t="str">
        <f t="shared" si="627"/>
        <v>J=</v>
      </c>
      <c r="Q1586" s="131">
        <f t="shared" si="628"/>
        <v>44635</v>
      </c>
      <c r="R1586" s="9"/>
      <c r="S1586" s="9"/>
      <c r="T1586" s="9"/>
      <c r="U1586" s="9"/>
      <c r="V1586" s="9"/>
      <c r="W1586" s="9"/>
      <c r="X1586" s="9"/>
      <c r="Y1586" s="9"/>
      <c r="Z1586" s="9"/>
      <c r="AA1586" s="9"/>
      <c r="AB1586" s="9"/>
      <c r="AC1586" s="9"/>
      <c r="AD1586" s="9"/>
      <c r="AE1586" s="9"/>
      <c r="AF1586" s="59">
        <f t="shared" si="635"/>
        <v>44257</v>
      </c>
      <c r="AG1586" s="15">
        <f t="shared" ca="1" si="636"/>
        <v>1009.19490999</v>
      </c>
      <c r="AH1586" s="15">
        <f t="shared" si="636"/>
        <v>1000</v>
      </c>
      <c r="AI1586" s="4">
        <f t="shared" ca="1" si="636"/>
        <v>1.9000000000000006E-2</v>
      </c>
      <c r="AJ1586" s="16">
        <f t="shared" ca="1" si="636"/>
        <v>7.4690000000000005E-5</v>
      </c>
      <c r="AK1586" s="4">
        <f t="shared" si="636"/>
        <v>1.075</v>
      </c>
      <c r="AL1586" s="59">
        <f t="shared" si="633"/>
        <v>44257</v>
      </c>
      <c r="AM1586" s="16">
        <f t="shared" ca="1" si="637"/>
        <v>1.0091949099999999</v>
      </c>
      <c r="AN1586" s="15">
        <f t="shared" ca="1" si="637"/>
        <v>9.1949099899999993</v>
      </c>
      <c r="AO1586" s="9">
        <f t="shared" si="637"/>
        <v>0</v>
      </c>
      <c r="AP1586" s="17">
        <f t="shared" si="637"/>
        <v>0</v>
      </c>
      <c r="AQ1586" s="15">
        <f t="shared" si="637"/>
        <v>0</v>
      </c>
      <c r="AR1586" s="10" t="str">
        <f t="shared" si="637"/>
        <v>J=</v>
      </c>
      <c r="AS1586" s="59">
        <f t="shared" si="637"/>
        <v>44270</v>
      </c>
      <c r="AT1586" s="18"/>
      <c r="AU1586" s="18"/>
      <c r="AV1586" s="40"/>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c r="GS1586" s="18"/>
      <c r="GT1586" s="18"/>
    </row>
    <row r="1587" spans="1:202" x14ac:dyDescent="0.2">
      <c r="A1587" s="123">
        <f t="shared" si="623"/>
        <v>44582</v>
      </c>
      <c r="B1587" s="124">
        <f t="shared" ca="1" si="629"/>
        <v>514.08392500000002</v>
      </c>
      <c r="C1587" s="126">
        <f t="shared" si="624"/>
        <v>500</v>
      </c>
      <c r="D1587" s="125">
        <f ca="1">IF(A1587&lt;$B$1,VLOOKUP(A1587,[1]DI!$A$4:$B$15000,2,FALSE),0)</f>
        <v>9.1499999999999998E-2</v>
      </c>
      <c r="E1587" s="126">
        <f t="shared" ca="1" si="630"/>
        <v>3.4749E-4</v>
      </c>
      <c r="F1587" s="132">
        <f t="shared" si="625"/>
        <v>1.075</v>
      </c>
      <c r="G1587" s="127">
        <f t="shared" ca="1" si="618"/>
        <v>1.0003735517500001</v>
      </c>
      <c r="H1587" s="126">
        <f ca="1">TRUNC(PRODUCT(G$10:G1586),15)</f>
        <v>1.2584491844717201</v>
      </c>
      <c r="I1587" s="126">
        <f t="shared" ca="1" si="626"/>
        <v>1.2239725141948601</v>
      </c>
      <c r="J1587" s="126">
        <f t="shared" ca="1" si="619"/>
        <v>1.02816785</v>
      </c>
      <c r="K1587" s="126">
        <f t="shared" ca="1" si="620"/>
        <v>14.083925000000001</v>
      </c>
      <c r="L1587" s="133">
        <f>IF(VLOOKUP(A1587,$U$12:$AD$125,8)=VLOOKUP(A1586,$U$12:$AD$125,8),0,VLOOKUP(A1587,U$12:$AD$125,8))</f>
        <v>0</v>
      </c>
      <c r="M1587" s="129">
        <f>IF(L1587&gt;0,VLOOKUP(L1587,T$12:$AC$125,7),0)</f>
        <v>0</v>
      </c>
      <c r="N1587" s="126">
        <f t="shared" si="621"/>
        <v>0</v>
      </c>
      <c r="O1587" s="126">
        <f t="shared" ca="1" si="622"/>
        <v>14.083925000000001</v>
      </c>
      <c r="P1587" s="134" t="str">
        <f t="shared" si="627"/>
        <v>J=</v>
      </c>
      <c r="Q1587" s="131">
        <f t="shared" si="628"/>
        <v>44635</v>
      </c>
      <c r="R1587" s="9"/>
      <c r="S1587" s="9"/>
      <c r="T1587" s="9"/>
      <c r="U1587" s="9"/>
      <c r="V1587" s="9"/>
      <c r="W1587" s="9"/>
      <c r="X1587" s="9"/>
      <c r="Y1587" s="9"/>
      <c r="Z1587" s="9"/>
      <c r="AA1587" s="9"/>
      <c r="AB1587" s="9"/>
      <c r="AC1587" s="9"/>
      <c r="AD1587" s="9"/>
      <c r="AE1587" s="9"/>
      <c r="AF1587" s="59">
        <f t="shared" si="635"/>
        <v>44258</v>
      </c>
      <c r="AG1587" s="15">
        <f t="shared" ca="1" si="636"/>
        <v>1009.27593999</v>
      </c>
      <c r="AH1587" s="15">
        <f t="shared" si="636"/>
        <v>1000</v>
      </c>
      <c r="AI1587" s="4">
        <f t="shared" ca="1" si="636"/>
        <v>1.9000000000000006E-2</v>
      </c>
      <c r="AJ1587" s="16">
        <f t="shared" ca="1" si="636"/>
        <v>7.4690000000000005E-5</v>
      </c>
      <c r="AK1587" s="4">
        <f t="shared" si="636"/>
        <v>1.075</v>
      </c>
      <c r="AL1587" s="59">
        <f t="shared" si="633"/>
        <v>44258</v>
      </c>
      <c r="AM1587" s="16">
        <f t="shared" ca="1" si="637"/>
        <v>1.00927594</v>
      </c>
      <c r="AN1587" s="15">
        <f t="shared" ca="1" si="637"/>
        <v>9.2759399899999995</v>
      </c>
      <c r="AO1587" s="9">
        <f t="shared" si="637"/>
        <v>0</v>
      </c>
      <c r="AP1587" s="17">
        <f t="shared" si="637"/>
        <v>0</v>
      </c>
      <c r="AQ1587" s="15">
        <f t="shared" si="637"/>
        <v>0</v>
      </c>
      <c r="AR1587" s="10" t="str">
        <f t="shared" si="637"/>
        <v>J=</v>
      </c>
      <c r="AS1587" s="59">
        <f t="shared" si="637"/>
        <v>44270</v>
      </c>
      <c r="AT1587" s="18"/>
      <c r="AU1587" s="18"/>
      <c r="AV1587" s="40"/>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c r="GS1587" s="18"/>
      <c r="GT1587" s="18"/>
    </row>
    <row r="1588" spans="1:202" x14ac:dyDescent="0.2">
      <c r="A1588" s="123">
        <f t="shared" si="623"/>
        <v>44583</v>
      </c>
      <c r="B1588" s="124">
        <f t="shared" ca="1" si="629"/>
        <v>514.27596000000005</v>
      </c>
      <c r="C1588" s="126">
        <f t="shared" si="624"/>
        <v>500</v>
      </c>
      <c r="D1588" s="125">
        <f ca="1">IF(A1588&lt;$B$1,VLOOKUP(A1588,[1]DI!$A$4:$B$15000,2,FALSE),0)</f>
        <v>0</v>
      </c>
      <c r="E1588" s="126">
        <f t="shared" ca="1" si="630"/>
        <v>0</v>
      </c>
      <c r="F1588" s="132">
        <f t="shared" si="625"/>
        <v>1.075</v>
      </c>
      <c r="G1588" s="127">
        <f t="shared" ca="1" si="618"/>
        <v>1</v>
      </c>
      <c r="H1588" s="126">
        <f ca="1">TRUNC(PRODUCT(G$10:G1587),15)</f>
        <v>1.2589192803668701</v>
      </c>
      <c r="I1588" s="126">
        <f t="shared" ca="1" si="626"/>
        <v>1.2239725141948601</v>
      </c>
      <c r="J1588" s="126">
        <f t="shared" ca="1" si="619"/>
        <v>1.02855192</v>
      </c>
      <c r="K1588" s="126">
        <f t="shared" ca="1" si="620"/>
        <v>14.27596</v>
      </c>
      <c r="L1588" s="133">
        <f>IF(VLOOKUP(A1588,$U$12:$AD$125,8)=VLOOKUP(A1587,$U$12:$AD$125,8),0,VLOOKUP(A1588,U$12:$AD$125,8))</f>
        <v>0</v>
      </c>
      <c r="M1588" s="129">
        <f>IF(L1588&gt;0,VLOOKUP(L1588,T$12:$AC$125,7),0)</f>
        <v>0</v>
      </c>
      <c r="N1588" s="126">
        <f t="shared" si="621"/>
        <v>0</v>
      </c>
      <c r="O1588" s="126">
        <f t="shared" ca="1" si="622"/>
        <v>14.27596</v>
      </c>
      <c r="P1588" s="134" t="str">
        <f t="shared" si="627"/>
        <v>J=</v>
      </c>
      <c r="Q1588" s="131">
        <f t="shared" si="628"/>
        <v>44635</v>
      </c>
      <c r="R1588" s="9"/>
      <c r="S1588" s="9"/>
      <c r="T1588" s="9"/>
      <c r="U1588" s="9"/>
      <c r="V1588" s="9"/>
      <c r="W1588" s="9"/>
      <c r="X1588" s="9"/>
      <c r="Y1588" s="9"/>
      <c r="Z1588" s="9"/>
      <c r="AA1588" s="9"/>
      <c r="AB1588" s="9"/>
      <c r="AC1588" s="9"/>
      <c r="AD1588" s="9"/>
      <c r="AE1588" s="9"/>
      <c r="AF1588" s="59">
        <f t="shared" si="635"/>
        <v>44259</v>
      </c>
      <c r="AG1588" s="15">
        <f t="shared" ca="1" si="636"/>
        <v>1009.35697</v>
      </c>
      <c r="AH1588" s="15">
        <f t="shared" si="636"/>
        <v>1000</v>
      </c>
      <c r="AI1588" s="4">
        <f t="shared" ca="1" si="636"/>
        <v>1.9000000000000006E-2</v>
      </c>
      <c r="AJ1588" s="16">
        <f t="shared" ca="1" si="636"/>
        <v>7.4690000000000005E-5</v>
      </c>
      <c r="AK1588" s="4">
        <f t="shared" si="636"/>
        <v>1.075</v>
      </c>
      <c r="AL1588" s="59">
        <f t="shared" si="633"/>
        <v>44259</v>
      </c>
      <c r="AM1588" s="16">
        <f t="shared" ca="1" si="637"/>
        <v>1.00935697</v>
      </c>
      <c r="AN1588" s="15">
        <f t="shared" ca="1" si="637"/>
        <v>9.3569700000000005</v>
      </c>
      <c r="AO1588" s="9">
        <f t="shared" si="637"/>
        <v>0</v>
      </c>
      <c r="AP1588" s="17">
        <f t="shared" si="637"/>
        <v>0</v>
      </c>
      <c r="AQ1588" s="15">
        <f t="shared" si="637"/>
        <v>0</v>
      </c>
      <c r="AR1588" s="10" t="str">
        <f t="shared" si="637"/>
        <v>J=</v>
      </c>
      <c r="AS1588" s="59">
        <f t="shared" si="637"/>
        <v>44270</v>
      </c>
      <c r="AT1588" s="18"/>
      <c r="AU1588" s="18"/>
      <c r="AV1588" s="40"/>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c r="GS1588" s="18"/>
      <c r="GT1588" s="18"/>
    </row>
    <row r="1589" spans="1:202" x14ac:dyDescent="0.2">
      <c r="A1589" s="123">
        <f t="shared" si="623"/>
        <v>44584</v>
      </c>
      <c r="B1589" s="124">
        <f t="shared" ca="1" si="629"/>
        <v>514.27596000000005</v>
      </c>
      <c r="C1589" s="126">
        <f t="shared" si="624"/>
        <v>500</v>
      </c>
      <c r="D1589" s="125">
        <f ca="1">IF(A1589&lt;$B$1,VLOOKUP(A1589,[1]DI!$A$4:$B$15000,2,FALSE),0)</f>
        <v>0</v>
      </c>
      <c r="E1589" s="126">
        <f t="shared" ca="1" si="630"/>
        <v>0</v>
      </c>
      <c r="F1589" s="132">
        <f t="shared" si="625"/>
        <v>1.075</v>
      </c>
      <c r="G1589" s="127">
        <f t="shared" ca="1" si="618"/>
        <v>1</v>
      </c>
      <c r="H1589" s="126">
        <f ca="1">TRUNC(PRODUCT(G$10:G1588),15)</f>
        <v>1.2589192803668701</v>
      </c>
      <c r="I1589" s="126">
        <f t="shared" ca="1" si="626"/>
        <v>1.2239725141948601</v>
      </c>
      <c r="J1589" s="126">
        <f t="shared" ca="1" si="619"/>
        <v>1.02855192</v>
      </c>
      <c r="K1589" s="126">
        <f t="shared" ca="1" si="620"/>
        <v>14.27596</v>
      </c>
      <c r="L1589" s="133">
        <f>IF(VLOOKUP(A1589,$U$12:$AD$125,8)=VLOOKUP(A1588,$U$12:$AD$125,8),0,VLOOKUP(A1589,U$12:$AD$125,8))</f>
        <v>0</v>
      </c>
      <c r="M1589" s="129">
        <f>IF(L1589&gt;0,VLOOKUP(L1589,T$12:$AC$125,7),0)</f>
        <v>0</v>
      </c>
      <c r="N1589" s="126">
        <f t="shared" si="621"/>
        <v>0</v>
      </c>
      <c r="O1589" s="126">
        <f t="shared" ca="1" si="622"/>
        <v>14.27596</v>
      </c>
      <c r="P1589" s="134" t="str">
        <f t="shared" si="627"/>
        <v>J=</v>
      </c>
      <c r="Q1589" s="131">
        <f t="shared" si="628"/>
        <v>44635</v>
      </c>
      <c r="R1589" s="9"/>
      <c r="S1589" s="9"/>
      <c r="T1589" s="9"/>
      <c r="U1589" s="9"/>
      <c r="V1589" s="9"/>
      <c r="W1589" s="9"/>
      <c r="X1589" s="9"/>
      <c r="Y1589" s="9"/>
      <c r="Z1589" s="9"/>
      <c r="AA1589" s="9"/>
      <c r="AB1589" s="9"/>
      <c r="AC1589" s="9"/>
      <c r="AD1589" s="9"/>
      <c r="AE1589" s="9"/>
      <c r="AF1589" s="59">
        <f t="shared" si="635"/>
        <v>44260</v>
      </c>
      <c r="AG1589" s="15">
        <f t="shared" ca="1" si="636"/>
        <v>1009.43801999</v>
      </c>
      <c r="AH1589" s="15">
        <f t="shared" si="636"/>
        <v>1000</v>
      </c>
      <c r="AI1589" s="4">
        <f t="shared" ca="1" si="636"/>
        <v>1.9000000000000006E-2</v>
      </c>
      <c r="AJ1589" s="16">
        <f t="shared" ca="1" si="636"/>
        <v>7.4690000000000005E-5</v>
      </c>
      <c r="AK1589" s="4">
        <f t="shared" si="636"/>
        <v>1.075</v>
      </c>
      <c r="AL1589" s="59">
        <f t="shared" si="633"/>
        <v>44260</v>
      </c>
      <c r="AM1589" s="16">
        <f t="shared" ca="1" si="637"/>
        <v>1.0094380199999999</v>
      </c>
      <c r="AN1589" s="15">
        <f t="shared" ca="1" si="637"/>
        <v>9.4380199900000008</v>
      </c>
      <c r="AO1589" s="9">
        <f t="shared" si="637"/>
        <v>0</v>
      </c>
      <c r="AP1589" s="17">
        <f t="shared" si="637"/>
        <v>0</v>
      </c>
      <c r="AQ1589" s="15">
        <f t="shared" si="637"/>
        <v>0</v>
      </c>
      <c r="AR1589" s="10" t="str">
        <f t="shared" si="637"/>
        <v>J=</v>
      </c>
      <c r="AS1589" s="59">
        <f t="shared" si="637"/>
        <v>44270</v>
      </c>
      <c r="AT1589" s="18"/>
      <c r="AU1589" s="18"/>
      <c r="AV1589" s="40"/>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c r="GS1589" s="18"/>
      <c r="GT1589" s="18"/>
    </row>
    <row r="1590" spans="1:202" x14ac:dyDescent="0.2">
      <c r="A1590" s="123">
        <f t="shared" si="623"/>
        <v>44585</v>
      </c>
      <c r="B1590" s="124">
        <f t="shared" ca="1" si="629"/>
        <v>514.27596000000005</v>
      </c>
      <c r="C1590" s="126">
        <f t="shared" si="624"/>
        <v>500</v>
      </c>
      <c r="D1590" s="125">
        <f ca="1">IF(A1590&lt;$B$1,VLOOKUP(A1590,[1]DI!$A$4:$B$15000,2,FALSE),0)</f>
        <v>9.1499999999999998E-2</v>
      </c>
      <c r="E1590" s="126">
        <f t="shared" ca="1" si="630"/>
        <v>3.4749E-4</v>
      </c>
      <c r="F1590" s="132">
        <f t="shared" si="625"/>
        <v>1.075</v>
      </c>
      <c r="G1590" s="127">
        <f t="shared" ca="1" si="618"/>
        <v>1.0003735517500001</v>
      </c>
      <c r="H1590" s="126">
        <f ca="1">TRUNC(PRODUCT(G$10:G1589),15)</f>
        <v>1.2589192803668701</v>
      </c>
      <c r="I1590" s="126">
        <f t="shared" ca="1" si="626"/>
        <v>1.2239725141948601</v>
      </c>
      <c r="J1590" s="126">
        <f t="shared" ca="1" si="619"/>
        <v>1.02855192</v>
      </c>
      <c r="K1590" s="126">
        <f t="shared" ca="1" si="620"/>
        <v>14.27596</v>
      </c>
      <c r="L1590" s="133">
        <f>IF(VLOOKUP(A1590,$U$12:$AD$125,8)=VLOOKUP(A1589,$U$12:$AD$125,8),0,VLOOKUP(A1590,U$12:$AD$125,8))</f>
        <v>0</v>
      </c>
      <c r="M1590" s="129">
        <f>IF(L1590&gt;0,VLOOKUP(L1590,T$12:$AC$125,7),0)</f>
        <v>0</v>
      </c>
      <c r="N1590" s="126">
        <f t="shared" si="621"/>
        <v>0</v>
      </c>
      <c r="O1590" s="126">
        <f t="shared" ca="1" si="622"/>
        <v>14.27596</v>
      </c>
      <c r="P1590" s="134" t="str">
        <f t="shared" si="627"/>
        <v>J=</v>
      </c>
      <c r="Q1590" s="131">
        <f t="shared" si="628"/>
        <v>44635</v>
      </c>
      <c r="R1590" s="9"/>
      <c r="S1590" s="9"/>
      <c r="T1590" s="9"/>
      <c r="U1590" s="9"/>
      <c r="V1590" s="9"/>
      <c r="W1590" s="9"/>
      <c r="X1590" s="9"/>
      <c r="Y1590" s="9"/>
      <c r="Z1590" s="9"/>
      <c r="AA1590" s="9"/>
      <c r="AB1590" s="9"/>
      <c r="AC1590" s="9"/>
      <c r="AD1590" s="9"/>
      <c r="AE1590" s="9"/>
      <c r="AF1590" s="59">
        <f t="shared" si="635"/>
        <v>44261</v>
      </c>
      <c r="AG1590" s="15">
        <f t="shared" ca="1" si="636"/>
        <v>1009.5190700000001</v>
      </c>
      <c r="AH1590" s="15">
        <f t="shared" si="636"/>
        <v>1000</v>
      </c>
      <c r="AI1590" s="4">
        <f t="shared" ca="1" si="636"/>
        <v>0</v>
      </c>
      <c r="AJ1590" s="16">
        <f t="shared" ca="1" si="636"/>
        <v>0</v>
      </c>
      <c r="AK1590" s="4">
        <f t="shared" si="636"/>
        <v>1.075</v>
      </c>
      <c r="AL1590" s="59">
        <f t="shared" si="633"/>
        <v>44261</v>
      </c>
      <c r="AM1590" s="16">
        <f t="shared" ca="1" si="637"/>
        <v>1.0095190700000001</v>
      </c>
      <c r="AN1590" s="15">
        <f t="shared" ca="1" si="637"/>
        <v>9.5190699999999993</v>
      </c>
      <c r="AO1590" s="9">
        <f t="shared" si="637"/>
        <v>0</v>
      </c>
      <c r="AP1590" s="17">
        <f t="shared" si="637"/>
        <v>0</v>
      </c>
      <c r="AQ1590" s="15">
        <f t="shared" si="637"/>
        <v>0</v>
      </c>
      <c r="AR1590" s="10" t="str">
        <f t="shared" si="637"/>
        <v>J=</v>
      </c>
      <c r="AS1590" s="59">
        <f t="shared" si="637"/>
        <v>44270</v>
      </c>
      <c r="AT1590" s="18"/>
      <c r="AU1590" s="18"/>
      <c r="AV1590" s="40"/>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c r="GS1590" s="18"/>
      <c r="GT1590" s="18"/>
    </row>
    <row r="1591" spans="1:202" x14ac:dyDescent="0.2">
      <c r="A1591" s="123">
        <f t="shared" si="623"/>
        <v>44586</v>
      </c>
      <c r="B1591" s="124">
        <f t="shared" ca="1" si="629"/>
        <v>514.46807000000001</v>
      </c>
      <c r="C1591" s="126">
        <f t="shared" si="624"/>
        <v>500</v>
      </c>
      <c r="D1591" s="125">
        <f ca="1">IF(A1591&lt;$B$1,VLOOKUP(A1591,[1]DI!$A$4:$B$15000,2,FALSE),0)</f>
        <v>9.1499999999999998E-2</v>
      </c>
      <c r="E1591" s="126">
        <f t="shared" ca="1" si="630"/>
        <v>3.4749E-4</v>
      </c>
      <c r="F1591" s="132">
        <f t="shared" si="625"/>
        <v>1.075</v>
      </c>
      <c r="G1591" s="127">
        <f t="shared" ca="1" si="618"/>
        <v>1.0003735517500001</v>
      </c>
      <c r="H1591" s="126">
        <f ca="1">TRUNC(PRODUCT(G$10:G1590),15)</f>
        <v>1.2593895518671601</v>
      </c>
      <c r="I1591" s="126">
        <f t="shared" ca="1" si="626"/>
        <v>1.2239725141948601</v>
      </c>
      <c r="J1591" s="126">
        <f t="shared" ca="1" si="619"/>
        <v>1.0289361400000001</v>
      </c>
      <c r="K1591" s="126">
        <f t="shared" ca="1" si="620"/>
        <v>14.468070000000001</v>
      </c>
      <c r="L1591" s="133">
        <f>IF(VLOOKUP(A1591,$U$12:$AD$125,8)=VLOOKUP(A1590,$U$12:$AD$125,8),0,VLOOKUP(A1591,U$12:$AD$125,8))</f>
        <v>0</v>
      </c>
      <c r="M1591" s="129">
        <f>IF(L1591&gt;0,VLOOKUP(L1591,T$12:$AC$125,7),0)</f>
        <v>0</v>
      </c>
      <c r="N1591" s="126">
        <f t="shared" si="621"/>
        <v>0</v>
      </c>
      <c r="O1591" s="126">
        <f t="shared" ca="1" si="622"/>
        <v>14.468070000000001</v>
      </c>
      <c r="P1591" s="134" t="str">
        <f t="shared" si="627"/>
        <v>J=</v>
      </c>
      <c r="Q1591" s="131">
        <f t="shared" si="628"/>
        <v>44635</v>
      </c>
      <c r="R1591" s="9"/>
      <c r="S1591" s="9"/>
      <c r="T1591" s="9"/>
      <c r="U1591" s="9"/>
      <c r="V1591" s="9"/>
      <c r="W1591" s="9"/>
      <c r="X1591" s="9"/>
      <c r="Y1591" s="9"/>
      <c r="Z1591" s="9"/>
      <c r="AA1591" s="9"/>
      <c r="AB1591" s="9"/>
      <c r="AC1591" s="9"/>
      <c r="AD1591" s="9"/>
      <c r="AE1591" s="9"/>
      <c r="AF1591" s="59">
        <f t="shared" si="635"/>
        <v>44262</v>
      </c>
      <c r="AG1591" s="15">
        <f t="shared" ca="1" si="636"/>
        <v>1009.5190700000001</v>
      </c>
      <c r="AH1591" s="15">
        <f t="shared" si="636"/>
        <v>1000</v>
      </c>
      <c r="AI1591" s="4">
        <f t="shared" ca="1" si="636"/>
        <v>0</v>
      </c>
      <c r="AJ1591" s="16">
        <f t="shared" ca="1" si="636"/>
        <v>0</v>
      </c>
      <c r="AK1591" s="4">
        <f t="shared" si="636"/>
        <v>1.075</v>
      </c>
      <c r="AL1591" s="59">
        <f t="shared" si="633"/>
        <v>44262</v>
      </c>
      <c r="AM1591" s="16">
        <f t="shared" ca="1" si="637"/>
        <v>1.0095190700000001</v>
      </c>
      <c r="AN1591" s="15">
        <f t="shared" ca="1" si="637"/>
        <v>9.5190699999999993</v>
      </c>
      <c r="AO1591" s="9">
        <f t="shared" si="637"/>
        <v>0</v>
      </c>
      <c r="AP1591" s="17">
        <f t="shared" si="637"/>
        <v>0</v>
      </c>
      <c r="AQ1591" s="15">
        <f t="shared" si="637"/>
        <v>0</v>
      </c>
      <c r="AR1591" s="10" t="str">
        <f t="shared" si="637"/>
        <v>J=</v>
      </c>
      <c r="AS1591" s="59">
        <f t="shared" si="637"/>
        <v>44270</v>
      </c>
      <c r="AT1591" s="18"/>
      <c r="AU1591" s="18"/>
      <c r="AV1591" s="40"/>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c r="GS1591" s="18"/>
      <c r="GT1591" s="18"/>
    </row>
    <row r="1592" spans="1:202" x14ac:dyDescent="0.2">
      <c r="A1592" s="123">
        <f t="shared" si="623"/>
        <v>44587</v>
      </c>
      <c r="B1592" s="124">
        <f t="shared" ca="1" si="629"/>
        <v>514.66025000000002</v>
      </c>
      <c r="C1592" s="126">
        <f t="shared" si="624"/>
        <v>500</v>
      </c>
      <c r="D1592" s="125">
        <f ca="1">IF(A1592&lt;$B$1,VLOOKUP(A1592,[1]DI!$A$4:$B$15000,2,FALSE),0)</f>
        <v>9.1499999999999998E-2</v>
      </c>
      <c r="E1592" s="126">
        <f t="shared" ca="1" si="630"/>
        <v>3.4749E-4</v>
      </c>
      <c r="F1592" s="132">
        <f t="shared" si="625"/>
        <v>1.075</v>
      </c>
      <c r="G1592" s="127">
        <f t="shared" ca="1" si="618"/>
        <v>1.0003735517500001</v>
      </c>
      <c r="H1592" s="126">
        <f ca="1">TRUNC(PRODUCT(G$10:G1591),15)</f>
        <v>1.25985999903819</v>
      </c>
      <c r="I1592" s="126">
        <f t="shared" ca="1" si="626"/>
        <v>1.2239725141948601</v>
      </c>
      <c r="J1592" s="126">
        <f t="shared" ca="1" si="619"/>
        <v>1.0293205000000001</v>
      </c>
      <c r="K1592" s="126">
        <f t="shared" ca="1" si="620"/>
        <v>14.66025</v>
      </c>
      <c r="L1592" s="133">
        <f>IF(VLOOKUP(A1592,$U$12:$AD$125,8)=VLOOKUP(A1591,$U$12:$AD$125,8),0,VLOOKUP(A1592,U$12:$AD$125,8))</f>
        <v>0</v>
      </c>
      <c r="M1592" s="129">
        <f>IF(L1592&gt;0,VLOOKUP(L1592,T$12:$AC$125,7),0)</f>
        <v>0</v>
      </c>
      <c r="N1592" s="126">
        <f t="shared" si="621"/>
        <v>0</v>
      </c>
      <c r="O1592" s="126">
        <f t="shared" ca="1" si="622"/>
        <v>14.66025</v>
      </c>
      <c r="P1592" s="134" t="str">
        <f t="shared" si="627"/>
        <v>J=</v>
      </c>
      <c r="Q1592" s="131">
        <f t="shared" si="628"/>
        <v>44635</v>
      </c>
      <c r="R1592" s="9"/>
      <c r="S1592" s="9"/>
      <c r="T1592" s="9"/>
      <c r="U1592" s="9"/>
      <c r="V1592" s="9"/>
      <c r="W1592" s="9"/>
      <c r="X1592" s="9"/>
      <c r="Y1592" s="9"/>
      <c r="Z1592" s="9"/>
      <c r="AA1592" s="9"/>
      <c r="AB1592" s="9"/>
      <c r="AC1592" s="9"/>
      <c r="AD1592" s="9"/>
      <c r="AE1592" s="9"/>
      <c r="AF1592" s="59">
        <f t="shared" si="635"/>
        <v>44263</v>
      </c>
      <c r="AG1592" s="15">
        <f t="shared" ca="1" si="636"/>
        <v>1009.5190700000001</v>
      </c>
      <c r="AH1592" s="15">
        <f t="shared" si="636"/>
        <v>1000</v>
      </c>
      <c r="AI1592" s="4">
        <f t="shared" ca="1" si="636"/>
        <v>1.9000000000000006E-2</v>
      </c>
      <c r="AJ1592" s="16">
        <f t="shared" ca="1" si="636"/>
        <v>7.4690000000000005E-5</v>
      </c>
      <c r="AK1592" s="4">
        <f t="shared" si="636"/>
        <v>1.075</v>
      </c>
      <c r="AL1592" s="59">
        <f t="shared" si="633"/>
        <v>44263</v>
      </c>
      <c r="AM1592" s="16">
        <f t="shared" ca="1" si="637"/>
        <v>1.0095190700000001</v>
      </c>
      <c r="AN1592" s="15">
        <f t="shared" ca="1" si="637"/>
        <v>9.5190699999999993</v>
      </c>
      <c r="AO1592" s="9">
        <f t="shared" si="637"/>
        <v>0</v>
      </c>
      <c r="AP1592" s="17">
        <f t="shared" si="637"/>
        <v>0</v>
      </c>
      <c r="AQ1592" s="15">
        <f t="shared" si="637"/>
        <v>0</v>
      </c>
      <c r="AR1592" s="10" t="str">
        <f t="shared" si="637"/>
        <v>J=</v>
      </c>
      <c r="AS1592" s="59">
        <f t="shared" si="637"/>
        <v>44270</v>
      </c>
      <c r="AT1592" s="18"/>
      <c r="AU1592" s="18"/>
      <c r="AV1592" s="40"/>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c r="GS1592" s="18"/>
      <c r="GT1592" s="18"/>
    </row>
    <row r="1593" spans="1:202" x14ac:dyDescent="0.2">
      <c r="A1593" s="123">
        <f t="shared" si="623"/>
        <v>44588</v>
      </c>
      <c r="B1593" s="124">
        <f t="shared" ca="1" si="629"/>
        <v>514.85249999999996</v>
      </c>
      <c r="C1593" s="126">
        <f t="shared" si="624"/>
        <v>500</v>
      </c>
      <c r="D1593" s="125">
        <f ca="1">IF(A1593&lt;$B$1,VLOOKUP(A1593,[1]DI!$A$4:$B$15000,2,FALSE),0)</f>
        <v>9.1499999999999998E-2</v>
      </c>
      <c r="E1593" s="126">
        <f t="shared" ca="1" si="630"/>
        <v>3.4749E-4</v>
      </c>
      <c r="F1593" s="132">
        <f t="shared" si="625"/>
        <v>1.075</v>
      </c>
      <c r="G1593" s="127">
        <f t="shared" ca="1" si="618"/>
        <v>1.0003735517500001</v>
      </c>
      <c r="H1593" s="126">
        <f ca="1">TRUNC(PRODUCT(G$10:G1592),15)</f>
        <v>1.2603306219455801</v>
      </c>
      <c r="I1593" s="126">
        <f t="shared" ca="1" si="626"/>
        <v>1.2239725141948601</v>
      </c>
      <c r="J1593" s="126">
        <f t="shared" ca="1" si="619"/>
        <v>1.0297050000000001</v>
      </c>
      <c r="K1593" s="126">
        <f t="shared" ca="1" si="620"/>
        <v>14.852499999999999</v>
      </c>
      <c r="L1593" s="133">
        <f>IF(VLOOKUP(A1593,$U$12:$AD$125,8)=VLOOKUP(A1592,$U$12:$AD$125,8),0,VLOOKUP(A1593,U$12:$AD$125,8))</f>
        <v>0</v>
      </c>
      <c r="M1593" s="129">
        <f>IF(L1593&gt;0,VLOOKUP(L1593,T$12:$AC$125,7),0)</f>
        <v>0</v>
      </c>
      <c r="N1593" s="126">
        <f t="shared" si="621"/>
        <v>0</v>
      </c>
      <c r="O1593" s="126">
        <f t="shared" ca="1" si="622"/>
        <v>14.852499999999999</v>
      </c>
      <c r="P1593" s="134" t="str">
        <f t="shared" si="627"/>
        <v>J=</v>
      </c>
      <c r="Q1593" s="131">
        <f t="shared" si="628"/>
        <v>44635</v>
      </c>
      <c r="R1593" s="9"/>
      <c r="S1593" s="9"/>
      <c r="T1593" s="9"/>
      <c r="U1593" s="9"/>
      <c r="V1593" s="9"/>
      <c r="W1593" s="9"/>
      <c r="X1593" s="9"/>
      <c r="Y1593" s="9"/>
      <c r="Z1593" s="9"/>
      <c r="AA1593" s="9"/>
      <c r="AB1593" s="9"/>
      <c r="AC1593" s="9"/>
      <c r="AD1593" s="9"/>
      <c r="AE1593" s="9"/>
      <c r="AF1593" s="59">
        <f t="shared" si="635"/>
        <v>44264</v>
      </c>
      <c r="AG1593" s="15">
        <f t="shared" ca="1" si="636"/>
        <v>1009.6001199900001</v>
      </c>
      <c r="AH1593" s="15">
        <f t="shared" si="636"/>
        <v>1000</v>
      </c>
      <c r="AI1593" s="4">
        <f t="shared" ca="1" si="636"/>
        <v>1.9000000000000006E-2</v>
      </c>
      <c r="AJ1593" s="16">
        <f t="shared" ca="1" si="636"/>
        <v>7.4690000000000005E-5</v>
      </c>
      <c r="AK1593" s="4">
        <f t="shared" si="636"/>
        <v>1.075</v>
      </c>
      <c r="AL1593" s="59">
        <f t="shared" si="633"/>
        <v>44264</v>
      </c>
      <c r="AM1593" s="16">
        <f t="shared" ca="1" si="637"/>
        <v>1.00960012</v>
      </c>
      <c r="AN1593" s="15">
        <f t="shared" ca="1" si="637"/>
        <v>9.6001199899999996</v>
      </c>
      <c r="AO1593" s="9">
        <f t="shared" si="637"/>
        <v>0</v>
      </c>
      <c r="AP1593" s="17">
        <f t="shared" si="637"/>
        <v>0</v>
      </c>
      <c r="AQ1593" s="15">
        <f t="shared" si="637"/>
        <v>0</v>
      </c>
      <c r="AR1593" s="10" t="str">
        <f t="shared" si="637"/>
        <v>J=</v>
      </c>
      <c r="AS1593" s="59">
        <f t="shared" si="637"/>
        <v>44270</v>
      </c>
      <c r="AT1593" s="18"/>
      <c r="AU1593" s="18"/>
      <c r="AV1593" s="40"/>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c r="GS1593" s="18"/>
      <c r="GT1593" s="18"/>
    </row>
    <row r="1594" spans="1:202" x14ac:dyDescent="0.2">
      <c r="A1594" s="123">
        <f t="shared" si="623"/>
        <v>44589</v>
      </c>
      <c r="B1594" s="124">
        <f t="shared" ca="1" si="629"/>
        <v>515.04482499999995</v>
      </c>
      <c r="C1594" s="126">
        <f t="shared" si="624"/>
        <v>500</v>
      </c>
      <c r="D1594" s="125">
        <f ca="1">IF(A1594&lt;$B$1,VLOOKUP(A1594,[1]DI!$A$4:$B$15000,2,FALSE),0)</f>
        <v>9.1499999999999998E-2</v>
      </c>
      <c r="E1594" s="126">
        <f t="shared" ca="1" si="630"/>
        <v>3.4749E-4</v>
      </c>
      <c r="F1594" s="132">
        <f t="shared" si="625"/>
        <v>1.075</v>
      </c>
      <c r="G1594" s="127">
        <f t="shared" ca="1" si="618"/>
        <v>1.0003735517500001</v>
      </c>
      <c r="H1594" s="126">
        <f ca="1">TRUNC(PRODUCT(G$10:G1593),15)</f>
        <v>1.26080142065499</v>
      </c>
      <c r="I1594" s="126">
        <f t="shared" ca="1" si="626"/>
        <v>1.2239725141948601</v>
      </c>
      <c r="J1594" s="126">
        <f t="shared" ca="1" si="619"/>
        <v>1.0300896500000001</v>
      </c>
      <c r="K1594" s="126">
        <f t="shared" ca="1" si="620"/>
        <v>15.044824999999999</v>
      </c>
      <c r="L1594" s="133">
        <f>IF(VLOOKUP(A1594,$U$12:$AD$125,8)=VLOOKUP(A1593,$U$12:$AD$125,8),0,VLOOKUP(A1594,U$12:$AD$125,8))</f>
        <v>0</v>
      </c>
      <c r="M1594" s="129">
        <f>IF(L1594&gt;0,VLOOKUP(L1594,T$12:$AC$125,7),0)</f>
        <v>0</v>
      </c>
      <c r="N1594" s="126">
        <f t="shared" si="621"/>
        <v>0</v>
      </c>
      <c r="O1594" s="126">
        <f t="shared" ca="1" si="622"/>
        <v>15.044824999999999</v>
      </c>
      <c r="P1594" s="134" t="str">
        <f t="shared" si="627"/>
        <v>J=</v>
      </c>
      <c r="Q1594" s="131">
        <f t="shared" si="628"/>
        <v>44635</v>
      </c>
      <c r="R1594" s="9"/>
      <c r="S1594" s="9"/>
      <c r="T1594" s="9"/>
      <c r="U1594" s="9"/>
      <c r="V1594" s="9"/>
      <c r="W1594" s="9"/>
      <c r="X1594" s="9"/>
      <c r="Y1594" s="9"/>
      <c r="Z1594" s="9"/>
      <c r="AA1594" s="9"/>
      <c r="AB1594" s="9"/>
      <c r="AC1594" s="9"/>
      <c r="AD1594" s="9"/>
      <c r="AE1594" s="9"/>
      <c r="AF1594" s="59"/>
      <c r="AG1594" s="15"/>
      <c r="AH1594" s="15"/>
      <c r="AI1594" s="4"/>
      <c r="AJ1594" s="16"/>
      <c r="AK1594" s="4"/>
      <c r="AL1594" s="59"/>
      <c r="AM1594" s="16"/>
      <c r="AN1594" s="15"/>
      <c r="AO1594" s="9"/>
      <c r="AP1594" s="17"/>
      <c r="AQ1594" s="15"/>
      <c r="AR1594" s="42"/>
      <c r="AS1594" s="59"/>
      <c r="AT1594" s="18"/>
      <c r="AU1594" s="18"/>
      <c r="AV1594" s="40"/>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c r="GS1594" s="18"/>
      <c r="GT1594" s="18"/>
    </row>
    <row r="1595" spans="1:202" x14ac:dyDescent="0.2">
      <c r="A1595" s="123">
        <f t="shared" si="623"/>
        <v>44590</v>
      </c>
      <c r="B1595" s="124">
        <f t="shared" ca="1" si="629"/>
        <v>515.23721999999998</v>
      </c>
      <c r="C1595" s="126">
        <f t="shared" si="624"/>
        <v>500</v>
      </c>
      <c r="D1595" s="125">
        <f ca="1">IF(A1595&lt;$B$1,VLOOKUP(A1595,[1]DI!$A$4:$B$15000,2,FALSE),0)</f>
        <v>0</v>
      </c>
      <c r="E1595" s="126">
        <f t="shared" ca="1" si="630"/>
        <v>0</v>
      </c>
      <c r="F1595" s="132">
        <f t="shared" si="625"/>
        <v>1.075</v>
      </c>
      <c r="G1595" s="127">
        <f t="shared" ca="1" si="618"/>
        <v>1</v>
      </c>
      <c r="H1595" s="126">
        <f ca="1">TRUNC(PRODUCT(G$10:G1594),15)</f>
        <v>1.2612723952320799</v>
      </c>
      <c r="I1595" s="126">
        <f t="shared" ca="1" si="626"/>
        <v>1.2239725141948601</v>
      </c>
      <c r="J1595" s="126">
        <f t="shared" ca="1" si="619"/>
        <v>1.0304744400000001</v>
      </c>
      <c r="K1595" s="126">
        <f t="shared" ca="1" si="620"/>
        <v>15.237220000000001</v>
      </c>
      <c r="L1595" s="133">
        <f>IF(VLOOKUP(A1595,$U$12:$AD$125,8)=VLOOKUP(A1594,$U$12:$AD$125,8),0,VLOOKUP(A1595,U$12:$AD$125,8))</f>
        <v>0</v>
      </c>
      <c r="M1595" s="129">
        <f>IF(L1595&gt;0,VLOOKUP(L1595,T$12:$AC$125,7),0)</f>
        <v>0</v>
      </c>
      <c r="N1595" s="126">
        <f t="shared" si="621"/>
        <v>0</v>
      </c>
      <c r="O1595" s="126">
        <f t="shared" ca="1" si="622"/>
        <v>15.237220000000001</v>
      </c>
      <c r="P1595" s="134" t="str">
        <f t="shared" si="627"/>
        <v>J=</v>
      </c>
      <c r="Q1595" s="131">
        <f t="shared" si="628"/>
        <v>44635</v>
      </c>
      <c r="R1595" s="9"/>
      <c r="S1595" s="9"/>
      <c r="T1595" s="9"/>
      <c r="U1595" s="9"/>
      <c r="V1595" s="9"/>
      <c r="W1595" s="9"/>
      <c r="X1595" s="9"/>
      <c r="Y1595" s="9"/>
      <c r="Z1595" s="9"/>
      <c r="AA1595" s="9"/>
      <c r="AB1595" s="9"/>
      <c r="AC1595" s="9"/>
      <c r="AD1595" s="9"/>
      <c r="AE1595" s="9"/>
      <c r="AF1595" s="59" t="str">
        <f t="shared" ref="AF1595:AS1595" si="638">$B$6</f>
        <v>CNEN22</v>
      </c>
      <c r="AG1595" s="9" t="str">
        <f t="shared" si="638"/>
        <v>CNEN22</v>
      </c>
      <c r="AH1595" s="9" t="str">
        <f t="shared" si="638"/>
        <v>CNEN22</v>
      </c>
      <c r="AI1595" s="9" t="str">
        <f t="shared" si="638"/>
        <v>CNEN22</v>
      </c>
      <c r="AJ1595" s="9" t="str">
        <f t="shared" si="638"/>
        <v>CNEN22</v>
      </c>
      <c r="AK1595" s="4" t="str">
        <f t="shared" si="638"/>
        <v>CNEN22</v>
      </c>
      <c r="AL1595" s="59" t="str">
        <f t="shared" si="638"/>
        <v>CNEN22</v>
      </c>
      <c r="AM1595" s="9" t="str">
        <f t="shared" si="638"/>
        <v>CNEN22</v>
      </c>
      <c r="AN1595" s="9" t="str">
        <f t="shared" si="638"/>
        <v>CNEN22</v>
      </c>
      <c r="AO1595" s="9" t="str">
        <f t="shared" si="638"/>
        <v>CNEN22</v>
      </c>
      <c r="AP1595" s="17" t="str">
        <f t="shared" si="638"/>
        <v>CNEN22</v>
      </c>
      <c r="AQ1595" s="9" t="str">
        <f t="shared" si="638"/>
        <v>CNEN22</v>
      </c>
      <c r="AR1595" s="10" t="str">
        <f t="shared" si="638"/>
        <v>CNEN22</v>
      </c>
      <c r="AS1595" s="59" t="str">
        <f t="shared" si="638"/>
        <v>CNEN22</v>
      </c>
      <c r="AT1595" s="18"/>
      <c r="AU1595" s="18"/>
      <c r="AV1595" s="40"/>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c r="GS1595" s="18"/>
      <c r="GT1595" s="18"/>
    </row>
    <row r="1596" spans="1:202" x14ac:dyDescent="0.2">
      <c r="A1596" s="123">
        <f t="shared" si="623"/>
        <v>44591</v>
      </c>
      <c r="B1596" s="124">
        <f t="shared" ca="1" si="629"/>
        <v>515.23721999999998</v>
      </c>
      <c r="C1596" s="126">
        <f t="shared" si="624"/>
        <v>500</v>
      </c>
      <c r="D1596" s="125">
        <f ca="1">IF(A1596&lt;$B$1,VLOOKUP(A1596,[1]DI!$A$4:$B$15000,2,FALSE),0)</f>
        <v>0</v>
      </c>
      <c r="E1596" s="126">
        <f t="shared" ca="1" si="630"/>
        <v>0</v>
      </c>
      <c r="F1596" s="132">
        <f t="shared" si="625"/>
        <v>1.075</v>
      </c>
      <c r="G1596" s="127">
        <f t="shared" ca="1" si="618"/>
        <v>1</v>
      </c>
      <c r="H1596" s="126">
        <f ca="1">TRUNC(PRODUCT(G$10:G1595),15)</f>
        <v>1.2612723952320799</v>
      </c>
      <c r="I1596" s="126">
        <f t="shared" ca="1" si="626"/>
        <v>1.2239725141948601</v>
      </c>
      <c r="J1596" s="126">
        <f t="shared" ca="1" si="619"/>
        <v>1.0304744400000001</v>
      </c>
      <c r="K1596" s="126">
        <f t="shared" ca="1" si="620"/>
        <v>15.237220000000001</v>
      </c>
      <c r="L1596" s="133">
        <f>IF(VLOOKUP(A1596,$U$12:$AD$125,8)=VLOOKUP(A1595,$U$12:$AD$125,8),0,VLOOKUP(A1596,U$12:$AD$125,8))</f>
        <v>0</v>
      </c>
      <c r="M1596" s="129">
        <f>IF(L1596&gt;0,VLOOKUP(L1596,T$12:$AC$125,7),0)</f>
        <v>0</v>
      </c>
      <c r="N1596" s="126">
        <f t="shared" si="621"/>
        <v>0</v>
      </c>
      <c r="O1596" s="126">
        <f t="shared" ca="1" si="622"/>
        <v>15.237220000000001</v>
      </c>
      <c r="P1596" s="134" t="str">
        <f t="shared" si="627"/>
        <v>J=</v>
      </c>
      <c r="Q1596" s="131">
        <f t="shared" si="628"/>
        <v>44635</v>
      </c>
      <c r="R1596" s="9"/>
      <c r="S1596" s="9"/>
      <c r="T1596" s="9"/>
      <c r="U1596" s="9"/>
      <c r="V1596" s="9"/>
      <c r="W1596" s="9"/>
      <c r="X1596" s="9"/>
      <c r="Y1596" s="9"/>
      <c r="Z1596" s="9"/>
      <c r="AA1596" s="9"/>
      <c r="AB1596" s="9"/>
      <c r="AC1596" s="9"/>
      <c r="AD1596" s="9"/>
      <c r="AE1596" s="9"/>
      <c r="AF1596" s="57" t="s">
        <v>16</v>
      </c>
      <c r="AG1596" s="3" t="s">
        <v>9</v>
      </c>
      <c r="AH1596" s="3" t="s">
        <v>10</v>
      </c>
      <c r="AI1596" s="36" t="s">
        <v>11</v>
      </c>
      <c r="AJ1596" s="37" t="s">
        <v>11</v>
      </c>
      <c r="AK1596" s="36" t="s">
        <v>11</v>
      </c>
      <c r="AL1596" s="60" t="s">
        <v>16</v>
      </c>
      <c r="AM1596" s="37" t="s">
        <v>11</v>
      </c>
      <c r="AN1596" s="3" t="s">
        <v>12</v>
      </c>
      <c r="AO1596" s="7" t="s">
        <v>13</v>
      </c>
      <c r="AP1596" s="38" t="s">
        <v>14</v>
      </c>
      <c r="AQ1596" s="3" t="s">
        <v>14</v>
      </c>
      <c r="AR1596" s="39" t="s">
        <v>15</v>
      </c>
      <c r="AS1596" s="57" t="s">
        <v>15</v>
      </c>
      <c r="AT1596" s="18"/>
      <c r="AU1596" s="18"/>
      <c r="AV1596" s="40"/>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c r="GS1596" s="18"/>
      <c r="GT1596" s="18"/>
    </row>
    <row r="1597" spans="1:202" x14ac:dyDescent="0.2">
      <c r="A1597" s="123">
        <f t="shared" si="623"/>
        <v>44592</v>
      </c>
      <c r="B1597" s="124">
        <f t="shared" ca="1" si="629"/>
        <v>515.23721999999998</v>
      </c>
      <c r="C1597" s="126">
        <f t="shared" si="624"/>
        <v>500</v>
      </c>
      <c r="D1597" s="125">
        <f ca="1">IF(A1597&lt;$B$1,VLOOKUP(A1597,[1]DI!$A$4:$B$15000,2,FALSE),0)</f>
        <v>9.1499999999999998E-2</v>
      </c>
      <c r="E1597" s="126">
        <f t="shared" ca="1" si="630"/>
        <v>3.4749E-4</v>
      </c>
      <c r="F1597" s="132">
        <f t="shared" si="625"/>
        <v>1.075</v>
      </c>
      <c r="G1597" s="127">
        <f t="shared" ca="1" si="618"/>
        <v>1.0003735517500001</v>
      </c>
      <c r="H1597" s="126">
        <f ca="1">TRUNC(PRODUCT(G$10:G1596),15)</f>
        <v>1.2612723952320799</v>
      </c>
      <c r="I1597" s="126">
        <f t="shared" ca="1" si="626"/>
        <v>1.2239725141948601</v>
      </c>
      <c r="J1597" s="126">
        <f t="shared" ca="1" si="619"/>
        <v>1.0304744400000001</v>
      </c>
      <c r="K1597" s="126">
        <f t="shared" ca="1" si="620"/>
        <v>15.237220000000001</v>
      </c>
      <c r="L1597" s="133">
        <f>IF(VLOOKUP(A1597,$U$12:$AD$125,8)=VLOOKUP(A1596,$U$12:$AD$125,8),0,VLOOKUP(A1597,U$12:$AD$125,8))</f>
        <v>0</v>
      </c>
      <c r="M1597" s="129">
        <f>IF(L1597&gt;0,VLOOKUP(L1597,T$12:$AC$125,7),0)</f>
        <v>0</v>
      </c>
      <c r="N1597" s="126">
        <f t="shared" si="621"/>
        <v>0</v>
      </c>
      <c r="O1597" s="126">
        <f t="shared" ca="1" si="622"/>
        <v>15.237220000000001</v>
      </c>
      <c r="P1597" s="134" t="str">
        <f t="shared" si="627"/>
        <v>J=</v>
      </c>
      <c r="Q1597" s="131">
        <f t="shared" si="628"/>
        <v>44635</v>
      </c>
      <c r="R1597" s="9"/>
      <c r="S1597" s="9"/>
      <c r="T1597" s="9"/>
      <c r="U1597" s="9"/>
      <c r="V1597" s="9"/>
      <c r="W1597" s="9"/>
      <c r="X1597" s="9"/>
      <c r="Y1597" s="9"/>
      <c r="Z1597" s="9"/>
      <c r="AA1597" s="9"/>
      <c r="AB1597" s="9"/>
      <c r="AC1597" s="9"/>
      <c r="AD1597" s="9"/>
      <c r="AE1597" s="9"/>
      <c r="AF1597" s="57" t="s">
        <v>73</v>
      </c>
      <c r="AG1597" s="15" t="str">
        <f>$B$6</f>
        <v>CNEN22</v>
      </c>
      <c r="AH1597" s="3" t="s">
        <v>18</v>
      </c>
      <c r="AI1597" s="19" t="s">
        <v>19</v>
      </c>
      <c r="AJ1597" s="5"/>
      <c r="AK1597" s="19" t="s">
        <v>20</v>
      </c>
      <c r="AL1597" s="57"/>
      <c r="AM1597" s="5"/>
      <c r="AN1597" s="3"/>
      <c r="AO1597" s="7"/>
      <c r="AP1597" s="38"/>
      <c r="AQ1597" s="3"/>
      <c r="AR1597" s="39" t="s">
        <v>23</v>
      </c>
      <c r="AS1597" s="57" t="s">
        <v>23</v>
      </c>
      <c r="AT1597" s="18"/>
      <c r="AU1597" s="18"/>
      <c r="AV1597" s="40"/>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c r="GS1597" s="18"/>
      <c r="GT1597" s="18"/>
    </row>
    <row r="1598" spans="1:202" x14ac:dyDescent="0.2">
      <c r="A1598" s="123">
        <f t="shared" si="623"/>
        <v>44593</v>
      </c>
      <c r="B1598" s="124">
        <f t="shared" ca="1" si="629"/>
        <v>515.42969000000005</v>
      </c>
      <c r="C1598" s="126">
        <f t="shared" si="624"/>
        <v>500</v>
      </c>
      <c r="D1598" s="125">
        <f ca="1">IF(A1598&lt;$B$1,VLOOKUP(A1598,[1]DI!$A$4:$B$15000,2,FALSE),0)</f>
        <v>9.1499999999999998E-2</v>
      </c>
      <c r="E1598" s="126">
        <f t="shared" ca="1" si="630"/>
        <v>3.4749E-4</v>
      </c>
      <c r="F1598" s="132">
        <f t="shared" si="625"/>
        <v>1.075</v>
      </c>
      <c r="G1598" s="127">
        <f t="shared" ca="1" si="618"/>
        <v>1.0003735517500001</v>
      </c>
      <c r="H1598" s="126">
        <f ca="1">TRUNC(PRODUCT(G$10:G1597),15)</f>
        <v>1.2617435457425401</v>
      </c>
      <c r="I1598" s="126">
        <f t="shared" ca="1" si="626"/>
        <v>1.2239725141948601</v>
      </c>
      <c r="J1598" s="126">
        <f t="shared" ca="1" si="619"/>
        <v>1.0308593800000001</v>
      </c>
      <c r="K1598" s="126">
        <f t="shared" ca="1" si="620"/>
        <v>15.429690000000001</v>
      </c>
      <c r="L1598" s="133">
        <f>IF(VLOOKUP(A1598,$U$12:$AD$125,8)=VLOOKUP(A1597,$U$12:$AD$125,8),0,VLOOKUP(A1598,U$12:$AD$125,8))</f>
        <v>0</v>
      </c>
      <c r="M1598" s="129">
        <f>IF(L1598&gt;0,VLOOKUP(L1598,T$12:$AC$125,7),0)</f>
        <v>0</v>
      </c>
      <c r="N1598" s="126">
        <f t="shared" si="621"/>
        <v>0</v>
      </c>
      <c r="O1598" s="126">
        <f t="shared" ca="1" si="622"/>
        <v>15.429690000000001</v>
      </c>
      <c r="P1598" s="134" t="str">
        <f t="shared" si="627"/>
        <v>J=</v>
      </c>
      <c r="Q1598" s="131">
        <f t="shared" si="628"/>
        <v>44635</v>
      </c>
      <c r="R1598" s="9"/>
      <c r="S1598" s="9"/>
      <c r="T1598" s="9"/>
      <c r="U1598" s="9"/>
      <c r="V1598" s="9"/>
      <c r="W1598" s="9"/>
      <c r="X1598" s="9"/>
      <c r="Y1598" s="9"/>
      <c r="Z1598" s="9"/>
      <c r="AA1598" s="9"/>
      <c r="AB1598" s="9"/>
      <c r="AC1598" s="9"/>
      <c r="AD1598" s="9"/>
      <c r="AE1598" s="9"/>
      <c r="AF1598" s="57" t="s">
        <v>73</v>
      </c>
      <c r="AG1598" s="15"/>
      <c r="AH1598" s="3"/>
      <c r="AI1598" s="19"/>
      <c r="AJ1598" s="5"/>
      <c r="AK1598" s="19"/>
      <c r="AL1598" s="57"/>
      <c r="AM1598" s="5"/>
      <c r="AN1598" s="3"/>
      <c r="AO1598" s="7"/>
      <c r="AP1598" s="38"/>
      <c r="AQ1598" s="3"/>
      <c r="AR1598" s="39" t="s">
        <v>28</v>
      </c>
      <c r="AS1598" s="57" t="s">
        <v>16</v>
      </c>
      <c r="AT1598" s="18"/>
      <c r="AU1598" s="18"/>
      <c r="AV1598" s="40"/>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c r="GS1598" s="18"/>
      <c r="GT1598" s="18"/>
    </row>
    <row r="1599" spans="1:202" x14ac:dyDescent="0.2">
      <c r="A1599" s="123">
        <f t="shared" si="623"/>
        <v>44594</v>
      </c>
      <c r="B1599" s="124">
        <f t="shared" ca="1" si="629"/>
        <v>515.62222999999994</v>
      </c>
      <c r="C1599" s="126">
        <f t="shared" si="624"/>
        <v>500</v>
      </c>
      <c r="D1599" s="125">
        <f ca="1">IF(A1599&lt;$B$1,VLOOKUP(A1599,[1]DI!$A$4:$B$15000,2,FALSE),0)</f>
        <v>9.1499999999999998E-2</v>
      </c>
      <c r="E1599" s="126">
        <f t="shared" ca="1" si="630"/>
        <v>3.4749E-4</v>
      </c>
      <c r="F1599" s="132">
        <f t="shared" si="625"/>
        <v>1.075</v>
      </c>
      <c r="G1599" s="127">
        <f t="shared" ca="1" si="618"/>
        <v>1.0003735517500001</v>
      </c>
      <c r="H1599" s="126">
        <f ca="1">TRUNC(PRODUCT(G$10:G1598),15)</f>
        <v>1.26221487225211</v>
      </c>
      <c r="I1599" s="126">
        <f t="shared" ca="1" si="626"/>
        <v>1.2239725141948601</v>
      </c>
      <c r="J1599" s="126">
        <f t="shared" ca="1" si="619"/>
        <v>1.0312444599999999</v>
      </c>
      <c r="K1599" s="126">
        <f t="shared" ca="1" si="620"/>
        <v>15.62223</v>
      </c>
      <c r="L1599" s="133">
        <f>IF(VLOOKUP(A1599,$U$12:$AD$125,8)=VLOOKUP(A1598,$U$12:$AD$125,8),0,VLOOKUP(A1599,U$12:$AD$125,8))</f>
        <v>0</v>
      </c>
      <c r="M1599" s="129">
        <f>IF(L1599&gt;0,VLOOKUP(L1599,T$12:$AC$125,7),0)</f>
        <v>0</v>
      </c>
      <c r="N1599" s="126">
        <f t="shared" si="621"/>
        <v>0</v>
      </c>
      <c r="O1599" s="126">
        <f t="shared" ca="1" si="622"/>
        <v>15.62223</v>
      </c>
      <c r="P1599" s="134" t="str">
        <f t="shared" si="627"/>
        <v>J=</v>
      </c>
      <c r="Q1599" s="131">
        <f t="shared" si="628"/>
        <v>44635</v>
      </c>
      <c r="R1599" s="9"/>
      <c r="S1599" s="9"/>
      <c r="T1599" s="9"/>
      <c r="U1599" s="9"/>
      <c r="V1599" s="9"/>
      <c r="W1599" s="9"/>
      <c r="X1599" s="9"/>
      <c r="Y1599" s="9"/>
      <c r="Z1599" s="9"/>
      <c r="AA1599" s="9"/>
      <c r="AB1599" s="9"/>
      <c r="AC1599" s="9"/>
      <c r="AD1599" s="9"/>
      <c r="AE1599" s="9"/>
      <c r="AF1599" s="57"/>
      <c r="AG1599" s="3" t="s">
        <v>30</v>
      </c>
      <c r="AH1599" s="3" t="s">
        <v>30</v>
      </c>
      <c r="AI1599" s="19" t="s">
        <v>31</v>
      </c>
      <c r="AJ1599" s="5" t="s">
        <v>32</v>
      </c>
      <c r="AK1599" s="4" t="s">
        <v>33</v>
      </c>
      <c r="AL1599" s="59"/>
      <c r="AM1599" s="16" t="s">
        <v>36</v>
      </c>
      <c r="AN1599" s="3" t="s">
        <v>30</v>
      </c>
      <c r="AO1599" s="7"/>
      <c r="AP1599" s="38" t="s">
        <v>37</v>
      </c>
      <c r="AQ1599" s="3" t="s">
        <v>30</v>
      </c>
      <c r="AR1599" s="39" t="s">
        <v>38</v>
      </c>
      <c r="AS1599" s="59"/>
      <c r="AT1599" s="18"/>
      <c r="AU1599" s="18"/>
      <c r="AV1599" s="40"/>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c r="GS1599" s="18"/>
      <c r="GT1599" s="18"/>
    </row>
    <row r="1600" spans="1:202" x14ac:dyDescent="0.2">
      <c r="A1600" s="123">
        <f t="shared" si="623"/>
        <v>44595</v>
      </c>
      <c r="B1600" s="124">
        <f t="shared" ca="1" si="629"/>
        <v>515.81484</v>
      </c>
      <c r="C1600" s="126">
        <f t="shared" si="624"/>
        <v>500</v>
      </c>
      <c r="D1600" s="125">
        <f ca="1">IF(A1600&lt;$B$1,VLOOKUP(A1600,[1]DI!$A$4:$B$15000,2,FALSE),0)</f>
        <v>0.1065</v>
      </c>
      <c r="E1600" s="126">
        <f t="shared" ca="1" si="630"/>
        <v>4.0168000000000002E-4</v>
      </c>
      <c r="F1600" s="132">
        <f t="shared" si="625"/>
        <v>1.075</v>
      </c>
      <c r="G1600" s="127">
        <f t="shared" ca="1" si="618"/>
        <v>1.0004318059999999</v>
      </c>
      <c r="H1600" s="126">
        <f ca="1">TRUNC(PRODUCT(G$10:G1599),15)</f>
        <v>1.26268637482651</v>
      </c>
      <c r="I1600" s="126">
        <f t="shared" ca="1" si="626"/>
        <v>1.2239725141948601</v>
      </c>
      <c r="J1600" s="126">
        <f t="shared" ca="1" si="619"/>
        <v>1.03162968</v>
      </c>
      <c r="K1600" s="126">
        <f t="shared" ca="1" si="620"/>
        <v>15.81484</v>
      </c>
      <c r="L1600" s="133">
        <f>IF(VLOOKUP(A1600,$U$12:$AD$125,8)=VLOOKUP(A1599,$U$12:$AD$125,8),0,VLOOKUP(A1600,U$12:$AD$125,8))</f>
        <v>0</v>
      </c>
      <c r="M1600" s="129">
        <f>IF(L1600&gt;0,VLOOKUP(L1600,T$12:$AC$125,7),0)</f>
        <v>0</v>
      </c>
      <c r="N1600" s="126">
        <f t="shared" si="621"/>
        <v>0</v>
      </c>
      <c r="O1600" s="126">
        <f t="shared" ca="1" si="622"/>
        <v>15.81484</v>
      </c>
      <c r="P1600" s="134" t="str">
        <f t="shared" si="627"/>
        <v>J=</v>
      </c>
      <c r="Q1600" s="131">
        <f t="shared" si="628"/>
        <v>44635</v>
      </c>
      <c r="R1600" s="9"/>
      <c r="S1600" s="9"/>
      <c r="T1600" s="9"/>
      <c r="U1600" s="9"/>
      <c r="V1600" s="9"/>
      <c r="W1600" s="9"/>
      <c r="X1600" s="9"/>
      <c r="Y1600" s="9"/>
      <c r="Z1600" s="9"/>
      <c r="AA1600" s="9"/>
      <c r="AB1600" s="9"/>
      <c r="AC1600" s="9"/>
      <c r="AD1600" s="9"/>
      <c r="AE1600" s="9"/>
      <c r="AF1600" s="59"/>
      <c r="AG1600" s="15"/>
      <c r="AH1600" s="15"/>
      <c r="AI1600" s="4"/>
      <c r="AJ1600" s="16"/>
      <c r="AK1600" s="4"/>
      <c r="AL1600" s="59"/>
      <c r="AM1600" s="16"/>
      <c r="AN1600" s="15"/>
      <c r="AO1600" s="9"/>
      <c r="AP1600" s="17"/>
      <c r="AQ1600" s="15"/>
      <c r="AR1600" s="10"/>
      <c r="AS1600" s="61"/>
      <c r="AT1600" s="18"/>
      <c r="AU1600" s="18"/>
      <c r="AV1600" s="40"/>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c r="GS1600" s="18"/>
      <c r="GT1600" s="18"/>
    </row>
    <row r="1601" spans="1:202" x14ac:dyDescent="0.2">
      <c r="A1601" s="123">
        <f t="shared" si="623"/>
        <v>44596</v>
      </c>
      <c r="B1601" s="124">
        <f t="shared" ca="1" si="629"/>
        <v>516.03757499999995</v>
      </c>
      <c r="C1601" s="126">
        <f t="shared" si="624"/>
        <v>500</v>
      </c>
      <c r="D1601" s="125">
        <f ca="1">IF(A1601&lt;$B$1,VLOOKUP(A1601,[1]DI!$A$4:$B$15000,2,FALSE),0)</f>
        <v>0.1065</v>
      </c>
      <c r="E1601" s="126">
        <f t="shared" ca="1" si="630"/>
        <v>4.0168000000000002E-4</v>
      </c>
      <c r="F1601" s="132">
        <f t="shared" si="625"/>
        <v>1.075</v>
      </c>
      <c r="G1601" s="127">
        <f t="shared" ca="1" si="618"/>
        <v>1.0004318059999999</v>
      </c>
      <c r="H1601" s="126">
        <f ca="1">TRUNC(PRODUCT(G$10:G1600),15)</f>
        <v>1.26323161037928</v>
      </c>
      <c r="I1601" s="126">
        <f t="shared" ca="1" si="626"/>
        <v>1.2239725141948601</v>
      </c>
      <c r="J1601" s="126">
        <f t="shared" ca="1" si="619"/>
        <v>1.0320751500000001</v>
      </c>
      <c r="K1601" s="126">
        <f t="shared" ca="1" si="620"/>
        <v>16.037575</v>
      </c>
      <c r="L1601" s="133">
        <f>IF(VLOOKUP(A1601,$U$12:$AD$125,8)=VLOOKUP(A1600,$U$12:$AD$125,8),0,VLOOKUP(A1601,U$12:$AD$125,8))</f>
        <v>0</v>
      </c>
      <c r="M1601" s="129">
        <f>IF(L1601&gt;0,VLOOKUP(L1601,T$12:$AC$125,7),0)</f>
        <v>0</v>
      </c>
      <c r="N1601" s="126">
        <f t="shared" si="621"/>
        <v>0</v>
      </c>
      <c r="O1601" s="126">
        <f t="shared" ca="1" si="622"/>
        <v>16.037575</v>
      </c>
      <c r="P1601" s="134" t="str">
        <f t="shared" si="627"/>
        <v>J=</v>
      </c>
      <c r="Q1601" s="131">
        <f t="shared" si="628"/>
        <v>44635</v>
      </c>
      <c r="R1601" s="9"/>
      <c r="S1601" s="9"/>
      <c r="T1601" s="9"/>
      <c r="U1601" s="9"/>
      <c r="V1601" s="9"/>
      <c r="W1601" s="9"/>
      <c r="X1601" s="9"/>
      <c r="Y1601" s="9"/>
      <c r="Z1601" s="9"/>
      <c r="AA1601" s="9"/>
      <c r="AB1601" s="9"/>
      <c r="AC1601" s="9"/>
      <c r="AD1601" s="9"/>
      <c r="AE1601" s="9"/>
      <c r="AF1601" s="59">
        <f>(AF1593+1)</f>
        <v>44265</v>
      </c>
      <c r="AG1601" s="15">
        <f t="shared" ref="AG1601:AK1616" ca="1" si="639">VLOOKUP($AF1601,$A$10:$Q$3625,(AG$1)+1)</f>
        <v>1009.68119</v>
      </c>
      <c r="AH1601" s="15">
        <f t="shared" si="639"/>
        <v>1000</v>
      </c>
      <c r="AI1601" s="4">
        <f t="shared" ca="1" si="639"/>
        <v>1.9000000000000006E-2</v>
      </c>
      <c r="AJ1601" s="16">
        <f t="shared" ca="1" si="639"/>
        <v>7.4690000000000005E-5</v>
      </c>
      <c r="AK1601" s="4">
        <f t="shared" si="639"/>
        <v>1.075</v>
      </c>
      <c r="AL1601" s="59">
        <f t="shared" ref="AL1601:AL1630" si="640">AF1601</f>
        <v>44265</v>
      </c>
      <c r="AM1601" s="16">
        <f t="shared" ref="AM1601:AS1616" ca="1" si="641">VLOOKUP($AF1601,$A$10:$Q$3625,(AM$1)+1)</f>
        <v>1.00968119</v>
      </c>
      <c r="AN1601" s="15">
        <f t="shared" ca="1" si="641"/>
        <v>9.6811900000000009</v>
      </c>
      <c r="AO1601" s="9">
        <f t="shared" si="641"/>
        <v>0</v>
      </c>
      <c r="AP1601" s="17">
        <f t="shared" si="641"/>
        <v>0</v>
      </c>
      <c r="AQ1601" s="15">
        <f t="shared" si="641"/>
        <v>0</v>
      </c>
      <c r="AR1601" s="10" t="str">
        <f t="shared" si="641"/>
        <v>J=</v>
      </c>
      <c r="AS1601" s="59">
        <f t="shared" si="641"/>
        <v>44270</v>
      </c>
      <c r="AT1601" s="18"/>
      <c r="AU1601" s="18"/>
      <c r="AV1601" s="40"/>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c r="GS1601" s="18"/>
      <c r="GT1601" s="18"/>
    </row>
    <row r="1602" spans="1:202" x14ac:dyDescent="0.2">
      <c r="A1602" s="123">
        <f t="shared" si="623"/>
        <v>44597</v>
      </c>
      <c r="B1602" s="124">
        <f t="shared" ca="1" si="629"/>
        <v>516.2604</v>
      </c>
      <c r="C1602" s="126">
        <f t="shared" si="624"/>
        <v>500</v>
      </c>
      <c r="D1602" s="125">
        <f ca="1">IF(A1602&lt;$B$1,VLOOKUP(A1602,[1]DI!$A$4:$B$15000,2,FALSE),0)</f>
        <v>0</v>
      </c>
      <c r="E1602" s="126">
        <f t="shared" ca="1" si="630"/>
        <v>0</v>
      </c>
      <c r="F1602" s="132">
        <f t="shared" si="625"/>
        <v>1.075</v>
      </c>
      <c r="G1602" s="127">
        <f t="shared" ca="1" si="618"/>
        <v>1</v>
      </c>
      <c r="H1602" s="126">
        <f ca="1">TRUNC(PRODUCT(G$10:G1601),15)</f>
        <v>1.26377708136803</v>
      </c>
      <c r="I1602" s="126">
        <f t="shared" ca="1" si="626"/>
        <v>1.2239725141948601</v>
      </c>
      <c r="J1602" s="126">
        <f t="shared" ca="1" si="619"/>
        <v>1.0325207999999999</v>
      </c>
      <c r="K1602" s="126">
        <f t="shared" ca="1" si="620"/>
        <v>16.260400000000001</v>
      </c>
      <c r="L1602" s="133">
        <f>IF(VLOOKUP(A1602,$U$12:$AD$125,8)=VLOOKUP(A1601,$U$12:$AD$125,8),0,VLOOKUP(A1602,U$12:$AD$125,8))</f>
        <v>0</v>
      </c>
      <c r="M1602" s="129">
        <f>IF(L1602&gt;0,VLOOKUP(L1602,T$12:$AC$125,7),0)</f>
        <v>0</v>
      </c>
      <c r="N1602" s="126">
        <f t="shared" si="621"/>
        <v>0</v>
      </c>
      <c r="O1602" s="126">
        <f t="shared" ca="1" si="622"/>
        <v>16.260400000000001</v>
      </c>
      <c r="P1602" s="134" t="str">
        <f t="shared" si="627"/>
        <v>J=</v>
      </c>
      <c r="Q1602" s="131">
        <f t="shared" si="628"/>
        <v>44635</v>
      </c>
      <c r="R1602" s="9"/>
      <c r="S1602" s="9"/>
      <c r="T1602" s="9"/>
      <c r="U1602" s="9"/>
      <c r="V1602" s="9"/>
      <c r="W1602" s="9"/>
      <c r="X1602" s="9"/>
      <c r="Y1602" s="9"/>
      <c r="Z1602" s="9"/>
      <c r="AA1602" s="9"/>
      <c r="AB1602" s="9"/>
      <c r="AC1602" s="9"/>
      <c r="AD1602" s="9"/>
      <c r="AE1602" s="9"/>
      <c r="AF1602" s="59">
        <f t="shared" ref="AF1602:AF1630" si="642">(AF1601+1)</f>
        <v>44266</v>
      </c>
      <c r="AG1602" s="15">
        <f t="shared" ca="1" si="639"/>
        <v>1009.76225</v>
      </c>
      <c r="AH1602" s="15">
        <f t="shared" si="639"/>
        <v>1000</v>
      </c>
      <c r="AI1602" s="4">
        <f t="shared" ca="1" si="639"/>
        <v>1.9000000000000006E-2</v>
      </c>
      <c r="AJ1602" s="16">
        <f t="shared" ca="1" si="639"/>
        <v>7.4690000000000005E-5</v>
      </c>
      <c r="AK1602" s="4">
        <f t="shared" si="639"/>
        <v>1.075</v>
      </c>
      <c r="AL1602" s="59">
        <f t="shared" si="640"/>
        <v>44266</v>
      </c>
      <c r="AM1602" s="16">
        <f t="shared" ca="1" si="641"/>
        <v>1.0097622500000001</v>
      </c>
      <c r="AN1602" s="15">
        <f t="shared" ca="1" si="641"/>
        <v>9.7622499999999999</v>
      </c>
      <c r="AO1602" s="9">
        <f t="shared" si="641"/>
        <v>0</v>
      </c>
      <c r="AP1602" s="17">
        <f t="shared" si="641"/>
        <v>0</v>
      </c>
      <c r="AQ1602" s="15">
        <f t="shared" si="641"/>
        <v>0</v>
      </c>
      <c r="AR1602" s="10" t="str">
        <f t="shared" si="641"/>
        <v>J=</v>
      </c>
      <c r="AS1602" s="59">
        <f t="shared" si="641"/>
        <v>44270</v>
      </c>
      <c r="AT1602" s="18"/>
      <c r="AU1602" s="18"/>
      <c r="AV1602" s="40"/>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c r="GS1602" s="18"/>
      <c r="GT1602" s="18"/>
    </row>
    <row r="1603" spans="1:202" x14ac:dyDescent="0.2">
      <c r="A1603" s="123">
        <f t="shared" si="623"/>
        <v>44598</v>
      </c>
      <c r="B1603" s="124">
        <f t="shared" ca="1" si="629"/>
        <v>516.2604</v>
      </c>
      <c r="C1603" s="126">
        <f t="shared" si="624"/>
        <v>500</v>
      </c>
      <c r="D1603" s="125">
        <f ca="1">IF(A1603&lt;$B$1,VLOOKUP(A1603,[1]DI!$A$4:$B$15000,2,FALSE),0)</f>
        <v>0</v>
      </c>
      <c r="E1603" s="126">
        <f t="shared" ca="1" si="630"/>
        <v>0</v>
      </c>
      <c r="F1603" s="132">
        <f t="shared" si="625"/>
        <v>1.075</v>
      </c>
      <c r="G1603" s="127">
        <f t="shared" ca="1" si="618"/>
        <v>1</v>
      </c>
      <c r="H1603" s="126">
        <f ca="1">TRUNC(PRODUCT(G$10:G1602),15)</f>
        <v>1.26377708136803</v>
      </c>
      <c r="I1603" s="126">
        <f t="shared" ca="1" si="626"/>
        <v>1.2239725141948601</v>
      </c>
      <c r="J1603" s="126">
        <f t="shared" ca="1" si="619"/>
        <v>1.0325207999999999</v>
      </c>
      <c r="K1603" s="126">
        <f t="shared" ca="1" si="620"/>
        <v>16.260400000000001</v>
      </c>
      <c r="L1603" s="133">
        <f>IF(VLOOKUP(A1603,$U$12:$AD$125,8)=VLOOKUP(A1602,$U$12:$AD$125,8),0,VLOOKUP(A1603,U$12:$AD$125,8))</f>
        <v>0</v>
      </c>
      <c r="M1603" s="129">
        <f>IF(L1603&gt;0,VLOOKUP(L1603,T$12:$AC$125,7),0)</f>
        <v>0</v>
      </c>
      <c r="N1603" s="126">
        <f t="shared" si="621"/>
        <v>0</v>
      </c>
      <c r="O1603" s="126">
        <f t="shared" ca="1" si="622"/>
        <v>16.260400000000001</v>
      </c>
      <c r="P1603" s="134" t="str">
        <f t="shared" si="627"/>
        <v>J=</v>
      </c>
      <c r="Q1603" s="131">
        <f t="shared" si="628"/>
        <v>44635</v>
      </c>
      <c r="R1603" s="9"/>
      <c r="S1603" s="9"/>
      <c r="T1603" s="9"/>
      <c r="U1603" s="9"/>
      <c r="V1603" s="9"/>
      <c r="W1603" s="9"/>
      <c r="X1603" s="9"/>
      <c r="Y1603" s="9"/>
      <c r="Z1603" s="9"/>
      <c r="AA1603" s="9"/>
      <c r="AB1603" s="9"/>
      <c r="AC1603" s="9"/>
      <c r="AD1603" s="9"/>
      <c r="AE1603" s="9"/>
      <c r="AF1603" s="59">
        <f t="shared" si="642"/>
        <v>44267</v>
      </c>
      <c r="AG1603" s="15">
        <f t="shared" ca="1" si="639"/>
        <v>1009.84333</v>
      </c>
      <c r="AH1603" s="15">
        <f t="shared" si="639"/>
        <v>1000</v>
      </c>
      <c r="AI1603" s="4">
        <f t="shared" ca="1" si="639"/>
        <v>1.9000000000000006E-2</v>
      </c>
      <c r="AJ1603" s="16">
        <f t="shared" ca="1" si="639"/>
        <v>7.4690000000000005E-5</v>
      </c>
      <c r="AK1603" s="4">
        <f t="shared" si="639"/>
        <v>1.075</v>
      </c>
      <c r="AL1603" s="59">
        <f t="shared" si="640"/>
        <v>44267</v>
      </c>
      <c r="AM1603" s="16">
        <f t="shared" ca="1" si="641"/>
        <v>1.00984333</v>
      </c>
      <c r="AN1603" s="15">
        <f t="shared" ca="1" si="641"/>
        <v>9.8433299999999999</v>
      </c>
      <c r="AO1603" s="9">
        <f t="shared" si="641"/>
        <v>0</v>
      </c>
      <c r="AP1603" s="17">
        <f t="shared" si="641"/>
        <v>0</v>
      </c>
      <c r="AQ1603" s="15">
        <f t="shared" si="641"/>
        <v>0</v>
      </c>
      <c r="AR1603" s="10" t="str">
        <f t="shared" si="641"/>
        <v>J=</v>
      </c>
      <c r="AS1603" s="59">
        <f t="shared" si="641"/>
        <v>44270</v>
      </c>
      <c r="AT1603" s="18"/>
      <c r="AU1603" s="18"/>
      <c r="AV1603" s="40"/>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c r="GS1603" s="18"/>
      <c r="GT1603" s="18"/>
    </row>
    <row r="1604" spans="1:202" x14ac:dyDescent="0.2">
      <c r="A1604" s="123">
        <f t="shared" si="623"/>
        <v>44599</v>
      </c>
      <c r="B1604" s="124">
        <f t="shared" ca="1" si="629"/>
        <v>516.2604</v>
      </c>
      <c r="C1604" s="126">
        <f t="shared" si="624"/>
        <v>500</v>
      </c>
      <c r="D1604" s="125">
        <f ca="1">IF(A1604&lt;$B$1,VLOOKUP(A1604,[1]DI!$A$4:$B$15000,2,FALSE),0)</f>
        <v>0.1065</v>
      </c>
      <c r="E1604" s="126">
        <f t="shared" ca="1" si="630"/>
        <v>4.0168000000000002E-4</v>
      </c>
      <c r="F1604" s="132">
        <f t="shared" si="625"/>
        <v>1.075</v>
      </c>
      <c r="G1604" s="127">
        <f t="shared" ca="1" si="618"/>
        <v>1.0004318059999999</v>
      </c>
      <c r="H1604" s="126">
        <f ca="1">TRUNC(PRODUCT(G$10:G1603),15)</f>
        <v>1.26377708136803</v>
      </c>
      <c r="I1604" s="126">
        <f t="shared" ca="1" si="626"/>
        <v>1.2239725141948601</v>
      </c>
      <c r="J1604" s="126">
        <f t="shared" ca="1" si="619"/>
        <v>1.0325207999999999</v>
      </c>
      <c r="K1604" s="126">
        <f t="shared" ca="1" si="620"/>
        <v>16.260400000000001</v>
      </c>
      <c r="L1604" s="133">
        <f>IF(VLOOKUP(A1604,$U$12:$AD$125,8)=VLOOKUP(A1603,$U$12:$AD$125,8),0,VLOOKUP(A1604,U$12:$AD$125,8))</f>
        <v>0</v>
      </c>
      <c r="M1604" s="129">
        <f>IF(L1604&gt;0,VLOOKUP(L1604,T$12:$AC$125,7),0)</f>
        <v>0</v>
      </c>
      <c r="N1604" s="126">
        <f t="shared" si="621"/>
        <v>0</v>
      </c>
      <c r="O1604" s="126">
        <f t="shared" ca="1" si="622"/>
        <v>16.260400000000001</v>
      </c>
      <c r="P1604" s="134" t="str">
        <f t="shared" si="627"/>
        <v>J=</v>
      </c>
      <c r="Q1604" s="131">
        <f t="shared" si="628"/>
        <v>44635</v>
      </c>
      <c r="R1604" s="9"/>
      <c r="S1604" s="9"/>
      <c r="T1604" s="9"/>
      <c r="U1604" s="9"/>
      <c r="V1604" s="9"/>
      <c r="W1604" s="9"/>
      <c r="X1604" s="9"/>
      <c r="Y1604" s="9"/>
      <c r="Z1604" s="9"/>
      <c r="AA1604" s="9"/>
      <c r="AB1604" s="9"/>
      <c r="AC1604" s="9"/>
      <c r="AD1604" s="9"/>
      <c r="AE1604" s="9"/>
      <c r="AF1604" s="59">
        <f t="shared" si="642"/>
        <v>44268</v>
      </c>
      <c r="AG1604" s="15">
        <f t="shared" ca="1" si="639"/>
        <v>1009.92440999</v>
      </c>
      <c r="AH1604" s="15">
        <f t="shared" si="639"/>
        <v>1000</v>
      </c>
      <c r="AI1604" s="4">
        <f t="shared" ca="1" si="639"/>
        <v>0</v>
      </c>
      <c r="AJ1604" s="16">
        <f t="shared" ca="1" si="639"/>
        <v>0</v>
      </c>
      <c r="AK1604" s="4">
        <f t="shared" si="639"/>
        <v>1.075</v>
      </c>
      <c r="AL1604" s="59">
        <f t="shared" si="640"/>
        <v>44268</v>
      </c>
      <c r="AM1604" s="16">
        <f t="shared" ca="1" si="641"/>
        <v>1.00992441</v>
      </c>
      <c r="AN1604" s="15">
        <f t="shared" ca="1" si="641"/>
        <v>9.9244099899999991</v>
      </c>
      <c r="AO1604" s="9">
        <f t="shared" si="641"/>
        <v>0</v>
      </c>
      <c r="AP1604" s="17">
        <f t="shared" si="641"/>
        <v>0</v>
      </c>
      <c r="AQ1604" s="15">
        <f t="shared" si="641"/>
        <v>0</v>
      </c>
      <c r="AR1604" s="10" t="str">
        <f t="shared" si="641"/>
        <v>J=</v>
      </c>
      <c r="AS1604" s="59">
        <f t="shared" si="641"/>
        <v>44270</v>
      </c>
      <c r="AT1604" s="18"/>
      <c r="AU1604" s="18"/>
      <c r="AV1604" s="40"/>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c r="GS1604" s="18"/>
      <c r="GT1604" s="18"/>
    </row>
    <row r="1605" spans="1:202" x14ac:dyDescent="0.2">
      <c r="A1605" s="123">
        <f t="shared" si="623"/>
        <v>44600</v>
      </c>
      <c r="B1605" s="124">
        <f t="shared" ca="1" si="629"/>
        <v>516.48332500000004</v>
      </c>
      <c r="C1605" s="126">
        <f t="shared" si="624"/>
        <v>500</v>
      </c>
      <c r="D1605" s="125">
        <f ca="1">IF(A1605&lt;$B$1,VLOOKUP(A1605,[1]DI!$A$4:$B$15000,2,FALSE),0)</f>
        <v>0.1065</v>
      </c>
      <c r="E1605" s="126">
        <f t="shared" ca="1" si="630"/>
        <v>4.0168000000000002E-4</v>
      </c>
      <c r="F1605" s="132">
        <f t="shared" si="625"/>
        <v>1.075</v>
      </c>
      <c r="G1605" s="127">
        <f t="shared" ca="1" si="618"/>
        <v>1.0004318059999999</v>
      </c>
      <c r="H1605" s="126">
        <f ca="1">TRUNC(PRODUCT(G$10:G1604),15)</f>
        <v>1.2643227878944301</v>
      </c>
      <c r="I1605" s="126">
        <f t="shared" ca="1" si="626"/>
        <v>1.2239725141948601</v>
      </c>
      <c r="J1605" s="126">
        <f t="shared" ca="1" si="619"/>
        <v>1.0329666500000001</v>
      </c>
      <c r="K1605" s="126">
        <f t="shared" ca="1" si="620"/>
        <v>16.483325000000001</v>
      </c>
      <c r="L1605" s="133">
        <f>IF(VLOOKUP(A1605,$U$12:$AD$125,8)=VLOOKUP(A1604,$U$12:$AD$125,8),0,VLOOKUP(A1605,U$12:$AD$125,8))</f>
        <v>0</v>
      </c>
      <c r="M1605" s="129">
        <f>IF(L1605&gt;0,VLOOKUP(L1605,T$12:$AC$125,7),0)</f>
        <v>0</v>
      </c>
      <c r="N1605" s="126">
        <f t="shared" si="621"/>
        <v>0</v>
      </c>
      <c r="O1605" s="126">
        <f t="shared" ca="1" si="622"/>
        <v>16.483325000000001</v>
      </c>
      <c r="P1605" s="134" t="str">
        <f t="shared" si="627"/>
        <v>J=</v>
      </c>
      <c r="Q1605" s="131">
        <f t="shared" si="628"/>
        <v>44635</v>
      </c>
      <c r="R1605" s="9"/>
      <c r="S1605" s="9"/>
      <c r="T1605" s="9"/>
      <c r="U1605" s="9"/>
      <c r="V1605" s="9"/>
      <c r="W1605" s="9"/>
      <c r="X1605" s="9"/>
      <c r="Y1605" s="9"/>
      <c r="Z1605" s="9"/>
      <c r="AA1605" s="9"/>
      <c r="AB1605" s="9"/>
      <c r="AC1605" s="9"/>
      <c r="AD1605" s="9"/>
      <c r="AE1605" s="9"/>
      <c r="AF1605" s="59">
        <f t="shared" si="642"/>
        <v>44269</v>
      </c>
      <c r="AG1605" s="15">
        <f t="shared" ca="1" si="639"/>
        <v>1009.92440999</v>
      </c>
      <c r="AH1605" s="15">
        <f t="shared" si="639"/>
        <v>1000</v>
      </c>
      <c r="AI1605" s="4">
        <f t="shared" ca="1" si="639"/>
        <v>0</v>
      </c>
      <c r="AJ1605" s="16">
        <f t="shared" ca="1" si="639"/>
        <v>0</v>
      </c>
      <c r="AK1605" s="4">
        <f t="shared" si="639"/>
        <v>1.075</v>
      </c>
      <c r="AL1605" s="59">
        <f t="shared" si="640"/>
        <v>44269</v>
      </c>
      <c r="AM1605" s="16">
        <f t="shared" ca="1" si="641"/>
        <v>1.00992441</v>
      </c>
      <c r="AN1605" s="15">
        <f t="shared" ca="1" si="641"/>
        <v>9.9244099899999991</v>
      </c>
      <c r="AO1605" s="9">
        <f t="shared" si="641"/>
        <v>0</v>
      </c>
      <c r="AP1605" s="17">
        <f t="shared" si="641"/>
        <v>0</v>
      </c>
      <c r="AQ1605" s="15">
        <f t="shared" si="641"/>
        <v>0</v>
      </c>
      <c r="AR1605" s="10" t="str">
        <f t="shared" si="641"/>
        <v>J=</v>
      </c>
      <c r="AS1605" s="59">
        <f t="shared" si="641"/>
        <v>44270</v>
      </c>
      <c r="AT1605" s="18"/>
      <c r="AU1605" s="18"/>
      <c r="AV1605" s="40"/>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c r="GS1605" s="18"/>
      <c r="GT1605" s="18"/>
    </row>
    <row r="1606" spans="1:202" x14ac:dyDescent="0.2">
      <c r="A1606" s="123">
        <f t="shared" si="623"/>
        <v>44601</v>
      </c>
      <c r="B1606" s="124">
        <f t="shared" ca="1" si="629"/>
        <v>516.70634500000006</v>
      </c>
      <c r="C1606" s="126">
        <f t="shared" si="624"/>
        <v>500</v>
      </c>
      <c r="D1606" s="125">
        <f ca="1">IF(A1606&lt;$B$1,VLOOKUP(A1606,[1]DI!$A$4:$B$15000,2,FALSE),0)</f>
        <v>0.1065</v>
      </c>
      <c r="E1606" s="126">
        <f t="shared" ca="1" si="630"/>
        <v>4.0168000000000002E-4</v>
      </c>
      <c r="F1606" s="132">
        <f t="shared" si="625"/>
        <v>1.075</v>
      </c>
      <c r="G1606" s="127">
        <f t="shared" ca="1" si="618"/>
        <v>1.0004318059999999</v>
      </c>
      <c r="H1606" s="126">
        <f ca="1">TRUNC(PRODUCT(G$10:G1605),15)</f>
        <v>1.26486873006018</v>
      </c>
      <c r="I1606" s="126">
        <f t="shared" ca="1" si="626"/>
        <v>1.2239725141948601</v>
      </c>
      <c r="J1606" s="126">
        <f t="shared" ca="1" si="619"/>
        <v>1.03341269</v>
      </c>
      <c r="K1606" s="126">
        <f t="shared" ca="1" si="620"/>
        <v>16.706344999999999</v>
      </c>
      <c r="L1606" s="133">
        <f>IF(VLOOKUP(A1606,$U$12:$AD$125,8)=VLOOKUP(A1605,$U$12:$AD$125,8),0,VLOOKUP(A1606,U$12:$AD$125,8))</f>
        <v>0</v>
      </c>
      <c r="M1606" s="129">
        <f>IF(L1606&gt;0,VLOOKUP(L1606,T$12:$AC$125,7),0)</f>
        <v>0</v>
      </c>
      <c r="N1606" s="126">
        <f t="shared" si="621"/>
        <v>0</v>
      </c>
      <c r="O1606" s="126">
        <f t="shared" ca="1" si="622"/>
        <v>16.706344999999999</v>
      </c>
      <c r="P1606" s="134" t="str">
        <f t="shared" si="627"/>
        <v>J=</v>
      </c>
      <c r="Q1606" s="131">
        <f t="shared" si="628"/>
        <v>44635</v>
      </c>
      <c r="R1606" s="9"/>
      <c r="S1606" s="9"/>
      <c r="T1606" s="9"/>
      <c r="U1606" s="9"/>
      <c r="V1606" s="9"/>
      <c r="W1606" s="9"/>
      <c r="X1606" s="9"/>
      <c r="Y1606" s="9"/>
      <c r="Z1606" s="9"/>
      <c r="AA1606" s="9"/>
      <c r="AB1606" s="9"/>
      <c r="AC1606" s="9"/>
      <c r="AD1606" s="9"/>
      <c r="AE1606" s="9"/>
      <c r="AF1606" s="59">
        <f t="shared" si="642"/>
        <v>44270</v>
      </c>
      <c r="AG1606" s="15">
        <f t="shared" ca="1" si="639"/>
        <v>1009.92440999</v>
      </c>
      <c r="AH1606" s="15">
        <f t="shared" si="639"/>
        <v>1000</v>
      </c>
      <c r="AI1606" s="4">
        <f t="shared" ca="1" si="639"/>
        <v>1.9000000000000006E-2</v>
      </c>
      <c r="AJ1606" s="16">
        <f t="shared" ca="1" si="639"/>
        <v>7.4690000000000005E-5</v>
      </c>
      <c r="AK1606" s="4">
        <f t="shared" si="639"/>
        <v>1.075</v>
      </c>
      <c r="AL1606" s="59">
        <f t="shared" si="640"/>
        <v>44270</v>
      </c>
      <c r="AM1606" s="16">
        <f t="shared" ca="1" si="641"/>
        <v>1.00992441</v>
      </c>
      <c r="AN1606" s="15">
        <f t="shared" ca="1" si="641"/>
        <v>9.9244099899999991</v>
      </c>
      <c r="AO1606" s="9">
        <f t="shared" si="641"/>
        <v>7</v>
      </c>
      <c r="AP1606" s="17">
        <f t="shared" si="641"/>
        <v>0</v>
      </c>
      <c r="AQ1606" s="15">
        <f t="shared" si="641"/>
        <v>0</v>
      </c>
      <c r="AR1606" s="10" t="str">
        <f t="shared" si="641"/>
        <v>J=</v>
      </c>
      <c r="AS1606" s="59">
        <f t="shared" si="641"/>
        <v>44270</v>
      </c>
      <c r="AT1606" s="18"/>
      <c r="AU1606" s="18"/>
      <c r="AV1606" s="40"/>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c r="GS1606" s="18"/>
      <c r="GT1606" s="18"/>
    </row>
    <row r="1607" spans="1:202" x14ac:dyDescent="0.2">
      <c r="A1607" s="123">
        <f t="shared" si="623"/>
        <v>44602</v>
      </c>
      <c r="B1607" s="124">
        <f t="shared" ca="1" si="629"/>
        <v>516.92946500000005</v>
      </c>
      <c r="C1607" s="126">
        <f t="shared" si="624"/>
        <v>500</v>
      </c>
      <c r="D1607" s="125">
        <f ca="1">IF(A1607&lt;$B$1,VLOOKUP(A1607,[1]DI!$A$4:$B$15000,2,FALSE),0)</f>
        <v>0.1065</v>
      </c>
      <c r="E1607" s="126">
        <f t="shared" ca="1" si="630"/>
        <v>4.0168000000000002E-4</v>
      </c>
      <c r="F1607" s="132">
        <f t="shared" si="625"/>
        <v>1.075</v>
      </c>
      <c r="G1607" s="127">
        <f t="shared" ca="1" si="618"/>
        <v>1.0004318059999999</v>
      </c>
      <c r="H1607" s="126">
        <f ca="1">TRUNC(PRODUCT(G$10:G1606),15)</f>
        <v>1.26541490796703</v>
      </c>
      <c r="I1607" s="126">
        <f t="shared" ca="1" si="626"/>
        <v>1.2239725141948601</v>
      </c>
      <c r="J1607" s="126">
        <f t="shared" ca="1" si="619"/>
        <v>1.0338589300000001</v>
      </c>
      <c r="K1607" s="126">
        <f t="shared" ca="1" si="620"/>
        <v>16.929465</v>
      </c>
      <c r="L1607" s="133">
        <f>IF(VLOOKUP(A1607,$U$12:$AD$125,8)=VLOOKUP(A1606,$U$12:$AD$125,8),0,VLOOKUP(A1607,U$12:$AD$125,8))</f>
        <v>0</v>
      </c>
      <c r="M1607" s="129">
        <f>IF(L1607&gt;0,VLOOKUP(L1607,T$12:$AC$125,7),0)</f>
        <v>0</v>
      </c>
      <c r="N1607" s="126">
        <f t="shared" si="621"/>
        <v>0</v>
      </c>
      <c r="O1607" s="126">
        <f t="shared" ca="1" si="622"/>
        <v>16.929465</v>
      </c>
      <c r="P1607" s="134" t="str">
        <f t="shared" si="627"/>
        <v>J=</v>
      </c>
      <c r="Q1607" s="131">
        <f t="shared" si="628"/>
        <v>44635</v>
      </c>
      <c r="R1607" s="9"/>
      <c r="S1607" s="9"/>
      <c r="T1607" s="9"/>
      <c r="U1607" s="9"/>
      <c r="V1607" s="9"/>
      <c r="W1607" s="9"/>
      <c r="X1607" s="9"/>
      <c r="Y1607" s="9"/>
      <c r="Z1607" s="9"/>
      <c r="AA1607" s="9"/>
      <c r="AB1607" s="9"/>
      <c r="AC1607" s="9"/>
      <c r="AD1607" s="9"/>
      <c r="AE1607" s="9"/>
      <c r="AF1607" s="59">
        <f t="shared" si="642"/>
        <v>44271</v>
      </c>
      <c r="AG1607" s="15">
        <f t="shared" ca="1" si="639"/>
        <v>1000.08029</v>
      </c>
      <c r="AH1607" s="15">
        <f t="shared" si="639"/>
        <v>1000</v>
      </c>
      <c r="AI1607" s="4">
        <f t="shared" ca="1" si="639"/>
        <v>1.9000000000000006E-2</v>
      </c>
      <c r="AJ1607" s="16">
        <f t="shared" ca="1" si="639"/>
        <v>7.4690000000000005E-5</v>
      </c>
      <c r="AK1607" s="4">
        <f t="shared" si="639"/>
        <v>1.075</v>
      </c>
      <c r="AL1607" s="59">
        <f t="shared" si="640"/>
        <v>44271</v>
      </c>
      <c r="AM1607" s="16">
        <f t="shared" ca="1" si="641"/>
        <v>1.0000802900000001</v>
      </c>
      <c r="AN1607" s="15">
        <f t="shared" ca="1" si="641"/>
        <v>8.029E-2</v>
      </c>
      <c r="AO1607" s="9">
        <f t="shared" si="641"/>
        <v>0</v>
      </c>
      <c r="AP1607" s="17">
        <f t="shared" si="641"/>
        <v>0</v>
      </c>
      <c r="AQ1607" s="15">
        <f t="shared" si="641"/>
        <v>0</v>
      </c>
      <c r="AR1607" s="10" t="str">
        <f t="shared" si="641"/>
        <v>A+J=</v>
      </c>
      <c r="AS1607" s="59">
        <f t="shared" si="641"/>
        <v>44454</v>
      </c>
      <c r="AT1607" s="18"/>
      <c r="AU1607" s="18"/>
      <c r="AV1607" s="40"/>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c r="GS1607" s="18"/>
      <c r="GT1607" s="18"/>
    </row>
    <row r="1608" spans="1:202" x14ac:dyDescent="0.2">
      <c r="A1608" s="123">
        <f t="shared" si="623"/>
        <v>44603</v>
      </c>
      <c r="B1608" s="124">
        <f t="shared" ca="1" si="629"/>
        <v>517.15267500000004</v>
      </c>
      <c r="C1608" s="126">
        <f t="shared" si="624"/>
        <v>500</v>
      </c>
      <c r="D1608" s="125">
        <f ca="1">IF(A1608&lt;$B$1,VLOOKUP(A1608,[1]DI!$A$4:$B$15000,2,FALSE),0)</f>
        <v>0.1065</v>
      </c>
      <c r="E1608" s="126">
        <f t="shared" ca="1" si="630"/>
        <v>4.0168000000000002E-4</v>
      </c>
      <c r="F1608" s="132">
        <f t="shared" si="625"/>
        <v>1.075</v>
      </c>
      <c r="G1608" s="127">
        <f t="shared" ca="1" si="618"/>
        <v>1.0004318059999999</v>
      </c>
      <c r="H1608" s="126">
        <f ca="1">TRUNC(PRODUCT(G$10:G1607),15)</f>
        <v>1.26596132171678</v>
      </c>
      <c r="I1608" s="126">
        <f t="shared" ca="1" si="626"/>
        <v>1.2239725141948601</v>
      </c>
      <c r="J1608" s="126">
        <f t="shared" ca="1" si="619"/>
        <v>1.0343053499999999</v>
      </c>
      <c r="K1608" s="126">
        <f t="shared" ca="1" si="620"/>
        <v>17.152674999999999</v>
      </c>
      <c r="L1608" s="133">
        <f>IF(VLOOKUP(A1608,$U$12:$AD$125,8)=VLOOKUP(A1607,$U$12:$AD$125,8),0,VLOOKUP(A1608,U$12:$AD$125,8))</f>
        <v>0</v>
      </c>
      <c r="M1608" s="129">
        <f>IF(L1608&gt;0,VLOOKUP(L1608,T$12:$AC$125,7),0)</f>
        <v>0</v>
      </c>
      <c r="N1608" s="126">
        <f t="shared" si="621"/>
        <v>0</v>
      </c>
      <c r="O1608" s="126">
        <f t="shared" ca="1" si="622"/>
        <v>17.152674999999999</v>
      </c>
      <c r="P1608" s="134" t="str">
        <f t="shared" si="627"/>
        <v>J=</v>
      </c>
      <c r="Q1608" s="131">
        <f t="shared" si="628"/>
        <v>44635</v>
      </c>
      <c r="R1608" s="9"/>
      <c r="S1608" s="9"/>
      <c r="T1608" s="9"/>
      <c r="U1608" s="9"/>
      <c r="V1608" s="9"/>
      <c r="W1608" s="9"/>
      <c r="X1608" s="9"/>
      <c r="Y1608" s="9"/>
      <c r="Z1608" s="9"/>
      <c r="AA1608" s="9"/>
      <c r="AB1608" s="9"/>
      <c r="AC1608" s="9"/>
      <c r="AD1608" s="9"/>
      <c r="AE1608" s="9"/>
      <c r="AF1608" s="59">
        <f t="shared" si="642"/>
        <v>44272</v>
      </c>
      <c r="AG1608" s="15">
        <f t="shared" ca="1" si="639"/>
        <v>1000.1605899899999</v>
      </c>
      <c r="AH1608" s="15">
        <f t="shared" si="639"/>
        <v>1000</v>
      </c>
      <c r="AI1608" s="4">
        <f t="shared" ca="1" si="639"/>
        <v>1.9000000000000006E-2</v>
      </c>
      <c r="AJ1608" s="16">
        <f t="shared" ca="1" si="639"/>
        <v>7.4690000000000005E-5</v>
      </c>
      <c r="AK1608" s="4">
        <f t="shared" si="639"/>
        <v>1.075</v>
      </c>
      <c r="AL1608" s="59">
        <f t="shared" si="640"/>
        <v>44272</v>
      </c>
      <c r="AM1608" s="16">
        <f t="shared" ca="1" si="641"/>
        <v>1.0001605899999999</v>
      </c>
      <c r="AN1608" s="15">
        <f t="shared" ca="1" si="641"/>
        <v>0.16058998999999999</v>
      </c>
      <c r="AO1608" s="9">
        <f t="shared" si="641"/>
        <v>0</v>
      </c>
      <c r="AP1608" s="17">
        <f t="shared" si="641"/>
        <v>0</v>
      </c>
      <c r="AQ1608" s="15">
        <f t="shared" si="641"/>
        <v>0</v>
      </c>
      <c r="AR1608" s="10" t="str">
        <f t="shared" si="641"/>
        <v>A+J=</v>
      </c>
      <c r="AS1608" s="59">
        <f t="shared" si="641"/>
        <v>44454</v>
      </c>
      <c r="AT1608" s="18"/>
      <c r="AU1608" s="18"/>
      <c r="AV1608" s="40"/>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c r="GS1608" s="18"/>
      <c r="GT1608" s="18"/>
    </row>
    <row r="1609" spans="1:202" x14ac:dyDescent="0.2">
      <c r="A1609" s="123">
        <f t="shared" si="623"/>
        <v>44604</v>
      </c>
      <c r="B1609" s="124">
        <f t="shared" ca="1" si="629"/>
        <v>517.37598500000001</v>
      </c>
      <c r="C1609" s="126">
        <f t="shared" si="624"/>
        <v>500</v>
      </c>
      <c r="D1609" s="125">
        <f ca="1">IF(A1609&lt;$B$1,VLOOKUP(A1609,[1]DI!$A$4:$B$15000,2,FALSE),0)</f>
        <v>0</v>
      </c>
      <c r="E1609" s="126">
        <f t="shared" ca="1" si="630"/>
        <v>0</v>
      </c>
      <c r="F1609" s="132">
        <f t="shared" si="625"/>
        <v>1.075</v>
      </c>
      <c r="G1609" s="127">
        <f t="shared" ca="1" si="618"/>
        <v>1</v>
      </c>
      <c r="H1609" s="126">
        <f ca="1">TRUNC(PRODUCT(G$10:G1608),15)</f>
        <v>1.2665079714112699</v>
      </c>
      <c r="I1609" s="126">
        <f t="shared" ca="1" si="626"/>
        <v>1.2239725141948601</v>
      </c>
      <c r="J1609" s="126">
        <f t="shared" ca="1" si="619"/>
        <v>1.0347519700000001</v>
      </c>
      <c r="K1609" s="126">
        <f t="shared" ca="1" si="620"/>
        <v>17.375985</v>
      </c>
      <c r="L1609" s="133">
        <f>IF(VLOOKUP(A1609,$U$12:$AD$125,8)=VLOOKUP(A1608,$U$12:$AD$125,8),0,VLOOKUP(A1609,U$12:$AD$125,8))</f>
        <v>0</v>
      </c>
      <c r="M1609" s="129">
        <f>IF(L1609&gt;0,VLOOKUP(L1609,T$12:$AC$125,7),0)</f>
        <v>0</v>
      </c>
      <c r="N1609" s="126">
        <f t="shared" si="621"/>
        <v>0</v>
      </c>
      <c r="O1609" s="126">
        <f t="shared" ca="1" si="622"/>
        <v>17.375985</v>
      </c>
      <c r="P1609" s="134" t="str">
        <f t="shared" si="627"/>
        <v>J=</v>
      </c>
      <c r="Q1609" s="131">
        <f t="shared" si="628"/>
        <v>44635</v>
      </c>
      <c r="R1609" s="9"/>
      <c r="S1609" s="9"/>
      <c r="T1609" s="9"/>
      <c r="U1609" s="9"/>
      <c r="V1609" s="9"/>
      <c r="W1609" s="9"/>
      <c r="X1609" s="9"/>
      <c r="Y1609" s="9"/>
      <c r="Z1609" s="9"/>
      <c r="AA1609" s="9"/>
      <c r="AB1609" s="9"/>
      <c r="AC1609" s="9"/>
      <c r="AD1609" s="9"/>
      <c r="AE1609" s="9"/>
      <c r="AF1609" s="59">
        <f t="shared" si="642"/>
        <v>44273</v>
      </c>
      <c r="AG1609" s="15">
        <f t="shared" ca="1" si="639"/>
        <v>1000.24088999</v>
      </c>
      <c r="AH1609" s="15">
        <f t="shared" si="639"/>
        <v>1000</v>
      </c>
      <c r="AI1609" s="4">
        <f t="shared" ca="1" si="639"/>
        <v>2.6499999999999999E-2</v>
      </c>
      <c r="AJ1609" s="16">
        <f t="shared" ca="1" si="639"/>
        <v>1.0378999999999999E-4</v>
      </c>
      <c r="AK1609" s="4">
        <f t="shared" si="639"/>
        <v>1.075</v>
      </c>
      <c r="AL1609" s="59">
        <f t="shared" si="640"/>
        <v>44273</v>
      </c>
      <c r="AM1609" s="16">
        <f t="shared" ca="1" si="641"/>
        <v>1.0002408899999999</v>
      </c>
      <c r="AN1609" s="15">
        <f t="shared" ca="1" si="641"/>
        <v>0.24088999</v>
      </c>
      <c r="AO1609" s="9">
        <f t="shared" si="641"/>
        <v>0</v>
      </c>
      <c r="AP1609" s="17">
        <f t="shared" si="641"/>
        <v>0</v>
      </c>
      <c r="AQ1609" s="15">
        <f t="shared" si="641"/>
        <v>0</v>
      </c>
      <c r="AR1609" s="10" t="str">
        <f t="shared" si="641"/>
        <v>A+J=</v>
      </c>
      <c r="AS1609" s="59">
        <f t="shared" si="641"/>
        <v>44454</v>
      </c>
      <c r="AT1609" s="18"/>
      <c r="AU1609" s="18"/>
      <c r="AV1609" s="40"/>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c r="GS1609" s="18"/>
      <c r="GT1609" s="18"/>
    </row>
    <row r="1610" spans="1:202" x14ac:dyDescent="0.2">
      <c r="A1610" s="123">
        <f t="shared" si="623"/>
        <v>44605</v>
      </c>
      <c r="B1610" s="124">
        <f t="shared" ca="1" si="629"/>
        <v>517.37598500000001</v>
      </c>
      <c r="C1610" s="126">
        <f t="shared" si="624"/>
        <v>500</v>
      </c>
      <c r="D1610" s="125">
        <f ca="1">IF(A1610&lt;$B$1,VLOOKUP(A1610,[1]DI!$A$4:$B$15000,2,FALSE),0)</f>
        <v>0</v>
      </c>
      <c r="E1610" s="126">
        <f t="shared" ca="1" si="630"/>
        <v>0</v>
      </c>
      <c r="F1610" s="132">
        <f t="shared" si="625"/>
        <v>1.075</v>
      </c>
      <c r="G1610" s="127">
        <f t="shared" ref="G1610:G1673" ca="1" si="643">TRUNC((1+(E1610*F1610)),15)</f>
        <v>1</v>
      </c>
      <c r="H1610" s="126">
        <f ca="1">TRUNC(PRODUCT(G$10:G1609),15)</f>
        <v>1.2665079714112699</v>
      </c>
      <c r="I1610" s="126">
        <f t="shared" ca="1" si="626"/>
        <v>1.2239725141948601</v>
      </c>
      <c r="J1610" s="126">
        <f t="shared" ref="J1610:J1673" ca="1" si="644">ROUND(TRUNC(H1610/I1610,15),8)</f>
        <v>1.0347519700000001</v>
      </c>
      <c r="K1610" s="126">
        <f t="shared" ref="K1610:K1673" ca="1" si="645">TRUNC((C1610*(J1610-1)),8)</f>
        <v>17.375985</v>
      </c>
      <c r="L1610" s="133">
        <f>IF(VLOOKUP(A1610,$U$12:$AD$125,8)=VLOOKUP(A1609,$U$12:$AD$125,8),0,VLOOKUP(A1610,U$12:$AD$125,8))</f>
        <v>0</v>
      </c>
      <c r="M1610" s="129">
        <f>IF(L1610&gt;0,VLOOKUP(L1610,T$12:$AC$125,7),0)</f>
        <v>0</v>
      </c>
      <c r="N1610" s="126">
        <f t="shared" ref="N1610:N1673" si="646">IF(M1610&gt;0,(C$10*M1610),0)</f>
        <v>0</v>
      </c>
      <c r="O1610" s="126">
        <f t="shared" ref="O1610:O1673" ca="1" si="647">(K1610+N1610)</f>
        <v>17.375985</v>
      </c>
      <c r="P1610" s="134" t="str">
        <f t="shared" si="627"/>
        <v>J=</v>
      </c>
      <c r="Q1610" s="131">
        <f t="shared" si="628"/>
        <v>44635</v>
      </c>
      <c r="R1610" s="9"/>
      <c r="S1610" s="9"/>
      <c r="T1610" s="9"/>
      <c r="U1610" s="9"/>
      <c r="V1610" s="9"/>
      <c r="W1610" s="9"/>
      <c r="X1610" s="9"/>
      <c r="Y1610" s="9"/>
      <c r="Z1610" s="9"/>
      <c r="AA1610" s="9"/>
      <c r="AB1610" s="9"/>
      <c r="AC1610" s="9"/>
      <c r="AD1610" s="9"/>
      <c r="AE1610" s="9"/>
      <c r="AF1610" s="59">
        <f t="shared" si="642"/>
        <v>44274</v>
      </c>
      <c r="AG1610" s="15">
        <f t="shared" ca="1" si="639"/>
        <v>1000.35249999</v>
      </c>
      <c r="AH1610" s="15">
        <f t="shared" si="639"/>
        <v>1000</v>
      </c>
      <c r="AI1610" s="4">
        <f t="shared" ca="1" si="639"/>
        <v>2.6499999999999999E-2</v>
      </c>
      <c r="AJ1610" s="16">
        <f t="shared" ca="1" si="639"/>
        <v>1.0378999999999999E-4</v>
      </c>
      <c r="AK1610" s="4">
        <f t="shared" si="639"/>
        <v>1.075</v>
      </c>
      <c r="AL1610" s="59">
        <f t="shared" si="640"/>
        <v>44274</v>
      </c>
      <c r="AM1610" s="16">
        <f t="shared" ca="1" si="641"/>
        <v>1.0003525</v>
      </c>
      <c r="AN1610" s="15">
        <f t="shared" ca="1" si="641"/>
        <v>0.35249998999999999</v>
      </c>
      <c r="AO1610" s="9">
        <f t="shared" si="641"/>
        <v>0</v>
      </c>
      <c r="AP1610" s="17">
        <f t="shared" si="641"/>
        <v>0</v>
      </c>
      <c r="AQ1610" s="15">
        <f t="shared" si="641"/>
        <v>0</v>
      </c>
      <c r="AR1610" s="10" t="str">
        <f t="shared" si="641"/>
        <v>A+J=</v>
      </c>
      <c r="AS1610" s="59">
        <f t="shared" si="641"/>
        <v>44454</v>
      </c>
      <c r="AT1610" s="18"/>
      <c r="AU1610" s="18"/>
      <c r="AV1610" s="40"/>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c r="GS1610" s="18"/>
      <c r="GT1610" s="18"/>
    </row>
    <row r="1611" spans="1:202" x14ac:dyDescent="0.2">
      <c r="A1611" s="123">
        <f t="shared" ref="A1611:A1674" si="648">(A1610+1)</f>
        <v>44606</v>
      </c>
      <c r="B1611" s="124">
        <f t="shared" ca="1" si="629"/>
        <v>517.37598500000001</v>
      </c>
      <c r="C1611" s="126">
        <f t="shared" ref="C1611:C1674" si="649">TRUNC(C1610-N1610,8)</f>
        <v>500</v>
      </c>
      <c r="D1611" s="125">
        <f ca="1">IF(A1611&lt;$B$1,VLOOKUP(A1611,[1]DI!$A$4:$B$15000,2,FALSE),0)</f>
        <v>0.1065</v>
      </c>
      <c r="E1611" s="126">
        <f t="shared" ca="1" si="630"/>
        <v>4.0168000000000002E-4</v>
      </c>
      <c r="F1611" s="132">
        <f t="shared" ref="F1611:F1674" si="650">F1610</f>
        <v>1.075</v>
      </c>
      <c r="G1611" s="127">
        <f t="shared" ca="1" si="643"/>
        <v>1.0004318059999999</v>
      </c>
      <c r="H1611" s="126">
        <f ca="1">TRUNC(PRODUCT(G$10:G1610),15)</f>
        <v>1.2665079714112699</v>
      </c>
      <c r="I1611" s="126">
        <f t="shared" ref="I1611:I1674" ca="1" si="651">IF(OR(L1610&gt;0,L1610="E"),H1610,I1610)</f>
        <v>1.2239725141948601</v>
      </c>
      <c r="J1611" s="126">
        <f t="shared" ca="1" si="644"/>
        <v>1.0347519700000001</v>
      </c>
      <c r="K1611" s="126">
        <f t="shared" ca="1" si="645"/>
        <v>17.375985</v>
      </c>
      <c r="L1611" s="133">
        <f>IF(VLOOKUP(A1611,$U$12:$AD$125,8)=VLOOKUP(A1610,$U$12:$AD$125,8),0,VLOOKUP(A1611,U$12:$AD$125,8))</f>
        <v>0</v>
      </c>
      <c r="M1611" s="129">
        <f>IF(L1611&gt;0,VLOOKUP(L1611,T$12:$AC$125,7),0)</f>
        <v>0</v>
      </c>
      <c r="N1611" s="126">
        <f t="shared" si="646"/>
        <v>0</v>
      </c>
      <c r="O1611" s="126">
        <f t="shared" ca="1" si="647"/>
        <v>17.375985</v>
      </c>
      <c r="P1611" s="134" t="str">
        <f t="shared" ref="P1611:P1674" si="652">IF(L1610&gt;0,VLOOKUP(A1610,$U$12:$AD$125,9),P1610)</f>
        <v>J=</v>
      </c>
      <c r="Q1611" s="131">
        <f t="shared" ref="Q1611:Q1674" si="653">IF(L1610&gt;0,VLOOKUP(A1610,$U$12:$AD$125,10),Q1610)</f>
        <v>44635</v>
      </c>
      <c r="R1611" s="9"/>
      <c r="S1611" s="9"/>
      <c r="T1611" s="9"/>
      <c r="U1611" s="9"/>
      <c r="V1611" s="9"/>
      <c r="W1611" s="9"/>
      <c r="X1611" s="9"/>
      <c r="Y1611" s="9"/>
      <c r="Z1611" s="9"/>
      <c r="AA1611" s="9"/>
      <c r="AB1611" s="9"/>
      <c r="AC1611" s="9"/>
      <c r="AD1611" s="9"/>
      <c r="AE1611" s="9"/>
      <c r="AF1611" s="59">
        <f t="shared" si="642"/>
        <v>44275</v>
      </c>
      <c r="AG1611" s="15">
        <f t="shared" ca="1" si="639"/>
        <v>1000.46411</v>
      </c>
      <c r="AH1611" s="15">
        <f t="shared" si="639"/>
        <v>1000</v>
      </c>
      <c r="AI1611" s="4">
        <f t="shared" ca="1" si="639"/>
        <v>0</v>
      </c>
      <c r="AJ1611" s="16">
        <f t="shared" ca="1" si="639"/>
        <v>0</v>
      </c>
      <c r="AK1611" s="4">
        <f t="shared" si="639"/>
        <v>1.075</v>
      </c>
      <c r="AL1611" s="59">
        <f t="shared" si="640"/>
        <v>44275</v>
      </c>
      <c r="AM1611" s="16">
        <f t="shared" ca="1" si="641"/>
        <v>1.00046411</v>
      </c>
      <c r="AN1611" s="15">
        <f t="shared" ca="1" si="641"/>
        <v>0.46411000000000002</v>
      </c>
      <c r="AO1611" s="9">
        <f t="shared" si="641"/>
        <v>0</v>
      </c>
      <c r="AP1611" s="17">
        <f t="shared" si="641"/>
        <v>0</v>
      </c>
      <c r="AQ1611" s="15">
        <f t="shared" si="641"/>
        <v>0</v>
      </c>
      <c r="AR1611" s="10" t="str">
        <f t="shared" si="641"/>
        <v>A+J=</v>
      </c>
      <c r="AS1611" s="59">
        <f t="shared" si="641"/>
        <v>44454</v>
      </c>
      <c r="AT1611" s="18"/>
      <c r="AU1611" s="18"/>
      <c r="AV1611" s="40"/>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c r="GS1611" s="18"/>
      <c r="GT1611" s="18"/>
    </row>
    <row r="1612" spans="1:202" x14ac:dyDescent="0.2">
      <c r="A1612" s="123">
        <f t="shared" si="648"/>
        <v>44607</v>
      </c>
      <c r="B1612" s="124">
        <f t="shared" ref="B1612:B1675" ca="1" si="654">IF(A1612&lt;=TODAY(),C1612+K1612,IF(AND(A1612&gt;TODAY(),A1612&lt;=$B$1),IF(VLOOKUP(TODAY(),$A$10:$D$5000,4,FALSE)=0,"n.d",C1612+K1612),"n.d"))</f>
        <v>517.59938999999997</v>
      </c>
      <c r="C1612" s="126">
        <f t="shared" si="649"/>
        <v>500</v>
      </c>
      <c r="D1612" s="125">
        <f ca="1">IF(A1612&lt;$B$1,VLOOKUP(A1612,[1]DI!$A$4:$B$15000,2,FALSE),0)</f>
        <v>0.1065</v>
      </c>
      <c r="E1612" s="126">
        <f t="shared" ca="1" si="630"/>
        <v>4.0168000000000002E-4</v>
      </c>
      <c r="F1612" s="132">
        <f t="shared" si="650"/>
        <v>1.075</v>
      </c>
      <c r="G1612" s="127">
        <f t="shared" ca="1" si="643"/>
        <v>1.0004318059999999</v>
      </c>
      <c r="H1612" s="126">
        <f ca="1">TRUNC(PRODUCT(G$10:G1611),15)</f>
        <v>1.2670548571523701</v>
      </c>
      <c r="I1612" s="126">
        <f t="shared" ca="1" si="651"/>
        <v>1.2239725141948601</v>
      </c>
      <c r="J1612" s="126">
        <f t="shared" ca="1" si="644"/>
        <v>1.03519878</v>
      </c>
      <c r="K1612" s="126">
        <f t="shared" ca="1" si="645"/>
        <v>17.59939</v>
      </c>
      <c r="L1612" s="133">
        <f>IF(VLOOKUP(A1612,$U$12:$AD$125,8)=VLOOKUP(A1611,$U$12:$AD$125,8),0,VLOOKUP(A1612,U$12:$AD$125,8))</f>
        <v>0</v>
      </c>
      <c r="M1612" s="129">
        <f>IF(L1612&gt;0,VLOOKUP(L1612,T$12:$AC$125,7),0)</f>
        <v>0</v>
      </c>
      <c r="N1612" s="126">
        <f t="shared" si="646"/>
        <v>0</v>
      </c>
      <c r="O1612" s="126">
        <f t="shared" ca="1" si="647"/>
        <v>17.59939</v>
      </c>
      <c r="P1612" s="134" t="str">
        <f t="shared" si="652"/>
        <v>J=</v>
      </c>
      <c r="Q1612" s="131">
        <f t="shared" si="653"/>
        <v>44635</v>
      </c>
      <c r="R1612" s="9"/>
      <c r="S1612" s="9"/>
      <c r="T1612" s="9"/>
      <c r="U1612" s="9"/>
      <c r="V1612" s="9"/>
      <c r="W1612" s="9"/>
      <c r="X1612" s="9"/>
      <c r="Y1612" s="9"/>
      <c r="Z1612" s="9"/>
      <c r="AA1612" s="9"/>
      <c r="AB1612" s="9"/>
      <c r="AC1612" s="9"/>
      <c r="AD1612" s="9"/>
      <c r="AE1612" s="9"/>
      <c r="AF1612" s="59">
        <f t="shared" si="642"/>
        <v>44276</v>
      </c>
      <c r="AG1612" s="15">
        <f t="shared" ca="1" si="639"/>
        <v>1000.46411</v>
      </c>
      <c r="AH1612" s="15">
        <f t="shared" si="639"/>
        <v>1000</v>
      </c>
      <c r="AI1612" s="4">
        <f t="shared" ca="1" si="639"/>
        <v>0</v>
      </c>
      <c r="AJ1612" s="16">
        <f t="shared" ca="1" si="639"/>
        <v>0</v>
      </c>
      <c r="AK1612" s="4">
        <f t="shared" si="639"/>
        <v>1.075</v>
      </c>
      <c r="AL1612" s="59">
        <f t="shared" si="640"/>
        <v>44276</v>
      </c>
      <c r="AM1612" s="16">
        <f t="shared" ca="1" si="641"/>
        <v>1.00046411</v>
      </c>
      <c r="AN1612" s="15">
        <f t="shared" ca="1" si="641"/>
        <v>0.46411000000000002</v>
      </c>
      <c r="AO1612" s="9">
        <f t="shared" si="641"/>
        <v>0</v>
      </c>
      <c r="AP1612" s="17">
        <f t="shared" si="641"/>
        <v>0</v>
      </c>
      <c r="AQ1612" s="15">
        <f t="shared" si="641"/>
        <v>0</v>
      </c>
      <c r="AR1612" s="10" t="str">
        <f t="shared" si="641"/>
        <v>A+J=</v>
      </c>
      <c r="AS1612" s="59">
        <f t="shared" si="641"/>
        <v>44454</v>
      </c>
      <c r="AT1612" s="18"/>
      <c r="AU1612" s="18"/>
      <c r="AV1612" s="40"/>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c r="GS1612" s="18"/>
      <c r="GT1612" s="18"/>
    </row>
    <row r="1613" spans="1:202" x14ac:dyDescent="0.2">
      <c r="A1613" s="123">
        <f t="shared" si="648"/>
        <v>44608</v>
      </c>
      <c r="B1613" s="124">
        <f t="shared" ca="1" si="654"/>
        <v>517.82289500000002</v>
      </c>
      <c r="C1613" s="126">
        <f t="shared" si="649"/>
        <v>500</v>
      </c>
      <c r="D1613" s="125">
        <f ca="1">IF(A1613&lt;$B$1,VLOOKUP(A1613,[1]DI!$A$4:$B$15000,2,FALSE),0)</f>
        <v>0.1065</v>
      </c>
      <c r="E1613" s="126">
        <f t="shared" ref="E1613:E1676" ca="1" si="655">ROUND((((1+D1613)^(1/252)-1)),8)</f>
        <v>4.0168000000000002E-4</v>
      </c>
      <c r="F1613" s="132">
        <f t="shared" si="650"/>
        <v>1.075</v>
      </c>
      <c r="G1613" s="127">
        <f t="shared" ca="1" si="643"/>
        <v>1.0004318059999999</v>
      </c>
      <c r="H1613" s="126">
        <f ca="1">TRUNC(PRODUCT(G$10:G1612),15)</f>
        <v>1.2676019790420201</v>
      </c>
      <c r="I1613" s="126">
        <f t="shared" ca="1" si="651"/>
        <v>1.2239725141948601</v>
      </c>
      <c r="J1613" s="126">
        <f t="shared" ca="1" si="644"/>
        <v>1.03564579</v>
      </c>
      <c r="K1613" s="126">
        <f t="shared" ca="1" si="645"/>
        <v>17.822894999999999</v>
      </c>
      <c r="L1613" s="133">
        <f>IF(VLOOKUP(A1613,$U$12:$AD$125,8)=VLOOKUP(A1612,$U$12:$AD$125,8),0,VLOOKUP(A1613,U$12:$AD$125,8))</f>
        <v>0</v>
      </c>
      <c r="M1613" s="129">
        <f>IF(L1613&gt;0,VLOOKUP(L1613,T$12:$AC$125,7),0)</f>
        <v>0</v>
      </c>
      <c r="N1613" s="126">
        <f t="shared" si="646"/>
        <v>0</v>
      </c>
      <c r="O1613" s="126">
        <f t="shared" ca="1" si="647"/>
        <v>17.822894999999999</v>
      </c>
      <c r="P1613" s="134" t="str">
        <f t="shared" si="652"/>
        <v>J=</v>
      </c>
      <c r="Q1613" s="131">
        <f t="shared" si="653"/>
        <v>44635</v>
      </c>
      <c r="R1613" s="9"/>
      <c r="S1613" s="9"/>
      <c r="T1613" s="9"/>
      <c r="U1613" s="9"/>
      <c r="V1613" s="9"/>
      <c r="W1613" s="9"/>
      <c r="X1613" s="9"/>
      <c r="Y1613" s="9"/>
      <c r="Z1613" s="9"/>
      <c r="AA1613" s="9"/>
      <c r="AB1613" s="9"/>
      <c r="AC1613" s="9"/>
      <c r="AD1613" s="9"/>
      <c r="AE1613" s="9"/>
      <c r="AF1613" s="59">
        <f t="shared" si="642"/>
        <v>44277</v>
      </c>
      <c r="AG1613" s="15">
        <f t="shared" ca="1" si="639"/>
        <v>1000.46411</v>
      </c>
      <c r="AH1613" s="15">
        <f t="shared" si="639"/>
        <v>1000</v>
      </c>
      <c r="AI1613" s="4">
        <f t="shared" ca="1" si="639"/>
        <v>2.6499999999999999E-2</v>
      </c>
      <c r="AJ1613" s="16">
        <f t="shared" ca="1" si="639"/>
        <v>1.0378999999999999E-4</v>
      </c>
      <c r="AK1613" s="4">
        <f t="shared" si="639"/>
        <v>1.075</v>
      </c>
      <c r="AL1613" s="59">
        <f t="shared" si="640"/>
        <v>44277</v>
      </c>
      <c r="AM1613" s="16">
        <f t="shared" ca="1" si="641"/>
        <v>1.00046411</v>
      </c>
      <c r="AN1613" s="15">
        <f t="shared" ca="1" si="641"/>
        <v>0.46411000000000002</v>
      </c>
      <c r="AO1613" s="9">
        <f t="shared" si="641"/>
        <v>0</v>
      </c>
      <c r="AP1613" s="17">
        <f t="shared" si="641"/>
        <v>0</v>
      </c>
      <c r="AQ1613" s="15">
        <f t="shared" si="641"/>
        <v>0</v>
      </c>
      <c r="AR1613" s="10" t="str">
        <f t="shared" si="641"/>
        <v>A+J=</v>
      </c>
      <c r="AS1613" s="59">
        <f t="shared" si="641"/>
        <v>44454</v>
      </c>
      <c r="AT1613" s="18"/>
      <c r="AU1613" s="18"/>
      <c r="AV1613" s="40"/>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c r="GS1613" s="18"/>
      <c r="GT1613" s="18"/>
    </row>
    <row r="1614" spans="1:202" x14ac:dyDescent="0.2">
      <c r="A1614" s="123">
        <f t="shared" si="648"/>
        <v>44609</v>
      </c>
      <c r="B1614" s="124">
        <f t="shared" ca="1" si="654"/>
        <v>518.04649500000005</v>
      </c>
      <c r="C1614" s="126">
        <f t="shared" si="649"/>
        <v>500</v>
      </c>
      <c r="D1614" s="125">
        <f ca="1">IF(A1614&lt;$B$1,VLOOKUP(A1614,[1]DI!$A$4:$B$15000,2,FALSE),0)</f>
        <v>0.1065</v>
      </c>
      <c r="E1614" s="126">
        <f t="shared" ca="1" si="655"/>
        <v>4.0168000000000002E-4</v>
      </c>
      <c r="F1614" s="132">
        <f t="shared" si="650"/>
        <v>1.075</v>
      </c>
      <c r="G1614" s="127">
        <f t="shared" ca="1" si="643"/>
        <v>1.0004318059999999</v>
      </c>
      <c r="H1614" s="126">
        <f ca="1">TRUNC(PRODUCT(G$10:G1613),15)</f>
        <v>1.2681493371821799</v>
      </c>
      <c r="I1614" s="126">
        <f t="shared" ca="1" si="651"/>
        <v>1.2239725141948601</v>
      </c>
      <c r="J1614" s="126">
        <f t="shared" ca="1" si="644"/>
        <v>1.03609299</v>
      </c>
      <c r="K1614" s="126">
        <f t="shared" ca="1" si="645"/>
        <v>18.046495</v>
      </c>
      <c r="L1614" s="133">
        <f>IF(VLOOKUP(A1614,$U$12:$AD$125,8)=VLOOKUP(A1613,$U$12:$AD$125,8),0,VLOOKUP(A1614,U$12:$AD$125,8))</f>
        <v>0</v>
      </c>
      <c r="M1614" s="129">
        <f>IF(L1614&gt;0,VLOOKUP(L1614,T$12:$AC$125,7),0)</f>
        <v>0</v>
      </c>
      <c r="N1614" s="126">
        <f t="shared" si="646"/>
        <v>0</v>
      </c>
      <c r="O1614" s="126">
        <f t="shared" ca="1" si="647"/>
        <v>18.046495</v>
      </c>
      <c r="P1614" s="134" t="str">
        <f t="shared" si="652"/>
        <v>J=</v>
      </c>
      <c r="Q1614" s="131">
        <f t="shared" si="653"/>
        <v>44635</v>
      </c>
      <c r="R1614" s="9"/>
      <c r="S1614" s="9"/>
      <c r="T1614" s="9"/>
      <c r="U1614" s="9"/>
      <c r="V1614" s="9"/>
      <c r="W1614" s="9"/>
      <c r="X1614" s="9"/>
      <c r="Y1614" s="9"/>
      <c r="Z1614" s="9"/>
      <c r="AA1614" s="9"/>
      <c r="AB1614" s="9"/>
      <c r="AC1614" s="9"/>
      <c r="AD1614" s="9"/>
      <c r="AE1614" s="9"/>
      <c r="AF1614" s="59">
        <f t="shared" si="642"/>
        <v>44278</v>
      </c>
      <c r="AG1614" s="15">
        <f t="shared" ca="1" si="639"/>
        <v>1000.57573999</v>
      </c>
      <c r="AH1614" s="15">
        <f t="shared" si="639"/>
        <v>1000</v>
      </c>
      <c r="AI1614" s="4">
        <f t="shared" ca="1" si="639"/>
        <v>2.6499999999999999E-2</v>
      </c>
      <c r="AJ1614" s="16">
        <f t="shared" ca="1" si="639"/>
        <v>1.0378999999999999E-4</v>
      </c>
      <c r="AK1614" s="4">
        <f t="shared" si="639"/>
        <v>1.075</v>
      </c>
      <c r="AL1614" s="59">
        <f t="shared" si="640"/>
        <v>44278</v>
      </c>
      <c r="AM1614" s="16">
        <f t="shared" ca="1" si="641"/>
        <v>1.0005757399999999</v>
      </c>
      <c r="AN1614" s="15">
        <f t="shared" ca="1" si="641"/>
        <v>0.57573998999999998</v>
      </c>
      <c r="AO1614" s="9">
        <f t="shared" si="641"/>
        <v>0</v>
      </c>
      <c r="AP1614" s="17">
        <f t="shared" si="641"/>
        <v>0</v>
      </c>
      <c r="AQ1614" s="15">
        <f t="shared" si="641"/>
        <v>0</v>
      </c>
      <c r="AR1614" s="10" t="str">
        <f t="shared" si="641"/>
        <v>A+J=</v>
      </c>
      <c r="AS1614" s="59">
        <f t="shared" si="641"/>
        <v>44454</v>
      </c>
      <c r="AT1614" s="18"/>
      <c r="AU1614" s="18"/>
      <c r="AV1614" s="40"/>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c r="GS1614" s="18"/>
      <c r="GT1614" s="18"/>
    </row>
    <row r="1615" spans="1:202" x14ac:dyDescent="0.2">
      <c r="A1615" s="123">
        <f t="shared" si="648"/>
        <v>44610</v>
      </c>
      <c r="B1615" s="124">
        <f t="shared" ca="1" si="654"/>
        <v>518.27018999999996</v>
      </c>
      <c r="C1615" s="126">
        <f t="shared" si="649"/>
        <v>500</v>
      </c>
      <c r="D1615" s="125">
        <f ca="1">IF(A1615&lt;$B$1,VLOOKUP(A1615,[1]DI!$A$4:$B$15000,2,FALSE),0)</f>
        <v>0.1065</v>
      </c>
      <c r="E1615" s="126">
        <f t="shared" ca="1" si="655"/>
        <v>4.0168000000000002E-4</v>
      </c>
      <c r="F1615" s="132">
        <f t="shared" si="650"/>
        <v>1.075</v>
      </c>
      <c r="G1615" s="127">
        <f t="shared" ca="1" si="643"/>
        <v>1.0004318059999999</v>
      </c>
      <c r="H1615" s="126">
        <f ca="1">TRUNC(PRODUCT(G$10:G1614),15)</f>
        <v>1.26869693167487</v>
      </c>
      <c r="I1615" s="126">
        <f t="shared" ca="1" si="651"/>
        <v>1.2239725141948601</v>
      </c>
      <c r="J1615" s="126">
        <f t="shared" ca="1" si="644"/>
        <v>1.0365403799999999</v>
      </c>
      <c r="K1615" s="126">
        <f t="shared" ca="1" si="645"/>
        <v>18.270189999999999</v>
      </c>
      <c r="L1615" s="133">
        <f>IF(VLOOKUP(A1615,$U$12:$AD$125,8)=VLOOKUP(A1614,$U$12:$AD$125,8),0,VLOOKUP(A1615,U$12:$AD$125,8))</f>
        <v>0</v>
      </c>
      <c r="M1615" s="129">
        <f>IF(L1615&gt;0,VLOOKUP(L1615,T$12:$AC$125,7),0)</f>
        <v>0</v>
      </c>
      <c r="N1615" s="126">
        <f t="shared" si="646"/>
        <v>0</v>
      </c>
      <c r="O1615" s="126">
        <f t="shared" ca="1" si="647"/>
        <v>18.270189999999999</v>
      </c>
      <c r="P1615" s="134" t="str">
        <f t="shared" si="652"/>
        <v>J=</v>
      </c>
      <c r="Q1615" s="131">
        <f t="shared" si="653"/>
        <v>44635</v>
      </c>
      <c r="R1615" s="9"/>
      <c r="S1615" s="9"/>
      <c r="T1615" s="9"/>
      <c r="U1615" s="9"/>
      <c r="V1615" s="9"/>
      <c r="W1615" s="9"/>
      <c r="X1615" s="9"/>
      <c r="Y1615" s="9"/>
      <c r="Z1615" s="9"/>
      <c r="AA1615" s="9"/>
      <c r="AB1615" s="9"/>
      <c r="AC1615" s="9"/>
      <c r="AD1615" s="9"/>
      <c r="AE1615" s="9"/>
      <c r="AF1615" s="59">
        <f t="shared" si="642"/>
        <v>44279</v>
      </c>
      <c r="AG1615" s="15">
        <f t="shared" ca="1" si="639"/>
        <v>1000.68737</v>
      </c>
      <c r="AH1615" s="15">
        <f t="shared" si="639"/>
        <v>1000</v>
      </c>
      <c r="AI1615" s="4">
        <f t="shared" ca="1" si="639"/>
        <v>2.6499999999999999E-2</v>
      </c>
      <c r="AJ1615" s="16">
        <f t="shared" ca="1" si="639"/>
        <v>1.0378999999999999E-4</v>
      </c>
      <c r="AK1615" s="4">
        <f t="shared" si="639"/>
        <v>1.075</v>
      </c>
      <c r="AL1615" s="59">
        <f t="shared" si="640"/>
        <v>44279</v>
      </c>
      <c r="AM1615" s="16">
        <f t="shared" ca="1" si="641"/>
        <v>1.0006873700000001</v>
      </c>
      <c r="AN1615" s="15">
        <f t="shared" ca="1" si="641"/>
        <v>0.68737000000000004</v>
      </c>
      <c r="AO1615" s="9">
        <f t="shared" si="641"/>
        <v>0</v>
      </c>
      <c r="AP1615" s="17">
        <f t="shared" si="641"/>
        <v>0</v>
      </c>
      <c r="AQ1615" s="15">
        <f t="shared" si="641"/>
        <v>0</v>
      </c>
      <c r="AR1615" s="10" t="str">
        <f t="shared" si="641"/>
        <v>A+J=</v>
      </c>
      <c r="AS1615" s="59">
        <f t="shared" si="641"/>
        <v>44454</v>
      </c>
      <c r="AT1615" s="18"/>
      <c r="AU1615" s="18"/>
      <c r="AV1615" s="40"/>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c r="GS1615" s="18"/>
      <c r="GT1615" s="18"/>
    </row>
    <row r="1616" spans="1:202" x14ac:dyDescent="0.2">
      <c r="A1616" s="123">
        <f t="shared" si="648"/>
        <v>44611</v>
      </c>
      <c r="B1616" s="124">
        <f t="shared" ca="1" si="654"/>
        <v>518.49397999999997</v>
      </c>
      <c r="C1616" s="126">
        <f t="shared" si="649"/>
        <v>500</v>
      </c>
      <c r="D1616" s="125">
        <f ca="1">IF(A1616&lt;$B$1,VLOOKUP(A1616,[1]DI!$A$4:$B$15000,2,FALSE),0)</f>
        <v>0</v>
      </c>
      <c r="E1616" s="126">
        <f t="shared" ca="1" si="655"/>
        <v>0</v>
      </c>
      <c r="F1616" s="132">
        <f t="shared" si="650"/>
        <v>1.075</v>
      </c>
      <c r="G1616" s="127">
        <f t="shared" ca="1" si="643"/>
        <v>1</v>
      </c>
      <c r="H1616" s="126">
        <f ca="1">TRUNC(PRODUCT(G$10:G1615),15)</f>
        <v>1.2692447626221499</v>
      </c>
      <c r="I1616" s="126">
        <f t="shared" ca="1" si="651"/>
        <v>1.2239725141948601</v>
      </c>
      <c r="J1616" s="126">
        <f t="shared" ca="1" si="644"/>
        <v>1.03698796</v>
      </c>
      <c r="K1616" s="126">
        <f t="shared" ca="1" si="645"/>
        <v>18.493980000000001</v>
      </c>
      <c r="L1616" s="133">
        <f>IF(VLOOKUP(A1616,$U$12:$AD$125,8)=VLOOKUP(A1615,$U$12:$AD$125,8),0,VLOOKUP(A1616,U$12:$AD$125,8))</f>
        <v>0</v>
      </c>
      <c r="M1616" s="129">
        <f>IF(L1616&gt;0,VLOOKUP(L1616,T$12:$AC$125,7),0)</f>
        <v>0</v>
      </c>
      <c r="N1616" s="126">
        <f t="shared" si="646"/>
        <v>0</v>
      </c>
      <c r="O1616" s="126">
        <f t="shared" ca="1" si="647"/>
        <v>18.493980000000001</v>
      </c>
      <c r="P1616" s="134" t="str">
        <f t="shared" si="652"/>
        <v>J=</v>
      </c>
      <c r="Q1616" s="131">
        <f t="shared" si="653"/>
        <v>44635</v>
      </c>
      <c r="R1616" s="9"/>
      <c r="S1616" s="9"/>
      <c r="T1616" s="9"/>
      <c r="U1616" s="9"/>
      <c r="V1616" s="9"/>
      <c r="W1616" s="9"/>
      <c r="X1616" s="9"/>
      <c r="Y1616" s="9"/>
      <c r="Z1616" s="9"/>
      <c r="AA1616" s="9"/>
      <c r="AB1616" s="9"/>
      <c r="AC1616" s="9"/>
      <c r="AD1616" s="9"/>
      <c r="AE1616" s="9"/>
      <c r="AF1616" s="59">
        <f t="shared" si="642"/>
        <v>44280</v>
      </c>
      <c r="AG1616" s="15">
        <f t="shared" ca="1" si="639"/>
        <v>1000.79902</v>
      </c>
      <c r="AH1616" s="15">
        <f t="shared" si="639"/>
        <v>1000</v>
      </c>
      <c r="AI1616" s="4">
        <f t="shared" ca="1" si="639"/>
        <v>2.6499999999999999E-2</v>
      </c>
      <c r="AJ1616" s="16">
        <f t="shared" ca="1" si="639"/>
        <v>1.0378999999999999E-4</v>
      </c>
      <c r="AK1616" s="4">
        <f t="shared" si="639"/>
        <v>1.075</v>
      </c>
      <c r="AL1616" s="59">
        <f t="shared" si="640"/>
        <v>44280</v>
      </c>
      <c r="AM1616" s="16">
        <f t="shared" ca="1" si="641"/>
        <v>1.0007990200000001</v>
      </c>
      <c r="AN1616" s="15">
        <f t="shared" ca="1" si="641"/>
        <v>0.79901999999999995</v>
      </c>
      <c r="AO1616" s="9">
        <f t="shared" si="641"/>
        <v>0</v>
      </c>
      <c r="AP1616" s="17">
        <f t="shared" si="641"/>
        <v>0</v>
      </c>
      <c r="AQ1616" s="15">
        <f t="shared" si="641"/>
        <v>0</v>
      </c>
      <c r="AR1616" s="10" t="str">
        <f t="shared" si="641"/>
        <v>A+J=</v>
      </c>
      <c r="AS1616" s="59">
        <f t="shared" si="641"/>
        <v>44454</v>
      </c>
      <c r="AT1616" s="18"/>
      <c r="AU1616" s="18"/>
      <c r="AV1616" s="40"/>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c r="GS1616" s="18"/>
      <c r="GT1616" s="18"/>
    </row>
    <row r="1617" spans="1:202" x14ac:dyDescent="0.2">
      <c r="A1617" s="123">
        <f t="shared" si="648"/>
        <v>44612</v>
      </c>
      <c r="B1617" s="124">
        <f t="shared" ca="1" si="654"/>
        <v>518.49397999999997</v>
      </c>
      <c r="C1617" s="126">
        <f t="shared" si="649"/>
        <v>500</v>
      </c>
      <c r="D1617" s="125">
        <f ca="1">IF(A1617&lt;$B$1,VLOOKUP(A1617,[1]DI!$A$4:$B$15000,2,FALSE),0)</f>
        <v>0</v>
      </c>
      <c r="E1617" s="126">
        <f t="shared" ca="1" si="655"/>
        <v>0</v>
      </c>
      <c r="F1617" s="132">
        <f t="shared" si="650"/>
        <v>1.075</v>
      </c>
      <c r="G1617" s="127">
        <f t="shared" ca="1" si="643"/>
        <v>1</v>
      </c>
      <c r="H1617" s="126">
        <f ca="1">TRUNC(PRODUCT(G$10:G1616),15)</f>
        <v>1.2692447626221499</v>
      </c>
      <c r="I1617" s="126">
        <f t="shared" ca="1" si="651"/>
        <v>1.2239725141948601</v>
      </c>
      <c r="J1617" s="126">
        <f t="shared" ca="1" si="644"/>
        <v>1.03698796</v>
      </c>
      <c r="K1617" s="126">
        <f t="shared" ca="1" si="645"/>
        <v>18.493980000000001</v>
      </c>
      <c r="L1617" s="133">
        <f>IF(VLOOKUP(A1617,$U$12:$AD$125,8)=VLOOKUP(A1616,$U$12:$AD$125,8),0,VLOOKUP(A1617,U$12:$AD$125,8))</f>
        <v>0</v>
      </c>
      <c r="M1617" s="129">
        <f>IF(L1617&gt;0,VLOOKUP(L1617,T$12:$AC$125,7),0)</f>
        <v>0</v>
      </c>
      <c r="N1617" s="126">
        <f t="shared" si="646"/>
        <v>0</v>
      </c>
      <c r="O1617" s="126">
        <f t="shared" ca="1" si="647"/>
        <v>18.493980000000001</v>
      </c>
      <c r="P1617" s="134" t="str">
        <f t="shared" si="652"/>
        <v>J=</v>
      </c>
      <c r="Q1617" s="131">
        <f t="shared" si="653"/>
        <v>44635</v>
      </c>
      <c r="R1617" s="9"/>
      <c r="S1617" s="9"/>
      <c r="T1617" s="9"/>
      <c r="U1617" s="9"/>
      <c r="V1617" s="9"/>
      <c r="W1617" s="9"/>
      <c r="X1617" s="9"/>
      <c r="Y1617" s="9"/>
      <c r="Z1617" s="9"/>
      <c r="AA1617" s="9"/>
      <c r="AB1617" s="9"/>
      <c r="AC1617" s="9"/>
      <c r="AD1617" s="9"/>
      <c r="AE1617" s="9"/>
      <c r="AF1617" s="59">
        <f t="shared" si="642"/>
        <v>44281</v>
      </c>
      <c r="AG1617" s="15">
        <f t="shared" ref="AG1617:AK1630" ca="1" si="656">VLOOKUP($AF1617,$A$10:$Q$3625,(AG$1)+1)</f>
        <v>1000.91068999</v>
      </c>
      <c r="AH1617" s="15">
        <f t="shared" si="656"/>
        <v>1000</v>
      </c>
      <c r="AI1617" s="4">
        <f t="shared" ca="1" si="656"/>
        <v>2.6499999999999999E-2</v>
      </c>
      <c r="AJ1617" s="16">
        <f t="shared" ca="1" si="656"/>
        <v>1.0378999999999999E-4</v>
      </c>
      <c r="AK1617" s="4">
        <f t="shared" si="656"/>
        <v>1.075</v>
      </c>
      <c r="AL1617" s="59">
        <f t="shared" si="640"/>
        <v>44281</v>
      </c>
      <c r="AM1617" s="16">
        <f t="shared" ref="AM1617:AS1630" ca="1" si="657">VLOOKUP($AF1617,$A$10:$Q$3625,(AM$1)+1)</f>
        <v>1.00091069</v>
      </c>
      <c r="AN1617" s="15">
        <f t="shared" ca="1" si="657"/>
        <v>0.91068998999999995</v>
      </c>
      <c r="AO1617" s="9">
        <f t="shared" si="657"/>
        <v>0</v>
      </c>
      <c r="AP1617" s="17">
        <f t="shared" si="657"/>
        <v>0</v>
      </c>
      <c r="AQ1617" s="15">
        <f t="shared" si="657"/>
        <v>0</v>
      </c>
      <c r="AR1617" s="10" t="str">
        <f t="shared" si="657"/>
        <v>A+J=</v>
      </c>
      <c r="AS1617" s="59">
        <f t="shared" si="657"/>
        <v>44454</v>
      </c>
      <c r="AT1617" s="18"/>
      <c r="AU1617" s="18"/>
      <c r="AV1617" s="40"/>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c r="GS1617" s="18"/>
      <c r="GT1617" s="18"/>
    </row>
    <row r="1618" spans="1:202" x14ac:dyDescent="0.2">
      <c r="A1618" s="123">
        <f t="shared" si="648"/>
        <v>44613</v>
      </c>
      <c r="B1618" s="124">
        <f t="shared" ca="1" si="654"/>
        <v>518.49397999999997</v>
      </c>
      <c r="C1618" s="126">
        <f t="shared" si="649"/>
        <v>500</v>
      </c>
      <c r="D1618" s="125">
        <f ca="1">IF(A1618&lt;$B$1,VLOOKUP(A1618,[1]DI!$A$4:$B$15000,2,FALSE),0)</f>
        <v>0.1065</v>
      </c>
      <c r="E1618" s="126">
        <f t="shared" ca="1" si="655"/>
        <v>4.0168000000000002E-4</v>
      </c>
      <c r="F1618" s="132">
        <f t="shared" si="650"/>
        <v>1.075</v>
      </c>
      <c r="G1618" s="127">
        <f t="shared" ca="1" si="643"/>
        <v>1.0004318059999999</v>
      </c>
      <c r="H1618" s="126">
        <f ca="1">TRUNC(PRODUCT(G$10:G1617),15)</f>
        <v>1.2692447626221499</v>
      </c>
      <c r="I1618" s="126">
        <f t="shared" ca="1" si="651"/>
        <v>1.2239725141948601</v>
      </c>
      <c r="J1618" s="126">
        <f t="shared" ca="1" si="644"/>
        <v>1.03698796</v>
      </c>
      <c r="K1618" s="126">
        <f t="shared" ca="1" si="645"/>
        <v>18.493980000000001</v>
      </c>
      <c r="L1618" s="133">
        <f>IF(VLOOKUP(A1618,$U$12:$AD$125,8)=VLOOKUP(A1617,$U$12:$AD$125,8),0,VLOOKUP(A1618,U$12:$AD$125,8))</f>
        <v>0</v>
      </c>
      <c r="M1618" s="129">
        <f>IF(L1618&gt;0,VLOOKUP(L1618,T$12:$AC$125,7),0)</f>
        <v>0</v>
      </c>
      <c r="N1618" s="126">
        <f t="shared" si="646"/>
        <v>0</v>
      </c>
      <c r="O1618" s="126">
        <f t="shared" ca="1" si="647"/>
        <v>18.493980000000001</v>
      </c>
      <c r="P1618" s="134" t="str">
        <f t="shared" si="652"/>
        <v>J=</v>
      </c>
      <c r="Q1618" s="131">
        <f t="shared" si="653"/>
        <v>44635</v>
      </c>
      <c r="R1618" s="9"/>
      <c r="S1618" s="9"/>
      <c r="T1618" s="9"/>
      <c r="U1618" s="9"/>
      <c r="V1618" s="9"/>
      <c r="W1618" s="9"/>
      <c r="X1618" s="9"/>
      <c r="Y1618" s="9"/>
      <c r="Z1618" s="9"/>
      <c r="AA1618" s="9"/>
      <c r="AB1618" s="9"/>
      <c r="AC1618" s="9"/>
      <c r="AD1618" s="9"/>
      <c r="AE1618" s="9"/>
      <c r="AF1618" s="59">
        <f t="shared" si="642"/>
        <v>44282</v>
      </c>
      <c r="AG1618" s="15">
        <f t="shared" ca="1" si="656"/>
        <v>1001.02236</v>
      </c>
      <c r="AH1618" s="15">
        <f t="shared" si="656"/>
        <v>1000</v>
      </c>
      <c r="AI1618" s="4">
        <f t="shared" ca="1" si="656"/>
        <v>0</v>
      </c>
      <c r="AJ1618" s="16">
        <f t="shared" ca="1" si="656"/>
        <v>0</v>
      </c>
      <c r="AK1618" s="4">
        <f t="shared" si="656"/>
        <v>1.075</v>
      </c>
      <c r="AL1618" s="59">
        <f t="shared" si="640"/>
        <v>44282</v>
      </c>
      <c r="AM1618" s="16">
        <f t="shared" ca="1" si="657"/>
        <v>1.0010223600000001</v>
      </c>
      <c r="AN1618" s="15">
        <f t="shared" ca="1" si="657"/>
        <v>1.0223599999999999</v>
      </c>
      <c r="AO1618" s="9">
        <f t="shared" si="657"/>
        <v>0</v>
      </c>
      <c r="AP1618" s="17">
        <f t="shared" si="657"/>
        <v>0</v>
      </c>
      <c r="AQ1618" s="15">
        <f t="shared" si="657"/>
        <v>0</v>
      </c>
      <c r="AR1618" s="10" t="str">
        <f t="shared" si="657"/>
        <v>A+J=</v>
      </c>
      <c r="AS1618" s="59">
        <f t="shared" si="657"/>
        <v>44454</v>
      </c>
      <c r="AT1618" s="18"/>
      <c r="AU1618" s="18"/>
      <c r="AV1618" s="40"/>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c r="GS1618" s="18"/>
      <c r="GT1618" s="18"/>
    </row>
    <row r="1619" spans="1:202" x14ac:dyDescent="0.2">
      <c r="A1619" s="123">
        <f t="shared" si="648"/>
        <v>44614</v>
      </c>
      <c r="B1619" s="124">
        <f t="shared" ca="1" si="654"/>
        <v>518.71786999999995</v>
      </c>
      <c r="C1619" s="126">
        <f t="shared" si="649"/>
        <v>500</v>
      </c>
      <c r="D1619" s="125">
        <f ca="1">IF(A1619&lt;$B$1,VLOOKUP(A1619,[1]DI!$A$4:$B$15000,2,FALSE),0)</f>
        <v>0.1065</v>
      </c>
      <c r="E1619" s="126">
        <f t="shared" ca="1" si="655"/>
        <v>4.0168000000000002E-4</v>
      </c>
      <c r="F1619" s="132">
        <f t="shared" si="650"/>
        <v>1.075</v>
      </c>
      <c r="G1619" s="127">
        <f t="shared" ca="1" si="643"/>
        <v>1.0004318059999999</v>
      </c>
      <c r="H1619" s="126">
        <f ca="1">TRUNC(PRODUCT(G$10:G1618),15)</f>
        <v>1.2697928301261201</v>
      </c>
      <c r="I1619" s="126">
        <f t="shared" ca="1" si="651"/>
        <v>1.2239725141948601</v>
      </c>
      <c r="J1619" s="126">
        <f t="shared" ca="1" si="644"/>
        <v>1.0374357400000001</v>
      </c>
      <c r="K1619" s="126">
        <f t="shared" ca="1" si="645"/>
        <v>18.717870000000001</v>
      </c>
      <c r="L1619" s="133">
        <f>IF(VLOOKUP(A1619,$U$12:$AD$125,8)=VLOOKUP(A1618,$U$12:$AD$125,8),0,VLOOKUP(A1619,U$12:$AD$125,8))</f>
        <v>0</v>
      </c>
      <c r="M1619" s="129">
        <f>IF(L1619&gt;0,VLOOKUP(L1619,T$12:$AC$125,7),0)</f>
        <v>0</v>
      </c>
      <c r="N1619" s="126">
        <f t="shared" si="646"/>
        <v>0</v>
      </c>
      <c r="O1619" s="126">
        <f t="shared" ca="1" si="647"/>
        <v>18.717870000000001</v>
      </c>
      <c r="P1619" s="134" t="str">
        <f t="shared" si="652"/>
        <v>J=</v>
      </c>
      <c r="Q1619" s="131">
        <f t="shared" si="653"/>
        <v>44635</v>
      </c>
      <c r="R1619" s="9"/>
      <c r="S1619" s="9"/>
      <c r="T1619" s="9"/>
      <c r="U1619" s="9"/>
      <c r="V1619" s="9"/>
      <c r="W1619" s="9"/>
      <c r="X1619" s="9"/>
      <c r="Y1619" s="9"/>
      <c r="Z1619" s="9"/>
      <c r="AA1619" s="9"/>
      <c r="AB1619" s="9"/>
      <c r="AC1619" s="9"/>
      <c r="AD1619" s="9"/>
      <c r="AE1619" s="9"/>
      <c r="AF1619" s="59">
        <f t="shared" si="642"/>
        <v>44283</v>
      </c>
      <c r="AG1619" s="15">
        <f t="shared" ca="1" si="656"/>
        <v>1001.02236</v>
      </c>
      <c r="AH1619" s="15">
        <f t="shared" si="656"/>
        <v>1000</v>
      </c>
      <c r="AI1619" s="4">
        <f t="shared" ca="1" si="656"/>
        <v>0</v>
      </c>
      <c r="AJ1619" s="16">
        <f t="shared" ca="1" si="656"/>
        <v>0</v>
      </c>
      <c r="AK1619" s="4">
        <f t="shared" si="656"/>
        <v>1.075</v>
      </c>
      <c r="AL1619" s="59">
        <f t="shared" si="640"/>
        <v>44283</v>
      </c>
      <c r="AM1619" s="16">
        <f t="shared" ca="1" si="657"/>
        <v>1.0010223600000001</v>
      </c>
      <c r="AN1619" s="15">
        <f t="shared" ca="1" si="657"/>
        <v>1.0223599999999999</v>
      </c>
      <c r="AO1619" s="9">
        <f t="shared" si="657"/>
        <v>0</v>
      </c>
      <c r="AP1619" s="17">
        <f t="shared" si="657"/>
        <v>0</v>
      </c>
      <c r="AQ1619" s="15">
        <f t="shared" si="657"/>
        <v>0</v>
      </c>
      <c r="AR1619" s="10" t="str">
        <f t="shared" si="657"/>
        <v>A+J=</v>
      </c>
      <c r="AS1619" s="59">
        <f t="shared" si="657"/>
        <v>44454</v>
      </c>
      <c r="AT1619" s="18"/>
      <c r="AU1619" s="18"/>
      <c r="AV1619" s="40"/>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c r="GS1619" s="18"/>
      <c r="GT1619" s="18"/>
    </row>
    <row r="1620" spans="1:202" x14ac:dyDescent="0.2">
      <c r="A1620" s="123">
        <f t="shared" si="648"/>
        <v>44615</v>
      </c>
      <c r="B1620" s="124">
        <f t="shared" ca="1" si="654"/>
        <v>518.94185500000003</v>
      </c>
      <c r="C1620" s="126">
        <f t="shared" si="649"/>
        <v>500</v>
      </c>
      <c r="D1620" s="125">
        <f ca="1">IF(A1620&lt;$B$1,VLOOKUP(A1620,[1]DI!$A$4:$B$15000,2,FALSE),0)</f>
        <v>0.1065</v>
      </c>
      <c r="E1620" s="126">
        <f t="shared" ca="1" si="655"/>
        <v>4.0168000000000002E-4</v>
      </c>
      <c r="F1620" s="132">
        <f t="shared" si="650"/>
        <v>1.075</v>
      </c>
      <c r="G1620" s="127">
        <f t="shared" ca="1" si="643"/>
        <v>1.0004318059999999</v>
      </c>
      <c r="H1620" s="126">
        <f ca="1">TRUNC(PRODUCT(G$10:G1619),15)</f>
        <v>1.2703411342889199</v>
      </c>
      <c r="I1620" s="126">
        <f t="shared" ca="1" si="651"/>
        <v>1.2239725141948601</v>
      </c>
      <c r="J1620" s="126">
        <f t="shared" ca="1" si="644"/>
        <v>1.03788371</v>
      </c>
      <c r="K1620" s="126">
        <f t="shared" ca="1" si="645"/>
        <v>18.941855</v>
      </c>
      <c r="L1620" s="133">
        <f>IF(VLOOKUP(A1620,$U$12:$AD$125,8)=VLOOKUP(A1619,$U$12:$AD$125,8),0,VLOOKUP(A1620,U$12:$AD$125,8))</f>
        <v>0</v>
      </c>
      <c r="M1620" s="129">
        <f>IF(L1620&gt;0,VLOOKUP(L1620,T$12:$AC$125,7),0)</f>
        <v>0</v>
      </c>
      <c r="N1620" s="126">
        <f t="shared" si="646"/>
        <v>0</v>
      </c>
      <c r="O1620" s="126">
        <f t="shared" ca="1" si="647"/>
        <v>18.941855</v>
      </c>
      <c r="P1620" s="134" t="str">
        <f t="shared" si="652"/>
        <v>J=</v>
      </c>
      <c r="Q1620" s="131">
        <f t="shared" si="653"/>
        <v>44635</v>
      </c>
      <c r="R1620" s="9"/>
      <c r="S1620" s="9"/>
      <c r="T1620" s="9"/>
      <c r="U1620" s="9"/>
      <c r="V1620" s="9"/>
      <c r="W1620" s="9"/>
      <c r="X1620" s="9"/>
      <c r="Y1620" s="9"/>
      <c r="Z1620" s="9"/>
      <c r="AA1620" s="9"/>
      <c r="AB1620" s="9"/>
      <c r="AC1620" s="9"/>
      <c r="AD1620" s="9"/>
      <c r="AE1620" s="9"/>
      <c r="AF1620" s="59">
        <f t="shared" si="642"/>
        <v>44284</v>
      </c>
      <c r="AG1620" s="15">
        <f t="shared" ca="1" si="656"/>
        <v>1001.02236</v>
      </c>
      <c r="AH1620" s="15">
        <f t="shared" si="656"/>
        <v>1000</v>
      </c>
      <c r="AI1620" s="4">
        <f t="shared" ca="1" si="656"/>
        <v>2.6499999999999999E-2</v>
      </c>
      <c r="AJ1620" s="16">
        <f t="shared" ca="1" si="656"/>
        <v>1.0378999999999999E-4</v>
      </c>
      <c r="AK1620" s="4">
        <f t="shared" si="656"/>
        <v>1.075</v>
      </c>
      <c r="AL1620" s="59">
        <f t="shared" si="640"/>
        <v>44284</v>
      </c>
      <c r="AM1620" s="16">
        <f t="shared" ca="1" si="657"/>
        <v>1.0010223600000001</v>
      </c>
      <c r="AN1620" s="15">
        <f t="shared" ca="1" si="657"/>
        <v>1.0223599999999999</v>
      </c>
      <c r="AO1620" s="9">
        <f t="shared" si="657"/>
        <v>0</v>
      </c>
      <c r="AP1620" s="17">
        <f t="shared" si="657"/>
        <v>0</v>
      </c>
      <c r="AQ1620" s="15">
        <f t="shared" si="657"/>
        <v>0</v>
      </c>
      <c r="AR1620" s="10" t="str">
        <f t="shared" si="657"/>
        <v>A+J=</v>
      </c>
      <c r="AS1620" s="59">
        <f t="shared" si="657"/>
        <v>44454</v>
      </c>
      <c r="AT1620" s="18"/>
      <c r="AU1620" s="18"/>
      <c r="AV1620" s="40"/>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c r="GS1620" s="18"/>
      <c r="GT1620" s="18"/>
    </row>
    <row r="1621" spans="1:202" x14ac:dyDescent="0.2">
      <c r="A1621" s="123">
        <f t="shared" si="648"/>
        <v>44616</v>
      </c>
      <c r="B1621" s="124">
        <f t="shared" ca="1" si="654"/>
        <v>519.16593499999999</v>
      </c>
      <c r="C1621" s="126">
        <f t="shared" si="649"/>
        <v>500</v>
      </c>
      <c r="D1621" s="125">
        <f ca="1">IF(A1621&lt;$B$1,VLOOKUP(A1621,[1]DI!$A$4:$B$15000,2,FALSE),0)</f>
        <v>0.1065</v>
      </c>
      <c r="E1621" s="126">
        <f t="shared" ca="1" si="655"/>
        <v>4.0168000000000002E-4</v>
      </c>
      <c r="F1621" s="132">
        <f t="shared" si="650"/>
        <v>1.075</v>
      </c>
      <c r="G1621" s="127">
        <f t="shared" ca="1" si="643"/>
        <v>1.0004318059999999</v>
      </c>
      <c r="H1621" s="126">
        <f ca="1">TRUNC(PRODUCT(G$10:G1620),15)</f>
        <v>1.2708896752127501</v>
      </c>
      <c r="I1621" s="126">
        <f t="shared" ca="1" si="651"/>
        <v>1.2239725141948601</v>
      </c>
      <c r="J1621" s="126">
        <f t="shared" ca="1" si="644"/>
        <v>1.0383318699999999</v>
      </c>
      <c r="K1621" s="126">
        <f t="shared" ca="1" si="645"/>
        <v>19.165935000000001</v>
      </c>
      <c r="L1621" s="133">
        <f>IF(VLOOKUP(A1621,$U$12:$AD$125,8)=VLOOKUP(A1620,$U$12:$AD$125,8),0,VLOOKUP(A1621,U$12:$AD$125,8))</f>
        <v>0</v>
      </c>
      <c r="M1621" s="129">
        <f>IF(L1621&gt;0,VLOOKUP(L1621,T$12:$AC$125,7),0)</f>
        <v>0</v>
      </c>
      <c r="N1621" s="126">
        <f t="shared" si="646"/>
        <v>0</v>
      </c>
      <c r="O1621" s="126">
        <f t="shared" ca="1" si="647"/>
        <v>19.165935000000001</v>
      </c>
      <c r="P1621" s="134" t="str">
        <f t="shared" si="652"/>
        <v>J=</v>
      </c>
      <c r="Q1621" s="131">
        <f t="shared" si="653"/>
        <v>44635</v>
      </c>
      <c r="R1621" s="9"/>
      <c r="S1621" s="9"/>
      <c r="T1621" s="9"/>
      <c r="U1621" s="9"/>
      <c r="V1621" s="9"/>
      <c r="W1621" s="9"/>
      <c r="X1621" s="9"/>
      <c r="Y1621" s="9"/>
      <c r="Z1621" s="9"/>
      <c r="AA1621" s="9"/>
      <c r="AB1621" s="9"/>
      <c r="AC1621" s="9"/>
      <c r="AD1621" s="9"/>
      <c r="AE1621" s="9"/>
      <c r="AF1621" s="59">
        <f t="shared" si="642"/>
        <v>44285</v>
      </c>
      <c r="AG1621" s="15">
        <f t="shared" ca="1" si="656"/>
        <v>1001.13405</v>
      </c>
      <c r="AH1621" s="15">
        <f t="shared" si="656"/>
        <v>1000</v>
      </c>
      <c r="AI1621" s="4">
        <f t="shared" ca="1" si="656"/>
        <v>2.6499999999999999E-2</v>
      </c>
      <c r="AJ1621" s="16">
        <f t="shared" ca="1" si="656"/>
        <v>1.0378999999999999E-4</v>
      </c>
      <c r="AK1621" s="4">
        <f t="shared" si="656"/>
        <v>1.075</v>
      </c>
      <c r="AL1621" s="59">
        <f t="shared" si="640"/>
        <v>44285</v>
      </c>
      <c r="AM1621" s="16">
        <f t="shared" ca="1" si="657"/>
        <v>1.0011340500000001</v>
      </c>
      <c r="AN1621" s="15">
        <f t="shared" ca="1" si="657"/>
        <v>1.13405</v>
      </c>
      <c r="AO1621" s="9">
        <f t="shared" si="657"/>
        <v>0</v>
      </c>
      <c r="AP1621" s="17">
        <f t="shared" si="657"/>
        <v>0</v>
      </c>
      <c r="AQ1621" s="15">
        <f t="shared" si="657"/>
        <v>0</v>
      </c>
      <c r="AR1621" s="10" t="str">
        <f t="shared" si="657"/>
        <v>A+J=</v>
      </c>
      <c r="AS1621" s="59">
        <f t="shared" si="657"/>
        <v>44454</v>
      </c>
      <c r="AT1621" s="18"/>
      <c r="AU1621" s="18"/>
      <c r="AV1621" s="40"/>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c r="GS1621" s="18"/>
      <c r="GT1621" s="18"/>
    </row>
    <row r="1622" spans="1:202" x14ac:dyDescent="0.2">
      <c r="A1622" s="123">
        <f t="shared" si="648"/>
        <v>44617</v>
      </c>
      <c r="B1622" s="124">
        <f t="shared" ca="1" si="654"/>
        <v>519.39011500000004</v>
      </c>
      <c r="C1622" s="126">
        <f t="shared" si="649"/>
        <v>500</v>
      </c>
      <c r="D1622" s="125">
        <f ca="1">IF(A1622&lt;$B$1,VLOOKUP(A1622,[1]DI!$A$4:$B$15000,2,FALSE),0)</f>
        <v>0.1065</v>
      </c>
      <c r="E1622" s="126">
        <f t="shared" ca="1" si="655"/>
        <v>4.0168000000000002E-4</v>
      </c>
      <c r="F1622" s="132">
        <f t="shared" si="650"/>
        <v>1.075</v>
      </c>
      <c r="G1622" s="127">
        <f t="shared" ca="1" si="643"/>
        <v>1.0004318059999999</v>
      </c>
      <c r="H1622" s="126">
        <f ca="1">TRUNC(PRODUCT(G$10:G1621),15)</f>
        <v>1.2714384529998499</v>
      </c>
      <c r="I1622" s="126">
        <f t="shared" ca="1" si="651"/>
        <v>1.2239725141948601</v>
      </c>
      <c r="J1622" s="126">
        <f t="shared" ca="1" si="644"/>
        <v>1.03878023</v>
      </c>
      <c r="K1622" s="126">
        <f t="shared" ca="1" si="645"/>
        <v>19.390115000000002</v>
      </c>
      <c r="L1622" s="133">
        <f>IF(VLOOKUP(A1622,$U$12:$AD$125,8)=VLOOKUP(A1621,$U$12:$AD$125,8),0,VLOOKUP(A1622,U$12:$AD$125,8))</f>
        <v>0</v>
      </c>
      <c r="M1622" s="129">
        <f>IF(L1622&gt;0,VLOOKUP(L1622,T$12:$AC$125,7),0)</f>
        <v>0</v>
      </c>
      <c r="N1622" s="126">
        <f t="shared" si="646"/>
        <v>0</v>
      </c>
      <c r="O1622" s="126">
        <f t="shared" ca="1" si="647"/>
        <v>19.390115000000002</v>
      </c>
      <c r="P1622" s="134" t="str">
        <f t="shared" si="652"/>
        <v>J=</v>
      </c>
      <c r="Q1622" s="131">
        <f t="shared" si="653"/>
        <v>44635</v>
      </c>
      <c r="R1622" s="9"/>
      <c r="S1622" s="9"/>
      <c r="T1622" s="9"/>
      <c r="U1622" s="9"/>
      <c r="V1622" s="9"/>
      <c r="W1622" s="9"/>
      <c r="X1622" s="9"/>
      <c r="Y1622" s="9"/>
      <c r="Z1622" s="9"/>
      <c r="AA1622" s="9"/>
      <c r="AB1622" s="9"/>
      <c r="AC1622" s="9"/>
      <c r="AD1622" s="9"/>
      <c r="AE1622" s="9"/>
      <c r="AF1622" s="59">
        <f t="shared" si="642"/>
        <v>44286</v>
      </c>
      <c r="AG1622" s="15">
        <f t="shared" ca="1" si="656"/>
        <v>1001.24575</v>
      </c>
      <c r="AH1622" s="15">
        <f t="shared" si="656"/>
        <v>1000</v>
      </c>
      <c r="AI1622" s="4">
        <f t="shared" ca="1" si="656"/>
        <v>2.6499999999999999E-2</v>
      </c>
      <c r="AJ1622" s="16">
        <f t="shared" ca="1" si="656"/>
        <v>1.0378999999999999E-4</v>
      </c>
      <c r="AK1622" s="4">
        <f t="shared" si="656"/>
        <v>1.075</v>
      </c>
      <c r="AL1622" s="59">
        <f t="shared" si="640"/>
        <v>44286</v>
      </c>
      <c r="AM1622" s="16">
        <f t="shared" ca="1" si="657"/>
        <v>1.00124575</v>
      </c>
      <c r="AN1622" s="15">
        <f t="shared" ca="1" si="657"/>
        <v>1.2457499999999999</v>
      </c>
      <c r="AO1622" s="9">
        <f t="shared" si="657"/>
        <v>0</v>
      </c>
      <c r="AP1622" s="17">
        <f t="shared" si="657"/>
        <v>0</v>
      </c>
      <c r="AQ1622" s="15">
        <f t="shared" si="657"/>
        <v>0</v>
      </c>
      <c r="AR1622" s="10" t="str">
        <f t="shared" si="657"/>
        <v>A+J=</v>
      </c>
      <c r="AS1622" s="59">
        <f t="shared" si="657"/>
        <v>44454</v>
      </c>
      <c r="AT1622" s="18"/>
      <c r="AU1622" s="18"/>
      <c r="AV1622" s="40"/>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c r="GS1622" s="18"/>
      <c r="GT1622" s="18"/>
    </row>
    <row r="1623" spans="1:202" x14ac:dyDescent="0.2">
      <c r="A1623" s="123">
        <f t="shared" si="648"/>
        <v>44618</v>
      </c>
      <c r="B1623" s="124">
        <f t="shared" ca="1" si="654"/>
        <v>519.61438999999996</v>
      </c>
      <c r="C1623" s="126">
        <f t="shared" si="649"/>
        <v>500</v>
      </c>
      <c r="D1623" s="125">
        <f ca="1">IF(A1623&lt;$B$1,VLOOKUP(A1623,[1]DI!$A$4:$B$15000,2,FALSE),0)</f>
        <v>0</v>
      </c>
      <c r="E1623" s="126">
        <f t="shared" ca="1" si="655"/>
        <v>0</v>
      </c>
      <c r="F1623" s="132">
        <f t="shared" si="650"/>
        <v>1.075</v>
      </c>
      <c r="G1623" s="127">
        <f t="shared" ca="1" si="643"/>
        <v>1</v>
      </c>
      <c r="H1623" s="126">
        <f ca="1">TRUNC(PRODUCT(G$10:G1622),15)</f>
        <v>1.2719874677524901</v>
      </c>
      <c r="I1623" s="126">
        <f t="shared" ca="1" si="651"/>
        <v>1.2239725141948601</v>
      </c>
      <c r="J1623" s="126">
        <f t="shared" ca="1" si="644"/>
        <v>1.03922878</v>
      </c>
      <c r="K1623" s="126">
        <f t="shared" ca="1" si="645"/>
        <v>19.61439</v>
      </c>
      <c r="L1623" s="133">
        <f>IF(VLOOKUP(A1623,$U$12:$AD$125,8)=VLOOKUP(A1622,$U$12:$AD$125,8),0,VLOOKUP(A1623,U$12:$AD$125,8))</f>
        <v>0</v>
      </c>
      <c r="M1623" s="129">
        <f>IF(L1623&gt;0,VLOOKUP(L1623,T$12:$AC$125,7),0)</f>
        <v>0</v>
      </c>
      <c r="N1623" s="126">
        <f t="shared" si="646"/>
        <v>0</v>
      </c>
      <c r="O1623" s="126">
        <f t="shared" ca="1" si="647"/>
        <v>19.61439</v>
      </c>
      <c r="P1623" s="134" t="str">
        <f t="shared" si="652"/>
        <v>J=</v>
      </c>
      <c r="Q1623" s="131">
        <f t="shared" si="653"/>
        <v>44635</v>
      </c>
      <c r="R1623" s="9"/>
      <c r="S1623" s="9"/>
      <c r="T1623" s="9"/>
      <c r="U1623" s="9"/>
      <c r="V1623" s="9"/>
      <c r="W1623" s="9"/>
      <c r="X1623" s="9"/>
      <c r="Y1623" s="9"/>
      <c r="Z1623" s="9"/>
      <c r="AA1623" s="9"/>
      <c r="AB1623" s="9"/>
      <c r="AC1623" s="9"/>
      <c r="AD1623" s="9"/>
      <c r="AE1623" s="9"/>
      <c r="AF1623" s="59">
        <f t="shared" si="642"/>
        <v>44287</v>
      </c>
      <c r="AG1623" s="15">
        <f t="shared" ca="1" si="656"/>
        <v>1001.35747</v>
      </c>
      <c r="AH1623" s="15">
        <f t="shared" si="656"/>
        <v>1000</v>
      </c>
      <c r="AI1623" s="4">
        <f t="shared" ca="1" si="656"/>
        <v>2.6499999999999999E-2</v>
      </c>
      <c r="AJ1623" s="16">
        <f t="shared" ca="1" si="656"/>
        <v>1.0378999999999999E-4</v>
      </c>
      <c r="AK1623" s="4">
        <f t="shared" si="656"/>
        <v>1.075</v>
      </c>
      <c r="AL1623" s="59">
        <f t="shared" si="640"/>
        <v>44287</v>
      </c>
      <c r="AM1623" s="16">
        <f t="shared" ca="1" si="657"/>
        <v>1.0013574700000001</v>
      </c>
      <c r="AN1623" s="15">
        <f t="shared" ca="1" si="657"/>
        <v>1.35747</v>
      </c>
      <c r="AO1623" s="9">
        <f t="shared" si="657"/>
        <v>0</v>
      </c>
      <c r="AP1623" s="17">
        <f t="shared" si="657"/>
        <v>0</v>
      </c>
      <c r="AQ1623" s="15">
        <f t="shared" si="657"/>
        <v>0</v>
      </c>
      <c r="AR1623" s="10" t="str">
        <f t="shared" si="657"/>
        <v>A+J=</v>
      </c>
      <c r="AS1623" s="59">
        <f t="shared" si="657"/>
        <v>44454</v>
      </c>
      <c r="AT1623" s="18"/>
      <c r="AU1623" s="18"/>
      <c r="AV1623" s="40"/>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c r="GS1623" s="18"/>
      <c r="GT1623" s="18"/>
    </row>
    <row r="1624" spans="1:202" x14ac:dyDescent="0.2">
      <c r="A1624" s="123">
        <f t="shared" si="648"/>
        <v>44619</v>
      </c>
      <c r="B1624" s="124">
        <f t="shared" ca="1" si="654"/>
        <v>519.61438999999996</v>
      </c>
      <c r="C1624" s="126">
        <f t="shared" si="649"/>
        <v>500</v>
      </c>
      <c r="D1624" s="125">
        <f ca="1">IF(A1624&lt;$B$1,VLOOKUP(A1624,[1]DI!$A$4:$B$15000,2,FALSE),0)</f>
        <v>0</v>
      </c>
      <c r="E1624" s="126">
        <f t="shared" ca="1" si="655"/>
        <v>0</v>
      </c>
      <c r="F1624" s="132">
        <f t="shared" si="650"/>
        <v>1.075</v>
      </c>
      <c r="G1624" s="127">
        <f t="shared" ca="1" si="643"/>
        <v>1</v>
      </c>
      <c r="H1624" s="126">
        <f ca="1">TRUNC(PRODUCT(G$10:G1623),15)</f>
        <v>1.2719874677524901</v>
      </c>
      <c r="I1624" s="126">
        <f t="shared" ca="1" si="651"/>
        <v>1.2239725141948601</v>
      </c>
      <c r="J1624" s="126">
        <f t="shared" ca="1" si="644"/>
        <v>1.03922878</v>
      </c>
      <c r="K1624" s="126">
        <f t="shared" ca="1" si="645"/>
        <v>19.61439</v>
      </c>
      <c r="L1624" s="133">
        <f>IF(VLOOKUP(A1624,$U$12:$AD$125,8)=VLOOKUP(A1623,$U$12:$AD$125,8),0,VLOOKUP(A1624,U$12:$AD$125,8))</f>
        <v>0</v>
      </c>
      <c r="M1624" s="129">
        <f>IF(L1624&gt;0,VLOOKUP(L1624,T$12:$AC$125,7),0)</f>
        <v>0</v>
      </c>
      <c r="N1624" s="126">
        <f t="shared" si="646"/>
        <v>0</v>
      </c>
      <c r="O1624" s="126">
        <f t="shared" ca="1" si="647"/>
        <v>19.61439</v>
      </c>
      <c r="P1624" s="134" t="str">
        <f t="shared" si="652"/>
        <v>J=</v>
      </c>
      <c r="Q1624" s="131">
        <f t="shared" si="653"/>
        <v>44635</v>
      </c>
      <c r="R1624" s="9"/>
      <c r="S1624" s="9"/>
      <c r="T1624" s="9"/>
      <c r="U1624" s="9"/>
      <c r="V1624" s="9"/>
      <c r="W1624" s="9"/>
      <c r="X1624" s="9"/>
      <c r="Y1624" s="9"/>
      <c r="Z1624" s="9"/>
      <c r="AA1624" s="9"/>
      <c r="AB1624" s="9"/>
      <c r="AC1624" s="9"/>
      <c r="AD1624" s="9"/>
      <c r="AE1624" s="9"/>
      <c r="AF1624" s="59">
        <f t="shared" si="642"/>
        <v>44288</v>
      </c>
      <c r="AG1624" s="15">
        <f t="shared" ca="1" si="656"/>
        <v>1001.46918999</v>
      </c>
      <c r="AH1624" s="15">
        <f t="shared" si="656"/>
        <v>1000</v>
      </c>
      <c r="AI1624" s="4">
        <f t="shared" ca="1" si="656"/>
        <v>0</v>
      </c>
      <c r="AJ1624" s="16">
        <f t="shared" ca="1" si="656"/>
        <v>0</v>
      </c>
      <c r="AK1624" s="4">
        <f t="shared" si="656"/>
        <v>1.075</v>
      </c>
      <c r="AL1624" s="59">
        <f t="shared" si="640"/>
        <v>44288</v>
      </c>
      <c r="AM1624" s="16">
        <f t="shared" ca="1" si="657"/>
        <v>1.0014691899999999</v>
      </c>
      <c r="AN1624" s="15">
        <f t="shared" ca="1" si="657"/>
        <v>1.4691899900000001</v>
      </c>
      <c r="AO1624" s="9">
        <f t="shared" si="657"/>
        <v>0</v>
      </c>
      <c r="AP1624" s="17">
        <f t="shared" si="657"/>
        <v>0</v>
      </c>
      <c r="AQ1624" s="15">
        <f t="shared" si="657"/>
        <v>0</v>
      </c>
      <c r="AR1624" s="10" t="str">
        <f t="shared" si="657"/>
        <v>A+J=</v>
      </c>
      <c r="AS1624" s="59">
        <f t="shared" si="657"/>
        <v>44454</v>
      </c>
      <c r="AT1624" s="18"/>
      <c r="AU1624" s="18"/>
      <c r="AV1624" s="40"/>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c r="GS1624" s="18"/>
      <c r="GT1624" s="18"/>
    </row>
    <row r="1625" spans="1:202" x14ac:dyDescent="0.2">
      <c r="A1625" s="123">
        <f t="shared" si="648"/>
        <v>44620</v>
      </c>
      <c r="B1625" s="124">
        <f t="shared" ca="1" si="654"/>
        <v>519.61438999999996</v>
      </c>
      <c r="C1625" s="126">
        <f t="shared" si="649"/>
        <v>500</v>
      </c>
      <c r="D1625" s="125">
        <f ca="1">IF(A1625&lt;$B$1,VLOOKUP(A1625,[1]DI!$A$4:$B$15000,2,FALSE),0)</f>
        <v>0</v>
      </c>
      <c r="E1625" s="126">
        <f t="shared" ca="1" si="655"/>
        <v>0</v>
      </c>
      <c r="F1625" s="132">
        <f t="shared" si="650"/>
        <v>1.075</v>
      </c>
      <c r="G1625" s="127">
        <f t="shared" ca="1" si="643"/>
        <v>1</v>
      </c>
      <c r="H1625" s="126">
        <f ca="1">TRUNC(PRODUCT(G$10:G1624),15)</f>
        <v>1.2719874677524901</v>
      </c>
      <c r="I1625" s="126">
        <f t="shared" ca="1" si="651"/>
        <v>1.2239725141948601</v>
      </c>
      <c r="J1625" s="126">
        <f t="shared" ca="1" si="644"/>
        <v>1.03922878</v>
      </c>
      <c r="K1625" s="126">
        <f t="shared" ca="1" si="645"/>
        <v>19.61439</v>
      </c>
      <c r="L1625" s="133">
        <f>IF(VLOOKUP(A1625,$U$12:$AD$125,8)=VLOOKUP(A1624,$U$12:$AD$125,8),0,VLOOKUP(A1625,U$12:$AD$125,8))</f>
        <v>0</v>
      </c>
      <c r="M1625" s="129">
        <f>IF(L1625&gt;0,VLOOKUP(L1625,T$12:$AC$125,7),0)</f>
        <v>0</v>
      </c>
      <c r="N1625" s="126">
        <f t="shared" si="646"/>
        <v>0</v>
      </c>
      <c r="O1625" s="126">
        <f t="shared" ca="1" si="647"/>
        <v>19.61439</v>
      </c>
      <c r="P1625" s="134" t="str">
        <f t="shared" si="652"/>
        <v>J=</v>
      </c>
      <c r="Q1625" s="131">
        <f t="shared" si="653"/>
        <v>44635</v>
      </c>
      <c r="R1625" s="9"/>
      <c r="S1625" s="9"/>
      <c r="T1625" s="9"/>
      <c r="U1625" s="9"/>
      <c r="V1625" s="9"/>
      <c r="W1625" s="9"/>
      <c r="X1625" s="9"/>
      <c r="Y1625" s="9"/>
      <c r="Z1625" s="9"/>
      <c r="AA1625" s="9"/>
      <c r="AB1625" s="9"/>
      <c r="AC1625" s="9"/>
      <c r="AD1625" s="9"/>
      <c r="AE1625" s="9"/>
      <c r="AF1625" s="59">
        <f t="shared" si="642"/>
        <v>44289</v>
      </c>
      <c r="AG1625" s="15">
        <f t="shared" ca="1" si="656"/>
        <v>1001.46918999</v>
      </c>
      <c r="AH1625" s="15">
        <f t="shared" si="656"/>
        <v>1000</v>
      </c>
      <c r="AI1625" s="4">
        <f t="shared" ca="1" si="656"/>
        <v>0</v>
      </c>
      <c r="AJ1625" s="16">
        <f t="shared" ca="1" si="656"/>
        <v>0</v>
      </c>
      <c r="AK1625" s="4">
        <f t="shared" si="656"/>
        <v>1.075</v>
      </c>
      <c r="AL1625" s="59">
        <f t="shared" si="640"/>
        <v>44289</v>
      </c>
      <c r="AM1625" s="16">
        <f t="shared" ca="1" si="657"/>
        <v>1.0014691899999999</v>
      </c>
      <c r="AN1625" s="15">
        <f t="shared" ca="1" si="657"/>
        <v>1.4691899900000001</v>
      </c>
      <c r="AO1625" s="9">
        <f t="shared" si="657"/>
        <v>0</v>
      </c>
      <c r="AP1625" s="17">
        <f t="shared" si="657"/>
        <v>0</v>
      </c>
      <c r="AQ1625" s="15">
        <f t="shared" si="657"/>
        <v>0</v>
      </c>
      <c r="AR1625" s="10" t="str">
        <f t="shared" si="657"/>
        <v>A+J=</v>
      </c>
      <c r="AS1625" s="59">
        <f t="shared" si="657"/>
        <v>44454</v>
      </c>
      <c r="AT1625" s="18"/>
      <c r="AU1625" s="18"/>
      <c r="AV1625" s="40"/>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c r="GS1625" s="18"/>
      <c r="GT1625" s="18"/>
    </row>
    <row r="1626" spans="1:202" x14ac:dyDescent="0.2">
      <c r="A1626" s="123">
        <f t="shared" si="648"/>
        <v>44621</v>
      </c>
      <c r="B1626" s="124">
        <f t="shared" ca="1" si="654"/>
        <v>519.61438999999996</v>
      </c>
      <c r="C1626" s="126">
        <f t="shared" si="649"/>
        <v>500</v>
      </c>
      <c r="D1626" s="125">
        <f ca="1">IF(A1626&lt;$B$1,VLOOKUP(A1626,[1]DI!$A$4:$B$15000,2,FALSE),0)</f>
        <v>0</v>
      </c>
      <c r="E1626" s="126">
        <f t="shared" ca="1" si="655"/>
        <v>0</v>
      </c>
      <c r="F1626" s="132">
        <f t="shared" si="650"/>
        <v>1.075</v>
      </c>
      <c r="G1626" s="127">
        <f t="shared" ca="1" si="643"/>
        <v>1</v>
      </c>
      <c r="H1626" s="126">
        <f ca="1">TRUNC(PRODUCT(G$10:G1625),15)</f>
        <v>1.2719874677524901</v>
      </c>
      <c r="I1626" s="126">
        <f t="shared" ca="1" si="651"/>
        <v>1.2239725141948601</v>
      </c>
      <c r="J1626" s="126">
        <f t="shared" ca="1" si="644"/>
        <v>1.03922878</v>
      </c>
      <c r="K1626" s="126">
        <f t="shared" ca="1" si="645"/>
        <v>19.61439</v>
      </c>
      <c r="L1626" s="133">
        <f>IF(VLOOKUP(A1626,$U$12:$AD$125,8)=VLOOKUP(A1625,$U$12:$AD$125,8),0,VLOOKUP(A1626,U$12:$AD$125,8))</f>
        <v>0</v>
      </c>
      <c r="M1626" s="129">
        <f>IF(L1626&gt;0,VLOOKUP(L1626,T$12:$AC$125,7),0)</f>
        <v>0</v>
      </c>
      <c r="N1626" s="126">
        <f t="shared" si="646"/>
        <v>0</v>
      </c>
      <c r="O1626" s="126">
        <f t="shared" ca="1" si="647"/>
        <v>19.61439</v>
      </c>
      <c r="P1626" s="134" t="str">
        <f t="shared" si="652"/>
        <v>J=</v>
      </c>
      <c r="Q1626" s="131">
        <f t="shared" si="653"/>
        <v>44635</v>
      </c>
      <c r="R1626" s="9"/>
      <c r="S1626" s="9"/>
      <c r="T1626" s="9"/>
      <c r="U1626" s="9"/>
      <c r="V1626" s="9"/>
      <c r="W1626" s="9"/>
      <c r="X1626" s="9"/>
      <c r="Y1626" s="9"/>
      <c r="Z1626" s="9"/>
      <c r="AA1626" s="9"/>
      <c r="AB1626" s="9"/>
      <c r="AC1626" s="9"/>
      <c r="AD1626" s="9"/>
      <c r="AE1626" s="9"/>
      <c r="AF1626" s="59">
        <f t="shared" si="642"/>
        <v>44290</v>
      </c>
      <c r="AG1626" s="15">
        <f t="shared" ca="1" si="656"/>
        <v>1001.46918999</v>
      </c>
      <c r="AH1626" s="15">
        <f t="shared" si="656"/>
        <v>1000</v>
      </c>
      <c r="AI1626" s="4">
        <f t="shared" ca="1" si="656"/>
        <v>0</v>
      </c>
      <c r="AJ1626" s="16">
        <f t="shared" ca="1" si="656"/>
        <v>0</v>
      </c>
      <c r="AK1626" s="4">
        <f t="shared" si="656"/>
        <v>1.075</v>
      </c>
      <c r="AL1626" s="59">
        <f t="shared" si="640"/>
        <v>44290</v>
      </c>
      <c r="AM1626" s="16">
        <f t="shared" ca="1" si="657"/>
        <v>1.0014691899999999</v>
      </c>
      <c r="AN1626" s="15">
        <f t="shared" ca="1" si="657"/>
        <v>1.4691899900000001</v>
      </c>
      <c r="AO1626" s="9">
        <f t="shared" si="657"/>
        <v>0</v>
      </c>
      <c r="AP1626" s="17">
        <f t="shared" si="657"/>
        <v>0</v>
      </c>
      <c r="AQ1626" s="15">
        <f t="shared" si="657"/>
        <v>0</v>
      </c>
      <c r="AR1626" s="10" t="str">
        <f t="shared" si="657"/>
        <v>A+J=</v>
      </c>
      <c r="AS1626" s="59">
        <f t="shared" si="657"/>
        <v>44454</v>
      </c>
      <c r="AT1626" s="18"/>
      <c r="AU1626" s="18"/>
      <c r="AV1626" s="40"/>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c r="GS1626" s="18"/>
      <c r="GT1626" s="18"/>
    </row>
    <row r="1627" spans="1:202" x14ac:dyDescent="0.2">
      <c r="A1627" s="123">
        <f t="shared" si="648"/>
        <v>44622</v>
      </c>
      <c r="B1627" s="124">
        <f t="shared" ca="1" si="654"/>
        <v>519.61438999999996</v>
      </c>
      <c r="C1627" s="126">
        <f t="shared" si="649"/>
        <v>500</v>
      </c>
      <c r="D1627" s="125">
        <f ca="1">IF(A1627&lt;$B$1,VLOOKUP(A1627,[1]DI!$A$4:$B$15000,2,FALSE),0)</f>
        <v>0.1065</v>
      </c>
      <c r="E1627" s="126">
        <f t="shared" ca="1" si="655"/>
        <v>4.0168000000000002E-4</v>
      </c>
      <c r="F1627" s="132">
        <f t="shared" si="650"/>
        <v>1.075</v>
      </c>
      <c r="G1627" s="127">
        <f t="shared" ca="1" si="643"/>
        <v>1.0004318059999999</v>
      </c>
      <c r="H1627" s="126">
        <f ca="1">TRUNC(PRODUCT(G$10:G1626),15)</f>
        <v>1.2719874677524901</v>
      </c>
      <c r="I1627" s="126">
        <f t="shared" ca="1" si="651"/>
        <v>1.2239725141948601</v>
      </c>
      <c r="J1627" s="126">
        <f t="shared" ca="1" si="644"/>
        <v>1.03922878</v>
      </c>
      <c r="K1627" s="126">
        <f t="shared" ca="1" si="645"/>
        <v>19.61439</v>
      </c>
      <c r="L1627" s="133">
        <f>IF(VLOOKUP(A1627,$U$12:$AD$125,8)=VLOOKUP(A1626,$U$12:$AD$125,8),0,VLOOKUP(A1627,U$12:$AD$125,8))</f>
        <v>0</v>
      </c>
      <c r="M1627" s="129">
        <f>IF(L1627&gt;0,VLOOKUP(L1627,T$12:$AC$125,7),0)</f>
        <v>0</v>
      </c>
      <c r="N1627" s="126">
        <f t="shared" si="646"/>
        <v>0</v>
      </c>
      <c r="O1627" s="126">
        <f t="shared" ca="1" si="647"/>
        <v>19.61439</v>
      </c>
      <c r="P1627" s="134" t="str">
        <f t="shared" si="652"/>
        <v>J=</v>
      </c>
      <c r="Q1627" s="131">
        <f t="shared" si="653"/>
        <v>44635</v>
      </c>
      <c r="R1627" s="9"/>
      <c r="S1627" s="9"/>
      <c r="T1627" s="9"/>
      <c r="U1627" s="9"/>
      <c r="V1627" s="9"/>
      <c r="W1627" s="9"/>
      <c r="X1627" s="9"/>
      <c r="Y1627" s="9"/>
      <c r="Z1627" s="9"/>
      <c r="AA1627" s="9"/>
      <c r="AB1627" s="9"/>
      <c r="AC1627" s="9"/>
      <c r="AD1627" s="9"/>
      <c r="AE1627" s="9"/>
      <c r="AF1627" s="59">
        <f t="shared" si="642"/>
        <v>44291</v>
      </c>
      <c r="AG1627" s="15">
        <f t="shared" ca="1" si="656"/>
        <v>1001.46918999</v>
      </c>
      <c r="AH1627" s="15">
        <f t="shared" si="656"/>
        <v>1000</v>
      </c>
      <c r="AI1627" s="4">
        <f t="shared" ca="1" si="656"/>
        <v>2.6499999999999999E-2</v>
      </c>
      <c r="AJ1627" s="16">
        <f t="shared" ca="1" si="656"/>
        <v>1.0378999999999999E-4</v>
      </c>
      <c r="AK1627" s="4">
        <f t="shared" si="656"/>
        <v>1.075</v>
      </c>
      <c r="AL1627" s="59">
        <f t="shared" si="640"/>
        <v>44291</v>
      </c>
      <c r="AM1627" s="16">
        <f t="shared" ca="1" si="657"/>
        <v>1.0014691899999999</v>
      </c>
      <c r="AN1627" s="15">
        <f t="shared" ca="1" si="657"/>
        <v>1.4691899900000001</v>
      </c>
      <c r="AO1627" s="9">
        <f t="shared" si="657"/>
        <v>0</v>
      </c>
      <c r="AP1627" s="17">
        <f t="shared" si="657"/>
        <v>0</v>
      </c>
      <c r="AQ1627" s="15">
        <f t="shared" si="657"/>
        <v>0</v>
      </c>
      <c r="AR1627" s="10" t="str">
        <f t="shared" si="657"/>
        <v>A+J=</v>
      </c>
      <c r="AS1627" s="59">
        <f t="shared" si="657"/>
        <v>44454</v>
      </c>
      <c r="AT1627" s="18"/>
      <c r="AU1627" s="18"/>
      <c r="AV1627" s="40"/>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c r="GS1627" s="18"/>
      <c r="GT1627" s="18"/>
    </row>
    <row r="1628" spans="1:202" x14ac:dyDescent="0.2">
      <c r="A1628" s="123">
        <f t="shared" si="648"/>
        <v>44623</v>
      </c>
      <c r="B1628" s="124">
        <f t="shared" ca="1" si="654"/>
        <v>519.83876499999997</v>
      </c>
      <c r="C1628" s="126">
        <f t="shared" si="649"/>
        <v>500</v>
      </c>
      <c r="D1628" s="125">
        <f ca="1">IF(A1628&lt;$B$1,VLOOKUP(A1628,[1]DI!$A$4:$B$15000,2,FALSE),0)</f>
        <v>0.1065</v>
      </c>
      <c r="E1628" s="126">
        <f t="shared" ca="1" si="655"/>
        <v>4.0168000000000002E-4</v>
      </c>
      <c r="F1628" s="132">
        <f t="shared" si="650"/>
        <v>1.075</v>
      </c>
      <c r="G1628" s="127">
        <f t="shared" ca="1" si="643"/>
        <v>1.0004318059999999</v>
      </c>
      <c r="H1628" s="126">
        <f ca="1">TRUNC(PRODUCT(G$10:G1627),15)</f>
        <v>1.27253671957299</v>
      </c>
      <c r="I1628" s="126">
        <f t="shared" ca="1" si="651"/>
        <v>1.2239725141948601</v>
      </c>
      <c r="J1628" s="126">
        <f t="shared" ca="1" si="644"/>
        <v>1.0396775300000001</v>
      </c>
      <c r="K1628" s="126">
        <f t="shared" ca="1" si="645"/>
        <v>19.838764999999999</v>
      </c>
      <c r="L1628" s="133">
        <f>IF(VLOOKUP(A1628,$U$12:$AD$125,8)=VLOOKUP(A1627,$U$12:$AD$125,8),0,VLOOKUP(A1628,U$12:$AD$125,8))</f>
        <v>0</v>
      </c>
      <c r="M1628" s="129">
        <f>IF(L1628&gt;0,VLOOKUP(L1628,T$12:$AC$125,7),0)</f>
        <v>0</v>
      </c>
      <c r="N1628" s="126">
        <f t="shared" si="646"/>
        <v>0</v>
      </c>
      <c r="O1628" s="126">
        <f t="shared" ca="1" si="647"/>
        <v>19.838764999999999</v>
      </c>
      <c r="P1628" s="134" t="str">
        <f t="shared" si="652"/>
        <v>J=</v>
      </c>
      <c r="Q1628" s="131">
        <f t="shared" si="653"/>
        <v>44635</v>
      </c>
      <c r="R1628" s="9"/>
      <c r="S1628" s="9"/>
      <c r="T1628" s="9"/>
      <c r="U1628" s="9"/>
      <c r="V1628" s="9"/>
      <c r="W1628" s="9"/>
      <c r="X1628" s="9"/>
      <c r="Y1628" s="9"/>
      <c r="Z1628" s="9"/>
      <c r="AA1628" s="9"/>
      <c r="AB1628" s="9"/>
      <c r="AC1628" s="9"/>
      <c r="AD1628" s="9"/>
      <c r="AE1628" s="9"/>
      <c r="AF1628" s="59">
        <f t="shared" si="642"/>
        <v>44292</v>
      </c>
      <c r="AG1628" s="15">
        <f t="shared" ca="1" si="656"/>
        <v>1001.58093</v>
      </c>
      <c r="AH1628" s="15">
        <f t="shared" si="656"/>
        <v>1000</v>
      </c>
      <c r="AI1628" s="4">
        <f t="shared" ca="1" si="656"/>
        <v>2.6499999999999999E-2</v>
      </c>
      <c r="AJ1628" s="16">
        <f t="shared" ca="1" si="656"/>
        <v>1.0378999999999999E-4</v>
      </c>
      <c r="AK1628" s="4">
        <f t="shared" si="656"/>
        <v>1.075</v>
      </c>
      <c r="AL1628" s="59">
        <f t="shared" si="640"/>
        <v>44292</v>
      </c>
      <c r="AM1628" s="16">
        <f t="shared" ca="1" si="657"/>
        <v>1.00158093</v>
      </c>
      <c r="AN1628" s="15">
        <f t="shared" ca="1" si="657"/>
        <v>1.5809299999999999</v>
      </c>
      <c r="AO1628" s="9">
        <f t="shared" si="657"/>
        <v>0</v>
      </c>
      <c r="AP1628" s="17">
        <f t="shared" si="657"/>
        <v>0</v>
      </c>
      <c r="AQ1628" s="15">
        <f t="shared" si="657"/>
        <v>0</v>
      </c>
      <c r="AR1628" s="10" t="str">
        <f t="shared" si="657"/>
        <v>A+J=</v>
      </c>
      <c r="AS1628" s="59">
        <f t="shared" si="657"/>
        <v>44454</v>
      </c>
      <c r="AT1628" s="18"/>
      <c r="AU1628" s="18"/>
      <c r="AV1628" s="40"/>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c r="GS1628" s="18"/>
      <c r="GT1628" s="18"/>
    </row>
    <row r="1629" spans="1:202" x14ac:dyDescent="0.2">
      <c r="A1629" s="123">
        <f t="shared" si="648"/>
        <v>44624</v>
      </c>
      <c r="B1629" s="124">
        <f t="shared" ca="1" si="654"/>
        <v>520.06323499999996</v>
      </c>
      <c r="C1629" s="126">
        <f t="shared" si="649"/>
        <v>500</v>
      </c>
      <c r="D1629" s="125">
        <f ca="1">IF(A1629&lt;$B$1,VLOOKUP(A1629,[1]DI!$A$4:$B$15000,2,FALSE),0)</f>
        <v>0.1065</v>
      </c>
      <c r="E1629" s="126">
        <f t="shared" ca="1" si="655"/>
        <v>4.0168000000000002E-4</v>
      </c>
      <c r="F1629" s="132">
        <f t="shared" si="650"/>
        <v>1.075</v>
      </c>
      <c r="G1629" s="127">
        <f t="shared" ca="1" si="643"/>
        <v>1.0004318059999999</v>
      </c>
      <c r="H1629" s="126">
        <f ca="1">TRUNC(PRODUCT(G$10:G1628),15)</f>
        <v>1.27308620856372</v>
      </c>
      <c r="I1629" s="126">
        <f t="shared" ca="1" si="651"/>
        <v>1.2239725141948601</v>
      </c>
      <c r="J1629" s="126">
        <f t="shared" ca="1" si="644"/>
        <v>1.0401264699999999</v>
      </c>
      <c r="K1629" s="126">
        <f t="shared" ca="1" si="645"/>
        <v>20.063234999999999</v>
      </c>
      <c r="L1629" s="133">
        <f>IF(VLOOKUP(A1629,$U$12:$AD$125,8)=VLOOKUP(A1628,$U$12:$AD$125,8),0,VLOOKUP(A1629,U$12:$AD$125,8))</f>
        <v>0</v>
      </c>
      <c r="M1629" s="129">
        <f>IF(L1629&gt;0,VLOOKUP(L1629,T$12:$AC$125,7),0)</f>
        <v>0</v>
      </c>
      <c r="N1629" s="126">
        <f t="shared" si="646"/>
        <v>0</v>
      </c>
      <c r="O1629" s="126">
        <f t="shared" ca="1" si="647"/>
        <v>20.063234999999999</v>
      </c>
      <c r="P1629" s="134" t="str">
        <f t="shared" si="652"/>
        <v>J=</v>
      </c>
      <c r="Q1629" s="131">
        <f t="shared" si="653"/>
        <v>44635</v>
      </c>
      <c r="R1629" s="9"/>
      <c r="S1629" s="9"/>
      <c r="T1629" s="9"/>
      <c r="U1629" s="9"/>
      <c r="V1629" s="9"/>
      <c r="W1629" s="9"/>
      <c r="X1629" s="9"/>
      <c r="Y1629" s="9"/>
      <c r="Z1629" s="9"/>
      <c r="AA1629" s="9"/>
      <c r="AB1629" s="9"/>
      <c r="AC1629" s="9"/>
      <c r="AD1629" s="9"/>
      <c r="AE1629" s="9"/>
      <c r="AF1629" s="59">
        <f t="shared" si="642"/>
        <v>44293</v>
      </c>
      <c r="AG1629" s="15">
        <f t="shared" ca="1" si="656"/>
        <v>1001.69267999</v>
      </c>
      <c r="AH1629" s="15">
        <f t="shared" si="656"/>
        <v>1000</v>
      </c>
      <c r="AI1629" s="4">
        <f t="shared" ca="1" si="656"/>
        <v>2.6499999999999999E-2</v>
      </c>
      <c r="AJ1629" s="16">
        <f t="shared" ca="1" si="656"/>
        <v>1.0378999999999999E-4</v>
      </c>
      <c r="AK1629" s="4">
        <f t="shared" si="656"/>
        <v>1.075</v>
      </c>
      <c r="AL1629" s="59">
        <f t="shared" si="640"/>
        <v>44293</v>
      </c>
      <c r="AM1629" s="16">
        <f t="shared" ca="1" si="657"/>
        <v>1.0016926799999999</v>
      </c>
      <c r="AN1629" s="15">
        <f t="shared" ca="1" si="657"/>
        <v>1.69267999</v>
      </c>
      <c r="AO1629" s="9">
        <f t="shared" si="657"/>
        <v>0</v>
      </c>
      <c r="AP1629" s="17">
        <f t="shared" si="657"/>
        <v>0</v>
      </c>
      <c r="AQ1629" s="15">
        <f t="shared" si="657"/>
        <v>0</v>
      </c>
      <c r="AR1629" s="10" t="str">
        <f t="shared" si="657"/>
        <v>A+J=</v>
      </c>
      <c r="AS1629" s="59">
        <f t="shared" si="657"/>
        <v>44454</v>
      </c>
      <c r="AT1629" s="18"/>
      <c r="AU1629" s="18"/>
      <c r="AV1629" s="40"/>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c r="GS1629" s="18"/>
      <c r="GT1629" s="18"/>
    </row>
    <row r="1630" spans="1:202" x14ac:dyDescent="0.2">
      <c r="A1630" s="123">
        <f t="shared" si="648"/>
        <v>44625</v>
      </c>
      <c r="B1630" s="124">
        <f t="shared" ca="1" si="654"/>
        <v>520.28779999999995</v>
      </c>
      <c r="C1630" s="126">
        <f t="shared" si="649"/>
        <v>500</v>
      </c>
      <c r="D1630" s="125">
        <f ca="1">IF(A1630&lt;$B$1,VLOOKUP(A1630,[1]DI!$A$4:$B$15000,2,FALSE),0)</f>
        <v>0</v>
      </c>
      <c r="E1630" s="126">
        <f t="shared" ca="1" si="655"/>
        <v>0</v>
      </c>
      <c r="F1630" s="132">
        <f t="shared" si="650"/>
        <v>1.075</v>
      </c>
      <c r="G1630" s="127">
        <f t="shared" ca="1" si="643"/>
        <v>1</v>
      </c>
      <c r="H1630" s="126">
        <f ca="1">TRUNC(PRODUCT(G$10:G1629),15)</f>
        <v>1.27363593482709</v>
      </c>
      <c r="I1630" s="126">
        <f t="shared" ca="1" si="651"/>
        <v>1.2239725141948601</v>
      </c>
      <c r="J1630" s="126">
        <f t="shared" ca="1" si="644"/>
        <v>1.0405755999999999</v>
      </c>
      <c r="K1630" s="126">
        <f t="shared" ca="1" si="645"/>
        <v>20.287800000000001</v>
      </c>
      <c r="L1630" s="133">
        <f>IF(VLOOKUP(A1630,$U$12:$AD$125,8)=VLOOKUP(A1629,$U$12:$AD$125,8),0,VLOOKUP(A1630,U$12:$AD$125,8))</f>
        <v>0</v>
      </c>
      <c r="M1630" s="129">
        <f>IF(L1630&gt;0,VLOOKUP(L1630,T$12:$AC$125,7),0)</f>
        <v>0</v>
      </c>
      <c r="N1630" s="126">
        <f t="shared" si="646"/>
        <v>0</v>
      </c>
      <c r="O1630" s="126">
        <f t="shared" ca="1" si="647"/>
        <v>20.287800000000001</v>
      </c>
      <c r="P1630" s="134" t="str">
        <f t="shared" si="652"/>
        <v>J=</v>
      </c>
      <c r="Q1630" s="131">
        <f t="shared" si="653"/>
        <v>44635</v>
      </c>
      <c r="R1630" s="9"/>
      <c r="S1630" s="9"/>
      <c r="T1630" s="9"/>
      <c r="U1630" s="9"/>
      <c r="V1630" s="9"/>
      <c r="W1630" s="9"/>
      <c r="X1630" s="9"/>
      <c r="Y1630" s="9"/>
      <c r="Z1630" s="9"/>
      <c r="AA1630" s="9"/>
      <c r="AB1630" s="9"/>
      <c r="AC1630" s="9"/>
      <c r="AD1630" s="9"/>
      <c r="AE1630" s="9"/>
      <c r="AF1630" s="59">
        <f t="shared" si="642"/>
        <v>44294</v>
      </c>
      <c r="AG1630" s="15">
        <f t="shared" ca="1" si="656"/>
        <v>1001.80443999</v>
      </c>
      <c r="AH1630" s="15">
        <f t="shared" si="656"/>
        <v>1000</v>
      </c>
      <c r="AI1630" s="4">
        <f t="shared" ca="1" si="656"/>
        <v>2.6499999999999999E-2</v>
      </c>
      <c r="AJ1630" s="16">
        <f t="shared" ca="1" si="656"/>
        <v>1.0378999999999999E-4</v>
      </c>
      <c r="AK1630" s="4">
        <f t="shared" si="656"/>
        <v>1.075</v>
      </c>
      <c r="AL1630" s="59">
        <f t="shared" si="640"/>
        <v>44294</v>
      </c>
      <c r="AM1630" s="16">
        <f t="shared" ca="1" si="657"/>
        <v>1.0018044399999999</v>
      </c>
      <c r="AN1630" s="15">
        <f t="shared" ca="1" si="657"/>
        <v>1.8044399900000001</v>
      </c>
      <c r="AO1630" s="9">
        <f t="shared" si="657"/>
        <v>0</v>
      </c>
      <c r="AP1630" s="17">
        <f t="shared" si="657"/>
        <v>0</v>
      </c>
      <c r="AQ1630" s="15">
        <f t="shared" si="657"/>
        <v>0</v>
      </c>
      <c r="AR1630" s="10" t="str">
        <f t="shared" si="657"/>
        <v>A+J=</v>
      </c>
      <c r="AS1630" s="59">
        <f t="shared" si="657"/>
        <v>44454</v>
      </c>
      <c r="AT1630" s="18"/>
      <c r="AU1630" s="18"/>
      <c r="AV1630" s="40"/>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c r="GS1630" s="18"/>
      <c r="GT1630" s="18"/>
    </row>
    <row r="1631" spans="1:202" x14ac:dyDescent="0.2">
      <c r="A1631" s="123">
        <f t="shared" si="648"/>
        <v>44626</v>
      </c>
      <c r="B1631" s="124">
        <f t="shared" ca="1" si="654"/>
        <v>520.28779999999995</v>
      </c>
      <c r="C1631" s="126">
        <f t="shared" si="649"/>
        <v>500</v>
      </c>
      <c r="D1631" s="125">
        <f ca="1">IF(A1631&lt;$B$1,VLOOKUP(A1631,[1]DI!$A$4:$B$15000,2,FALSE),0)</f>
        <v>0</v>
      </c>
      <c r="E1631" s="126">
        <f t="shared" ca="1" si="655"/>
        <v>0</v>
      </c>
      <c r="F1631" s="132">
        <f t="shared" si="650"/>
        <v>1.075</v>
      </c>
      <c r="G1631" s="127">
        <f t="shared" ca="1" si="643"/>
        <v>1</v>
      </c>
      <c r="H1631" s="126">
        <f ca="1">TRUNC(PRODUCT(G$10:G1630),15)</f>
        <v>1.27363593482709</v>
      </c>
      <c r="I1631" s="126">
        <f t="shared" ca="1" si="651"/>
        <v>1.2239725141948601</v>
      </c>
      <c r="J1631" s="126">
        <f t="shared" ca="1" si="644"/>
        <v>1.0405755999999999</v>
      </c>
      <c r="K1631" s="126">
        <f t="shared" ca="1" si="645"/>
        <v>20.287800000000001</v>
      </c>
      <c r="L1631" s="133">
        <f>IF(VLOOKUP(A1631,$U$12:$AD$125,8)=VLOOKUP(A1630,$U$12:$AD$125,8),0,VLOOKUP(A1631,U$12:$AD$125,8))</f>
        <v>0</v>
      </c>
      <c r="M1631" s="129">
        <f>IF(L1631&gt;0,VLOOKUP(L1631,T$12:$AC$125,7),0)</f>
        <v>0</v>
      </c>
      <c r="N1631" s="126">
        <f t="shared" si="646"/>
        <v>0</v>
      </c>
      <c r="O1631" s="126">
        <f t="shared" ca="1" si="647"/>
        <v>20.287800000000001</v>
      </c>
      <c r="P1631" s="134" t="str">
        <f t="shared" si="652"/>
        <v>J=</v>
      </c>
      <c r="Q1631" s="131">
        <f t="shared" si="653"/>
        <v>44635</v>
      </c>
      <c r="R1631" s="9"/>
      <c r="S1631" s="9"/>
      <c r="T1631" s="9"/>
      <c r="U1631" s="9"/>
      <c r="V1631" s="9"/>
      <c r="W1631" s="9"/>
      <c r="X1631" s="9"/>
      <c r="Y1631" s="9"/>
      <c r="Z1631" s="9"/>
      <c r="AA1631" s="9"/>
      <c r="AB1631" s="9"/>
      <c r="AC1631" s="9"/>
      <c r="AD1631" s="9"/>
      <c r="AE1631" s="9"/>
      <c r="AF1631" s="59"/>
      <c r="AG1631" s="15"/>
      <c r="AH1631" s="15"/>
      <c r="AI1631" s="4"/>
      <c r="AJ1631" s="16"/>
      <c r="AK1631" s="4"/>
      <c r="AL1631" s="59"/>
      <c r="AM1631" s="16"/>
      <c r="AN1631" s="15"/>
      <c r="AO1631" s="9"/>
      <c r="AP1631" s="17"/>
      <c r="AQ1631" s="15"/>
      <c r="AR1631" s="10"/>
      <c r="AS1631" s="59"/>
      <c r="AT1631" s="18"/>
      <c r="AU1631" s="18"/>
      <c r="AV1631" s="40"/>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c r="GS1631" s="18"/>
      <c r="GT1631" s="18"/>
    </row>
    <row r="1632" spans="1:202" x14ac:dyDescent="0.2">
      <c r="A1632" s="123">
        <f t="shared" si="648"/>
        <v>44627</v>
      </c>
      <c r="B1632" s="124">
        <f t="shared" ca="1" si="654"/>
        <v>520.28779999999995</v>
      </c>
      <c r="C1632" s="126">
        <f t="shared" si="649"/>
        <v>500</v>
      </c>
      <c r="D1632" s="125">
        <f ca="1">IF(A1632&lt;$B$1,VLOOKUP(A1632,[1]DI!$A$4:$B$15000,2,FALSE),0)</f>
        <v>0.1065</v>
      </c>
      <c r="E1632" s="126">
        <f t="shared" ca="1" si="655"/>
        <v>4.0168000000000002E-4</v>
      </c>
      <c r="F1632" s="132">
        <f t="shared" si="650"/>
        <v>1.075</v>
      </c>
      <c r="G1632" s="127">
        <f t="shared" ca="1" si="643"/>
        <v>1.0004318059999999</v>
      </c>
      <c r="H1632" s="126">
        <f ca="1">TRUNC(PRODUCT(G$10:G1631),15)</f>
        <v>1.27363593482709</v>
      </c>
      <c r="I1632" s="126">
        <f t="shared" ca="1" si="651"/>
        <v>1.2239725141948601</v>
      </c>
      <c r="J1632" s="126">
        <f t="shared" ca="1" si="644"/>
        <v>1.0405755999999999</v>
      </c>
      <c r="K1632" s="126">
        <f t="shared" ca="1" si="645"/>
        <v>20.287800000000001</v>
      </c>
      <c r="L1632" s="133">
        <f>IF(VLOOKUP(A1632,$U$12:$AD$125,8)=VLOOKUP(A1631,$U$12:$AD$125,8),0,VLOOKUP(A1632,U$12:$AD$125,8))</f>
        <v>0</v>
      </c>
      <c r="M1632" s="129">
        <f>IF(L1632&gt;0,VLOOKUP(L1632,T$12:$AC$125,7),0)</f>
        <v>0</v>
      </c>
      <c r="N1632" s="126">
        <f t="shared" si="646"/>
        <v>0</v>
      </c>
      <c r="O1632" s="126">
        <f t="shared" ca="1" si="647"/>
        <v>20.287800000000001</v>
      </c>
      <c r="P1632" s="134" t="str">
        <f t="shared" si="652"/>
        <v>J=</v>
      </c>
      <c r="Q1632" s="131">
        <f t="shared" si="653"/>
        <v>44635</v>
      </c>
      <c r="R1632" s="9"/>
      <c r="S1632" s="9"/>
      <c r="T1632" s="9"/>
      <c r="U1632" s="9"/>
      <c r="V1632" s="9"/>
      <c r="W1632" s="9"/>
      <c r="X1632" s="9"/>
      <c r="Y1632" s="9"/>
      <c r="Z1632" s="9"/>
      <c r="AA1632" s="9"/>
      <c r="AB1632" s="9"/>
      <c r="AC1632" s="9"/>
      <c r="AD1632" s="9"/>
      <c r="AE1632" s="9"/>
      <c r="AF1632" s="59" t="str">
        <f t="shared" ref="AF1632:AS1632" si="658">$B$6</f>
        <v>CNEN22</v>
      </c>
      <c r="AG1632" s="9" t="str">
        <f t="shared" si="658"/>
        <v>CNEN22</v>
      </c>
      <c r="AH1632" s="9" t="str">
        <f t="shared" si="658"/>
        <v>CNEN22</v>
      </c>
      <c r="AI1632" s="9" t="str">
        <f t="shared" si="658"/>
        <v>CNEN22</v>
      </c>
      <c r="AJ1632" s="9" t="str">
        <f t="shared" si="658"/>
        <v>CNEN22</v>
      </c>
      <c r="AK1632" s="4" t="str">
        <f t="shared" si="658"/>
        <v>CNEN22</v>
      </c>
      <c r="AL1632" s="59" t="str">
        <f t="shared" si="658"/>
        <v>CNEN22</v>
      </c>
      <c r="AM1632" s="9" t="str">
        <f t="shared" si="658"/>
        <v>CNEN22</v>
      </c>
      <c r="AN1632" s="9" t="str">
        <f t="shared" si="658"/>
        <v>CNEN22</v>
      </c>
      <c r="AO1632" s="9" t="str">
        <f t="shared" si="658"/>
        <v>CNEN22</v>
      </c>
      <c r="AP1632" s="17" t="str">
        <f t="shared" si="658"/>
        <v>CNEN22</v>
      </c>
      <c r="AQ1632" s="9" t="str">
        <f t="shared" si="658"/>
        <v>CNEN22</v>
      </c>
      <c r="AR1632" s="10" t="str">
        <f t="shared" si="658"/>
        <v>CNEN22</v>
      </c>
      <c r="AS1632" s="59" t="str">
        <f t="shared" si="658"/>
        <v>CNEN22</v>
      </c>
      <c r="AT1632" s="18"/>
      <c r="AU1632" s="18"/>
      <c r="AV1632" s="40"/>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c r="GS1632" s="18"/>
      <c r="GT1632" s="18"/>
    </row>
    <row r="1633" spans="1:202" x14ac:dyDescent="0.2">
      <c r="A1633" s="123">
        <f t="shared" si="648"/>
        <v>44628</v>
      </c>
      <c r="B1633" s="124">
        <f t="shared" ca="1" si="654"/>
        <v>520.51246500000002</v>
      </c>
      <c r="C1633" s="126">
        <f t="shared" si="649"/>
        <v>500</v>
      </c>
      <c r="D1633" s="125">
        <f ca="1">IF(A1633&lt;$B$1,VLOOKUP(A1633,[1]DI!$A$4:$B$15000,2,FALSE),0)</f>
        <v>0.1065</v>
      </c>
      <c r="E1633" s="126">
        <f t="shared" ca="1" si="655"/>
        <v>4.0168000000000002E-4</v>
      </c>
      <c r="F1633" s="132">
        <f t="shared" si="650"/>
        <v>1.075</v>
      </c>
      <c r="G1633" s="127">
        <f t="shared" ca="1" si="643"/>
        <v>1.0004318059999999</v>
      </c>
      <c r="H1633" s="126">
        <f ca="1">TRUNC(PRODUCT(G$10:G1632),15)</f>
        <v>1.2741858984655701</v>
      </c>
      <c r="I1633" s="126">
        <f t="shared" ca="1" si="651"/>
        <v>1.2239725141948601</v>
      </c>
      <c r="J1633" s="126">
        <f t="shared" ca="1" si="644"/>
        <v>1.0410249300000001</v>
      </c>
      <c r="K1633" s="126">
        <f t="shared" ca="1" si="645"/>
        <v>20.512464999999999</v>
      </c>
      <c r="L1633" s="133">
        <f>IF(VLOOKUP(A1633,$U$12:$AD$125,8)=VLOOKUP(A1632,$U$12:$AD$125,8),0,VLOOKUP(A1633,U$12:$AD$125,8))</f>
        <v>0</v>
      </c>
      <c r="M1633" s="129">
        <f>IF(L1633&gt;0,VLOOKUP(L1633,T$12:$AC$125,7),0)</f>
        <v>0</v>
      </c>
      <c r="N1633" s="126">
        <f t="shared" si="646"/>
        <v>0</v>
      </c>
      <c r="O1633" s="126">
        <f t="shared" ca="1" si="647"/>
        <v>20.512464999999999</v>
      </c>
      <c r="P1633" s="134" t="str">
        <f t="shared" si="652"/>
        <v>J=</v>
      </c>
      <c r="Q1633" s="131">
        <f t="shared" si="653"/>
        <v>44635</v>
      </c>
      <c r="R1633" s="9"/>
      <c r="S1633" s="9"/>
      <c r="T1633" s="9"/>
      <c r="U1633" s="9"/>
      <c r="V1633" s="9"/>
      <c r="W1633" s="9"/>
      <c r="X1633" s="9"/>
      <c r="Y1633" s="9"/>
      <c r="Z1633" s="9"/>
      <c r="AA1633" s="9"/>
      <c r="AB1633" s="9"/>
      <c r="AC1633" s="9"/>
      <c r="AD1633" s="9"/>
      <c r="AE1633" s="9"/>
      <c r="AF1633" s="57" t="s">
        <v>16</v>
      </c>
      <c r="AG1633" s="3" t="s">
        <v>9</v>
      </c>
      <c r="AH1633" s="3" t="s">
        <v>10</v>
      </c>
      <c r="AI1633" s="36" t="s">
        <v>11</v>
      </c>
      <c r="AJ1633" s="37" t="s">
        <v>11</v>
      </c>
      <c r="AK1633" s="36" t="s">
        <v>11</v>
      </c>
      <c r="AL1633" s="60" t="s">
        <v>16</v>
      </c>
      <c r="AM1633" s="37" t="s">
        <v>11</v>
      </c>
      <c r="AN1633" s="3" t="s">
        <v>12</v>
      </c>
      <c r="AO1633" s="7" t="s">
        <v>13</v>
      </c>
      <c r="AP1633" s="38" t="s">
        <v>14</v>
      </c>
      <c r="AQ1633" s="3" t="s">
        <v>14</v>
      </c>
      <c r="AR1633" s="39" t="s">
        <v>15</v>
      </c>
      <c r="AS1633" s="57" t="s">
        <v>15</v>
      </c>
      <c r="AT1633" s="18"/>
      <c r="AU1633" s="18"/>
      <c r="AV1633" s="40"/>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c r="GS1633" s="18"/>
      <c r="GT1633" s="18"/>
    </row>
    <row r="1634" spans="1:202" x14ac:dyDescent="0.2">
      <c r="A1634" s="123">
        <f t="shared" si="648"/>
        <v>44629</v>
      </c>
      <c r="B1634" s="124">
        <f t="shared" ca="1" si="654"/>
        <v>520.73722499999997</v>
      </c>
      <c r="C1634" s="126">
        <f t="shared" si="649"/>
        <v>500</v>
      </c>
      <c r="D1634" s="125">
        <f ca="1">IF(A1634&lt;$B$1,VLOOKUP(A1634,[1]DI!$A$4:$B$15000,2,FALSE),0)</f>
        <v>0.1065</v>
      </c>
      <c r="E1634" s="126">
        <f t="shared" ca="1" si="655"/>
        <v>4.0168000000000002E-4</v>
      </c>
      <c r="F1634" s="132">
        <f t="shared" si="650"/>
        <v>1.075</v>
      </c>
      <c r="G1634" s="127">
        <f t="shared" ca="1" si="643"/>
        <v>1.0004318059999999</v>
      </c>
      <c r="H1634" s="126">
        <f ca="1">TRUNC(PRODUCT(G$10:G1633),15)</f>
        <v>1.2747360995816399</v>
      </c>
      <c r="I1634" s="126">
        <f t="shared" ca="1" si="651"/>
        <v>1.2239725141948601</v>
      </c>
      <c r="J1634" s="126">
        <f t="shared" ca="1" si="644"/>
        <v>1.0414744499999999</v>
      </c>
      <c r="K1634" s="126">
        <f t="shared" ca="1" si="645"/>
        <v>20.737224999999999</v>
      </c>
      <c r="L1634" s="133">
        <f>IF(VLOOKUP(A1634,$U$12:$AD$125,8)=VLOOKUP(A1633,$U$12:$AD$125,8),0,VLOOKUP(A1634,U$12:$AD$125,8))</f>
        <v>0</v>
      </c>
      <c r="M1634" s="129">
        <f>IF(L1634&gt;0,VLOOKUP(L1634,T$12:$AC$125,7),0)</f>
        <v>0</v>
      </c>
      <c r="N1634" s="126">
        <f t="shared" si="646"/>
        <v>0</v>
      </c>
      <c r="O1634" s="126">
        <f t="shared" ca="1" si="647"/>
        <v>20.737224999999999</v>
      </c>
      <c r="P1634" s="134" t="str">
        <f t="shared" si="652"/>
        <v>J=</v>
      </c>
      <c r="Q1634" s="131">
        <f t="shared" si="653"/>
        <v>44635</v>
      </c>
      <c r="R1634" s="9"/>
      <c r="S1634" s="9"/>
      <c r="T1634" s="9"/>
      <c r="U1634" s="9"/>
      <c r="V1634" s="9"/>
      <c r="W1634" s="9"/>
      <c r="X1634" s="9"/>
      <c r="Y1634" s="9"/>
      <c r="Z1634" s="9"/>
      <c r="AA1634" s="9"/>
      <c r="AB1634" s="9"/>
      <c r="AC1634" s="9"/>
      <c r="AD1634" s="9"/>
      <c r="AE1634" s="9"/>
      <c r="AF1634" s="57" t="s">
        <v>73</v>
      </c>
      <c r="AG1634" s="15" t="str">
        <f>$B$6</f>
        <v>CNEN22</v>
      </c>
      <c r="AH1634" s="3" t="s">
        <v>18</v>
      </c>
      <c r="AI1634" s="19" t="s">
        <v>19</v>
      </c>
      <c r="AJ1634" s="5"/>
      <c r="AK1634" s="19" t="s">
        <v>20</v>
      </c>
      <c r="AL1634" s="57"/>
      <c r="AM1634" s="5"/>
      <c r="AN1634" s="3"/>
      <c r="AO1634" s="7"/>
      <c r="AP1634" s="38"/>
      <c r="AQ1634" s="3"/>
      <c r="AR1634" s="39" t="s">
        <v>23</v>
      </c>
      <c r="AS1634" s="57" t="s">
        <v>23</v>
      </c>
      <c r="AT1634" s="18"/>
      <c r="AU1634" s="18"/>
      <c r="AV1634" s="40"/>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c r="GS1634" s="18"/>
      <c r="GT1634" s="18"/>
    </row>
    <row r="1635" spans="1:202" x14ac:dyDescent="0.2">
      <c r="A1635" s="123">
        <f t="shared" si="648"/>
        <v>44630</v>
      </c>
      <c r="B1635" s="124">
        <f t="shared" ca="1" si="654"/>
        <v>520.96208000000001</v>
      </c>
      <c r="C1635" s="126">
        <f t="shared" si="649"/>
        <v>500</v>
      </c>
      <c r="D1635" s="125">
        <f ca="1">IF(A1635&lt;$B$1,VLOOKUP(A1635,[1]DI!$A$4:$B$15000,2,FALSE),0)</f>
        <v>0.1065</v>
      </c>
      <c r="E1635" s="126">
        <f t="shared" ca="1" si="655"/>
        <v>4.0168000000000002E-4</v>
      </c>
      <c r="F1635" s="132">
        <f t="shared" si="650"/>
        <v>1.075</v>
      </c>
      <c r="G1635" s="127">
        <f t="shared" ca="1" si="643"/>
        <v>1.0004318059999999</v>
      </c>
      <c r="H1635" s="126">
        <f ca="1">TRUNC(PRODUCT(G$10:G1634),15)</f>
        <v>1.27528653827785</v>
      </c>
      <c r="I1635" s="126">
        <f t="shared" ca="1" si="651"/>
        <v>1.2239725141948601</v>
      </c>
      <c r="J1635" s="126">
        <f t="shared" ca="1" si="644"/>
        <v>1.04192416</v>
      </c>
      <c r="K1635" s="126">
        <f t="shared" ca="1" si="645"/>
        <v>20.96208</v>
      </c>
      <c r="L1635" s="133">
        <f>IF(VLOOKUP(A1635,$U$12:$AD$125,8)=VLOOKUP(A1634,$U$12:$AD$125,8),0,VLOOKUP(A1635,U$12:$AD$125,8))</f>
        <v>0</v>
      </c>
      <c r="M1635" s="129">
        <f>IF(L1635&gt;0,VLOOKUP(L1635,T$12:$AC$125,7),0)</f>
        <v>0</v>
      </c>
      <c r="N1635" s="126">
        <f t="shared" si="646"/>
        <v>0</v>
      </c>
      <c r="O1635" s="126">
        <f t="shared" ca="1" si="647"/>
        <v>20.96208</v>
      </c>
      <c r="P1635" s="134" t="str">
        <f t="shared" si="652"/>
        <v>J=</v>
      </c>
      <c r="Q1635" s="131">
        <f t="shared" si="653"/>
        <v>44635</v>
      </c>
      <c r="R1635" s="9"/>
      <c r="S1635" s="9"/>
      <c r="T1635" s="9"/>
      <c r="U1635" s="9"/>
      <c r="V1635" s="9"/>
      <c r="W1635" s="9"/>
      <c r="X1635" s="9"/>
      <c r="Y1635" s="9"/>
      <c r="Z1635" s="9"/>
      <c r="AA1635" s="9"/>
      <c r="AB1635" s="9"/>
      <c r="AC1635" s="9"/>
      <c r="AD1635" s="9"/>
      <c r="AE1635" s="9"/>
      <c r="AF1635" s="57" t="s">
        <v>73</v>
      </c>
      <c r="AG1635" s="15"/>
      <c r="AH1635" s="3"/>
      <c r="AI1635" s="19"/>
      <c r="AJ1635" s="5"/>
      <c r="AK1635" s="19"/>
      <c r="AL1635" s="57"/>
      <c r="AM1635" s="5"/>
      <c r="AN1635" s="3"/>
      <c r="AO1635" s="7"/>
      <c r="AP1635" s="38"/>
      <c r="AQ1635" s="3"/>
      <c r="AR1635" s="39" t="s">
        <v>28</v>
      </c>
      <c r="AS1635" s="57" t="s">
        <v>16</v>
      </c>
      <c r="AT1635" s="18"/>
      <c r="AU1635" s="18"/>
      <c r="AV1635" s="40"/>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c r="GS1635" s="18"/>
      <c r="GT1635" s="18"/>
    </row>
    <row r="1636" spans="1:202" x14ac:dyDescent="0.2">
      <c r="A1636" s="123">
        <f t="shared" si="648"/>
        <v>44631</v>
      </c>
      <c r="B1636" s="124">
        <f t="shared" ca="1" si="654"/>
        <v>521.18703500000004</v>
      </c>
      <c r="C1636" s="126">
        <f t="shared" si="649"/>
        <v>500</v>
      </c>
      <c r="D1636" s="125">
        <f ca="1">IF(A1636&lt;$B$1,VLOOKUP(A1636,[1]DI!$A$4:$B$15000,2,FALSE),0)</f>
        <v>0.1065</v>
      </c>
      <c r="E1636" s="126">
        <f t="shared" ca="1" si="655"/>
        <v>4.0168000000000002E-4</v>
      </c>
      <c r="F1636" s="132">
        <f t="shared" si="650"/>
        <v>1.075</v>
      </c>
      <c r="G1636" s="127">
        <f t="shared" ca="1" si="643"/>
        <v>1.0004318059999999</v>
      </c>
      <c r="H1636" s="126">
        <f ca="1">TRUNC(PRODUCT(G$10:G1635),15)</f>
        <v>1.2758372146568</v>
      </c>
      <c r="I1636" s="126">
        <f t="shared" ca="1" si="651"/>
        <v>1.2239725141948601</v>
      </c>
      <c r="J1636" s="126">
        <f t="shared" ca="1" si="644"/>
        <v>1.0423740699999999</v>
      </c>
      <c r="K1636" s="126">
        <f t="shared" ca="1" si="645"/>
        <v>21.187035000000002</v>
      </c>
      <c r="L1636" s="133">
        <f>IF(VLOOKUP(A1636,$U$12:$AD$125,8)=VLOOKUP(A1635,$U$12:$AD$125,8),0,VLOOKUP(A1636,U$12:$AD$125,8))</f>
        <v>0</v>
      </c>
      <c r="M1636" s="129">
        <f>IF(L1636&gt;0,VLOOKUP(L1636,T$12:$AC$125,7),0)</f>
        <v>0</v>
      </c>
      <c r="N1636" s="126">
        <f t="shared" si="646"/>
        <v>0</v>
      </c>
      <c r="O1636" s="126">
        <f t="shared" ca="1" si="647"/>
        <v>21.187035000000002</v>
      </c>
      <c r="P1636" s="134" t="str">
        <f t="shared" si="652"/>
        <v>J=</v>
      </c>
      <c r="Q1636" s="131">
        <f t="shared" si="653"/>
        <v>44635</v>
      </c>
      <c r="R1636" s="9"/>
      <c r="S1636" s="9"/>
      <c r="T1636" s="9"/>
      <c r="U1636" s="9"/>
      <c r="V1636" s="9"/>
      <c r="W1636" s="9"/>
      <c r="X1636" s="9"/>
      <c r="Y1636" s="9"/>
      <c r="Z1636" s="9"/>
      <c r="AA1636" s="9"/>
      <c r="AB1636" s="9"/>
      <c r="AC1636" s="9"/>
      <c r="AD1636" s="9"/>
      <c r="AE1636" s="9"/>
      <c r="AF1636" s="57"/>
      <c r="AG1636" s="3" t="s">
        <v>30</v>
      </c>
      <c r="AH1636" s="3" t="s">
        <v>30</v>
      </c>
      <c r="AI1636" s="19" t="s">
        <v>31</v>
      </c>
      <c r="AJ1636" s="5" t="s">
        <v>32</v>
      </c>
      <c r="AK1636" s="4" t="s">
        <v>33</v>
      </c>
      <c r="AL1636" s="59"/>
      <c r="AM1636" s="16" t="s">
        <v>36</v>
      </c>
      <c r="AN1636" s="3" t="s">
        <v>30</v>
      </c>
      <c r="AO1636" s="7"/>
      <c r="AP1636" s="38" t="s">
        <v>37</v>
      </c>
      <c r="AQ1636" s="3" t="s">
        <v>30</v>
      </c>
      <c r="AR1636" s="39" t="s">
        <v>38</v>
      </c>
      <c r="AS1636" s="59"/>
      <c r="AT1636" s="18"/>
      <c r="AU1636" s="18"/>
      <c r="AV1636" s="40"/>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c r="GS1636" s="18"/>
      <c r="GT1636" s="18"/>
    </row>
    <row r="1637" spans="1:202" x14ac:dyDescent="0.2">
      <c r="A1637" s="123">
        <f t="shared" si="648"/>
        <v>44632</v>
      </c>
      <c r="B1637" s="124">
        <f t="shared" ca="1" si="654"/>
        <v>521.41209000000003</v>
      </c>
      <c r="C1637" s="126">
        <f t="shared" si="649"/>
        <v>500</v>
      </c>
      <c r="D1637" s="125">
        <f ca="1">IF(A1637&lt;$B$1,VLOOKUP(A1637,[1]DI!$A$4:$B$15000,2,FALSE),0)</f>
        <v>0</v>
      </c>
      <c r="E1637" s="126">
        <f t="shared" ca="1" si="655"/>
        <v>0</v>
      </c>
      <c r="F1637" s="132">
        <f t="shared" si="650"/>
        <v>1.075</v>
      </c>
      <c r="G1637" s="127">
        <f t="shared" ca="1" si="643"/>
        <v>1</v>
      </c>
      <c r="H1637" s="126">
        <f ca="1">TRUNC(PRODUCT(G$10:G1636),15)</f>
        <v>1.2763881288211101</v>
      </c>
      <c r="I1637" s="126">
        <f t="shared" ca="1" si="651"/>
        <v>1.2239725141948601</v>
      </c>
      <c r="J1637" s="126">
        <f t="shared" ca="1" si="644"/>
        <v>1.04282418</v>
      </c>
      <c r="K1637" s="126">
        <f t="shared" ca="1" si="645"/>
        <v>21.412089999999999</v>
      </c>
      <c r="L1637" s="133">
        <f>IF(VLOOKUP(A1637,$U$12:$AD$125,8)=VLOOKUP(A1636,$U$12:$AD$125,8),0,VLOOKUP(A1637,U$12:$AD$125,8))</f>
        <v>0</v>
      </c>
      <c r="M1637" s="129">
        <f>IF(L1637&gt;0,VLOOKUP(L1637,T$12:$AC$125,7),0)</f>
        <v>0</v>
      </c>
      <c r="N1637" s="126">
        <f t="shared" si="646"/>
        <v>0</v>
      </c>
      <c r="O1637" s="126">
        <f t="shared" ca="1" si="647"/>
        <v>21.412089999999999</v>
      </c>
      <c r="P1637" s="134" t="str">
        <f t="shared" si="652"/>
        <v>J=</v>
      </c>
      <c r="Q1637" s="131">
        <f t="shared" si="653"/>
        <v>44635</v>
      </c>
      <c r="R1637" s="9"/>
      <c r="S1637" s="9"/>
      <c r="T1637" s="9"/>
      <c r="U1637" s="9"/>
      <c r="V1637" s="9"/>
      <c r="W1637" s="9"/>
      <c r="X1637" s="9"/>
      <c r="Y1637" s="9"/>
      <c r="Z1637" s="9"/>
      <c r="AA1637" s="9"/>
      <c r="AB1637" s="9"/>
      <c r="AC1637" s="9"/>
      <c r="AD1637" s="9"/>
      <c r="AE1637" s="9"/>
      <c r="AF1637" s="59"/>
      <c r="AG1637" s="15"/>
      <c r="AH1637" s="15"/>
      <c r="AI1637" s="4"/>
      <c r="AJ1637" s="16"/>
      <c r="AK1637" s="4"/>
      <c r="AL1637" s="59"/>
      <c r="AM1637" s="16"/>
      <c r="AN1637" s="15"/>
      <c r="AO1637" s="9"/>
      <c r="AP1637" s="17"/>
      <c r="AQ1637" s="15"/>
      <c r="AR1637" s="10"/>
      <c r="AS1637" s="61"/>
      <c r="AT1637" s="18"/>
      <c r="AU1637" s="18"/>
      <c r="AV1637" s="40"/>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c r="GS1637" s="18"/>
      <c r="GT1637" s="18"/>
    </row>
    <row r="1638" spans="1:202" x14ac:dyDescent="0.2">
      <c r="A1638" s="123">
        <f t="shared" si="648"/>
        <v>44633</v>
      </c>
      <c r="B1638" s="124">
        <f t="shared" ca="1" si="654"/>
        <v>521.41209000000003</v>
      </c>
      <c r="C1638" s="126">
        <f t="shared" si="649"/>
        <v>500</v>
      </c>
      <c r="D1638" s="125">
        <f ca="1">IF(A1638&lt;$B$1,VLOOKUP(A1638,[1]DI!$A$4:$B$15000,2,FALSE),0)</f>
        <v>0</v>
      </c>
      <c r="E1638" s="126">
        <f t="shared" ca="1" si="655"/>
        <v>0</v>
      </c>
      <c r="F1638" s="132">
        <f t="shared" si="650"/>
        <v>1.075</v>
      </c>
      <c r="G1638" s="127">
        <f t="shared" ca="1" si="643"/>
        <v>1</v>
      </c>
      <c r="H1638" s="126">
        <f ca="1">TRUNC(PRODUCT(G$10:G1637),15)</f>
        <v>1.2763881288211101</v>
      </c>
      <c r="I1638" s="126">
        <f t="shared" ca="1" si="651"/>
        <v>1.2239725141948601</v>
      </c>
      <c r="J1638" s="126">
        <f t="shared" ca="1" si="644"/>
        <v>1.04282418</v>
      </c>
      <c r="K1638" s="126">
        <f t="shared" ca="1" si="645"/>
        <v>21.412089999999999</v>
      </c>
      <c r="L1638" s="133">
        <f>IF(VLOOKUP(A1638,$U$12:$AD$125,8)=VLOOKUP(A1637,$U$12:$AD$125,8),0,VLOOKUP(A1638,U$12:$AD$125,8))</f>
        <v>0</v>
      </c>
      <c r="M1638" s="129">
        <f>IF(L1638&gt;0,VLOOKUP(L1638,T$12:$AC$125,7),0)</f>
        <v>0</v>
      </c>
      <c r="N1638" s="126">
        <f t="shared" si="646"/>
        <v>0</v>
      </c>
      <c r="O1638" s="126">
        <f t="shared" ca="1" si="647"/>
        <v>21.412089999999999</v>
      </c>
      <c r="P1638" s="134" t="str">
        <f t="shared" si="652"/>
        <v>J=</v>
      </c>
      <c r="Q1638" s="131">
        <f t="shared" si="653"/>
        <v>44635</v>
      </c>
      <c r="R1638" s="9"/>
      <c r="S1638" s="9"/>
      <c r="T1638" s="9"/>
      <c r="U1638" s="9"/>
      <c r="V1638" s="9"/>
      <c r="W1638" s="9"/>
      <c r="X1638" s="9"/>
      <c r="Y1638" s="9"/>
      <c r="Z1638" s="9"/>
      <c r="AA1638" s="9"/>
      <c r="AB1638" s="9"/>
      <c r="AC1638" s="9"/>
      <c r="AD1638" s="9"/>
      <c r="AE1638" s="9"/>
      <c r="AF1638" s="59">
        <f>(AF1630+1)</f>
        <v>44295</v>
      </c>
      <c r="AG1638" s="15">
        <f t="shared" ref="AG1638:AK1653" ca="1" si="659">VLOOKUP($AF1638,$A$10:$Q$3625,(AG$1)+1)</f>
        <v>1001.91622</v>
      </c>
      <c r="AH1638" s="15">
        <f t="shared" si="659"/>
        <v>1000</v>
      </c>
      <c r="AI1638" s="4">
        <f t="shared" ca="1" si="659"/>
        <v>2.6499999999999999E-2</v>
      </c>
      <c r="AJ1638" s="16">
        <f t="shared" ca="1" si="659"/>
        <v>1.0378999999999999E-4</v>
      </c>
      <c r="AK1638" s="4">
        <f t="shared" si="659"/>
        <v>1.075</v>
      </c>
      <c r="AL1638" s="59">
        <f t="shared" ref="AL1638:AL1667" si="660">AF1638</f>
        <v>44295</v>
      </c>
      <c r="AM1638" s="16">
        <f t="shared" ref="AM1638:AS1653" ca="1" si="661">VLOOKUP($AF1638,$A$10:$Q$3625,(AM$1)+1)</f>
        <v>1.00191622</v>
      </c>
      <c r="AN1638" s="15">
        <f t="shared" ca="1" si="661"/>
        <v>1.91622</v>
      </c>
      <c r="AO1638" s="9">
        <f t="shared" si="661"/>
        <v>0</v>
      </c>
      <c r="AP1638" s="17">
        <f t="shared" si="661"/>
        <v>0</v>
      </c>
      <c r="AQ1638" s="15">
        <f t="shared" si="661"/>
        <v>0</v>
      </c>
      <c r="AR1638" s="10" t="str">
        <f t="shared" si="661"/>
        <v>A+J=</v>
      </c>
      <c r="AS1638" s="59">
        <f t="shared" si="661"/>
        <v>44454</v>
      </c>
      <c r="AT1638" s="18"/>
      <c r="AU1638" s="18"/>
      <c r="AV1638" s="40"/>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c r="GS1638" s="18"/>
      <c r="GT1638" s="18"/>
    </row>
    <row r="1639" spans="1:202" x14ac:dyDescent="0.2">
      <c r="A1639" s="123">
        <f t="shared" si="648"/>
        <v>44634</v>
      </c>
      <c r="B1639" s="124">
        <f t="shared" ca="1" si="654"/>
        <v>521.41209000000003</v>
      </c>
      <c r="C1639" s="126">
        <f t="shared" si="649"/>
        <v>500</v>
      </c>
      <c r="D1639" s="125">
        <f ca="1">IF(A1639&lt;$B$1,VLOOKUP(A1639,[1]DI!$A$4:$B$15000,2,FALSE),0)</f>
        <v>0.1065</v>
      </c>
      <c r="E1639" s="126">
        <f t="shared" ca="1" si="655"/>
        <v>4.0168000000000002E-4</v>
      </c>
      <c r="F1639" s="132">
        <f t="shared" si="650"/>
        <v>1.075</v>
      </c>
      <c r="G1639" s="127">
        <f t="shared" ca="1" si="643"/>
        <v>1.0004318059999999</v>
      </c>
      <c r="H1639" s="126">
        <f ca="1">TRUNC(PRODUCT(G$10:G1638),15)</f>
        <v>1.2763881288211101</v>
      </c>
      <c r="I1639" s="126">
        <f t="shared" ca="1" si="651"/>
        <v>1.2239725141948601</v>
      </c>
      <c r="J1639" s="126">
        <f t="shared" ca="1" si="644"/>
        <v>1.04282418</v>
      </c>
      <c r="K1639" s="126">
        <f t="shared" ca="1" si="645"/>
        <v>21.412089999999999</v>
      </c>
      <c r="L1639" s="133">
        <f>IF(VLOOKUP(A1639,$U$12:$AD$125,8)=VLOOKUP(A1638,$U$12:$AD$125,8),0,VLOOKUP(A1639,U$12:$AD$125,8))</f>
        <v>0</v>
      </c>
      <c r="M1639" s="129">
        <f>IF(L1639&gt;0,VLOOKUP(L1639,T$12:$AC$125,7),0)</f>
        <v>0</v>
      </c>
      <c r="N1639" s="126">
        <f t="shared" si="646"/>
        <v>0</v>
      </c>
      <c r="O1639" s="126">
        <f t="shared" ca="1" si="647"/>
        <v>21.412089999999999</v>
      </c>
      <c r="P1639" s="134" t="str">
        <f t="shared" si="652"/>
        <v>J=</v>
      </c>
      <c r="Q1639" s="131">
        <f t="shared" si="653"/>
        <v>44635</v>
      </c>
      <c r="R1639" s="9"/>
      <c r="S1639" s="9"/>
      <c r="T1639" s="9"/>
      <c r="U1639" s="9"/>
      <c r="V1639" s="9"/>
      <c r="W1639" s="9"/>
      <c r="X1639" s="9"/>
      <c r="Y1639" s="9"/>
      <c r="Z1639" s="9"/>
      <c r="AA1639" s="9"/>
      <c r="AB1639" s="9"/>
      <c r="AC1639" s="9"/>
      <c r="AD1639" s="9"/>
      <c r="AE1639" s="9"/>
      <c r="AF1639" s="59">
        <f t="shared" ref="AF1639:AF1667" si="662">(AF1638+1)</f>
        <v>44296</v>
      </c>
      <c r="AG1639" s="15">
        <f t="shared" ca="1" si="659"/>
        <v>1002.02801</v>
      </c>
      <c r="AH1639" s="15">
        <f t="shared" si="659"/>
        <v>1000</v>
      </c>
      <c r="AI1639" s="4">
        <f t="shared" ca="1" si="659"/>
        <v>0</v>
      </c>
      <c r="AJ1639" s="16">
        <f t="shared" ca="1" si="659"/>
        <v>0</v>
      </c>
      <c r="AK1639" s="4">
        <f t="shared" si="659"/>
        <v>1.075</v>
      </c>
      <c r="AL1639" s="59">
        <f t="shared" si="660"/>
        <v>44296</v>
      </c>
      <c r="AM1639" s="16">
        <f t="shared" ca="1" si="661"/>
        <v>1.0020280100000001</v>
      </c>
      <c r="AN1639" s="15">
        <f t="shared" ca="1" si="661"/>
        <v>2.0280100000000001</v>
      </c>
      <c r="AO1639" s="9">
        <f t="shared" si="661"/>
        <v>0</v>
      </c>
      <c r="AP1639" s="17">
        <f t="shared" si="661"/>
        <v>0</v>
      </c>
      <c r="AQ1639" s="15">
        <f t="shared" si="661"/>
        <v>0</v>
      </c>
      <c r="AR1639" s="10" t="str">
        <f t="shared" si="661"/>
        <v>A+J=</v>
      </c>
      <c r="AS1639" s="59">
        <f t="shared" si="661"/>
        <v>44454</v>
      </c>
      <c r="AT1639" s="18"/>
      <c r="AU1639" s="18"/>
      <c r="AV1639" s="40"/>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c r="GS1639" s="18"/>
      <c r="GT1639" s="18"/>
    </row>
    <row r="1640" spans="1:202" x14ac:dyDescent="0.2">
      <c r="A1640" s="123">
        <f t="shared" si="648"/>
        <v>44635</v>
      </c>
      <c r="B1640" s="124">
        <f t="shared" ca="1" si="654"/>
        <v>521.63723500000003</v>
      </c>
      <c r="C1640" s="126">
        <f t="shared" si="649"/>
        <v>500</v>
      </c>
      <c r="D1640" s="125">
        <f ca="1">IF(A1640&lt;$B$1,VLOOKUP(A1640,[1]DI!$A$4:$B$15000,2,FALSE),0)</f>
        <v>0.1065</v>
      </c>
      <c r="E1640" s="126">
        <f t="shared" ca="1" si="655"/>
        <v>4.0168000000000002E-4</v>
      </c>
      <c r="F1640" s="132">
        <f t="shared" si="650"/>
        <v>1.075</v>
      </c>
      <c r="G1640" s="127">
        <f t="shared" ca="1" si="643"/>
        <v>1.0004318059999999</v>
      </c>
      <c r="H1640" s="126">
        <f ca="1">TRUNC(PRODUCT(G$10:G1639),15)</f>
        <v>1.2769392808734701</v>
      </c>
      <c r="I1640" s="126">
        <f t="shared" ca="1" si="651"/>
        <v>1.2239725141948601</v>
      </c>
      <c r="J1640" s="126">
        <f t="shared" ca="1" si="644"/>
        <v>1.0432744700000001</v>
      </c>
      <c r="K1640" s="126">
        <f t="shared" ca="1" si="645"/>
        <v>21.637235</v>
      </c>
      <c r="L1640" s="133">
        <f>IF(VLOOKUP(A1640,$U$12:$AD$125,8)=VLOOKUP(A1639,$U$12:$AD$125,8),0,VLOOKUP(A1640,U$12:$AD$125,8))</f>
        <v>9</v>
      </c>
      <c r="M1640" s="129">
        <f>IF(L1640&gt;0,VLOOKUP(L1640,T$12:$AC$125,7),0)</f>
        <v>0</v>
      </c>
      <c r="N1640" s="126">
        <f t="shared" si="646"/>
        <v>0</v>
      </c>
      <c r="O1640" s="126">
        <f t="shared" ca="1" si="647"/>
        <v>21.637235</v>
      </c>
      <c r="P1640" s="134" t="str">
        <f t="shared" si="652"/>
        <v>J=</v>
      </c>
      <c r="Q1640" s="131">
        <f t="shared" si="653"/>
        <v>44635</v>
      </c>
      <c r="R1640" s="9"/>
      <c r="S1640" s="9"/>
      <c r="T1640" s="9"/>
      <c r="U1640" s="9"/>
      <c r="V1640" s="9"/>
      <c r="W1640" s="9"/>
      <c r="X1640" s="9"/>
      <c r="Y1640" s="9"/>
      <c r="Z1640" s="9"/>
      <c r="AA1640" s="9"/>
      <c r="AB1640" s="9"/>
      <c r="AC1640" s="9"/>
      <c r="AD1640" s="9"/>
      <c r="AE1640" s="9"/>
      <c r="AF1640" s="59">
        <f t="shared" si="662"/>
        <v>44297</v>
      </c>
      <c r="AG1640" s="15">
        <f t="shared" ca="1" si="659"/>
        <v>1002.02801</v>
      </c>
      <c r="AH1640" s="15">
        <f t="shared" si="659"/>
        <v>1000</v>
      </c>
      <c r="AI1640" s="4">
        <f t="shared" ca="1" si="659"/>
        <v>0</v>
      </c>
      <c r="AJ1640" s="16">
        <f t="shared" ca="1" si="659"/>
        <v>0</v>
      </c>
      <c r="AK1640" s="4">
        <f t="shared" si="659"/>
        <v>1.075</v>
      </c>
      <c r="AL1640" s="59">
        <f t="shared" si="660"/>
        <v>44297</v>
      </c>
      <c r="AM1640" s="16">
        <f t="shared" ca="1" si="661"/>
        <v>1.0020280100000001</v>
      </c>
      <c r="AN1640" s="15">
        <f t="shared" ca="1" si="661"/>
        <v>2.0280100000000001</v>
      </c>
      <c r="AO1640" s="9">
        <f t="shared" si="661"/>
        <v>0</v>
      </c>
      <c r="AP1640" s="17">
        <f t="shared" si="661"/>
        <v>0</v>
      </c>
      <c r="AQ1640" s="15">
        <f t="shared" si="661"/>
        <v>0</v>
      </c>
      <c r="AR1640" s="10" t="str">
        <f t="shared" si="661"/>
        <v>A+J=</v>
      </c>
      <c r="AS1640" s="59">
        <f t="shared" si="661"/>
        <v>44454</v>
      </c>
      <c r="AT1640" s="18"/>
      <c r="AU1640" s="18"/>
      <c r="AV1640" s="40"/>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c r="GS1640" s="18"/>
      <c r="GT1640" s="18"/>
    </row>
    <row r="1641" spans="1:202" x14ac:dyDescent="0.2">
      <c r="A1641" s="123">
        <f t="shared" si="648"/>
        <v>44636</v>
      </c>
      <c r="B1641" s="124">
        <f t="shared" ca="1" si="654"/>
        <v>500.21590500000002</v>
      </c>
      <c r="C1641" s="126">
        <f t="shared" si="649"/>
        <v>500</v>
      </c>
      <c r="D1641" s="125">
        <f ca="1">IF(A1641&lt;$B$1,VLOOKUP(A1641,[1]DI!$A$4:$B$15000,2,FALSE),0)</f>
        <v>0.1065</v>
      </c>
      <c r="E1641" s="126">
        <f t="shared" ca="1" si="655"/>
        <v>4.0168000000000002E-4</v>
      </c>
      <c r="F1641" s="132">
        <f t="shared" si="650"/>
        <v>1.075</v>
      </c>
      <c r="G1641" s="127">
        <f t="shared" ca="1" si="643"/>
        <v>1.0004318059999999</v>
      </c>
      <c r="H1641" s="126">
        <f ca="1">TRUNC(PRODUCT(G$10:G1640),15)</f>
        <v>1.2774906709165801</v>
      </c>
      <c r="I1641" s="126">
        <f t="shared" ca="1" si="651"/>
        <v>1.2769392808734701</v>
      </c>
      <c r="J1641" s="126">
        <f t="shared" ca="1" si="644"/>
        <v>1.00043181</v>
      </c>
      <c r="K1641" s="126">
        <f t="shared" ca="1" si="645"/>
        <v>0.21590500000000001</v>
      </c>
      <c r="L1641" s="133">
        <f>IF(VLOOKUP(A1641,$U$12:$AD$125,8)=VLOOKUP(A1640,$U$12:$AD$125,8),0,VLOOKUP(A1641,U$12:$AD$125,8))</f>
        <v>0</v>
      </c>
      <c r="M1641" s="129">
        <f>IF(L1641&gt;0,VLOOKUP(L1641,T$12:$AC$125,7),0)</f>
        <v>0</v>
      </c>
      <c r="N1641" s="126">
        <f t="shared" si="646"/>
        <v>0</v>
      </c>
      <c r="O1641" s="126">
        <f t="shared" ca="1" si="647"/>
        <v>0.21590500000000001</v>
      </c>
      <c r="P1641" s="134" t="str">
        <f t="shared" si="652"/>
        <v>A+J=</v>
      </c>
      <c r="Q1641" s="131">
        <f t="shared" si="653"/>
        <v>44819</v>
      </c>
      <c r="R1641" s="9"/>
      <c r="S1641" s="9"/>
      <c r="T1641" s="9"/>
      <c r="U1641" s="9"/>
      <c r="V1641" s="9"/>
      <c r="W1641" s="9"/>
      <c r="X1641" s="9"/>
      <c r="Y1641" s="9"/>
      <c r="Z1641" s="9"/>
      <c r="AA1641" s="9"/>
      <c r="AB1641" s="9"/>
      <c r="AC1641" s="9"/>
      <c r="AD1641" s="9"/>
      <c r="AE1641" s="9"/>
      <c r="AF1641" s="59">
        <f t="shared" si="662"/>
        <v>44298</v>
      </c>
      <c r="AG1641" s="15">
        <f t="shared" ca="1" si="659"/>
        <v>1002.02801</v>
      </c>
      <c r="AH1641" s="15">
        <f t="shared" si="659"/>
        <v>1000</v>
      </c>
      <c r="AI1641" s="4">
        <f t="shared" ca="1" si="659"/>
        <v>2.6499999999999999E-2</v>
      </c>
      <c r="AJ1641" s="16">
        <f t="shared" ca="1" si="659"/>
        <v>1.0378999999999999E-4</v>
      </c>
      <c r="AK1641" s="4">
        <f t="shared" si="659"/>
        <v>1.075</v>
      </c>
      <c r="AL1641" s="59">
        <f t="shared" si="660"/>
        <v>44298</v>
      </c>
      <c r="AM1641" s="16">
        <f t="shared" ca="1" si="661"/>
        <v>1.0020280100000001</v>
      </c>
      <c r="AN1641" s="15">
        <f t="shared" ca="1" si="661"/>
        <v>2.0280100000000001</v>
      </c>
      <c r="AO1641" s="9">
        <f t="shared" si="661"/>
        <v>0</v>
      </c>
      <c r="AP1641" s="17">
        <f t="shared" si="661"/>
        <v>0</v>
      </c>
      <c r="AQ1641" s="15">
        <f t="shared" si="661"/>
        <v>0</v>
      </c>
      <c r="AR1641" s="10" t="str">
        <f t="shared" si="661"/>
        <v>A+J=</v>
      </c>
      <c r="AS1641" s="59">
        <f t="shared" si="661"/>
        <v>44454</v>
      </c>
      <c r="AT1641" s="18"/>
      <c r="AU1641" s="18"/>
      <c r="AV1641" s="40"/>
      <c r="AW1641" s="18"/>
      <c r="AX1641" s="18"/>
      <c r="AY1641" s="18"/>
      <c r="AZ1641" s="18"/>
      <c r="BA1641" s="18"/>
      <c r="BB1641" s="18"/>
      <c r="BC1641" s="18"/>
      <c r="BD1641" s="18"/>
      <c r="BE1641" s="18"/>
      <c r="BF1641" s="18"/>
      <c r="BG1641" s="18"/>
      <c r="BH1641" s="18"/>
      <c r="BI1641" s="18"/>
      <c r="BJ1641" s="18"/>
      <c r="BK1641" s="18"/>
      <c r="BL1641" s="18"/>
      <c r="BM1641" s="18"/>
      <c r="BN1641" s="18"/>
      <c r="BO1641" s="18"/>
      <c r="BP1641" s="18"/>
      <c r="BQ1641" s="18"/>
      <c r="BR1641" s="18"/>
      <c r="BS1641" s="18"/>
      <c r="BT1641" s="18"/>
      <c r="BU1641" s="18"/>
      <c r="BV1641" s="18"/>
      <c r="BW1641" s="18"/>
      <c r="BX1641" s="18"/>
      <c r="BY1641" s="18"/>
      <c r="BZ1641" s="18"/>
      <c r="CA1641" s="18"/>
      <c r="CB1641" s="18"/>
      <c r="CC1641" s="18"/>
      <c r="CD1641" s="18"/>
      <c r="CE1641" s="18"/>
      <c r="CF1641" s="18"/>
      <c r="CG1641" s="18"/>
      <c r="CH1641" s="18"/>
      <c r="CI1641" s="18"/>
      <c r="CJ1641" s="18"/>
      <c r="CK1641" s="18"/>
      <c r="CL1641" s="18"/>
      <c r="CM1641" s="18"/>
      <c r="CN1641" s="18"/>
      <c r="CO1641" s="18"/>
      <c r="CP1641" s="18"/>
      <c r="CQ1641" s="18"/>
      <c r="CR1641" s="18"/>
      <c r="CS1641" s="18"/>
      <c r="CT1641" s="18"/>
      <c r="CU1641" s="18"/>
      <c r="CV1641" s="18"/>
      <c r="CW1641" s="18"/>
      <c r="CX1641" s="18"/>
      <c r="CY1641" s="18"/>
      <c r="CZ1641" s="18"/>
      <c r="DA1641" s="18"/>
      <c r="DB1641" s="18"/>
      <c r="DC1641" s="18"/>
      <c r="DD1641" s="18"/>
      <c r="DE1641" s="18"/>
      <c r="DF1641" s="18"/>
      <c r="DG1641" s="18"/>
      <c r="DH1641" s="18"/>
      <c r="DI1641" s="18"/>
      <c r="DJ1641" s="18"/>
      <c r="DK1641" s="18"/>
      <c r="DL1641" s="18"/>
      <c r="DM1641" s="18"/>
      <c r="DN1641" s="18"/>
      <c r="DO1641" s="18"/>
      <c r="DP1641" s="18"/>
      <c r="DQ1641" s="18"/>
      <c r="DR1641" s="18"/>
      <c r="DS1641" s="18"/>
      <c r="DT1641" s="18"/>
      <c r="DU1641" s="18"/>
      <c r="DV1641" s="18"/>
      <c r="DW1641" s="18"/>
      <c r="DX1641" s="18"/>
      <c r="DY1641" s="18"/>
      <c r="DZ1641" s="18"/>
      <c r="EA1641" s="18"/>
      <c r="EB1641" s="18"/>
      <c r="EC1641" s="18"/>
      <c r="ED1641" s="18"/>
      <c r="EE1641" s="18"/>
      <c r="EF1641" s="18"/>
      <c r="EG1641" s="18"/>
      <c r="EH1641" s="18"/>
      <c r="EI1641" s="18"/>
      <c r="EJ1641" s="18"/>
      <c r="EK1641" s="18"/>
      <c r="EL1641" s="18"/>
      <c r="EM1641" s="18"/>
      <c r="EN1641" s="18"/>
      <c r="EO1641" s="18"/>
      <c r="EP1641" s="18"/>
      <c r="EQ1641" s="18"/>
      <c r="ER1641" s="18"/>
      <c r="ES1641" s="18"/>
      <c r="ET1641" s="18"/>
      <c r="EU1641" s="18"/>
      <c r="EV1641" s="18"/>
      <c r="EW1641" s="18"/>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c r="GS1641" s="18"/>
      <c r="GT1641" s="18"/>
    </row>
    <row r="1642" spans="1:202" x14ac:dyDescent="0.2">
      <c r="A1642" s="123">
        <f t="shared" si="648"/>
        <v>44637</v>
      </c>
      <c r="B1642" s="124">
        <f t="shared" ca="1" si="654"/>
        <v>500.43189999999998</v>
      </c>
      <c r="C1642" s="126">
        <f t="shared" si="649"/>
        <v>500</v>
      </c>
      <c r="D1642" s="125">
        <f ca="1">IF(A1642&lt;$B$1,VLOOKUP(A1642,[1]DI!$A$4:$B$15000,2,FALSE),0)</f>
        <v>0.11649999999999999</v>
      </c>
      <c r="E1642" s="126">
        <f t="shared" ca="1" si="655"/>
        <v>4.3739000000000001E-4</v>
      </c>
      <c r="F1642" s="132">
        <f t="shared" si="650"/>
        <v>1.075</v>
      </c>
      <c r="G1642" s="127">
        <f t="shared" ca="1" si="643"/>
        <v>1.0004701942500001</v>
      </c>
      <c r="H1642" s="126">
        <f ca="1">TRUNC(PRODUCT(G$10:G1641),15)</f>
        <v>1.2780422990532301</v>
      </c>
      <c r="I1642" s="126">
        <f t="shared" ca="1" si="651"/>
        <v>1.2769392808734701</v>
      </c>
      <c r="J1642" s="126">
        <f t="shared" ca="1" si="644"/>
        <v>1.0008638000000001</v>
      </c>
      <c r="K1642" s="126">
        <f t="shared" ca="1" si="645"/>
        <v>0.43190000000000001</v>
      </c>
      <c r="L1642" s="133">
        <f>IF(VLOOKUP(A1642,$U$12:$AD$125,8)=VLOOKUP(A1641,$U$12:$AD$125,8),0,VLOOKUP(A1642,U$12:$AD$125,8))</f>
        <v>0</v>
      </c>
      <c r="M1642" s="129">
        <f>IF(L1642&gt;0,VLOOKUP(L1642,T$12:$AC$125,7),0)</f>
        <v>0</v>
      </c>
      <c r="N1642" s="126">
        <f t="shared" si="646"/>
        <v>0</v>
      </c>
      <c r="O1642" s="126">
        <f t="shared" ca="1" si="647"/>
        <v>0.43190000000000001</v>
      </c>
      <c r="P1642" s="134" t="str">
        <f t="shared" si="652"/>
        <v>A+J=</v>
      </c>
      <c r="Q1642" s="131">
        <f t="shared" si="653"/>
        <v>44819</v>
      </c>
      <c r="R1642" s="9"/>
      <c r="S1642" s="9"/>
      <c r="T1642" s="9"/>
      <c r="U1642" s="9"/>
      <c r="V1642" s="9"/>
      <c r="W1642" s="9"/>
      <c r="X1642" s="9"/>
      <c r="Y1642" s="9"/>
      <c r="Z1642" s="9"/>
      <c r="AA1642" s="9"/>
      <c r="AB1642" s="9"/>
      <c r="AC1642" s="9"/>
      <c r="AD1642" s="9"/>
      <c r="AE1642" s="9"/>
      <c r="AF1642" s="59">
        <f t="shared" si="662"/>
        <v>44299</v>
      </c>
      <c r="AG1642" s="15">
        <f t="shared" ca="1" si="659"/>
        <v>1002.13981</v>
      </c>
      <c r="AH1642" s="15">
        <f t="shared" si="659"/>
        <v>1000</v>
      </c>
      <c r="AI1642" s="4">
        <f t="shared" ca="1" si="659"/>
        <v>2.6499999999999999E-2</v>
      </c>
      <c r="AJ1642" s="16">
        <f t="shared" ca="1" si="659"/>
        <v>1.0378999999999999E-4</v>
      </c>
      <c r="AK1642" s="4">
        <f t="shared" si="659"/>
        <v>1.075</v>
      </c>
      <c r="AL1642" s="59">
        <f t="shared" si="660"/>
        <v>44299</v>
      </c>
      <c r="AM1642" s="16">
        <f t="shared" ca="1" si="661"/>
        <v>1.0021398100000001</v>
      </c>
      <c r="AN1642" s="15">
        <f t="shared" ca="1" si="661"/>
        <v>2.1398100000000002</v>
      </c>
      <c r="AO1642" s="9">
        <f t="shared" si="661"/>
        <v>0</v>
      </c>
      <c r="AP1642" s="17">
        <f t="shared" si="661"/>
        <v>0</v>
      </c>
      <c r="AQ1642" s="15">
        <f t="shared" si="661"/>
        <v>0</v>
      </c>
      <c r="AR1642" s="10" t="str">
        <f t="shared" si="661"/>
        <v>A+J=</v>
      </c>
      <c r="AS1642" s="59">
        <f t="shared" si="661"/>
        <v>44454</v>
      </c>
      <c r="AT1642" s="18"/>
      <c r="AU1642" s="18"/>
      <c r="AV1642" s="40"/>
      <c r="AW1642" s="18"/>
      <c r="AX1642" s="18"/>
      <c r="AY1642" s="18"/>
      <c r="AZ1642" s="18"/>
      <c r="BA1642" s="18"/>
      <c r="BB1642" s="18"/>
      <c r="BC1642" s="18"/>
      <c r="BD1642" s="18"/>
      <c r="BE1642" s="18"/>
      <c r="BF1642" s="18"/>
      <c r="BG1642" s="18"/>
      <c r="BH1642" s="18"/>
      <c r="BI1642" s="18"/>
      <c r="BJ1642" s="18"/>
      <c r="BK1642" s="18"/>
      <c r="BL1642" s="18"/>
      <c r="BM1642" s="18"/>
      <c r="BN1642" s="18"/>
      <c r="BO1642" s="18"/>
      <c r="BP1642" s="18"/>
      <c r="BQ1642" s="18"/>
      <c r="BR1642" s="18"/>
      <c r="BS1642" s="18"/>
      <c r="BT1642" s="18"/>
      <c r="BU1642" s="18"/>
      <c r="BV1642" s="18"/>
      <c r="BW1642" s="18"/>
      <c r="BX1642" s="18"/>
      <c r="BY1642" s="18"/>
      <c r="BZ1642" s="18"/>
      <c r="CA1642" s="18"/>
      <c r="CB1642" s="18"/>
      <c r="CC1642" s="18"/>
      <c r="CD1642" s="18"/>
      <c r="CE1642" s="18"/>
      <c r="CF1642" s="18"/>
      <c r="CG1642" s="18"/>
      <c r="CH1642" s="18"/>
      <c r="CI1642" s="18"/>
      <c r="CJ1642" s="18"/>
      <c r="CK1642" s="18"/>
      <c r="CL1642" s="18"/>
      <c r="CM1642" s="18"/>
      <c r="CN1642" s="18"/>
      <c r="CO1642" s="18"/>
      <c r="CP1642" s="18"/>
      <c r="CQ1642" s="18"/>
      <c r="CR1642" s="18"/>
      <c r="CS1642" s="18"/>
      <c r="CT1642" s="18"/>
      <c r="CU1642" s="18"/>
      <c r="CV1642" s="18"/>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c r="GS1642" s="18"/>
      <c r="GT1642" s="18"/>
    </row>
    <row r="1643" spans="1:202" x14ac:dyDescent="0.2">
      <c r="A1643" s="123">
        <f t="shared" si="648"/>
        <v>44638</v>
      </c>
      <c r="B1643" s="124">
        <f t="shared" ca="1" si="654"/>
        <v>500.66719998999997</v>
      </c>
      <c r="C1643" s="126">
        <f t="shared" si="649"/>
        <v>500</v>
      </c>
      <c r="D1643" s="125">
        <f ca="1">IF(A1643&lt;$B$1,VLOOKUP(A1643,[1]DI!$A$4:$B$15000,2,FALSE),0)</f>
        <v>0.11649999999999999</v>
      </c>
      <c r="E1643" s="126">
        <f t="shared" ca="1" si="655"/>
        <v>4.3739000000000001E-4</v>
      </c>
      <c r="F1643" s="132">
        <f t="shared" si="650"/>
        <v>1.075</v>
      </c>
      <c r="G1643" s="127">
        <f t="shared" ca="1" si="643"/>
        <v>1.0004701942500001</v>
      </c>
      <c r="H1643" s="126">
        <f ca="1">TRUNC(PRODUCT(G$10:G1642),15)</f>
        <v>1.2786432271935</v>
      </c>
      <c r="I1643" s="126">
        <f t="shared" ca="1" si="651"/>
        <v>1.2769392808734701</v>
      </c>
      <c r="J1643" s="126">
        <f t="shared" ca="1" si="644"/>
        <v>1.0013344</v>
      </c>
      <c r="K1643" s="126">
        <f t="shared" ca="1" si="645"/>
        <v>0.66719998999999997</v>
      </c>
      <c r="L1643" s="133">
        <f>IF(VLOOKUP(A1643,$U$12:$AD$125,8)=VLOOKUP(A1642,$U$12:$AD$125,8),0,VLOOKUP(A1643,U$12:$AD$125,8))</f>
        <v>0</v>
      </c>
      <c r="M1643" s="129">
        <f>IF(L1643&gt;0,VLOOKUP(L1643,T$12:$AC$125,7),0)</f>
        <v>0</v>
      </c>
      <c r="N1643" s="126">
        <f t="shared" si="646"/>
        <v>0</v>
      </c>
      <c r="O1643" s="126">
        <f t="shared" ca="1" si="647"/>
        <v>0.66719998999999997</v>
      </c>
      <c r="P1643" s="134" t="str">
        <f t="shared" si="652"/>
        <v>A+J=</v>
      </c>
      <c r="Q1643" s="131">
        <f t="shared" si="653"/>
        <v>44819</v>
      </c>
      <c r="R1643" s="9"/>
      <c r="S1643" s="9"/>
      <c r="T1643" s="9"/>
      <c r="U1643" s="9"/>
      <c r="V1643" s="9"/>
      <c r="W1643" s="9"/>
      <c r="X1643" s="9"/>
      <c r="Y1643" s="9"/>
      <c r="Z1643" s="9"/>
      <c r="AA1643" s="9"/>
      <c r="AB1643" s="9"/>
      <c r="AC1643" s="9"/>
      <c r="AD1643" s="9"/>
      <c r="AE1643" s="9"/>
      <c r="AF1643" s="59">
        <f t="shared" si="662"/>
        <v>44300</v>
      </c>
      <c r="AG1643" s="15">
        <f t="shared" ca="1" si="659"/>
        <v>1002.25162</v>
      </c>
      <c r="AH1643" s="15">
        <f t="shared" si="659"/>
        <v>1000</v>
      </c>
      <c r="AI1643" s="4">
        <f t="shared" ca="1" si="659"/>
        <v>2.6499999999999999E-2</v>
      </c>
      <c r="AJ1643" s="16">
        <f t="shared" ca="1" si="659"/>
        <v>1.0378999999999999E-4</v>
      </c>
      <c r="AK1643" s="4">
        <f t="shared" si="659"/>
        <v>1.075</v>
      </c>
      <c r="AL1643" s="59">
        <f t="shared" si="660"/>
        <v>44300</v>
      </c>
      <c r="AM1643" s="16">
        <f t="shared" ca="1" si="661"/>
        <v>1.00225162</v>
      </c>
      <c r="AN1643" s="15">
        <f t="shared" ca="1" si="661"/>
        <v>2.25162</v>
      </c>
      <c r="AO1643" s="9">
        <f t="shared" si="661"/>
        <v>0</v>
      </c>
      <c r="AP1643" s="17">
        <f t="shared" si="661"/>
        <v>0</v>
      </c>
      <c r="AQ1643" s="15">
        <f t="shared" si="661"/>
        <v>0</v>
      </c>
      <c r="AR1643" s="10" t="str">
        <f t="shared" si="661"/>
        <v>A+J=</v>
      </c>
      <c r="AS1643" s="59">
        <f t="shared" si="661"/>
        <v>44454</v>
      </c>
      <c r="AT1643" s="18"/>
      <c r="AU1643" s="18"/>
      <c r="AV1643" s="40"/>
      <c r="AW1643" s="18"/>
      <c r="AX1643" s="18"/>
      <c r="AY1643" s="18"/>
      <c r="AZ1643" s="18"/>
      <c r="BA1643" s="18"/>
      <c r="BB1643" s="18"/>
      <c r="BC1643" s="18"/>
      <c r="BD1643" s="18"/>
      <c r="BE1643" s="18"/>
      <c r="BF1643" s="18"/>
      <c r="BG1643" s="18"/>
      <c r="BH1643" s="18"/>
      <c r="BI1643" s="18"/>
      <c r="BJ1643" s="18"/>
      <c r="BK1643" s="18"/>
      <c r="BL1643" s="18"/>
      <c r="BM1643" s="18"/>
      <c r="BN1643" s="18"/>
      <c r="BO1643" s="18"/>
      <c r="BP1643" s="18"/>
      <c r="BQ1643" s="18"/>
      <c r="BR1643" s="18"/>
      <c r="BS1643" s="18"/>
      <c r="BT1643" s="18"/>
      <c r="BU1643" s="18"/>
      <c r="BV1643" s="18"/>
      <c r="BW1643" s="18"/>
      <c r="BX1643" s="18"/>
      <c r="BY1643" s="18"/>
      <c r="BZ1643" s="18"/>
      <c r="CA1643" s="18"/>
      <c r="CB1643" s="18"/>
      <c r="CC1643" s="18"/>
      <c r="CD1643" s="18"/>
      <c r="CE1643" s="18"/>
      <c r="CF1643" s="18"/>
      <c r="CG1643" s="18"/>
      <c r="CH1643" s="18"/>
      <c r="CI1643" s="18"/>
      <c r="CJ1643" s="18"/>
      <c r="CK1643" s="18"/>
      <c r="CL1643" s="18"/>
      <c r="CM1643" s="18"/>
      <c r="CN1643" s="18"/>
      <c r="CO1643" s="18"/>
      <c r="CP1643" s="18"/>
      <c r="CQ1643" s="18"/>
      <c r="CR1643" s="18"/>
      <c r="CS1643" s="18"/>
      <c r="CT1643" s="18"/>
      <c r="CU1643" s="18"/>
      <c r="CV1643" s="18"/>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c r="GS1643" s="18"/>
      <c r="GT1643" s="18"/>
    </row>
    <row r="1644" spans="1:202" x14ac:dyDescent="0.2">
      <c r="A1644" s="123">
        <f t="shared" si="648"/>
        <v>44639</v>
      </c>
      <c r="B1644" s="124">
        <f t="shared" ca="1" si="654"/>
        <v>500.90260999999998</v>
      </c>
      <c r="C1644" s="126">
        <f t="shared" si="649"/>
        <v>500</v>
      </c>
      <c r="D1644" s="125">
        <f ca="1">IF(A1644&lt;$B$1,VLOOKUP(A1644,[1]DI!$A$4:$B$15000,2,FALSE),0)</f>
        <v>0</v>
      </c>
      <c r="E1644" s="126">
        <f t="shared" ca="1" si="655"/>
        <v>0</v>
      </c>
      <c r="F1644" s="132">
        <f t="shared" si="650"/>
        <v>1.075</v>
      </c>
      <c r="G1644" s="127">
        <f t="shared" ca="1" si="643"/>
        <v>1</v>
      </c>
      <c r="H1644" s="126">
        <f ca="1">TRUNC(PRODUCT(G$10:G1643),15)</f>
        <v>1.27924443788673</v>
      </c>
      <c r="I1644" s="126">
        <f t="shared" ca="1" si="651"/>
        <v>1.2769392808734701</v>
      </c>
      <c r="J1644" s="126">
        <f t="shared" ca="1" si="644"/>
        <v>1.0018052200000001</v>
      </c>
      <c r="K1644" s="126">
        <f t="shared" ca="1" si="645"/>
        <v>0.90261000000000002</v>
      </c>
      <c r="L1644" s="133">
        <f>IF(VLOOKUP(A1644,$U$12:$AD$125,8)=VLOOKUP(A1643,$U$12:$AD$125,8),0,VLOOKUP(A1644,U$12:$AD$125,8))</f>
        <v>0</v>
      </c>
      <c r="M1644" s="129">
        <f>IF(L1644&gt;0,VLOOKUP(L1644,T$12:$AC$125,7),0)</f>
        <v>0</v>
      </c>
      <c r="N1644" s="126">
        <f t="shared" si="646"/>
        <v>0</v>
      </c>
      <c r="O1644" s="126">
        <f t="shared" ca="1" si="647"/>
        <v>0.90261000000000002</v>
      </c>
      <c r="P1644" s="134" t="str">
        <f t="shared" si="652"/>
        <v>A+J=</v>
      </c>
      <c r="Q1644" s="131">
        <f t="shared" si="653"/>
        <v>44819</v>
      </c>
      <c r="R1644" s="9"/>
      <c r="S1644" s="9"/>
      <c r="T1644" s="9"/>
      <c r="U1644" s="9"/>
      <c r="V1644" s="9"/>
      <c r="W1644" s="9"/>
      <c r="X1644" s="9"/>
      <c r="Y1644" s="9"/>
      <c r="Z1644" s="9"/>
      <c r="AA1644" s="9"/>
      <c r="AB1644" s="9"/>
      <c r="AC1644" s="9"/>
      <c r="AD1644" s="9"/>
      <c r="AE1644" s="9"/>
      <c r="AF1644" s="59">
        <f t="shared" si="662"/>
        <v>44301</v>
      </c>
      <c r="AG1644" s="15">
        <f t="shared" ca="1" si="659"/>
        <v>1002.3634499999999</v>
      </c>
      <c r="AH1644" s="15">
        <f t="shared" si="659"/>
        <v>1000</v>
      </c>
      <c r="AI1644" s="4">
        <f t="shared" ca="1" si="659"/>
        <v>2.6499999999999999E-2</v>
      </c>
      <c r="AJ1644" s="16">
        <f t="shared" ca="1" si="659"/>
        <v>1.0378999999999999E-4</v>
      </c>
      <c r="AK1644" s="4">
        <f t="shared" si="659"/>
        <v>1.075</v>
      </c>
      <c r="AL1644" s="59">
        <f t="shared" si="660"/>
        <v>44301</v>
      </c>
      <c r="AM1644" s="16">
        <f t="shared" ca="1" si="661"/>
        <v>1.00236345</v>
      </c>
      <c r="AN1644" s="15">
        <f t="shared" ca="1" si="661"/>
        <v>2.3634499999999998</v>
      </c>
      <c r="AO1644" s="9">
        <f t="shared" si="661"/>
        <v>0</v>
      </c>
      <c r="AP1644" s="17">
        <f t="shared" si="661"/>
        <v>0</v>
      </c>
      <c r="AQ1644" s="15">
        <f t="shared" si="661"/>
        <v>0</v>
      </c>
      <c r="AR1644" s="10" t="str">
        <f t="shared" si="661"/>
        <v>A+J=</v>
      </c>
      <c r="AS1644" s="59">
        <f t="shared" si="661"/>
        <v>44454</v>
      </c>
      <c r="AT1644" s="18"/>
      <c r="AU1644" s="18"/>
      <c r="AV1644" s="40"/>
      <c r="AW1644" s="18"/>
      <c r="AX1644" s="18"/>
      <c r="AY1644" s="18"/>
      <c r="AZ1644" s="18"/>
      <c r="BA1644" s="18"/>
      <c r="BB1644" s="18"/>
      <c r="BC1644" s="18"/>
      <c r="BD1644" s="18"/>
      <c r="BE1644" s="18"/>
      <c r="BF1644" s="18"/>
      <c r="BG1644" s="18"/>
      <c r="BH1644" s="18"/>
      <c r="BI1644" s="18"/>
      <c r="BJ1644" s="18"/>
      <c r="BK1644" s="18"/>
      <c r="BL1644" s="18"/>
      <c r="BM1644" s="18"/>
      <c r="BN1644" s="18"/>
      <c r="BO1644" s="18"/>
      <c r="BP1644" s="18"/>
      <c r="BQ1644" s="18"/>
      <c r="BR1644" s="18"/>
      <c r="BS1644" s="18"/>
      <c r="BT1644" s="18"/>
      <c r="BU1644" s="18"/>
      <c r="BV1644" s="18"/>
      <c r="BW1644" s="18"/>
      <c r="BX1644" s="18"/>
      <c r="BY1644" s="18"/>
      <c r="BZ1644" s="18"/>
      <c r="CA1644" s="18"/>
      <c r="CB1644" s="18"/>
      <c r="CC1644" s="18"/>
      <c r="CD1644" s="18"/>
      <c r="CE1644" s="18"/>
      <c r="CF1644" s="18"/>
      <c r="CG1644" s="18"/>
      <c r="CH1644" s="18"/>
      <c r="CI1644" s="18"/>
      <c r="CJ1644" s="18"/>
      <c r="CK1644" s="18"/>
      <c r="CL1644" s="18"/>
      <c r="CM1644" s="18"/>
      <c r="CN1644" s="18"/>
      <c r="CO1644" s="18"/>
      <c r="CP1644" s="18"/>
      <c r="CQ1644" s="18"/>
      <c r="CR1644" s="18"/>
      <c r="CS1644" s="18"/>
      <c r="CT1644" s="18"/>
      <c r="CU1644" s="18"/>
      <c r="CV1644" s="18"/>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c r="GS1644" s="18"/>
      <c r="GT1644" s="18"/>
    </row>
    <row r="1645" spans="1:202" x14ac:dyDescent="0.2">
      <c r="A1645" s="123">
        <f t="shared" si="648"/>
        <v>44640</v>
      </c>
      <c r="B1645" s="124">
        <f t="shared" ca="1" si="654"/>
        <v>500.90260999999998</v>
      </c>
      <c r="C1645" s="126">
        <f t="shared" si="649"/>
        <v>500</v>
      </c>
      <c r="D1645" s="125">
        <f ca="1">IF(A1645&lt;$B$1,VLOOKUP(A1645,[1]DI!$A$4:$B$15000,2,FALSE),0)</f>
        <v>0</v>
      </c>
      <c r="E1645" s="126">
        <f t="shared" ca="1" si="655"/>
        <v>0</v>
      </c>
      <c r="F1645" s="132">
        <f t="shared" si="650"/>
        <v>1.075</v>
      </c>
      <c r="G1645" s="127">
        <f t="shared" ca="1" si="643"/>
        <v>1</v>
      </c>
      <c r="H1645" s="126">
        <f ca="1">TRUNC(PRODUCT(G$10:G1644),15)</f>
        <v>1.27924443788673</v>
      </c>
      <c r="I1645" s="126">
        <f t="shared" ca="1" si="651"/>
        <v>1.2769392808734701</v>
      </c>
      <c r="J1645" s="126">
        <f t="shared" ca="1" si="644"/>
        <v>1.0018052200000001</v>
      </c>
      <c r="K1645" s="126">
        <f t="shared" ca="1" si="645"/>
        <v>0.90261000000000002</v>
      </c>
      <c r="L1645" s="133">
        <f>IF(VLOOKUP(A1645,$U$12:$AD$125,8)=VLOOKUP(A1644,$U$12:$AD$125,8),0,VLOOKUP(A1645,U$12:$AD$125,8))</f>
        <v>0</v>
      </c>
      <c r="M1645" s="129">
        <f>IF(L1645&gt;0,VLOOKUP(L1645,T$12:$AC$125,7),0)</f>
        <v>0</v>
      </c>
      <c r="N1645" s="126">
        <f t="shared" si="646"/>
        <v>0</v>
      </c>
      <c r="O1645" s="126">
        <f t="shared" ca="1" si="647"/>
        <v>0.90261000000000002</v>
      </c>
      <c r="P1645" s="134" t="str">
        <f t="shared" si="652"/>
        <v>A+J=</v>
      </c>
      <c r="Q1645" s="131">
        <f t="shared" si="653"/>
        <v>44819</v>
      </c>
      <c r="R1645" s="9"/>
      <c r="S1645" s="9"/>
      <c r="T1645" s="9"/>
      <c r="U1645" s="9"/>
      <c r="V1645" s="9"/>
      <c r="W1645" s="9"/>
      <c r="X1645" s="9"/>
      <c r="Y1645" s="9"/>
      <c r="Z1645" s="9"/>
      <c r="AA1645" s="9"/>
      <c r="AB1645" s="9"/>
      <c r="AC1645" s="9"/>
      <c r="AD1645" s="9"/>
      <c r="AE1645" s="9"/>
      <c r="AF1645" s="59">
        <f t="shared" si="662"/>
        <v>44302</v>
      </c>
      <c r="AG1645" s="15">
        <f t="shared" ca="1" si="659"/>
        <v>1002.47528</v>
      </c>
      <c r="AH1645" s="15">
        <f t="shared" si="659"/>
        <v>1000</v>
      </c>
      <c r="AI1645" s="4">
        <f t="shared" ca="1" si="659"/>
        <v>2.6499999999999999E-2</v>
      </c>
      <c r="AJ1645" s="16">
        <f t="shared" ca="1" si="659"/>
        <v>1.0378999999999999E-4</v>
      </c>
      <c r="AK1645" s="4">
        <f t="shared" si="659"/>
        <v>1.075</v>
      </c>
      <c r="AL1645" s="59">
        <f t="shared" si="660"/>
        <v>44302</v>
      </c>
      <c r="AM1645" s="16">
        <f t="shared" ca="1" si="661"/>
        <v>1.0024752800000001</v>
      </c>
      <c r="AN1645" s="15">
        <f t="shared" ca="1" si="661"/>
        <v>2.4752800000000001</v>
      </c>
      <c r="AO1645" s="9">
        <f t="shared" si="661"/>
        <v>0</v>
      </c>
      <c r="AP1645" s="17">
        <f t="shared" si="661"/>
        <v>0</v>
      </c>
      <c r="AQ1645" s="15">
        <f t="shared" si="661"/>
        <v>0</v>
      </c>
      <c r="AR1645" s="10" t="str">
        <f t="shared" si="661"/>
        <v>A+J=</v>
      </c>
      <c r="AS1645" s="59">
        <f t="shared" si="661"/>
        <v>44454</v>
      </c>
      <c r="AT1645" s="18"/>
      <c r="AU1645" s="18"/>
      <c r="AV1645" s="40"/>
      <c r="AW1645" s="18"/>
      <c r="AX1645" s="18"/>
      <c r="AY1645" s="18"/>
      <c r="AZ1645" s="18"/>
      <c r="BA1645" s="18"/>
      <c r="BB1645" s="18"/>
      <c r="BC1645" s="18"/>
      <c r="BD1645" s="18"/>
      <c r="BE1645" s="18"/>
      <c r="BF1645" s="18"/>
      <c r="BG1645" s="18"/>
      <c r="BH1645" s="18"/>
      <c r="BI1645" s="18"/>
      <c r="BJ1645" s="18"/>
      <c r="BK1645" s="18"/>
      <c r="BL1645" s="18"/>
      <c r="BM1645" s="18"/>
      <c r="BN1645" s="18"/>
      <c r="BO1645" s="18"/>
      <c r="BP1645" s="18"/>
      <c r="BQ1645" s="18"/>
      <c r="BR1645" s="18"/>
      <c r="BS1645" s="18"/>
      <c r="BT1645" s="18"/>
      <c r="BU1645" s="18"/>
      <c r="BV1645" s="18"/>
      <c r="BW1645" s="18"/>
      <c r="BX1645" s="18"/>
      <c r="BY1645" s="18"/>
      <c r="BZ1645" s="18"/>
      <c r="CA1645" s="18"/>
      <c r="CB1645" s="18"/>
      <c r="CC1645" s="18"/>
      <c r="CD1645" s="18"/>
      <c r="CE1645" s="18"/>
      <c r="CF1645" s="18"/>
      <c r="CG1645" s="18"/>
      <c r="CH1645" s="18"/>
      <c r="CI1645" s="18"/>
      <c r="CJ1645" s="18"/>
      <c r="CK1645" s="18"/>
      <c r="CL1645" s="18"/>
      <c r="CM1645" s="18"/>
      <c r="CN1645" s="18"/>
      <c r="CO1645" s="18"/>
      <c r="CP1645" s="18"/>
      <c r="CQ1645" s="18"/>
      <c r="CR1645" s="18"/>
      <c r="CS1645" s="18"/>
      <c r="CT1645" s="18"/>
      <c r="CU1645" s="18"/>
      <c r="CV1645" s="18"/>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c r="GS1645" s="18"/>
      <c r="GT1645" s="18"/>
    </row>
    <row r="1646" spans="1:202" x14ac:dyDescent="0.2">
      <c r="A1646" s="123">
        <f t="shared" si="648"/>
        <v>44641</v>
      </c>
      <c r="B1646" s="124">
        <f t="shared" ca="1" si="654"/>
        <v>500.90260999999998</v>
      </c>
      <c r="C1646" s="126">
        <f t="shared" si="649"/>
        <v>500</v>
      </c>
      <c r="D1646" s="125">
        <f ca="1">IF(A1646&lt;$B$1,VLOOKUP(A1646,[1]DI!$A$4:$B$15000,2,FALSE),0)</f>
        <v>0.11649999999999999</v>
      </c>
      <c r="E1646" s="126">
        <f t="shared" ca="1" si="655"/>
        <v>4.3739000000000001E-4</v>
      </c>
      <c r="F1646" s="132">
        <f t="shared" si="650"/>
        <v>1.075</v>
      </c>
      <c r="G1646" s="127">
        <f t="shared" ca="1" si="643"/>
        <v>1.0004701942500001</v>
      </c>
      <c r="H1646" s="126">
        <f ca="1">TRUNC(PRODUCT(G$10:G1645),15)</f>
        <v>1.27924443788673</v>
      </c>
      <c r="I1646" s="126">
        <f t="shared" ca="1" si="651"/>
        <v>1.2769392808734701</v>
      </c>
      <c r="J1646" s="126">
        <f t="shared" ca="1" si="644"/>
        <v>1.0018052200000001</v>
      </c>
      <c r="K1646" s="126">
        <f t="shared" ca="1" si="645"/>
        <v>0.90261000000000002</v>
      </c>
      <c r="L1646" s="133">
        <f>IF(VLOOKUP(A1646,$U$12:$AD$125,8)=VLOOKUP(A1645,$U$12:$AD$125,8),0,VLOOKUP(A1646,U$12:$AD$125,8))</f>
        <v>0</v>
      </c>
      <c r="M1646" s="129">
        <f>IF(L1646&gt;0,VLOOKUP(L1646,T$12:$AC$125,7),0)</f>
        <v>0</v>
      </c>
      <c r="N1646" s="126">
        <f t="shared" si="646"/>
        <v>0</v>
      </c>
      <c r="O1646" s="126">
        <f t="shared" ca="1" si="647"/>
        <v>0.90261000000000002</v>
      </c>
      <c r="P1646" s="134" t="str">
        <f t="shared" si="652"/>
        <v>A+J=</v>
      </c>
      <c r="Q1646" s="131">
        <f t="shared" si="653"/>
        <v>44819</v>
      </c>
      <c r="R1646" s="9"/>
      <c r="S1646" s="9"/>
      <c r="T1646" s="9"/>
      <c r="U1646" s="9"/>
      <c r="V1646" s="9"/>
      <c r="W1646" s="9"/>
      <c r="X1646" s="9"/>
      <c r="Y1646" s="9"/>
      <c r="Z1646" s="9"/>
      <c r="AA1646" s="9"/>
      <c r="AB1646" s="9"/>
      <c r="AC1646" s="9"/>
      <c r="AD1646" s="9"/>
      <c r="AE1646" s="9"/>
      <c r="AF1646" s="59">
        <f t="shared" si="662"/>
        <v>44303</v>
      </c>
      <c r="AG1646" s="15">
        <f t="shared" ca="1" si="659"/>
        <v>1002.58713999</v>
      </c>
      <c r="AH1646" s="15">
        <f t="shared" si="659"/>
        <v>1000</v>
      </c>
      <c r="AI1646" s="4">
        <f t="shared" ca="1" si="659"/>
        <v>0</v>
      </c>
      <c r="AJ1646" s="16">
        <f t="shared" ca="1" si="659"/>
        <v>0</v>
      </c>
      <c r="AK1646" s="4">
        <f t="shared" si="659"/>
        <v>1.075</v>
      </c>
      <c r="AL1646" s="59">
        <f t="shared" si="660"/>
        <v>44303</v>
      </c>
      <c r="AM1646" s="16">
        <f t="shared" ca="1" si="661"/>
        <v>1.0025871399999999</v>
      </c>
      <c r="AN1646" s="15">
        <f t="shared" ca="1" si="661"/>
        <v>2.5871399899999998</v>
      </c>
      <c r="AO1646" s="9">
        <f t="shared" si="661"/>
        <v>0</v>
      </c>
      <c r="AP1646" s="17">
        <f t="shared" si="661"/>
        <v>0</v>
      </c>
      <c r="AQ1646" s="15">
        <f t="shared" si="661"/>
        <v>0</v>
      </c>
      <c r="AR1646" s="10" t="str">
        <f t="shared" si="661"/>
        <v>A+J=</v>
      </c>
      <c r="AS1646" s="59">
        <f t="shared" si="661"/>
        <v>44454</v>
      </c>
      <c r="AT1646" s="18"/>
      <c r="AU1646" s="18"/>
      <c r="AV1646" s="40"/>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c r="GS1646" s="18"/>
      <c r="GT1646" s="18"/>
    </row>
    <row r="1647" spans="1:202" x14ac:dyDescent="0.2">
      <c r="A1647" s="123">
        <f t="shared" si="648"/>
        <v>44642</v>
      </c>
      <c r="B1647" s="124">
        <f t="shared" ca="1" si="654"/>
        <v>501.13812998999998</v>
      </c>
      <c r="C1647" s="126">
        <f t="shared" si="649"/>
        <v>500</v>
      </c>
      <c r="D1647" s="125">
        <f ca="1">IF(A1647&lt;$B$1,VLOOKUP(A1647,[1]DI!$A$4:$B$15000,2,FALSE),0)</f>
        <v>0.11649999999999999</v>
      </c>
      <c r="E1647" s="126">
        <f t="shared" ca="1" si="655"/>
        <v>4.3739000000000001E-4</v>
      </c>
      <c r="F1647" s="132">
        <f t="shared" si="650"/>
        <v>1.075</v>
      </c>
      <c r="G1647" s="127">
        <f t="shared" ca="1" si="643"/>
        <v>1.0004701942500001</v>
      </c>
      <c r="H1647" s="126">
        <f ca="1">TRUNC(PRODUCT(G$10:G1646),15)</f>
        <v>1.27984593126577</v>
      </c>
      <c r="I1647" s="126">
        <f t="shared" ca="1" si="651"/>
        <v>1.2769392808734701</v>
      </c>
      <c r="J1647" s="126">
        <f t="shared" ca="1" si="644"/>
        <v>1.0022762599999999</v>
      </c>
      <c r="K1647" s="126">
        <f t="shared" ca="1" si="645"/>
        <v>1.1381299899999999</v>
      </c>
      <c r="L1647" s="133">
        <f>IF(VLOOKUP(A1647,$U$12:$AD$125,8)=VLOOKUP(A1646,$U$12:$AD$125,8),0,VLOOKUP(A1647,U$12:$AD$125,8))</f>
        <v>0</v>
      </c>
      <c r="M1647" s="129">
        <f>IF(L1647&gt;0,VLOOKUP(L1647,T$12:$AC$125,7),0)</f>
        <v>0</v>
      </c>
      <c r="N1647" s="126">
        <f t="shared" si="646"/>
        <v>0</v>
      </c>
      <c r="O1647" s="126">
        <f t="shared" ca="1" si="647"/>
        <v>1.1381299899999999</v>
      </c>
      <c r="P1647" s="134" t="str">
        <f t="shared" si="652"/>
        <v>A+J=</v>
      </c>
      <c r="Q1647" s="131">
        <f t="shared" si="653"/>
        <v>44819</v>
      </c>
      <c r="R1647" s="9"/>
      <c r="S1647" s="9"/>
      <c r="T1647" s="9"/>
      <c r="U1647" s="9"/>
      <c r="V1647" s="9"/>
      <c r="W1647" s="9"/>
      <c r="X1647" s="9"/>
      <c r="Y1647" s="9"/>
      <c r="Z1647" s="9"/>
      <c r="AA1647" s="9"/>
      <c r="AB1647" s="9"/>
      <c r="AC1647" s="9"/>
      <c r="AD1647" s="9"/>
      <c r="AE1647" s="9"/>
      <c r="AF1647" s="59">
        <f t="shared" si="662"/>
        <v>44304</v>
      </c>
      <c r="AG1647" s="15">
        <f t="shared" ca="1" si="659"/>
        <v>1002.58713999</v>
      </c>
      <c r="AH1647" s="15">
        <f t="shared" si="659"/>
        <v>1000</v>
      </c>
      <c r="AI1647" s="4">
        <f t="shared" ca="1" si="659"/>
        <v>0</v>
      </c>
      <c r="AJ1647" s="16">
        <f t="shared" ca="1" si="659"/>
        <v>0</v>
      </c>
      <c r="AK1647" s="4">
        <f t="shared" si="659"/>
        <v>1.075</v>
      </c>
      <c r="AL1647" s="59">
        <f t="shared" si="660"/>
        <v>44304</v>
      </c>
      <c r="AM1647" s="16">
        <f t="shared" ca="1" si="661"/>
        <v>1.0025871399999999</v>
      </c>
      <c r="AN1647" s="15">
        <f t="shared" ca="1" si="661"/>
        <v>2.5871399899999998</v>
      </c>
      <c r="AO1647" s="9">
        <f t="shared" si="661"/>
        <v>0</v>
      </c>
      <c r="AP1647" s="17">
        <f t="shared" si="661"/>
        <v>0</v>
      </c>
      <c r="AQ1647" s="15">
        <f t="shared" si="661"/>
        <v>0</v>
      </c>
      <c r="AR1647" s="10" t="str">
        <f t="shared" si="661"/>
        <v>A+J=</v>
      </c>
      <c r="AS1647" s="59">
        <f t="shared" si="661"/>
        <v>44454</v>
      </c>
      <c r="AT1647" s="18"/>
      <c r="AU1647" s="18"/>
      <c r="AV1647" s="40"/>
      <c r="AW1647" s="18"/>
      <c r="AX1647" s="18"/>
      <c r="AY1647" s="18"/>
      <c r="AZ1647" s="18"/>
      <c r="BA1647" s="18"/>
      <c r="BB1647" s="18"/>
      <c r="BC1647" s="18"/>
      <c r="BD1647" s="18"/>
      <c r="BE1647" s="18"/>
      <c r="BF1647" s="18"/>
      <c r="BG1647" s="18"/>
      <c r="BH1647" s="18"/>
      <c r="BI1647" s="18"/>
      <c r="BJ1647" s="18"/>
      <c r="BK1647" s="18"/>
      <c r="BL1647" s="18"/>
      <c r="BM1647" s="18"/>
      <c r="BN1647" s="18"/>
      <c r="BO1647" s="18"/>
      <c r="BP1647" s="18"/>
      <c r="BQ1647" s="18"/>
      <c r="BR1647" s="18"/>
      <c r="BS1647" s="18"/>
      <c r="BT1647" s="18"/>
      <c r="BU1647" s="18"/>
      <c r="BV1647" s="18"/>
      <c r="BW1647" s="18"/>
      <c r="BX1647" s="18"/>
      <c r="BY1647" s="18"/>
      <c r="BZ1647" s="18"/>
      <c r="CA1647" s="18"/>
      <c r="CB1647" s="18"/>
      <c r="CC1647" s="18"/>
      <c r="CD1647" s="18"/>
      <c r="CE1647" s="18"/>
      <c r="CF1647" s="18"/>
      <c r="CG1647" s="18"/>
      <c r="CH1647" s="18"/>
      <c r="CI1647" s="18"/>
      <c r="CJ1647" s="18"/>
      <c r="CK1647" s="18"/>
      <c r="CL1647" s="18"/>
      <c r="CM1647" s="18"/>
      <c r="CN1647" s="18"/>
      <c r="CO1647" s="18"/>
      <c r="CP1647" s="18"/>
      <c r="CQ1647" s="18"/>
      <c r="CR1647" s="18"/>
      <c r="CS1647" s="18"/>
      <c r="CT1647" s="18"/>
      <c r="CU1647" s="18"/>
      <c r="CV1647" s="18"/>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c r="GS1647" s="18"/>
      <c r="GT1647" s="18"/>
    </row>
    <row r="1648" spans="1:202" x14ac:dyDescent="0.2">
      <c r="A1648" s="123">
        <f t="shared" si="648"/>
        <v>44643</v>
      </c>
      <c r="B1648" s="124">
        <f t="shared" ca="1" si="654"/>
        <v>501.37376498999998</v>
      </c>
      <c r="C1648" s="126">
        <f t="shared" si="649"/>
        <v>500</v>
      </c>
      <c r="D1648" s="125">
        <f ca="1">IF(A1648&lt;$B$1,VLOOKUP(A1648,[1]DI!$A$4:$B$15000,2,FALSE),0)</f>
        <v>0.11649999999999999</v>
      </c>
      <c r="E1648" s="126">
        <f t="shared" ca="1" si="655"/>
        <v>4.3739000000000001E-4</v>
      </c>
      <c r="F1648" s="132">
        <f t="shared" si="650"/>
        <v>1.075</v>
      </c>
      <c r="G1648" s="127">
        <f t="shared" ca="1" si="643"/>
        <v>1.0004701942500001</v>
      </c>
      <c r="H1648" s="126">
        <f ca="1">TRUNC(PRODUCT(G$10:G1647),15)</f>
        <v>1.2804477074635401</v>
      </c>
      <c r="I1648" s="126">
        <f t="shared" ca="1" si="651"/>
        <v>1.2769392808734701</v>
      </c>
      <c r="J1648" s="126">
        <f t="shared" ca="1" si="644"/>
        <v>1.0027475299999999</v>
      </c>
      <c r="K1648" s="126">
        <f t="shared" ca="1" si="645"/>
        <v>1.37376499</v>
      </c>
      <c r="L1648" s="133">
        <f>IF(VLOOKUP(A1648,$U$12:$AD$125,8)=VLOOKUP(A1647,$U$12:$AD$125,8),0,VLOOKUP(A1648,U$12:$AD$125,8))</f>
        <v>0</v>
      </c>
      <c r="M1648" s="129">
        <f>IF(L1648&gt;0,VLOOKUP(L1648,T$12:$AC$125,7),0)</f>
        <v>0</v>
      </c>
      <c r="N1648" s="126">
        <f t="shared" si="646"/>
        <v>0</v>
      </c>
      <c r="O1648" s="126">
        <f t="shared" ca="1" si="647"/>
        <v>1.37376499</v>
      </c>
      <c r="P1648" s="134" t="str">
        <f t="shared" si="652"/>
        <v>A+J=</v>
      </c>
      <c r="Q1648" s="131">
        <f t="shared" si="653"/>
        <v>44819</v>
      </c>
      <c r="R1648" s="9"/>
      <c r="S1648" s="9"/>
      <c r="T1648" s="9"/>
      <c r="U1648" s="9"/>
      <c r="V1648" s="9"/>
      <c r="W1648" s="9"/>
      <c r="X1648" s="9"/>
      <c r="Y1648" s="9"/>
      <c r="Z1648" s="9"/>
      <c r="AA1648" s="9"/>
      <c r="AB1648" s="9"/>
      <c r="AC1648" s="9"/>
      <c r="AD1648" s="9"/>
      <c r="AE1648" s="9"/>
      <c r="AF1648" s="59">
        <f t="shared" si="662"/>
        <v>44305</v>
      </c>
      <c r="AG1648" s="15">
        <f t="shared" ca="1" si="659"/>
        <v>1002.58713999</v>
      </c>
      <c r="AH1648" s="15">
        <f t="shared" si="659"/>
        <v>1000</v>
      </c>
      <c r="AI1648" s="4">
        <f t="shared" ca="1" si="659"/>
        <v>2.6499999999999999E-2</v>
      </c>
      <c r="AJ1648" s="16">
        <f t="shared" ca="1" si="659"/>
        <v>1.0378999999999999E-4</v>
      </c>
      <c r="AK1648" s="4">
        <f t="shared" si="659"/>
        <v>1.075</v>
      </c>
      <c r="AL1648" s="59">
        <f t="shared" si="660"/>
        <v>44305</v>
      </c>
      <c r="AM1648" s="16">
        <f t="shared" ca="1" si="661"/>
        <v>1.0025871399999999</v>
      </c>
      <c r="AN1648" s="15">
        <f t="shared" ca="1" si="661"/>
        <v>2.5871399899999998</v>
      </c>
      <c r="AO1648" s="9">
        <f t="shared" si="661"/>
        <v>0</v>
      </c>
      <c r="AP1648" s="17">
        <f t="shared" si="661"/>
        <v>0</v>
      </c>
      <c r="AQ1648" s="15">
        <f t="shared" si="661"/>
        <v>0</v>
      </c>
      <c r="AR1648" s="10" t="str">
        <f t="shared" si="661"/>
        <v>A+J=</v>
      </c>
      <c r="AS1648" s="59">
        <f t="shared" si="661"/>
        <v>44454</v>
      </c>
      <c r="AT1648" s="18"/>
      <c r="AU1648" s="18"/>
      <c r="AV1648" s="40"/>
      <c r="AW1648" s="18"/>
      <c r="AX1648" s="18"/>
      <c r="AY1648" s="18"/>
      <c r="AZ1648" s="18"/>
      <c r="BA1648" s="18"/>
      <c r="BB1648" s="18"/>
      <c r="BC1648" s="18"/>
      <c r="BD1648" s="18"/>
      <c r="BE1648" s="18"/>
      <c r="BF1648" s="18"/>
      <c r="BG1648" s="18"/>
      <c r="BH1648" s="18"/>
      <c r="BI1648" s="18"/>
      <c r="BJ1648" s="18"/>
      <c r="BK1648" s="18"/>
      <c r="BL1648" s="18"/>
      <c r="BM1648" s="18"/>
      <c r="BN1648" s="18"/>
      <c r="BO1648" s="18"/>
      <c r="BP1648" s="18"/>
      <c r="BQ1648" s="18"/>
      <c r="BR1648" s="18"/>
      <c r="BS1648" s="18"/>
      <c r="BT1648" s="18"/>
      <c r="BU1648" s="18"/>
      <c r="BV1648" s="18"/>
      <c r="BW1648" s="18"/>
      <c r="BX1648" s="18"/>
      <c r="BY1648" s="18"/>
      <c r="BZ1648" s="18"/>
      <c r="CA1648" s="18"/>
      <c r="CB1648" s="18"/>
      <c r="CC1648" s="18"/>
      <c r="CD1648" s="18"/>
      <c r="CE1648" s="18"/>
      <c r="CF1648" s="18"/>
      <c r="CG1648" s="18"/>
      <c r="CH1648" s="18"/>
      <c r="CI1648" s="18"/>
      <c r="CJ1648" s="18"/>
      <c r="CK1648" s="18"/>
      <c r="CL1648" s="18"/>
      <c r="CM1648" s="18"/>
      <c r="CN1648" s="18"/>
      <c r="CO1648" s="18"/>
      <c r="CP1648" s="18"/>
      <c r="CQ1648" s="18"/>
      <c r="CR1648" s="18"/>
      <c r="CS1648" s="18"/>
      <c r="CT1648" s="18"/>
      <c r="CU1648" s="18"/>
      <c r="CV1648" s="18"/>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c r="GS1648" s="18"/>
      <c r="GT1648" s="18"/>
    </row>
    <row r="1649" spans="1:202" x14ac:dyDescent="0.2">
      <c r="A1649" s="123">
        <f t="shared" si="648"/>
        <v>44644</v>
      </c>
      <c r="B1649" s="124">
        <f t="shared" ca="1" si="654"/>
        <v>501.60950500000001</v>
      </c>
      <c r="C1649" s="126">
        <f t="shared" si="649"/>
        <v>500</v>
      </c>
      <c r="D1649" s="125">
        <f ca="1">IF(A1649&lt;$B$1,VLOOKUP(A1649,[1]DI!$A$4:$B$15000,2,FALSE),0)</f>
        <v>0.11649999999999999</v>
      </c>
      <c r="E1649" s="126">
        <f t="shared" ca="1" si="655"/>
        <v>4.3739000000000001E-4</v>
      </c>
      <c r="F1649" s="132">
        <f t="shared" si="650"/>
        <v>1.075</v>
      </c>
      <c r="G1649" s="127">
        <f t="shared" ca="1" si="643"/>
        <v>1.0004701942500001</v>
      </c>
      <c r="H1649" s="126">
        <f ca="1">TRUNC(PRODUCT(G$10:G1648),15)</f>
        <v>1.2810497666130101</v>
      </c>
      <c r="I1649" s="126">
        <f t="shared" ca="1" si="651"/>
        <v>1.2769392808734701</v>
      </c>
      <c r="J1649" s="126">
        <f t="shared" ca="1" si="644"/>
        <v>1.00321901</v>
      </c>
      <c r="K1649" s="126">
        <f t="shared" ca="1" si="645"/>
        <v>1.609505</v>
      </c>
      <c r="L1649" s="133">
        <f>IF(VLOOKUP(A1649,$U$12:$AD$125,8)=VLOOKUP(A1648,$U$12:$AD$125,8),0,VLOOKUP(A1649,U$12:$AD$125,8))</f>
        <v>0</v>
      </c>
      <c r="M1649" s="129">
        <f>IF(L1649&gt;0,VLOOKUP(L1649,T$12:$AC$125,7),0)</f>
        <v>0</v>
      </c>
      <c r="N1649" s="126">
        <f t="shared" si="646"/>
        <v>0</v>
      </c>
      <c r="O1649" s="126">
        <f t="shared" ca="1" si="647"/>
        <v>1.609505</v>
      </c>
      <c r="P1649" s="134" t="str">
        <f t="shared" si="652"/>
        <v>A+J=</v>
      </c>
      <c r="Q1649" s="131">
        <f t="shared" si="653"/>
        <v>44819</v>
      </c>
      <c r="R1649" s="9"/>
      <c r="S1649" s="9"/>
      <c r="T1649" s="9"/>
      <c r="U1649" s="9"/>
      <c r="V1649" s="9"/>
      <c r="W1649" s="9"/>
      <c r="X1649" s="9"/>
      <c r="Y1649" s="9"/>
      <c r="Z1649" s="9"/>
      <c r="AA1649" s="9"/>
      <c r="AB1649" s="9"/>
      <c r="AC1649" s="9"/>
      <c r="AD1649" s="9"/>
      <c r="AE1649" s="9"/>
      <c r="AF1649" s="59">
        <f t="shared" si="662"/>
        <v>44306</v>
      </c>
      <c r="AG1649" s="15">
        <f t="shared" ca="1" si="659"/>
        <v>1002.699</v>
      </c>
      <c r="AH1649" s="15">
        <f t="shared" si="659"/>
        <v>1000</v>
      </c>
      <c r="AI1649" s="4">
        <f t="shared" ca="1" si="659"/>
        <v>2.6499999999999999E-2</v>
      </c>
      <c r="AJ1649" s="16">
        <f t="shared" ca="1" si="659"/>
        <v>1.0378999999999999E-4</v>
      </c>
      <c r="AK1649" s="4">
        <f t="shared" si="659"/>
        <v>1.075</v>
      </c>
      <c r="AL1649" s="59">
        <f t="shared" si="660"/>
        <v>44306</v>
      </c>
      <c r="AM1649" s="16">
        <f t="shared" ca="1" si="661"/>
        <v>1.002699</v>
      </c>
      <c r="AN1649" s="15">
        <f t="shared" ca="1" si="661"/>
        <v>2.6989999999999998</v>
      </c>
      <c r="AO1649" s="9">
        <f t="shared" si="661"/>
        <v>0</v>
      </c>
      <c r="AP1649" s="17">
        <f t="shared" si="661"/>
        <v>0</v>
      </c>
      <c r="AQ1649" s="15">
        <f t="shared" si="661"/>
        <v>0</v>
      </c>
      <c r="AR1649" s="10" t="str">
        <f t="shared" si="661"/>
        <v>A+J=</v>
      </c>
      <c r="AS1649" s="59">
        <f t="shared" si="661"/>
        <v>44454</v>
      </c>
      <c r="AT1649" s="18"/>
      <c r="AU1649" s="18"/>
      <c r="AV1649" s="40"/>
      <c r="AW1649" s="18"/>
      <c r="AX1649" s="18"/>
      <c r="AY1649" s="18"/>
      <c r="AZ1649" s="18"/>
      <c r="BA1649" s="18"/>
      <c r="BB1649" s="18"/>
      <c r="BC1649" s="18"/>
      <c r="BD1649" s="18"/>
      <c r="BE1649" s="18"/>
      <c r="BF1649" s="18"/>
      <c r="BG1649" s="18"/>
      <c r="BH1649" s="18"/>
      <c r="BI1649" s="18"/>
      <c r="BJ1649" s="18"/>
      <c r="BK1649" s="18"/>
      <c r="BL1649" s="18"/>
      <c r="BM1649" s="18"/>
      <c r="BN1649" s="18"/>
      <c r="BO1649" s="18"/>
      <c r="BP1649" s="18"/>
      <c r="BQ1649" s="18"/>
      <c r="BR1649" s="18"/>
      <c r="BS1649" s="18"/>
      <c r="BT1649" s="18"/>
      <c r="BU1649" s="18"/>
      <c r="BV1649" s="18"/>
      <c r="BW1649" s="18"/>
      <c r="BX1649" s="18"/>
      <c r="BY1649" s="18"/>
      <c r="BZ1649" s="18"/>
      <c r="CA1649" s="18"/>
      <c r="CB1649" s="18"/>
      <c r="CC1649" s="18"/>
      <c r="CD1649" s="18"/>
      <c r="CE1649" s="18"/>
      <c r="CF1649" s="18"/>
      <c r="CG1649" s="18"/>
      <c r="CH1649" s="18"/>
      <c r="CI1649" s="18"/>
      <c r="CJ1649" s="18"/>
      <c r="CK1649" s="18"/>
      <c r="CL1649" s="18"/>
      <c r="CM1649" s="18"/>
      <c r="CN1649" s="18"/>
      <c r="CO1649" s="18"/>
      <c r="CP1649" s="18"/>
      <c r="CQ1649" s="18"/>
      <c r="CR1649" s="18"/>
      <c r="CS1649" s="18"/>
      <c r="CT1649" s="18"/>
      <c r="CU1649" s="18"/>
      <c r="CV1649" s="18"/>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c r="GS1649" s="18"/>
      <c r="GT1649" s="18"/>
    </row>
    <row r="1650" spans="1:202" x14ac:dyDescent="0.2">
      <c r="A1650" s="123">
        <f t="shared" si="648"/>
        <v>44645</v>
      </c>
      <c r="B1650" s="124">
        <f t="shared" ca="1" si="654"/>
        <v>501.84536000000003</v>
      </c>
      <c r="C1650" s="126">
        <f t="shared" si="649"/>
        <v>500</v>
      </c>
      <c r="D1650" s="125">
        <f ca="1">IF(A1650&lt;$B$1,VLOOKUP(A1650,[1]DI!$A$4:$B$15000,2,FALSE),0)</f>
        <v>0.11649999999999999</v>
      </c>
      <c r="E1650" s="126">
        <f t="shared" ca="1" si="655"/>
        <v>4.3739000000000001E-4</v>
      </c>
      <c r="F1650" s="132">
        <f t="shared" si="650"/>
        <v>1.075</v>
      </c>
      <c r="G1650" s="127">
        <f t="shared" ca="1" si="643"/>
        <v>1.0004701942500001</v>
      </c>
      <c r="H1650" s="126">
        <f ca="1">TRUNC(PRODUCT(G$10:G1649),15)</f>
        <v>1.2816521088472399</v>
      </c>
      <c r="I1650" s="126">
        <f t="shared" ca="1" si="651"/>
        <v>1.2769392808734701</v>
      </c>
      <c r="J1650" s="126">
        <f t="shared" ca="1" si="644"/>
        <v>1.00369072</v>
      </c>
      <c r="K1650" s="126">
        <f t="shared" ca="1" si="645"/>
        <v>1.8453599999999999</v>
      </c>
      <c r="L1650" s="133">
        <f>IF(VLOOKUP(A1650,$U$12:$AD$125,8)=VLOOKUP(A1649,$U$12:$AD$125,8),0,VLOOKUP(A1650,U$12:$AD$125,8))</f>
        <v>0</v>
      </c>
      <c r="M1650" s="129">
        <f>IF(L1650&gt;0,VLOOKUP(L1650,T$12:$AC$125,7),0)</f>
        <v>0</v>
      </c>
      <c r="N1650" s="126">
        <f t="shared" si="646"/>
        <v>0</v>
      </c>
      <c r="O1650" s="126">
        <f t="shared" ca="1" si="647"/>
        <v>1.8453599999999999</v>
      </c>
      <c r="P1650" s="134" t="str">
        <f t="shared" si="652"/>
        <v>A+J=</v>
      </c>
      <c r="Q1650" s="131">
        <f t="shared" si="653"/>
        <v>44819</v>
      </c>
      <c r="R1650" s="9"/>
      <c r="S1650" s="9"/>
      <c r="T1650" s="9"/>
      <c r="U1650" s="9"/>
      <c r="V1650" s="9"/>
      <c r="W1650" s="9"/>
      <c r="X1650" s="9"/>
      <c r="Y1650" s="9"/>
      <c r="Z1650" s="9"/>
      <c r="AA1650" s="9"/>
      <c r="AB1650" s="9"/>
      <c r="AC1650" s="9"/>
      <c r="AD1650" s="9"/>
      <c r="AE1650" s="9"/>
      <c r="AF1650" s="59">
        <f t="shared" si="662"/>
        <v>44307</v>
      </c>
      <c r="AG1650" s="15">
        <f t="shared" ca="1" si="659"/>
        <v>1002.81087</v>
      </c>
      <c r="AH1650" s="15">
        <f t="shared" si="659"/>
        <v>1000</v>
      </c>
      <c r="AI1650" s="4">
        <f t="shared" ca="1" si="659"/>
        <v>0</v>
      </c>
      <c r="AJ1650" s="16">
        <f t="shared" ca="1" si="659"/>
        <v>0</v>
      </c>
      <c r="AK1650" s="4">
        <f t="shared" si="659"/>
        <v>1.075</v>
      </c>
      <c r="AL1650" s="59">
        <f t="shared" si="660"/>
        <v>44307</v>
      </c>
      <c r="AM1650" s="16">
        <f t="shared" ca="1" si="661"/>
        <v>1.00281087</v>
      </c>
      <c r="AN1650" s="15">
        <f t="shared" ca="1" si="661"/>
        <v>2.81087</v>
      </c>
      <c r="AO1650" s="9">
        <f t="shared" si="661"/>
        <v>0</v>
      </c>
      <c r="AP1650" s="17">
        <f t="shared" si="661"/>
        <v>0</v>
      </c>
      <c r="AQ1650" s="15">
        <f t="shared" si="661"/>
        <v>0</v>
      </c>
      <c r="AR1650" s="10" t="str">
        <f t="shared" si="661"/>
        <v>A+J=</v>
      </c>
      <c r="AS1650" s="59">
        <f t="shared" si="661"/>
        <v>44454</v>
      </c>
      <c r="AT1650" s="18"/>
      <c r="AU1650" s="18"/>
      <c r="AV1650" s="40"/>
      <c r="AW1650" s="18"/>
      <c r="AX1650" s="18"/>
      <c r="AY1650" s="18"/>
      <c r="AZ1650" s="18"/>
      <c r="BA1650" s="18"/>
      <c r="BB1650" s="18"/>
      <c r="BC1650" s="18"/>
      <c r="BD1650" s="18"/>
      <c r="BE1650" s="18"/>
      <c r="BF1650" s="18"/>
      <c r="BG1650" s="18"/>
      <c r="BH1650" s="18"/>
      <c r="BI1650" s="18"/>
      <c r="BJ1650" s="18"/>
      <c r="BK1650" s="18"/>
      <c r="BL1650" s="18"/>
      <c r="BM1650" s="18"/>
      <c r="BN1650" s="18"/>
      <c r="BO1650" s="18"/>
      <c r="BP1650" s="18"/>
      <c r="BQ1650" s="18"/>
      <c r="BR1650" s="18"/>
      <c r="BS1650" s="18"/>
      <c r="BT1650" s="18"/>
      <c r="BU1650" s="18"/>
      <c r="BV1650" s="18"/>
      <c r="BW1650" s="18"/>
      <c r="BX1650" s="18"/>
      <c r="BY1650" s="18"/>
      <c r="BZ1650" s="18"/>
      <c r="CA1650" s="18"/>
      <c r="CB1650" s="18"/>
      <c r="CC1650" s="18"/>
      <c r="CD1650" s="18"/>
      <c r="CE1650" s="18"/>
      <c r="CF1650" s="18"/>
      <c r="CG1650" s="18"/>
      <c r="CH1650" s="18"/>
      <c r="CI1650" s="18"/>
      <c r="CJ1650" s="18"/>
      <c r="CK1650" s="18"/>
      <c r="CL1650" s="18"/>
      <c r="CM1650" s="18"/>
      <c r="CN1650" s="18"/>
      <c r="CO1650" s="18"/>
      <c r="CP1650" s="18"/>
      <c r="CQ1650" s="18"/>
      <c r="CR1650" s="18"/>
      <c r="CS1650" s="18"/>
      <c r="CT1650" s="18"/>
      <c r="CU1650" s="18"/>
      <c r="CV1650" s="18"/>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c r="GS1650" s="18"/>
      <c r="GT1650" s="18"/>
    </row>
    <row r="1651" spans="1:202" x14ac:dyDescent="0.2">
      <c r="A1651" s="123">
        <f t="shared" si="648"/>
        <v>44646</v>
      </c>
      <c r="B1651" s="124">
        <f t="shared" ca="1" si="654"/>
        <v>502.08132499999999</v>
      </c>
      <c r="C1651" s="126">
        <f t="shared" si="649"/>
        <v>500</v>
      </c>
      <c r="D1651" s="125">
        <f ca="1">IF(A1651&lt;$B$1,VLOOKUP(A1651,[1]DI!$A$4:$B$15000,2,FALSE),0)</f>
        <v>0</v>
      </c>
      <c r="E1651" s="126">
        <f t="shared" ca="1" si="655"/>
        <v>0</v>
      </c>
      <c r="F1651" s="132">
        <f t="shared" si="650"/>
        <v>1.075</v>
      </c>
      <c r="G1651" s="127">
        <f t="shared" ca="1" si="643"/>
        <v>1</v>
      </c>
      <c r="H1651" s="126">
        <f ca="1">TRUNC(PRODUCT(G$10:G1650),15)</f>
        <v>1.28225473429932</v>
      </c>
      <c r="I1651" s="126">
        <f t="shared" ca="1" si="651"/>
        <v>1.2769392808734701</v>
      </c>
      <c r="J1651" s="126">
        <f t="shared" ca="1" si="644"/>
        <v>1.00416265</v>
      </c>
      <c r="K1651" s="126">
        <f t="shared" ca="1" si="645"/>
        <v>2.0813250000000001</v>
      </c>
      <c r="L1651" s="133">
        <f>IF(VLOOKUP(A1651,$U$12:$AD$125,8)=VLOOKUP(A1650,$U$12:$AD$125,8),0,VLOOKUP(A1651,U$12:$AD$125,8))</f>
        <v>0</v>
      </c>
      <c r="M1651" s="129">
        <f>IF(L1651&gt;0,VLOOKUP(L1651,T$12:$AC$125,7),0)</f>
        <v>0</v>
      </c>
      <c r="N1651" s="126">
        <f t="shared" si="646"/>
        <v>0</v>
      </c>
      <c r="O1651" s="126">
        <f t="shared" ca="1" si="647"/>
        <v>2.0813250000000001</v>
      </c>
      <c r="P1651" s="134" t="str">
        <f t="shared" si="652"/>
        <v>A+J=</v>
      </c>
      <c r="Q1651" s="131">
        <f t="shared" si="653"/>
        <v>44819</v>
      </c>
      <c r="R1651" s="9"/>
      <c r="S1651" s="9"/>
      <c r="T1651" s="9"/>
      <c r="U1651" s="9"/>
      <c r="V1651" s="9"/>
      <c r="W1651" s="9"/>
      <c r="X1651" s="9"/>
      <c r="Y1651" s="9"/>
      <c r="Z1651" s="9"/>
      <c r="AA1651" s="9"/>
      <c r="AB1651" s="9"/>
      <c r="AC1651" s="9"/>
      <c r="AD1651" s="9"/>
      <c r="AE1651" s="9"/>
      <c r="AF1651" s="59">
        <f t="shared" si="662"/>
        <v>44308</v>
      </c>
      <c r="AG1651" s="15">
        <f t="shared" ca="1" si="659"/>
        <v>1002.81087</v>
      </c>
      <c r="AH1651" s="15">
        <f t="shared" si="659"/>
        <v>1000</v>
      </c>
      <c r="AI1651" s="4">
        <f t="shared" ca="1" si="659"/>
        <v>2.6499999999999999E-2</v>
      </c>
      <c r="AJ1651" s="16">
        <f t="shared" ca="1" si="659"/>
        <v>1.0378999999999999E-4</v>
      </c>
      <c r="AK1651" s="4">
        <f t="shared" si="659"/>
        <v>1.075</v>
      </c>
      <c r="AL1651" s="59">
        <f t="shared" si="660"/>
        <v>44308</v>
      </c>
      <c r="AM1651" s="16">
        <f t="shared" ca="1" si="661"/>
        <v>1.00281087</v>
      </c>
      <c r="AN1651" s="15">
        <f t="shared" ca="1" si="661"/>
        <v>2.81087</v>
      </c>
      <c r="AO1651" s="9">
        <f t="shared" si="661"/>
        <v>0</v>
      </c>
      <c r="AP1651" s="17">
        <f t="shared" si="661"/>
        <v>0</v>
      </c>
      <c r="AQ1651" s="15">
        <f t="shared" si="661"/>
        <v>0</v>
      </c>
      <c r="AR1651" s="10" t="str">
        <f t="shared" si="661"/>
        <v>A+J=</v>
      </c>
      <c r="AS1651" s="59">
        <f t="shared" si="661"/>
        <v>44454</v>
      </c>
      <c r="AT1651" s="18"/>
      <c r="AU1651" s="18"/>
      <c r="AV1651" s="40"/>
      <c r="AW1651" s="18"/>
      <c r="AX1651" s="18"/>
      <c r="AY1651" s="18"/>
      <c r="AZ1651" s="18"/>
      <c r="BA1651" s="18"/>
      <c r="BB1651" s="18"/>
      <c r="BC1651" s="18"/>
      <c r="BD1651" s="18"/>
      <c r="BE1651" s="18"/>
      <c r="BF1651" s="18"/>
      <c r="BG1651" s="18"/>
      <c r="BH1651" s="18"/>
      <c r="BI1651" s="18"/>
      <c r="BJ1651" s="18"/>
      <c r="BK1651" s="18"/>
      <c r="BL1651" s="18"/>
      <c r="BM1651" s="18"/>
      <c r="BN1651" s="18"/>
      <c r="BO1651" s="18"/>
      <c r="BP1651" s="18"/>
      <c r="BQ1651" s="18"/>
      <c r="BR1651" s="18"/>
      <c r="BS1651" s="18"/>
      <c r="BT1651" s="18"/>
      <c r="BU1651" s="18"/>
      <c r="BV1651" s="18"/>
      <c r="BW1651" s="18"/>
      <c r="BX1651" s="18"/>
      <c r="BY1651" s="18"/>
      <c r="BZ1651" s="18"/>
      <c r="CA1651" s="18"/>
      <c r="CB1651" s="18"/>
      <c r="CC1651" s="18"/>
      <c r="CD1651" s="18"/>
      <c r="CE1651" s="18"/>
      <c r="CF1651" s="18"/>
      <c r="CG1651" s="18"/>
      <c r="CH1651" s="18"/>
      <c r="CI1651" s="18"/>
      <c r="CJ1651" s="18"/>
      <c r="CK1651" s="18"/>
      <c r="CL1651" s="18"/>
      <c r="CM1651" s="18"/>
      <c r="CN1651" s="18"/>
      <c r="CO1651" s="18"/>
      <c r="CP1651" s="18"/>
      <c r="CQ1651" s="18"/>
      <c r="CR1651" s="18"/>
      <c r="CS1651" s="18"/>
      <c r="CT1651" s="18"/>
      <c r="CU1651" s="18"/>
      <c r="CV1651" s="18"/>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c r="GS1651" s="18"/>
      <c r="GT1651" s="18"/>
    </row>
    <row r="1652" spans="1:202" x14ac:dyDescent="0.2">
      <c r="A1652" s="123">
        <f t="shared" si="648"/>
        <v>44647</v>
      </c>
      <c r="B1652" s="124">
        <f t="shared" ca="1" si="654"/>
        <v>502.08132499999999</v>
      </c>
      <c r="C1652" s="126">
        <f t="shared" si="649"/>
        <v>500</v>
      </c>
      <c r="D1652" s="125">
        <f ca="1">IF(A1652&lt;$B$1,VLOOKUP(A1652,[1]DI!$A$4:$B$15000,2,FALSE),0)</f>
        <v>0</v>
      </c>
      <c r="E1652" s="126">
        <f t="shared" ca="1" si="655"/>
        <v>0</v>
      </c>
      <c r="F1652" s="132">
        <f t="shared" si="650"/>
        <v>1.075</v>
      </c>
      <c r="G1652" s="127">
        <f t="shared" ca="1" si="643"/>
        <v>1</v>
      </c>
      <c r="H1652" s="126">
        <f ca="1">TRUNC(PRODUCT(G$10:G1651),15)</f>
        <v>1.28225473429932</v>
      </c>
      <c r="I1652" s="126">
        <f t="shared" ca="1" si="651"/>
        <v>1.2769392808734701</v>
      </c>
      <c r="J1652" s="126">
        <f t="shared" ca="1" si="644"/>
        <v>1.00416265</v>
      </c>
      <c r="K1652" s="126">
        <f t="shared" ca="1" si="645"/>
        <v>2.0813250000000001</v>
      </c>
      <c r="L1652" s="133">
        <f>IF(VLOOKUP(A1652,$U$12:$AD$125,8)=VLOOKUP(A1651,$U$12:$AD$125,8),0,VLOOKUP(A1652,U$12:$AD$125,8))</f>
        <v>0</v>
      </c>
      <c r="M1652" s="129">
        <f>IF(L1652&gt;0,VLOOKUP(L1652,T$12:$AC$125,7),0)</f>
        <v>0</v>
      </c>
      <c r="N1652" s="126">
        <f t="shared" si="646"/>
        <v>0</v>
      </c>
      <c r="O1652" s="126">
        <f t="shared" ca="1" si="647"/>
        <v>2.0813250000000001</v>
      </c>
      <c r="P1652" s="134" t="str">
        <f t="shared" si="652"/>
        <v>A+J=</v>
      </c>
      <c r="Q1652" s="131">
        <f t="shared" si="653"/>
        <v>44819</v>
      </c>
      <c r="R1652" s="9"/>
      <c r="S1652" s="9"/>
      <c r="T1652" s="9"/>
      <c r="U1652" s="9"/>
      <c r="V1652" s="9"/>
      <c r="W1652" s="9"/>
      <c r="X1652" s="9"/>
      <c r="Y1652" s="9"/>
      <c r="Z1652" s="9"/>
      <c r="AA1652" s="9"/>
      <c r="AB1652" s="9"/>
      <c r="AC1652" s="9"/>
      <c r="AD1652" s="9"/>
      <c r="AE1652" s="9"/>
      <c r="AF1652" s="59">
        <f t="shared" si="662"/>
        <v>44309</v>
      </c>
      <c r="AG1652" s="15">
        <f t="shared" ca="1" si="659"/>
        <v>1002.92275999</v>
      </c>
      <c r="AH1652" s="15">
        <f t="shared" si="659"/>
        <v>1000</v>
      </c>
      <c r="AI1652" s="4">
        <f t="shared" ca="1" si="659"/>
        <v>2.6499999999999999E-2</v>
      </c>
      <c r="AJ1652" s="16">
        <f t="shared" ca="1" si="659"/>
        <v>1.0378999999999999E-4</v>
      </c>
      <c r="AK1652" s="4">
        <f t="shared" si="659"/>
        <v>1.075</v>
      </c>
      <c r="AL1652" s="59">
        <f t="shared" si="660"/>
        <v>44309</v>
      </c>
      <c r="AM1652" s="16">
        <f t="shared" ca="1" si="661"/>
        <v>1.0029227599999999</v>
      </c>
      <c r="AN1652" s="15">
        <f t="shared" ca="1" si="661"/>
        <v>2.9227599899999999</v>
      </c>
      <c r="AO1652" s="9">
        <f t="shared" si="661"/>
        <v>0</v>
      </c>
      <c r="AP1652" s="17">
        <f t="shared" si="661"/>
        <v>0</v>
      </c>
      <c r="AQ1652" s="15">
        <f t="shared" si="661"/>
        <v>0</v>
      </c>
      <c r="AR1652" s="10" t="str">
        <f t="shared" si="661"/>
        <v>A+J=</v>
      </c>
      <c r="AS1652" s="59">
        <f t="shared" si="661"/>
        <v>44454</v>
      </c>
      <c r="AT1652" s="18"/>
      <c r="AU1652" s="18"/>
      <c r="AV1652" s="40"/>
      <c r="AW1652" s="18"/>
      <c r="AX1652" s="18"/>
      <c r="AY1652" s="18"/>
      <c r="AZ1652" s="18"/>
      <c r="BA1652" s="18"/>
      <c r="BB1652" s="18"/>
      <c r="BC1652" s="18"/>
      <c r="BD1652" s="18"/>
      <c r="BE1652" s="18"/>
      <c r="BF1652" s="18"/>
      <c r="BG1652" s="18"/>
      <c r="BH1652" s="18"/>
      <c r="BI1652" s="18"/>
      <c r="BJ1652" s="18"/>
      <c r="BK1652" s="18"/>
      <c r="BL1652" s="18"/>
      <c r="BM1652" s="18"/>
      <c r="BN1652" s="18"/>
      <c r="BO1652" s="18"/>
      <c r="BP1652" s="18"/>
      <c r="BQ1652" s="18"/>
      <c r="BR1652" s="18"/>
      <c r="BS1652" s="18"/>
      <c r="BT1652" s="18"/>
      <c r="BU1652" s="18"/>
      <c r="BV1652" s="18"/>
      <c r="BW1652" s="18"/>
      <c r="BX1652" s="18"/>
      <c r="BY1652" s="18"/>
      <c r="BZ1652" s="18"/>
      <c r="CA1652" s="18"/>
      <c r="CB1652" s="18"/>
      <c r="CC1652" s="18"/>
      <c r="CD1652" s="18"/>
      <c r="CE1652" s="18"/>
      <c r="CF1652" s="18"/>
      <c r="CG1652" s="18"/>
      <c r="CH1652" s="18"/>
      <c r="CI1652" s="18"/>
      <c r="CJ1652" s="18"/>
      <c r="CK1652" s="18"/>
      <c r="CL1652" s="18"/>
      <c r="CM1652" s="18"/>
      <c r="CN1652" s="18"/>
      <c r="CO1652" s="18"/>
      <c r="CP1652" s="18"/>
      <c r="CQ1652" s="18"/>
      <c r="CR1652" s="18"/>
      <c r="CS1652" s="18"/>
      <c r="CT1652" s="18"/>
      <c r="CU1652" s="18"/>
      <c r="CV1652" s="18"/>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c r="GS1652" s="18"/>
      <c r="GT1652" s="18"/>
    </row>
    <row r="1653" spans="1:202" x14ac:dyDescent="0.2">
      <c r="A1653" s="123">
        <f t="shared" si="648"/>
        <v>44648</v>
      </c>
      <c r="B1653" s="124">
        <f t="shared" ca="1" si="654"/>
        <v>502.08132499999999</v>
      </c>
      <c r="C1653" s="126">
        <f t="shared" si="649"/>
        <v>500</v>
      </c>
      <c r="D1653" s="125">
        <f ca="1">IF(A1653&lt;$B$1,VLOOKUP(A1653,[1]DI!$A$4:$B$15000,2,FALSE),0)</f>
        <v>0.11649999999999999</v>
      </c>
      <c r="E1653" s="126">
        <f t="shared" ca="1" si="655"/>
        <v>4.3739000000000001E-4</v>
      </c>
      <c r="F1653" s="132">
        <f t="shared" si="650"/>
        <v>1.075</v>
      </c>
      <c r="G1653" s="127">
        <f t="shared" ca="1" si="643"/>
        <v>1.0004701942500001</v>
      </c>
      <c r="H1653" s="126">
        <f ca="1">TRUNC(PRODUCT(G$10:G1652),15)</f>
        <v>1.28225473429932</v>
      </c>
      <c r="I1653" s="126">
        <f t="shared" ca="1" si="651"/>
        <v>1.2769392808734701</v>
      </c>
      <c r="J1653" s="126">
        <f t="shared" ca="1" si="644"/>
        <v>1.00416265</v>
      </c>
      <c r="K1653" s="126">
        <f t="shared" ca="1" si="645"/>
        <v>2.0813250000000001</v>
      </c>
      <c r="L1653" s="133">
        <f>IF(VLOOKUP(A1653,$U$12:$AD$125,8)=VLOOKUP(A1652,$U$12:$AD$125,8),0,VLOOKUP(A1653,U$12:$AD$125,8))</f>
        <v>0</v>
      </c>
      <c r="M1653" s="129">
        <f>IF(L1653&gt;0,VLOOKUP(L1653,T$12:$AC$125,7),0)</f>
        <v>0</v>
      </c>
      <c r="N1653" s="126">
        <f t="shared" si="646"/>
        <v>0</v>
      </c>
      <c r="O1653" s="126">
        <f t="shared" ca="1" si="647"/>
        <v>2.0813250000000001</v>
      </c>
      <c r="P1653" s="134" t="str">
        <f t="shared" si="652"/>
        <v>A+J=</v>
      </c>
      <c r="Q1653" s="131">
        <f t="shared" si="653"/>
        <v>44819</v>
      </c>
      <c r="R1653" s="9"/>
      <c r="S1653" s="9"/>
      <c r="T1653" s="9"/>
      <c r="U1653" s="9"/>
      <c r="V1653" s="9"/>
      <c r="W1653" s="9"/>
      <c r="X1653" s="9"/>
      <c r="Y1653" s="9"/>
      <c r="Z1653" s="9"/>
      <c r="AA1653" s="9"/>
      <c r="AB1653" s="9"/>
      <c r="AC1653" s="9"/>
      <c r="AD1653" s="9"/>
      <c r="AE1653" s="9"/>
      <c r="AF1653" s="59">
        <f t="shared" si="662"/>
        <v>44310</v>
      </c>
      <c r="AG1653" s="15">
        <f t="shared" ca="1" si="659"/>
        <v>1003.03465999</v>
      </c>
      <c r="AH1653" s="15">
        <f t="shared" si="659"/>
        <v>1000</v>
      </c>
      <c r="AI1653" s="4">
        <f t="shared" ca="1" si="659"/>
        <v>0</v>
      </c>
      <c r="AJ1653" s="16">
        <f t="shared" ca="1" si="659"/>
        <v>0</v>
      </c>
      <c r="AK1653" s="4">
        <f t="shared" si="659"/>
        <v>1.075</v>
      </c>
      <c r="AL1653" s="59">
        <f t="shared" si="660"/>
        <v>44310</v>
      </c>
      <c r="AM1653" s="16">
        <f t="shared" ca="1" si="661"/>
        <v>1.00303466</v>
      </c>
      <c r="AN1653" s="15">
        <f t="shared" ca="1" si="661"/>
        <v>3.0346599900000002</v>
      </c>
      <c r="AO1653" s="9">
        <f t="shared" si="661"/>
        <v>0</v>
      </c>
      <c r="AP1653" s="17">
        <f t="shared" si="661"/>
        <v>0</v>
      </c>
      <c r="AQ1653" s="15">
        <f t="shared" si="661"/>
        <v>0</v>
      </c>
      <c r="AR1653" s="10" t="str">
        <f t="shared" si="661"/>
        <v>A+J=</v>
      </c>
      <c r="AS1653" s="59">
        <f t="shared" si="661"/>
        <v>44454</v>
      </c>
      <c r="AT1653" s="18"/>
      <c r="AU1653" s="18"/>
      <c r="AV1653" s="40"/>
      <c r="AW1653" s="18"/>
      <c r="AX1653" s="18"/>
      <c r="AY1653" s="18"/>
      <c r="AZ1653" s="18"/>
      <c r="BA1653" s="18"/>
      <c r="BB1653" s="18"/>
      <c r="BC1653" s="18"/>
      <c r="BD1653" s="18"/>
      <c r="BE1653" s="18"/>
      <c r="BF1653" s="18"/>
      <c r="BG1653" s="18"/>
      <c r="BH1653" s="18"/>
      <c r="BI1653" s="18"/>
      <c r="BJ1653" s="18"/>
      <c r="BK1653" s="18"/>
      <c r="BL1653" s="18"/>
      <c r="BM1653" s="18"/>
      <c r="BN1653" s="18"/>
      <c r="BO1653" s="18"/>
      <c r="BP1653" s="18"/>
      <c r="BQ1653" s="18"/>
      <c r="BR1653" s="18"/>
      <c r="BS1653" s="18"/>
      <c r="BT1653" s="18"/>
      <c r="BU1653" s="18"/>
      <c r="BV1653" s="18"/>
      <c r="BW1653" s="18"/>
      <c r="BX1653" s="18"/>
      <c r="BY1653" s="18"/>
      <c r="BZ1653" s="18"/>
      <c r="CA1653" s="18"/>
      <c r="CB1653" s="18"/>
      <c r="CC1653" s="18"/>
      <c r="CD1653" s="18"/>
      <c r="CE1653" s="18"/>
      <c r="CF1653" s="18"/>
      <c r="CG1653" s="18"/>
      <c r="CH1653" s="18"/>
      <c r="CI1653" s="18"/>
      <c r="CJ1653" s="18"/>
      <c r="CK1653" s="18"/>
      <c r="CL1653" s="18"/>
      <c r="CM1653" s="18"/>
      <c r="CN1653" s="18"/>
      <c r="CO1653" s="18"/>
      <c r="CP1653" s="18"/>
      <c r="CQ1653" s="18"/>
      <c r="CR1653" s="18"/>
      <c r="CS1653" s="18"/>
      <c r="CT1653" s="18"/>
      <c r="CU1653" s="18"/>
      <c r="CV1653" s="18"/>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c r="GS1653" s="18"/>
      <c r="GT1653" s="18"/>
    </row>
    <row r="1654" spans="1:202" x14ac:dyDescent="0.2">
      <c r="A1654" s="123">
        <f t="shared" si="648"/>
        <v>44649</v>
      </c>
      <c r="B1654" s="124">
        <f t="shared" ca="1" si="654"/>
        <v>502.31740000000002</v>
      </c>
      <c r="C1654" s="126">
        <f t="shared" si="649"/>
        <v>500</v>
      </c>
      <c r="D1654" s="125">
        <f ca="1">IF(A1654&lt;$B$1,VLOOKUP(A1654,[1]DI!$A$4:$B$15000,2,FALSE),0)</f>
        <v>0.11649999999999999</v>
      </c>
      <c r="E1654" s="126">
        <f t="shared" ca="1" si="655"/>
        <v>4.3739000000000001E-4</v>
      </c>
      <c r="F1654" s="132">
        <f t="shared" si="650"/>
        <v>1.075</v>
      </c>
      <c r="G1654" s="127">
        <f t="shared" ca="1" si="643"/>
        <v>1.0004701942500001</v>
      </c>
      <c r="H1654" s="126">
        <f ca="1">TRUNC(PRODUCT(G$10:G1653),15)</f>
        <v>1.2828576431024199</v>
      </c>
      <c r="I1654" s="126">
        <f t="shared" ca="1" si="651"/>
        <v>1.2769392808734701</v>
      </c>
      <c r="J1654" s="126">
        <f t="shared" ca="1" si="644"/>
        <v>1.0046348</v>
      </c>
      <c r="K1654" s="126">
        <f t="shared" ca="1" si="645"/>
        <v>2.3174000000000001</v>
      </c>
      <c r="L1654" s="133">
        <f>IF(VLOOKUP(A1654,$U$12:$AD$125,8)=VLOOKUP(A1653,$U$12:$AD$125,8),0,VLOOKUP(A1654,U$12:$AD$125,8))</f>
        <v>0</v>
      </c>
      <c r="M1654" s="129">
        <f>IF(L1654&gt;0,VLOOKUP(L1654,T$12:$AC$125,7),0)</f>
        <v>0</v>
      </c>
      <c r="N1654" s="126">
        <f t="shared" si="646"/>
        <v>0</v>
      </c>
      <c r="O1654" s="126">
        <f t="shared" ca="1" si="647"/>
        <v>2.3174000000000001</v>
      </c>
      <c r="P1654" s="134" t="str">
        <f t="shared" si="652"/>
        <v>A+J=</v>
      </c>
      <c r="Q1654" s="131">
        <f t="shared" si="653"/>
        <v>44819</v>
      </c>
      <c r="R1654" s="9"/>
      <c r="S1654" s="9"/>
      <c r="T1654" s="9"/>
      <c r="U1654" s="9"/>
      <c r="V1654" s="9"/>
      <c r="W1654" s="9"/>
      <c r="X1654" s="9"/>
      <c r="Y1654" s="9"/>
      <c r="Z1654" s="9"/>
      <c r="AA1654" s="9"/>
      <c r="AB1654" s="9"/>
      <c r="AC1654" s="9"/>
      <c r="AD1654" s="9"/>
      <c r="AE1654" s="9"/>
      <c r="AF1654" s="59">
        <f t="shared" si="662"/>
        <v>44311</v>
      </c>
      <c r="AG1654" s="15">
        <f t="shared" ref="AG1654:AK1667" ca="1" si="663">VLOOKUP($AF1654,$A$10:$Q$3625,(AG$1)+1)</f>
        <v>1003.03465999</v>
      </c>
      <c r="AH1654" s="15">
        <f t="shared" si="663"/>
        <v>1000</v>
      </c>
      <c r="AI1654" s="4">
        <f t="shared" ca="1" si="663"/>
        <v>0</v>
      </c>
      <c r="AJ1654" s="16">
        <f t="shared" ca="1" si="663"/>
        <v>0</v>
      </c>
      <c r="AK1654" s="4">
        <f t="shared" si="663"/>
        <v>1.075</v>
      </c>
      <c r="AL1654" s="59">
        <f t="shared" si="660"/>
        <v>44311</v>
      </c>
      <c r="AM1654" s="16">
        <f t="shared" ref="AM1654:AS1667" ca="1" si="664">VLOOKUP($AF1654,$A$10:$Q$3625,(AM$1)+1)</f>
        <v>1.00303466</v>
      </c>
      <c r="AN1654" s="15">
        <f t="shared" ca="1" si="664"/>
        <v>3.0346599900000002</v>
      </c>
      <c r="AO1654" s="9">
        <f t="shared" si="664"/>
        <v>0</v>
      </c>
      <c r="AP1654" s="17">
        <f t="shared" si="664"/>
        <v>0</v>
      </c>
      <c r="AQ1654" s="15">
        <f t="shared" si="664"/>
        <v>0</v>
      </c>
      <c r="AR1654" s="10" t="str">
        <f t="shared" si="664"/>
        <v>A+J=</v>
      </c>
      <c r="AS1654" s="59">
        <f t="shared" si="664"/>
        <v>44454</v>
      </c>
      <c r="AT1654" s="18"/>
      <c r="AU1654" s="18"/>
      <c r="AV1654" s="40"/>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c r="GS1654" s="18"/>
      <c r="GT1654" s="18"/>
    </row>
    <row r="1655" spans="1:202" x14ac:dyDescent="0.2">
      <c r="A1655" s="123">
        <f t="shared" si="648"/>
        <v>44650</v>
      </c>
      <c r="B1655" s="124">
        <f t="shared" ca="1" si="654"/>
        <v>502.55358998999998</v>
      </c>
      <c r="C1655" s="126">
        <f t="shared" si="649"/>
        <v>500</v>
      </c>
      <c r="D1655" s="125">
        <f ca="1">IF(A1655&lt;$B$1,VLOOKUP(A1655,[1]DI!$A$4:$B$15000,2,FALSE),0)</f>
        <v>0.11649999999999999</v>
      </c>
      <c r="E1655" s="126">
        <f t="shared" ca="1" si="655"/>
        <v>4.3739000000000001E-4</v>
      </c>
      <c r="F1655" s="132">
        <f t="shared" si="650"/>
        <v>1.075</v>
      </c>
      <c r="G1655" s="127">
        <f t="shared" ca="1" si="643"/>
        <v>1.0004701942500001</v>
      </c>
      <c r="H1655" s="126">
        <f ca="1">TRUNC(PRODUCT(G$10:G1654),15)</f>
        <v>1.2834608353897701</v>
      </c>
      <c r="I1655" s="126">
        <f t="shared" ca="1" si="651"/>
        <v>1.2769392808734701</v>
      </c>
      <c r="J1655" s="126">
        <f t="shared" ca="1" si="644"/>
        <v>1.00510718</v>
      </c>
      <c r="K1655" s="126">
        <f t="shared" ca="1" si="645"/>
        <v>2.5535899899999999</v>
      </c>
      <c r="L1655" s="133">
        <f>IF(VLOOKUP(A1655,$U$12:$AD$125,8)=VLOOKUP(A1654,$U$12:$AD$125,8),0,VLOOKUP(A1655,U$12:$AD$125,8))</f>
        <v>0</v>
      </c>
      <c r="M1655" s="129">
        <f>IF(L1655&gt;0,VLOOKUP(L1655,T$12:$AC$125,7),0)</f>
        <v>0</v>
      </c>
      <c r="N1655" s="126">
        <f t="shared" si="646"/>
        <v>0</v>
      </c>
      <c r="O1655" s="126">
        <f t="shared" ca="1" si="647"/>
        <v>2.5535899899999999</v>
      </c>
      <c r="P1655" s="134" t="str">
        <f t="shared" si="652"/>
        <v>A+J=</v>
      </c>
      <c r="Q1655" s="131">
        <f t="shared" si="653"/>
        <v>44819</v>
      </c>
      <c r="R1655" s="9"/>
      <c r="S1655" s="9"/>
      <c r="T1655" s="9"/>
      <c r="U1655" s="9"/>
      <c r="V1655" s="9"/>
      <c r="W1655" s="9"/>
      <c r="X1655" s="9"/>
      <c r="Y1655" s="9"/>
      <c r="Z1655" s="9"/>
      <c r="AA1655" s="9"/>
      <c r="AB1655" s="9"/>
      <c r="AC1655" s="9"/>
      <c r="AD1655" s="9"/>
      <c r="AE1655" s="9"/>
      <c r="AF1655" s="59">
        <f t="shared" si="662"/>
        <v>44312</v>
      </c>
      <c r="AG1655" s="15">
        <f t="shared" ca="1" si="663"/>
        <v>1003.03465999</v>
      </c>
      <c r="AH1655" s="15">
        <f t="shared" si="663"/>
        <v>1000</v>
      </c>
      <c r="AI1655" s="4">
        <f t="shared" ca="1" si="663"/>
        <v>2.6499999999999999E-2</v>
      </c>
      <c r="AJ1655" s="16">
        <f t="shared" ca="1" si="663"/>
        <v>1.0378999999999999E-4</v>
      </c>
      <c r="AK1655" s="4">
        <f t="shared" si="663"/>
        <v>1.075</v>
      </c>
      <c r="AL1655" s="59">
        <f t="shared" si="660"/>
        <v>44312</v>
      </c>
      <c r="AM1655" s="16">
        <f t="shared" ca="1" si="664"/>
        <v>1.00303466</v>
      </c>
      <c r="AN1655" s="15">
        <f t="shared" ca="1" si="664"/>
        <v>3.0346599900000002</v>
      </c>
      <c r="AO1655" s="9">
        <f t="shared" si="664"/>
        <v>0</v>
      </c>
      <c r="AP1655" s="17">
        <f t="shared" si="664"/>
        <v>0</v>
      </c>
      <c r="AQ1655" s="15">
        <f t="shared" si="664"/>
        <v>0</v>
      </c>
      <c r="AR1655" s="10" t="str">
        <f t="shared" si="664"/>
        <v>A+J=</v>
      </c>
      <c r="AS1655" s="59">
        <f t="shared" si="664"/>
        <v>44454</v>
      </c>
      <c r="AT1655" s="18"/>
      <c r="AU1655" s="18"/>
      <c r="AV1655" s="40"/>
      <c r="AW1655" s="18"/>
      <c r="AX1655" s="18"/>
      <c r="AY1655" s="18"/>
      <c r="AZ1655" s="18"/>
      <c r="BA1655" s="18"/>
      <c r="BB1655" s="18"/>
      <c r="BC1655" s="18"/>
      <c r="BD1655" s="18"/>
      <c r="BE1655" s="18"/>
      <c r="BF1655" s="18"/>
      <c r="BG1655" s="18"/>
      <c r="BH1655" s="18"/>
      <c r="BI1655" s="18"/>
      <c r="BJ1655" s="18"/>
      <c r="BK1655" s="18"/>
      <c r="BL1655" s="18"/>
      <c r="BM1655" s="18"/>
      <c r="BN1655" s="18"/>
      <c r="BO1655" s="18"/>
      <c r="BP1655" s="18"/>
      <c r="BQ1655" s="18"/>
      <c r="BR1655" s="18"/>
      <c r="BS1655" s="18"/>
      <c r="BT1655" s="18"/>
      <c r="BU1655" s="18"/>
      <c r="BV1655" s="18"/>
      <c r="BW1655" s="18"/>
      <c r="BX1655" s="18"/>
      <c r="BY1655" s="18"/>
      <c r="BZ1655" s="18"/>
      <c r="CA1655" s="18"/>
      <c r="CB1655" s="18"/>
      <c r="CC1655" s="18"/>
      <c r="CD1655" s="18"/>
      <c r="CE1655" s="18"/>
      <c r="CF1655" s="18"/>
      <c r="CG1655" s="18"/>
      <c r="CH1655" s="18"/>
      <c r="CI1655" s="18"/>
      <c r="CJ1655" s="18"/>
      <c r="CK1655" s="18"/>
      <c r="CL1655" s="18"/>
      <c r="CM1655" s="18"/>
      <c r="CN1655" s="18"/>
      <c r="CO1655" s="18"/>
      <c r="CP1655" s="18"/>
      <c r="CQ1655" s="18"/>
      <c r="CR1655" s="18"/>
      <c r="CS1655" s="18"/>
      <c r="CT1655" s="18"/>
      <c r="CU1655" s="18"/>
      <c r="CV1655" s="18"/>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c r="GS1655" s="18"/>
      <c r="GT1655" s="18"/>
    </row>
    <row r="1656" spans="1:202" x14ac:dyDescent="0.2">
      <c r="A1656" s="123">
        <f t="shared" si="648"/>
        <v>44651</v>
      </c>
      <c r="B1656" s="124">
        <f t="shared" ca="1" si="654"/>
        <v>502.78988499000002</v>
      </c>
      <c r="C1656" s="126">
        <f t="shared" si="649"/>
        <v>500</v>
      </c>
      <c r="D1656" s="125">
        <f ca="1">IF(A1656&lt;$B$1,VLOOKUP(A1656,[1]DI!$A$4:$B$15000,2,FALSE),0)</f>
        <v>0.11649999999999999</v>
      </c>
      <c r="E1656" s="126">
        <f t="shared" ca="1" si="655"/>
        <v>4.3739000000000001E-4</v>
      </c>
      <c r="F1656" s="132">
        <f t="shared" si="650"/>
        <v>1.075</v>
      </c>
      <c r="G1656" s="127">
        <f t="shared" ca="1" si="643"/>
        <v>1.0004701942500001</v>
      </c>
      <c r="H1656" s="126">
        <f ca="1">TRUNC(PRODUCT(G$10:G1655),15)</f>
        <v>1.2840643112946799</v>
      </c>
      <c r="I1656" s="126">
        <f t="shared" ca="1" si="651"/>
        <v>1.2769392808734701</v>
      </c>
      <c r="J1656" s="126">
        <f t="shared" ca="1" si="644"/>
        <v>1.00557977</v>
      </c>
      <c r="K1656" s="126">
        <f t="shared" ca="1" si="645"/>
        <v>2.78988499</v>
      </c>
      <c r="L1656" s="133">
        <f>IF(VLOOKUP(A1656,$U$12:$AD$125,8)=VLOOKUP(A1655,$U$12:$AD$125,8),0,VLOOKUP(A1656,U$12:$AD$125,8))</f>
        <v>0</v>
      </c>
      <c r="M1656" s="129">
        <f>IF(L1656&gt;0,VLOOKUP(L1656,T$12:$AC$125,7),0)</f>
        <v>0</v>
      </c>
      <c r="N1656" s="126">
        <f t="shared" si="646"/>
        <v>0</v>
      </c>
      <c r="O1656" s="126">
        <f t="shared" ca="1" si="647"/>
        <v>2.78988499</v>
      </c>
      <c r="P1656" s="134" t="str">
        <f t="shared" si="652"/>
        <v>A+J=</v>
      </c>
      <c r="Q1656" s="131">
        <f t="shared" si="653"/>
        <v>44819</v>
      </c>
      <c r="R1656" s="9"/>
      <c r="S1656" s="9"/>
      <c r="T1656" s="9"/>
      <c r="U1656" s="9"/>
      <c r="V1656" s="9"/>
      <c r="W1656" s="9"/>
      <c r="X1656" s="9"/>
      <c r="Y1656" s="9"/>
      <c r="Z1656" s="9"/>
      <c r="AA1656" s="9"/>
      <c r="AB1656" s="9"/>
      <c r="AC1656" s="9"/>
      <c r="AD1656" s="9"/>
      <c r="AE1656" s="9"/>
      <c r="AF1656" s="59">
        <f t="shared" si="662"/>
        <v>44313</v>
      </c>
      <c r="AG1656" s="15">
        <f t="shared" ca="1" si="663"/>
        <v>1003.14656999</v>
      </c>
      <c r="AH1656" s="15">
        <f t="shared" si="663"/>
        <v>1000</v>
      </c>
      <c r="AI1656" s="4">
        <f t="shared" ca="1" si="663"/>
        <v>2.6499999999999999E-2</v>
      </c>
      <c r="AJ1656" s="16">
        <f t="shared" ca="1" si="663"/>
        <v>1.0378999999999999E-4</v>
      </c>
      <c r="AK1656" s="4">
        <f t="shared" si="663"/>
        <v>1.075</v>
      </c>
      <c r="AL1656" s="59">
        <f t="shared" si="660"/>
        <v>44313</v>
      </c>
      <c r="AM1656" s="16">
        <f t="shared" ca="1" si="664"/>
        <v>1.00314657</v>
      </c>
      <c r="AN1656" s="15">
        <f t="shared" ca="1" si="664"/>
        <v>3.1465699900000001</v>
      </c>
      <c r="AO1656" s="9">
        <f t="shared" si="664"/>
        <v>0</v>
      </c>
      <c r="AP1656" s="17">
        <f t="shared" si="664"/>
        <v>0</v>
      </c>
      <c r="AQ1656" s="15">
        <f t="shared" si="664"/>
        <v>0</v>
      </c>
      <c r="AR1656" s="10" t="str">
        <f t="shared" si="664"/>
        <v>A+J=</v>
      </c>
      <c r="AS1656" s="59">
        <f t="shared" si="664"/>
        <v>44454</v>
      </c>
      <c r="AT1656" s="18"/>
      <c r="AU1656" s="18"/>
      <c r="AV1656" s="40"/>
      <c r="AW1656" s="18"/>
      <c r="AX1656" s="18"/>
      <c r="AY1656" s="18"/>
      <c r="AZ1656" s="18"/>
      <c r="BA1656" s="18"/>
      <c r="BB1656" s="18"/>
      <c r="BC1656" s="18"/>
      <c r="BD1656" s="18"/>
      <c r="BE1656" s="18"/>
      <c r="BF1656" s="18"/>
      <c r="BG1656" s="18"/>
      <c r="BH1656" s="18"/>
      <c r="BI1656" s="18"/>
      <c r="BJ1656" s="18"/>
      <c r="BK1656" s="18"/>
      <c r="BL1656" s="18"/>
      <c r="BM1656" s="18"/>
      <c r="BN1656" s="18"/>
      <c r="BO1656" s="18"/>
      <c r="BP1656" s="18"/>
      <c r="BQ1656" s="18"/>
      <c r="BR1656" s="18"/>
      <c r="BS1656" s="18"/>
      <c r="BT1656" s="18"/>
      <c r="BU1656" s="18"/>
      <c r="BV1656" s="18"/>
      <c r="BW1656" s="18"/>
      <c r="BX1656" s="18"/>
      <c r="BY1656" s="18"/>
      <c r="BZ1656" s="18"/>
      <c r="CA1656" s="18"/>
      <c r="CB1656" s="18"/>
      <c r="CC1656" s="18"/>
      <c r="CD1656" s="18"/>
      <c r="CE1656" s="18"/>
      <c r="CF1656" s="18"/>
      <c r="CG1656" s="18"/>
      <c r="CH1656" s="18"/>
      <c r="CI1656" s="18"/>
      <c r="CJ1656" s="18"/>
      <c r="CK1656" s="18"/>
      <c r="CL1656" s="18"/>
      <c r="CM1656" s="18"/>
      <c r="CN1656" s="18"/>
      <c r="CO1656" s="18"/>
      <c r="CP1656" s="18"/>
      <c r="CQ1656" s="18"/>
      <c r="CR1656" s="18"/>
      <c r="CS1656" s="18"/>
      <c r="CT1656" s="18"/>
      <c r="CU1656" s="18"/>
      <c r="CV1656" s="18"/>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c r="GS1656" s="18"/>
      <c r="GT1656" s="18"/>
    </row>
    <row r="1657" spans="1:202" x14ac:dyDescent="0.2">
      <c r="A1657" s="123">
        <f t="shared" si="648"/>
        <v>44652</v>
      </c>
      <c r="B1657" s="124">
        <f t="shared" ca="1" si="654"/>
        <v>503.02629499</v>
      </c>
      <c r="C1657" s="126">
        <f t="shared" si="649"/>
        <v>500</v>
      </c>
      <c r="D1657" s="125">
        <f ca="1">IF(A1657&lt;$B$1,VLOOKUP(A1657,[1]DI!$A$4:$B$15000,2,FALSE),0)</f>
        <v>0.11649999999999999</v>
      </c>
      <c r="E1657" s="126">
        <f t="shared" ca="1" si="655"/>
        <v>4.3739000000000001E-4</v>
      </c>
      <c r="F1657" s="132">
        <f t="shared" si="650"/>
        <v>1.075</v>
      </c>
      <c r="G1657" s="127">
        <f t="shared" ca="1" si="643"/>
        <v>1.0004701942500001</v>
      </c>
      <c r="H1657" s="126">
        <f ca="1">TRUNC(PRODUCT(G$10:G1656),15)</f>
        <v>1.2846680709504801</v>
      </c>
      <c r="I1657" s="126">
        <f t="shared" ca="1" si="651"/>
        <v>1.2769392808734701</v>
      </c>
      <c r="J1657" s="126">
        <f t="shared" ca="1" si="644"/>
        <v>1.0060525899999999</v>
      </c>
      <c r="K1657" s="126">
        <f t="shared" ca="1" si="645"/>
        <v>3.0262949899999998</v>
      </c>
      <c r="L1657" s="133">
        <f>IF(VLOOKUP(A1657,$U$12:$AD$125,8)=VLOOKUP(A1656,$U$12:$AD$125,8),0,VLOOKUP(A1657,U$12:$AD$125,8))</f>
        <v>0</v>
      </c>
      <c r="M1657" s="129">
        <f>IF(L1657&gt;0,VLOOKUP(L1657,T$12:$AC$125,7),0)</f>
        <v>0</v>
      </c>
      <c r="N1657" s="126">
        <f t="shared" si="646"/>
        <v>0</v>
      </c>
      <c r="O1657" s="126">
        <f t="shared" ca="1" si="647"/>
        <v>3.0262949899999998</v>
      </c>
      <c r="P1657" s="134" t="str">
        <f t="shared" si="652"/>
        <v>A+J=</v>
      </c>
      <c r="Q1657" s="131">
        <f t="shared" si="653"/>
        <v>44819</v>
      </c>
      <c r="R1657" s="9"/>
      <c r="S1657" s="9"/>
      <c r="T1657" s="9"/>
      <c r="U1657" s="9"/>
      <c r="V1657" s="9"/>
      <c r="W1657" s="9"/>
      <c r="X1657" s="9"/>
      <c r="Y1657" s="9"/>
      <c r="Z1657" s="9"/>
      <c r="AA1657" s="9"/>
      <c r="AB1657" s="9"/>
      <c r="AC1657" s="9"/>
      <c r="AD1657" s="9"/>
      <c r="AE1657" s="9"/>
      <c r="AF1657" s="59">
        <f t="shared" si="662"/>
        <v>44314</v>
      </c>
      <c r="AG1657" s="15">
        <f t="shared" ca="1" si="663"/>
        <v>1003.2585</v>
      </c>
      <c r="AH1657" s="15">
        <f t="shared" si="663"/>
        <v>1000</v>
      </c>
      <c r="AI1657" s="4">
        <f t="shared" ca="1" si="663"/>
        <v>2.6499999999999999E-2</v>
      </c>
      <c r="AJ1657" s="16">
        <f t="shared" ca="1" si="663"/>
        <v>1.0378999999999999E-4</v>
      </c>
      <c r="AK1657" s="4">
        <f t="shared" si="663"/>
        <v>1.075</v>
      </c>
      <c r="AL1657" s="59">
        <f t="shared" si="660"/>
        <v>44314</v>
      </c>
      <c r="AM1657" s="16">
        <f t="shared" ca="1" si="664"/>
        <v>1.0032585000000001</v>
      </c>
      <c r="AN1657" s="15">
        <f t="shared" ca="1" si="664"/>
        <v>3.2585000000000002</v>
      </c>
      <c r="AO1657" s="9">
        <f t="shared" si="664"/>
        <v>0</v>
      </c>
      <c r="AP1657" s="17">
        <f t="shared" si="664"/>
        <v>0</v>
      </c>
      <c r="AQ1657" s="15">
        <f t="shared" si="664"/>
        <v>0</v>
      </c>
      <c r="AR1657" s="10" t="str">
        <f t="shared" si="664"/>
        <v>A+J=</v>
      </c>
      <c r="AS1657" s="59">
        <f t="shared" si="664"/>
        <v>44454</v>
      </c>
      <c r="AT1657" s="18"/>
      <c r="AU1657" s="18"/>
      <c r="AV1657" s="40"/>
      <c r="AW1657" s="18"/>
      <c r="AX1657" s="18"/>
      <c r="AY1657" s="18"/>
      <c r="AZ1657" s="18"/>
      <c r="BA1657" s="18"/>
      <c r="BB1657" s="18"/>
      <c r="BC1657" s="18"/>
      <c r="BD1657" s="18"/>
      <c r="BE1657" s="18"/>
      <c r="BF1657" s="18"/>
      <c r="BG1657" s="18"/>
      <c r="BH1657" s="18"/>
      <c r="BI1657" s="18"/>
      <c r="BJ1657" s="18"/>
      <c r="BK1657" s="18"/>
      <c r="BL1657" s="18"/>
      <c r="BM1657" s="18"/>
      <c r="BN1657" s="18"/>
      <c r="BO1657" s="18"/>
      <c r="BP1657" s="18"/>
      <c r="BQ1657" s="18"/>
      <c r="BR1657" s="18"/>
      <c r="BS1657" s="18"/>
      <c r="BT1657" s="18"/>
      <c r="BU1657" s="18"/>
      <c r="BV1657" s="18"/>
      <c r="BW1657" s="18"/>
      <c r="BX1657" s="18"/>
      <c r="BY1657" s="18"/>
      <c r="BZ1657" s="18"/>
      <c r="CA1657" s="18"/>
      <c r="CB1657" s="18"/>
      <c r="CC1657" s="18"/>
      <c r="CD1657" s="18"/>
      <c r="CE1657" s="18"/>
      <c r="CF1657" s="18"/>
      <c r="CG1657" s="18"/>
      <c r="CH1657" s="18"/>
      <c r="CI1657" s="18"/>
      <c r="CJ1657" s="18"/>
      <c r="CK1657" s="18"/>
      <c r="CL1657" s="18"/>
      <c r="CM1657" s="18"/>
      <c r="CN1657" s="18"/>
      <c r="CO1657" s="18"/>
      <c r="CP1657" s="18"/>
      <c r="CQ1657" s="18"/>
      <c r="CR1657" s="18"/>
      <c r="CS1657" s="18"/>
      <c r="CT1657" s="18"/>
      <c r="CU1657" s="18"/>
      <c r="CV1657" s="18"/>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c r="GS1657" s="18"/>
      <c r="GT1657" s="18"/>
    </row>
    <row r="1658" spans="1:202" x14ac:dyDescent="0.2">
      <c r="A1658" s="123">
        <f t="shared" si="648"/>
        <v>44653</v>
      </c>
      <c r="B1658" s="124">
        <f t="shared" ca="1" si="654"/>
        <v>503.26281499999999</v>
      </c>
      <c r="C1658" s="126">
        <f t="shared" si="649"/>
        <v>500</v>
      </c>
      <c r="D1658" s="125">
        <f ca="1">IF(A1658&lt;$B$1,VLOOKUP(A1658,[1]DI!$A$4:$B$15000,2,FALSE),0)</f>
        <v>0</v>
      </c>
      <c r="E1658" s="126">
        <f t="shared" ca="1" si="655"/>
        <v>0</v>
      </c>
      <c r="F1658" s="132">
        <f t="shared" si="650"/>
        <v>1.075</v>
      </c>
      <c r="G1658" s="127">
        <f t="shared" ca="1" si="643"/>
        <v>1</v>
      </c>
      <c r="H1658" s="126">
        <f ca="1">TRUNC(PRODUCT(G$10:G1657),15)</f>
        <v>1.2852721144906001</v>
      </c>
      <c r="I1658" s="126">
        <f t="shared" ca="1" si="651"/>
        <v>1.2769392808734701</v>
      </c>
      <c r="J1658" s="126">
        <f t="shared" ca="1" si="644"/>
        <v>1.0065256300000001</v>
      </c>
      <c r="K1658" s="126">
        <f t="shared" ca="1" si="645"/>
        <v>3.2628149999999998</v>
      </c>
      <c r="L1658" s="133">
        <f>IF(VLOOKUP(A1658,$U$12:$AD$125,8)=VLOOKUP(A1657,$U$12:$AD$125,8),0,VLOOKUP(A1658,U$12:$AD$125,8))</f>
        <v>0</v>
      </c>
      <c r="M1658" s="129">
        <f>IF(L1658&gt;0,VLOOKUP(L1658,T$12:$AC$125,7),0)</f>
        <v>0</v>
      </c>
      <c r="N1658" s="126">
        <f t="shared" si="646"/>
        <v>0</v>
      </c>
      <c r="O1658" s="126">
        <f t="shared" ca="1" si="647"/>
        <v>3.2628149999999998</v>
      </c>
      <c r="P1658" s="134" t="str">
        <f t="shared" si="652"/>
        <v>A+J=</v>
      </c>
      <c r="Q1658" s="131">
        <f t="shared" si="653"/>
        <v>44819</v>
      </c>
      <c r="R1658" s="9"/>
      <c r="S1658" s="9"/>
      <c r="T1658" s="9"/>
      <c r="U1658" s="9"/>
      <c r="V1658" s="9"/>
      <c r="W1658" s="9"/>
      <c r="X1658" s="9"/>
      <c r="Y1658" s="9"/>
      <c r="Z1658" s="9"/>
      <c r="AA1658" s="9"/>
      <c r="AB1658" s="9"/>
      <c r="AC1658" s="9"/>
      <c r="AD1658" s="9"/>
      <c r="AE1658" s="9"/>
      <c r="AF1658" s="59">
        <f t="shared" si="662"/>
        <v>44315</v>
      </c>
      <c r="AG1658" s="15">
        <f t="shared" ca="1" si="663"/>
        <v>1003.37044</v>
      </c>
      <c r="AH1658" s="15">
        <f t="shared" si="663"/>
        <v>1000</v>
      </c>
      <c r="AI1658" s="4">
        <f t="shared" ca="1" si="663"/>
        <v>2.6499999999999999E-2</v>
      </c>
      <c r="AJ1658" s="16">
        <f t="shared" ca="1" si="663"/>
        <v>1.0378999999999999E-4</v>
      </c>
      <c r="AK1658" s="4">
        <f t="shared" si="663"/>
        <v>1.075</v>
      </c>
      <c r="AL1658" s="59">
        <f t="shared" si="660"/>
        <v>44315</v>
      </c>
      <c r="AM1658" s="16">
        <f t="shared" ca="1" si="664"/>
        <v>1.0033704400000001</v>
      </c>
      <c r="AN1658" s="15">
        <f t="shared" ca="1" si="664"/>
        <v>3.3704399999999999</v>
      </c>
      <c r="AO1658" s="9">
        <f t="shared" si="664"/>
        <v>0</v>
      </c>
      <c r="AP1658" s="17">
        <f t="shared" si="664"/>
        <v>0</v>
      </c>
      <c r="AQ1658" s="15">
        <f t="shared" si="664"/>
        <v>0</v>
      </c>
      <c r="AR1658" s="10" t="str">
        <f t="shared" si="664"/>
        <v>A+J=</v>
      </c>
      <c r="AS1658" s="59">
        <f t="shared" si="664"/>
        <v>44454</v>
      </c>
      <c r="AT1658" s="18"/>
      <c r="AU1658" s="18"/>
      <c r="AV1658" s="40"/>
      <c r="AW1658" s="18"/>
      <c r="AX1658" s="18"/>
      <c r="AY1658" s="18"/>
      <c r="AZ1658" s="18"/>
      <c r="BA1658" s="18"/>
      <c r="BB1658" s="18"/>
      <c r="BC1658" s="18"/>
      <c r="BD1658" s="18"/>
      <c r="BE1658" s="18"/>
      <c r="BF1658" s="18"/>
      <c r="BG1658" s="18"/>
      <c r="BH1658" s="18"/>
      <c r="BI1658" s="18"/>
      <c r="BJ1658" s="18"/>
      <c r="BK1658" s="18"/>
      <c r="BL1658" s="18"/>
      <c r="BM1658" s="18"/>
      <c r="BN1658" s="18"/>
      <c r="BO1658" s="18"/>
      <c r="BP1658" s="18"/>
      <c r="BQ1658" s="18"/>
      <c r="BR1658" s="18"/>
      <c r="BS1658" s="18"/>
      <c r="BT1658" s="18"/>
      <c r="BU1658" s="18"/>
      <c r="BV1658" s="18"/>
      <c r="BW1658" s="18"/>
      <c r="BX1658" s="18"/>
      <c r="BY1658" s="18"/>
      <c r="BZ1658" s="18"/>
      <c r="CA1658" s="18"/>
      <c r="CB1658" s="18"/>
      <c r="CC1658" s="18"/>
      <c r="CD1658" s="18"/>
      <c r="CE1658" s="18"/>
      <c r="CF1658" s="18"/>
      <c r="CG1658" s="18"/>
      <c r="CH1658" s="18"/>
      <c r="CI1658" s="18"/>
      <c r="CJ1658" s="18"/>
      <c r="CK1658" s="18"/>
      <c r="CL1658" s="18"/>
      <c r="CM1658" s="18"/>
      <c r="CN1658" s="18"/>
      <c r="CO1658" s="18"/>
      <c r="CP1658" s="18"/>
      <c r="CQ1658" s="18"/>
      <c r="CR1658" s="18"/>
      <c r="CS1658" s="18"/>
      <c r="CT1658" s="18"/>
      <c r="CU1658" s="18"/>
      <c r="CV1658" s="18"/>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c r="GS1658" s="18"/>
      <c r="GT1658" s="18"/>
    </row>
    <row r="1659" spans="1:202" x14ac:dyDescent="0.2">
      <c r="A1659" s="123">
        <f t="shared" si="648"/>
        <v>44654</v>
      </c>
      <c r="B1659" s="124">
        <f t="shared" ca="1" si="654"/>
        <v>503.26281499999999</v>
      </c>
      <c r="C1659" s="126">
        <f t="shared" si="649"/>
        <v>500</v>
      </c>
      <c r="D1659" s="125">
        <f ca="1">IF(A1659&lt;$B$1,VLOOKUP(A1659,[1]DI!$A$4:$B$15000,2,FALSE),0)</f>
        <v>0</v>
      </c>
      <c r="E1659" s="126">
        <f t="shared" ca="1" si="655"/>
        <v>0</v>
      </c>
      <c r="F1659" s="132">
        <f t="shared" si="650"/>
        <v>1.075</v>
      </c>
      <c r="G1659" s="127">
        <f t="shared" ca="1" si="643"/>
        <v>1</v>
      </c>
      <c r="H1659" s="126">
        <f ca="1">TRUNC(PRODUCT(G$10:G1658),15)</f>
        <v>1.2852721144906001</v>
      </c>
      <c r="I1659" s="126">
        <f t="shared" ca="1" si="651"/>
        <v>1.2769392808734701</v>
      </c>
      <c r="J1659" s="126">
        <f t="shared" ca="1" si="644"/>
        <v>1.0065256300000001</v>
      </c>
      <c r="K1659" s="126">
        <f t="shared" ca="1" si="645"/>
        <v>3.2628149999999998</v>
      </c>
      <c r="L1659" s="133">
        <f>IF(VLOOKUP(A1659,$U$12:$AD$125,8)=VLOOKUP(A1658,$U$12:$AD$125,8),0,VLOOKUP(A1659,U$12:$AD$125,8))</f>
        <v>0</v>
      </c>
      <c r="M1659" s="129">
        <f>IF(L1659&gt;0,VLOOKUP(L1659,T$12:$AC$125,7),0)</f>
        <v>0</v>
      </c>
      <c r="N1659" s="126">
        <f t="shared" si="646"/>
        <v>0</v>
      </c>
      <c r="O1659" s="126">
        <f t="shared" ca="1" si="647"/>
        <v>3.2628149999999998</v>
      </c>
      <c r="P1659" s="134" t="str">
        <f t="shared" si="652"/>
        <v>A+J=</v>
      </c>
      <c r="Q1659" s="131">
        <f t="shared" si="653"/>
        <v>44819</v>
      </c>
      <c r="R1659" s="9"/>
      <c r="S1659" s="9"/>
      <c r="T1659" s="9"/>
      <c r="U1659" s="9"/>
      <c r="V1659" s="9"/>
      <c r="W1659" s="9"/>
      <c r="X1659" s="9"/>
      <c r="Y1659" s="9"/>
      <c r="Z1659" s="9"/>
      <c r="AA1659" s="9"/>
      <c r="AB1659" s="9"/>
      <c r="AC1659" s="9"/>
      <c r="AD1659" s="9"/>
      <c r="AE1659" s="9"/>
      <c r="AF1659" s="59">
        <f t="shared" si="662"/>
        <v>44316</v>
      </c>
      <c r="AG1659" s="15">
        <f t="shared" ca="1" si="663"/>
        <v>1003.48239</v>
      </c>
      <c r="AH1659" s="15">
        <f t="shared" si="663"/>
        <v>1000</v>
      </c>
      <c r="AI1659" s="4">
        <f t="shared" ca="1" si="663"/>
        <v>2.6499999999999999E-2</v>
      </c>
      <c r="AJ1659" s="16">
        <f t="shared" ca="1" si="663"/>
        <v>1.0378999999999999E-4</v>
      </c>
      <c r="AK1659" s="4">
        <f t="shared" si="663"/>
        <v>1.075</v>
      </c>
      <c r="AL1659" s="59">
        <f t="shared" si="660"/>
        <v>44316</v>
      </c>
      <c r="AM1659" s="16">
        <f t="shared" ca="1" si="664"/>
        <v>1.0034823900000001</v>
      </c>
      <c r="AN1659" s="15">
        <f t="shared" ca="1" si="664"/>
        <v>3.4823900000000001</v>
      </c>
      <c r="AO1659" s="9">
        <f t="shared" si="664"/>
        <v>0</v>
      </c>
      <c r="AP1659" s="17">
        <f t="shared" si="664"/>
        <v>0</v>
      </c>
      <c r="AQ1659" s="15">
        <f t="shared" si="664"/>
        <v>0</v>
      </c>
      <c r="AR1659" s="10" t="str">
        <f t="shared" si="664"/>
        <v>A+J=</v>
      </c>
      <c r="AS1659" s="59">
        <f t="shared" si="664"/>
        <v>44454</v>
      </c>
      <c r="AT1659" s="18"/>
      <c r="AU1659" s="18"/>
      <c r="AV1659" s="40"/>
      <c r="AW1659" s="18"/>
      <c r="AX1659" s="18"/>
      <c r="AY1659" s="18"/>
      <c r="AZ1659" s="18"/>
      <c r="BA1659" s="18"/>
      <c r="BB1659" s="18"/>
      <c r="BC1659" s="18"/>
      <c r="BD1659" s="18"/>
      <c r="BE1659" s="18"/>
      <c r="BF1659" s="18"/>
      <c r="BG1659" s="18"/>
      <c r="BH1659" s="18"/>
      <c r="BI1659" s="18"/>
      <c r="BJ1659" s="18"/>
      <c r="BK1659" s="18"/>
      <c r="BL1659" s="18"/>
      <c r="BM1659" s="18"/>
      <c r="BN1659" s="18"/>
      <c r="BO1659" s="18"/>
      <c r="BP1659" s="18"/>
      <c r="BQ1659" s="18"/>
      <c r="BR1659" s="18"/>
      <c r="BS1659" s="18"/>
      <c r="BT1659" s="18"/>
      <c r="BU1659" s="18"/>
      <c r="BV1659" s="18"/>
      <c r="BW1659" s="18"/>
      <c r="BX1659" s="18"/>
      <c r="BY1659" s="18"/>
      <c r="BZ1659" s="18"/>
      <c r="CA1659" s="18"/>
      <c r="CB1659" s="18"/>
      <c r="CC1659" s="18"/>
      <c r="CD1659" s="18"/>
      <c r="CE1659" s="18"/>
      <c r="CF1659" s="18"/>
      <c r="CG1659" s="18"/>
      <c r="CH1659" s="18"/>
      <c r="CI1659" s="18"/>
      <c r="CJ1659" s="18"/>
      <c r="CK1659" s="18"/>
      <c r="CL1659" s="18"/>
      <c r="CM1659" s="18"/>
      <c r="CN1659" s="18"/>
      <c r="CO1659" s="18"/>
      <c r="CP1659" s="18"/>
      <c r="CQ1659" s="18"/>
      <c r="CR1659" s="18"/>
      <c r="CS1659" s="18"/>
      <c r="CT1659" s="18"/>
      <c r="CU1659" s="18"/>
      <c r="CV1659" s="18"/>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c r="GS1659" s="18"/>
      <c r="GT1659" s="18"/>
    </row>
    <row r="1660" spans="1:202" x14ac:dyDescent="0.2">
      <c r="A1660" s="123">
        <f t="shared" si="648"/>
        <v>44655</v>
      </c>
      <c r="B1660" s="124">
        <f t="shared" ca="1" si="654"/>
        <v>503.26281499999999</v>
      </c>
      <c r="C1660" s="126">
        <f t="shared" si="649"/>
        <v>500</v>
      </c>
      <c r="D1660" s="125">
        <f ca="1">IF(A1660&lt;$B$1,VLOOKUP(A1660,[1]DI!$A$4:$B$15000,2,FALSE),0)</f>
        <v>0.11649999999999999</v>
      </c>
      <c r="E1660" s="126">
        <f t="shared" ca="1" si="655"/>
        <v>4.3739000000000001E-4</v>
      </c>
      <c r="F1660" s="132">
        <f t="shared" si="650"/>
        <v>1.075</v>
      </c>
      <c r="G1660" s="127">
        <f t="shared" ca="1" si="643"/>
        <v>1.0004701942500001</v>
      </c>
      <c r="H1660" s="126">
        <f ca="1">TRUNC(PRODUCT(G$10:G1659),15)</f>
        <v>1.2852721144906001</v>
      </c>
      <c r="I1660" s="126">
        <f t="shared" ca="1" si="651"/>
        <v>1.2769392808734701</v>
      </c>
      <c r="J1660" s="126">
        <f t="shared" ca="1" si="644"/>
        <v>1.0065256300000001</v>
      </c>
      <c r="K1660" s="126">
        <f t="shared" ca="1" si="645"/>
        <v>3.2628149999999998</v>
      </c>
      <c r="L1660" s="133">
        <f>IF(VLOOKUP(A1660,$U$12:$AD$125,8)=VLOOKUP(A1659,$U$12:$AD$125,8),0,VLOOKUP(A1660,U$12:$AD$125,8))</f>
        <v>0</v>
      </c>
      <c r="M1660" s="129">
        <f>IF(L1660&gt;0,VLOOKUP(L1660,T$12:$AC$125,7),0)</f>
        <v>0</v>
      </c>
      <c r="N1660" s="126">
        <f t="shared" si="646"/>
        <v>0</v>
      </c>
      <c r="O1660" s="126">
        <f t="shared" ca="1" si="647"/>
        <v>3.2628149999999998</v>
      </c>
      <c r="P1660" s="134" t="str">
        <f t="shared" si="652"/>
        <v>A+J=</v>
      </c>
      <c r="Q1660" s="131">
        <f t="shared" si="653"/>
        <v>44819</v>
      </c>
      <c r="R1660" s="9"/>
      <c r="S1660" s="9"/>
      <c r="T1660" s="9"/>
      <c r="U1660" s="9"/>
      <c r="V1660" s="9"/>
      <c r="W1660" s="9"/>
      <c r="X1660" s="9"/>
      <c r="Y1660" s="9"/>
      <c r="Z1660" s="9"/>
      <c r="AA1660" s="9"/>
      <c r="AB1660" s="9"/>
      <c r="AC1660" s="9"/>
      <c r="AD1660" s="9"/>
      <c r="AE1660" s="9"/>
      <c r="AF1660" s="59">
        <f t="shared" si="662"/>
        <v>44317</v>
      </c>
      <c r="AG1660" s="15">
        <f t="shared" ca="1" si="663"/>
        <v>1003.59434999</v>
      </c>
      <c r="AH1660" s="15">
        <f t="shared" si="663"/>
        <v>1000</v>
      </c>
      <c r="AI1660" s="4">
        <f t="shared" ca="1" si="663"/>
        <v>0</v>
      </c>
      <c r="AJ1660" s="16">
        <f t="shared" ca="1" si="663"/>
        <v>0</v>
      </c>
      <c r="AK1660" s="4">
        <f t="shared" si="663"/>
        <v>1.075</v>
      </c>
      <c r="AL1660" s="59">
        <f t="shared" si="660"/>
        <v>44317</v>
      </c>
      <c r="AM1660" s="16">
        <f t="shared" ca="1" si="664"/>
        <v>1.00359435</v>
      </c>
      <c r="AN1660" s="15">
        <f t="shared" ca="1" si="664"/>
        <v>3.59434999</v>
      </c>
      <c r="AO1660" s="9">
        <f t="shared" si="664"/>
        <v>0</v>
      </c>
      <c r="AP1660" s="17">
        <f t="shared" si="664"/>
        <v>0</v>
      </c>
      <c r="AQ1660" s="15">
        <f t="shared" si="664"/>
        <v>0</v>
      </c>
      <c r="AR1660" s="10" t="str">
        <f t="shared" si="664"/>
        <v>A+J=</v>
      </c>
      <c r="AS1660" s="59">
        <f t="shared" si="664"/>
        <v>44454</v>
      </c>
      <c r="AT1660" s="18"/>
      <c r="AU1660" s="18"/>
      <c r="AV1660" s="40"/>
      <c r="AW1660" s="18"/>
      <c r="AX1660" s="18"/>
      <c r="AY1660" s="18"/>
      <c r="AZ1660" s="18"/>
      <c r="BA1660" s="18"/>
      <c r="BB1660" s="18"/>
      <c r="BC1660" s="18"/>
      <c r="BD1660" s="18"/>
      <c r="BE1660" s="18"/>
      <c r="BF1660" s="18"/>
      <c r="BG1660" s="18"/>
      <c r="BH1660" s="18"/>
      <c r="BI1660" s="18"/>
      <c r="BJ1660" s="18"/>
      <c r="BK1660" s="18"/>
      <c r="BL1660" s="18"/>
      <c r="BM1660" s="18"/>
      <c r="BN1660" s="18"/>
      <c r="BO1660" s="18"/>
      <c r="BP1660" s="18"/>
      <c r="BQ1660" s="18"/>
      <c r="BR1660" s="18"/>
      <c r="BS1660" s="18"/>
      <c r="BT1660" s="18"/>
      <c r="BU1660" s="18"/>
      <c r="BV1660" s="18"/>
      <c r="BW1660" s="18"/>
      <c r="BX1660" s="18"/>
      <c r="BY1660" s="18"/>
      <c r="BZ1660" s="18"/>
      <c r="CA1660" s="18"/>
      <c r="CB1660" s="18"/>
      <c r="CC1660" s="18"/>
      <c r="CD1660" s="18"/>
      <c r="CE1660" s="18"/>
      <c r="CF1660" s="18"/>
      <c r="CG1660" s="18"/>
      <c r="CH1660" s="18"/>
      <c r="CI1660" s="18"/>
      <c r="CJ1660" s="18"/>
      <c r="CK1660" s="18"/>
      <c r="CL1660" s="18"/>
      <c r="CM1660" s="18"/>
      <c r="CN1660" s="18"/>
      <c r="CO1660" s="18"/>
      <c r="CP1660" s="18"/>
      <c r="CQ1660" s="18"/>
      <c r="CR1660" s="18"/>
      <c r="CS1660" s="18"/>
      <c r="CT1660" s="18"/>
      <c r="CU1660" s="18"/>
      <c r="CV1660" s="18"/>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c r="GS1660" s="18"/>
      <c r="GT1660" s="18"/>
    </row>
    <row r="1661" spans="1:202" x14ac:dyDescent="0.2">
      <c r="A1661" s="123">
        <f t="shared" si="648"/>
        <v>44656</v>
      </c>
      <c r="B1661" s="124">
        <f t="shared" ca="1" si="654"/>
        <v>503.49944498999997</v>
      </c>
      <c r="C1661" s="126">
        <f t="shared" si="649"/>
        <v>500</v>
      </c>
      <c r="D1661" s="125">
        <f ca="1">IF(A1661&lt;$B$1,VLOOKUP(A1661,[1]DI!$A$4:$B$15000,2,FALSE),0)</f>
        <v>0.11649999999999999</v>
      </c>
      <c r="E1661" s="126">
        <f t="shared" ca="1" si="655"/>
        <v>4.3739000000000001E-4</v>
      </c>
      <c r="F1661" s="132">
        <f t="shared" si="650"/>
        <v>1.075</v>
      </c>
      <c r="G1661" s="127">
        <f t="shared" ca="1" si="643"/>
        <v>1.0004701942500001</v>
      </c>
      <c r="H1661" s="126">
        <f ca="1">TRUNC(PRODUCT(G$10:G1660),15)</f>
        <v>1.28587644204851</v>
      </c>
      <c r="I1661" s="126">
        <f t="shared" ca="1" si="651"/>
        <v>1.2769392808734701</v>
      </c>
      <c r="J1661" s="126">
        <f t="shared" ca="1" si="644"/>
        <v>1.00699889</v>
      </c>
      <c r="K1661" s="126">
        <f t="shared" ca="1" si="645"/>
        <v>3.4994449900000002</v>
      </c>
      <c r="L1661" s="133">
        <f>IF(VLOOKUP(A1661,$U$12:$AD$125,8)=VLOOKUP(A1660,$U$12:$AD$125,8),0,VLOOKUP(A1661,U$12:$AD$125,8))</f>
        <v>0</v>
      </c>
      <c r="M1661" s="129">
        <f>IF(L1661&gt;0,VLOOKUP(L1661,T$12:$AC$125,7),0)</f>
        <v>0</v>
      </c>
      <c r="N1661" s="126">
        <f t="shared" si="646"/>
        <v>0</v>
      </c>
      <c r="O1661" s="126">
        <f t="shared" ca="1" si="647"/>
        <v>3.4994449900000002</v>
      </c>
      <c r="P1661" s="134" t="str">
        <f t="shared" si="652"/>
        <v>A+J=</v>
      </c>
      <c r="Q1661" s="131">
        <f t="shared" si="653"/>
        <v>44819</v>
      </c>
      <c r="R1661" s="9"/>
      <c r="S1661" s="9"/>
      <c r="T1661" s="9"/>
      <c r="U1661" s="9"/>
      <c r="V1661" s="9"/>
      <c r="W1661" s="9"/>
      <c r="X1661" s="9"/>
      <c r="Y1661" s="9"/>
      <c r="Z1661" s="9"/>
      <c r="AA1661" s="9"/>
      <c r="AB1661" s="9"/>
      <c r="AC1661" s="9"/>
      <c r="AD1661" s="9"/>
      <c r="AE1661" s="9"/>
      <c r="AF1661" s="59">
        <f t="shared" si="662"/>
        <v>44318</v>
      </c>
      <c r="AG1661" s="15">
        <f t="shared" ca="1" si="663"/>
        <v>1003.59434999</v>
      </c>
      <c r="AH1661" s="15">
        <f t="shared" si="663"/>
        <v>1000</v>
      </c>
      <c r="AI1661" s="4">
        <f t="shared" ca="1" si="663"/>
        <v>0</v>
      </c>
      <c r="AJ1661" s="16">
        <f t="shared" ca="1" si="663"/>
        <v>0</v>
      </c>
      <c r="AK1661" s="4">
        <f t="shared" si="663"/>
        <v>1.075</v>
      </c>
      <c r="AL1661" s="59">
        <f t="shared" si="660"/>
        <v>44318</v>
      </c>
      <c r="AM1661" s="16">
        <f t="shared" ca="1" si="664"/>
        <v>1.00359435</v>
      </c>
      <c r="AN1661" s="15">
        <f t="shared" ca="1" si="664"/>
        <v>3.59434999</v>
      </c>
      <c r="AO1661" s="9">
        <f t="shared" si="664"/>
        <v>0</v>
      </c>
      <c r="AP1661" s="17">
        <f t="shared" si="664"/>
        <v>0</v>
      </c>
      <c r="AQ1661" s="15">
        <f t="shared" si="664"/>
        <v>0</v>
      </c>
      <c r="AR1661" s="10" t="str">
        <f t="shared" si="664"/>
        <v>A+J=</v>
      </c>
      <c r="AS1661" s="59">
        <f t="shared" si="664"/>
        <v>44454</v>
      </c>
      <c r="AT1661" s="18"/>
      <c r="AU1661" s="18"/>
      <c r="AV1661" s="40"/>
      <c r="AW1661" s="18"/>
      <c r="AX1661" s="18"/>
      <c r="AY1661" s="18"/>
      <c r="AZ1661" s="18"/>
      <c r="BA1661" s="18"/>
      <c r="BB1661" s="18"/>
      <c r="BC1661" s="18"/>
      <c r="BD1661" s="18"/>
      <c r="BE1661" s="18"/>
      <c r="BF1661" s="18"/>
      <c r="BG1661" s="18"/>
      <c r="BH1661" s="18"/>
      <c r="BI1661" s="18"/>
      <c r="BJ1661" s="18"/>
      <c r="BK1661" s="18"/>
      <c r="BL1661" s="18"/>
      <c r="BM1661" s="18"/>
      <c r="BN1661" s="18"/>
      <c r="BO1661" s="18"/>
      <c r="BP1661" s="18"/>
      <c r="BQ1661" s="18"/>
      <c r="BR1661" s="18"/>
      <c r="BS1661" s="18"/>
      <c r="BT1661" s="18"/>
      <c r="BU1661" s="18"/>
      <c r="BV1661" s="18"/>
      <c r="BW1661" s="18"/>
      <c r="BX1661" s="18"/>
      <c r="BY1661" s="18"/>
      <c r="BZ1661" s="18"/>
      <c r="CA1661" s="18"/>
      <c r="CB1661" s="18"/>
      <c r="CC1661" s="18"/>
      <c r="CD1661" s="18"/>
      <c r="CE1661" s="18"/>
      <c r="CF1661" s="18"/>
      <c r="CG1661" s="18"/>
      <c r="CH1661" s="18"/>
      <c r="CI1661" s="18"/>
      <c r="CJ1661" s="18"/>
      <c r="CK1661" s="18"/>
      <c r="CL1661" s="18"/>
      <c r="CM1661" s="18"/>
      <c r="CN1661" s="18"/>
      <c r="CO1661" s="18"/>
      <c r="CP1661" s="18"/>
      <c r="CQ1661" s="18"/>
      <c r="CR1661" s="18"/>
      <c r="CS1661" s="18"/>
      <c r="CT1661" s="18"/>
      <c r="CU1661" s="18"/>
      <c r="CV1661" s="18"/>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c r="GS1661" s="18"/>
      <c r="GT1661" s="18"/>
    </row>
    <row r="1662" spans="1:202" x14ac:dyDescent="0.2">
      <c r="A1662" s="123">
        <f t="shared" si="648"/>
        <v>44657</v>
      </c>
      <c r="B1662" s="124">
        <f t="shared" ca="1" si="654"/>
        <v>503.73619000000002</v>
      </c>
      <c r="C1662" s="126">
        <f t="shared" si="649"/>
        <v>500</v>
      </c>
      <c r="D1662" s="125">
        <f ca="1">IF(A1662&lt;$B$1,VLOOKUP(A1662,[1]DI!$A$4:$B$15000,2,FALSE),0)</f>
        <v>0.11649999999999999</v>
      </c>
      <c r="E1662" s="126">
        <f t="shared" ca="1" si="655"/>
        <v>4.3739000000000001E-4</v>
      </c>
      <c r="F1662" s="132">
        <f t="shared" si="650"/>
        <v>1.075</v>
      </c>
      <c r="G1662" s="127">
        <f t="shared" ca="1" si="643"/>
        <v>1.0004701942500001</v>
      </c>
      <c r="H1662" s="126">
        <f ca="1">TRUNC(PRODUCT(G$10:G1661),15)</f>
        <v>1.28648105375778</v>
      </c>
      <c r="I1662" s="126">
        <f t="shared" ca="1" si="651"/>
        <v>1.2769392808734701</v>
      </c>
      <c r="J1662" s="126">
        <f t="shared" ca="1" si="644"/>
        <v>1.0074723800000001</v>
      </c>
      <c r="K1662" s="126">
        <f t="shared" ca="1" si="645"/>
        <v>3.7361900000000001</v>
      </c>
      <c r="L1662" s="133">
        <f>IF(VLOOKUP(A1662,$U$12:$AD$125,8)=VLOOKUP(A1661,$U$12:$AD$125,8),0,VLOOKUP(A1662,U$12:$AD$125,8))</f>
        <v>0</v>
      </c>
      <c r="M1662" s="129">
        <f>IF(L1662&gt;0,VLOOKUP(L1662,T$12:$AC$125,7),0)</f>
        <v>0</v>
      </c>
      <c r="N1662" s="126">
        <f t="shared" si="646"/>
        <v>0</v>
      </c>
      <c r="O1662" s="126">
        <f t="shared" ca="1" si="647"/>
        <v>3.7361900000000001</v>
      </c>
      <c r="P1662" s="134" t="str">
        <f t="shared" si="652"/>
        <v>A+J=</v>
      </c>
      <c r="Q1662" s="131">
        <f t="shared" si="653"/>
        <v>44819</v>
      </c>
      <c r="R1662" s="9"/>
      <c r="S1662" s="9"/>
      <c r="T1662" s="9"/>
      <c r="U1662" s="9"/>
      <c r="V1662" s="9"/>
      <c r="W1662" s="9"/>
      <c r="X1662" s="9"/>
      <c r="Y1662" s="9"/>
      <c r="Z1662" s="9"/>
      <c r="AA1662" s="9"/>
      <c r="AB1662" s="9"/>
      <c r="AC1662" s="9"/>
      <c r="AD1662" s="9"/>
      <c r="AE1662" s="9"/>
      <c r="AF1662" s="59">
        <f t="shared" si="662"/>
        <v>44319</v>
      </c>
      <c r="AG1662" s="15">
        <f t="shared" ca="1" si="663"/>
        <v>1003.59434999</v>
      </c>
      <c r="AH1662" s="15">
        <f t="shared" si="663"/>
        <v>1000</v>
      </c>
      <c r="AI1662" s="4">
        <f t="shared" ca="1" si="663"/>
        <v>2.6499999999999999E-2</v>
      </c>
      <c r="AJ1662" s="16">
        <f t="shared" ca="1" si="663"/>
        <v>1.0378999999999999E-4</v>
      </c>
      <c r="AK1662" s="4">
        <f t="shared" si="663"/>
        <v>1.075</v>
      </c>
      <c r="AL1662" s="59">
        <f t="shared" si="660"/>
        <v>44319</v>
      </c>
      <c r="AM1662" s="16">
        <f t="shared" ca="1" si="664"/>
        <v>1.00359435</v>
      </c>
      <c r="AN1662" s="15">
        <f t="shared" ca="1" si="664"/>
        <v>3.59434999</v>
      </c>
      <c r="AO1662" s="9">
        <f t="shared" si="664"/>
        <v>0</v>
      </c>
      <c r="AP1662" s="17">
        <f t="shared" si="664"/>
        <v>0</v>
      </c>
      <c r="AQ1662" s="15">
        <f t="shared" si="664"/>
        <v>0</v>
      </c>
      <c r="AR1662" s="10" t="str">
        <f t="shared" si="664"/>
        <v>A+J=</v>
      </c>
      <c r="AS1662" s="59">
        <f t="shared" si="664"/>
        <v>44454</v>
      </c>
      <c r="AT1662" s="18"/>
      <c r="AU1662" s="18"/>
      <c r="AV1662" s="40"/>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c r="GS1662" s="18"/>
      <c r="GT1662" s="18"/>
    </row>
    <row r="1663" spans="1:202" x14ac:dyDescent="0.2">
      <c r="A1663" s="123">
        <f t="shared" si="648"/>
        <v>44658</v>
      </c>
      <c r="B1663" s="124">
        <f t="shared" ca="1" si="654"/>
        <v>503.97304499000001</v>
      </c>
      <c r="C1663" s="126">
        <f t="shared" si="649"/>
        <v>500</v>
      </c>
      <c r="D1663" s="125">
        <f ca="1">IF(A1663&lt;$B$1,VLOOKUP(A1663,[1]DI!$A$4:$B$15000,2,FALSE),0)</f>
        <v>0.11649999999999999</v>
      </c>
      <c r="E1663" s="126">
        <f t="shared" ca="1" si="655"/>
        <v>4.3739000000000001E-4</v>
      </c>
      <c r="F1663" s="132">
        <f t="shared" si="650"/>
        <v>1.075</v>
      </c>
      <c r="G1663" s="127">
        <f t="shared" ca="1" si="643"/>
        <v>1.0004701942500001</v>
      </c>
      <c r="H1663" s="126">
        <f ca="1">TRUNC(PRODUCT(G$10:G1662),15)</f>
        <v>1.28708594975199</v>
      </c>
      <c r="I1663" s="126">
        <f t="shared" ca="1" si="651"/>
        <v>1.2769392808734701</v>
      </c>
      <c r="J1663" s="126">
        <f t="shared" ca="1" si="644"/>
        <v>1.0079460899999999</v>
      </c>
      <c r="K1663" s="126">
        <f t="shared" ca="1" si="645"/>
        <v>3.97304499</v>
      </c>
      <c r="L1663" s="133">
        <f>IF(VLOOKUP(A1663,$U$12:$AD$125,8)=VLOOKUP(A1662,$U$12:$AD$125,8),0,VLOOKUP(A1663,U$12:$AD$125,8))</f>
        <v>0</v>
      </c>
      <c r="M1663" s="129">
        <f>IF(L1663&gt;0,VLOOKUP(L1663,T$12:$AC$125,7),0)</f>
        <v>0</v>
      </c>
      <c r="N1663" s="126">
        <f t="shared" si="646"/>
        <v>0</v>
      </c>
      <c r="O1663" s="126">
        <f t="shared" ca="1" si="647"/>
        <v>3.97304499</v>
      </c>
      <c r="P1663" s="134" t="str">
        <f t="shared" si="652"/>
        <v>A+J=</v>
      </c>
      <c r="Q1663" s="131">
        <f t="shared" si="653"/>
        <v>44819</v>
      </c>
      <c r="R1663" s="9"/>
      <c r="S1663" s="9"/>
      <c r="T1663" s="9"/>
      <c r="U1663" s="9"/>
      <c r="V1663" s="9"/>
      <c r="W1663" s="9"/>
      <c r="X1663" s="9"/>
      <c r="Y1663" s="9"/>
      <c r="Z1663" s="9"/>
      <c r="AA1663" s="9"/>
      <c r="AB1663" s="9"/>
      <c r="AC1663" s="9"/>
      <c r="AD1663" s="9"/>
      <c r="AE1663" s="9"/>
      <c r="AF1663" s="59">
        <f t="shared" si="662"/>
        <v>44320</v>
      </c>
      <c r="AG1663" s="15">
        <f t="shared" ca="1" si="663"/>
        <v>1003.70632999</v>
      </c>
      <c r="AH1663" s="15">
        <f t="shared" si="663"/>
        <v>1000</v>
      </c>
      <c r="AI1663" s="4">
        <f t="shared" ca="1" si="663"/>
        <v>2.6499999999999999E-2</v>
      </c>
      <c r="AJ1663" s="16">
        <f t="shared" ca="1" si="663"/>
        <v>1.0378999999999999E-4</v>
      </c>
      <c r="AK1663" s="4">
        <f t="shared" si="663"/>
        <v>1.075</v>
      </c>
      <c r="AL1663" s="59">
        <f t="shared" si="660"/>
        <v>44320</v>
      </c>
      <c r="AM1663" s="16">
        <f t="shared" ca="1" si="664"/>
        <v>1.00370633</v>
      </c>
      <c r="AN1663" s="15">
        <f t="shared" ca="1" si="664"/>
        <v>3.70632999</v>
      </c>
      <c r="AO1663" s="9">
        <f t="shared" si="664"/>
        <v>0</v>
      </c>
      <c r="AP1663" s="17">
        <f t="shared" si="664"/>
        <v>0</v>
      </c>
      <c r="AQ1663" s="15">
        <f t="shared" si="664"/>
        <v>0</v>
      </c>
      <c r="AR1663" s="10" t="str">
        <f t="shared" si="664"/>
        <v>A+J=</v>
      </c>
      <c r="AS1663" s="59">
        <f t="shared" si="664"/>
        <v>44454</v>
      </c>
      <c r="AT1663" s="18"/>
      <c r="AU1663" s="18"/>
      <c r="AV1663" s="40"/>
      <c r="AW1663" s="18"/>
      <c r="AX1663" s="18"/>
      <c r="AY1663" s="18"/>
      <c r="AZ1663" s="18"/>
      <c r="BA1663" s="18"/>
      <c r="BB1663" s="18"/>
      <c r="BC1663" s="18"/>
      <c r="BD1663" s="18"/>
      <c r="BE1663" s="18"/>
      <c r="BF1663" s="18"/>
      <c r="BG1663" s="18"/>
      <c r="BH1663" s="18"/>
      <c r="BI1663" s="18"/>
      <c r="BJ1663" s="18"/>
      <c r="BK1663" s="18"/>
      <c r="BL1663" s="18"/>
      <c r="BM1663" s="18"/>
      <c r="BN1663" s="18"/>
      <c r="BO1663" s="18"/>
      <c r="BP1663" s="18"/>
      <c r="BQ1663" s="18"/>
      <c r="BR1663" s="18"/>
      <c r="BS1663" s="18"/>
      <c r="BT1663" s="18"/>
      <c r="BU1663" s="18"/>
      <c r="BV1663" s="18"/>
      <c r="BW1663" s="18"/>
      <c r="BX1663" s="18"/>
      <c r="BY1663" s="18"/>
      <c r="BZ1663" s="18"/>
      <c r="CA1663" s="18"/>
      <c r="CB1663" s="18"/>
      <c r="CC1663" s="18"/>
      <c r="CD1663" s="18"/>
      <c r="CE1663" s="18"/>
      <c r="CF1663" s="18"/>
      <c r="CG1663" s="18"/>
      <c r="CH1663" s="18"/>
      <c r="CI1663" s="18"/>
      <c r="CJ1663" s="18"/>
      <c r="CK1663" s="18"/>
      <c r="CL1663" s="18"/>
      <c r="CM1663" s="18"/>
      <c r="CN1663" s="18"/>
      <c r="CO1663" s="18"/>
      <c r="CP1663" s="18"/>
      <c r="CQ1663" s="18"/>
      <c r="CR1663" s="18"/>
      <c r="CS1663" s="18"/>
      <c r="CT1663" s="18"/>
      <c r="CU1663" s="18"/>
      <c r="CV1663" s="18"/>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c r="GS1663" s="18"/>
      <c r="GT1663" s="18"/>
    </row>
    <row r="1664" spans="1:202" x14ac:dyDescent="0.2">
      <c r="A1664" s="123">
        <f t="shared" si="648"/>
        <v>44659</v>
      </c>
      <c r="B1664" s="124">
        <f t="shared" ca="1" si="654"/>
        <v>504.21000999</v>
      </c>
      <c r="C1664" s="126">
        <f t="shared" si="649"/>
        <v>500</v>
      </c>
      <c r="D1664" s="125">
        <f ca="1">IF(A1664&lt;$B$1,VLOOKUP(A1664,[1]DI!$A$4:$B$15000,2,FALSE),0)</f>
        <v>0.11649999999999999</v>
      </c>
      <c r="E1664" s="126">
        <f t="shared" ca="1" si="655"/>
        <v>4.3739000000000001E-4</v>
      </c>
      <c r="F1664" s="132">
        <f t="shared" si="650"/>
        <v>1.075</v>
      </c>
      <c r="G1664" s="127">
        <f t="shared" ca="1" si="643"/>
        <v>1.0004701942500001</v>
      </c>
      <c r="H1664" s="126">
        <f ca="1">TRUNC(PRODUCT(G$10:G1663),15)</f>
        <v>1.28769113016482</v>
      </c>
      <c r="I1664" s="126">
        <f t="shared" ca="1" si="651"/>
        <v>1.2769392808734701</v>
      </c>
      <c r="J1664" s="126">
        <f t="shared" ca="1" si="644"/>
        <v>1.00842002</v>
      </c>
      <c r="K1664" s="126">
        <f t="shared" ca="1" si="645"/>
        <v>4.2100099899999996</v>
      </c>
      <c r="L1664" s="133">
        <f>IF(VLOOKUP(A1664,$U$12:$AD$125,8)=VLOOKUP(A1663,$U$12:$AD$125,8),0,VLOOKUP(A1664,U$12:$AD$125,8))</f>
        <v>0</v>
      </c>
      <c r="M1664" s="129">
        <f>IF(L1664&gt;0,VLOOKUP(L1664,T$12:$AC$125,7),0)</f>
        <v>0</v>
      </c>
      <c r="N1664" s="126">
        <f t="shared" si="646"/>
        <v>0</v>
      </c>
      <c r="O1664" s="126">
        <f t="shared" ca="1" si="647"/>
        <v>4.2100099899999996</v>
      </c>
      <c r="P1664" s="134" t="str">
        <f t="shared" si="652"/>
        <v>A+J=</v>
      </c>
      <c r="Q1664" s="131">
        <f t="shared" si="653"/>
        <v>44819</v>
      </c>
      <c r="R1664" s="9"/>
      <c r="S1664" s="9"/>
      <c r="T1664" s="9"/>
      <c r="U1664" s="9"/>
      <c r="V1664" s="9"/>
      <c r="W1664" s="9"/>
      <c r="X1664" s="9"/>
      <c r="Y1664" s="9"/>
      <c r="Z1664" s="9"/>
      <c r="AA1664" s="9"/>
      <c r="AB1664" s="9"/>
      <c r="AC1664" s="9"/>
      <c r="AD1664" s="9"/>
      <c r="AE1664" s="9"/>
      <c r="AF1664" s="59">
        <f t="shared" si="662"/>
        <v>44321</v>
      </c>
      <c r="AG1664" s="15">
        <f t="shared" ca="1" si="663"/>
        <v>1003.81830999</v>
      </c>
      <c r="AH1664" s="15">
        <f t="shared" si="663"/>
        <v>1000</v>
      </c>
      <c r="AI1664" s="4">
        <f t="shared" ca="1" si="663"/>
        <v>2.6499999999999999E-2</v>
      </c>
      <c r="AJ1664" s="16">
        <f t="shared" ca="1" si="663"/>
        <v>1.0378999999999999E-4</v>
      </c>
      <c r="AK1664" s="4">
        <f t="shared" si="663"/>
        <v>1.075</v>
      </c>
      <c r="AL1664" s="59">
        <f t="shared" si="660"/>
        <v>44321</v>
      </c>
      <c r="AM1664" s="16">
        <f t="shared" ca="1" si="664"/>
        <v>1.00381831</v>
      </c>
      <c r="AN1664" s="15">
        <f t="shared" ca="1" si="664"/>
        <v>3.8183099899999999</v>
      </c>
      <c r="AO1664" s="9">
        <f t="shared" si="664"/>
        <v>0</v>
      </c>
      <c r="AP1664" s="17">
        <f t="shared" si="664"/>
        <v>0</v>
      </c>
      <c r="AQ1664" s="15">
        <f t="shared" si="664"/>
        <v>0</v>
      </c>
      <c r="AR1664" s="10" t="str">
        <f t="shared" si="664"/>
        <v>A+J=</v>
      </c>
      <c r="AS1664" s="59">
        <f t="shared" si="664"/>
        <v>44454</v>
      </c>
      <c r="AT1664" s="18"/>
      <c r="AU1664" s="18"/>
      <c r="AV1664" s="40"/>
      <c r="AW1664" s="18"/>
      <c r="AX1664" s="18"/>
      <c r="AY1664" s="18"/>
      <c r="AZ1664" s="18"/>
      <c r="BA1664" s="18"/>
      <c r="BB1664" s="18"/>
      <c r="BC1664" s="18"/>
      <c r="BD1664" s="18"/>
      <c r="BE1664" s="18"/>
      <c r="BF1664" s="18"/>
      <c r="BG1664" s="18"/>
      <c r="BH1664" s="18"/>
      <c r="BI1664" s="18"/>
      <c r="BJ1664" s="18"/>
      <c r="BK1664" s="18"/>
      <c r="BL1664" s="18"/>
      <c r="BM1664" s="18"/>
      <c r="BN1664" s="18"/>
      <c r="BO1664" s="18"/>
      <c r="BP1664" s="18"/>
      <c r="BQ1664" s="18"/>
      <c r="BR1664" s="18"/>
      <c r="BS1664" s="18"/>
      <c r="BT1664" s="18"/>
      <c r="BU1664" s="18"/>
      <c r="BV1664" s="18"/>
      <c r="BW1664" s="18"/>
      <c r="BX1664" s="18"/>
      <c r="BY1664" s="18"/>
      <c r="BZ1664" s="18"/>
      <c r="CA1664" s="18"/>
      <c r="CB1664" s="18"/>
      <c r="CC1664" s="18"/>
      <c r="CD1664" s="18"/>
      <c r="CE1664" s="18"/>
      <c r="CF1664" s="18"/>
      <c r="CG1664" s="18"/>
      <c r="CH1664" s="18"/>
      <c r="CI1664" s="18"/>
      <c r="CJ1664" s="18"/>
      <c r="CK1664" s="18"/>
      <c r="CL1664" s="18"/>
      <c r="CM1664" s="18"/>
      <c r="CN1664" s="18"/>
      <c r="CO1664" s="18"/>
      <c r="CP1664" s="18"/>
      <c r="CQ1664" s="18"/>
      <c r="CR1664" s="18"/>
      <c r="CS1664" s="18"/>
      <c r="CT1664" s="18"/>
      <c r="CU1664" s="18"/>
      <c r="CV1664" s="18"/>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c r="GS1664" s="18"/>
      <c r="GT1664" s="18"/>
    </row>
    <row r="1665" spans="1:202" x14ac:dyDescent="0.2">
      <c r="A1665" s="123">
        <f t="shared" si="648"/>
        <v>44660</v>
      </c>
      <c r="B1665" s="124">
        <f t="shared" ca="1" si="654"/>
        <v>504.44708500000002</v>
      </c>
      <c r="C1665" s="126">
        <f t="shared" si="649"/>
        <v>500</v>
      </c>
      <c r="D1665" s="125">
        <f ca="1">IF(A1665&lt;$B$1,VLOOKUP(A1665,[1]DI!$A$4:$B$15000,2,FALSE),0)</f>
        <v>0</v>
      </c>
      <c r="E1665" s="126">
        <f t="shared" ca="1" si="655"/>
        <v>0</v>
      </c>
      <c r="F1665" s="132">
        <f t="shared" si="650"/>
        <v>1.075</v>
      </c>
      <c r="G1665" s="127">
        <f t="shared" ca="1" si="643"/>
        <v>1</v>
      </c>
      <c r="H1665" s="126">
        <f ca="1">TRUNC(PRODUCT(G$10:G1664),15)</f>
        <v>1.2882965951300001</v>
      </c>
      <c r="I1665" s="126">
        <f t="shared" ca="1" si="651"/>
        <v>1.2769392808734701</v>
      </c>
      <c r="J1665" s="126">
        <f t="shared" ca="1" si="644"/>
        <v>1.00889417</v>
      </c>
      <c r="K1665" s="126">
        <f t="shared" ca="1" si="645"/>
        <v>4.4470850000000004</v>
      </c>
      <c r="L1665" s="133">
        <f>IF(VLOOKUP(A1665,$U$12:$AD$125,8)=VLOOKUP(A1664,$U$12:$AD$125,8),0,VLOOKUP(A1665,U$12:$AD$125,8))</f>
        <v>0</v>
      </c>
      <c r="M1665" s="129">
        <f>IF(L1665&gt;0,VLOOKUP(L1665,T$12:$AC$125,7),0)</f>
        <v>0</v>
      </c>
      <c r="N1665" s="126">
        <f t="shared" si="646"/>
        <v>0</v>
      </c>
      <c r="O1665" s="126">
        <f t="shared" ca="1" si="647"/>
        <v>4.4470850000000004</v>
      </c>
      <c r="P1665" s="134" t="str">
        <f t="shared" si="652"/>
        <v>A+J=</v>
      </c>
      <c r="Q1665" s="131">
        <f t="shared" si="653"/>
        <v>44819</v>
      </c>
      <c r="R1665" s="9"/>
      <c r="S1665" s="9"/>
      <c r="T1665" s="9"/>
      <c r="U1665" s="9"/>
      <c r="V1665" s="9"/>
      <c r="W1665" s="9"/>
      <c r="X1665" s="9"/>
      <c r="Y1665" s="9"/>
      <c r="Z1665" s="9"/>
      <c r="AA1665" s="9"/>
      <c r="AB1665" s="9"/>
      <c r="AC1665" s="9"/>
      <c r="AD1665" s="9"/>
      <c r="AE1665" s="9"/>
      <c r="AF1665" s="59">
        <f t="shared" si="662"/>
        <v>44322</v>
      </c>
      <c r="AG1665" s="15">
        <f t="shared" ca="1" si="663"/>
        <v>1003.93031</v>
      </c>
      <c r="AH1665" s="15">
        <f t="shared" si="663"/>
        <v>1000</v>
      </c>
      <c r="AI1665" s="4">
        <f t="shared" ca="1" si="663"/>
        <v>3.4000000000000002E-2</v>
      </c>
      <c r="AJ1665" s="16">
        <f t="shared" ca="1" si="663"/>
        <v>1.3269000000000001E-4</v>
      </c>
      <c r="AK1665" s="4">
        <f t="shared" si="663"/>
        <v>1.075</v>
      </c>
      <c r="AL1665" s="59">
        <f t="shared" si="660"/>
        <v>44322</v>
      </c>
      <c r="AM1665" s="16">
        <f t="shared" ca="1" si="664"/>
        <v>1.0039303100000001</v>
      </c>
      <c r="AN1665" s="15">
        <f t="shared" ca="1" si="664"/>
        <v>3.93031</v>
      </c>
      <c r="AO1665" s="9">
        <f t="shared" si="664"/>
        <v>0</v>
      </c>
      <c r="AP1665" s="17">
        <f t="shared" si="664"/>
        <v>0</v>
      </c>
      <c r="AQ1665" s="15">
        <f t="shared" si="664"/>
        <v>0</v>
      </c>
      <c r="AR1665" s="10" t="str">
        <f t="shared" si="664"/>
        <v>A+J=</v>
      </c>
      <c r="AS1665" s="59">
        <f t="shared" si="664"/>
        <v>44454</v>
      </c>
      <c r="AT1665" s="18"/>
      <c r="AU1665" s="18"/>
      <c r="AV1665" s="40"/>
      <c r="AW1665" s="18"/>
      <c r="AX1665" s="18"/>
      <c r="AY1665" s="18"/>
      <c r="AZ1665" s="18"/>
      <c r="BA1665" s="18"/>
      <c r="BB1665" s="18"/>
      <c r="BC1665" s="18"/>
      <c r="BD1665" s="18"/>
      <c r="BE1665" s="18"/>
      <c r="BF1665" s="18"/>
      <c r="BG1665" s="18"/>
      <c r="BH1665" s="18"/>
      <c r="BI1665" s="18"/>
      <c r="BJ1665" s="18"/>
      <c r="BK1665" s="18"/>
      <c r="BL1665" s="18"/>
      <c r="BM1665" s="18"/>
      <c r="BN1665" s="18"/>
      <c r="BO1665" s="18"/>
      <c r="BP1665" s="18"/>
      <c r="BQ1665" s="18"/>
      <c r="BR1665" s="18"/>
      <c r="BS1665" s="18"/>
      <c r="BT1665" s="18"/>
      <c r="BU1665" s="18"/>
      <c r="BV1665" s="18"/>
      <c r="BW1665" s="18"/>
      <c r="BX1665" s="18"/>
      <c r="BY1665" s="18"/>
      <c r="BZ1665" s="18"/>
      <c r="CA1665" s="18"/>
      <c r="CB1665" s="18"/>
      <c r="CC1665" s="18"/>
      <c r="CD1665" s="18"/>
      <c r="CE1665" s="18"/>
      <c r="CF1665" s="18"/>
      <c r="CG1665" s="18"/>
      <c r="CH1665" s="18"/>
      <c r="CI1665" s="18"/>
      <c r="CJ1665" s="18"/>
      <c r="CK1665" s="18"/>
      <c r="CL1665" s="18"/>
      <c r="CM1665" s="18"/>
      <c r="CN1665" s="18"/>
      <c r="CO1665" s="18"/>
      <c r="CP1665" s="18"/>
      <c r="CQ1665" s="18"/>
      <c r="CR1665" s="18"/>
      <c r="CS1665" s="18"/>
      <c r="CT1665" s="18"/>
      <c r="CU1665" s="18"/>
      <c r="CV1665" s="18"/>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c r="GS1665" s="18"/>
      <c r="GT1665" s="18"/>
    </row>
    <row r="1666" spans="1:202" x14ac:dyDescent="0.2">
      <c r="A1666" s="123">
        <f t="shared" si="648"/>
        <v>44661</v>
      </c>
      <c r="B1666" s="124">
        <f t="shared" ca="1" si="654"/>
        <v>504.44708500000002</v>
      </c>
      <c r="C1666" s="126">
        <f t="shared" si="649"/>
        <v>500</v>
      </c>
      <c r="D1666" s="125">
        <f ca="1">IF(A1666&lt;$B$1,VLOOKUP(A1666,[1]DI!$A$4:$B$15000,2,FALSE),0)</f>
        <v>0</v>
      </c>
      <c r="E1666" s="126">
        <f t="shared" ca="1" si="655"/>
        <v>0</v>
      </c>
      <c r="F1666" s="132">
        <f t="shared" si="650"/>
        <v>1.075</v>
      </c>
      <c r="G1666" s="127">
        <f t="shared" ca="1" si="643"/>
        <v>1</v>
      </c>
      <c r="H1666" s="126">
        <f ca="1">TRUNC(PRODUCT(G$10:G1665),15)</f>
        <v>1.2882965951300001</v>
      </c>
      <c r="I1666" s="126">
        <f t="shared" ca="1" si="651"/>
        <v>1.2769392808734701</v>
      </c>
      <c r="J1666" s="126">
        <f t="shared" ca="1" si="644"/>
        <v>1.00889417</v>
      </c>
      <c r="K1666" s="126">
        <f t="shared" ca="1" si="645"/>
        <v>4.4470850000000004</v>
      </c>
      <c r="L1666" s="133">
        <f>IF(VLOOKUP(A1666,$U$12:$AD$125,8)=VLOOKUP(A1665,$U$12:$AD$125,8),0,VLOOKUP(A1666,U$12:$AD$125,8))</f>
        <v>0</v>
      </c>
      <c r="M1666" s="129">
        <f>IF(L1666&gt;0,VLOOKUP(L1666,T$12:$AC$125,7),0)</f>
        <v>0</v>
      </c>
      <c r="N1666" s="126">
        <f t="shared" si="646"/>
        <v>0</v>
      </c>
      <c r="O1666" s="126">
        <f t="shared" ca="1" si="647"/>
        <v>4.4470850000000004</v>
      </c>
      <c r="P1666" s="134" t="str">
        <f t="shared" si="652"/>
        <v>A+J=</v>
      </c>
      <c r="Q1666" s="131">
        <f t="shared" si="653"/>
        <v>44819</v>
      </c>
      <c r="R1666" s="9"/>
      <c r="S1666" s="9"/>
      <c r="T1666" s="9"/>
      <c r="U1666" s="9"/>
      <c r="V1666" s="9"/>
      <c r="W1666" s="9"/>
      <c r="X1666" s="9"/>
      <c r="Y1666" s="9"/>
      <c r="Z1666" s="9"/>
      <c r="AA1666" s="9"/>
      <c r="AB1666" s="9"/>
      <c r="AC1666" s="9"/>
      <c r="AD1666" s="9"/>
      <c r="AE1666" s="9"/>
      <c r="AF1666" s="59">
        <f t="shared" si="662"/>
        <v>44323</v>
      </c>
      <c r="AG1666" s="15">
        <f t="shared" ca="1" si="663"/>
        <v>1004.07351999</v>
      </c>
      <c r="AH1666" s="15">
        <f t="shared" si="663"/>
        <v>1000</v>
      </c>
      <c r="AI1666" s="4">
        <f t="shared" ca="1" si="663"/>
        <v>3.4000000000000002E-2</v>
      </c>
      <c r="AJ1666" s="16">
        <f t="shared" ca="1" si="663"/>
        <v>1.3269000000000001E-4</v>
      </c>
      <c r="AK1666" s="4">
        <f t="shared" si="663"/>
        <v>1.075</v>
      </c>
      <c r="AL1666" s="59">
        <f t="shared" si="660"/>
        <v>44323</v>
      </c>
      <c r="AM1666" s="16">
        <f t="shared" ca="1" si="664"/>
        <v>1.0040735199999999</v>
      </c>
      <c r="AN1666" s="15">
        <f t="shared" ca="1" si="664"/>
        <v>4.0735199900000003</v>
      </c>
      <c r="AO1666" s="9">
        <f t="shared" si="664"/>
        <v>0</v>
      </c>
      <c r="AP1666" s="17">
        <f t="shared" si="664"/>
        <v>0</v>
      </c>
      <c r="AQ1666" s="15">
        <f t="shared" si="664"/>
        <v>0</v>
      </c>
      <c r="AR1666" s="10" t="str">
        <f t="shared" si="664"/>
        <v>A+J=</v>
      </c>
      <c r="AS1666" s="59">
        <f t="shared" si="664"/>
        <v>44454</v>
      </c>
      <c r="AT1666" s="18"/>
      <c r="AU1666" s="18"/>
      <c r="AV1666" s="40"/>
      <c r="AW1666" s="18"/>
      <c r="AX1666" s="18"/>
      <c r="AY1666" s="18"/>
      <c r="AZ1666" s="18"/>
      <c r="BA1666" s="18"/>
      <c r="BB1666" s="18"/>
      <c r="BC1666" s="18"/>
      <c r="BD1666" s="18"/>
      <c r="BE1666" s="18"/>
      <c r="BF1666" s="18"/>
      <c r="BG1666" s="18"/>
      <c r="BH1666" s="18"/>
      <c r="BI1666" s="18"/>
      <c r="BJ1666" s="18"/>
      <c r="BK1666" s="18"/>
      <c r="BL1666" s="18"/>
      <c r="BM1666" s="18"/>
      <c r="BN1666" s="18"/>
      <c r="BO1666" s="18"/>
      <c r="BP1666" s="18"/>
      <c r="BQ1666" s="18"/>
      <c r="BR1666" s="18"/>
      <c r="BS1666" s="18"/>
      <c r="BT1666" s="18"/>
      <c r="BU1666" s="18"/>
      <c r="BV1666" s="18"/>
      <c r="BW1666" s="18"/>
      <c r="BX1666" s="18"/>
      <c r="BY1666" s="18"/>
      <c r="BZ1666" s="18"/>
      <c r="CA1666" s="18"/>
      <c r="CB1666" s="18"/>
      <c r="CC1666" s="18"/>
      <c r="CD1666" s="18"/>
      <c r="CE1666" s="18"/>
      <c r="CF1666" s="18"/>
      <c r="CG1666" s="18"/>
      <c r="CH1666" s="18"/>
      <c r="CI1666" s="18"/>
      <c r="CJ1666" s="18"/>
      <c r="CK1666" s="18"/>
      <c r="CL1666" s="18"/>
      <c r="CM1666" s="18"/>
      <c r="CN1666" s="18"/>
      <c r="CO1666" s="18"/>
      <c r="CP1666" s="18"/>
      <c r="CQ1666" s="18"/>
      <c r="CR1666" s="18"/>
      <c r="CS1666" s="18"/>
      <c r="CT1666" s="18"/>
      <c r="CU1666" s="18"/>
      <c r="CV1666" s="18"/>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c r="GS1666" s="18"/>
      <c r="GT1666" s="18"/>
    </row>
    <row r="1667" spans="1:202" x14ac:dyDescent="0.2">
      <c r="A1667" s="123">
        <f t="shared" si="648"/>
        <v>44662</v>
      </c>
      <c r="B1667" s="124">
        <f t="shared" ca="1" si="654"/>
        <v>504.44708500000002</v>
      </c>
      <c r="C1667" s="126">
        <f t="shared" si="649"/>
        <v>500</v>
      </c>
      <c r="D1667" s="125">
        <f ca="1">IF(A1667&lt;$B$1,VLOOKUP(A1667,[1]DI!$A$4:$B$15000,2,FALSE),0)</f>
        <v>0.11649999999999999</v>
      </c>
      <c r="E1667" s="126">
        <f t="shared" ca="1" si="655"/>
        <v>4.3739000000000001E-4</v>
      </c>
      <c r="F1667" s="132">
        <f t="shared" si="650"/>
        <v>1.075</v>
      </c>
      <c r="G1667" s="127">
        <f t="shared" ca="1" si="643"/>
        <v>1.0004701942500001</v>
      </c>
      <c r="H1667" s="126">
        <f ca="1">TRUNC(PRODUCT(G$10:G1666),15)</f>
        <v>1.2882965951300001</v>
      </c>
      <c r="I1667" s="126">
        <f t="shared" ca="1" si="651"/>
        <v>1.2769392808734701</v>
      </c>
      <c r="J1667" s="126">
        <f t="shared" ca="1" si="644"/>
        <v>1.00889417</v>
      </c>
      <c r="K1667" s="126">
        <f t="shared" ca="1" si="645"/>
        <v>4.4470850000000004</v>
      </c>
      <c r="L1667" s="133">
        <f>IF(VLOOKUP(A1667,$U$12:$AD$125,8)=VLOOKUP(A1666,$U$12:$AD$125,8),0,VLOOKUP(A1667,U$12:$AD$125,8))</f>
        <v>0</v>
      </c>
      <c r="M1667" s="129">
        <f>IF(L1667&gt;0,VLOOKUP(L1667,T$12:$AC$125,7),0)</f>
        <v>0</v>
      </c>
      <c r="N1667" s="126">
        <f t="shared" si="646"/>
        <v>0</v>
      </c>
      <c r="O1667" s="126">
        <f t="shared" ca="1" si="647"/>
        <v>4.4470850000000004</v>
      </c>
      <c r="P1667" s="134" t="str">
        <f t="shared" si="652"/>
        <v>A+J=</v>
      </c>
      <c r="Q1667" s="131">
        <f t="shared" si="653"/>
        <v>44819</v>
      </c>
      <c r="R1667" s="9"/>
      <c r="S1667" s="9"/>
      <c r="T1667" s="9"/>
      <c r="U1667" s="9"/>
      <c r="V1667" s="9"/>
      <c r="W1667" s="9"/>
      <c r="X1667" s="9"/>
      <c r="Y1667" s="9"/>
      <c r="Z1667" s="9"/>
      <c r="AA1667" s="9"/>
      <c r="AB1667" s="9"/>
      <c r="AC1667" s="9"/>
      <c r="AD1667" s="9"/>
      <c r="AE1667" s="9"/>
      <c r="AF1667" s="59">
        <f t="shared" si="662"/>
        <v>44324</v>
      </c>
      <c r="AG1667" s="15">
        <f t="shared" ca="1" si="663"/>
        <v>1004.21673999</v>
      </c>
      <c r="AH1667" s="15">
        <f t="shared" si="663"/>
        <v>1000</v>
      </c>
      <c r="AI1667" s="4">
        <f t="shared" ca="1" si="663"/>
        <v>0</v>
      </c>
      <c r="AJ1667" s="16">
        <f t="shared" ca="1" si="663"/>
        <v>0</v>
      </c>
      <c r="AK1667" s="4">
        <f t="shared" si="663"/>
        <v>1.075</v>
      </c>
      <c r="AL1667" s="59">
        <f t="shared" si="660"/>
        <v>44324</v>
      </c>
      <c r="AM1667" s="16">
        <f t="shared" ca="1" si="664"/>
        <v>1.0042167399999999</v>
      </c>
      <c r="AN1667" s="15">
        <f t="shared" ca="1" si="664"/>
        <v>4.2167399899999998</v>
      </c>
      <c r="AO1667" s="9">
        <f t="shared" si="664"/>
        <v>0</v>
      </c>
      <c r="AP1667" s="17">
        <f t="shared" si="664"/>
        <v>0</v>
      </c>
      <c r="AQ1667" s="15">
        <f t="shared" si="664"/>
        <v>0</v>
      </c>
      <c r="AR1667" s="10" t="str">
        <f t="shared" si="664"/>
        <v>A+J=</v>
      </c>
      <c r="AS1667" s="59">
        <f t="shared" si="664"/>
        <v>44454</v>
      </c>
      <c r="AT1667" s="18"/>
      <c r="AU1667" s="18"/>
      <c r="AV1667" s="40"/>
      <c r="AW1667" s="18"/>
      <c r="AX1667" s="18"/>
      <c r="AY1667" s="18"/>
      <c r="AZ1667" s="18"/>
      <c r="BA1667" s="18"/>
      <c r="BB1667" s="18"/>
      <c r="BC1667" s="18"/>
      <c r="BD1667" s="18"/>
      <c r="BE1667" s="18"/>
      <c r="BF1667" s="18"/>
      <c r="BG1667" s="18"/>
      <c r="BH1667" s="18"/>
      <c r="BI1667" s="18"/>
      <c r="BJ1667" s="18"/>
      <c r="BK1667" s="18"/>
      <c r="BL1667" s="18"/>
      <c r="BM1667" s="18"/>
      <c r="BN1667" s="18"/>
      <c r="BO1667" s="18"/>
      <c r="BP1667" s="18"/>
      <c r="BQ1667" s="18"/>
      <c r="BR1667" s="18"/>
      <c r="BS1667" s="18"/>
      <c r="BT1667" s="18"/>
      <c r="BU1667" s="18"/>
      <c r="BV1667" s="18"/>
      <c r="BW1667" s="18"/>
      <c r="BX1667" s="18"/>
      <c r="BY1667" s="18"/>
      <c r="BZ1667" s="18"/>
      <c r="CA1667" s="18"/>
      <c r="CB1667" s="18"/>
      <c r="CC1667" s="18"/>
      <c r="CD1667" s="18"/>
      <c r="CE1667" s="18"/>
      <c r="CF1667" s="18"/>
      <c r="CG1667" s="18"/>
      <c r="CH1667" s="18"/>
      <c r="CI1667" s="18"/>
      <c r="CJ1667" s="18"/>
      <c r="CK1667" s="18"/>
      <c r="CL1667" s="18"/>
      <c r="CM1667" s="18"/>
      <c r="CN1667" s="18"/>
      <c r="CO1667" s="18"/>
      <c r="CP1667" s="18"/>
      <c r="CQ1667" s="18"/>
      <c r="CR1667" s="18"/>
      <c r="CS1667" s="18"/>
      <c r="CT1667" s="18"/>
      <c r="CU1667" s="18"/>
      <c r="CV1667" s="18"/>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c r="GS1667" s="18"/>
      <c r="GT1667" s="18"/>
    </row>
    <row r="1668" spans="1:202" x14ac:dyDescent="0.2">
      <c r="A1668" s="123">
        <f t="shared" si="648"/>
        <v>44663</v>
      </c>
      <c r="B1668" s="124">
        <f t="shared" ca="1" si="654"/>
        <v>504.68427500000001</v>
      </c>
      <c r="C1668" s="126">
        <f t="shared" si="649"/>
        <v>500</v>
      </c>
      <c r="D1668" s="125">
        <f ca="1">IF(A1668&lt;$B$1,VLOOKUP(A1668,[1]DI!$A$4:$B$15000,2,FALSE),0)</f>
        <v>0.11649999999999999</v>
      </c>
      <c r="E1668" s="126">
        <f t="shared" ca="1" si="655"/>
        <v>4.3739000000000001E-4</v>
      </c>
      <c r="F1668" s="132">
        <f t="shared" si="650"/>
        <v>1.075</v>
      </c>
      <c r="G1668" s="127">
        <f t="shared" ca="1" si="643"/>
        <v>1.0004701942500001</v>
      </c>
      <c r="H1668" s="126">
        <f ca="1">TRUNC(PRODUCT(G$10:G1667),15)</f>
        <v>1.2889023447813199</v>
      </c>
      <c r="I1668" s="126">
        <f t="shared" ca="1" si="651"/>
        <v>1.2769392808734701</v>
      </c>
      <c r="J1668" s="126">
        <f t="shared" ca="1" si="644"/>
        <v>1.00936855</v>
      </c>
      <c r="K1668" s="126">
        <f t="shared" ca="1" si="645"/>
        <v>4.6842750000000004</v>
      </c>
      <c r="L1668" s="133">
        <f>IF(VLOOKUP(A1668,$U$12:$AD$125,8)=VLOOKUP(A1667,$U$12:$AD$125,8),0,VLOOKUP(A1668,U$12:$AD$125,8))</f>
        <v>0</v>
      </c>
      <c r="M1668" s="129">
        <f>IF(L1668&gt;0,VLOOKUP(L1668,T$12:$AC$125,7),0)</f>
        <v>0</v>
      </c>
      <c r="N1668" s="126">
        <f t="shared" si="646"/>
        <v>0</v>
      </c>
      <c r="O1668" s="126">
        <f t="shared" ca="1" si="647"/>
        <v>4.6842750000000004</v>
      </c>
      <c r="P1668" s="134" t="str">
        <f t="shared" si="652"/>
        <v>A+J=</v>
      </c>
      <c r="Q1668" s="131">
        <f t="shared" si="653"/>
        <v>44819</v>
      </c>
      <c r="R1668" s="9"/>
      <c r="S1668" s="9"/>
      <c r="T1668" s="9"/>
      <c r="U1668" s="9"/>
      <c r="V1668" s="9"/>
      <c r="W1668" s="9"/>
      <c r="X1668" s="9"/>
      <c r="Y1668" s="9"/>
      <c r="Z1668" s="9"/>
      <c r="AA1668" s="9"/>
      <c r="AB1668" s="9"/>
      <c r="AC1668" s="9"/>
      <c r="AD1668" s="9"/>
      <c r="AE1668" s="9"/>
      <c r="AF1668" s="59"/>
      <c r="AG1668" s="15"/>
      <c r="AH1668" s="15"/>
      <c r="AI1668" s="4"/>
      <c r="AJ1668" s="16"/>
      <c r="AK1668" s="4"/>
      <c r="AL1668" s="59"/>
      <c r="AM1668" s="16"/>
      <c r="AN1668" s="15"/>
      <c r="AO1668" s="9"/>
      <c r="AP1668" s="17"/>
      <c r="AQ1668" s="15"/>
      <c r="AR1668" s="10"/>
      <c r="AS1668" s="59"/>
      <c r="AT1668" s="18"/>
      <c r="AU1668" s="18"/>
      <c r="AV1668" s="40"/>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c r="GS1668" s="18"/>
      <c r="GT1668" s="18"/>
    </row>
    <row r="1669" spans="1:202" x14ac:dyDescent="0.2">
      <c r="A1669" s="123">
        <f t="shared" si="648"/>
        <v>44664</v>
      </c>
      <c r="B1669" s="124">
        <f t="shared" ca="1" si="654"/>
        <v>504.92156999999997</v>
      </c>
      <c r="C1669" s="126">
        <f t="shared" si="649"/>
        <v>500</v>
      </c>
      <c r="D1669" s="125">
        <f ca="1">IF(A1669&lt;$B$1,VLOOKUP(A1669,[1]DI!$A$4:$B$15000,2,FALSE),0)</f>
        <v>0.11649999999999999</v>
      </c>
      <c r="E1669" s="126">
        <f t="shared" ca="1" si="655"/>
        <v>4.3739000000000001E-4</v>
      </c>
      <c r="F1669" s="132">
        <f t="shared" si="650"/>
        <v>1.075</v>
      </c>
      <c r="G1669" s="127">
        <f t="shared" ca="1" si="643"/>
        <v>1.0004701942500001</v>
      </c>
      <c r="H1669" s="126">
        <f ca="1">TRUNC(PRODUCT(G$10:G1668),15)</f>
        <v>1.28950837925265</v>
      </c>
      <c r="I1669" s="126">
        <f t="shared" ca="1" si="651"/>
        <v>1.2769392808734701</v>
      </c>
      <c r="J1669" s="126">
        <f t="shared" ca="1" si="644"/>
        <v>1.0098431400000001</v>
      </c>
      <c r="K1669" s="126">
        <f t="shared" ca="1" si="645"/>
        <v>4.92157</v>
      </c>
      <c r="L1669" s="133">
        <f>IF(VLOOKUP(A1669,$U$12:$AD$125,8)=VLOOKUP(A1668,$U$12:$AD$125,8),0,VLOOKUP(A1669,U$12:$AD$125,8))</f>
        <v>0</v>
      </c>
      <c r="M1669" s="129">
        <f>IF(L1669&gt;0,VLOOKUP(L1669,T$12:$AC$125,7),0)</f>
        <v>0</v>
      </c>
      <c r="N1669" s="126">
        <f t="shared" si="646"/>
        <v>0</v>
      </c>
      <c r="O1669" s="126">
        <f t="shared" ca="1" si="647"/>
        <v>4.92157</v>
      </c>
      <c r="P1669" s="134" t="str">
        <f t="shared" si="652"/>
        <v>A+J=</v>
      </c>
      <c r="Q1669" s="131">
        <f t="shared" si="653"/>
        <v>44819</v>
      </c>
      <c r="R1669" s="9"/>
      <c r="S1669" s="9"/>
      <c r="T1669" s="9"/>
      <c r="U1669" s="9"/>
      <c r="V1669" s="9"/>
      <c r="W1669" s="9"/>
      <c r="X1669" s="9"/>
      <c r="Y1669" s="9"/>
      <c r="Z1669" s="9"/>
      <c r="AA1669" s="9"/>
      <c r="AB1669" s="9"/>
      <c r="AC1669" s="9"/>
      <c r="AD1669" s="9"/>
      <c r="AE1669" s="9"/>
      <c r="AF1669" s="59" t="str">
        <f t="shared" ref="AF1669:AS1669" si="665">$B$6</f>
        <v>CNEN22</v>
      </c>
      <c r="AG1669" s="9" t="str">
        <f t="shared" si="665"/>
        <v>CNEN22</v>
      </c>
      <c r="AH1669" s="9" t="str">
        <f t="shared" si="665"/>
        <v>CNEN22</v>
      </c>
      <c r="AI1669" s="9" t="str">
        <f t="shared" si="665"/>
        <v>CNEN22</v>
      </c>
      <c r="AJ1669" s="9" t="str">
        <f t="shared" si="665"/>
        <v>CNEN22</v>
      </c>
      <c r="AK1669" s="4" t="str">
        <f t="shared" si="665"/>
        <v>CNEN22</v>
      </c>
      <c r="AL1669" s="59" t="str">
        <f t="shared" si="665"/>
        <v>CNEN22</v>
      </c>
      <c r="AM1669" s="9" t="str">
        <f t="shared" si="665"/>
        <v>CNEN22</v>
      </c>
      <c r="AN1669" s="9" t="str">
        <f t="shared" si="665"/>
        <v>CNEN22</v>
      </c>
      <c r="AO1669" s="9" t="str">
        <f t="shared" si="665"/>
        <v>CNEN22</v>
      </c>
      <c r="AP1669" s="17" t="str">
        <f t="shared" si="665"/>
        <v>CNEN22</v>
      </c>
      <c r="AQ1669" s="9" t="str">
        <f t="shared" si="665"/>
        <v>CNEN22</v>
      </c>
      <c r="AR1669" s="10" t="str">
        <f t="shared" si="665"/>
        <v>CNEN22</v>
      </c>
      <c r="AS1669" s="59" t="str">
        <f t="shared" si="665"/>
        <v>CNEN22</v>
      </c>
      <c r="AT1669" s="18"/>
      <c r="AU1669" s="18"/>
      <c r="AV1669" s="40"/>
      <c r="AW1669" s="18"/>
      <c r="AX1669" s="18"/>
      <c r="AY1669" s="18"/>
      <c r="AZ1669" s="18"/>
      <c r="BA1669" s="18"/>
      <c r="BB1669" s="18"/>
      <c r="BC1669" s="18"/>
      <c r="BD1669" s="18"/>
      <c r="BE1669" s="18"/>
      <c r="BF1669" s="18"/>
      <c r="BG1669" s="18"/>
      <c r="BH1669" s="18"/>
      <c r="BI1669" s="18"/>
      <c r="BJ1669" s="18"/>
      <c r="BK1669" s="18"/>
      <c r="BL1669" s="18"/>
      <c r="BM1669" s="18"/>
      <c r="BN1669" s="18"/>
      <c r="BO1669" s="18"/>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c r="GS1669" s="18"/>
      <c r="GT1669" s="18"/>
    </row>
    <row r="1670" spans="1:202" x14ac:dyDescent="0.2">
      <c r="A1670" s="123">
        <f t="shared" si="648"/>
        <v>44665</v>
      </c>
      <c r="B1670" s="124">
        <f t="shared" ca="1" si="654"/>
        <v>505.15898499999997</v>
      </c>
      <c r="C1670" s="126">
        <f t="shared" si="649"/>
        <v>500</v>
      </c>
      <c r="D1670" s="125">
        <f ca="1">IF(A1670&lt;$B$1,VLOOKUP(A1670,[1]DI!$A$4:$B$15000,2,FALSE),0)</f>
        <v>0.11649999999999999</v>
      </c>
      <c r="E1670" s="126">
        <f t="shared" ca="1" si="655"/>
        <v>4.3739000000000001E-4</v>
      </c>
      <c r="F1670" s="132">
        <f t="shared" si="650"/>
        <v>1.075</v>
      </c>
      <c r="G1670" s="127">
        <f t="shared" ca="1" si="643"/>
        <v>1.0004701942500001</v>
      </c>
      <c r="H1670" s="126">
        <f ca="1">TRUNC(PRODUCT(G$10:G1669),15)</f>
        <v>1.2901146986779</v>
      </c>
      <c r="I1670" s="126">
        <f t="shared" ca="1" si="651"/>
        <v>1.2769392808734701</v>
      </c>
      <c r="J1670" s="126">
        <f t="shared" ca="1" si="644"/>
        <v>1.01031797</v>
      </c>
      <c r="K1670" s="126">
        <f t="shared" ca="1" si="645"/>
        <v>5.1589850000000004</v>
      </c>
      <c r="L1670" s="133">
        <f>IF(VLOOKUP(A1670,$U$12:$AD$125,8)=VLOOKUP(A1669,$U$12:$AD$125,8),0,VLOOKUP(A1670,U$12:$AD$125,8))</f>
        <v>0</v>
      </c>
      <c r="M1670" s="129">
        <f>IF(L1670&gt;0,VLOOKUP(L1670,T$12:$AC$125,7),0)</f>
        <v>0</v>
      </c>
      <c r="N1670" s="126">
        <f t="shared" si="646"/>
        <v>0</v>
      </c>
      <c r="O1670" s="126">
        <f t="shared" ca="1" si="647"/>
        <v>5.1589850000000004</v>
      </c>
      <c r="P1670" s="134" t="str">
        <f t="shared" si="652"/>
        <v>A+J=</v>
      </c>
      <c r="Q1670" s="131">
        <f t="shared" si="653"/>
        <v>44819</v>
      </c>
      <c r="R1670" s="9"/>
      <c r="S1670" s="9"/>
      <c r="T1670" s="9"/>
      <c r="U1670" s="9"/>
      <c r="V1670" s="9"/>
      <c r="W1670" s="9"/>
      <c r="X1670" s="9"/>
      <c r="Y1670" s="9"/>
      <c r="Z1670" s="9"/>
      <c r="AA1670" s="9"/>
      <c r="AB1670" s="9"/>
      <c r="AC1670" s="9"/>
      <c r="AD1670" s="9"/>
      <c r="AE1670" s="9"/>
      <c r="AF1670" s="57" t="s">
        <v>16</v>
      </c>
      <c r="AG1670" s="3" t="s">
        <v>9</v>
      </c>
      <c r="AH1670" s="3" t="s">
        <v>10</v>
      </c>
      <c r="AI1670" s="36" t="s">
        <v>11</v>
      </c>
      <c r="AJ1670" s="37" t="s">
        <v>11</v>
      </c>
      <c r="AK1670" s="36" t="s">
        <v>11</v>
      </c>
      <c r="AL1670" s="60" t="s">
        <v>16</v>
      </c>
      <c r="AM1670" s="37" t="s">
        <v>11</v>
      </c>
      <c r="AN1670" s="3" t="s">
        <v>12</v>
      </c>
      <c r="AO1670" s="7" t="s">
        <v>13</v>
      </c>
      <c r="AP1670" s="38" t="s">
        <v>14</v>
      </c>
      <c r="AQ1670" s="3" t="s">
        <v>14</v>
      </c>
      <c r="AR1670" s="39" t="s">
        <v>15</v>
      </c>
      <c r="AS1670" s="57" t="s">
        <v>15</v>
      </c>
      <c r="AT1670" s="18"/>
      <c r="AU1670" s="18"/>
      <c r="AV1670" s="40"/>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c r="GS1670" s="18"/>
      <c r="GT1670" s="18"/>
    </row>
    <row r="1671" spans="1:202" x14ac:dyDescent="0.2">
      <c r="A1671" s="123">
        <f t="shared" si="648"/>
        <v>44666</v>
      </c>
      <c r="B1671" s="124">
        <f t="shared" ca="1" si="654"/>
        <v>505.39650499999999</v>
      </c>
      <c r="C1671" s="126">
        <f t="shared" si="649"/>
        <v>500</v>
      </c>
      <c r="D1671" s="125">
        <f ca="1">IF(A1671&lt;$B$1,VLOOKUP(A1671,[1]DI!$A$4:$B$15000,2,FALSE),0)</f>
        <v>0</v>
      </c>
      <c r="E1671" s="126">
        <f t="shared" ca="1" si="655"/>
        <v>0</v>
      </c>
      <c r="F1671" s="132">
        <f t="shared" si="650"/>
        <v>1.075</v>
      </c>
      <c r="G1671" s="127">
        <f t="shared" ca="1" si="643"/>
        <v>1</v>
      </c>
      <c r="H1671" s="126">
        <f ca="1">TRUNC(PRODUCT(G$10:G1670),15)</f>
        <v>1.29072130319106</v>
      </c>
      <c r="I1671" s="126">
        <f t="shared" ca="1" si="651"/>
        <v>1.2769392808734701</v>
      </c>
      <c r="J1671" s="126">
        <f t="shared" ca="1" si="644"/>
        <v>1.01079301</v>
      </c>
      <c r="K1671" s="126">
        <f t="shared" ca="1" si="645"/>
        <v>5.3965050000000003</v>
      </c>
      <c r="L1671" s="133">
        <f>IF(VLOOKUP(A1671,$U$12:$AD$125,8)=VLOOKUP(A1670,$U$12:$AD$125,8),0,VLOOKUP(A1671,U$12:$AD$125,8))</f>
        <v>0</v>
      </c>
      <c r="M1671" s="129">
        <f>IF(L1671&gt;0,VLOOKUP(L1671,T$12:$AC$125,7),0)</f>
        <v>0</v>
      </c>
      <c r="N1671" s="126">
        <f t="shared" si="646"/>
        <v>0</v>
      </c>
      <c r="O1671" s="126">
        <f t="shared" ca="1" si="647"/>
        <v>5.3965050000000003</v>
      </c>
      <c r="P1671" s="134" t="str">
        <f t="shared" si="652"/>
        <v>A+J=</v>
      </c>
      <c r="Q1671" s="131">
        <f t="shared" si="653"/>
        <v>44819</v>
      </c>
      <c r="R1671" s="9"/>
      <c r="S1671" s="9"/>
      <c r="T1671" s="9"/>
      <c r="U1671" s="9"/>
      <c r="V1671" s="9"/>
      <c r="W1671" s="9"/>
      <c r="X1671" s="9"/>
      <c r="Y1671" s="9"/>
      <c r="Z1671" s="9"/>
      <c r="AA1671" s="9"/>
      <c r="AB1671" s="9"/>
      <c r="AC1671" s="9"/>
      <c r="AD1671" s="9"/>
      <c r="AE1671" s="9"/>
      <c r="AF1671" s="57" t="s">
        <v>73</v>
      </c>
      <c r="AG1671" s="15" t="str">
        <f>$B$6</f>
        <v>CNEN22</v>
      </c>
      <c r="AH1671" s="3" t="s">
        <v>18</v>
      </c>
      <c r="AI1671" s="19" t="s">
        <v>19</v>
      </c>
      <c r="AJ1671" s="5"/>
      <c r="AK1671" s="19" t="s">
        <v>20</v>
      </c>
      <c r="AL1671" s="57"/>
      <c r="AM1671" s="5"/>
      <c r="AN1671" s="3"/>
      <c r="AO1671" s="7"/>
      <c r="AP1671" s="38"/>
      <c r="AQ1671" s="3"/>
      <c r="AR1671" s="39" t="s">
        <v>23</v>
      </c>
      <c r="AS1671" s="57" t="s">
        <v>23</v>
      </c>
      <c r="AT1671" s="18"/>
      <c r="AU1671" s="18"/>
      <c r="AV1671" s="40"/>
      <c r="AW1671" s="18"/>
      <c r="AX1671" s="18"/>
      <c r="AY1671" s="18"/>
      <c r="AZ1671" s="18"/>
      <c r="BA1671" s="18"/>
      <c r="BB1671" s="18"/>
      <c r="BC1671" s="18"/>
      <c r="BD1671" s="18"/>
      <c r="BE1671" s="18"/>
      <c r="BF1671" s="18"/>
      <c r="BG1671" s="18"/>
      <c r="BH1671" s="18"/>
      <c r="BI1671" s="18"/>
      <c r="BJ1671" s="18"/>
      <c r="BK1671" s="18"/>
      <c r="BL1671" s="18"/>
      <c r="BM1671" s="18"/>
      <c r="BN1671" s="18"/>
      <c r="BO1671" s="18"/>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c r="GS1671" s="18"/>
      <c r="GT1671" s="18"/>
    </row>
    <row r="1672" spans="1:202" x14ac:dyDescent="0.2">
      <c r="A1672" s="123">
        <f t="shared" si="648"/>
        <v>44667</v>
      </c>
      <c r="B1672" s="124">
        <f t="shared" ca="1" si="654"/>
        <v>505.39650499999999</v>
      </c>
      <c r="C1672" s="126">
        <f t="shared" si="649"/>
        <v>500</v>
      </c>
      <c r="D1672" s="125">
        <f ca="1">IF(A1672&lt;$B$1,VLOOKUP(A1672,[1]DI!$A$4:$B$15000,2,FALSE),0)</f>
        <v>0</v>
      </c>
      <c r="E1672" s="126">
        <f t="shared" ca="1" si="655"/>
        <v>0</v>
      </c>
      <c r="F1672" s="132">
        <f t="shared" si="650"/>
        <v>1.075</v>
      </c>
      <c r="G1672" s="127">
        <f t="shared" ca="1" si="643"/>
        <v>1</v>
      </c>
      <c r="H1672" s="126">
        <f ca="1">TRUNC(PRODUCT(G$10:G1671),15)</f>
        <v>1.29072130319106</v>
      </c>
      <c r="I1672" s="126">
        <f t="shared" ca="1" si="651"/>
        <v>1.2769392808734701</v>
      </c>
      <c r="J1672" s="126">
        <f t="shared" ca="1" si="644"/>
        <v>1.01079301</v>
      </c>
      <c r="K1672" s="126">
        <f t="shared" ca="1" si="645"/>
        <v>5.3965050000000003</v>
      </c>
      <c r="L1672" s="133">
        <f>IF(VLOOKUP(A1672,$U$12:$AD$125,8)=VLOOKUP(A1671,$U$12:$AD$125,8),0,VLOOKUP(A1672,U$12:$AD$125,8))</f>
        <v>0</v>
      </c>
      <c r="M1672" s="129">
        <f>IF(L1672&gt;0,VLOOKUP(L1672,T$12:$AC$125,7),0)</f>
        <v>0</v>
      </c>
      <c r="N1672" s="126">
        <f t="shared" si="646"/>
        <v>0</v>
      </c>
      <c r="O1672" s="126">
        <f t="shared" ca="1" si="647"/>
        <v>5.3965050000000003</v>
      </c>
      <c r="P1672" s="134" t="str">
        <f t="shared" si="652"/>
        <v>A+J=</v>
      </c>
      <c r="Q1672" s="131">
        <f t="shared" si="653"/>
        <v>44819</v>
      </c>
      <c r="R1672" s="9"/>
      <c r="S1672" s="9"/>
      <c r="T1672" s="9"/>
      <c r="U1672" s="9"/>
      <c r="V1672" s="9"/>
      <c r="W1672" s="9"/>
      <c r="X1672" s="9"/>
      <c r="Y1672" s="9"/>
      <c r="Z1672" s="9"/>
      <c r="AA1672" s="9"/>
      <c r="AB1672" s="9"/>
      <c r="AC1672" s="9"/>
      <c r="AD1672" s="9"/>
      <c r="AE1672" s="9"/>
      <c r="AF1672" s="57" t="s">
        <v>73</v>
      </c>
      <c r="AG1672" s="15"/>
      <c r="AH1672" s="3"/>
      <c r="AI1672" s="19"/>
      <c r="AJ1672" s="5"/>
      <c r="AK1672" s="19"/>
      <c r="AL1672" s="57"/>
      <c r="AM1672" s="5"/>
      <c r="AN1672" s="3"/>
      <c r="AO1672" s="7"/>
      <c r="AP1672" s="38"/>
      <c r="AQ1672" s="3"/>
      <c r="AR1672" s="39" t="s">
        <v>28</v>
      </c>
      <c r="AS1672" s="57" t="s">
        <v>16</v>
      </c>
      <c r="AT1672" s="18"/>
      <c r="AU1672" s="18"/>
      <c r="AV1672" s="40"/>
      <c r="AW1672" s="18"/>
      <c r="AX1672" s="18"/>
      <c r="AY1672" s="18"/>
      <c r="AZ1672" s="18"/>
      <c r="BA1672" s="18"/>
      <c r="BB1672" s="18"/>
      <c r="BC1672" s="18"/>
      <c r="BD1672" s="18"/>
      <c r="BE1672" s="18"/>
      <c r="BF1672" s="18"/>
      <c r="BG1672" s="18"/>
      <c r="BH1672" s="18"/>
      <c r="BI1672" s="18"/>
      <c r="BJ1672" s="18"/>
      <c r="BK1672" s="18"/>
      <c r="BL1672" s="18"/>
      <c r="BM1672" s="18"/>
      <c r="BN1672" s="18"/>
      <c r="BO1672" s="18"/>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c r="GS1672" s="18"/>
      <c r="GT1672" s="18"/>
    </row>
    <row r="1673" spans="1:202" x14ac:dyDescent="0.2">
      <c r="A1673" s="123">
        <f t="shared" si="648"/>
        <v>44668</v>
      </c>
      <c r="B1673" s="124">
        <f t="shared" ca="1" si="654"/>
        <v>505.39650499999999</v>
      </c>
      <c r="C1673" s="126">
        <f t="shared" si="649"/>
        <v>500</v>
      </c>
      <c r="D1673" s="125">
        <f ca="1">IF(A1673&lt;$B$1,VLOOKUP(A1673,[1]DI!$A$4:$B$15000,2,FALSE),0)</f>
        <v>0</v>
      </c>
      <c r="E1673" s="126">
        <f t="shared" ca="1" si="655"/>
        <v>0</v>
      </c>
      <c r="F1673" s="132">
        <f t="shared" si="650"/>
        <v>1.075</v>
      </c>
      <c r="G1673" s="127">
        <f t="shared" ca="1" si="643"/>
        <v>1</v>
      </c>
      <c r="H1673" s="126">
        <f ca="1">TRUNC(PRODUCT(G$10:G1672),15)</f>
        <v>1.29072130319106</v>
      </c>
      <c r="I1673" s="126">
        <f t="shared" ca="1" si="651"/>
        <v>1.2769392808734701</v>
      </c>
      <c r="J1673" s="126">
        <f t="shared" ca="1" si="644"/>
        <v>1.01079301</v>
      </c>
      <c r="K1673" s="126">
        <f t="shared" ca="1" si="645"/>
        <v>5.3965050000000003</v>
      </c>
      <c r="L1673" s="133">
        <f>IF(VLOOKUP(A1673,$U$12:$AD$125,8)=VLOOKUP(A1672,$U$12:$AD$125,8),0,VLOOKUP(A1673,U$12:$AD$125,8))</f>
        <v>0</v>
      </c>
      <c r="M1673" s="129">
        <f>IF(L1673&gt;0,VLOOKUP(L1673,T$12:$AC$125,7),0)</f>
        <v>0</v>
      </c>
      <c r="N1673" s="126">
        <f t="shared" si="646"/>
        <v>0</v>
      </c>
      <c r="O1673" s="126">
        <f t="shared" ca="1" si="647"/>
        <v>5.3965050000000003</v>
      </c>
      <c r="P1673" s="134" t="str">
        <f t="shared" si="652"/>
        <v>A+J=</v>
      </c>
      <c r="Q1673" s="131">
        <f t="shared" si="653"/>
        <v>44819</v>
      </c>
      <c r="R1673" s="9"/>
      <c r="S1673" s="9"/>
      <c r="T1673" s="9"/>
      <c r="U1673" s="9"/>
      <c r="V1673" s="9"/>
      <c r="W1673" s="9"/>
      <c r="X1673" s="9"/>
      <c r="Y1673" s="9"/>
      <c r="Z1673" s="9"/>
      <c r="AA1673" s="9"/>
      <c r="AB1673" s="9"/>
      <c r="AC1673" s="9"/>
      <c r="AD1673" s="9"/>
      <c r="AE1673" s="9"/>
      <c r="AF1673" s="57"/>
      <c r="AG1673" s="3" t="s">
        <v>30</v>
      </c>
      <c r="AH1673" s="3" t="s">
        <v>30</v>
      </c>
      <c r="AI1673" s="19" t="s">
        <v>31</v>
      </c>
      <c r="AJ1673" s="5" t="s">
        <v>32</v>
      </c>
      <c r="AK1673" s="4" t="s">
        <v>33</v>
      </c>
      <c r="AL1673" s="59"/>
      <c r="AM1673" s="16" t="s">
        <v>36</v>
      </c>
      <c r="AN1673" s="3" t="s">
        <v>30</v>
      </c>
      <c r="AO1673" s="7"/>
      <c r="AP1673" s="38" t="s">
        <v>37</v>
      </c>
      <c r="AQ1673" s="3" t="s">
        <v>30</v>
      </c>
      <c r="AR1673" s="39" t="s">
        <v>38</v>
      </c>
      <c r="AS1673" s="59"/>
      <c r="AT1673" s="18"/>
      <c r="AU1673" s="18"/>
      <c r="AV1673" s="40"/>
      <c r="AW1673" s="18"/>
      <c r="AX1673" s="18"/>
      <c r="AY1673" s="18"/>
      <c r="AZ1673" s="18"/>
      <c r="BA1673" s="18"/>
      <c r="BB1673" s="18"/>
      <c r="BC1673" s="18"/>
      <c r="BD1673" s="18"/>
      <c r="BE1673" s="18"/>
      <c r="BF1673" s="18"/>
      <c r="BG1673" s="18"/>
      <c r="BH1673" s="18"/>
      <c r="BI1673" s="18"/>
      <c r="BJ1673" s="18"/>
      <c r="BK1673" s="18"/>
      <c r="BL1673" s="18"/>
      <c r="BM1673" s="18"/>
      <c r="BN1673" s="18"/>
      <c r="BO1673" s="18"/>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c r="GS1673" s="18"/>
      <c r="GT1673" s="18"/>
    </row>
    <row r="1674" spans="1:202" x14ac:dyDescent="0.2">
      <c r="A1674" s="123">
        <f t="shared" si="648"/>
        <v>44669</v>
      </c>
      <c r="B1674" s="124">
        <f t="shared" ca="1" si="654"/>
        <v>505.39650499999999</v>
      </c>
      <c r="C1674" s="126">
        <f t="shared" si="649"/>
        <v>500</v>
      </c>
      <c r="D1674" s="125">
        <f ca="1">IF(A1674&lt;$B$1,VLOOKUP(A1674,[1]DI!$A$4:$B$15000,2,FALSE),0)</f>
        <v>0.11649999999999999</v>
      </c>
      <c r="E1674" s="126">
        <f t="shared" ca="1" si="655"/>
        <v>4.3739000000000001E-4</v>
      </c>
      <c r="F1674" s="132">
        <f t="shared" si="650"/>
        <v>1.075</v>
      </c>
      <c r="G1674" s="127">
        <f t="shared" ref="G1674:G1737" ca="1" si="666">TRUNC((1+(E1674*F1674)),15)</f>
        <v>1.0004701942500001</v>
      </c>
      <c r="H1674" s="126">
        <f ca="1">TRUNC(PRODUCT(G$10:G1673),15)</f>
        <v>1.29072130319106</v>
      </c>
      <c r="I1674" s="126">
        <f t="shared" ca="1" si="651"/>
        <v>1.2769392808734701</v>
      </c>
      <c r="J1674" s="126">
        <f t="shared" ref="J1674:J1737" ca="1" si="667">ROUND(TRUNC(H1674/I1674,15),8)</f>
        <v>1.01079301</v>
      </c>
      <c r="K1674" s="126">
        <f t="shared" ref="K1674:K1737" ca="1" si="668">TRUNC((C1674*(J1674-1)),8)</f>
        <v>5.3965050000000003</v>
      </c>
      <c r="L1674" s="133">
        <f>IF(VLOOKUP(A1674,$U$12:$AD$125,8)=VLOOKUP(A1673,$U$12:$AD$125,8),0,VLOOKUP(A1674,U$12:$AD$125,8))</f>
        <v>0</v>
      </c>
      <c r="M1674" s="129">
        <f>IF(L1674&gt;0,VLOOKUP(L1674,T$12:$AC$125,7),0)</f>
        <v>0</v>
      </c>
      <c r="N1674" s="126">
        <f t="shared" ref="N1674:N1737" si="669">IF(M1674&gt;0,(C$10*M1674),0)</f>
        <v>0</v>
      </c>
      <c r="O1674" s="126">
        <f t="shared" ref="O1674:O1737" ca="1" si="670">(K1674+N1674)</f>
        <v>5.3965050000000003</v>
      </c>
      <c r="P1674" s="134" t="str">
        <f t="shared" si="652"/>
        <v>A+J=</v>
      </c>
      <c r="Q1674" s="131">
        <f t="shared" si="653"/>
        <v>44819</v>
      </c>
      <c r="R1674" s="9"/>
      <c r="S1674" s="9"/>
      <c r="T1674" s="9"/>
      <c r="U1674" s="9"/>
      <c r="V1674" s="9"/>
      <c r="W1674" s="9"/>
      <c r="X1674" s="9"/>
      <c r="Y1674" s="9"/>
      <c r="Z1674" s="9"/>
      <c r="AA1674" s="9"/>
      <c r="AB1674" s="9"/>
      <c r="AC1674" s="9"/>
      <c r="AD1674" s="9"/>
      <c r="AE1674" s="9"/>
      <c r="AF1674" s="59"/>
      <c r="AG1674" s="15"/>
      <c r="AH1674" s="15"/>
      <c r="AI1674" s="4"/>
      <c r="AJ1674" s="16"/>
      <c r="AK1674" s="4"/>
      <c r="AL1674" s="59"/>
      <c r="AM1674" s="16"/>
      <c r="AN1674" s="15"/>
      <c r="AO1674" s="9"/>
      <c r="AP1674" s="17"/>
      <c r="AQ1674" s="15"/>
      <c r="AR1674" s="10"/>
      <c r="AS1674" s="61"/>
      <c r="AT1674" s="18"/>
      <c r="AU1674" s="18"/>
      <c r="AV1674" s="40"/>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c r="GS1674" s="18"/>
      <c r="GT1674" s="18"/>
    </row>
    <row r="1675" spans="1:202" x14ac:dyDescent="0.2">
      <c r="A1675" s="123">
        <f t="shared" ref="A1675:A1738" si="671">(A1674+1)</f>
        <v>44670</v>
      </c>
      <c r="B1675" s="124">
        <f t="shared" ca="1" si="654"/>
        <v>505.63413998999999</v>
      </c>
      <c r="C1675" s="126">
        <f t="shared" ref="C1675:C1738" si="672">TRUNC(C1674-N1674,8)</f>
        <v>500</v>
      </c>
      <c r="D1675" s="125">
        <f ca="1">IF(A1675&lt;$B$1,VLOOKUP(A1675,[1]DI!$A$4:$B$15000,2,FALSE),0)</f>
        <v>0.11649999999999999</v>
      </c>
      <c r="E1675" s="126">
        <f t="shared" ca="1" si="655"/>
        <v>4.3739000000000001E-4</v>
      </c>
      <c r="F1675" s="132">
        <f t="shared" ref="F1675:F1738" si="673">F1674</f>
        <v>1.075</v>
      </c>
      <c r="G1675" s="127">
        <f t="shared" ca="1" si="666"/>
        <v>1.0004701942500001</v>
      </c>
      <c r="H1675" s="126">
        <f ca="1">TRUNC(PRODUCT(G$10:G1674),15)</f>
        <v>1.29132819292617</v>
      </c>
      <c r="I1675" s="126">
        <f t="shared" ref="I1675:I1738" ca="1" si="674">IF(OR(L1674&gt;0,L1674="E"),H1674,I1674)</f>
        <v>1.2769392808734701</v>
      </c>
      <c r="J1675" s="126">
        <f t="shared" ca="1" si="667"/>
        <v>1.0112682799999999</v>
      </c>
      <c r="K1675" s="126">
        <f t="shared" ca="1" si="668"/>
        <v>5.6341399900000004</v>
      </c>
      <c r="L1675" s="133">
        <f>IF(VLOOKUP(A1675,$U$12:$AD$125,8)=VLOOKUP(A1674,$U$12:$AD$125,8),0,VLOOKUP(A1675,U$12:$AD$125,8))</f>
        <v>0</v>
      </c>
      <c r="M1675" s="129">
        <f>IF(L1675&gt;0,VLOOKUP(L1675,T$12:$AC$125,7),0)</f>
        <v>0</v>
      </c>
      <c r="N1675" s="126">
        <f t="shared" si="669"/>
        <v>0</v>
      </c>
      <c r="O1675" s="126">
        <f t="shared" ca="1" si="670"/>
        <v>5.6341399900000004</v>
      </c>
      <c r="P1675" s="134" t="str">
        <f t="shared" ref="P1675:P1738" si="675">IF(L1674&gt;0,VLOOKUP(A1674,$U$12:$AD$125,9),P1674)</f>
        <v>A+J=</v>
      </c>
      <c r="Q1675" s="131">
        <f t="shared" ref="Q1675:Q1738" si="676">IF(L1674&gt;0,VLOOKUP(A1674,$U$12:$AD$125,10),Q1674)</f>
        <v>44819</v>
      </c>
      <c r="R1675" s="9"/>
      <c r="S1675" s="9"/>
      <c r="T1675" s="9"/>
      <c r="U1675" s="9"/>
      <c r="V1675" s="9"/>
      <c r="W1675" s="9"/>
      <c r="X1675" s="9"/>
      <c r="Y1675" s="9"/>
      <c r="Z1675" s="9"/>
      <c r="AA1675" s="9"/>
      <c r="AB1675" s="9"/>
      <c r="AC1675" s="9"/>
      <c r="AD1675" s="9"/>
      <c r="AE1675" s="9"/>
      <c r="AF1675" s="59">
        <f>(AF1667+1)</f>
        <v>44325</v>
      </c>
      <c r="AG1675" s="15">
        <f t="shared" ref="AG1675:AK1690" ca="1" si="677">VLOOKUP($AF1675,$A$10:$Q$3625,(AG$1)+1)</f>
        <v>1004.21673999</v>
      </c>
      <c r="AH1675" s="15">
        <f t="shared" si="677"/>
        <v>1000</v>
      </c>
      <c r="AI1675" s="4">
        <f t="shared" ca="1" si="677"/>
        <v>0</v>
      </c>
      <c r="AJ1675" s="16">
        <f t="shared" ca="1" si="677"/>
        <v>0</v>
      </c>
      <c r="AK1675" s="4">
        <f t="shared" si="677"/>
        <v>1.075</v>
      </c>
      <c r="AL1675" s="59">
        <f t="shared" ref="AL1675:AL1704" si="678">AF1675</f>
        <v>44325</v>
      </c>
      <c r="AM1675" s="16">
        <f t="shared" ref="AM1675:AS1690" ca="1" si="679">VLOOKUP($AF1675,$A$10:$Q$3625,(AM$1)+1)</f>
        <v>1.0042167399999999</v>
      </c>
      <c r="AN1675" s="15">
        <f t="shared" ca="1" si="679"/>
        <v>4.2167399899999998</v>
      </c>
      <c r="AO1675" s="9">
        <f t="shared" si="679"/>
        <v>0</v>
      </c>
      <c r="AP1675" s="17">
        <f t="shared" si="679"/>
        <v>0</v>
      </c>
      <c r="AQ1675" s="15">
        <f t="shared" si="679"/>
        <v>0</v>
      </c>
      <c r="AR1675" s="10" t="str">
        <f t="shared" si="679"/>
        <v>A+J=</v>
      </c>
      <c r="AS1675" s="59">
        <f t="shared" si="679"/>
        <v>44454</v>
      </c>
      <c r="AT1675" s="18"/>
      <c r="AU1675" s="18"/>
      <c r="AV1675" s="40"/>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c r="GS1675" s="18"/>
      <c r="GT1675" s="18"/>
    </row>
    <row r="1676" spans="1:202" x14ac:dyDescent="0.2">
      <c r="A1676" s="123">
        <f t="shared" si="671"/>
        <v>44671</v>
      </c>
      <c r="B1676" s="124">
        <f t="shared" ref="B1676:B1739" ca="1" si="680">IF(A1676&lt;=TODAY(),C1676+K1676,IF(AND(A1676&gt;TODAY(),A1676&lt;=$B$1),IF(VLOOKUP(TODAY(),$A$10:$D$5000,4,FALSE)=0,"n.d",C1676+K1676),"n.d"))</f>
        <v>505.87188500000002</v>
      </c>
      <c r="C1676" s="126">
        <f t="shared" si="672"/>
        <v>500</v>
      </c>
      <c r="D1676" s="125">
        <f ca="1">IF(A1676&lt;$B$1,VLOOKUP(A1676,[1]DI!$A$4:$B$15000,2,FALSE),0)</f>
        <v>0.11649999999999999</v>
      </c>
      <c r="E1676" s="126">
        <f t="shared" ca="1" si="655"/>
        <v>4.3739000000000001E-4</v>
      </c>
      <c r="F1676" s="132">
        <f t="shared" si="673"/>
        <v>1.075</v>
      </c>
      <c r="G1676" s="127">
        <f t="shared" ca="1" si="666"/>
        <v>1.0004701942500001</v>
      </c>
      <c r="H1676" s="126">
        <f ca="1">TRUNC(PRODUCT(G$10:G1675),15)</f>
        <v>1.29193536801735</v>
      </c>
      <c r="I1676" s="126">
        <f t="shared" ca="1" si="674"/>
        <v>1.2769392808734701</v>
      </c>
      <c r="J1676" s="126">
        <f t="shared" ca="1" si="667"/>
        <v>1.01174377</v>
      </c>
      <c r="K1676" s="126">
        <f t="shared" ca="1" si="668"/>
        <v>5.8718849999999998</v>
      </c>
      <c r="L1676" s="133">
        <f>IF(VLOOKUP(A1676,$U$12:$AD$125,8)=VLOOKUP(A1675,$U$12:$AD$125,8),0,VLOOKUP(A1676,U$12:$AD$125,8))</f>
        <v>0</v>
      </c>
      <c r="M1676" s="129">
        <f>IF(L1676&gt;0,VLOOKUP(L1676,T$12:$AC$125,7),0)</f>
        <v>0</v>
      </c>
      <c r="N1676" s="126">
        <f t="shared" si="669"/>
        <v>0</v>
      </c>
      <c r="O1676" s="126">
        <f t="shared" ca="1" si="670"/>
        <v>5.8718849999999998</v>
      </c>
      <c r="P1676" s="134" t="str">
        <f t="shared" si="675"/>
        <v>A+J=</v>
      </c>
      <c r="Q1676" s="131">
        <f t="shared" si="676"/>
        <v>44819</v>
      </c>
      <c r="R1676" s="9"/>
      <c r="S1676" s="9"/>
      <c r="T1676" s="9"/>
      <c r="U1676" s="9"/>
      <c r="V1676" s="9"/>
      <c r="W1676" s="9"/>
      <c r="X1676" s="9"/>
      <c r="Y1676" s="9"/>
      <c r="Z1676" s="9"/>
      <c r="AA1676" s="9"/>
      <c r="AB1676" s="9"/>
      <c r="AC1676" s="9"/>
      <c r="AD1676" s="9"/>
      <c r="AE1676" s="9"/>
      <c r="AF1676" s="59">
        <f t="shared" ref="AF1676:AF1704" si="681">(AF1675+1)</f>
        <v>44326</v>
      </c>
      <c r="AG1676" s="15">
        <f t="shared" ca="1" si="677"/>
        <v>1004.21673999</v>
      </c>
      <c r="AH1676" s="15">
        <f t="shared" si="677"/>
        <v>1000</v>
      </c>
      <c r="AI1676" s="4">
        <f t="shared" ca="1" si="677"/>
        <v>3.4000000000000002E-2</v>
      </c>
      <c r="AJ1676" s="16">
        <f t="shared" ca="1" si="677"/>
        <v>1.3269000000000001E-4</v>
      </c>
      <c r="AK1676" s="4">
        <f t="shared" si="677"/>
        <v>1.075</v>
      </c>
      <c r="AL1676" s="59">
        <f t="shared" si="678"/>
        <v>44326</v>
      </c>
      <c r="AM1676" s="16">
        <f t="shared" ca="1" si="679"/>
        <v>1.0042167399999999</v>
      </c>
      <c r="AN1676" s="15">
        <f t="shared" ca="1" si="679"/>
        <v>4.2167399899999998</v>
      </c>
      <c r="AO1676" s="9">
        <f t="shared" si="679"/>
        <v>0</v>
      </c>
      <c r="AP1676" s="17">
        <f t="shared" si="679"/>
        <v>0</v>
      </c>
      <c r="AQ1676" s="15">
        <f t="shared" si="679"/>
        <v>0</v>
      </c>
      <c r="AR1676" s="10" t="str">
        <f t="shared" si="679"/>
        <v>A+J=</v>
      </c>
      <c r="AS1676" s="59">
        <f t="shared" si="679"/>
        <v>44454</v>
      </c>
      <c r="AT1676" s="18"/>
      <c r="AU1676" s="18"/>
      <c r="AV1676" s="40"/>
      <c r="AW1676" s="18"/>
      <c r="AX1676" s="18"/>
      <c r="AY1676" s="18"/>
      <c r="AZ1676" s="18"/>
      <c r="BA1676" s="18"/>
      <c r="BB1676" s="18"/>
      <c r="BC1676" s="18"/>
      <c r="BD1676" s="18"/>
      <c r="BE1676" s="18"/>
      <c r="BF1676" s="18"/>
      <c r="BG1676" s="18"/>
      <c r="BH1676" s="18"/>
      <c r="BI1676" s="18"/>
      <c r="BJ1676" s="18"/>
      <c r="BK1676" s="18"/>
      <c r="BL1676" s="18"/>
      <c r="BM1676" s="18"/>
      <c r="BN1676" s="18"/>
      <c r="BO1676" s="18"/>
      <c r="BP1676" s="18"/>
      <c r="BQ1676" s="18"/>
      <c r="BR1676" s="18"/>
      <c r="BS1676" s="18"/>
      <c r="BT1676" s="18"/>
      <c r="BU1676" s="18"/>
      <c r="BV1676" s="18"/>
      <c r="BW1676" s="18"/>
      <c r="BX1676" s="18"/>
      <c r="BY1676" s="18"/>
      <c r="BZ1676" s="18"/>
      <c r="CA1676" s="18"/>
      <c r="CB1676" s="18"/>
      <c r="CC1676" s="18"/>
      <c r="CD1676" s="18"/>
      <c r="CE1676" s="18"/>
      <c r="CF1676" s="18"/>
      <c r="CG1676" s="18"/>
      <c r="CH1676" s="18"/>
      <c r="CI1676" s="18"/>
      <c r="CJ1676" s="18"/>
      <c r="CK1676" s="18"/>
      <c r="CL1676" s="18"/>
      <c r="CM1676" s="18"/>
      <c r="CN1676" s="18"/>
      <c r="CO1676" s="18"/>
      <c r="CP1676" s="18"/>
      <c r="CQ1676" s="18"/>
      <c r="CR1676" s="18"/>
      <c r="CS1676" s="18"/>
      <c r="CT1676" s="18"/>
      <c r="CU1676" s="18"/>
      <c r="CV1676" s="18"/>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c r="GS1676" s="18"/>
      <c r="GT1676" s="18"/>
    </row>
    <row r="1677" spans="1:202" x14ac:dyDescent="0.2">
      <c r="A1677" s="123">
        <f t="shared" si="671"/>
        <v>44672</v>
      </c>
      <c r="B1677" s="124">
        <f t="shared" ca="1" si="680"/>
        <v>506.10974499999998</v>
      </c>
      <c r="C1677" s="126">
        <f t="shared" si="672"/>
        <v>500</v>
      </c>
      <c r="D1677" s="125">
        <f ca="1">IF(A1677&lt;$B$1,VLOOKUP(A1677,[1]DI!$A$4:$B$15000,2,FALSE),0)</f>
        <v>0</v>
      </c>
      <c r="E1677" s="126">
        <f t="shared" ref="E1677:E1740" ca="1" si="682">ROUND((((1+D1677)^(1/252)-1)),8)</f>
        <v>0</v>
      </c>
      <c r="F1677" s="132">
        <f t="shared" si="673"/>
        <v>1.075</v>
      </c>
      <c r="G1677" s="127">
        <f t="shared" ca="1" si="666"/>
        <v>1</v>
      </c>
      <c r="H1677" s="126">
        <f ca="1">TRUNC(PRODUCT(G$10:G1676),15)</f>
        <v>1.2925428285987599</v>
      </c>
      <c r="I1677" s="126">
        <f t="shared" ca="1" si="674"/>
        <v>1.2769392808734701</v>
      </c>
      <c r="J1677" s="126">
        <f t="shared" ca="1" si="667"/>
        <v>1.0122194900000001</v>
      </c>
      <c r="K1677" s="126">
        <f t="shared" ca="1" si="668"/>
        <v>6.1097450000000002</v>
      </c>
      <c r="L1677" s="133">
        <f>IF(VLOOKUP(A1677,$U$12:$AD$125,8)=VLOOKUP(A1676,$U$12:$AD$125,8),0,VLOOKUP(A1677,U$12:$AD$125,8))</f>
        <v>0</v>
      </c>
      <c r="M1677" s="129">
        <f>IF(L1677&gt;0,VLOOKUP(L1677,T$12:$AC$125,7),0)</f>
        <v>0</v>
      </c>
      <c r="N1677" s="126">
        <f t="shared" si="669"/>
        <v>0</v>
      </c>
      <c r="O1677" s="126">
        <f t="shared" ca="1" si="670"/>
        <v>6.1097450000000002</v>
      </c>
      <c r="P1677" s="134" t="str">
        <f t="shared" si="675"/>
        <v>A+J=</v>
      </c>
      <c r="Q1677" s="131">
        <f t="shared" si="676"/>
        <v>44819</v>
      </c>
      <c r="R1677" s="9"/>
      <c r="S1677" s="9"/>
      <c r="T1677" s="9"/>
      <c r="U1677" s="9"/>
      <c r="V1677" s="9"/>
      <c r="W1677" s="9"/>
      <c r="X1677" s="9"/>
      <c r="Y1677" s="9"/>
      <c r="Z1677" s="9"/>
      <c r="AA1677" s="9"/>
      <c r="AB1677" s="9"/>
      <c r="AC1677" s="9"/>
      <c r="AD1677" s="9"/>
      <c r="AE1677" s="9"/>
      <c r="AF1677" s="59">
        <f t="shared" si="681"/>
        <v>44327</v>
      </c>
      <c r="AG1677" s="15">
        <f t="shared" ca="1" si="677"/>
        <v>1004.35998</v>
      </c>
      <c r="AH1677" s="15">
        <f t="shared" si="677"/>
        <v>1000</v>
      </c>
      <c r="AI1677" s="4">
        <f t="shared" ca="1" si="677"/>
        <v>3.4000000000000002E-2</v>
      </c>
      <c r="AJ1677" s="16">
        <f t="shared" ca="1" si="677"/>
        <v>1.3269000000000001E-4</v>
      </c>
      <c r="AK1677" s="4">
        <f t="shared" si="677"/>
        <v>1.075</v>
      </c>
      <c r="AL1677" s="59">
        <f t="shared" si="678"/>
        <v>44327</v>
      </c>
      <c r="AM1677" s="16">
        <f t="shared" ca="1" si="679"/>
        <v>1.00435998</v>
      </c>
      <c r="AN1677" s="15">
        <f t="shared" ca="1" si="679"/>
        <v>4.3599800000000002</v>
      </c>
      <c r="AO1677" s="9">
        <f t="shared" si="679"/>
        <v>0</v>
      </c>
      <c r="AP1677" s="17">
        <f t="shared" si="679"/>
        <v>0</v>
      </c>
      <c r="AQ1677" s="15">
        <f t="shared" si="679"/>
        <v>0</v>
      </c>
      <c r="AR1677" s="10" t="str">
        <f t="shared" si="679"/>
        <v>A+J=</v>
      </c>
      <c r="AS1677" s="59">
        <f t="shared" si="679"/>
        <v>44454</v>
      </c>
      <c r="AT1677" s="18"/>
      <c r="AU1677" s="18"/>
      <c r="AV1677" s="40"/>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c r="GS1677" s="18"/>
      <c r="GT1677" s="18"/>
    </row>
    <row r="1678" spans="1:202" x14ac:dyDescent="0.2">
      <c r="A1678" s="123">
        <f t="shared" si="671"/>
        <v>44673</v>
      </c>
      <c r="B1678" s="124">
        <f t="shared" ca="1" si="680"/>
        <v>506.10974499999998</v>
      </c>
      <c r="C1678" s="126">
        <f t="shared" si="672"/>
        <v>500</v>
      </c>
      <c r="D1678" s="125">
        <f ca="1">IF(A1678&lt;$B$1,VLOOKUP(A1678,[1]DI!$A$4:$B$15000,2,FALSE),0)</f>
        <v>0.11649999999999999</v>
      </c>
      <c r="E1678" s="126">
        <f t="shared" ca="1" si="682"/>
        <v>4.3739000000000001E-4</v>
      </c>
      <c r="F1678" s="132">
        <f t="shared" si="673"/>
        <v>1.075</v>
      </c>
      <c r="G1678" s="127">
        <f t="shared" ca="1" si="666"/>
        <v>1.0004701942500001</v>
      </c>
      <c r="H1678" s="126">
        <f ca="1">TRUNC(PRODUCT(G$10:G1677),15)</f>
        <v>1.2925428285987599</v>
      </c>
      <c r="I1678" s="126">
        <f t="shared" ca="1" si="674"/>
        <v>1.2769392808734701</v>
      </c>
      <c r="J1678" s="126">
        <f t="shared" ca="1" si="667"/>
        <v>1.0122194900000001</v>
      </c>
      <c r="K1678" s="126">
        <f t="shared" ca="1" si="668"/>
        <v>6.1097450000000002</v>
      </c>
      <c r="L1678" s="133">
        <f>IF(VLOOKUP(A1678,$U$12:$AD$125,8)=VLOOKUP(A1677,$U$12:$AD$125,8),0,VLOOKUP(A1678,U$12:$AD$125,8))</f>
        <v>0</v>
      </c>
      <c r="M1678" s="129">
        <f>IF(L1678&gt;0,VLOOKUP(L1678,T$12:$AC$125,7),0)</f>
        <v>0</v>
      </c>
      <c r="N1678" s="126">
        <f t="shared" si="669"/>
        <v>0</v>
      </c>
      <c r="O1678" s="126">
        <f t="shared" ca="1" si="670"/>
        <v>6.1097450000000002</v>
      </c>
      <c r="P1678" s="134" t="str">
        <f t="shared" si="675"/>
        <v>A+J=</v>
      </c>
      <c r="Q1678" s="131">
        <f t="shared" si="676"/>
        <v>44819</v>
      </c>
      <c r="R1678" s="9"/>
      <c r="S1678" s="9"/>
      <c r="T1678" s="9"/>
      <c r="U1678" s="9"/>
      <c r="V1678" s="9"/>
      <c r="W1678" s="9"/>
      <c r="X1678" s="9"/>
      <c r="Y1678" s="9"/>
      <c r="Z1678" s="9"/>
      <c r="AA1678" s="9"/>
      <c r="AB1678" s="9"/>
      <c r="AC1678" s="9"/>
      <c r="AD1678" s="9"/>
      <c r="AE1678" s="9"/>
      <c r="AF1678" s="59">
        <f t="shared" si="681"/>
        <v>44328</v>
      </c>
      <c r="AG1678" s="15">
        <f t="shared" ca="1" si="677"/>
        <v>1004.50324999</v>
      </c>
      <c r="AH1678" s="15">
        <f t="shared" si="677"/>
        <v>1000</v>
      </c>
      <c r="AI1678" s="4">
        <f t="shared" ca="1" si="677"/>
        <v>3.4000000000000002E-2</v>
      </c>
      <c r="AJ1678" s="16">
        <f t="shared" ca="1" si="677"/>
        <v>1.3269000000000001E-4</v>
      </c>
      <c r="AK1678" s="4">
        <f t="shared" si="677"/>
        <v>1.075</v>
      </c>
      <c r="AL1678" s="59">
        <f t="shared" si="678"/>
        <v>44328</v>
      </c>
      <c r="AM1678" s="16">
        <f t="shared" ca="1" si="679"/>
        <v>1.00450325</v>
      </c>
      <c r="AN1678" s="15">
        <f t="shared" ca="1" si="679"/>
        <v>4.5032499899999996</v>
      </c>
      <c r="AO1678" s="9">
        <f t="shared" si="679"/>
        <v>0</v>
      </c>
      <c r="AP1678" s="17">
        <f t="shared" si="679"/>
        <v>0</v>
      </c>
      <c r="AQ1678" s="15">
        <f t="shared" si="679"/>
        <v>0</v>
      </c>
      <c r="AR1678" s="10" t="str">
        <f t="shared" si="679"/>
        <v>A+J=</v>
      </c>
      <c r="AS1678" s="59">
        <f t="shared" si="679"/>
        <v>44454</v>
      </c>
      <c r="AT1678" s="18"/>
      <c r="AU1678" s="18"/>
      <c r="AV1678" s="40"/>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c r="GS1678" s="18"/>
      <c r="GT1678" s="18"/>
    </row>
    <row r="1679" spans="1:202" x14ac:dyDescent="0.2">
      <c r="A1679" s="123">
        <f t="shared" si="671"/>
        <v>44674</v>
      </c>
      <c r="B1679" s="124">
        <f t="shared" ca="1" si="680"/>
        <v>506.34771498999999</v>
      </c>
      <c r="C1679" s="126">
        <f t="shared" si="672"/>
        <v>500</v>
      </c>
      <c r="D1679" s="125">
        <f ca="1">IF(A1679&lt;$B$1,VLOOKUP(A1679,[1]DI!$A$4:$B$15000,2,FALSE),0)</f>
        <v>0</v>
      </c>
      <c r="E1679" s="126">
        <f t="shared" ca="1" si="682"/>
        <v>0</v>
      </c>
      <c r="F1679" s="132">
        <f t="shared" si="673"/>
        <v>1.075</v>
      </c>
      <c r="G1679" s="127">
        <f t="shared" ca="1" si="666"/>
        <v>1</v>
      </c>
      <c r="H1679" s="126">
        <f ca="1">TRUNC(PRODUCT(G$10:G1678),15)</f>
        <v>1.2931505748046499</v>
      </c>
      <c r="I1679" s="126">
        <f t="shared" ca="1" si="674"/>
        <v>1.2769392808734701</v>
      </c>
      <c r="J1679" s="126">
        <f t="shared" ca="1" si="667"/>
        <v>1.01269543</v>
      </c>
      <c r="K1679" s="126">
        <f t="shared" ca="1" si="668"/>
        <v>6.3477149900000001</v>
      </c>
      <c r="L1679" s="133">
        <f>IF(VLOOKUP(A1679,$U$12:$AD$125,8)=VLOOKUP(A1678,$U$12:$AD$125,8),0,VLOOKUP(A1679,U$12:$AD$125,8))</f>
        <v>0</v>
      </c>
      <c r="M1679" s="129">
        <f>IF(L1679&gt;0,VLOOKUP(L1679,T$12:$AC$125,7),0)</f>
        <v>0</v>
      </c>
      <c r="N1679" s="126">
        <f t="shared" si="669"/>
        <v>0</v>
      </c>
      <c r="O1679" s="126">
        <f t="shared" ca="1" si="670"/>
        <v>6.3477149900000001</v>
      </c>
      <c r="P1679" s="134" t="str">
        <f t="shared" si="675"/>
        <v>A+J=</v>
      </c>
      <c r="Q1679" s="131">
        <f t="shared" si="676"/>
        <v>44819</v>
      </c>
      <c r="R1679" s="9"/>
      <c r="S1679" s="9"/>
      <c r="T1679" s="9"/>
      <c r="U1679" s="9"/>
      <c r="V1679" s="9"/>
      <c r="W1679" s="9"/>
      <c r="X1679" s="9"/>
      <c r="Y1679" s="9"/>
      <c r="Z1679" s="9"/>
      <c r="AA1679" s="9"/>
      <c r="AB1679" s="9"/>
      <c r="AC1679" s="9"/>
      <c r="AD1679" s="9"/>
      <c r="AE1679" s="9"/>
      <c r="AF1679" s="59">
        <f t="shared" si="681"/>
        <v>44329</v>
      </c>
      <c r="AG1679" s="15">
        <f t="shared" ca="1" si="677"/>
        <v>1004.64653</v>
      </c>
      <c r="AH1679" s="15">
        <f t="shared" si="677"/>
        <v>1000</v>
      </c>
      <c r="AI1679" s="4">
        <f t="shared" ca="1" si="677"/>
        <v>3.4000000000000002E-2</v>
      </c>
      <c r="AJ1679" s="16">
        <f t="shared" ca="1" si="677"/>
        <v>1.3269000000000001E-4</v>
      </c>
      <c r="AK1679" s="4">
        <f t="shared" si="677"/>
        <v>1.075</v>
      </c>
      <c r="AL1679" s="59">
        <f t="shared" si="678"/>
        <v>44329</v>
      </c>
      <c r="AM1679" s="16">
        <f t="shared" ca="1" si="679"/>
        <v>1.00464653</v>
      </c>
      <c r="AN1679" s="15">
        <f t="shared" ca="1" si="679"/>
        <v>4.6465300000000003</v>
      </c>
      <c r="AO1679" s="9">
        <f t="shared" si="679"/>
        <v>0</v>
      </c>
      <c r="AP1679" s="17">
        <f t="shared" si="679"/>
        <v>0</v>
      </c>
      <c r="AQ1679" s="15">
        <f t="shared" si="679"/>
        <v>0</v>
      </c>
      <c r="AR1679" s="10" t="str">
        <f t="shared" si="679"/>
        <v>A+J=</v>
      </c>
      <c r="AS1679" s="59">
        <f t="shared" si="679"/>
        <v>44454</v>
      </c>
      <c r="AT1679" s="18"/>
      <c r="AU1679" s="18"/>
      <c r="AV1679" s="40"/>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c r="GS1679" s="18"/>
      <c r="GT1679" s="18"/>
    </row>
    <row r="1680" spans="1:202" x14ac:dyDescent="0.2">
      <c r="A1680" s="123">
        <f t="shared" si="671"/>
        <v>44675</v>
      </c>
      <c r="B1680" s="124">
        <f t="shared" ca="1" si="680"/>
        <v>506.34771498999999</v>
      </c>
      <c r="C1680" s="126">
        <f t="shared" si="672"/>
        <v>500</v>
      </c>
      <c r="D1680" s="125">
        <f ca="1">IF(A1680&lt;$B$1,VLOOKUP(A1680,[1]DI!$A$4:$B$15000,2,FALSE),0)</f>
        <v>0</v>
      </c>
      <c r="E1680" s="126">
        <f t="shared" ca="1" si="682"/>
        <v>0</v>
      </c>
      <c r="F1680" s="132">
        <f t="shared" si="673"/>
        <v>1.075</v>
      </c>
      <c r="G1680" s="127">
        <f t="shared" ca="1" si="666"/>
        <v>1</v>
      </c>
      <c r="H1680" s="126">
        <f ca="1">TRUNC(PRODUCT(G$10:G1679),15)</f>
        <v>1.2931505748046499</v>
      </c>
      <c r="I1680" s="126">
        <f t="shared" ca="1" si="674"/>
        <v>1.2769392808734701</v>
      </c>
      <c r="J1680" s="126">
        <f t="shared" ca="1" si="667"/>
        <v>1.01269543</v>
      </c>
      <c r="K1680" s="126">
        <f t="shared" ca="1" si="668"/>
        <v>6.3477149900000001</v>
      </c>
      <c r="L1680" s="133">
        <f>IF(VLOOKUP(A1680,$U$12:$AD$125,8)=VLOOKUP(A1679,$U$12:$AD$125,8),0,VLOOKUP(A1680,U$12:$AD$125,8))</f>
        <v>0</v>
      </c>
      <c r="M1680" s="129">
        <f>IF(L1680&gt;0,VLOOKUP(L1680,T$12:$AC$125,7),0)</f>
        <v>0</v>
      </c>
      <c r="N1680" s="126">
        <f t="shared" si="669"/>
        <v>0</v>
      </c>
      <c r="O1680" s="126">
        <f t="shared" ca="1" si="670"/>
        <v>6.3477149900000001</v>
      </c>
      <c r="P1680" s="134" t="str">
        <f t="shared" si="675"/>
        <v>A+J=</v>
      </c>
      <c r="Q1680" s="131">
        <f t="shared" si="676"/>
        <v>44819</v>
      </c>
      <c r="R1680" s="9"/>
      <c r="S1680" s="9"/>
      <c r="T1680" s="9"/>
      <c r="U1680" s="9"/>
      <c r="V1680" s="9"/>
      <c r="W1680" s="9"/>
      <c r="X1680" s="9"/>
      <c r="Y1680" s="9"/>
      <c r="Z1680" s="9"/>
      <c r="AA1680" s="9"/>
      <c r="AB1680" s="9"/>
      <c r="AC1680" s="9"/>
      <c r="AD1680" s="9"/>
      <c r="AE1680" s="9"/>
      <c r="AF1680" s="59">
        <f t="shared" si="681"/>
        <v>44330</v>
      </c>
      <c r="AG1680" s="15">
        <f t="shared" ca="1" si="677"/>
        <v>1004.78982999</v>
      </c>
      <c r="AH1680" s="15">
        <f t="shared" si="677"/>
        <v>1000</v>
      </c>
      <c r="AI1680" s="4">
        <f t="shared" ca="1" si="677"/>
        <v>3.4000000000000002E-2</v>
      </c>
      <c r="AJ1680" s="16">
        <f t="shared" ca="1" si="677"/>
        <v>1.3269000000000001E-4</v>
      </c>
      <c r="AK1680" s="4">
        <f t="shared" si="677"/>
        <v>1.075</v>
      </c>
      <c r="AL1680" s="59">
        <f t="shared" si="678"/>
        <v>44330</v>
      </c>
      <c r="AM1680" s="16">
        <f t="shared" ca="1" si="679"/>
        <v>1.00478983</v>
      </c>
      <c r="AN1680" s="15">
        <f t="shared" ca="1" si="679"/>
        <v>4.7898299900000003</v>
      </c>
      <c r="AO1680" s="9">
        <f t="shared" si="679"/>
        <v>0</v>
      </c>
      <c r="AP1680" s="17">
        <f t="shared" si="679"/>
        <v>0</v>
      </c>
      <c r="AQ1680" s="15">
        <f t="shared" si="679"/>
        <v>0</v>
      </c>
      <c r="AR1680" s="10" t="str">
        <f t="shared" si="679"/>
        <v>A+J=</v>
      </c>
      <c r="AS1680" s="59">
        <f t="shared" si="679"/>
        <v>44454</v>
      </c>
      <c r="AT1680" s="18"/>
      <c r="AU1680" s="18"/>
      <c r="AV1680" s="40"/>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c r="GS1680" s="18"/>
      <c r="GT1680" s="18"/>
    </row>
    <row r="1681" spans="1:202" x14ac:dyDescent="0.2">
      <c r="A1681" s="123">
        <f t="shared" si="671"/>
        <v>44676</v>
      </c>
      <c r="B1681" s="124">
        <f t="shared" ca="1" si="680"/>
        <v>506.34771498999999</v>
      </c>
      <c r="C1681" s="126">
        <f t="shared" si="672"/>
        <v>500</v>
      </c>
      <c r="D1681" s="125">
        <f ca="1">IF(A1681&lt;$B$1,VLOOKUP(A1681,[1]DI!$A$4:$B$15000,2,FALSE),0)</f>
        <v>0.11649999999999999</v>
      </c>
      <c r="E1681" s="126">
        <f t="shared" ca="1" si="682"/>
        <v>4.3739000000000001E-4</v>
      </c>
      <c r="F1681" s="132">
        <f t="shared" si="673"/>
        <v>1.075</v>
      </c>
      <c r="G1681" s="127">
        <f t="shared" ca="1" si="666"/>
        <v>1.0004701942500001</v>
      </c>
      <c r="H1681" s="126">
        <f ca="1">TRUNC(PRODUCT(G$10:G1680),15)</f>
        <v>1.2931505748046499</v>
      </c>
      <c r="I1681" s="126">
        <f t="shared" ca="1" si="674"/>
        <v>1.2769392808734701</v>
      </c>
      <c r="J1681" s="126">
        <f t="shared" ca="1" si="667"/>
        <v>1.01269543</v>
      </c>
      <c r="K1681" s="126">
        <f t="shared" ca="1" si="668"/>
        <v>6.3477149900000001</v>
      </c>
      <c r="L1681" s="133">
        <f>IF(VLOOKUP(A1681,$U$12:$AD$125,8)=VLOOKUP(A1680,$U$12:$AD$125,8),0,VLOOKUP(A1681,U$12:$AD$125,8))</f>
        <v>0</v>
      </c>
      <c r="M1681" s="129">
        <f>IF(L1681&gt;0,VLOOKUP(L1681,T$12:$AC$125,7),0)</f>
        <v>0</v>
      </c>
      <c r="N1681" s="126">
        <f t="shared" si="669"/>
        <v>0</v>
      </c>
      <c r="O1681" s="126">
        <f t="shared" ca="1" si="670"/>
        <v>6.3477149900000001</v>
      </c>
      <c r="P1681" s="134" t="str">
        <f t="shared" si="675"/>
        <v>A+J=</v>
      </c>
      <c r="Q1681" s="131">
        <f t="shared" si="676"/>
        <v>44819</v>
      </c>
      <c r="R1681" s="9"/>
      <c r="S1681" s="9"/>
      <c r="T1681" s="9"/>
      <c r="U1681" s="9"/>
      <c r="V1681" s="9"/>
      <c r="W1681" s="9"/>
      <c r="X1681" s="9"/>
      <c r="Y1681" s="9"/>
      <c r="Z1681" s="9"/>
      <c r="AA1681" s="9"/>
      <c r="AB1681" s="9"/>
      <c r="AC1681" s="9"/>
      <c r="AD1681" s="9"/>
      <c r="AE1681" s="9"/>
      <c r="AF1681" s="59">
        <f t="shared" si="681"/>
        <v>44331</v>
      </c>
      <c r="AG1681" s="15">
        <f t="shared" ca="1" si="677"/>
        <v>1004.93315999</v>
      </c>
      <c r="AH1681" s="15">
        <f t="shared" si="677"/>
        <v>1000</v>
      </c>
      <c r="AI1681" s="4">
        <f t="shared" ca="1" si="677"/>
        <v>0</v>
      </c>
      <c r="AJ1681" s="16">
        <f t="shared" ca="1" si="677"/>
        <v>0</v>
      </c>
      <c r="AK1681" s="4">
        <f t="shared" si="677"/>
        <v>1.075</v>
      </c>
      <c r="AL1681" s="59">
        <f t="shared" si="678"/>
        <v>44331</v>
      </c>
      <c r="AM1681" s="16">
        <f t="shared" ca="1" si="679"/>
        <v>1.00493316</v>
      </c>
      <c r="AN1681" s="15">
        <f t="shared" ca="1" si="679"/>
        <v>4.9331599900000001</v>
      </c>
      <c r="AO1681" s="9">
        <f t="shared" si="679"/>
        <v>0</v>
      </c>
      <c r="AP1681" s="17">
        <f t="shared" si="679"/>
        <v>0</v>
      </c>
      <c r="AQ1681" s="15">
        <f t="shared" si="679"/>
        <v>0</v>
      </c>
      <c r="AR1681" s="10" t="str">
        <f t="shared" si="679"/>
        <v>A+J=</v>
      </c>
      <c r="AS1681" s="59">
        <f t="shared" si="679"/>
        <v>44454</v>
      </c>
      <c r="AT1681" s="18"/>
      <c r="AU1681" s="18"/>
      <c r="AV1681" s="40"/>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c r="GS1681" s="18"/>
      <c r="GT1681" s="18"/>
    </row>
    <row r="1682" spans="1:202" x14ac:dyDescent="0.2">
      <c r="A1682" s="123">
        <f t="shared" si="671"/>
        <v>44677</v>
      </c>
      <c r="B1682" s="124">
        <f t="shared" ca="1" si="680"/>
        <v>506.58579500000002</v>
      </c>
      <c r="C1682" s="126">
        <f t="shared" si="672"/>
        <v>500</v>
      </c>
      <c r="D1682" s="125">
        <f ca="1">IF(A1682&lt;$B$1,VLOOKUP(A1682,[1]DI!$A$4:$B$15000,2,FALSE),0)</f>
        <v>0.11649999999999999</v>
      </c>
      <c r="E1682" s="126">
        <f t="shared" ca="1" si="682"/>
        <v>4.3739000000000001E-4</v>
      </c>
      <c r="F1682" s="132">
        <f t="shared" si="673"/>
        <v>1.075</v>
      </c>
      <c r="G1682" s="127">
        <f t="shared" ca="1" si="666"/>
        <v>1.0004701942500001</v>
      </c>
      <c r="H1682" s="126">
        <f ca="1">TRUNC(PRODUCT(G$10:G1681),15)</f>
        <v>1.2937586067693101</v>
      </c>
      <c r="I1682" s="126">
        <f t="shared" ca="1" si="674"/>
        <v>1.2769392808734701</v>
      </c>
      <c r="J1682" s="126">
        <f t="shared" ca="1" si="667"/>
        <v>1.01317159</v>
      </c>
      <c r="K1682" s="126">
        <f t="shared" ca="1" si="668"/>
        <v>6.5857950000000001</v>
      </c>
      <c r="L1682" s="133">
        <f>IF(VLOOKUP(A1682,$U$12:$AD$125,8)=VLOOKUP(A1681,$U$12:$AD$125,8),0,VLOOKUP(A1682,U$12:$AD$125,8))</f>
        <v>0</v>
      </c>
      <c r="M1682" s="129">
        <f>IF(L1682&gt;0,VLOOKUP(L1682,T$12:$AC$125,7),0)</f>
        <v>0</v>
      </c>
      <c r="N1682" s="126">
        <f t="shared" si="669"/>
        <v>0</v>
      </c>
      <c r="O1682" s="126">
        <f t="shared" ca="1" si="670"/>
        <v>6.5857950000000001</v>
      </c>
      <c r="P1682" s="134" t="str">
        <f t="shared" si="675"/>
        <v>A+J=</v>
      </c>
      <c r="Q1682" s="131">
        <f t="shared" si="676"/>
        <v>44819</v>
      </c>
      <c r="R1682" s="9"/>
      <c r="S1682" s="9"/>
      <c r="T1682" s="9"/>
      <c r="U1682" s="9"/>
      <c r="V1682" s="9"/>
      <c r="W1682" s="9"/>
      <c r="X1682" s="9"/>
      <c r="Y1682" s="9"/>
      <c r="Z1682" s="9"/>
      <c r="AA1682" s="9"/>
      <c r="AB1682" s="9"/>
      <c r="AC1682" s="9"/>
      <c r="AD1682" s="9"/>
      <c r="AE1682" s="9"/>
      <c r="AF1682" s="59">
        <f t="shared" si="681"/>
        <v>44332</v>
      </c>
      <c r="AG1682" s="15">
        <f t="shared" ca="1" si="677"/>
        <v>1004.93315999</v>
      </c>
      <c r="AH1682" s="15">
        <f t="shared" si="677"/>
        <v>1000</v>
      </c>
      <c r="AI1682" s="4">
        <f t="shared" ca="1" si="677"/>
        <v>0</v>
      </c>
      <c r="AJ1682" s="16">
        <f t="shared" ca="1" si="677"/>
        <v>0</v>
      </c>
      <c r="AK1682" s="4">
        <f t="shared" si="677"/>
        <v>1.075</v>
      </c>
      <c r="AL1682" s="59">
        <f t="shared" si="678"/>
        <v>44332</v>
      </c>
      <c r="AM1682" s="16">
        <f t="shared" ca="1" si="679"/>
        <v>1.00493316</v>
      </c>
      <c r="AN1682" s="15">
        <f t="shared" ca="1" si="679"/>
        <v>4.9331599900000001</v>
      </c>
      <c r="AO1682" s="9">
        <f t="shared" si="679"/>
        <v>0</v>
      </c>
      <c r="AP1682" s="17">
        <f t="shared" si="679"/>
        <v>0</v>
      </c>
      <c r="AQ1682" s="15">
        <f t="shared" si="679"/>
        <v>0</v>
      </c>
      <c r="AR1682" s="10" t="str">
        <f t="shared" si="679"/>
        <v>A+J=</v>
      </c>
      <c r="AS1682" s="59">
        <f t="shared" si="679"/>
        <v>44454</v>
      </c>
      <c r="AT1682" s="18"/>
      <c r="AU1682" s="18"/>
      <c r="AV1682" s="40"/>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c r="GS1682" s="18"/>
      <c r="GT1682" s="18"/>
    </row>
    <row r="1683" spans="1:202" x14ac:dyDescent="0.2">
      <c r="A1683" s="123">
        <f t="shared" si="671"/>
        <v>44678</v>
      </c>
      <c r="B1683" s="124">
        <f t="shared" ca="1" si="680"/>
        <v>506.82398999999998</v>
      </c>
      <c r="C1683" s="126">
        <f t="shared" si="672"/>
        <v>500</v>
      </c>
      <c r="D1683" s="125">
        <f ca="1">IF(A1683&lt;$B$1,VLOOKUP(A1683,[1]DI!$A$4:$B$15000,2,FALSE),0)</f>
        <v>0.11649999999999999</v>
      </c>
      <c r="E1683" s="126">
        <f t="shared" ca="1" si="682"/>
        <v>4.3739000000000001E-4</v>
      </c>
      <c r="F1683" s="132">
        <f t="shared" si="673"/>
        <v>1.075</v>
      </c>
      <c r="G1683" s="127">
        <f t="shared" ca="1" si="666"/>
        <v>1.0004701942500001</v>
      </c>
      <c r="H1683" s="126">
        <f ca="1">TRUNC(PRODUCT(G$10:G1682),15)</f>
        <v>1.2943669246270999</v>
      </c>
      <c r="I1683" s="126">
        <f t="shared" ca="1" si="674"/>
        <v>1.2769392808734701</v>
      </c>
      <c r="J1683" s="126">
        <f t="shared" ca="1" si="667"/>
        <v>1.01364798</v>
      </c>
      <c r="K1683" s="126">
        <f t="shared" ca="1" si="668"/>
        <v>6.8239900000000002</v>
      </c>
      <c r="L1683" s="133">
        <f>IF(VLOOKUP(A1683,$U$12:$AD$125,8)=VLOOKUP(A1682,$U$12:$AD$125,8),0,VLOOKUP(A1683,U$12:$AD$125,8))</f>
        <v>0</v>
      </c>
      <c r="M1683" s="129">
        <f>IF(L1683&gt;0,VLOOKUP(L1683,T$12:$AC$125,7),0)</f>
        <v>0</v>
      </c>
      <c r="N1683" s="126">
        <f t="shared" si="669"/>
        <v>0</v>
      </c>
      <c r="O1683" s="126">
        <f t="shared" ca="1" si="670"/>
        <v>6.8239900000000002</v>
      </c>
      <c r="P1683" s="134" t="str">
        <f t="shared" si="675"/>
        <v>A+J=</v>
      </c>
      <c r="Q1683" s="131">
        <f t="shared" si="676"/>
        <v>44819</v>
      </c>
      <c r="R1683" s="9"/>
      <c r="S1683" s="9"/>
      <c r="T1683" s="9"/>
      <c r="U1683" s="9"/>
      <c r="V1683" s="9"/>
      <c r="W1683" s="9"/>
      <c r="X1683" s="9"/>
      <c r="Y1683" s="9"/>
      <c r="Z1683" s="9"/>
      <c r="AA1683" s="9"/>
      <c r="AB1683" s="9"/>
      <c r="AC1683" s="9"/>
      <c r="AD1683" s="9"/>
      <c r="AE1683" s="9"/>
      <c r="AF1683" s="59">
        <f t="shared" si="681"/>
        <v>44333</v>
      </c>
      <c r="AG1683" s="15">
        <f t="shared" ca="1" si="677"/>
        <v>1004.93315999</v>
      </c>
      <c r="AH1683" s="15">
        <f t="shared" si="677"/>
        <v>1000</v>
      </c>
      <c r="AI1683" s="4">
        <f t="shared" ca="1" si="677"/>
        <v>3.4000000000000002E-2</v>
      </c>
      <c r="AJ1683" s="16">
        <f t="shared" ca="1" si="677"/>
        <v>1.3269000000000001E-4</v>
      </c>
      <c r="AK1683" s="4">
        <f t="shared" si="677"/>
        <v>1.075</v>
      </c>
      <c r="AL1683" s="59">
        <f t="shared" si="678"/>
        <v>44333</v>
      </c>
      <c r="AM1683" s="16">
        <f t="shared" ca="1" si="679"/>
        <v>1.00493316</v>
      </c>
      <c r="AN1683" s="15">
        <f t="shared" ca="1" si="679"/>
        <v>4.9331599900000001</v>
      </c>
      <c r="AO1683" s="9">
        <f t="shared" si="679"/>
        <v>0</v>
      </c>
      <c r="AP1683" s="17">
        <f t="shared" si="679"/>
        <v>0</v>
      </c>
      <c r="AQ1683" s="15">
        <f t="shared" si="679"/>
        <v>0</v>
      </c>
      <c r="AR1683" s="10" t="str">
        <f t="shared" si="679"/>
        <v>A+J=</v>
      </c>
      <c r="AS1683" s="59">
        <f t="shared" si="679"/>
        <v>44454</v>
      </c>
      <c r="AT1683" s="18"/>
      <c r="AU1683" s="18"/>
      <c r="AV1683" s="40"/>
      <c r="AW1683" s="18"/>
      <c r="AX1683" s="18"/>
      <c r="AY1683" s="18"/>
      <c r="AZ1683" s="18"/>
      <c r="BA1683" s="18"/>
      <c r="BB1683" s="18"/>
      <c r="BC1683" s="18"/>
      <c r="BD1683" s="18"/>
      <c r="BE1683" s="18"/>
      <c r="BF1683" s="18"/>
      <c r="BG1683" s="18"/>
      <c r="BH1683" s="18"/>
      <c r="BI1683" s="18"/>
      <c r="BJ1683" s="18"/>
      <c r="BK1683" s="18"/>
      <c r="BL1683" s="18"/>
      <c r="BM1683" s="18"/>
      <c r="BN1683" s="18"/>
      <c r="BO1683" s="18"/>
      <c r="BP1683" s="18"/>
      <c r="BQ1683" s="18"/>
      <c r="BR1683" s="18"/>
      <c r="BS1683" s="18"/>
      <c r="BT1683" s="18"/>
      <c r="BU1683" s="18"/>
      <c r="BV1683" s="18"/>
      <c r="BW1683" s="18"/>
      <c r="BX1683" s="18"/>
      <c r="BY1683" s="18"/>
      <c r="BZ1683" s="18"/>
      <c r="CA1683" s="18"/>
      <c r="CB1683" s="18"/>
      <c r="CC1683" s="18"/>
      <c r="CD1683" s="18"/>
      <c r="CE1683" s="18"/>
      <c r="CF1683" s="18"/>
      <c r="CG1683" s="18"/>
      <c r="CH1683" s="18"/>
      <c r="CI1683" s="18"/>
      <c r="CJ1683" s="18"/>
      <c r="CK1683" s="18"/>
      <c r="CL1683" s="18"/>
      <c r="CM1683" s="18"/>
      <c r="CN1683" s="18"/>
      <c r="CO1683" s="18"/>
      <c r="CP1683" s="18"/>
      <c r="CQ1683" s="18"/>
      <c r="CR1683" s="18"/>
      <c r="CS1683" s="18"/>
      <c r="CT1683" s="18"/>
      <c r="CU1683" s="18"/>
      <c r="CV1683" s="18"/>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c r="GS1683" s="18"/>
      <c r="GT1683" s="18"/>
    </row>
    <row r="1684" spans="1:202" x14ac:dyDescent="0.2">
      <c r="A1684" s="123">
        <f t="shared" si="671"/>
        <v>44679</v>
      </c>
      <c r="B1684" s="124">
        <f t="shared" ca="1" si="680"/>
        <v>507.06229500000001</v>
      </c>
      <c r="C1684" s="126">
        <f t="shared" si="672"/>
        <v>500</v>
      </c>
      <c r="D1684" s="125">
        <f ca="1">IF(A1684&lt;$B$1,VLOOKUP(A1684,[1]DI!$A$4:$B$15000,2,FALSE),0)</f>
        <v>0.11649999999999999</v>
      </c>
      <c r="E1684" s="126">
        <f t="shared" ca="1" si="682"/>
        <v>4.3739000000000001E-4</v>
      </c>
      <c r="F1684" s="132">
        <f t="shared" si="673"/>
        <v>1.075</v>
      </c>
      <c r="G1684" s="127">
        <f t="shared" ca="1" si="666"/>
        <v>1.0004701942500001</v>
      </c>
      <c r="H1684" s="126">
        <f ca="1">TRUNC(PRODUCT(G$10:G1683),15)</f>
        <v>1.29497552851245</v>
      </c>
      <c r="I1684" s="126">
        <f t="shared" ca="1" si="674"/>
        <v>1.2769392808734701</v>
      </c>
      <c r="J1684" s="126">
        <f t="shared" ca="1" si="667"/>
        <v>1.01412459</v>
      </c>
      <c r="K1684" s="126">
        <f t="shared" ca="1" si="668"/>
        <v>7.0622949999999998</v>
      </c>
      <c r="L1684" s="133">
        <f>IF(VLOOKUP(A1684,$U$12:$AD$125,8)=VLOOKUP(A1683,$U$12:$AD$125,8),0,VLOOKUP(A1684,U$12:$AD$125,8))</f>
        <v>0</v>
      </c>
      <c r="M1684" s="129">
        <f>IF(L1684&gt;0,VLOOKUP(L1684,T$12:$AC$125,7),0)</f>
        <v>0</v>
      </c>
      <c r="N1684" s="126">
        <f t="shared" si="669"/>
        <v>0</v>
      </c>
      <c r="O1684" s="126">
        <f t="shared" ca="1" si="670"/>
        <v>7.0622949999999998</v>
      </c>
      <c r="P1684" s="134" t="str">
        <f t="shared" si="675"/>
        <v>A+J=</v>
      </c>
      <c r="Q1684" s="131">
        <f t="shared" si="676"/>
        <v>44819</v>
      </c>
      <c r="R1684" s="9"/>
      <c r="S1684" s="9"/>
      <c r="T1684" s="9"/>
      <c r="U1684" s="9"/>
      <c r="V1684" s="9"/>
      <c r="W1684" s="9"/>
      <c r="X1684" s="9"/>
      <c r="Y1684" s="9"/>
      <c r="Z1684" s="9"/>
      <c r="AA1684" s="9"/>
      <c r="AB1684" s="9"/>
      <c r="AC1684" s="9"/>
      <c r="AD1684" s="9"/>
      <c r="AE1684" s="9"/>
      <c r="AF1684" s="59">
        <f t="shared" si="681"/>
        <v>44334</v>
      </c>
      <c r="AG1684" s="15">
        <f t="shared" ca="1" si="677"/>
        <v>1005.07651</v>
      </c>
      <c r="AH1684" s="15">
        <f t="shared" si="677"/>
        <v>1000</v>
      </c>
      <c r="AI1684" s="4">
        <f t="shared" ca="1" si="677"/>
        <v>3.4000000000000002E-2</v>
      </c>
      <c r="AJ1684" s="16">
        <f t="shared" ca="1" si="677"/>
        <v>1.3269000000000001E-4</v>
      </c>
      <c r="AK1684" s="4">
        <f t="shared" si="677"/>
        <v>1.075</v>
      </c>
      <c r="AL1684" s="59">
        <f t="shared" si="678"/>
        <v>44334</v>
      </c>
      <c r="AM1684" s="16">
        <f t="shared" ca="1" si="679"/>
        <v>1.0050765100000001</v>
      </c>
      <c r="AN1684" s="15">
        <f t="shared" ca="1" si="679"/>
        <v>5.0765099999999999</v>
      </c>
      <c r="AO1684" s="9">
        <f t="shared" si="679"/>
        <v>0</v>
      </c>
      <c r="AP1684" s="17">
        <f t="shared" si="679"/>
        <v>0</v>
      </c>
      <c r="AQ1684" s="15">
        <f t="shared" si="679"/>
        <v>0</v>
      </c>
      <c r="AR1684" s="10" t="str">
        <f t="shared" si="679"/>
        <v>A+J=</v>
      </c>
      <c r="AS1684" s="59">
        <f t="shared" si="679"/>
        <v>44454</v>
      </c>
      <c r="AT1684" s="18"/>
      <c r="AU1684" s="18"/>
      <c r="AV1684" s="40"/>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c r="GS1684" s="18"/>
      <c r="GT1684" s="18"/>
    </row>
    <row r="1685" spans="1:202" x14ac:dyDescent="0.2">
      <c r="A1685" s="123">
        <f t="shared" si="671"/>
        <v>44680</v>
      </c>
      <c r="B1685" s="124">
        <f t="shared" ca="1" si="680"/>
        <v>507.30071499000002</v>
      </c>
      <c r="C1685" s="126">
        <f t="shared" si="672"/>
        <v>500</v>
      </c>
      <c r="D1685" s="125">
        <f ca="1">IF(A1685&lt;$B$1,VLOOKUP(A1685,[1]DI!$A$4:$B$15000,2,FALSE),0)</f>
        <v>0.11649999999999999</v>
      </c>
      <c r="E1685" s="126">
        <f t="shared" ca="1" si="682"/>
        <v>4.3739000000000001E-4</v>
      </c>
      <c r="F1685" s="132">
        <f t="shared" si="673"/>
        <v>1.075</v>
      </c>
      <c r="G1685" s="127">
        <f t="shared" ca="1" si="666"/>
        <v>1.0004701942500001</v>
      </c>
      <c r="H1685" s="126">
        <f ca="1">TRUNC(PRODUCT(G$10:G1684),15)</f>
        <v>1.29558441855984</v>
      </c>
      <c r="I1685" s="126">
        <f t="shared" ca="1" si="674"/>
        <v>1.2769392808734701</v>
      </c>
      <c r="J1685" s="126">
        <f t="shared" ca="1" si="667"/>
        <v>1.0146014299999999</v>
      </c>
      <c r="K1685" s="126">
        <f t="shared" ca="1" si="668"/>
        <v>7.3007149900000003</v>
      </c>
      <c r="L1685" s="133">
        <f>IF(VLOOKUP(A1685,$U$12:$AD$125,8)=VLOOKUP(A1684,$U$12:$AD$125,8),0,VLOOKUP(A1685,U$12:$AD$125,8))</f>
        <v>0</v>
      </c>
      <c r="M1685" s="129">
        <f>IF(L1685&gt;0,VLOOKUP(L1685,T$12:$AC$125,7),0)</f>
        <v>0</v>
      </c>
      <c r="N1685" s="126">
        <f t="shared" si="669"/>
        <v>0</v>
      </c>
      <c r="O1685" s="126">
        <f t="shared" ca="1" si="670"/>
        <v>7.3007149900000003</v>
      </c>
      <c r="P1685" s="134" t="str">
        <f t="shared" si="675"/>
        <v>A+J=</v>
      </c>
      <c r="Q1685" s="131">
        <f t="shared" si="676"/>
        <v>44819</v>
      </c>
      <c r="R1685" s="9"/>
      <c r="S1685" s="9"/>
      <c r="T1685" s="9"/>
      <c r="U1685" s="9"/>
      <c r="V1685" s="9"/>
      <c r="W1685" s="9"/>
      <c r="X1685" s="9"/>
      <c r="Y1685" s="9"/>
      <c r="Z1685" s="9"/>
      <c r="AA1685" s="9"/>
      <c r="AB1685" s="9"/>
      <c r="AC1685" s="9"/>
      <c r="AD1685" s="9"/>
      <c r="AE1685" s="9"/>
      <c r="AF1685" s="59">
        <f t="shared" si="681"/>
        <v>44335</v>
      </c>
      <c r="AG1685" s="15">
        <f t="shared" ca="1" si="677"/>
        <v>1005.21986999</v>
      </c>
      <c r="AH1685" s="15">
        <f t="shared" si="677"/>
        <v>1000</v>
      </c>
      <c r="AI1685" s="4">
        <f t="shared" ca="1" si="677"/>
        <v>3.4000000000000002E-2</v>
      </c>
      <c r="AJ1685" s="16">
        <f t="shared" ca="1" si="677"/>
        <v>1.3269000000000001E-4</v>
      </c>
      <c r="AK1685" s="4">
        <f t="shared" si="677"/>
        <v>1.075</v>
      </c>
      <c r="AL1685" s="59">
        <f t="shared" si="678"/>
        <v>44335</v>
      </c>
      <c r="AM1685" s="16">
        <f t="shared" ca="1" si="679"/>
        <v>1.0052198699999999</v>
      </c>
      <c r="AN1685" s="15">
        <f t="shared" ca="1" si="679"/>
        <v>5.2198699900000003</v>
      </c>
      <c r="AO1685" s="9">
        <f t="shared" si="679"/>
        <v>0</v>
      </c>
      <c r="AP1685" s="17">
        <f t="shared" si="679"/>
        <v>0</v>
      </c>
      <c r="AQ1685" s="15">
        <f t="shared" si="679"/>
        <v>0</v>
      </c>
      <c r="AR1685" s="10" t="str">
        <f t="shared" si="679"/>
        <v>A+J=</v>
      </c>
      <c r="AS1685" s="59">
        <f t="shared" si="679"/>
        <v>44454</v>
      </c>
      <c r="AT1685" s="18"/>
      <c r="AU1685" s="18"/>
      <c r="AV1685" s="40"/>
      <c r="AW1685" s="18"/>
      <c r="AX1685" s="18"/>
      <c r="AY1685" s="18"/>
      <c r="AZ1685" s="18"/>
      <c r="BA1685" s="18"/>
      <c r="BB1685" s="18"/>
      <c r="BC1685" s="18"/>
      <c r="BD1685" s="18"/>
      <c r="BE1685" s="18"/>
      <c r="BF1685" s="18"/>
      <c r="BG1685" s="18"/>
      <c r="BH1685" s="18"/>
      <c r="BI1685" s="18"/>
      <c r="BJ1685" s="18"/>
      <c r="BK1685" s="18"/>
      <c r="BL1685" s="18"/>
      <c r="BM1685" s="18"/>
      <c r="BN1685" s="18"/>
      <c r="BO1685" s="18"/>
      <c r="BP1685" s="18"/>
      <c r="BQ1685" s="18"/>
      <c r="BR1685" s="18"/>
      <c r="BS1685" s="18"/>
      <c r="BT1685" s="18"/>
      <c r="BU1685" s="18"/>
      <c r="BV1685" s="18"/>
      <c r="BW1685" s="18"/>
      <c r="BX1685" s="18"/>
      <c r="BY1685" s="18"/>
      <c r="BZ1685" s="18"/>
      <c r="CA1685" s="18"/>
      <c r="CB1685" s="18"/>
      <c r="CC1685" s="18"/>
      <c r="CD1685" s="18"/>
      <c r="CE1685" s="18"/>
      <c r="CF1685" s="18"/>
      <c r="CG1685" s="18"/>
      <c r="CH1685" s="18"/>
      <c r="CI1685" s="18"/>
      <c r="CJ1685" s="18"/>
      <c r="CK1685" s="18"/>
      <c r="CL1685" s="18"/>
      <c r="CM1685" s="18"/>
      <c r="CN1685" s="18"/>
      <c r="CO1685" s="18"/>
      <c r="CP1685" s="18"/>
      <c r="CQ1685" s="18"/>
      <c r="CR1685" s="18"/>
      <c r="CS1685" s="18"/>
      <c r="CT1685" s="18"/>
      <c r="CU1685" s="18"/>
      <c r="CV1685" s="18"/>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c r="GS1685" s="18"/>
      <c r="GT1685" s="18"/>
    </row>
    <row r="1686" spans="1:202" x14ac:dyDescent="0.2">
      <c r="A1686" s="123">
        <f t="shared" si="671"/>
        <v>44681</v>
      </c>
      <c r="B1686" s="124">
        <f t="shared" ca="1" si="680"/>
        <v>507.53924499999999</v>
      </c>
      <c r="C1686" s="126">
        <f t="shared" si="672"/>
        <v>500</v>
      </c>
      <c r="D1686" s="125">
        <f ca="1">IF(A1686&lt;$B$1,VLOOKUP(A1686,[1]DI!$A$4:$B$15000,2,FALSE),0)</f>
        <v>0</v>
      </c>
      <c r="E1686" s="126">
        <f t="shared" ca="1" si="682"/>
        <v>0</v>
      </c>
      <c r="F1686" s="132">
        <f t="shared" si="673"/>
        <v>1.075</v>
      </c>
      <c r="G1686" s="127">
        <f t="shared" ca="1" si="666"/>
        <v>1</v>
      </c>
      <c r="H1686" s="126">
        <f ca="1">TRUNC(PRODUCT(G$10:G1685),15)</f>
        <v>1.2961935949038399</v>
      </c>
      <c r="I1686" s="126">
        <f t="shared" ca="1" si="674"/>
        <v>1.2769392808734701</v>
      </c>
      <c r="J1686" s="126">
        <f t="shared" ca="1" si="667"/>
        <v>1.0150784900000001</v>
      </c>
      <c r="K1686" s="126">
        <f t="shared" ca="1" si="668"/>
        <v>7.5392450000000002</v>
      </c>
      <c r="L1686" s="133">
        <f>IF(VLOOKUP(A1686,$U$12:$AD$125,8)=VLOOKUP(A1685,$U$12:$AD$125,8),0,VLOOKUP(A1686,U$12:$AD$125,8))</f>
        <v>0</v>
      </c>
      <c r="M1686" s="129">
        <f>IF(L1686&gt;0,VLOOKUP(L1686,T$12:$AC$125,7),0)</f>
        <v>0</v>
      </c>
      <c r="N1686" s="126">
        <f t="shared" si="669"/>
        <v>0</v>
      </c>
      <c r="O1686" s="126">
        <f t="shared" ca="1" si="670"/>
        <v>7.5392450000000002</v>
      </c>
      <c r="P1686" s="134" t="str">
        <f t="shared" si="675"/>
        <v>A+J=</v>
      </c>
      <c r="Q1686" s="131">
        <f t="shared" si="676"/>
        <v>44819</v>
      </c>
      <c r="R1686" s="9"/>
      <c r="S1686" s="9"/>
      <c r="T1686" s="9"/>
      <c r="U1686" s="9"/>
      <c r="V1686" s="9"/>
      <c r="W1686" s="9"/>
      <c r="X1686" s="9"/>
      <c r="Y1686" s="9"/>
      <c r="Z1686" s="9"/>
      <c r="AA1686" s="9"/>
      <c r="AB1686" s="9"/>
      <c r="AC1686" s="9"/>
      <c r="AD1686" s="9"/>
      <c r="AE1686" s="9"/>
      <c r="AF1686" s="59">
        <f t="shared" si="681"/>
        <v>44336</v>
      </c>
      <c r="AG1686" s="15">
        <f t="shared" ca="1" si="677"/>
        <v>1005.36325999</v>
      </c>
      <c r="AH1686" s="15">
        <f t="shared" si="677"/>
        <v>1000</v>
      </c>
      <c r="AI1686" s="4">
        <f t="shared" ca="1" si="677"/>
        <v>3.4000000000000002E-2</v>
      </c>
      <c r="AJ1686" s="16">
        <f t="shared" ca="1" si="677"/>
        <v>1.3269000000000001E-4</v>
      </c>
      <c r="AK1686" s="4">
        <f t="shared" si="677"/>
        <v>1.075</v>
      </c>
      <c r="AL1686" s="59">
        <f t="shared" si="678"/>
        <v>44336</v>
      </c>
      <c r="AM1686" s="16">
        <f t="shared" ca="1" si="679"/>
        <v>1.00536326</v>
      </c>
      <c r="AN1686" s="15">
        <f t="shared" ca="1" si="679"/>
        <v>5.3632599900000004</v>
      </c>
      <c r="AO1686" s="9">
        <f t="shared" si="679"/>
        <v>0</v>
      </c>
      <c r="AP1686" s="17">
        <f t="shared" si="679"/>
        <v>0</v>
      </c>
      <c r="AQ1686" s="15">
        <f t="shared" si="679"/>
        <v>0</v>
      </c>
      <c r="AR1686" s="10" t="str">
        <f t="shared" si="679"/>
        <v>A+J=</v>
      </c>
      <c r="AS1686" s="59">
        <f t="shared" si="679"/>
        <v>44454</v>
      </c>
      <c r="AT1686" s="18"/>
      <c r="AU1686" s="18"/>
      <c r="AV1686" s="40"/>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c r="GS1686" s="18"/>
      <c r="GT1686" s="18"/>
    </row>
    <row r="1687" spans="1:202" x14ac:dyDescent="0.2">
      <c r="A1687" s="123">
        <f t="shared" si="671"/>
        <v>44682</v>
      </c>
      <c r="B1687" s="124">
        <f t="shared" ca="1" si="680"/>
        <v>507.53924499999999</v>
      </c>
      <c r="C1687" s="126">
        <f t="shared" si="672"/>
        <v>500</v>
      </c>
      <c r="D1687" s="125">
        <f ca="1">IF(A1687&lt;$B$1,VLOOKUP(A1687,[1]DI!$A$4:$B$15000,2,FALSE),0)</f>
        <v>0</v>
      </c>
      <c r="E1687" s="126">
        <f t="shared" ca="1" si="682"/>
        <v>0</v>
      </c>
      <c r="F1687" s="132">
        <f t="shared" si="673"/>
        <v>1.075</v>
      </c>
      <c r="G1687" s="127">
        <f t="shared" ca="1" si="666"/>
        <v>1</v>
      </c>
      <c r="H1687" s="126">
        <f ca="1">TRUNC(PRODUCT(G$10:G1686),15)</f>
        <v>1.2961935949038399</v>
      </c>
      <c r="I1687" s="126">
        <f t="shared" ca="1" si="674"/>
        <v>1.2769392808734701</v>
      </c>
      <c r="J1687" s="126">
        <f t="shared" ca="1" si="667"/>
        <v>1.0150784900000001</v>
      </c>
      <c r="K1687" s="126">
        <f t="shared" ca="1" si="668"/>
        <v>7.5392450000000002</v>
      </c>
      <c r="L1687" s="133">
        <f>IF(VLOOKUP(A1687,$U$12:$AD$125,8)=VLOOKUP(A1686,$U$12:$AD$125,8),0,VLOOKUP(A1687,U$12:$AD$125,8))</f>
        <v>0</v>
      </c>
      <c r="M1687" s="129">
        <f>IF(L1687&gt;0,VLOOKUP(L1687,T$12:$AC$125,7),0)</f>
        <v>0</v>
      </c>
      <c r="N1687" s="126">
        <f t="shared" si="669"/>
        <v>0</v>
      </c>
      <c r="O1687" s="126">
        <f t="shared" ca="1" si="670"/>
        <v>7.5392450000000002</v>
      </c>
      <c r="P1687" s="134" t="str">
        <f t="shared" si="675"/>
        <v>A+J=</v>
      </c>
      <c r="Q1687" s="131">
        <f t="shared" si="676"/>
        <v>44819</v>
      </c>
      <c r="R1687" s="9"/>
      <c r="S1687" s="9"/>
      <c r="T1687" s="9"/>
      <c r="U1687" s="9"/>
      <c r="V1687" s="9"/>
      <c r="W1687" s="9"/>
      <c r="X1687" s="9"/>
      <c r="Y1687" s="9"/>
      <c r="Z1687" s="9"/>
      <c r="AA1687" s="9"/>
      <c r="AB1687" s="9"/>
      <c r="AC1687" s="9"/>
      <c r="AD1687" s="9"/>
      <c r="AE1687" s="9"/>
      <c r="AF1687" s="59">
        <f t="shared" si="681"/>
        <v>44337</v>
      </c>
      <c r="AG1687" s="15">
        <f t="shared" ca="1" si="677"/>
        <v>1005.50666</v>
      </c>
      <c r="AH1687" s="15">
        <f t="shared" si="677"/>
        <v>1000</v>
      </c>
      <c r="AI1687" s="4">
        <f t="shared" ca="1" si="677"/>
        <v>3.4000000000000002E-2</v>
      </c>
      <c r="AJ1687" s="16">
        <f t="shared" ca="1" si="677"/>
        <v>1.3269000000000001E-4</v>
      </c>
      <c r="AK1687" s="4">
        <f t="shared" si="677"/>
        <v>1.075</v>
      </c>
      <c r="AL1687" s="59">
        <f t="shared" si="678"/>
        <v>44337</v>
      </c>
      <c r="AM1687" s="16">
        <f t="shared" ca="1" si="679"/>
        <v>1.00550666</v>
      </c>
      <c r="AN1687" s="15">
        <f t="shared" ca="1" si="679"/>
        <v>5.5066600000000001</v>
      </c>
      <c r="AO1687" s="9">
        <f t="shared" si="679"/>
        <v>0</v>
      </c>
      <c r="AP1687" s="17">
        <f t="shared" si="679"/>
        <v>0</v>
      </c>
      <c r="AQ1687" s="15">
        <f t="shared" si="679"/>
        <v>0</v>
      </c>
      <c r="AR1687" s="10" t="str">
        <f t="shared" si="679"/>
        <v>A+J=</v>
      </c>
      <c r="AS1687" s="59">
        <f t="shared" si="679"/>
        <v>44454</v>
      </c>
      <c r="AT1687" s="18"/>
      <c r="AU1687" s="18"/>
      <c r="AV1687" s="40"/>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c r="GS1687" s="18"/>
      <c r="GT1687" s="18"/>
    </row>
    <row r="1688" spans="1:202" x14ac:dyDescent="0.2">
      <c r="A1688" s="123">
        <f t="shared" si="671"/>
        <v>44683</v>
      </c>
      <c r="B1688" s="124">
        <f t="shared" ca="1" si="680"/>
        <v>507.53924499999999</v>
      </c>
      <c r="C1688" s="126">
        <f t="shared" si="672"/>
        <v>500</v>
      </c>
      <c r="D1688" s="125">
        <f ca="1">IF(A1688&lt;$B$1,VLOOKUP(A1688,[1]DI!$A$4:$B$15000,2,FALSE),0)</f>
        <v>0.11649999999999999</v>
      </c>
      <c r="E1688" s="126">
        <f t="shared" ca="1" si="682"/>
        <v>4.3739000000000001E-4</v>
      </c>
      <c r="F1688" s="132">
        <f t="shared" si="673"/>
        <v>1.075</v>
      </c>
      <c r="G1688" s="127">
        <f t="shared" ca="1" si="666"/>
        <v>1.0004701942500001</v>
      </c>
      <c r="H1688" s="126">
        <f ca="1">TRUNC(PRODUCT(G$10:G1687),15)</f>
        <v>1.2961935949038399</v>
      </c>
      <c r="I1688" s="126">
        <f t="shared" ca="1" si="674"/>
        <v>1.2769392808734701</v>
      </c>
      <c r="J1688" s="126">
        <f t="shared" ca="1" si="667"/>
        <v>1.0150784900000001</v>
      </c>
      <c r="K1688" s="126">
        <f t="shared" ca="1" si="668"/>
        <v>7.5392450000000002</v>
      </c>
      <c r="L1688" s="133">
        <f>IF(VLOOKUP(A1688,$U$12:$AD$125,8)=VLOOKUP(A1687,$U$12:$AD$125,8),0,VLOOKUP(A1688,U$12:$AD$125,8))</f>
        <v>0</v>
      </c>
      <c r="M1688" s="129">
        <f>IF(L1688&gt;0,VLOOKUP(L1688,T$12:$AC$125,7),0)</f>
        <v>0</v>
      </c>
      <c r="N1688" s="126">
        <f t="shared" si="669"/>
        <v>0</v>
      </c>
      <c r="O1688" s="126">
        <f t="shared" ca="1" si="670"/>
        <v>7.5392450000000002</v>
      </c>
      <c r="P1688" s="134" t="str">
        <f t="shared" si="675"/>
        <v>A+J=</v>
      </c>
      <c r="Q1688" s="131">
        <f t="shared" si="676"/>
        <v>44819</v>
      </c>
      <c r="R1688" s="9"/>
      <c r="S1688" s="9"/>
      <c r="T1688" s="9"/>
      <c r="U1688" s="9"/>
      <c r="V1688" s="9"/>
      <c r="W1688" s="9"/>
      <c r="X1688" s="9"/>
      <c r="Y1688" s="9"/>
      <c r="Z1688" s="9"/>
      <c r="AA1688" s="9"/>
      <c r="AB1688" s="9"/>
      <c r="AC1688" s="9"/>
      <c r="AD1688" s="9"/>
      <c r="AE1688" s="9"/>
      <c r="AF1688" s="59">
        <f t="shared" si="681"/>
        <v>44338</v>
      </c>
      <c r="AG1688" s="15">
        <f t="shared" ca="1" si="677"/>
        <v>1005.65009</v>
      </c>
      <c r="AH1688" s="15">
        <f t="shared" si="677"/>
        <v>1000</v>
      </c>
      <c r="AI1688" s="4">
        <f t="shared" ca="1" si="677"/>
        <v>0</v>
      </c>
      <c r="AJ1688" s="16">
        <f t="shared" ca="1" si="677"/>
        <v>0</v>
      </c>
      <c r="AK1688" s="4">
        <f t="shared" si="677"/>
        <v>1.075</v>
      </c>
      <c r="AL1688" s="59">
        <f t="shared" si="678"/>
        <v>44338</v>
      </c>
      <c r="AM1688" s="16">
        <f t="shared" ca="1" si="679"/>
        <v>1.0056500900000001</v>
      </c>
      <c r="AN1688" s="15">
        <f t="shared" ca="1" si="679"/>
        <v>5.6500899999999996</v>
      </c>
      <c r="AO1688" s="9">
        <f t="shared" si="679"/>
        <v>0</v>
      </c>
      <c r="AP1688" s="17">
        <f t="shared" si="679"/>
        <v>0</v>
      </c>
      <c r="AQ1688" s="15">
        <f t="shared" si="679"/>
        <v>0</v>
      </c>
      <c r="AR1688" s="10" t="str">
        <f t="shared" si="679"/>
        <v>A+J=</v>
      </c>
      <c r="AS1688" s="59">
        <f t="shared" si="679"/>
        <v>44454</v>
      </c>
      <c r="AT1688" s="18"/>
      <c r="AU1688" s="18"/>
      <c r="AV1688" s="40"/>
      <c r="AW1688" s="18"/>
      <c r="AX1688" s="18"/>
      <c r="AY1688" s="18"/>
      <c r="AZ1688" s="18"/>
      <c r="BA1688" s="18"/>
      <c r="BB1688" s="18"/>
      <c r="BC1688" s="18"/>
      <c r="BD1688" s="18"/>
      <c r="BE1688" s="18"/>
      <c r="BF1688" s="18"/>
      <c r="BG1688" s="18"/>
      <c r="BH1688" s="18"/>
      <c r="BI1688" s="18"/>
      <c r="BJ1688" s="18"/>
      <c r="BK1688" s="18"/>
      <c r="BL1688" s="18"/>
      <c r="BM1688" s="18"/>
      <c r="BN1688" s="18"/>
      <c r="BO1688" s="18"/>
      <c r="BP1688" s="18"/>
      <c r="BQ1688" s="18"/>
      <c r="BR1688" s="18"/>
      <c r="BS1688" s="18"/>
      <c r="BT1688" s="18"/>
      <c r="BU1688" s="18"/>
      <c r="BV1688" s="18"/>
      <c r="BW1688" s="18"/>
      <c r="BX1688" s="18"/>
      <c r="BY1688" s="18"/>
      <c r="BZ1688" s="18"/>
      <c r="CA1688" s="18"/>
      <c r="CB1688" s="18"/>
      <c r="CC1688" s="18"/>
      <c r="CD1688" s="18"/>
      <c r="CE1688" s="18"/>
      <c r="CF1688" s="18"/>
      <c r="CG1688" s="18"/>
      <c r="CH1688" s="18"/>
      <c r="CI1688" s="18"/>
      <c r="CJ1688" s="18"/>
      <c r="CK1688" s="18"/>
      <c r="CL1688" s="18"/>
      <c r="CM1688" s="18"/>
      <c r="CN1688" s="18"/>
      <c r="CO1688" s="18"/>
      <c r="CP1688" s="18"/>
      <c r="CQ1688" s="18"/>
      <c r="CR1688" s="18"/>
      <c r="CS1688" s="18"/>
      <c r="CT1688" s="18"/>
      <c r="CU1688" s="18"/>
      <c r="CV1688" s="18"/>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c r="GS1688" s="18"/>
      <c r="GT1688" s="18"/>
    </row>
    <row r="1689" spans="1:202" x14ac:dyDescent="0.2">
      <c r="A1689" s="123">
        <f t="shared" si="671"/>
        <v>44684</v>
      </c>
      <c r="B1689" s="124">
        <f t="shared" ca="1" si="680"/>
        <v>507.77788499000002</v>
      </c>
      <c r="C1689" s="126">
        <f t="shared" si="672"/>
        <v>500</v>
      </c>
      <c r="D1689" s="125">
        <f ca="1">IF(A1689&lt;$B$1,VLOOKUP(A1689,[1]DI!$A$4:$B$15000,2,FALSE),0)</f>
        <v>0.11649999999999999</v>
      </c>
      <c r="E1689" s="126">
        <f t="shared" ca="1" si="682"/>
        <v>4.3739000000000001E-4</v>
      </c>
      <c r="F1689" s="132">
        <f t="shared" si="673"/>
        <v>1.075</v>
      </c>
      <c r="G1689" s="127">
        <f t="shared" ca="1" si="666"/>
        <v>1.0004701942500001</v>
      </c>
      <c r="H1689" s="126">
        <f ca="1">TRUNC(PRODUCT(G$10:G1688),15)</f>
        <v>1.2968030576790499</v>
      </c>
      <c r="I1689" s="126">
        <f t="shared" ca="1" si="674"/>
        <v>1.2769392808734701</v>
      </c>
      <c r="J1689" s="126">
        <f t="shared" ca="1" si="667"/>
        <v>1.01555577</v>
      </c>
      <c r="K1689" s="126">
        <f t="shared" ca="1" si="668"/>
        <v>7.7778849900000004</v>
      </c>
      <c r="L1689" s="133">
        <f>IF(VLOOKUP(A1689,$U$12:$AD$125,8)=VLOOKUP(A1688,$U$12:$AD$125,8),0,VLOOKUP(A1689,U$12:$AD$125,8))</f>
        <v>0</v>
      </c>
      <c r="M1689" s="129">
        <f>IF(L1689&gt;0,VLOOKUP(L1689,T$12:$AC$125,7),0)</f>
        <v>0</v>
      </c>
      <c r="N1689" s="126">
        <f t="shared" si="669"/>
        <v>0</v>
      </c>
      <c r="O1689" s="126">
        <f t="shared" ca="1" si="670"/>
        <v>7.7778849900000004</v>
      </c>
      <c r="P1689" s="134" t="str">
        <f t="shared" si="675"/>
        <v>A+J=</v>
      </c>
      <c r="Q1689" s="131">
        <f t="shared" si="676"/>
        <v>44819</v>
      </c>
      <c r="R1689" s="9"/>
      <c r="S1689" s="9"/>
      <c r="T1689" s="9"/>
      <c r="U1689" s="9"/>
      <c r="V1689" s="9"/>
      <c r="W1689" s="9"/>
      <c r="X1689" s="9"/>
      <c r="Y1689" s="9"/>
      <c r="Z1689" s="9"/>
      <c r="AA1689" s="9"/>
      <c r="AB1689" s="9"/>
      <c r="AC1689" s="9"/>
      <c r="AD1689" s="9"/>
      <c r="AE1689" s="9"/>
      <c r="AF1689" s="59">
        <f t="shared" si="681"/>
        <v>44339</v>
      </c>
      <c r="AG1689" s="15">
        <f t="shared" ca="1" si="677"/>
        <v>1005.65009</v>
      </c>
      <c r="AH1689" s="15">
        <f t="shared" si="677"/>
        <v>1000</v>
      </c>
      <c r="AI1689" s="4">
        <f t="shared" ca="1" si="677"/>
        <v>0</v>
      </c>
      <c r="AJ1689" s="16">
        <f t="shared" ca="1" si="677"/>
        <v>0</v>
      </c>
      <c r="AK1689" s="4">
        <f t="shared" si="677"/>
        <v>1.075</v>
      </c>
      <c r="AL1689" s="59">
        <f t="shared" si="678"/>
        <v>44339</v>
      </c>
      <c r="AM1689" s="16">
        <f t="shared" ca="1" si="679"/>
        <v>1.0056500900000001</v>
      </c>
      <c r="AN1689" s="15">
        <f t="shared" ca="1" si="679"/>
        <v>5.6500899999999996</v>
      </c>
      <c r="AO1689" s="9">
        <f t="shared" si="679"/>
        <v>0</v>
      </c>
      <c r="AP1689" s="17">
        <f t="shared" si="679"/>
        <v>0</v>
      </c>
      <c r="AQ1689" s="15">
        <f t="shared" si="679"/>
        <v>0</v>
      </c>
      <c r="AR1689" s="10" t="str">
        <f t="shared" si="679"/>
        <v>A+J=</v>
      </c>
      <c r="AS1689" s="59">
        <f t="shared" si="679"/>
        <v>44454</v>
      </c>
      <c r="AT1689" s="18"/>
      <c r="AU1689" s="18"/>
      <c r="AV1689" s="40"/>
      <c r="AW1689" s="18"/>
      <c r="AX1689" s="18"/>
      <c r="AY1689" s="18"/>
      <c r="AZ1689" s="18"/>
      <c r="BA1689" s="18"/>
      <c r="BB1689" s="18"/>
      <c r="BC1689" s="18"/>
      <c r="BD1689" s="18"/>
      <c r="BE1689" s="18"/>
      <c r="BF1689" s="18"/>
      <c r="BG1689" s="18"/>
      <c r="BH1689" s="18"/>
      <c r="BI1689" s="18"/>
      <c r="BJ1689" s="18"/>
      <c r="BK1689" s="18"/>
      <c r="BL1689" s="18"/>
      <c r="BM1689" s="18"/>
      <c r="BN1689" s="18"/>
      <c r="BO1689" s="18"/>
      <c r="BP1689" s="18"/>
      <c r="BQ1689" s="18"/>
      <c r="BR1689" s="18"/>
      <c r="BS1689" s="18"/>
      <c r="BT1689" s="18"/>
      <c r="BU1689" s="18"/>
      <c r="BV1689" s="18"/>
      <c r="BW1689" s="18"/>
      <c r="BX1689" s="18"/>
      <c r="BY1689" s="18"/>
      <c r="BZ1689" s="18"/>
      <c r="CA1689" s="18"/>
      <c r="CB1689" s="18"/>
      <c r="CC1689" s="18"/>
      <c r="CD1689" s="18"/>
      <c r="CE1689" s="18"/>
      <c r="CF1689" s="18"/>
      <c r="CG1689" s="18"/>
      <c r="CH1689" s="18"/>
      <c r="CI1689" s="18"/>
      <c r="CJ1689" s="18"/>
      <c r="CK1689" s="18"/>
      <c r="CL1689" s="18"/>
      <c r="CM1689" s="18"/>
      <c r="CN1689" s="18"/>
      <c r="CO1689" s="18"/>
      <c r="CP1689" s="18"/>
      <c r="CQ1689" s="18"/>
      <c r="CR1689" s="18"/>
      <c r="CS1689" s="18"/>
      <c r="CT1689" s="18"/>
      <c r="CU1689" s="18"/>
      <c r="CV1689" s="18"/>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c r="GS1689" s="18"/>
      <c r="GT1689" s="18"/>
    </row>
    <row r="1690" spans="1:202" x14ac:dyDescent="0.2">
      <c r="A1690" s="123">
        <f t="shared" si="671"/>
        <v>44685</v>
      </c>
      <c r="B1690" s="124">
        <f t="shared" ca="1" si="680"/>
        <v>508.01664</v>
      </c>
      <c r="C1690" s="126">
        <f t="shared" si="672"/>
        <v>500</v>
      </c>
      <c r="D1690" s="125">
        <f ca="1">IF(A1690&lt;$B$1,VLOOKUP(A1690,[1]DI!$A$4:$B$15000,2,FALSE),0)</f>
        <v>0.11649999999999999</v>
      </c>
      <c r="E1690" s="126">
        <f t="shared" ca="1" si="682"/>
        <v>4.3739000000000001E-4</v>
      </c>
      <c r="F1690" s="132">
        <f t="shared" si="673"/>
        <v>1.075</v>
      </c>
      <c r="G1690" s="127">
        <f t="shared" ca="1" si="666"/>
        <v>1.0004701942500001</v>
      </c>
      <c r="H1690" s="126">
        <f ca="1">TRUNC(PRODUCT(G$10:G1689),15)</f>
        <v>1.29741280702015</v>
      </c>
      <c r="I1690" s="126">
        <f t="shared" ca="1" si="674"/>
        <v>1.2769392808734701</v>
      </c>
      <c r="J1690" s="126">
        <f t="shared" ca="1" si="667"/>
        <v>1.01603328</v>
      </c>
      <c r="K1690" s="126">
        <f t="shared" ca="1" si="668"/>
        <v>8.0166400000000007</v>
      </c>
      <c r="L1690" s="133">
        <f>IF(VLOOKUP(A1690,$U$12:$AD$125,8)=VLOOKUP(A1689,$U$12:$AD$125,8),0,VLOOKUP(A1690,U$12:$AD$125,8))</f>
        <v>0</v>
      </c>
      <c r="M1690" s="129">
        <f>IF(L1690&gt;0,VLOOKUP(L1690,T$12:$AC$125,7),0)</f>
        <v>0</v>
      </c>
      <c r="N1690" s="126">
        <f t="shared" si="669"/>
        <v>0</v>
      </c>
      <c r="O1690" s="126">
        <f t="shared" ca="1" si="670"/>
        <v>8.0166400000000007</v>
      </c>
      <c r="P1690" s="134" t="str">
        <f t="shared" si="675"/>
        <v>A+J=</v>
      </c>
      <c r="Q1690" s="131">
        <f t="shared" si="676"/>
        <v>44819</v>
      </c>
      <c r="R1690" s="9"/>
      <c r="S1690" s="9"/>
      <c r="T1690" s="9"/>
      <c r="U1690" s="9"/>
      <c r="V1690" s="9"/>
      <c r="W1690" s="9"/>
      <c r="X1690" s="9"/>
      <c r="Y1690" s="9"/>
      <c r="Z1690" s="9"/>
      <c r="AA1690" s="9"/>
      <c r="AB1690" s="9"/>
      <c r="AC1690" s="9"/>
      <c r="AD1690" s="9"/>
      <c r="AE1690" s="9"/>
      <c r="AF1690" s="59">
        <f t="shared" si="681"/>
        <v>44340</v>
      </c>
      <c r="AG1690" s="15">
        <f t="shared" ca="1" si="677"/>
        <v>1005.65009</v>
      </c>
      <c r="AH1690" s="15">
        <f t="shared" si="677"/>
        <v>1000</v>
      </c>
      <c r="AI1690" s="4">
        <f t="shared" ca="1" si="677"/>
        <v>3.4000000000000002E-2</v>
      </c>
      <c r="AJ1690" s="16">
        <f t="shared" ca="1" si="677"/>
        <v>1.3269000000000001E-4</v>
      </c>
      <c r="AK1690" s="4">
        <f t="shared" si="677"/>
        <v>1.075</v>
      </c>
      <c r="AL1690" s="59">
        <f t="shared" si="678"/>
        <v>44340</v>
      </c>
      <c r="AM1690" s="16">
        <f t="shared" ca="1" si="679"/>
        <v>1.0056500900000001</v>
      </c>
      <c r="AN1690" s="15">
        <f t="shared" ca="1" si="679"/>
        <v>5.6500899999999996</v>
      </c>
      <c r="AO1690" s="9">
        <f t="shared" si="679"/>
        <v>0</v>
      </c>
      <c r="AP1690" s="17">
        <f t="shared" si="679"/>
        <v>0</v>
      </c>
      <c r="AQ1690" s="15">
        <f t="shared" si="679"/>
        <v>0</v>
      </c>
      <c r="AR1690" s="10" t="str">
        <f t="shared" si="679"/>
        <v>A+J=</v>
      </c>
      <c r="AS1690" s="59">
        <f t="shared" si="679"/>
        <v>44454</v>
      </c>
      <c r="AT1690" s="18"/>
      <c r="AU1690" s="18"/>
      <c r="AV1690" s="40"/>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c r="GS1690" s="18"/>
      <c r="GT1690" s="18"/>
    </row>
    <row r="1691" spans="1:202" x14ac:dyDescent="0.2">
      <c r="A1691" s="123">
        <f t="shared" si="671"/>
        <v>44686</v>
      </c>
      <c r="B1691" s="124">
        <f t="shared" ca="1" si="680"/>
        <v>508.25550499999997</v>
      </c>
      <c r="C1691" s="126">
        <f t="shared" si="672"/>
        <v>500</v>
      </c>
      <c r="D1691" s="125">
        <f ca="1">IF(A1691&lt;$B$1,VLOOKUP(A1691,[1]DI!$A$4:$B$15000,2,FALSE),0)</f>
        <v>0.1265</v>
      </c>
      <c r="E1691" s="126">
        <f t="shared" ca="1" si="682"/>
        <v>4.7279E-4</v>
      </c>
      <c r="F1691" s="132">
        <f t="shared" si="673"/>
        <v>1.075</v>
      </c>
      <c r="G1691" s="127">
        <f t="shared" ca="1" si="666"/>
        <v>1.0005082492499999</v>
      </c>
      <c r="H1691" s="126">
        <f ca="1">TRUNC(PRODUCT(G$10:G1690),15)</f>
        <v>1.2980228430618901</v>
      </c>
      <c r="I1691" s="126">
        <f t="shared" ca="1" si="674"/>
        <v>1.2769392808734701</v>
      </c>
      <c r="J1691" s="126">
        <f t="shared" ca="1" si="667"/>
        <v>1.0165110100000001</v>
      </c>
      <c r="K1691" s="126">
        <f t="shared" ca="1" si="668"/>
        <v>8.2555049999999994</v>
      </c>
      <c r="L1691" s="133">
        <f>IF(VLOOKUP(A1691,$U$12:$AD$125,8)=VLOOKUP(A1690,$U$12:$AD$125,8),0,VLOOKUP(A1691,U$12:$AD$125,8))</f>
        <v>0</v>
      </c>
      <c r="M1691" s="129">
        <f>IF(L1691&gt;0,VLOOKUP(L1691,T$12:$AC$125,7),0)</f>
        <v>0</v>
      </c>
      <c r="N1691" s="126">
        <f t="shared" si="669"/>
        <v>0</v>
      </c>
      <c r="O1691" s="126">
        <f t="shared" ca="1" si="670"/>
        <v>8.2555049999999994</v>
      </c>
      <c r="P1691" s="134" t="str">
        <f t="shared" si="675"/>
        <v>A+J=</v>
      </c>
      <c r="Q1691" s="131">
        <f t="shared" si="676"/>
        <v>44819</v>
      </c>
      <c r="R1691" s="9"/>
      <c r="S1691" s="9"/>
      <c r="T1691" s="9"/>
      <c r="U1691" s="9"/>
      <c r="V1691" s="9"/>
      <c r="W1691" s="9"/>
      <c r="X1691" s="9"/>
      <c r="Y1691" s="9"/>
      <c r="Z1691" s="9"/>
      <c r="AA1691" s="9"/>
      <c r="AB1691" s="9"/>
      <c r="AC1691" s="9"/>
      <c r="AD1691" s="9"/>
      <c r="AE1691" s="9"/>
      <c r="AF1691" s="59">
        <f t="shared" si="681"/>
        <v>44341</v>
      </c>
      <c r="AG1691" s="15">
        <f t="shared" ref="AG1691:AK1704" ca="1" si="683">VLOOKUP($AF1691,$A$10:$Q$3625,(AG$1)+1)</f>
        <v>1005.79353999</v>
      </c>
      <c r="AH1691" s="15">
        <f t="shared" si="683"/>
        <v>1000</v>
      </c>
      <c r="AI1691" s="4">
        <f t="shared" ca="1" si="683"/>
        <v>3.4000000000000002E-2</v>
      </c>
      <c r="AJ1691" s="16">
        <f t="shared" ca="1" si="683"/>
        <v>1.3269000000000001E-4</v>
      </c>
      <c r="AK1691" s="4">
        <f t="shared" si="683"/>
        <v>1.075</v>
      </c>
      <c r="AL1691" s="59">
        <f t="shared" si="678"/>
        <v>44341</v>
      </c>
      <c r="AM1691" s="16">
        <f t="shared" ref="AM1691:AS1704" ca="1" si="684">VLOOKUP($AF1691,$A$10:$Q$3625,(AM$1)+1)</f>
        <v>1.00579354</v>
      </c>
      <c r="AN1691" s="15">
        <f t="shared" ca="1" si="684"/>
        <v>5.7935399900000002</v>
      </c>
      <c r="AO1691" s="9">
        <f t="shared" si="684"/>
        <v>0</v>
      </c>
      <c r="AP1691" s="17">
        <f t="shared" si="684"/>
        <v>0</v>
      </c>
      <c r="AQ1691" s="15">
        <f t="shared" si="684"/>
        <v>0</v>
      </c>
      <c r="AR1691" s="10" t="str">
        <f t="shared" si="684"/>
        <v>A+J=</v>
      </c>
      <c r="AS1691" s="59">
        <f t="shared" si="684"/>
        <v>44454</v>
      </c>
      <c r="AT1691" s="18"/>
      <c r="AU1691" s="18"/>
      <c r="AV1691" s="40"/>
      <c r="AW1691" s="18"/>
      <c r="AX1691" s="18"/>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8"/>
      <c r="BY1691" s="18"/>
      <c r="BZ1691" s="18"/>
      <c r="CA1691" s="18"/>
      <c r="CB1691" s="18"/>
      <c r="CC1691" s="18"/>
      <c r="CD1691" s="18"/>
      <c r="CE1691" s="18"/>
      <c r="CF1691" s="18"/>
      <c r="CG1691" s="18"/>
      <c r="CH1691" s="18"/>
      <c r="CI1691" s="18"/>
      <c r="CJ1691" s="18"/>
      <c r="CK1691" s="18"/>
      <c r="CL1691" s="18"/>
      <c r="CM1691" s="18"/>
      <c r="CN1691" s="18"/>
      <c r="CO1691" s="18"/>
      <c r="CP1691" s="18"/>
      <c r="CQ1691" s="18"/>
      <c r="CR1691" s="18"/>
      <c r="CS1691" s="18"/>
      <c r="CT1691" s="18"/>
      <c r="CU1691" s="18"/>
      <c r="CV1691" s="18"/>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c r="GS1691" s="18"/>
      <c r="GT1691" s="18"/>
    </row>
    <row r="1692" spans="1:202" x14ac:dyDescent="0.2">
      <c r="A1692" s="123">
        <f t="shared" si="671"/>
        <v>44687</v>
      </c>
      <c r="B1692" s="124">
        <f t="shared" ca="1" si="680"/>
        <v>508.51382498999999</v>
      </c>
      <c r="C1692" s="126">
        <f t="shared" si="672"/>
        <v>500</v>
      </c>
      <c r="D1692" s="125">
        <f ca="1">IF(A1692&lt;$B$1,VLOOKUP(A1692,[1]DI!$A$4:$B$15000,2,FALSE),0)</f>
        <v>0.1265</v>
      </c>
      <c r="E1692" s="126">
        <f t="shared" ca="1" si="682"/>
        <v>4.7279E-4</v>
      </c>
      <c r="F1692" s="132">
        <f t="shared" si="673"/>
        <v>1.075</v>
      </c>
      <c r="G1692" s="127">
        <f t="shared" ca="1" si="666"/>
        <v>1.0005082492499999</v>
      </c>
      <c r="H1692" s="126">
        <f ca="1">TRUNC(PRODUCT(G$10:G1691),15)</f>
        <v>1.29868256219836</v>
      </c>
      <c r="I1692" s="126">
        <f t="shared" ca="1" si="674"/>
        <v>1.2769392808734701</v>
      </c>
      <c r="J1692" s="126">
        <f t="shared" ca="1" si="667"/>
        <v>1.0170276499999999</v>
      </c>
      <c r="K1692" s="126">
        <f t="shared" ca="1" si="668"/>
        <v>8.5138249899999998</v>
      </c>
      <c r="L1692" s="133">
        <f>IF(VLOOKUP(A1692,$U$12:$AD$125,8)=VLOOKUP(A1691,$U$12:$AD$125,8),0,VLOOKUP(A1692,U$12:$AD$125,8))</f>
        <v>0</v>
      </c>
      <c r="M1692" s="129">
        <f>IF(L1692&gt;0,VLOOKUP(L1692,T$12:$AC$125,7),0)</f>
        <v>0</v>
      </c>
      <c r="N1692" s="126">
        <f t="shared" si="669"/>
        <v>0</v>
      </c>
      <c r="O1692" s="126">
        <f t="shared" ca="1" si="670"/>
        <v>8.5138249899999998</v>
      </c>
      <c r="P1692" s="134" t="str">
        <f t="shared" si="675"/>
        <v>A+J=</v>
      </c>
      <c r="Q1692" s="131">
        <f t="shared" si="676"/>
        <v>44819</v>
      </c>
      <c r="R1692" s="9"/>
      <c r="S1692" s="9"/>
      <c r="T1692" s="9"/>
      <c r="U1692" s="9"/>
      <c r="V1692" s="9"/>
      <c r="W1692" s="9"/>
      <c r="X1692" s="9"/>
      <c r="Y1692" s="9"/>
      <c r="Z1692" s="9"/>
      <c r="AA1692" s="9"/>
      <c r="AB1692" s="9"/>
      <c r="AC1692" s="9"/>
      <c r="AD1692" s="9"/>
      <c r="AE1692" s="9"/>
      <c r="AF1692" s="59">
        <f t="shared" si="681"/>
        <v>44342</v>
      </c>
      <c r="AG1692" s="15">
        <f t="shared" ca="1" si="683"/>
        <v>1005.93701</v>
      </c>
      <c r="AH1692" s="15">
        <f t="shared" si="683"/>
        <v>1000</v>
      </c>
      <c r="AI1692" s="4">
        <f t="shared" ca="1" si="683"/>
        <v>3.4000000000000002E-2</v>
      </c>
      <c r="AJ1692" s="16">
        <f t="shared" ca="1" si="683"/>
        <v>1.3269000000000001E-4</v>
      </c>
      <c r="AK1692" s="4">
        <f t="shared" si="683"/>
        <v>1.075</v>
      </c>
      <c r="AL1692" s="59">
        <f t="shared" si="678"/>
        <v>44342</v>
      </c>
      <c r="AM1692" s="16">
        <f t="shared" ca="1" si="684"/>
        <v>1.00593701</v>
      </c>
      <c r="AN1692" s="15">
        <f t="shared" ca="1" si="684"/>
        <v>5.9370099999999999</v>
      </c>
      <c r="AO1692" s="9">
        <f t="shared" si="684"/>
        <v>0</v>
      </c>
      <c r="AP1692" s="17">
        <f t="shared" si="684"/>
        <v>0</v>
      </c>
      <c r="AQ1692" s="15">
        <f t="shared" si="684"/>
        <v>0</v>
      </c>
      <c r="AR1692" s="10" t="str">
        <f t="shared" si="684"/>
        <v>A+J=</v>
      </c>
      <c r="AS1692" s="59">
        <f t="shared" si="684"/>
        <v>44454</v>
      </c>
      <c r="AT1692" s="18"/>
      <c r="AU1692" s="18"/>
      <c r="AV1692" s="40"/>
      <c r="AW1692" s="18"/>
      <c r="AX1692" s="18"/>
      <c r="AY1692" s="18"/>
      <c r="AZ1692" s="18"/>
      <c r="BA1692" s="18"/>
      <c r="BB1692" s="18"/>
      <c r="BC1692" s="18"/>
      <c r="BD1692" s="18"/>
      <c r="BE1692" s="18"/>
      <c r="BF1692" s="18"/>
      <c r="BG1692" s="18"/>
      <c r="BH1692" s="18"/>
      <c r="BI1692" s="18"/>
      <c r="BJ1692" s="18"/>
      <c r="BK1692" s="18"/>
      <c r="BL1692" s="18"/>
      <c r="BM1692" s="18"/>
      <c r="BN1692" s="18"/>
      <c r="BO1692" s="18"/>
      <c r="BP1692" s="18"/>
      <c r="BQ1692" s="18"/>
      <c r="BR1692" s="18"/>
      <c r="BS1692" s="18"/>
      <c r="BT1692" s="18"/>
      <c r="BU1692" s="18"/>
      <c r="BV1692" s="18"/>
      <c r="BW1692" s="18"/>
      <c r="BX1692" s="18"/>
      <c r="BY1692" s="18"/>
      <c r="BZ1692" s="18"/>
      <c r="CA1692" s="18"/>
      <c r="CB1692" s="18"/>
      <c r="CC1692" s="18"/>
      <c r="CD1692" s="18"/>
      <c r="CE1692" s="18"/>
      <c r="CF1692" s="18"/>
      <c r="CG1692" s="18"/>
      <c r="CH1692" s="18"/>
      <c r="CI1692" s="18"/>
      <c r="CJ1692" s="18"/>
      <c r="CK1692" s="18"/>
      <c r="CL1692" s="18"/>
      <c r="CM1692" s="18"/>
      <c r="CN1692" s="18"/>
      <c r="CO1692" s="18"/>
      <c r="CP1692" s="18"/>
      <c r="CQ1692" s="18"/>
      <c r="CR1692" s="18"/>
      <c r="CS1692" s="18"/>
      <c r="CT1692" s="18"/>
      <c r="CU1692" s="18"/>
      <c r="CV1692" s="18"/>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c r="GS1692" s="18"/>
      <c r="GT1692" s="18"/>
    </row>
    <row r="1693" spans="1:202" x14ac:dyDescent="0.2">
      <c r="A1693" s="123">
        <f t="shared" si="671"/>
        <v>44688</v>
      </c>
      <c r="B1693" s="124">
        <f t="shared" ca="1" si="680"/>
        <v>508.77227999000002</v>
      </c>
      <c r="C1693" s="126">
        <f t="shared" si="672"/>
        <v>500</v>
      </c>
      <c r="D1693" s="125">
        <f ca="1">IF(A1693&lt;$B$1,VLOOKUP(A1693,[1]DI!$A$4:$B$15000,2,FALSE),0)</f>
        <v>0</v>
      </c>
      <c r="E1693" s="126">
        <f t="shared" ca="1" si="682"/>
        <v>0</v>
      </c>
      <c r="F1693" s="132">
        <f t="shared" si="673"/>
        <v>1.075</v>
      </c>
      <c r="G1693" s="127">
        <f t="shared" ca="1" si="666"/>
        <v>1</v>
      </c>
      <c r="H1693" s="126">
        <f ca="1">TRUNC(PRODUCT(G$10:G1692),15)</f>
        <v>1.29934261663659</v>
      </c>
      <c r="I1693" s="126">
        <f t="shared" ca="1" si="674"/>
        <v>1.2769392808734701</v>
      </c>
      <c r="J1693" s="126">
        <f t="shared" ca="1" si="667"/>
        <v>1.0175445599999999</v>
      </c>
      <c r="K1693" s="126">
        <f t="shared" ca="1" si="668"/>
        <v>8.7722799899999995</v>
      </c>
      <c r="L1693" s="133">
        <f>IF(VLOOKUP(A1693,$U$12:$AD$125,8)=VLOOKUP(A1692,$U$12:$AD$125,8),0,VLOOKUP(A1693,U$12:$AD$125,8))</f>
        <v>0</v>
      </c>
      <c r="M1693" s="129">
        <f>IF(L1693&gt;0,VLOOKUP(L1693,T$12:$AC$125,7),0)</f>
        <v>0</v>
      </c>
      <c r="N1693" s="126">
        <f t="shared" si="669"/>
        <v>0</v>
      </c>
      <c r="O1693" s="126">
        <f t="shared" ca="1" si="670"/>
        <v>8.7722799899999995</v>
      </c>
      <c r="P1693" s="134" t="str">
        <f t="shared" si="675"/>
        <v>A+J=</v>
      </c>
      <c r="Q1693" s="131">
        <f t="shared" si="676"/>
        <v>44819</v>
      </c>
      <c r="R1693" s="9"/>
      <c r="S1693" s="9"/>
      <c r="T1693" s="9"/>
      <c r="U1693" s="9"/>
      <c r="V1693" s="9"/>
      <c r="W1693" s="9"/>
      <c r="X1693" s="9"/>
      <c r="Y1693" s="9"/>
      <c r="Z1693" s="9"/>
      <c r="AA1693" s="9"/>
      <c r="AB1693" s="9"/>
      <c r="AC1693" s="9"/>
      <c r="AD1693" s="9"/>
      <c r="AE1693" s="9"/>
      <c r="AF1693" s="59">
        <f t="shared" si="681"/>
        <v>44343</v>
      </c>
      <c r="AG1693" s="15">
        <f t="shared" ca="1" si="683"/>
        <v>1006.08049999</v>
      </c>
      <c r="AH1693" s="15">
        <f t="shared" si="683"/>
        <v>1000</v>
      </c>
      <c r="AI1693" s="4">
        <f t="shared" ca="1" si="683"/>
        <v>3.4000000000000002E-2</v>
      </c>
      <c r="AJ1693" s="16">
        <f t="shared" ca="1" si="683"/>
        <v>1.3269000000000001E-4</v>
      </c>
      <c r="AK1693" s="4">
        <f t="shared" si="683"/>
        <v>1.075</v>
      </c>
      <c r="AL1693" s="59">
        <f t="shared" si="678"/>
        <v>44343</v>
      </c>
      <c r="AM1693" s="16">
        <f t="shared" ca="1" si="684"/>
        <v>1.0060804999999999</v>
      </c>
      <c r="AN1693" s="15">
        <f t="shared" ca="1" si="684"/>
        <v>6.0804999899999999</v>
      </c>
      <c r="AO1693" s="9">
        <f t="shared" si="684"/>
        <v>0</v>
      </c>
      <c r="AP1693" s="17">
        <f t="shared" si="684"/>
        <v>0</v>
      </c>
      <c r="AQ1693" s="15">
        <f t="shared" si="684"/>
        <v>0</v>
      </c>
      <c r="AR1693" s="10" t="str">
        <f t="shared" si="684"/>
        <v>A+J=</v>
      </c>
      <c r="AS1693" s="59">
        <f t="shared" si="684"/>
        <v>44454</v>
      </c>
      <c r="AT1693" s="18"/>
      <c r="AU1693" s="18"/>
      <c r="AV1693" s="40"/>
      <c r="AW1693" s="18"/>
      <c r="AX1693" s="18"/>
      <c r="AY1693" s="18"/>
      <c r="AZ1693" s="18"/>
      <c r="BA1693" s="18"/>
      <c r="BB1693" s="18"/>
      <c r="BC1693" s="18"/>
      <c r="BD1693" s="18"/>
      <c r="BE1693" s="18"/>
      <c r="BF1693" s="18"/>
      <c r="BG1693" s="18"/>
      <c r="BH1693" s="18"/>
      <c r="BI1693" s="18"/>
      <c r="BJ1693" s="18"/>
      <c r="BK1693" s="18"/>
      <c r="BL1693" s="18"/>
      <c r="BM1693" s="18"/>
      <c r="BN1693" s="18"/>
      <c r="BO1693" s="18"/>
      <c r="BP1693" s="18"/>
      <c r="BQ1693" s="18"/>
      <c r="BR1693" s="18"/>
      <c r="BS1693" s="18"/>
      <c r="BT1693" s="18"/>
      <c r="BU1693" s="18"/>
      <c r="BV1693" s="18"/>
      <c r="BW1693" s="18"/>
      <c r="BX1693" s="18"/>
      <c r="BY1693" s="18"/>
      <c r="BZ1693" s="18"/>
      <c r="CA1693" s="18"/>
      <c r="CB1693" s="18"/>
      <c r="CC1693" s="18"/>
      <c r="CD1693" s="18"/>
      <c r="CE1693" s="18"/>
      <c r="CF1693" s="18"/>
      <c r="CG1693" s="18"/>
      <c r="CH1693" s="18"/>
      <c r="CI1693" s="18"/>
      <c r="CJ1693" s="18"/>
      <c r="CK1693" s="18"/>
      <c r="CL1693" s="18"/>
      <c r="CM1693" s="18"/>
      <c r="CN1693" s="18"/>
      <c r="CO1693" s="18"/>
      <c r="CP1693" s="18"/>
      <c r="CQ1693" s="18"/>
      <c r="CR1693" s="18"/>
      <c r="CS1693" s="18"/>
      <c r="CT1693" s="18"/>
      <c r="CU1693" s="18"/>
      <c r="CV1693" s="18"/>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c r="GS1693" s="18"/>
      <c r="GT1693" s="18"/>
    </row>
    <row r="1694" spans="1:202" x14ac:dyDescent="0.2">
      <c r="A1694" s="123">
        <f t="shared" si="671"/>
        <v>44689</v>
      </c>
      <c r="B1694" s="124">
        <f t="shared" ca="1" si="680"/>
        <v>508.77227999000002</v>
      </c>
      <c r="C1694" s="126">
        <f t="shared" si="672"/>
        <v>500</v>
      </c>
      <c r="D1694" s="125">
        <f ca="1">IF(A1694&lt;$B$1,VLOOKUP(A1694,[1]DI!$A$4:$B$15000,2,FALSE),0)</f>
        <v>0</v>
      </c>
      <c r="E1694" s="126">
        <f t="shared" ca="1" si="682"/>
        <v>0</v>
      </c>
      <c r="F1694" s="132">
        <f t="shared" si="673"/>
        <v>1.075</v>
      </c>
      <c r="G1694" s="127">
        <f t="shared" ca="1" si="666"/>
        <v>1</v>
      </c>
      <c r="H1694" s="126">
        <f ca="1">TRUNC(PRODUCT(G$10:G1693),15)</f>
        <v>1.29934261663659</v>
      </c>
      <c r="I1694" s="126">
        <f t="shared" ca="1" si="674"/>
        <v>1.2769392808734701</v>
      </c>
      <c r="J1694" s="126">
        <f t="shared" ca="1" si="667"/>
        <v>1.0175445599999999</v>
      </c>
      <c r="K1694" s="126">
        <f t="shared" ca="1" si="668"/>
        <v>8.7722799899999995</v>
      </c>
      <c r="L1694" s="133">
        <f>IF(VLOOKUP(A1694,$U$12:$AD$125,8)=VLOOKUP(A1693,$U$12:$AD$125,8),0,VLOOKUP(A1694,U$12:$AD$125,8))</f>
        <v>0</v>
      </c>
      <c r="M1694" s="129">
        <f>IF(L1694&gt;0,VLOOKUP(L1694,T$12:$AC$125,7),0)</f>
        <v>0</v>
      </c>
      <c r="N1694" s="126">
        <f t="shared" si="669"/>
        <v>0</v>
      </c>
      <c r="O1694" s="126">
        <f t="shared" ca="1" si="670"/>
        <v>8.7722799899999995</v>
      </c>
      <c r="P1694" s="134" t="str">
        <f t="shared" si="675"/>
        <v>A+J=</v>
      </c>
      <c r="Q1694" s="131">
        <f t="shared" si="676"/>
        <v>44819</v>
      </c>
      <c r="R1694" s="9"/>
      <c r="S1694" s="9"/>
      <c r="T1694" s="9"/>
      <c r="U1694" s="9"/>
      <c r="V1694" s="9"/>
      <c r="W1694" s="9"/>
      <c r="X1694" s="9"/>
      <c r="Y1694" s="9"/>
      <c r="Z1694" s="9"/>
      <c r="AA1694" s="9"/>
      <c r="AB1694" s="9"/>
      <c r="AC1694" s="9"/>
      <c r="AD1694" s="9"/>
      <c r="AE1694" s="9"/>
      <c r="AF1694" s="59">
        <f t="shared" si="681"/>
        <v>44344</v>
      </c>
      <c r="AG1694" s="15">
        <f t="shared" ca="1" si="683"/>
        <v>1006.224</v>
      </c>
      <c r="AH1694" s="15">
        <f t="shared" si="683"/>
        <v>1000</v>
      </c>
      <c r="AI1694" s="4">
        <f t="shared" ca="1" si="683"/>
        <v>3.4000000000000002E-2</v>
      </c>
      <c r="AJ1694" s="16">
        <f t="shared" ca="1" si="683"/>
        <v>1.3269000000000001E-4</v>
      </c>
      <c r="AK1694" s="4">
        <f t="shared" si="683"/>
        <v>1.075</v>
      </c>
      <c r="AL1694" s="59">
        <f t="shared" si="678"/>
        <v>44344</v>
      </c>
      <c r="AM1694" s="16">
        <f t="shared" ca="1" si="684"/>
        <v>1.006224</v>
      </c>
      <c r="AN1694" s="15">
        <f t="shared" ca="1" si="684"/>
        <v>6.2240000000000002</v>
      </c>
      <c r="AO1694" s="9">
        <f t="shared" si="684"/>
        <v>0</v>
      </c>
      <c r="AP1694" s="17">
        <f t="shared" si="684"/>
        <v>0</v>
      </c>
      <c r="AQ1694" s="15">
        <f t="shared" si="684"/>
        <v>0</v>
      </c>
      <c r="AR1694" s="10" t="str">
        <f t="shared" si="684"/>
        <v>A+J=</v>
      </c>
      <c r="AS1694" s="59">
        <f t="shared" si="684"/>
        <v>44454</v>
      </c>
      <c r="AT1694" s="18"/>
      <c r="AU1694" s="18"/>
      <c r="AV1694" s="40"/>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c r="GS1694" s="18"/>
      <c r="GT1694" s="18"/>
    </row>
    <row r="1695" spans="1:202" x14ac:dyDescent="0.2">
      <c r="A1695" s="123">
        <f t="shared" si="671"/>
        <v>44690</v>
      </c>
      <c r="B1695" s="124">
        <f t="shared" ca="1" si="680"/>
        <v>508.77227999000002</v>
      </c>
      <c r="C1695" s="126">
        <f t="shared" si="672"/>
        <v>500</v>
      </c>
      <c r="D1695" s="125">
        <f ca="1">IF(A1695&lt;$B$1,VLOOKUP(A1695,[1]DI!$A$4:$B$15000,2,FALSE),0)</f>
        <v>0.1265</v>
      </c>
      <c r="E1695" s="126">
        <f t="shared" ca="1" si="682"/>
        <v>4.7279E-4</v>
      </c>
      <c r="F1695" s="132">
        <f t="shared" si="673"/>
        <v>1.075</v>
      </c>
      <c r="G1695" s="127">
        <f t="shared" ca="1" si="666"/>
        <v>1.0005082492499999</v>
      </c>
      <c r="H1695" s="126">
        <f ca="1">TRUNC(PRODUCT(G$10:G1694),15)</f>
        <v>1.29934261663659</v>
      </c>
      <c r="I1695" s="126">
        <f t="shared" ca="1" si="674"/>
        <v>1.2769392808734701</v>
      </c>
      <c r="J1695" s="126">
        <f t="shared" ca="1" si="667"/>
        <v>1.0175445599999999</v>
      </c>
      <c r="K1695" s="126">
        <f t="shared" ca="1" si="668"/>
        <v>8.7722799899999995</v>
      </c>
      <c r="L1695" s="133">
        <f>IF(VLOOKUP(A1695,$U$12:$AD$125,8)=VLOOKUP(A1694,$U$12:$AD$125,8),0,VLOOKUP(A1695,U$12:$AD$125,8))</f>
        <v>0</v>
      </c>
      <c r="M1695" s="129">
        <f>IF(L1695&gt;0,VLOOKUP(L1695,T$12:$AC$125,7),0)</f>
        <v>0</v>
      </c>
      <c r="N1695" s="126">
        <f t="shared" si="669"/>
        <v>0</v>
      </c>
      <c r="O1695" s="126">
        <f t="shared" ca="1" si="670"/>
        <v>8.7722799899999995</v>
      </c>
      <c r="P1695" s="134" t="str">
        <f t="shared" si="675"/>
        <v>A+J=</v>
      </c>
      <c r="Q1695" s="131">
        <f t="shared" si="676"/>
        <v>44819</v>
      </c>
      <c r="R1695" s="9"/>
      <c r="S1695" s="9"/>
      <c r="T1695" s="9"/>
      <c r="U1695" s="9"/>
      <c r="V1695" s="9"/>
      <c r="W1695" s="9"/>
      <c r="X1695" s="9"/>
      <c r="Y1695" s="9"/>
      <c r="Z1695" s="9"/>
      <c r="AA1695" s="9"/>
      <c r="AB1695" s="9"/>
      <c r="AC1695" s="9"/>
      <c r="AD1695" s="9"/>
      <c r="AE1695" s="9"/>
      <c r="AF1695" s="59">
        <f t="shared" si="681"/>
        <v>44345</v>
      </c>
      <c r="AG1695" s="15">
        <f t="shared" ca="1" si="683"/>
        <v>1006.36752999</v>
      </c>
      <c r="AH1695" s="15">
        <f t="shared" si="683"/>
        <v>1000</v>
      </c>
      <c r="AI1695" s="4">
        <f t="shared" ca="1" si="683"/>
        <v>0</v>
      </c>
      <c r="AJ1695" s="16">
        <f t="shared" ca="1" si="683"/>
        <v>0</v>
      </c>
      <c r="AK1695" s="4">
        <f t="shared" si="683"/>
        <v>1.075</v>
      </c>
      <c r="AL1695" s="59">
        <f t="shared" si="678"/>
        <v>44345</v>
      </c>
      <c r="AM1695" s="16">
        <f t="shared" ca="1" si="684"/>
        <v>1.0063675299999999</v>
      </c>
      <c r="AN1695" s="15">
        <f t="shared" ca="1" si="684"/>
        <v>6.3675299900000004</v>
      </c>
      <c r="AO1695" s="9">
        <f t="shared" si="684"/>
        <v>0</v>
      </c>
      <c r="AP1695" s="17">
        <f t="shared" si="684"/>
        <v>0</v>
      </c>
      <c r="AQ1695" s="15">
        <f t="shared" si="684"/>
        <v>0</v>
      </c>
      <c r="AR1695" s="10" t="str">
        <f t="shared" si="684"/>
        <v>A+J=</v>
      </c>
      <c r="AS1695" s="59">
        <f t="shared" si="684"/>
        <v>44454</v>
      </c>
      <c r="AT1695" s="18"/>
      <c r="AU1695" s="18"/>
      <c r="AV1695" s="40"/>
      <c r="AW1695" s="18"/>
      <c r="AX1695" s="18"/>
      <c r="AY1695" s="18"/>
      <c r="AZ1695" s="18"/>
      <c r="BA1695" s="18"/>
      <c r="BB1695" s="18"/>
      <c r="BC1695" s="18"/>
      <c r="BD1695" s="18"/>
      <c r="BE1695" s="18"/>
      <c r="BF1695" s="18"/>
      <c r="BG1695" s="18"/>
      <c r="BH1695" s="18"/>
      <c r="BI1695" s="18"/>
      <c r="BJ1695" s="18"/>
      <c r="BK1695" s="18"/>
      <c r="BL1695" s="18"/>
      <c r="BM1695" s="18"/>
      <c r="BN1695" s="18"/>
      <c r="BO1695" s="18"/>
      <c r="BP1695" s="18"/>
      <c r="BQ1695" s="18"/>
      <c r="BR1695" s="18"/>
      <c r="BS1695" s="18"/>
      <c r="BT1695" s="18"/>
      <c r="BU1695" s="18"/>
      <c r="BV1695" s="18"/>
      <c r="BW1695" s="18"/>
      <c r="BX1695" s="18"/>
      <c r="BY1695" s="18"/>
      <c r="BZ1695" s="18"/>
      <c r="CA1695" s="18"/>
      <c r="CB1695" s="18"/>
      <c r="CC1695" s="18"/>
      <c r="CD1695" s="18"/>
      <c r="CE1695" s="18"/>
      <c r="CF1695" s="18"/>
      <c r="CG1695" s="18"/>
      <c r="CH1695" s="18"/>
      <c r="CI1695" s="18"/>
      <c r="CJ1695" s="18"/>
      <c r="CK1695" s="18"/>
      <c r="CL1695" s="18"/>
      <c r="CM1695" s="18"/>
      <c r="CN1695" s="18"/>
      <c r="CO1695" s="18"/>
      <c r="CP1695" s="18"/>
      <c r="CQ1695" s="18"/>
      <c r="CR1695" s="18"/>
      <c r="CS1695" s="18"/>
      <c r="CT1695" s="18"/>
      <c r="CU1695" s="18"/>
      <c r="CV1695" s="18"/>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c r="GS1695" s="18"/>
      <c r="GT1695" s="18"/>
    </row>
    <row r="1696" spans="1:202" x14ac:dyDescent="0.2">
      <c r="A1696" s="123">
        <f t="shared" si="671"/>
        <v>44691</v>
      </c>
      <c r="B1696" s="124">
        <f t="shared" ca="1" si="680"/>
        <v>509.03085999000001</v>
      </c>
      <c r="C1696" s="126">
        <f t="shared" si="672"/>
        <v>500</v>
      </c>
      <c r="D1696" s="125">
        <f ca="1">IF(A1696&lt;$B$1,VLOOKUP(A1696,[1]DI!$A$4:$B$15000,2,FALSE),0)</f>
        <v>0.1265</v>
      </c>
      <c r="E1696" s="126">
        <f t="shared" ca="1" si="682"/>
        <v>4.7279E-4</v>
      </c>
      <c r="F1696" s="132">
        <f t="shared" si="673"/>
        <v>1.075</v>
      </c>
      <c r="G1696" s="127">
        <f t="shared" ca="1" si="666"/>
        <v>1.0005082492499999</v>
      </c>
      <c r="H1696" s="126">
        <f ca="1">TRUNC(PRODUCT(G$10:G1695),15)</f>
        <v>1.3000030065469801</v>
      </c>
      <c r="I1696" s="126">
        <f t="shared" ca="1" si="674"/>
        <v>1.2769392808734701</v>
      </c>
      <c r="J1696" s="126">
        <f t="shared" ca="1" si="667"/>
        <v>1.0180617199999999</v>
      </c>
      <c r="K1696" s="126">
        <f t="shared" ca="1" si="668"/>
        <v>9.0308599899999997</v>
      </c>
      <c r="L1696" s="133">
        <f>IF(VLOOKUP(A1696,$U$12:$AD$125,8)=VLOOKUP(A1695,$U$12:$AD$125,8),0,VLOOKUP(A1696,U$12:$AD$125,8))</f>
        <v>0</v>
      </c>
      <c r="M1696" s="129">
        <f>IF(L1696&gt;0,VLOOKUP(L1696,T$12:$AC$125,7),0)</f>
        <v>0</v>
      </c>
      <c r="N1696" s="126">
        <f t="shared" si="669"/>
        <v>0</v>
      </c>
      <c r="O1696" s="126">
        <f t="shared" ca="1" si="670"/>
        <v>9.0308599899999997</v>
      </c>
      <c r="P1696" s="134" t="str">
        <f t="shared" si="675"/>
        <v>A+J=</v>
      </c>
      <c r="Q1696" s="131">
        <f t="shared" si="676"/>
        <v>44819</v>
      </c>
      <c r="R1696" s="9"/>
      <c r="S1696" s="9"/>
      <c r="T1696" s="9"/>
      <c r="U1696" s="9"/>
      <c r="V1696" s="9"/>
      <c r="W1696" s="9"/>
      <c r="X1696" s="9"/>
      <c r="Y1696" s="9"/>
      <c r="Z1696" s="9"/>
      <c r="AA1696" s="9"/>
      <c r="AB1696" s="9"/>
      <c r="AC1696" s="9"/>
      <c r="AD1696" s="9"/>
      <c r="AE1696" s="9"/>
      <c r="AF1696" s="59">
        <f t="shared" si="681"/>
        <v>44346</v>
      </c>
      <c r="AG1696" s="15">
        <f t="shared" ca="1" si="683"/>
        <v>1006.36752999</v>
      </c>
      <c r="AH1696" s="15">
        <f t="shared" si="683"/>
        <v>1000</v>
      </c>
      <c r="AI1696" s="4">
        <f t="shared" ca="1" si="683"/>
        <v>0</v>
      </c>
      <c r="AJ1696" s="16">
        <f t="shared" ca="1" si="683"/>
        <v>0</v>
      </c>
      <c r="AK1696" s="4">
        <f t="shared" si="683"/>
        <v>1.075</v>
      </c>
      <c r="AL1696" s="59">
        <f t="shared" si="678"/>
        <v>44346</v>
      </c>
      <c r="AM1696" s="16">
        <f t="shared" ca="1" si="684"/>
        <v>1.0063675299999999</v>
      </c>
      <c r="AN1696" s="15">
        <f t="shared" ca="1" si="684"/>
        <v>6.3675299900000004</v>
      </c>
      <c r="AO1696" s="9">
        <f t="shared" si="684"/>
        <v>0</v>
      </c>
      <c r="AP1696" s="17">
        <f t="shared" si="684"/>
        <v>0</v>
      </c>
      <c r="AQ1696" s="15">
        <f t="shared" si="684"/>
        <v>0</v>
      </c>
      <c r="AR1696" s="10" t="str">
        <f t="shared" si="684"/>
        <v>A+J=</v>
      </c>
      <c r="AS1696" s="59">
        <f t="shared" si="684"/>
        <v>44454</v>
      </c>
      <c r="AT1696" s="18"/>
      <c r="AU1696" s="18"/>
      <c r="AV1696" s="40"/>
      <c r="AW1696" s="18"/>
      <c r="AX1696" s="18"/>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8"/>
      <c r="BY1696" s="18"/>
      <c r="BZ1696" s="18"/>
      <c r="CA1696" s="18"/>
      <c r="CB1696" s="18"/>
      <c r="CC1696" s="18"/>
      <c r="CD1696" s="18"/>
      <c r="CE1696" s="18"/>
      <c r="CF1696" s="18"/>
      <c r="CG1696" s="18"/>
      <c r="CH1696" s="18"/>
      <c r="CI1696" s="18"/>
      <c r="CJ1696" s="18"/>
      <c r="CK1696" s="18"/>
      <c r="CL1696" s="18"/>
      <c r="CM1696" s="18"/>
      <c r="CN1696" s="18"/>
      <c r="CO1696" s="18"/>
      <c r="CP1696" s="18"/>
      <c r="CQ1696" s="18"/>
      <c r="CR1696" s="18"/>
      <c r="CS1696" s="18"/>
      <c r="CT1696" s="18"/>
      <c r="CU1696" s="18"/>
      <c r="CV1696" s="18"/>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c r="GS1696" s="18"/>
      <c r="GT1696" s="18"/>
    </row>
    <row r="1697" spans="1:202" x14ac:dyDescent="0.2">
      <c r="A1697" s="123">
        <f t="shared" si="671"/>
        <v>44692</v>
      </c>
      <c r="B1697" s="124">
        <f t="shared" ca="1" si="680"/>
        <v>509.28957500000001</v>
      </c>
      <c r="C1697" s="126">
        <f t="shared" si="672"/>
        <v>500</v>
      </c>
      <c r="D1697" s="125">
        <f ca="1">IF(A1697&lt;$B$1,VLOOKUP(A1697,[1]DI!$A$4:$B$15000,2,FALSE),0)</f>
        <v>0.1265</v>
      </c>
      <c r="E1697" s="126">
        <f t="shared" ca="1" si="682"/>
        <v>4.7279E-4</v>
      </c>
      <c r="F1697" s="132">
        <f t="shared" si="673"/>
        <v>1.075</v>
      </c>
      <c r="G1697" s="127">
        <f t="shared" ca="1" si="666"/>
        <v>1.0005082492499999</v>
      </c>
      <c r="H1697" s="126">
        <f ca="1">TRUNC(PRODUCT(G$10:G1696),15)</f>
        <v>1.30066373210006</v>
      </c>
      <c r="I1697" s="126">
        <f t="shared" ca="1" si="674"/>
        <v>1.2769392808734701</v>
      </c>
      <c r="J1697" s="126">
        <f t="shared" ca="1" si="667"/>
        <v>1.0185791500000001</v>
      </c>
      <c r="K1697" s="126">
        <f t="shared" ca="1" si="668"/>
        <v>9.2895749999999992</v>
      </c>
      <c r="L1697" s="133">
        <f>IF(VLOOKUP(A1697,$U$12:$AD$125,8)=VLOOKUP(A1696,$U$12:$AD$125,8),0,VLOOKUP(A1697,U$12:$AD$125,8))</f>
        <v>0</v>
      </c>
      <c r="M1697" s="129">
        <f>IF(L1697&gt;0,VLOOKUP(L1697,T$12:$AC$125,7),0)</f>
        <v>0</v>
      </c>
      <c r="N1697" s="126">
        <f t="shared" si="669"/>
        <v>0</v>
      </c>
      <c r="O1697" s="126">
        <f t="shared" ca="1" si="670"/>
        <v>9.2895749999999992</v>
      </c>
      <c r="P1697" s="134" t="str">
        <f t="shared" si="675"/>
        <v>A+J=</v>
      </c>
      <c r="Q1697" s="131">
        <f t="shared" si="676"/>
        <v>44819</v>
      </c>
      <c r="R1697" s="9"/>
      <c r="S1697" s="9"/>
      <c r="T1697" s="9"/>
      <c r="U1697" s="9"/>
      <c r="V1697" s="9"/>
      <c r="W1697" s="9"/>
      <c r="X1697" s="9"/>
      <c r="Y1697" s="9"/>
      <c r="Z1697" s="9"/>
      <c r="AA1697" s="9"/>
      <c r="AB1697" s="9"/>
      <c r="AC1697" s="9"/>
      <c r="AD1697" s="9"/>
      <c r="AE1697" s="9"/>
      <c r="AF1697" s="59">
        <f t="shared" si="681"/>
        <v>44347</v>
      </c>
      <c r="AG1697" s="15">
        <f t="shared" ca="1" si="683"/>
        <v>1006.36752999</v>
      </c>
      <c r="AH1697" s="15">
        <f t="shared" si="683"/>
        <v>1000</v>
      </c>
      <c r="AI1697" s="4">
        <f t="shared" ca="1" si="683"/>
        <v>3.4000000000000002E-2</v>
      </c>
      <c r="AJ1697" s="16">
        <f t="shared" ca="1" si="683"/>
        <v>1.3269000000000001E-4</v>
      </c>
      <c r="AK1697" s="4">
        <f t="shared" si="683"/>
        <v>1.075</v>
      </c>
      <c r="AL1697" s="59">
        <f t="shared" si="678"/>
        <v>44347</v>
      </c>
      <c r="AM1697" s="16">
        <f t="shared" ca="1" si="684"/>
        <v>1.0063675299999999</v>
      </c>
      <c r="AN1697" s="15">
        <f t="shared" ca="1" si="684"/>
        <v>6.3675299900000004</v>
      </c>
      <c r="AO1697" s="9">
        <f t="shared" si="684"/>
        <v>0</v>
      </c>
      <c r="AP1697" s="17">
        <f t="shared" si="684"/>
        <v>0</v>
      </c>
      <c r="AQ1697" s="15">
        <f t="shared" si="684"/>
        <v>0</v>
      </c>
      <c r="AR1697" s="10" t="str">
        <f t="shared" si="684"/>
        <v>A+J=</v>
      </c>
      <c r="AS1697" s="59">
        <f t="shared" si="684"/>
        <v>44454</v>
      </c>
      <c r="AT1697" s="18"/>
      <c r="AU1697" s="18"/>
      <c r="AV1697" s="40"/>
      <c r="AW1697" s="18"/>
      <c r="AX1697" s="18"/>
      <c r="AY1697" s="18"/>
      <c r="AZ1697" s="18"/>
      <c r="BA1697" s="18"/>
      <c r="BB1697" s="18"/>
      <c r="BC1697" s="18"/>
      <c r="BD1697" s="18"/>
      <c r="BE1697" s="18"/>
      <c r="BF1697" s="18"/>
      <c r="BG1697" s="18"/>
      <c r="BH1697" s="18"/>
      <c r="BI1697" s="18"/>
      <c r="BJ1697" s="18"/>
      <c r="BK1697" s="18"/>
      <c r="BL1697" s="18"/>
      <c r="BM1697" s="18"/>
      <c r="BN1697" s="18"/>
      <c r="BO1697" s="18"/>
      <c r="BP1697" s="18"/>
      <c r="BQ1697" s="18"/>
      <c r="BR1697" s="18"/>
      <c r="BS1697" s="18"/>
      <c r="BT1697" s="18"/>
      <c r="BU1697" s="18"/>
      <c r="BV1697" s="18"/>
      <c r="BW1697" s="18"/>
      <c r="BX1697" s="18"/>
      <c r="BY1697" s="18"/>
      <c r="BZ1697" s="18"/>
      <c r="CA1697" s="18"/>
      <c r="CB1697" s="18"/>
      <c r="CC1697" s="18"/>
      <c r="CD1697" s="18"/>
      <c r="CE1697" s="18"/>
      <c r="CF1697" s="18"/>
      <c r="CG1697" s="18"/>
      <c r="CH1697" s="18"/>
      <c r="CI1697" s="18"/>
      <c r="CJ1697" s="18"/>
      <c r="CK1697" s="18"/>
      <c r="CL1697" s="18"/>
      <c r="CM1697" s="18"/>
      <c r="CN1697" s="18"/>
      <c r="CO1697" s="18"/>
      <c r="CP1697" s="18"/>
      <c r="CQ1697" s="18"/>
      <c r="CR1697" s="18"/>
      <c r="CS1697" s="18"/>
      <c r="CT1697" s="18"/>
      <c r="CU1697" s="18"/>
      <c r="CV1697" s="18"/>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c r="GS1697" s="18"/>
      <c r="GT1697" s="18"/>
    </row>
    <row r="1698" spans="1:202" x14ac:dyDescent="0.2">
      <c r="A1698" s="123">
        <f t="shared" si="671"/>
        <v>44693</v>
      </c>
      <c r="B1698" s="124">
        <f t="shared" ca="1" si="680"/>
        <v>509.54842499</v>
      </c>
      <c r="C1698" s="126">
        <f t="shared" si="672"/>
        <v>500</v>
      </c>
      <c r="D1698" s="125">
        <f ca="1">IF(A1698&lt;$B$1,VLOOKUP(A1698,[1]DI!$A$4:$B$15000,2,FALSE),0)</f>
        <v>0.1265</v>
      </c>
      <c r="E1698" s="126">
        <f t="shared" ca="1" si="682"/>
        <v>4.7279E-4</v>
      </c>
      <c r="F1698" s="132">
        <f t="shared" si="673"/>
        <v>1.075</v>
      </c>
      <c r="G1698" s="127">
        <f t="shared" ca="1" si="666"/>
        <v>1.0005082492499999</v>
      </c>
      <c r="H1698" s="126">
        <f ca="1">TRUNC(PRODUCT(G$10:G1697),15)</f>
        <v>1.3013247934664001</v>
      </c>
      <c r="I1698" s="126">
        <f t="shared" ca="1" si="674"/>
        <v>1.2769392808734701</v>
      </c>
      <c r="J1698" s="126">
        <f t="shared" ca="1" si="667"/>
        <v>1.0190968499999999</v>
      </c>
      <c r="K1698" s="126">
        <f t="shared" ca="1" si="668"/>
        <v>9.5484249899999991</v>
      </c>
      <c r="L1698" s="133">
        <f>IF(VLOOKUP(A1698,$U$12:$AD$125,8)=VLOOKUP(A1697,$U$12:$AD$125,8),0,VLOOKUP(A1698,U$12:$AD$125,8))</f>
        <v>0</v>
      </c>
      <c r="M1698" s="129">
        <f>IF(L1698&gt;0,VLOOKUP(L1698,T$12:$AC$125,7),0)</f>
        <v>0</v>
      </c>
      <c r="N1698" s="126">
        <f t="shared" si="669"/>
        <v>0</v>
      </c>
      <c r="O1698" s="126">
        <f t="shared" ca="1" si="670"/>
        <v>9.5484249899999991</v>
      </c>
      <c r="P1698" s="134" t="str">
        <f t="shared" si="675"/>
        <v>A+J=</v>
      </c>
      <c r="Q1698" s="131">
        <f t="shared" si="676"/>
        <v>44819</v>
      </c>
      <c r="R1698" s="9"/>
      <c r="S1698" s="9"/>
      <c r="T1698" s="9"/>
      <c r="U1698" s="9"/>
      <c r="V1698" s="9"/>
      <c r="W1698" s="9"/>
      <c r="X1698" s="9"/>
      <c r="Y1698" s="9"/>
      <c r="Z1698" s="9"/>
      <c r="AA1698" s="9"/>
      <c r="AB1698" s="9"/>
      <c r="AC1698" s="9"/>
      <c r="AD1698" s="9"/>
      <c r="AE1698" s="9"/>
      <c r="AF1698" s="59">
        <f t="shared" si="681"/>
        <v>44348</v>
      </c>
      <c r="AG1698" s="15">
        <f t="shared" ca="1" si="683"/>
        <v>1006.51107999</v>
      </c>
      <c r="AH1698" s="15">
        <f t="shared" si="683"/>
        <v>1000</v>
      </c>
      <c r="AI1698" s="4">
        <f t="shared" ca="1" si="683"/>
        <v>3.4000000000000002E-2</v>
      </c>
      <c r="AJ1698" s="16">
        <f t="shared" ca="1" si="683"/>
        <v>1.3269000000000001E-4</v>
      </c>
      <c r="AK1698" s="4">
        <f t="shared" si="683"/>
        <v>1.075</v>
      </c>
      <c r="AL1698" s="59">
        <f t="shared" si="678"/>
        <v>44348</v>
      </c>
      <c r="AM1698" s="16">
        <f t="shared" ca="1" si="684"/>
        <v>1.0065110799999999</v>
      </c>
      <c r="AN1698" s="15">
        <f t="shared" ca="1" si="684"/>
        <v>6.5110799899999998</v>
      </c>
      <c r="AO1698" s="9">
        <f t="shared" si="684"/>
        <v>0</v>
      </c>
      <c r="AP1698" s="17">
        <f t="shared" si="684"/>
        <v>0</v>
      </c>
      <c r="AQ1698" s="15">
        <f t="shared" si="684"/>
        <v>0</v>
      </c>
      <c r="AR1698" s="10" t="str">
        <f t="shared" si="684"/>
        <v>A+J=</v>
      </c>
      <c r="AS1698" s="59">
        <f t="shared" si="684"/>
        <v>44454</v>
      </c>
      <c r="AT1698" s="18"/>
      <c r="AU1698" s="18"/>
      <c r="AV1698" s="40"/>
      <c r="AW1698" s="18"/>
      <c r="AX1698" s="18"/>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8"/>
      <c r="BY1698" s="18"/>
      <c r="BZ1698" s="18"/>
      <c r="CA1698" s="18"/>
      <c r="CB1698" s="18"/>
      <c r="CC1698" s="18"/>
      <c r="CD1698" s="18"/>
      <c r="CE1698" s="18"/>
      <c r="CF1698" s="18"/>
      <c r="CG1698" s="18"/>
      <c r="CH1698" s="18"/>
      <c r="CI1698" s="18"/>
      <c r="CJ1698" s="18"/>
      <c r="CK1698" s="18"/>
      <c r="CL1698" s="18"/>
      <c r="CM1698" s="18"/>
      <c r="CN1698" s="18"/>
      <c r="CO1698" s="18"/>
      <c r="CP1698" s="18"/>
      <c r="CQ1698" s="18"/>
      <c r="CR1698" s="18"/>
      <c r="CS1698" s="18"/>
      <c r="CT1698" s="18"/>
      <c r="CU1698" s="18"/>
      <c r="CV1698" s="18"/>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c r="GS1698" s="18"/>
      <c r="GT1698" s="18"/>
    </row>
    <row r="1699" spans="1:202" x14ac:dyDescent="0.2">
      <c r="A1699" s="123">
        <f t="shared" si="671"/>
        <v>44694</v>
      </c>
      <c r="B1699" s="124">
        <f t="shared" ca="1" si="680"/>
        <v>509.80739999999997</v>
      </c>
      <c r="C1699" s="126">
        <f t="shared" si="672"/>
        <v>500</v>
      </c>
      <c r="D1699" s="125">
        <f ca="1">IF(A1699&lt;$B$1,VLOOKUP(A1699,[1]DI!$A$4:$B$15000,2,FALSE),0)</f>
        <v>0.1265</v>
      </c>
      <c r="E1699" s="126">
        <f t="shared" ca="1" si="682"/>
        <v>4.7279E-4</v>
      </c>
      <c r="F1699" s="132">
        <f t="shared" si="673"/>
        <v>1.075</v>
      </c>
      <c r="G1699" s="127">
        <f t="shared" ca="1" si="666"/>
        <v>1.0005082492499999</v>
      </c>
      <c r="H1699" s="126">
        <f ca="1">TRUNC(PRODUCT(G$10:G1698),15)</f>
        <v>1.3019861908166901</v>
      </c>
      <c r="I1699" s="126">
        <f t="shared" ca="1" si="674"/>
        <v>1.2769392808734701</v>
      </c>
      <c r="J1699" s="126">
        <f t="shared" ca="1" si="667"/>
        <v>1.0196148</v>
      </c>
      <c r="K1699" s="126">
        <f t="shared" ca="1" si="668"/>
        <v>9.8073999999999995</v>
      </c>
      <c r="L1699" s="133">
        <f>IF(VLOOKUP(A1699,$U$12:$AD$125,8)=VLOOKUP(A1698,$U$12:$AD$125,8),0,VLOOKUP(A1699,U$12:$AD$125,8))</f>
        <v>0</v>
      </c>
      <c r="M1699" s="129">
        <f>IF(L1699&gt;0,VLOOKUP(L1699,T$12:$AC$125,7),0)</f>
        <v>0</v>
      </c>
      <c r="N1699" s="126">
        <f t="shared" si="669"/>
        <v>0</v>
      </c>
      <c r="O1699" s="126">
        <f t="shared" ca="1" si="670"/>
        <v>9.8073999999999995</v>
      </c>
      <c r="P1699" s="134" t="str">
        <f t="shared" si="675"/>
        <v>A+J=</v>
      </c>
      <c r="Q1699" s="131">
        <f t="shared" si="676"/>
        <v>44819</v>
      </c>
      <c r="R1699" s="9"/>
      <c r="S1699" s="9"/>
      <c r="T1699" s="9"/>
      <c r="U1699" s="9"/>
      <c r="V1699" s="9"/>
      <c r="W1699" s="9"/>
      <c r="X1699" s="9"/>
      <c r="Y1699" s="9"/>
      <c r="Z1699" s="9"/>
      <c r="AA1699" s="9"/>
      <c r="AB1699" s="9"/>
      <c r="AC1699" s="9"/>
      <c r="AD1699" s="9"/>
      <c r="AE1699" s="9"/>
      <c r="AF1699" s="59">
        <f t="shared" si="681"/>
        <v>44349</v>
      </c>
      <c r="AG1699" s="15">
        <f t="shared" ca="1" si="683"/>
        <v>1006.6546499900001</v>
      </c>
      <c r="AH1699" s="15">
        <f t="shared" si="683"/>
        <v>1000</v>
      </c>
      <c r="AI1699" s="4">
        <f t="shared" ca="1" si="683"/>
        <v>3.4000000000000002E-2</v>
      </c>
      <c r="AJ1699" s="16">
        <f t="shared" ca="1" si="683"/>
        <v>1.3269000000000001E-4</v>
      </c>
      <c r="AK1699" s="4">
        <f t="shared" si="683"/>
        <v>1.075</v>
      </c>
      <c r="AL1699" s="59">
        <f t="shared" si="678"/>
        <v>44349</v>
      </c>
      <c r="AM1699" s="16">
        <f t="shared" ca="1" si="684"/>
        <v>1.00665465</v>
      </c>
      <c r="AN1699" s="15">
        <f t="shared" ca="1" si="684"/>
        <v>6.6546499900000002</v>
      </c>
      <c r="AO1699" s="9">
        <f t="shared" si="684"/>
        <v>0</v>
      </c>
      <c r="AP1699" s="17">
        <f t="shared" si="684"/>
        <v>0</v>
      </c>
      <c r="AQ1699" s="15">
        <f t="shared" si="684"/>
        <v>0</v>
      </c>
      <c r="AR1699" s="10" t="str">
        <f t="shared" si="684"/>
        <v>A+J=</v>
      </c>
      <c r="AS1699" s="59">
        <f t="shared" si="684"/>
        <v>44454</v>
      </c>
      <c r="AT1699" s="18"/>
      <c r="AU1699" s="18"/>
      <c r="AV1699" s="40"/>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c r="GS1699" s="18"/>
      <c r="GT1699" s="18"/>
    </row>
    <row r="1700" spans="1:202" x14ac:dyDescent="0.2">
      <c r="A1700" s="123">
        <f t="shared" si="671"/>
        <v>44695</v>
      </c>
      <c r="B1700" s="124">
        <f t="shared" ca="1" si="680"/>
        <v>510.06650999999999</v>
      </c>
      <c r="C1700" s="126">
        <f t="shared" si="672"/>
        <v>500</v>
      </c>
      <c r="D1700" s="125">
        <f ca="1">IF(A1700&lt;$B$1,VLOOKUP(A1700,[1]DI!$A$4:$B$15000,2,FALSE),0)</f>
        <v>0</v>
      </c>
      <c r="E1700" s="126">
        <f t="shared" ca="1" si="682"/>
        <v>0</v>
      </c>
      <c r="F1700" s="132">
        <f t="shared" si="673"/>
        <v>1.075</v>
      </c>
      <c r="G1700" s="127">
        <f t="shared" ca="1" si="666"/>
        <v>1</v>
      </c>
      <c r="H1700" s="126">
        <f ca="1">TRUNC(PRODUCT(G$10:G1699),15)</f>
        <v>1.30264792432168</v>
      </c>
      <c r="I1700" s="126">
        <f t="shared" ca="1" si="674"/>
        <v>1.2769392808734701</v>
      </c>
      <c r="J1700" s="126">
        <f t="shared" ca="1" si="667"/>
        <v>1.0201330200000001</v>
      </c>
      <c r="K1700" s="126">
        <f t="shared" ca="1" si="668"/>
        <v>10.066509999999999</v>
      </c>
      <c r="L1700" s="133">
        <f>IF(VLOOKUP(A1700,$U$12:$AD$125,8)=VLOOKUP(A1699,$U$12:$AD$125,8),0,VLOOKUP(A1700,U$12:$AD$125,8))</f>
        <v>0</v>
      </c>
      <c r="M1700" s="129">
        <f>IF(L1700&gt;0,VLOOKUP(L1700,T$12:$AC$125,7),0)</f>
        <v>0</v>
      </c>
      <c r="N1700" s="126">
        <f t="shared" si="669"/>
        <v>0</v>
      </c>
      <c r="O1700" s="126">
        <f t="shared" ca="1" si="670"/>
        <v>10.066509999999999</v>
      </c>
      <c r="P1700" s="134" t="str">
        <f t="shared" si="675"/>
        <v>A+J=</v>
      </c>
      <c r="Q1700" s="131">
        <f t="shared" si="676"/>
        <v>44819</v>
      </c>
      <c r="R1700" s="9"/>
      <c r="S1700" s="9"/>
      <c r="T1700" s="9"/>
      <c r="U1700" s="9"/>
      <c r="V1700" s="9"/>
      <c r="W1700" s="9"/>
      <c r="X1700" s="9"/>
      <c r="Y1700" s="9"/>
      <c r="Z1700" s="9"/>
      <c r="AA1700" s="9"/>
      <c r="AB1700" s="9"/>
      <c r="AC1700" s="9"/>
      <c r="AD1700" s="9"/>
      <c r="AE1700" s="9"/>
      <c r="AF1700" s="59">
        <f t="shared" si="681"/>
        <v>44350</v>
      </c>
      <c r="AG1700" s="15">
        <f t="shared" ca="1" si="683"/>
        <v>1006.79824999</v>
      </c>
      <c r="AH1700" s="15">
        <f t="shared" si="683"/>
        <v>1000</v>
      </c>
      <c r="AI1700" s="4">
        <f t="shared" ca="1" si="683"/>
        <v>0</v>
      </c>
      <c r="AJ1700" s="16">
        <f t="shared" ca="1" si="683"/>
        <v>0</v>
      </c>
      <c r="AK1700" s="4">
        <f t="shared" si="683"/>
        <v>1.075</v>
      </c>
      <c r="AL1700" s="59">
        <f t="shared" si="678"/>
        <v>44350</v>
      </c>
      <c r="AM1700" s="16">
        <f t="shared" ca="1" si="684"/>
        <v>1.0067982499999999</v>
      </c>
      <c r="AN1700" s="15">
        <f t="shared" ca="1" si="684"/>
        <v>6.7982499900000004</v>
      </c>
      <c r="AO1700" s="9">
        <f t="shared" si="684"/>
        <v>0</v>
      </c>
      <c r="AP1700" s="17">
        <f t="shared" si="684"/>
        <v>0</v>
      </c>
      <c r="AQ1700" s="15">
        <f t="shared" si="684"/>
        <v>0</v>
      </c>
      <c r="AR1700" s="10" t="str">
        <f t="shared" si="684"/>
        <v>A+J=</v>
      </c>
      <c r="AS1700" s="59">
        <f t="shared" si="684"/>
        <v>44454</v>
      </c>
      <c r="AT1700" s="18"/>
      <c r="AU1700" s="18"/>
      <c r="AV1700" s="40"/>
      <c r="AW1700" s="18"/>
      <c r="AX1700" s="18"/>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8"/>
      <c r="BY1700" s="18"/>
      <c r="BZ1700" s="18"/>
      <c r="CA1700" s="18"/>
      <c r="CB1700" s="18"/>
      <c r="CC1700" s="18"/>
      <c r="CD1700" s="18"/>
      <c r="CE1700" s="18"/>
      <c r="CF1700" s="18"/>
      <c r="CG1700" s="18"/>
      <c r="CH1700" s="18"/>
      <c r="CI1700" s="18"/>
      <c r="CJ1700" s="18"/>
      <c r="CK1700" s="18"/>
      <c r="CL1700" s="18"/>
      <c r="CM1700" s="18"/>
      <c r="CN1700" s="18"/>
      <c r="CO1700" s="18"/>
      <c r="CP1700" s="18"/>
      <c r="CQ1700" s="18"/>
      <c r="CR1700" s="18"/>
      <c r="CS1700" s="18"/>
      <c r="CT1700" s="18"/>
      <c r="CU1700" s="18"/>
      <c r="CV1700" s="18"/>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c r="GS1700" s="18"/>
      <c r="GT1700" s="18"/>
    </row>
    <row r="1701" spans="1:202" x14ac:dyDescent="0.2">
      <c r="A1701" s="123">
        <f t="shared" si="671"/>
        <v>44696</v>
      </c>
      <c r="B1701" s="124">
        <f t="shared" ca="1" si="680"/>
        <v>510.06650999999999</v>
      </c>
      <c r="C1701" s="126">
        <f t="shared" si="672"/>
        <v>500</v>
      </c>
      <c r="D1701" s="125">
        <f ca="1">IF(A1701&lt;$B$1,VLOOKUP(A1701,[1]DI!$A$4:$B$15000,2,FALSE),0)</f>
        <v>0</v>
      </c>
      <c r="E1701" s="126">
        <f t="shared" ca="1" si="682"/>
        <v>0</v>
      </c>
      <c r="F1701" s="132">
        <f t="shared" si="673"/>
        <v>1.075</v>
      </c>
      <c r="G1701" s="127">
        <f t="shared" ca="1" si="666"/>
        <v>1</v>
      </c>
      <c r="H1701" s="126">
        <f ca="1">TRUNC(PRODUCT(G$10:G1700),15)</f>
        <v>1.30264792432168</v>
      </c>
      <c r="I1701" s="126">
        <f t="shared" ca="1" si="674"/>
        <v>1.2769392808734701</v>
      </c>
      <c r="J1701" s="126">
        <f t="shared" ca="1" si="667"/>
        <v>1.0201330200000001</v>
      </c>
      <c r="K1701" s="126">
        <f t="shared" ca="1" si="668"/>
        <v>10.066509999999999</v>
      </c>
      <c r="L1701" s="133">
        <f>IF(VLOOKUP(A1701,$U$12:$AD$125,8)=VLOOKUP(A1700,$U$12:$AD$125,8),0,VLOOKUP(A1701,U$12:$AD$125,8))</f>
        <v>0</v>
      </c>
      <c r="M1701" s="129">
        <f>IF(L1701&gt;0,VLOOKUP(L1701,T$12:$AC$125,7),0)</f>
        <v>0</v>
      </c>
      <c r="N1701" s="126">
        <f t="shared" si="669"/>
        <v>0</v>
      </c>
      <c r="O1701" s="126">
        <f t="shared" ca="1" si="670"/>
        <v>10.066509999999999</v>
      </c>
      <c r="P1701" s="134" t="str">
        <f t="shared" si="675"/>
        <v>A+J=</v>
      </c>
      <c r="Q1701" s="131">
        <f t="shared" si="676"/>
        <v>44819</v>
      </c>
      <c r="R1701" s="9"/>
      <c r="S1701" s="9"/>
      <c r="T1701" s="9"/>
      <c r="U1701" s="9"/>
      <c r="V1701" s="9"/>
      <c r="W1701" s="9"/>
      <c r="X1701" s="9"/>
      <c r="Y1701" s="9"/>
      <c r="Z1701" s="9"/>
      <c r="AA1701" s="9"/>
      <c r="AB1701" s="9"/>
      <c r="AC1701" s="9"/>
      <c r="AD1701" s="9"/>
      <c r="AE1701" s="9"/>
      <c r="AF1701" s="59">
        <f t="shared" si="681"/>
        <v>44351</v>
      </c>
      <c r="AG1701" s="15">
        <f t="shared" ca="1" si="683"/>
        <v>1006.79824999</v>
      </c>
      <c r="AH1701" s="15">
        <f t="shared" si="683"/>
        <v>1000</v>
      </c>
      <c r="AI1701" s="4">
        <f t="shared" ca="1" si="683"/>
        <v>3.4000000000000002E-2</v>
      </c>
      <c r="AJ1701" s="16">
        <f t="shared" ca="1" si="683"/>
        <v>1.3269000000000001E-4</v>
      </c>
      <c r="AK1701" s="4">
        <f t="shared" si="683"/>
        <v>1.075</v>
      </c>
      <c r="AL1701" s="59">
        <f t="shared" si="678"/>
        <v>44351</v>
      </c>
      <c r="AM1701" s="16">
        <f t="shared" ca="1" si="684"/>
        <v>1.0067982499999999</v>
      </c>
      <c r="AN1701" s="15">
        <f t="shared" ca="1" si="684"/>
        <v>6.7982499900000004</v>
      </c>
      <c r="AO1701" s="9">
        <f t="shared" si="684"/>
        <v>0</v>
      </c>
      <c r="AP1701" s="17">
        <f t="shared" si="684"/>
        <v>0</v>
      </c>
      <c r="AQ1701" s="15">
        <f t="shared" si="684"/>
        <v>0</v>
      </c>
      <c r="AR1701" s="10" t="str">
        <f t="shared" si="684"/>
        <v>A+J=</v>
      </c>
      <c r="AS1701" s="59">
        <f t="shared" si="684"/>
        <v>44454</v>
      </c>
      <c r="AT1701" s="18"/>
      <c r="AU1701" s="18"/>
      <c r="AV1701" s="40"/>
      <c r="AW1701" s="18"/>
      <c r="AX1701" s="18"/>
      <c r="AY1701" s="18"/>
      <c r="AZ1701" s="18"/>
      <c r="BA1701" s="18"/>
      <c r="BB1701" s="18"/>
      <c r="BC1701" s="18"/>
      <c r="BD1701" s="18"/>
      <c r="BE1701" s="18"/>
      <c r="BF1701" s="18"/>
      <c r="BG1701" s="18"/>
      <c r="BH1701" s="18"/>
      <c r="BI1701" s="18"/>
      <c r="BJ1701" s="18"/>
      <c r="BK1701" s="18"/>
      <c r="BL1701" s="18"/>
      <c r="BM1701" s="18"/>
      <c r="BN1701" s="18"/>
      <c r="BO1701" s="18"/>
      <c r="BP1701" s="18"/>
      <c r="BQ1701" s="18"/>
      <c r="BR1701" s="18"/>
      <c r="BS1701" s="18"/>
      <c r="BT1701" s="18"/>
      <c r="BU1701" s="18"/>
      <c r="BV1701" s="18"/>
      <c r="BW1701" s="18"/>
      <c r="BX1701" s="18"/>
      <c r="BY1701" s="18"/>
      <c r="BZ1701" s="18"/>
      <c r="CA1701" s="18"/>
      <c r="CB1701" s="18"/>
      <c r="CC1701" s="18"/>
      <c r="CD1701" s="18"/>
      <c r="CE1701" s="18"/>
      <c r="CF1701" s="18"/>
      <c r="CG1701" s="18"/>
      <c r="CH1701" s="18"/>
      <c r="CI1701" s="18"/>
      <c r="CJ1701" s="18"/>
      <c r="CK1701" s="18"/>
      <c r="CL1701" s="18"/>
      <c r="CM1701" s="18"/>
      <c r="CN1701" s="18"/>
      <c r="CO1701" s="18"/>
      <c r="CP1701" s="18"/>
      <c r="CQ1701" s="18"/>
      <c r="CR1701" s="18"/>
      <c r="CS1701" s="18"/>
      <c r="CT1701" s="18"/>
      <c r="CU1701" s="18"/>
      <c r="CV1701" s="18"/>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c r="GS1701" s="18"/>
      <c r="GT1701" s="18"/>
    </row>
    <row r="1702" spans="1:202" x14ac:dyDescent="0.2">
      <c r="A1702" s="123">
        <f t="shared" si="671"/>
        <v>44697</v>
      </c>
      <c r="B1702" s="124">
        <f t="shared" ca="1" si="680"/>
        <v>510.06650999999999</v>
      </c>
      <c r="C1702" s="126">
        <f t="shared" si="672"/>
        <v>500</v>
      </c>
      <c r="D1702" s="125">
        <f ca="1">IF(A1702&lt;$B$1,VLOOKUP(A1702,[1]DI!$A$4:$B$15000,2,FALSE),0)</f>
        <v>0.1265</v>
      </c>
      <c r="E1702" s="126">
        <f t="shared" ca="1" si="682"/>
        <v>4.7279E-4</v>
      </c>
      <c r="F1702" s="132">
        <f t="shared" si="673"/>
        <v>1.075</v>
      </c>
      <c r="G1702" s="127">
        <f t="shared" ca="1" si="666"/>
        <v>1.0005082492499999</v>
      </c>
      <c r="H1702" s="126">
        <f ca="1">TRUNC(PRODUCT(G$10:G1701),15)</f>
        <v>1.30264792432168</v>
      </c>
      <c r="I1702" s="126">
        <f t="shared" ca="1" si="674"/>
        <v>1.2769392808734701</v>
      </c>
      <c r="J1702" s="126">
        <f t="shared" ca="1" si="667"/>
        <v>1.0201330200000001</v>
      </c>
      <c r="K1702" s="126">
        <f t="shared" ca="1" si="668"/>
        <v>10.066509999999999</v>
      </c>
      <c r="L1702" s="133">
        <f>IF(VLOOKUP(A1702,$U$12:$AD$125,8)=VLOOKUP(A1701,$U$12:$AD$125,8),0,VLOOKUP(A1702,U$12:$AD$125,8))</f>
        <v>0</v>
      </c>
      <c r="M1702" s="129">
        <f>IF(L1702&gt;0,VLOOKUP(L1702,T$12:$AC$125,7),0)</f>
        <v>0</v>
      </c>
      <c r="N1702" s="126">
        <f t="shared" si="669"/>
        <v>0</v>
      </c>
      <c r="O1702" s="126">
        <f t="shared" ca="1" si="670"/>
        <v>10.066509999999999</v>
      </c>
      <c r="P1702" s="134" t="str">
        <f t="shared" si="675"/>
        <v>A+J=</v>
      </c>
      <c r="Q1702" s="131">
        <f t="shared" si="676"/>
        <v>44819</v>
      </c>
      <c r="R1702" s="9"/>
      <c r="S1702" s="9"/>
      <c r="T1702" s="9"/>
      <c r="U1702" s="9"/>
      <c r="V1702" s="9"/>
      <c r="W1702" s="9"/>
      <c r="X1702" s="9"/>
      <c r="Y1702" s="9"/>
      <c r="Z1702" s="9"/>
      <c r="AA1702" s="9"/>
      <c r="AB1702" s="9"/>
      <c r="AC1702" s="9"/>
      <c r="AD1702" s="9"/>
      <c r="AE1702" s="9"/>
      <c r="AF1702" s="59">
        <f t="shared" si="681"/>
        <v>44352</v>
      </c>
      <c r="AG1702" s="15">
        <f t="shared" ca="1" si="683"/>
        <v>1006.94185999</v>
      </c>
      <c r="AH1702" s="15">
        <f t="shared" si="683"/>
        <v>1000</v>
      </c>
      <c r="AI1702" s="4">
        <f t="shared" ca="1" si="683"/>
        <v>0</v>
      </c>
      <c r="AJ1702" s="16">
        <f t="shared" ca="1" si="683"/>
        <v>0</v>
      </c>
      <c r="AK1702" s="4">
        <f t="shared" si="683"/>
        <v>1.075</v>
      </c>
      <c r="AL1702" s="59">
        <f t="shared" si="678"/>
        <v>44352</v>
      </c>
      <c r="AM1702" s="16">
        <f t="shared" ca="1" si="684"/>
        <v>1.00694186</v>
      </c>
      <c r="AN1702" s="15">
        <f t="shared" ca="1" si="684"/>
        <v>6.9418599900000002</v>
      </c>
      <c r="AO1702" s="9">
        <f t="shared" si="684"/>
        <v>0</v>
      </c>
      <c r="AP1702" s="17">
        <f t="shared" si="684"/>
        <v>0</v>
      </c>
      <c r="AQ1702" s="15">
        <f t="shared" si="684"/>
        <v>0</v>
      </c>
      <c r="AR1702" s="10" t="str">
        <f t="shared" si="684"/>
        <v>A+J=</v>
      </c>
      <c r="AS1702" s="59">
        <f t="shared" si="684"/>
        <v>44454</v>
      </c>
      <c r="AT1702" s="18"/>
      <c r="AU1702" s="18"/>
      <c r="AV1702" s="40"/>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c r="GS1702" s="18"/>
      <c r="GT1702" s="18"/>
    </row>
    <row r="1703" spans="1:202" x14ac:dyDescent="0.2">
      <c r="A1703" s="123">
        <f t="shared" si="671"/>
        <v>44698</v>
      </c>
      <c r="B1703" s="124">
        <f t="shared" ca="1" si="680"/>
        <v>510.32574999999997</v>
      </c>
      <c r="C1703" s="126">
        <f t="shared" si="672"/>
        <v>500</v>
      </c>
      <c r="D1703" s="125">
        <f ca="1">IF(A1703&lt;$B$1,VLOOKUP(A1703,[1]DI!$A$4:$B$15000,2,FALSE),0)</f>
        <v>0.1265</v>
      </c>
      <c r="E1703" s="126">
        <f t="shared" ca="1" si="682"/>
        <v>4.7279E-4</v>
      </c>
      <c r="F1703" s="132">
        <f t="shared" si="673"/>
        <v>1.075</v>
      </c>
      <c r="G1703" s="127">
        <f t="shared" ca="1" si="666"/>
        <v>1.0005082492499999</v>
      </c>
      <c r="H1703" s="126">
        <f ca="1">TRUNC(PRODUCT(G$10:G1702),15)</f>
        <v>1.3033099941522299</v>
      </c>
      <c r="I1703" s="126">
        <f t="shared" ca="1" si="674"/>
        <v>1.2769392808734701</v>
      </c>
      <c r="J1703" s="126">
        <f t="shared" ca="1" si="667"/>
        <v>1.0206515</v>
      </c>
      <c r="K1703" s="126">
        <f t="shared" ca="1" si="668"/>
        <v>10.325749999999999</v>
      </c>
      <c r="L1703" s="133">
        <f>IF(VLOOKUP(A1703,$U$12:$AD$125,8)=VLOOKUP(A1702,$U$12:$AD$125,8),0,VLOOKUP(A1703,U$12:$AD$125,8))</f>
        <v>0</v>
      </c>
      <c r="M1703" s="129">
        <f>IF(L1703&gt;0,VLOOKUP(L1703,T$12:$AC$125,7),0)</f>
        <v>0</v>
      </c>
      <c r="N1703" s="126">
        <f t="shared" si="669"/>
        <v>0</v>
      </c>
      <c r="O1703" s="126">
        <f t="shared" ca="1" si="670"/>
        <v>10.325749999999999</v>
      </c>
      <c r="P1703" s="134" t="str">
        <f t="shared" si="675"/>
        <v>A+J=</v>
      </c>
      <c r="Q1703" s="131">
        <f t="shared" si="676"/>
        <v>44819</v>
      </c>
      <c r="R1703" s="9"/>
      <c r="S1703" s="9"/>
      <c r="T1703" s="9"/>
      <c r="U1703" s="9"/>
      <c r="V1703" s="9"/>
      <c r="W1703" s="9"/>
      <c r="X1703" s="9"/>
      <c r="Y1703" s="9"/>
      <c r="Z1703" s="9"/>
      <c r="AA1703" s="9"/>
      <c r="AB1703" s="9"/>
      <c r="AC1703" s="9"/>
      <c r="AD1703" s="9"/>
      <c r="AE1703" s="9"/>
      <c r="AF1703" s="59">
        <f t="shared" si="681"/>
        <v>44353</v>
      </c>
      <c r="AG1703" s="15">
        <f t="shared" ca="1" si="683"/>
        <v>1006.94185999</v>
      </c>
      <c r="AH1703" s="15">
        <f t="shared" si="683"/>
        <v>1000</v>
      </c>
      <c r="AI1703" s="4">
        <f t="shared" ca="1" si="683"/>
        <v>0</v>
      </c>
      <c r="AJ1703" s="16">
        <f t="shared" ca="1" si="683"/>
        <v>0</v>
      </c>
      <c r="AK1703" s="4">
        <f t="shared" si="683"/>
        <v>1.075</v>
      </c>
      <c r="AL1703" s="59">
        <f t="shared" si="678"/>
        <v>44353</v>
      </c>
      <c r="AM1703" s="16">
        <f t="shared" ca="1" si="684"/>
        <v>1.00694186</v>
      </c>
      <c r="AN1703" s="15">
        <f t="shared" ca="1" si="684"/>
        <v>6.9418599900000002</v>
      </c>
      <c r="AO1703" s="9">
        <f t="shared" si="684"/>
        <v>0</v>
      </c>
      <c r="AP1703" s="17">
        <f t="shared" si="684"/>
        <v>0</v>
      </c>
      <c r="AQ1703" s="15">
        <f t="shared" si="684"/>
        <v>0</v>
      </c>
      <c r="AR1703" s="10" t="str">
        <f t="shared" si="684"/>
        <v>A+J=</v>
      </c>
      <c r="AS1703" s="59">
        <f t="shared" si="684"/>
        <v>44454</v>
      </c>
      <c r="AT1703" s="18"/>
      <c r="AU1703" s="18"/>
      <c r="AV1703" s="40"/>
      <c r="AW1703" s="18"/>
      <c r="AX1703" s="18"/>
      <c r="AY1703" s="18"/>
      <c r="AZ1703" s="18"/>
      <c r="BA1703" s="18"/>
      <c r="BB1703" s="18"/>
      <c r="BC1703" s="18"/>
      <c r="BD1703" s="18"/>
      <c r="BE1703" s="18"/>
      <c r="BF1703" s="18"/>
      <c r="BG1703" s="18"/>
      <c r="BH1703" s="18"/>
      <c r="BI1703" s="18"/>
      <c r="BJ1703" s="18"/>
      <c r="BK1703" s="18"/>
      <c r="BL1703" s="18"/>
      <c r="BM1703" s="18"/>
      <c r="BN1703" s="18"/>
      <c r="BO1703" s="18"/>
      <c r="BP1703" s="18"/>
      <c r="BQ1703" s="18"/>
      <c r="BR1703" s="18"/>
      <c r="BS1703" s="18"/>
      <c r="BT1703" s="18"/>
      <c r="BU1703" s="18"/>
      <c r="BV1703" s="18"/>
      <c r="BW1703" s="18"/>
      <c r="BX1703" s="18"/>
      <c r="BY1703" s="18"/>
      <c r="BZ1703" s="18"/>
      <c r="CA1703" s="18"/>
      <c r="CB1703" s="18"/>
      <c r="CC1703" s="18"/>
      <c r="CD1703" s="18"/>
      <c r="CE1703" s="18"/>
      <c r="CF1703" s="18"/>
      <c r="CG1703" s="18"/>
      <c r="CH1703" s="18"/>
      <c r="CI1703" s="18"/>
      <c r="CJ1703" s="18"/>
      <c r="CK1703" s="18"/>
      <c r="CL1703" s="18"/>
      <c r="CM1703" s="18"/>
      <c r="CN1703" s="18"/>
      <c r="CO1703" s="18"/>
      <c r="CP1703" s="18"/>
      <c r="CQ1703" s="18"/>
      <c r="CR1703" s="18"/>
      <c r="CS1703" s="18"/>
      <c r="CT1703" s="18"/>
      <c r="CU1703" s="18"/>
      <c r="CV1703" s="18"/>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c r="GS1703" s="18"/>
      <c r="GT1703" s="18"/>
    </row>
    <row r="1704" spans="1:202" x14ac:dyDescent="0.2">
      <c r="A1704" s="123">
        <f t="shared" si="671"/>
        <v>44699</v>
      </c>
      <c r="B1704" s="124">
        <f t="shared" ca="1" si="680"/>
        <v>510.58512500000001</v>
      </c>
      <c r="C1704" s="126">
        <f t="shared" si="672"/>
        <v>500</v>
      </c>
      <c r="D1704" s="125">
        <f ca="1">IF(A1704&lt;$B$1,VLOOKUP(A1704,[1]DI!$A$4:$B$15000,2,FALSE),0)</f>
        <v>0.1265</v>
      </c>
      <c r="E1704" s="126">
        <f t="shared" ca="1" si="682"/>
        <v>4.7279E-4</v>
      </c>
      <c r="F1704" s="132">
        <f t="shared" si="673"/>
        <v>1.075</v>
      </c>
      <c r="G1704" s="127">
        <f t="shared" ca="1" si="666"/>
        <v>1.0005082492499999</v>
      </c>
      <c r="H1704" s="126">
        <f ca="1">TRUNC(PRODUCT(G$10:G1703),15)</f>
        <v>1.3039724004792801</v>
      </c>
      <c r="I1704" s="126">
        <f t="shared" ca="1" si="674"/>
        <v>1.2769392808734701</v>
      </c>
      <c r="J1704" s="126">
        <f t="shared" ca="1" si="667"/>
        <v>1.0211702499999999</v>
      </c>
      <c r="K1704" s="126">
        <f t="shared" ca="1" si="668"/>
        <v>10.585125</v>
      </c>
      <c r="L1704" s="133">
        <f>IF(VLOOKUP(A1704,$U$12:$AD$125,8)=VLOOKUP(A1703,$U$12:$AD$125,8),0,VLOOKUP(A1704,U$12:$AD$125,8))</f>
        <v>0</v>
      </c>
      <c r="M1704" s="129">
        <f>IF(L1704&gt;0,VLOOKUP(L1704,T$12:$AC$125,7),0)</f>
        <v>0</v>
      </c>
      <c r="N1704" s="126">
        <f t="shared" si="669"/>
        <v>0</v>
      </c>
      <c r="O1704" s="126">
        <f t="shared" ca="1" si="670"/>
        <v>10.585125</v>
      </c>
      <c r="P1704" s="134" t="str">
        <f t="shared" si="675"/>
        <v>A+J=</v>
      </c>
      <c r="Q1704" s="131">
        <f t="shared" si="676"/>
        <v>44819</v>
      </c>
      <c r="R1704" s="9"/>
      <c r="S1704" s="9"/>
      <c r="T1704" s="9"/>
      <c r="U1704" s="9"/>
      <c r="V1704" s="9"/>
      <c r="W1704" s="9"/>
      <c r="X1704" s="9"/>
      <c r="Y1704" s="9"/>
      <c r="Z1704" s="9"/>
      <c r="AA1704" s="9"/>
      <c r="AB1704" s="9"/>
      <c r="AC1704" s="9"/>
      <c r="AD1704" s="9"/>
      <c r="AE1704" s="9"/>
      <c r="AF1704" s="59">
        <f t="shared" si="681"/>
        <v>44354</v>
      </c>
      <c r="AG1704" s="15">
        <f t="shared" ca="1" si="683"/>
        <v>1006.94185999</v>
      </c>
      <c r="AH1704" s="15">
        <f t="shared" si="683"/>
        <v>1000</v>
      </c>
      <c r="AI1704" s="4">
        <f t="shared" ca="1" si="683"/>
        <v>3.4000000000000002E-2</v>
      </c>
      <c r="AJ1704" s="16">
        <f t="shared" ca="1" si="683"/>
        <v>1.3269000000000001E-4</v>
      </c>
      <c r="AK1704" s="4">
        <f t="shared" si="683"/>
        <v>1.075</v>
      </c>
      <c r="AL1704" s="59">
        <f t="shared" si="678"/>
        <v>44354</v>
      </c>
      <c r="AM1704" s="16">
        <f t="shared" ca="1" si="684"/>
        <v>1.00694186</v>
      </c>
      <c r="AN1704" s="15">
        <f t="shared" ca="1" si="684"/>
        <v>6.9418599900000002</v>
      </c>
      <c r="AO1704" s="9">
        <f t="shared" si="684"/>
        <v>0</v>
      </c>
      <c r="AP1704" s="17">
        <f t="shared" si="684"/>
        <v>0</v>
      </c>
      <c r="AQ1704" s="15">
        <f t="shared" si="684"/>
        <v>0</v>
      </c>
      <c r="AR1704" s="10" t="str">
        <f t="shared" si="684"/>
        <v>A+J=</v>
      </c>
      <c r="AS1704" s="59">
        <f t="shared" si="684"/>
        <v>44454</v>
      </c>
      <c r="AT1704" s="18"/>
      <c r="AU1704" s="18"/>
      <c r="AV1704" s="40"/>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c r="GS1704" s="18"/>
      <c r="GT1704" s="18"/>
    </row>
    <row r="1705" spans="1:202" x14ac:dyDescent="0.2">
      <c r="A1705" s="123">
        <f t="shared" si="671"/>
        <v>44700</v>
      </c>
      <c r="B1705" s="124">
        <f t="shared" ca="1" si="680"/>
        <v>510.84463</v>
      </c>
      <c r="C1705" s="126">
        <f t="shared" si="672"/>
        <v>500</v>
      </c>
      <c r="D1705" s="125">
        <f ca="1">IF(A1705&lt;$B$1,VLOOKUP(A1705,[1]DI!$A$4:$B$15000,2,FALSE),0)</f>
        <v>0.1265</v>
      </c>
      <c r="E1705" s="126">
        <f t="shared" ca="1" si="682"/>
        <v>4.7279E-4</v>
      </c>
      <c r="F1705" s="132">
        <f t="shared" si="673"/>
        <v>1.075</v>
      </c>
      <c r="G1705" s="127">
        <f t="shared" ca="1" si="666"/>
        <v>1.0005082492499999</v>
      </c>
      <c r="H1705" s="126">
        <f ca="1">TRUNC(PRODUCT(G$10:G1704),15)</f>
        <v>1.3046351434738399</v>
      </c>
      <c r="I1705" s="126">
        <f t="shared" ca="1" si="674"/>
        <v>1.2769392808734701</v>
      </c>
      <c r="J1705" s="126">
        <f t="shared" ca="1" si="667"/>
        <v>1.02168926</v>
      </c>
      <c r="K1705" s="126">
        <f t="shared" ca="1" si="668"/>
        <v>10.84463</v>
      </c>
      <c r="L1705" s="133">
        <f>IF(VLOOKUP(A1705,$U$12:$AD$125,8)=VLOOKUP(A1704,$U$12:$AD$125,8),0,VLOOKUP(A1705,U$12:$AD$125,8))</f>
        <v>0</v>
      </c>
      <c r="M1705" s="129">
        <f>IF(L1705&gt;0,VLOOKUP(L1705,T$12:$AC$125,7),0)</f>
        <v>0</v>
      </c>
      <c r="N1705" s="126">
        <f t="shared" si="669"/>
        <v>0</v>
      </c>
      <c r="O1705" s="126">
        <f t="shared" ca="1" si="670"/>
        <v>10.84463</v>
      </c>
      <c r="P1705" s="134" t="str">
        <f t="shared" si="675"/>
        <v>A+J=</v>
      </c>
      <c r="Q1705" s="131">
        <f t="shared" si="676"/>
        <v>44819</v>
      </c>
      <c r="R1705" s="9"/>
      <c r="S1705" s="9"/>
      <c r="T1705" s="9"/>
      <c r="U1705" s="9"/>
      <c r="V1705" s="9"/>
      <c r="W1705" s="9"/>
      <c r="X1705" s="9"/>
      <c r="Y1705" s="9"/>
      <c r="Z1705" s="9"/>
      <c r="AA1705" s="9"/>
      <c r="AB1705" s="9"/>
      <c r="AC1705" s="9"/>
      <c r="AD1705" s="9"/>
      <c r="AE1705" s="9"/>
      <c r="AF1705" s="59"/>
      <c r="AG1705" s="15"/>
      <c r="AH1705" s="15"/>
      <c r="AI1705" s="4"/>
      <c r="AJ1705" s="16"/>
      <c r="AK1705" s="4"/>
      <c r="AL1705" s="59"/>
      <c r="AM1705" s="16"/>
      <c r="AN1705" s="15"/>
      <c r="AO1705" s="9"/>
      <c r="AP1705" s="17"/>
      <c r="AQ1705" s="15"/>
      <c r="AR1705" s="42"/>
      <c r="AS1705" s="59"/>
      <c r="AT1705" s="18"/>
      <c r="AU1705" s="18"/>
      <c r="AV1705" s="40"/>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c r="GS1705" s="18"/>
      <c r="GT1705" s="18"/>
    </row>
    <row r="1706" spans="1:202" x14ac:dyDescent="0.2">
      <c r="A1706" s="123">
        <f t="shared" si="671"/>
        <v>44701</v>
      </c>
      <c r="B1706" s="124">
        <f t="shared" ca="1" si="680"/>
        <v>511.10426498999999</v>
      </c>
      <c r="C1706" s="126">
        <f t="shared" si="672"/>
        <v>500</v>
      </c>
      <c r="D1706" s="125">
        <f ca="1">IF(A1706&lt;$B$1,VLOOKUP(A1706,[1]DI!$A$4:$B$15000,2,FALSE),0)</f>
        <v>0.1265</v>
      </c>
      <c r="E1706" s="126">
        <f t="shared" ca="1" si="682"/>
        <v>4.7279E-4</v>
      </c>
      <c r="F1706" s="132">
        <f t="shared" si="673"/>
        <v>1.075</v>
      </c>
      <c r="G1706" s="127">
        <f t="shared" ca="1" si="666"/>
        <v>1.0005082492499999</v>
      </c>
      <c r="H1706" s="126">
        <f ca="1">TRUNC(PRODUCT(G$10:G1705),15)</f>
        <v>1.30529822330703</v>
      </c>
      <c r="I1706" s="126">
        <f t="shared" ca="1" si="674"/>
        <v>1.2769392808734701</v>
      </c>
      <c r="J1706" s="126">
        <f t="shared" ca="1" si="667"/>
        <v>1.0222085299999999</v>
      </c>
      <c r="K1706" s="126">
        <f t="shared" ca="1" si="668"/>
        <v>11.104264990000001</v>
      </c>
      <c r="L1706" s="133">
        <f>IF(VLOOKUP(A1706,$U$12:$AD$125,8)=VLOOKUP(A1705,$U$12:$AD$125,8),0,VLOOKUP(A1706,U$12:$AD$125,8))</f>
        <v>0</v>
      </c>
      <c r="M1706" s="129">
        <f>IF(L1706&gt;0,VLOOKUP(L1706,T$12:$AC$125,7),0)</f>
        <v>0</v>
      </c>
      <c r="N1706" s="126">
        <f t="shared" si="669"/>
        <v>0</v>
      </c>
      <c r="O1706" s="126">
        <f t="shared" ca="1" si="670"/>
        <v>11.104264990000001</v>
      </c>
      <c r="P1706" s="134" t="str">
        <f t="shared" si="675"/>
        <v>A+J=</v>
      </c>
      <c r="Q1706" s="131">
        <f t="shared" si="676"/>
        <v>44819</v>
      </c>
      <c r="R1706" s="9"/>
      <c r="S1706" s="9"/>
      <c r="T1706" s="9"/>
      <c r="U1706" s="9"/>
      <c r="V1706" s="9"/>
      <c r="W1706" s="9"/>
      <c r="X1706" s="9"/>
      <c r="Y1706" s="9"/>
      <c r="Z1706" s="9"/>
      <c r="AA1706" s="9"/>
      <c r="AB1706" s="9"/>
      <c r="AC1706" s="9"/>
      <c r="AD1706" s="9"/>
      <c r="AE1706" s="9"/>
      <c r="AF1706" s="59" t="str">
        <f t="shared" ref="AF1706:AS1706" si="685">$B$6</f>
        <v>CNEN22</v>
      </c>
      <c r="AG1706" s="9" t="str">
        <f t="shared" si="685"/>
        <v>CNEN22</v>
      </c>
      <c r="AH1706" s="9" t="str">
        <f t="shared" si="685"/>
        <v>CNEN22</v>
      </c>
      <c r="AI1706" s="9" t="str">
        <f t="shared" si="685"/>
        <v>CNEN22</v>
      </c>
      <c r="AJ1706" s="9" t="str">
        <f t="shared" si="685"/>
        <v>CNEN22</v>
      </c>
      <c r="AK1706" s="4" t="str">
        <f t="shared" si="685"/>
        <v>CNEN22</v>
      </c>
      <c r="AL1706" s="59" t="str">
        <f t="shared" si="685"/>
        <v>CNEN22</v>
      </c>
      <c r="AM1706" s="9" t="str">
        <f t="shared" si="685"/>
        <v>CNEN22</v>
      </c>
      <c r="AN1706" s="9" t="str">
        <f t="shared" si="685"/>
        <v>CNEN22</v>
      </c>
      <c r="AO1706" s="9" t="str">
        <f t="shared" si="685"/>
        <v>CNEN22</v>
      </c>
      <c r="AP1706" s="17" t="str">
        <f t="shared" si="685"/>
        <v>CNEN22</v>
      </c>
      <c r="AQ1706" s="9" t="str">
        <f t="shared" si="685"/>
        <v>CNEN22</v>
      </c>
      <c r="AR1706" s="10" t="str">
        <f t="shared" si="685"/>
        <v>CNEN22</v>
      </c>
      <c r="AS1706" s="59" t="str">
        <f t="shared" si="685"/>
        <v>CNEN22</v>
      </c>
      <c r="AT1706" s="18"/>
      <c r="AU1706" s="18"/>
      <c r="AV1706" s="40"/>
      <c r="AW1706" s="18"/>
      <c r="AX1706" s="18"/>
      <c r="AY1706" s="18"/>
      <c r="AZ1706" s="18"/>
      <c r="BA1706" s="18"/>
      <c r="BB1706" s="18"/>
      <c r="BC1706" s="18"/>
      <c r="BD1706" s="18"/>
      <c r="BE1706" s="18"/>
      <c r="BF1706" s="18"/>
      <c r="BG1706" s="18"/>
      <c r="BH1706" s="18"/>
      <c r="BI1706" s="18"/>
      <c r="BJ1706" s="18"/>
      <c r="BK1706" s="18"/>
      <c r="BL1706" s="18"/>
      <c r="BM1706" s="18"/>
      <c r="BN1706" s="18"/>
      <c r="BO1706" s="18"/>
      <c r="BP1706" s="18"/>
      <c r="BQ1706" s="18"/>
      <c r="BR1706" s="18"/>
      <c r="BS1706" s="18"/>
      <c r="BT1706" s="18"/>
      <c r="BU1706" s="18"/>
      <c r="BV1706" s="18"/>
      <c r="BW1706" s="18"/>
      <c r="BX1706" s="18"/>
      <c r="BY1706" s="18"/>
      <c r="BZ1706" s="18"/>
      <c r="CA1706" s="18"/>
      <c r="CB1706" s="18"/>
      <c r="CC1706" s="18"/>
      <c r="CD1706" s="18"/>
      <c r="CE1706" s="18"/>
      <c r="CF1706" s="18"/>
      <c r="CG1706" s="18"/>
      <c r="CH1706" s="18"/>
      <c r="CI1706" s="18"/>
      <c r="CJ1706" s="18"/>
      <c r="CK1706" s="18"/>
      <c r="CL1706" s="18"/>
      <c r="CM1706" s="18"/>
      <c r="CN1706" s="18"/>
      <c r="CO1706" s="18"/>
      <c r="CP1706" s="18"/>
      <c r="CQ1706" s="18"/>
      <c r="CR1706" s="18"/>
      <c r="CS1706" s="18"/>
      <c r="CT1706" s="18"/>
      <c r="CU1706" s="18"/>
      <c r="CV1706" s="18"/>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c r="GS1706" s="18"/>
      <c r="GT1706" s="18"/>
    </row>
    <row r="1707" spans="1:202" x14ac:dyDescent="0.2">
      <c r="A1707" s="123">
        <f t="shared" si="671"/>
        <v>44702</v>
      </c>
      <c r="B1707" s="124">
        <f t="shared" ca="1" si="680"/>
        <v>511.364035</v>
      </c>
      <c r="C1707" s="126">
        <f t="shared" si="672"/>
        <v>500</v>
      </c>
      <c r="D1707" s="125">
        <f ca="1">IF(A1707&lt;$B$1,VLOOKUP(A1707,[1]DI!$A$4:$B$15000,2,FALSE),0)</f>
        <v>0</v>
      </c>
      <c r="E1707" s="126">
        <f t="shared" ca="1" si="682"/>
        <v>0</v>
      </c>
      <c r="F1707" s="132">
        <f t="shared" si="673"/>
        <v>1.075</v>
      </c>
      <c r="G1707" s="127">
        <f t="shared" ca="1" si="666"/>
        <v>1</v>
      </c>
      <c r="H1707" s="126">
        <f ca="1">TRUNC(PRODUCT(G$10:G1706),15)</f>
        <v>1.30596164015006</v>
      </c>
      <c r="I1707" s="126">
        <f t="shared" ca="1" si="674"/>
        <v>1.2769392808734701</v>
      </c>
      <c r="J1707" s="126">
        <f t="shared" ca="1" si="667"/>
        <v>1.0227280700000001</v>
      </c>
      <c r="K1707" s="126">
        <f t="shared" ca="1" si="668"/>
        <v>11.364034999999999</v>
      </c>
      <c r="L1707" s="133">
        <f>IF(VLOOKUP(A1707,$U$12:$AD$125,8)=VLOOKUP(A1706,$U$12:$AD$125,8),0,VLOOKUP(A1707,U$12:$AD$125,8))</f>
        <v>0</v>
      </c>
      <c r="M1707" s="129">
        <f>IF(L1707&gt;0,VLOOKUP(L1707,T$12:$AC$125,7),0)</f>
        <v>0</v>
      </c>
      <c r="N1707" s="126">
        <f t="shared" si="669"/>
        <v>0</v>
      </c>
      <c r="O1707" s="126">
        <f t="shared" ca="1" si="670"/>
        <v>11.364034999999999</v>
      </c>
      <c r="P1707" s="134" t="str">
        <f t="shared" si="675"/>
        <v>A+J=</v>
      </c>
      <c r="Q1707" s="131">
        <f t="shared" si="676"/>
        <v>44819</v>
      </c>
      <c r="R1707" s="9"/>
      <c r="S1707" s="9"/>
      <c r="T1707" s="9"/>
      <c r="U1707" s="9"/>
      <c r="V1707" s="9"/>
      <c r="W1707" s="9"/>
      <c r="X1707" s="9"/>
      <c r="Y1707" s="9"/>
      <c r="Z1707" s="9"/>
      <c r="AA1707" s="9"/>
      <c r="AB1707" s="9"/>
      <c r="AC1707" s="9"/>
      <c r="AD1707" s="9"/>
      <c r="AE1707" s="9"/>
      <c r="AF1707" s="57" t="s">
        <v>16</v>
      </c>
      <c r="AG1707" s="3" t="s">
        <v>9</v>
      </c>
      <c r="AH1707" s="3" t="s">
        <v>10</v>
      </c>
      <c r="AI1707" s="36" t="s">
        <v>11</v>
      </c>
      <c r="AJ1707" s="37" t="s">
        <v>11</v>
      </c>
      <c r="AK1707" s="36" t="s">
        <v>11</v>
      </c>
      <c r="AL1707" s="60" t="s">
        <v>16</v>
      </c>
      <c r="AM1707" s="37" t="s">
        <v>11</v>
      </c>
      <c r="AN1707" s="3" t="s">
        <v>12</v>
      </c>
      <c r="AO1707" s="7" t="s">
        <v>13</v>
      </c>
      <c r="AP1707" s="38" t="s">
        <v>14</v>
      </c>
      <c r="AQ1707" s="3" t="s">
        <v>14</v>
      </c>
      <c r="AR1707" s="39" t="s">
        <v>15</v>
      </c>
      <c r="AS1707" s="57" t="s">
        <v>15</v>
      </c>
      <c r="AT1707" s="18"/>
      <c r="AU1707" s="18"/>
      <c r="AV1707" s="40"/>
      <c r="AW1707" s="18"/>
      <c r="AX1707" s="18"/>
      <c r="AY1707" s="18"/>
      <c r="AZ1707" s="18"/>
      <c r="BA1707" s="18"/>
      <c r="BB1707" s="18"/>
      <c r="BC1707" s="18"/>
      <c r="BD1707" s="18"/>
      <c r="BE1707" s="18"/>
      <c r="BF1707" s="18"/>
      <c r="BG1707" s="18"/>
      <c r="BH1707" s="18"/>
      <c r="BI1707" s="18"/>
      <c r="BJ1707" s="18"/>
      <c r="BK1707" s="18"/>
      <c r="BL1707" s="18"/>
      <c r="BM1707" s="18"/>
      <c r="BN1707" s="18"/>
      <c r="BO1707" s="18"/>
      <c r="BP1707" s="18"/>
      <c r="BQ1707" s="18"/>
      <c r="BR1707" s="18"/>
      <c r="BS1707" s="18"/>
      <c r="BT1707" s="18"/>
      <c r="BU1707" s="18"/>
      <c r="BV1707" s="18"/>
      <c r="BW1707" s="18"/>
      <c r="BX1707" s="18"/>
      <c r="BY1707" s="18"/>
      <c r="BZ1707" s="18"/>
      <c r="CA1707" s="18"/>
      <c r="CB1707" s="18"/>
      <c r="CC1707" s="18"/>
      <c r="CD1707" s="18"/>
      <c r="CE1707" s="18"/>
      <c r="CF1707" s="18"/>
      <c r="CG1707" s="18"/>
      <c r="CH1707" s="18"/>
      <c r="CI1707" s="18"/>
      <c r="CJ1707" s="18"/>
      <c r="CK1707" s="18"/>
      <c r="CL1707" s="18"/>
      <c r="CM1707" s="18"/>
      <c r="CN1707" s="18"/>
      <c r="CO1707" s="18"/>
      <c r="CP1707" s="18"/>
      <c r="CQ1707" s="18"/>
      <c r="CR1707" s="18"/>
      <c r="CS1707" s="18"/>
      <c r="CT1707" s="18"/>
      <c r="CU1707" s="18"/>
      <c r="CV1707" s="18"/>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c r="GS1707" s="18"/>
      <c r="GT1707" s="18"/>
    </row>
    <row r="1708" spans="1:202" x14ac:dyDescent="0.2">
      <c r="A1708" s="123">
        <f t="shared" si="671"/>
        <v>44703</v>
      </c>
      <c r="B1708" s="124">
        <f t="shared" ca="1" si="680"/>
        <v>511.364035</v>
      </c>
      <c r="C1708" s="126">
        <f t="shared" si="672"/>
        <v>500</v>
      </c>
      <c r="D1708" s="125">
        <f ca="1">IF(A1708&lt;$B$1,VLOOKUP(A1708,[1]DI!$A$4:$B$15000,2,FALSE),0)</f>
        <v>0</v>
      </c>
      <c r="E1708" s="126">
        <f t="shared" ca="1" si="682"/>
        <v>0</v>
      </c>
      <c r="F1708" s="132">
        <f t="shared" si="673"/>
        <v>1.075</v>
      </c>
      <c r="G1708" s="127">
        <f t="shared" ca="1" si="666"/>
        <v>1</v>
      </c>
      <c r="H1708" s="126">
        <f ca="1">TRUNC(PRODUCT(G$10:G1707),15)</f>
        <v>1.30596164015006</v>
      </c>
      <c r="I1708" s="126">
        <f t="shared" ca="1" si="674"/>
        <v>1.2769392808734701</v>
      </c>
      <c r="J1708" s="126">
        <f t="shared" ca="1" si="667"/>
        <v>1.0227280700000001</v>
      </c>
      <c r="K1708" s="126">
        <f t="shared" ca="1" si="668"/>
        <v>11.364034999999999</v>
      </c>
      <c r="L1708" s="133">
        <f>IF(VLOOKUP(A1708,$U$12:$AD$125,8)=VLOOKUP(A1707,$U$12:$AD$125,8),0,VLOOKUP(A1708,U$12:$AD$125,8))</f>
        <v>0</v>
      </c>
      <c r="M1708" s="129">
        <f>IF(L1708&gt;0,VLOOKUP(L1708,T$12:$AC$125,7),0)</f>
        <v>0</v>
      </c>
      <c r="N1708" s="126">
        <f t="shared" si="669"/>
        <v>0</v>
      </c>
      <c r="O1708" s="126">
        <f t="shared" ca="1" si="670"/>
        <v>11.364034999999999</v>
      </c>
      <c r="P1708" s="134" t="str">
        <f t="shared" si="675"/>
        <v>A+J=</v>
      </c>
      <c r="Q1708" s="131">
        <f t="shared" si="676"/>
        <v>44819</v>
      </c>
      <c r="R1708" s="9"/>
      <c r="S1708" s="9"/>
      <c r="T1708" s="9"/>
      <c r="U1708" s="9"/>
      <c r="V1708" s="9"/>
      <c r="W1708" s="9"/>
      <c r="X1708" s="9"/>
      <c r="Y1708" s="9"/>
      <c r="Z1708" s="9"/>
      <c r="AA1708" s="9"/>
      <c r="AB1708" s="9"/>
      <c r="AC1708" s="9"/>
      <c r="AD1708" s="9"/>
      <c r="AE1708" s="9"/>
      <c r="AF1708" s="57" t="s">
        <v>73</v>
      </c>
      <c r="AG1708" s="15" t="str">
        <f>$B$6</f>
        <v>CNEN22</v>
      </c>
      <c r="AH1708" s="3" t="s">
        <v>18</v>
      </c>
      <c r="AI1708" s="19" t="s">
        <v>19</v>
      </c>
      <c r="AJ1708" s="5"/>
      <c r="AK1708" s="19" t="s">
        <v>20</v>
      </c>
      <c r="AL1708" s="57"/>
      <c r="AM1708" s="5"/>
      <c r="AN1708" s="3"/>
      <c r="AO1708" s="7"/>
      <c r="AP1708" s="38"/>
      <c r="AQ1708" s="3"/>
      <c r="AR1708" s="39" t="s">
        <v>23</v>
      </c>
      <c r="AS1708" s="57" t="s">
        <v>23</v>
      </c>
      <c r="AT1708" s="18"/>
      <c r="AU1708" s="18"/>
      <c r="AV1708" s="40"/>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c r="GS1708" s="18"/>
      <c r="GT1708" s="18"/>
    </row>
    <row r="1709" spans="1:202" x14ac:dyDescent="0.2">
      <c r="A1709" s="123">
        <f t="shared" si="671"/>
        <v>44704</v>
      </c>
      <c r="B1709" s="124">
        <f t="shared" ca="1" si="680"/>
        <v>511.364035</v>
      </c>
      <c r="C1709" s="126">
        <f t="shared" si="672"/>
        <v>500</v>
      </c>
      <c r="D1709" s="125">
        <f ca="1">IF(A1709&lt;$B$1,VLOOKUP(A1709,[1]DI!$A$4:$B$15000,2,FALSE),0)</f>
        <v>0.1265</v>
      </c>
      <c r="E1709" s="126">
        <f t="shared" ca="1" si="682"/>
        <v>4.7279E-4</v>
      </c>
      <c r="F1709" s="132">
        <f t="shared" si="673"/>
        <v>1.075</v>
      </c>
      <c r="G1709" s="127">
        <f t="shared" ca="1" si="666"/>
        <v>1.0005082492499999</v>
      </c>
      <c r="H1709" s="126">
        <f ca="1">TRUNC(PRODUCT(G$10:G1708),15)</f>
        <v>1.30596164015006</v>
      </c>
      <c r="I1709" s="126">
        <f t="shared" ca="1" si="674"/>
        <v>1.2769392808734701</v>
      </c>
      <c r="J1709" s="126">
        <f t="shared" ca="1" si="667"/>
        <v>1.0227280700000001</v>
      </c>
      <c r="K1709" s="126">
        <f t="shared" ca="1" si="668"/>
        <v>11.364034999999999</v>
      </c>
      <c r="L1709" s="133">
        <f>IF(VLOOKUP(A1709,$U$12:$AD$125,8)=VLOOKUP(A1708,$U$12:$AD$125,8),0,VLOOKUP(A1709,U$12:$AD$125,8))</f>
        <v>0</v>
      </c>
      <c r="M1709" s="129">
        <f>IF(L1709&gt;0,VLOOKUP(L1709,T$12:$AC$125,7),0)</f>
        <v>0</v>
      </c>
      <c r="N1709" s="126">
        <f t="shared" si="669"/>
        <v>0</v>
      </c>
      <c r="O1709" s="126">
        <f t="shared" ca="1" si="670"/>
        <v>11.364034999999999</v>
      </c>
      <c r="P1709" s="134" t="str">
        <f t="shared" si="675"/>
        <v>A+J=</v>
      </c>
      <c r="Q1709" s="131">
        <f t="shared" si="676"/>
        <v>44819</v>
      </c>
      <c r="R1709" s="9"/>
      <c r="S1709" s="9"/>
      <c r="T1709" s="9"/>
      <c r="U1709" s="9"/>
      <c r="V1709" s="9"/>
      <c r="W1709" s="9"/>
      <c r="X1709" s="9"/>
      <c r="Y1709" s="9"/>
      <c r="Z1709" s="9"/>
      <c r="AA1709" s="9"/>
      <c r="AB1709" s="9"/>
      <c r="AC1709" s="9"/>
      <c r="AD1709" s="9"/>
      <c r="AE1709" s="9"/>
      <c r="AF1709" s="57" t="s">
        <v>73</v>
      </c>
      <c r="AG1709" s="15"/>
      <c r="AH1709" s="3"/>
      <c r="AI1709" s="19"/>
      <c r="AJ1709" s="5"/>
      <c r="AK1709" s="19"/>
      <c r="AL1709" s="57"/>
      <c r="AM1709" s="5"/>
      <c r="AN1709" s="3"/>
      <c r="AO1709" s="7"/>
      <c r="AP1709" s="38"/>
      <c r="AQ1709" s="3"/>
      <c r="AR1709" s="39" t="s">
        <v>28</v>
      </c>
      <c r="AS1709" s="57" t="s">
        <v>16</v>
      </c>
      <c r="AT1709" s="18"/>
      <c r="AU1709" s="18"/>
      <c r="AV1709" s="40"/>
      <c r="AW1709" s="18"/>
      <c r="AX1709" s="18"/>
      <c r="AY1709" s="18"/>
      <c r="AZ1709" s="18"/>
      <c r="BA1709" s="18"/>
      <c r="BB1709" s="18"/>
      <c r="BC1709" s="18"/>
      <c r="BD1709" s="18"/>
      <c r="BE1709" s="18"/>
      <c r="BF1709" s="18"/>
      <c r="BG1709" s="18"/>
      <c r="BH1709" s="18"/>
      <c r="BI1709" s="18"/>
      <c r="BJ1709" s="18"/>
      <c r="BK1709" s="18"/>
      <c r="BL1709" s="18"/>
      <c r="BM1709" s="18"/>
      <c r="BN1709" s="18"/>
      <c r="BO1709" s="18"/>
      <c r="BP1709" s="18"/>
      <c r="BQ1709" s="18"/>
      <c r="BR1709" s="18"/>
      <c r="BS1709" s="18"/>
      <c r="BT1709" s="18"/>
      <c r="BU1709" s="18"/>
      <c r="BV1709" s="18"/>
      <c r="BW1709" s="18"/>
      <c r="BX1709" s="18"/>
      <c r="BY1709" s="18"/>
      <c r="BZ1709" s="18"/>
      <c r="CA1709" s="18"/>
      <c r="CB1709" s="18"/>
      <c r="CC1709" s="18"/>
      <c r="CD1709" s="18"/>
      <c r="CE1709" s="18"/>
      <c r="CF1709" s="18"/>
      <c r="CG1709" s="18"/>
      <c r="CH1709" s="18"/>
      <c r="CI1709" s="18"/>
      <c r="CJ1709" s="18"/>
      <c r="CK1709" s="18"/>
      <c r="CL1709" s="18"/>
      <c r="CM1709" s="18"/>
      <c r="CN1709" s="18"/>
      <c r="CO1709" s="18"/>
      <c r="CP1709" s="18"/>
      <c r="CQ1709" s="18"/>
      <c r="CR1709" s="18"/>
      <c r="CS1709" s="18"/>
      <c r="CT1709" s="18"/>
      <c r="CU1709" s="18"/>
      <c r="CV1709" s="18"/>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c r="GS1709" s="18"/>
      <c r="GT1709" s="18"/>
    </row>
    <row r="1710" spans="1:202" x14ac:dyDescent="0.2">
      <c r="A1710" s="123">
        <f t="shared" si="671"/>
        <v>44705</v>
      </c>
      <c r="B1710" s="124">
        <f t="shared" ca="1" si="680"/>
        <v>511.62393500000002</v>
      </c>
      <c r="C1710" s="126">
        <f t="shared" si="672"/>
        <v>500</v>
      </c>
      <c r="D1710" s="125">
        <f ca="1">IF(A1710&lt;$B$1,VLOOKUP(A1710,[1]DI!$A$4:$B$15000,2,FALSE),0)</f>
        <v>0.1265</v>
      </c>
      <c r="E1710" s="126">
        <f t="shared" ca="1" si="682"/>
        <v>4.7279E-4</v>
      </c>
      <c r="F1710" s="132">
        <f t="shared" si="673"/>
        <v>1.075</v>
      </c>
      <c r="G1710" s="127">
        <f t="shared" ca="1" si="666"/>
        <v>1.0005082492499999</v>
      </c>
      <c r="H1710" s="126">
        <f ca="1">TRUNC(PRODUCT(G$10:G1709),15)</f>
        <v>1.3066253941741901</v>
      </c>
      <c r="I1710" s="126">
        <f t="shared" ca="1" si="674"/>
        <v>1.2769392808734701</v>
      </c>
      <c r="J1710" s="126">
        <f t="shared" ca="1" si="667"/>
        <v>1.0232478700000001</v>
      </c>
      <c r="K1710" s="126">
        <f t="shared" ca="1" si="668"/>
        <v>11.623934999999999</v>
      </c>
      <c r="L1710" s="133">
        <f>IF(VLOOKUP(A1710,$U$12:$AD$125,8)=VLOOKUP(A1709,$U$12:$AD$125,8),0,VLOOKUP(A1710,U$12:$AD$125,8))</f>
        <v>0</v>
      </c>
      <c r="M1710" s="129">
        <f>IF(L1710&gt;0,VLOOKUP(L1710,T$12:$AC$125,7),0)</f>
        <v>0</v>
      </c>
      <c r="N1710" s="126">
        <f t="shared" si="669"/>
        <v>0</v>
      </c>
      <c r="O1710" s="126">
        <f t="shared" ca="1" si="670"/>
        <v>11.623934999999999</v>
      </c>
      <c r="P1710" s="134" t="str">
        <f t="shared" si="675"/>
        <v>A+J=</v>
      </c>
      <c r="Q1710" s="131">
        <f t="shared" si="676"/>
        <v>44819</v>
      </c>
      <c r="R1710" s="9"/>
      <c r="S1710" s="9"/>
      <c r="T1710" s="9"/>
      <c r="U1710" s="9"/>
      <c r="V1710" s="9"/>
      <c r="W1710" s="9"/>
      <c r="X1710" s="9"/>
      <c r="Y1710" s="9"/>
      <c r="Z1710" s="9"/>
      <c r="AA1710" s="9"/>
      <c r="AB1710" s="9"/>
      <c r="AC1710" s="9"/>
      <c r="AD1710" s="9"/>
      <c r="AE1710" s="9"/>
      <c r="AF1710" s="57"/>
      <c r="AG1710" s="3" t="s">
        <v>30</v>
      </c>
      <c r="AH1710" s="3" t="s">
        <v>30</v>
      </c>
      <c r="AI1710" s="19" t="s">
        <v>31</v>
      </c>
      <c r="AJ1710" s="5" t="s">
        <v>32</v>
      </c>
      <c r="AK1710" s="4" t="s">
        <v>33</v>
      </c>
      <c r="AL1710" s="59"/>
      <c r="AM1710" s="16" t="s">
        <v>36</v>
      </c>
      <c r="AN1710" s="3" t="s">
        <v>30</v>
      </c>
      <c r="AO1710" s="7"/>
      <c r="AP1710" s="38" t="s">
        <v>37</v>
      </c>
      <c r="AQ1710" s="3" t="s">
        <v>30</v>
      </c>
      <c r="AR1710" s="39" t="s">
        <v>38</v>
      </c>
      <c r="AS1710" s="59"/>
      <c r="AT1710" s="18"/>
      <c r="AU1710" s="18"/>
      <c r="AV1710" s="40"/>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c r="GS1710" s="18"/>
      <c r="GT1710" s="18"/>
    </row>
    <row r="1711" spans="1:202" x14ac:dyDescent="0.2">
      <c r="A1711" s="123">
        <f t="shared" si="671"/>
        <v>44706</v>
      </c>
      <c r="B1711" s="124">
        <f t="shared" ca="1" si="680"/>
        <v>511.88396499999999</v>
      </c>
      <c r="C1711" s="126">
        <f t="shared" si="672"/>
        <v>500</v>
      </c>
      <c r="D1711" s="125">
        <f ca="1">IF(A1711&lt;$B$1,VLOOKUP(A1711,[1]DI!$A$4:$B$15000,2,FALSE),0)</f>
        <v>0.1265</v>
      </c>
      <c r="E1711" s="126">
        <f t="shared" ca="1" si="682"/>
        <v>4.7279E-4</v>
      </c>
      <c r="F1711" s="132">
        <f t="shared" si="673"/>
        <v>1.075</v>
      </c>
      <c r="G1711" s="127">
        <f t="shared" ca="1" si="666"/>
        <v>1.0005082492499999</v>
      </c>
      <c r="H1711" s="126">
        <f ca="1">TRUNC(PRODUCT(G$10:G1710),15)</f>
        <v>1.3072894855508099</v>
      </c>
      <c r="I1711" s="126">
        <f t="shared" ca="1" si="674"/>
        <v>1.2769392808734701</v>
      </c>
      <c r="J1711" s="126">
        <f t="shared" ca="1" si="667"/>
        <v>1.02376793</v>
      </c>
      <c r="K1711" s="126">
        <f t="shared" ca="1" si="668"/>
        <v>11.883965</v>
      </c>
      <c r="L1711" s="133">
        <f>IF(VLOOKUP(A1711,$U$12:$AD$125,8)=VLOOKUP(A1710,$U$12:$AD$125,8),0,VLOOKUP(A1711,U$12:$AD$125,8))</f>
        <v>0</v>
      </c>
      <c r="M1711" s="129">
        <f>IF(L1711&gt;0,VLOOKUP(L1711,T$12:$AC$125,7),0)</f>
        <v>0</v>
      </c>
      <c r="N1711" s="126">
        <f t="shared" si="669"/>
        <v>0</v>
      </c>
      <c r="O1711" s="126">
        <f t="shared" ca="1" si="670"/>
        <v>11.883965</v>
      </c>
      <c r="P1711" s="134" t="str">
        <f t="shared" si="675"/>
        <v>A+J=</v>
      </c>
      <c r="Q1711" s="131">
        <f t="shared" si="676"/>
        <v>44819</v>
      </c>
      <c r="R1711" s="9"/>
      <c r="S1711" s="9"/>
      <c r="T1711" s="9"/>
      <c r="U1711" s="9"/>
      <c r="V1711" s="9"/>
      <c r="W1711" s="9"/>
      <c r="X1711" s="9"/>
      <c r="Y1711" s="9"/>
      <c r="Z1711" s="9"/>
      <c r="AA1711" s="9"/>
      <c r="AB1711" s="9"/>
      <c r="AC1711" s="9"/>
      <c r="AD1711" s="9"/>
      <c r="AE1711" s="9"/>
      <c r="AF1711" s="59"/>
      <c r="AG1711" s="15"/>
      <c r="AH1711" s="15"/>
      <c r="AI1711" s="4"/>
      <c r="AJ1711" s="16"/>
      <c r="AK1711" s="4"/>
      <c r="AL1711" s="59"/>
      <c r="AM1711" s="16"/>
      <c r="AN1711" s="15"/>
      <c r="AO1711" s="9"/>
      <c r="AP1711" s="17"/>
      <c r="AQ1711" s="15"/>
      <c r="AR1711" s="10"/>
      <c r="AS1711" s="61"/>
      <c r="AT1711" s="18"/>
      <c r="AU1711" s="18"/>
      <c r="AV1711" s="40"/>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c r="GS1711" s="18"/>
      <c r="GT1711" s="18"/>
    </row>
    <row r="1712" spans="1:202" x14ac:dyDescent="0.2">
      <c r="A1712" s="123">
        <f t="shared" si="671"/>
        <v>44707</v>
      </c>
      <c r="B1712" s="124">
        <f t="shared" ca="1" si="680"/>
        <v>512.14413000000002</v>
      </c>
      <c r="C1712" s="126">
        <f t="shared" si="672"/>
        <v>500</v>
      </c>
      <c r="D1712" s="125">
        <f ca="1">IF(A1712&lt;$B$1,VLOOKUP(A1712,[1]DI!$A$4:$B$15000,2,FALSE),0)</f>
        <v>0.1265</v>
      </c>
      <c r="E1712" s="126">
        <f t="shared" ca="1" si="682"/>
        <v>4.7279E-4</v>
      </c>
      <c r="F1712" s="132">
        <f t="shared" si="673"/>
        <v>1.075</v>
      </c>
      <c r="G1712" s="127">
        <f t="shared" ca="1" si="666"/>
        <v>1.0005082492499999</v>
      </c>
      <c r="H1712" s="126">
        <f ca="1">TRUNC(PRODUCT(G$10:G1711),15)</f>
        <v>1.3079539144513701</v>
      </c>
      <c r="I1712" s="126">
        <f t="shared" ca="1" si="674"/>
        <v>1.2769392808734701</v>
      </c>
      <c r="J1712" s="126">
        <f t="shared" ca="1" si="667"/>
        <v>1.0242882600000001</v>
      </c>
      <c r="K1712" s="126">
        <f t="shared" ca="1" si="668"/>
        <v>12.144130000000001</v>
      </c>
      <c r="L1712" s="133">
        <f>IF(VLOOKUP(A1712,$U$12:$AD$125,8)=VLOOKUP(A1711,$U$12:$AD$125,8),0,VLOOKUP(A1712,U$12:$AD$125,8))</f>
        <v>0</v>
      </c>
      <c r="M1712" s="129">
        <f>IF(L1712&gt;0,VLOOKUP(L1712,T$12:$AC$125,7),0)</f>
        <v>0</v>
      </c>
      <c r="N1712" s="126">
        <f t="shared" si="669"/>
        <v>0</v>
      </c>
      <c r="O1712" s="126">
        <f t="shared" ca="1" si="670"/>
        <v>12.144130000000001</v>
      </c>
      <c r="P1712" s="134" t="str">
        <f t="shared" si="675"/>
        <v>A+J=</v>
      </c>
      <c r="Q1712" s="131">
        <f t="shared" si="676"/>
        <v>44819</v>
      </c>
      <c r="R1712" s="9"/>
      <c r="S1712" s="9"/>
      <c r="T1712" s="9"/>
      <c r="U1712" s="9"/>
      <c r="V1712" s="9"/>
      <c r="W1712" s="9"/>
      <c r="X1712" s="9"/>
      <c r="Y1712" s="9"/>
      <c r="Z1712" s="9"/>
      <c r="AA1712" s="9"/>
      <c r="AB1712" s="9"/>
      <c r="AC1712" s="9"/>
      <c r="AD1712" s="9"/>
      <c r="AE1712" s="9"/>
      <c r="AF1712" s="59">
        <f>(AF1704+1)</f>
        <v>44355</v>
      </c>
      <c r="AG1712" s="15">
        <f t="shared" ref="AG1712:AK1727" ca="1" si="686">VLOOKUP($AF1712,$A$10:$Q$3625,(AG$1)+1)</f>
        <v>1007.08548999</v>
      </c>
      <c r="AH1712" s="15">
        <f t="shared" si="686"/>
        <v>1000</v>
      </c>
      <c r="AI1712" s="4">
        <f t="shared" ca="1" si="686"/>
        <v>3.4000000000000002E-2</v>
      </c>
      <c r="AJ1712" s="16">
        <f t="shared" ca="1" si="686"/>
        <v>1.3269000000000001E-4</v>
      </c>
      <c r="AK1712" s="4">
        <f t="shared" si="686"/>
        <v>1.075</v>
      </c>
      <c r="AL1712" s="59">
        <f t="shared" ref="AL1712:AL1741" si="687">AF1712</f>
        <v>44355</v>
      </c>
      <c r="AM1712" s="16">
        <f t="shared" ref="AM1712:AS1727" ca="1" si="688">VLOOKUP($AF1712,$A$10:$Q$3625,(AM$1)+1)</f>
        <v>1.0070854899999999</v>
      </c>
      <c r="AN1712" s="15">
        <f t="shared" ca="1" si="688"/>
        <v>7.0854899900000001</v>
      </c>
      <c r="AO1712" s="9">
        <f t="shared" si="688"/>
        <v>0</v>
      </c>
      <c r="AP1712" s="17">
        <f t="shared" si="688"/>
        <v>0</v>
      </c>
      <c r="AQ1712" s="15">
        <f t="shared" si="688"/>
        <v>0</v>
      </c>
      <c r="AR1712" s="10" t="str">
        <f t="shared" si="688"/>
        <v>A+J=</v>
      </c>
      <c r="AS1712" s="59">
        <f t="shared" si="688"/>
        <v>44454</v>
      </c>
      <c r="AT1712" s="18"/>
      <c r="AU1712" s="18"/>
      <c r="AV1712" s="40"/>
      <c r="AW1712" s="18"/>
      <c r="AX1712" s="18"/>
      <c r="AY1712" s="18"/>
      <c r="AZ1712" s="18"/>
      <c r="BA1712" s="18"/>
      <c r="BB1712" s="18"/>
      <c r="BC1712" s="18"/>
      <c r="BD1712" s="18"/>
      <c r="BE1712" s="18"/>
      <c r="BF1712" s="18"/>
      <c r="BG1712" s="18"/>
      <c r="BH1712" s="18"/>
      <c r="BI1712" s="18"/>
      <c r="BJ1712" s="18"/>
      <c r="BK1712" s="18"/>
      <c r="BL1712" s="18"/>
      <c r="BM1712" s="18"/>
      <c r="BN1712" s="18"/>
      <c r="BO1712" s="18"/>
      <c r="BP1712" s="18"/>
      <c r="BQ1712" s="18"/>
      <c r="BR1712" s="18"/>
      <c r="BS1712" s="18"/>
      <c r="BT1712" s="18"/>
      <c r="BU1712" s="18"/>
      <c r="BV1712" s="18"/>
      <c r="BW1712" s="18"/>
      <c r="BX1712" s="18"/>
      <c r="BY1712" s="18"/>
      <c r="BZ1712" s="18"/>
      <c r="CA1712" s="18"/>
      <c r="CB1712" s="18"/>
      <c r="CC1712" s="18"/>
      <c r="CD1712" s="18"/>
      <c r="CE1712" s="18"/>
      <c r="CF1712" s="18"/>
      <c r="CG1712" s="18"/>
      <c r="CH1712" s="18"/>
      <c r="CI1712" s="18"/>
      <c r="CJ1712" s="18"/>
      <c r="CK1712" s="18"/>
      <c r="CL1712" s="18"/>
      <c r="CM1712" s="18"/>
      <c r="CN1712" s="18"/>
      <c r="CO1712" s="18"/>
      <c r="CP1712" s="18"/>
      <c r="CQ1712" s="18"/>
      <c r="CR1712" s="18"/>
      <c r="CS1712" s="18"/>
      <c r="CT1712" s="18"/>
      <c r="CU1712" s="18"/>
      <c r="CV1712" s="18"/>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c r="GS1712" s="18"/>
      <c r="GT1712" s="18"/>
    </row>
    <row r="1713" spans="1:202" x14ac:dyDescent="0.2">
      <c r="A1713" s="123">
        <f t="shared" si="671"/>
        <v>44708</v>
      </c>
      <c r="B1713" s="124">
        <f t="shared" ca="1" si="680"/>
        <v>512.40442499999995</v>
      </c>
      <c r="C1713" s="126">
        <f t="shared" si="672"/>
        <v>500</v>
      </c>
      <c r="D1713" s="125">
        <f ca="1">IF(A1713&lt;$B$1,VLOOKUP(A1713,[1]DI!$A$4:$B$15000,2,FALSE),0)</f>
        <v>0.1265</v>
      </c>
      <c r="E1713" s="126">
        <f t="shared" ca="1" si="682"/>
        <v>4.7279E-4</v>
      </c>
      <c r="F1713" s="132">
        <f t="shared" si="673"/>
        <v>1.075</v>
      </c>
      <c r="G1713" s="127">
        <f t="shared" ca="1" si="666"/>
        <v>1.0005082492499999</v>
      </c>
      <c r="H1713" s="126">
        <f ca="1">TRUNC(PRODUCT(G$10:G1712),15)</f>
        <v>1.3086186810474301</v>
      </c>
      <c r="I1713" s="126">
        <f t="shared" ca="1" si="674"/>
        <v>1.2769392808734701</v>
      </c>
      <c r="J1713" s="126">
        <f t="shared" ca="1" si="667"/>
        <v>1.0248088500000001</v>
      </c>
      <c r="K1713" s="126">
        <f t="shared" ca="1" si="668"/>
        <v>12.404425</v>
      </c>
      <c r="L1713" s="133">
        <f>IF(VLOOKUP(A1713,$U$12:$AD$125,8)=VLOOKUP(A1712,$U$12:$AD$125,8),0,VLOOKUP(A1713,U$12:$AD$125,8))</f>
        <v>0</v>
      </c>
      <c r="M1713" s="129">
        <f>IF(L1713&gt;0,VLOOKUP(L1713,T$12:$AC$125,7),0)</f>
        <v>0</v>
      </c>
      <c r="N1713" s="126">
        <f t="shared" si="669"/>
        <v>0</v>
      </c>
      <c r="O1713" s="126">
        <f t="shared" ca="1" si="670"/>
        <v>12.404425</v>
      </c>
      <c r="P1713" s="134" t="str">
        <f t="shared" si="675"/>
        <v>A+J=</v>
      </c>
      <c r="Q1713" s="131">
        <f t="shared" si="676"/>
        <v>44819</v>
      </c>
      <c r="R1713" s="9"/>
      <c r="S1713" s="9"/>
      <c r="T1713" s="9"/>
      <c r="U1713" s="9"/>
      <c r="V1713" s="9"/>
      <c r="W1713" s="9"/>
      <c r="X1713" s="9"/>
      <c r="Y1713" s="9"/>
      <c r="Z1713" s="9"/>
      <c r="AA1713" s="9"/>
      <c r="AB1713" s="9"/>
      <c r="AC1713" s="9"/>
      <c r="AD1713" s="9"/>
      <c r="AE1713" s="9"/>
      <c r="AF1713" s="59">
        <f t="shared" ref="AF1713:AF1741" si="689">(AF1712+1)</f>
        <v>44356</v>
      </c>
      <c r="AG1713" s="15">
        <f t="shared" ca="1" si="686"/>
        <v>1007.22913999</v>
      </c>
      <c r="AH1713" s="15">
        <f t="shared" si="686"/>
        <v>1000</v>
      </c>
      <c r="AI1713" s="4">
        <f t="shared" ca="1" si="686"/>
        <v>3.4000000000000002E-2</v>
      </c>
      <c r="AJ1713" s="16">
        <f t="shared" ca="1" si="686"/>
        <v>1.3269000000000001E-4</v>
      </c>
      <c r="AK1713" s="4">
        <f t="shared" si="686"/>
        <v>1.075</v>
      </c>
      <c r="AL1713" s="59">
        <f t="shared" si="687"/>
        <v>44356</v>
      </c>
      <c r="AM1713" s="16">
        <f t="shared" ca="1" si="688"/>
        <v>1.00722914</v>
      </c>
      <c r="AN1713" s="15">
        <f t="shared" ca="1" si="688"/>
        <v>7.2291399900000002</v>
      </c>
      <c r="AO1713" s="9">
        <f t="shared" si="688"/>
        <v>0</v>
      </c>
      <c r="AP1713" s="17">
        <f t="shared" si="688"/>
        <v>0</v>
      </c>
      <c r="AQ1713" s="15">
        <f t="shared" si="688"/>
        <v>0</v>
      </c>
      <c r="AR1713" s="10" t="str">
        <f t="shared" si="688"/>
        <v>A+J=</v>
      </c>
      <c r="AS1713" s="59">
        <f t="shared" si="688"/>
        <v>44454</v>
      </c>
      <c r="AT1713" s="18"/>
      <c r="AU1713" s="18"/>
      <c r="AV1713" s="40"/>
      <c r="AW1713" s="18"/>
      <c r="AX1713" s="18"/>
      <c r="AY1713" s="18"/>
      <c r="AZ1713" s="18"/>
      <c r="BA1713" s="18"/>
      <c r="BB1713" s="18"/>
      <c r="BC1713" s="18"/>
      <c r="BD1713" s="18"/>
      <c r="BE1713" s="18"/>
      <c r="BF1713" s="18"/>
      <c r="BG1713" s="18"/>
      <c r="BH1713" s="18"/>
      <c r="BI1713" s="18"/>
      <c r="BJ1713" s="18"/>
      <c r="BK1713" s="18"/>
      <c r="BL1713" s="18"/>
      <c r="BM1713" s="18"/>
      <c r="BN1713" s="18"/>
      <c r="BO1713" s="18"/>
      <c r="BP1713" s="18"/>
      <c r="BQ1713" s="18"/>
      <c r="BR1713" s="18"/>
      <c r="BS1713" s="18"/>
      <c r="BT1713" s="18"/>
      <c r="BU1713" s="18"/>
      <c r="BV1713" s="18"/>
      <c r="BW1713" s="18"/>
      <c r="BX1713" s="18"/>
      <c r="BY1713" s="18"/>
      <c r="BZ1713" s="18"/>
      <c r="CA1713" s="18"/>
      <c r="CB1713" s="18"/>
      <c r="CC1713" s="18"/>
      <c r="CD1713" s="18"/>
      <c r="CE1713" s="18"/>
      <c r="CF1713" s="18"/>
      <c r="CG1713" s="18"/>
      <c r="CH1713" s="18"/>
      <c r="CI1713" s="18"/>
      <c r="CJ1713" s="18"/>
      <c r="CK1713" s="18"/>
      <c r="CL1713" s="18"/>
      <c r="CM1713" s="18"/>
      <c r="CN1713" s="18"/>
      <c r="CO1713" s="18"/>
      <c r="CP1713" s="18"/>
      <c r="CQ1713" s="18"/>
      <c r="CR1713" s="18"/>
      <c r="CS1713" s="18"/>
      <c r="CT1713" s="18"/>
      <c r="CU1713" s="18"/>
      <c r="CV1713" s="18"/>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c r="GS1713" s="18"/>
      <c r="GT1713" s="18"/>
    </row>
    <row r="1714" spans="1:202" x14ac:dyDescent="0.2">
      <c r="A1714" s="123">
        <f t="shared" si="671"/>
        <v>44709</v>
      </c>
      <c r="B1714" s="124">
        <f t="shared" ca="1" si="680"/>
        <v>512.66485499999999</v>
      </c>
      <c r="C1714" s="126">
        <f t="shared" si="672"/>
        <v>500</v>
      </c>
      <c r="D1714" s="125">
        <f ca="1">IF(A1714&lt;$B$1,VLOOKUP(A1714,[1]DI!$A$4:$B$15000,2,FALSE),0)</f>
        <v>0</v>
      </c>
      <c r="E1714" s="126">
        <f t="shared" ca="1" si="682"/>
        <v>0</v>
      </c>
      <c r="F1714" s="132">
        <f t="shared" si="673"/>
        <v>1.075</v>
      </c>
      <c r="G1714" s="127">
        <f t="shared" ca="1" si="666"/>
        <v>1</v>
      </c>
      <c r="H1714" s="126">
        <f ca="1">TRUNC(PRODUCT(G$10:G1713),15)</f>
        <v>1.3092837855106101</v>
      </c>
      <c r="I1714" s="126">
        <f t="shared" ca="1" si="674"/>
        <v>1.2769392808734701</v>
      </c>
      <c r="J1714" s="126">
        <f t="shared" ca="1" si="667"/>
        <v>1.0253297100000001</v>
      </c>
      <c r="K1714" s="126">
        <f t="shared" ca="1" si="668"/>
        <v>12.664854999999999</v>
      </c>
      <c r="L1714" s="133">
        <f>IF(VLOOKUP(A1714,$U$12:$AD$125,8)=VLOOKUP(A1713,$U$12:$AD$125,8),0,VLOOKUP(A1714,U$12:$AD$125,8))</f>
        <v>0</v>
      </c>
      <c r="M1714" s="129">
        <f>IF(L1714&gt;0,VLOOKUP(L1714,T$12:$AC$125,7),0)</f>
        <v>0</v>
      </c>
      <c r="N1714" s="126">
        <f t="shared" si="669"/>
        <v>0</v>
      </c>
      <c r="O1714" s="126">
        <f t="shared" ca="1" si="670"/>
        <v>12.664854999999999</v>
      </c>
      <c r="P1714" s="134" t="str">
        <f t="shared" si="675"/>
        <v>A+J=</v>
      </c>
      <c r="Q1714" s="131">
        <f t="shared" si="676"/>
        <v>44819</v>
      </c>
      <c r="R1714" s="9"/>
      <c r="S1714" s="9"/>
      <c r="T1714" s="9"/>
      <c r="U1714" s="9"/>
      <c r="V1714" s="9"/>
      <c r="W1714" s="9"/>
      <c r="X1714" s="9"/>
      <c r="Y1714" s="9"/>
      <c r="Z1714" s="9"/>
      <c r="AA1714" s="9"/>
      <c r="AB1714" s="9"/>
      <c r="AC1714" s="9"/>
      <c r="AD1714" s="9"/>
      <c r="AE1714" s="9"/>
      <c r="AF1714" s="59">
        <f t="shared" si="689"/>
        <v>44357</v>
      </c>
      <c r="AG1714" s="15">
        <f t="shared" ca="1" si="686"/>
        <v>1007.37280999</v>
      </c>
      <c r="AH1714" s="15">
        <f t="shared" si="686"/>
        <v>1000</v>
      </c>
      <c r="AI1714" s="4">
        <f t="shared" ca="1" si="686"/>
        <v>3.4000000000000002E-2</v>
      </c>
      <c r="AJ1714" s="16">
        <f t="shared" ca="1" si="686"/>
        <v>1.3269000000000001E-4</v>
      </c>
      <c r="AK1714" s="4">
        <f t="shared" si="686"/>
        <v>1.075</v>
      </c>
      <c r="AL1714" s="59">
        <f t="shared" si="687"/>
        <v>44357</v>
      </c>
      <c r="AM1714" s="16">
        <f t="shared" ca="1" si="688"/>
        <v>1.0073728099999999</v>
      </c>
      <c r="AN1714" s="15">
        <f t="shared" ca="1" si="688"/>
        <v>7.3728099900000004</v>
      </c>
      <c r="AO1714" s="9">
        <f t="shared" si="688"/>
        <v>0</v>
      </c>
      <c r="AP1714" s="17">
        <f t="shared" si="688"/>
        <v>0</v>
      </c>
      <c r="AQ1714" s="15">
        <f t="shared" si="688"/>
        <v>0</v>
      </c>
      <c r="AR1714" s="10" t="str">
        <f t="shared" si="688"/>
        <v>A+J=</v>
      </c>
      <c r="AS1714" s="59">
        <f t="shared" si="688"/>
        <v>44454</v>
      </c>
      <c r="AT1714" s="18"/>
      <c r="AU1714" s="18"/>
      <c r="AV1714" s="40"/>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c r="GS1714" s="18"/>
      <c r="GT1714" s="18"/>
    </row>
    <row r="1715" spans="1:202" x14ac:dyDescent="0.2">
      <c r="A1715" s="123">
        <f t="shared" si="671"/>
        <v>44710</v>
      </c>
      <c r="B1715" s="124">
        <f t="shared" ca="1" si="680"/>
        <v>512.66485499999999</v>
      </c>
      <c r="C1715" s="126">
        <f t="shared" si="672"/>
        <v>500</v>
      </c>
      <c r="D1715" s="125">
        <f ca="1">IF(A1715&lt;$B$1,VLOOKUP(A1715,[1]DI!$A$4:$B$15000,2,FALSE),0)</f>
        <v>0</v>
      </c>
      <c r="E1715" s="126">
        <f t="shared" ca="1" si="682"/>
        <v>0</v>
      </c>
      <c r="F1715" s="132">
        <f t="shared" si="673"/>
        <v>1.075</v>
      </c>
      <c r="G1715" s="127">
        <f t="shared" ca="1" si="666"/>
        <v>1</v>
      </c>
      <c r="H1715" s="126">
        <f ca="1">TRUNC(PRODUCT(G$10:G1714),15)</f>
        <v>1.3092837855106101</v>
      </c>
      <c r="I1715" s="126">
        <f t="shared" ca="1" si="674"/>
        <v>1.2769392808734701</v>
      </c>
      <c r="J1715" s="126">
        <f t="shared" ca="1" si="667"/>
        <v>1.0253297100000001</v>
      </c>
      <c r="K1715" s="126">
        <f t="shared" ca="1" si="668"/>
        <v>12.664854999999999</v>
      </c>
      <c r="L1715" s="133">
        <f>IF(VLOOKUP(A1715,$U$12:$AD$125,8)=VLOOKUP(A1714,$U$12:$AD$125,8),0,VLOOKUP(A1715,U$12:$AD$125,8))</f>
        <v>0</v>
      </c>
      <c r="M1715" s="129">
        <f>IF(L1715&gt;0,VLOOKUP(L1715,T$12:$AC$125,7),0)</f>
        <v>0</v>
      </c>
      <c r="N1715" s="126">
        <f t="shared" si="669"/>
        <v>0</v>
      </c>
      <c r="O1715" s="126">
        <f t="shared" ca="1" si="670"/>
        <v>12.664854999999999</v>
      </c>
      <c r="P1715" s="134" t="str">
        <f t="shared" si="675"/>
        <v>A+J=</v>
      </c>
      <c r="Q1715" s="131">
        <f t="shared" si="676"/>
        <v>44819</v>
      </c>
      <c r="R1715" s="9"/>
      <c r="S1715" s="9"/>
      <c r="T1715" s="9"/>
      <c r="U1715" s="9"/>
      <c r="V1715" s="9"/>
      <c r="W1715" s="9"/>
      <c r="X1715" s="9"/>
      <c r="Y1715" s="9"/>
      <c r="Z1715" s="9"/>
      <c r="AA1715" s="9"/>
      <c r="AB1715" s="9"/>
      <c r="AC1715" s="9"/>
      <c r="AD1715" s="9"/>
      <c r="AE1715" s="9"/>
      <c r="AF1715" s="59">
        <f t="shared" si="689"/>
        <v>44358</v>
      </c>
      <c r="AG1715" s="15">
        <f t="shared" ca="1" si="686"/>
        <v>1007.51651</v>
      </c>
      <c r="AH1715" s="15">
        <f t="shared" si="686"/>
        <v>1000</v>
      </c>
      <c r="AI1715" s="4">
        <f t="shared" ca="1" si="686"/>
        <v>3.4000000000000002E-2</v>
      </c>
      <c r="AJ1715" s="16">
        <f t="shared" ca="1" si="686"/>
        <v>1.3269000000000001E-4</v>
      </c>
      <c r="AK1715" s="4">
        <f t="shared" si="686"/>
        <v>1.075</v>
      </c>
      <c r="AL1715" s="59">
        <f t="shared" si="687"/>
        <v>44358</v>
      </c>
      <c r="AM1715" s="16">
        <f t="shared" ca="1" si="688"/>
        <v>1.0075165100000001</v>
      </c>
      <c r="AN1715" s="15">
        <f t="shared" ca="1" si="688"/>
        <v>7.5165100000000002</v>
      </c>
      <c r="AO1715" s="9">
        <f t="shared" si="688"/>
        <v>0</v>
      </c>
      <c r="AP1715" s="17">
        <f t="shared" si="688"/>
        <v>0</v>
      </c>
      <c r="AQ1715" s="15">
        <f t="shared" si="688"/>
        <v>0</v>
      </c>
      <c r="AR1715" s="10" t="str">
        <f t="shared" si="688"/>
        <v>A+J=</v>
      </c>
      <c r="AS1715" s="59">
        <f t="shared" si="688"/>
        <v>44454</v>
      </c>
      <c r="AT1715" s="18"/>
      <c r="AU1715" s="18"/>
      <c r="AV1715" s="40"/>
      <c r="AW1715" s="18"/>
      <c r="AX1715" s="18"/>
      <c r="AY1715" s="18"/>
      <c r="AZ1715" s="18"/>
      <c r="BA1715" s="18"/>
      <c r="BB1715" s="18"/>
      <c r="BC1715" s="18"/>
      <c r="BD1715" s="18"/>
      <c r="BE1715" s="18"/>
      <c r="BF1715" s="18"/>
      <c r="BG1715" s="18"/>
      <c r="BH1715" s="18"/>
      <c r="BI1715" s="18"/>
      <c r="BJ1715" s="18"/>
      <c r="BK1715" s="18"/>
      <c r="BL1715" s="18"/>
      <c r="BM1715" s="18"/>
      <c r="BN1715" s="18"/>
      <c r="BO1715" s="18"/>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c r="GS1715" s="18"/>
      <c r="GT1715" s="18"/>
    </row>
    <row r="1716" spans="1:202" x14ac:dyDescent="0.2">
      <c r="A1716" s="123">
        <f t="shared" si="671"/>
        <v>44711</v>
      </c>
      <c r="B1716" s="124">
        <f t="shared" ca="1" si="680"/>
        <v>512.66485499999999</v>
      </c>
      <c r="C1716" s="126">
        <f t="shared" si="672"/>
        <v>500</v>
      </c>
      <c r="D1716" s="125">
        <f ca="1">IF(A1716&lt;$B$1,VLOOKUP(A1716,[1]DI!$A$4:$B$15000,2,FALSE),0)</f>
        <v>0.1265</v>
      </c>
      <c r="E1716" s="126">
        <f t="shared" ca="1" si="682"/>
        <v>4.7279E-4</v>
      </c>
      <c r="F1716" s="132">
        <f t="shared" si="673"/>
        <v>1.075</v>
      </c>
      <c r="G1716" s="127">
        <f t="shared" ca="1" si="666"/>
        <v>1.0005082492499999</v>
      </c>
      <c r="H1716" s="126">
        <f ca="1">TRUNC(PRODUCT(G$10:G1715),15)</f>
        <v>1.3092837855106101</v>
      </c>
      <c r="I1716" s="126">
        <f t="shared" ca="1" si="674"/>
        <v>1.2769392808734701</v>
      </c>
      <c r="J1716" s="126">
        <f t="shared" ca="1" si="667"/>
        <v>1.0253297100000001</v>
      </c>
      <c r="K1716" s="126">
        <f t="shared" ca="1" si="668"/>
        <v>12.664854999999999</v>
      </c>
      <c r="L1716" s="133">
        <f>IF(VLOOKUP(A1716,$U$12:$AD$125,8)=VLOOKUP(A1715,$U$12:$AD$125,8),0,VLOOKUP(A1716,U$12:$AD$125,8))</f>
        <v>0</v>
      </c>
      <c r="M1716" s="129">
        <f>IF(L1716&gt;0,VLOOKUP(L1716,T$12:$AC$125,7),0)</f>
        <v>0</v>
      </c>
      <c r="N1716" s="126">
        <f t="shared" si="669"/>
        <v>0</v>
      </c>
      <c r="O1716" s="126">
        <f t="shared" ca="1" si="670"/>
        <v>12.664854999999999</v>
      </c>
      <c r="P1716" s="134" t="str">
        <f t="shared" si="675"/>
        <v>A+J=</v>
      </c>
      <c r="Q1716" s="131">
        <f t="shared" si="676"/>
        <v>44819</v>
      </c>
      <c r="R1716" s="9"/>
      <c r="S1716" s="9"/>
      <c r="T1716" s="9"/>
      <c r="U1716" s="9"/>
      <c r="V1716" s="9"/>
      <c r="W1716" s="9"/>
      <c r="X1716" s="9"/>
      <c r="Y1716" s="9"/>
      <c r="Z1716" s="9"/>
      <c r="AA1716" s="9"/>
      <c r="AB1716" s="9"/>
      <c r="AC1716" s="9"/>
      <c r="AD1716" s="9"/>
      <c r="AE1716" s="9"/>
      <c r="AF1716" s="59">
        <f t="shared" si="689"/>
        <v>44359</v>
      </c>
      <c r="AG1716" s="15">
        <f t="shared" ca="1" si="686"/>
        <v>1007.66022</v>
      </c>
      <c r="AH1716" s="15">
        <f t="shared" si="686"/>
        <v>1000</v>
      </c>
      <c r="AI1716" s="4">
        <f t="shared" ca="1" si="686"/>
        <v>0</v>
      </c>
      <c r="AJ1716" s="16">
        <f t="shared" ca="1" si="686"/>
        <v>0</v>
      </c>
      <c r="AK1716" s="4">
        <f t="shared" si="686"/>
        <v>1.075</v>
      </c>
      <c r="AL1716" s="59">
        <f t="shared" si="687"/>
        <v>44359</v>
      </c>
      <c r="AM1716" s="16">
        <f t="shared" ca="1" si="688"/>
        <v>1.00766022</v>
      </c>
      <c r="AN1716" s="15">
        <f t="shared" ca="1" si="688"/>
        <v>7.6602199999999998</v>
      </c>
      <c r="AO1716" s="9">
        <f t="shared" si="688"/>
        <v>0</v>
      </c>
      <c r="AP1716" s="17">
        <f t="shared" si="688"/>
        <v>0</v>
      </c>
      <c r="AQ1716" s="15">
        <f t="shared" si="688"/>
        <v>0</v>
      </c>
      <c r="AR1716" s="10" t="str">
        <f t="shared" si="688"/>
        <v>A+J=</v>
      </c>
      <c r="AS1716" s="59">
        <f t="shared" si="688"/>
        <v>44454</v>
      </c>
      <c r="AT1716" s="18"/>
      <c r="AU1716" s="18"/>
      <c r="AV1716" s="40"/>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c r="GS1716" s="18"/>
      <c r="GT1716" s="18"/>
    </row>
    <row r="1717" spans="1:202" x14ac:dyDescent="0.2">
      <c r="A1717" s="123">
        <f t="shared" si="671"/>
        <v>44712</v>
      </c>
      <c r="B1717" s="124">
        <f t="shared" ca="1" si="680"/>
        <v>512.92542000000003</v>
      </c>
      <c r="C1717" s="126">
        <f t="shared" si="672"/>
        <v>500</v>
      </c>
      <c r="D1717" s="125">
        <f ca="1">IF(A1717&lt;$B$1,VLOOKUP(A1717,[1]DI!$A$4:$B$15000,2,FALSE),0)</f>
        <v>0.1265</v>
      </c>
      <c r="E1717" s="126">
        <f t="shared" ca="1" si="682"/>
        <v>4.7279E-4</v>
      </c>
      <c r="F1717" s="132">
        <f t="shared" si="673"/>
        <v>1.075</v>
      </c>
      <c r="G1717" s="127">
        <f t="shared" ca="1" si="666"/>
        <v>1.0005082492499999</v>
      </c>
      <c r="H1717" s="126">
        <f ca="1">TRUNC(PRODUCT(G$10:G1716),15)</f>
        <v>1.3099492280126299</v>
      </c>
      <c r="I1717" s="126">
        <f t="shared" ca="1" si="674"/>
        <v>1.2769392808734701</v>
      </c>
      <c r="J1717" s="126">
        <f t="shared" ca="1" si="667"/>
        <v>1.0258508399999999</v>
      </c>
      <c r="K1717" s="126">
        <f t="shared" ca="1" si="668"/>
        <v>12.925420000000001</v>
      </c>
      <c r="L1717" s="133">
        <f>IF(VLOOKUP(A1717,$U$12:$AD$125,8)=VLOOKUP(A1716,$U$12:$AD$125,8),0,VLOOKUP(A1717,U$12:$AD$125,8))</f>
        <v>0</v>
      </c>
      <c r="M1717" s="129">
        <f>IF(L1717&gt;0,VLOOKUP(L1717,T$12:$AC$125,7),0)</f>
        <v>0</v>
      </c>
      <c r="N1717" s="126">
        <f t="shared" si="669"/>
        <v>0</v>
      </c>
      <c r="O1717" s="126">
        <f t="shared" ca="1" si="670"/>
        <v>12.925420000000001</v>
      </c>
      <c r="P1717" s="134" t="str">
        <f t="shared" si="675"/>
        <v>A+J=</v>
      </c>
      <c r="Q1717" s="131">
        <f t="shared" si="676"/>
        <v>44819</v>
      </c>
      <c r="R1717" s="9"/>
      <c r="S1717" s="9"/>
      <c r="T1717" s="9"/>
      <c r="U1717" s="9"/>
      <c r="V1717" s="9"/>
      <c r="W1717" s="9"/>
      <c r="X1717" s="9"/>
      <c r="Y1717" s="9"/>
      <c r="Z1717" s="9"/>
      <c r="AA1717" s="9"/>
      <c r="AB1717" s="9"/>
      <c r="AC1717" s="9"/>
      <c r="AD1717" s="9"/>
      <c r="AE1717" s="9"/>
      <c r="AF1717" s="59">
        <f t="shared" si="689"/>
        <v>44360</v>
      </c>
      <c r="AG1717" s="15">
        <f t="shared" ca="1" si="686"/>
        <v>1007.66022</v>
      </c>
      <c r="AH1717" s="15">
        <f t="shared" si="686"/>
        <v>1000</v>
      </c>
      <c r="AI1717" s="4">
        <f t="shared" ca="1" si="686"/>
        <v>0</v>
      </c>
      <c r="AJ1717" s="16">
        <f t="shared" ca="1" si="686"/>
        <v>0</v>
      </c>
      <c r="AK1717" s="4">
        <f t="shared" si="686"/>
        <v>1.075</v>
      </c>
      <c r="AL1717" s="59">
        <f t="shared" si="687"/>
        <v>44360</v>
      </c>
      <c r="AM1717" s="16">
        <f t="shared" ca="1" si="688"/>
        <v>1.00766022</v>
      </c>
      <c r="AN1717" s="15">
        <f t="shared" ca="1" si="688"/>
        <v>7.6602199999999998</v>
      </c>
      <c r="AO1717" s="9">
        <f t="shared" si="688"/>
        <v>0</v>
      </c>
      <c r="AP1717" s="17">
        <f t="shared" si="688"/>
        <v>0</v>
      </c>
      <c r="AQ1717" s="15">
        <f t="shared" si="688"/>
        <v>0</v>
      </c>
      <c r="AR1717" s="10" t="str">
        <f t="shared" si="688"/>
        <v>A+J=</v>
      </c>
      <c r="AS1717" s="59">
        <f t="shared" si="688"/>
        <v>44454</v>
      </c>
      <c r="AT1717" s="18"/>
      <c r="AU1717" s="18"/>
      <c r="AV1717" s="40"/>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c r="GS1717" s="18"/>
      <c r="GT1717" s="18"/>
    </row>
    <row r="1718" spans="1:202" x14ac:dyDescent="0.2">
      <c r="A1718" s="123">
        <f t="shared" si="671"/>
        <v>44713</v>
      </c>
      <c r="B1718" s="124">
        <f t="shared" ca="1" si="680"/>
        <v>513.18610999999999</v>
      </c>
      <c r="C1718" s="126">
        <f t="shared" si="672"/>
        <v>500</v>
      </c>
      <c r="D1718" s="125">
        <f ca="1">IF(A1718&lt;$B$1,VLOOKUP(A1718,[1]DI!$A$4:$B$15000,2,FALSE),0)</f>
        <v>0.1265</v>
      </c>
      <c r="E1718" s="126">
        <f t="shared" ca="1" si="682"/>
        <v>4.7279E-4</v>
      </c>
      <c r="F1718" s="132">
        <f t="shared" si="673"/>
        <v>1.075</v>
      </c>
      <c r="G1718" s="127">
        <f t="shared" ca="1" si="666"/>
        <v>1.0005082492499999</v>
      </c>
      <c r="H1718" s="126">
        <f ca="1">TRUNC(PRODUCT(G$10:G1717),15)</f>
        <v>1.3106150087253099</v>
      </c>
      <c r="I1718" s="126">
        <f t="shared" ca="1" si="674"/>
        <v>1.2769392808734701</v>
      </c>
      <c r="J1718" s="126">
        <f t="shared" ca="1" si="667"/>
        <v>1.0263722200000001</v>
      </c>
      <c r="K1718" s="126">
        <f t="shared" ca="1" si="668"/>
        <v>13.186109999999999</v>
      </c>
      <c r="L1718" s="133">
        <f>IF(VLOOKUP(A1718,$U$12:$AD$125,8)=VLOOKUP(A1717,$U$12:$AD$125,8),0,VLOOKUP(A1718,U$12:$AD$125,8))</f>
        <v>0</v>
      </c>
      <c r="M1718" s="129">
        <f>IF(L1718&gt;0,VLOOKUP(L1718,T$12:$AC$125,7),0)</f>
        <v>0</v>
      </c>
      <c r="N1718" s="126">
        <f t="shared" si="669"/>
        <v>0</v>
      </c>
      <c r="O1718" s="126">
        <f t="shared" ca="1" si="670"/>
        <v>13.186109999999999</v>
      </c>
      <c r="P1718" s="134" t="str">
        <f t="shared" si="675"/>
        <v>A+J=</v>
      </c>
      <c r="Q1718" s="131">
        <f t="shared" si="676"/>
        <v>44819</v>
      </c>
      <c r="R1718" s="9"/>
      <c r="S1718" s="9"/>
      <c r="T1718" s="9"/>
      <c r="U1718" s="9"/>
      <c r="V1718" s="9"/>
      <c r="W1718" s="9"/>
      <c r="X1718" s="9"/>
      <c r="Y1718" s="9"/>
      <c r="Z1718" s="9"/>
      <c r="AA1718" s="9"/>
      <c r="AB1718" s="9"/>
      <c r="AC1718" s="9"/>
      <c r="AD1718" s="9"/>
      <c r="AE1718" s="9"/>
      <c r="AF1718" s="59">
        <f t="shared" si="689"/>
        <v>44361</v>
      </c>
      <c r="AG1718" s="15">
        <f t="shared" ca="1" si="686"/>
        <v>1007.66022</v>
      </c>
      <c r="AH1718" s="15">
        <f t="shared" si="686"/>
        <v>1000</v>
      </c>
      <c r="AI1718" s="4">
        <f t="shared" ca="1" si="686"/>
        <v>3.4000000000000002E-2</v>
      </c>
      <c r="AJ1718" s="16">
        <f t="shared" ca="1" si="686"/>
        <v>1.3269000000000001E-4</v>
      </c>
      <c r="AK1718" s="4">
        <f t="shared" si="686"/>
        <v>1.075</v>
      </c>
      <c r="AL1718" s="59">
        <f t="shared" si="687"/>
        <v>44361</v>
      </c>
      <c r="AM1718" s="16">
        <f t="shared" ca="1" si="688"/>
        <v>1.00766022</v>
      </c>
      <c r="AN1718" s="15">
        <f t="shared" ca="1" si="688"/>
        <v>7.6602199999999998</v>
      </c>
      <c r="AO1718" s="9">
        <f t="shared" si="688"/>
        <v>0</v>
      </c>
      <c r="AP1718" s="17">
        <f t="shared" si="688"/>
        <v>0</v>
      </c>
      <c r="AQ1718" s="15">
        <f t="shared" si="688"/>
        <v>0</v>
      </c>
      <c r="AR1718" s="10" t="str">
        <f t="shared" si="688"/>
        <v>A+J=</v>
      </c>
      <c r="AS1718" s="59">
        <f t="shared" si="688"/>
        <v>44454</v>
      </c>
      <c r="AT1718" s="18"/>
      <c r="AU1718" s="18"/>
      <c r="AV1718" s="40"/>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c r="GS1718" s="18"/>
      <c r="GT1718" s="18"/>
    </row>
    <row r="1719" spans="1:202" x14ac:dyDescent="0.2">
      <c r="A1719" s="123">
        <f t="shared" si="671"/>
        <v>44714</v>
      </c>
      <c r="B1719" s="124">
        <f t="shared" ca="1" si="680"/>
        <v>513.44694000000004</v>
      </c>
      <c r="C1719" s="126">
        <f t="shared" si="672"/>
        <v>500</v>
      </c>
      <c r="D1719" s="125">
        <f ca="1">IF(A1719&lt;$B$1,VLOOKUP(A1719,[1]DI!$A$4:$B$15000,2,FALSE),0)</f>
        <v>0.1265</v>
      </c>
      <c r="E1719" s="126">
        <f t="shared" ca="1" si="682"/>
        <v>4.7279E-4</v>
      </c>
      <c r="F1719" s="132">
        <f t="shared" si="673"/>
        <v>1.075</v>
      </c>
      <c r="G1719" s="127">
        <f t="shared" ca="1" si="666"/>
        <v>1.0005082492499999</v>
      </c>
      <c r="H1719" s="126">
        <f ca="1">TRUNC(PRODUCT(G$10:G1718),15)</f>
        <v>1.3112811278205301</v>
      </c>
      <c r="I1719" s="126">
        <f t="shared" ca="1" si="674"/>
        <v>1.2769392808734701</v>
      </c>
      <c r="J1719" s="126">
        <f t="shared" ca="1" si="667"/>
        <v>1.02689388</v>
      </c>
      <c r="K1719" s="126">
        <f t="shared" ca="1" si="668"/>
        <v>13.44694</v>
      </c>
      <c r="L1719" s="133">
        <f>IF(VLOOKUP(A1719,$U$12:$AD$125,8)=VLOOKUP(A1718,$U$12:$AD$125,8),0,VLOOKUP(A1719,U$12:$AD$125,8))</f>
        <v>0</v>
      </c>
      <c r="M1719" s="129">
        <f>IF(L1719&gt;0,VLOOKUP(L1719,T$12:$AC$125,7),0)</f>
        <v>0</v>
      </c>
      <c r="N1719" s="126">
        <f t="shared" si="669"/>
        <v>0</v>
      </c>
      <c r="O1719" s="126">
        <f t="shared" ca="1" si="670"/>
        <v>13.44694</v>
      </c>
      <c r="P1719" s="134" t="str">
        <f t="shared" si="675"/>
        <v>A+J=</v>
      </c>
      <c r="Q1719" s="131">
        <f t="shared" si="676"/>
        <v>44819</v>
      </c>
      <c r="R1719" s="9"/>
      <c r="S1719" s="9"/>
      <c r="T1719" s="9"/>
      <c r="U1719" s="9"/>
      <c r="V1719" s="9"/>
      <c r="W1719" s="9"/>
      <c r="X1719" s="9"/>
      <c r="Y1719" s="9"/>
      <c r="Z1719" s="9"/>
      <c r="AA1719" s="9"/>
      <c r="AB1719" s="9"/>
      <c r="AC1719" s="9"/>
      <c r="AD1719" s="9"/>
      <c r="AE1719" s="9"/>
      <c r="AF1719" s="59">
        <f t="shared" si="689"/>
        <v>44362</v>
      </c>
      <c r="AG1719" s="15">
        <f t="shared" ca="1" si="686"/>
        <v>1007.80395999</v>
      </c>
      <c r="AH1719" s="15">
        <f t="shared" si="686"/>
        <v>1000</v>
      </c>
      <c r="AI1719" s="4">
        <f t="shared" ca="1" si="686"/>
        <v>3.4000000000000002E-2</v>
      </c>
      <c r="AJ1719" s="16">
        <f t="shared" ca="1" si="686"/>
        <v>1.3269000000000001E-4</v>
      </c>
      <c r="AK1719" s="4">
        <f t="shared" si="686"/>
        <v>1.075</v>
      </c>
      <c r="AL1719" s="59">
        <f t="shared" si="687"/>
        <v>44362</v>
      </c>
      <c r="AM1719" s="16">
        <f t="shared" ca="1" si="688"/>
        <v>1.0078039599999999</v>
      </c>
      <c r="AN1719" s="15">
        <f t="shared" ca="1" si="688"/>
        <v>7.8039599900000001</v>
      </c>
      <c r="AO1719" s="9">
        <f t="shared" si="688"/>
        <v>0</v>
      </c>
      <c r="AP1719" s="17">
        <f t="shared" si="688"/>
        <v>0</v>
      </c>
      <c r="AQ1719" s="15">
        <f t="shared" si="688"/>
        <v>0</v>
      </c>
      <c r="AR1719" s="10" t="str">
        <f t="shared" si="688"/>
        <v>A+J=</v>
      </c>
      <c r="AS1719" s="59">
        <f t="shared" si="688"/>
        <v>44454</v>
      </c>
      <c r="AT1719" s="18"/>
      <c r="AU1719" s="18"/>
      <c r="AV1719" s="40"/>
      <c r="AW1719" s="18"/>
      <c r="AX1719" s="18"/>
      <c r="AY1719" s="18"/>
      <c r="AZ1719" s="18"/>
      <c r="BA1719" s="18"/>
      <c r="BB1719" s="18"/>
      <c r="BC1719" s="18"/>
      <c r="BD1719" s="18"/>
      <c r="BE1719" s="18"/>
      <c r="BF1719" s="18"/>
      <c r="BG1719" s="18"/>
      <c r="BH1719" s="18"/>
      <c r="BI1719" s="18"/>
      <c r="BJ1719" s="18"/>
      <c r="BK1719" s="18"/>
      <c r="BL1719" s="18"/>
      <c r="BM1719" s="18"/>
      <c r="BN1719" s="18"/>
      <c r="BO1719" s="18"/>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c r="GS1719" s="18"/>
      <c r="GT1719" s="18"/>
    </row>
    <row r="1720" spans="1:202" x14ac:dyDescent="0.2">
      <c r="A1720" s="123">
        <f t="shared" si="671"/>
        <v>44715</v>
      </c>
      <c r="B1720" s="124">
        <f t="shared" ca="1" si="680"/>
        <v>513.70789500000001</v>
      </c>
      <c r="C1720" s="126">
        <f t="shared" si="672"/>
        <v>500</v>
      </c>
      <c r="D1720" s="125">
        <f ca="1">IF(A1720&lt;$B$1,VLOOKUP(A1720,[1]DI!$A$4:$B$15000,2,FALSE),0)</f>
        <v>0.1265</v>
      </c>
      <c r="E1720" s="126">
        <f t="shared" ca="1" si="682"/>
        <v>4.7279E-4</v>
      </c>
      <c r="F1720" s="132">
        <f t="shared" si="673"/>
        <v>1.075</v>
      </c>
      <c r="G1720" s="127">
        <f t="shared" ca="1" si="666"/>
        <v>1.0005082492499999</v>
      </c>
      <c r="H1720" s="126">
        <f ca="1">TRUNC(PRODUCT(G$10:G1719),15)</f>
        <v>1.31194758547028</v>
      </c>
      <c r="I1720" s="126">
        <f t="shared" ca="1" si="674"/>
        <v>1.2769392808734701</v>
      </c>
      <c r="J1720" s="126">
        <f t="shared" ca="1" si="667"/>
        <v>1.0274157900000001</v>
      </c>
      <c r="K1720" s="126">
        <f t="shared" ca="1" si="668"/>
        <v>13.707895000000001</v>
      </c>
      <c r="L1720" s="133">
        <f>IF(VLOOKUP(A1720,$U$12:$AD$125,8)=VLOOKUP(A1719,$U$12:$AD$125,8),0,VLOOKUP(A1720,U$12:$AD$125,8))</f>
        <v>0</v>
      </c>
      <c r="M1720" s="129">
        <f>IF(L1720&gt;0,VLOOKUP(L1720,T$12:$AC$125,7),0)</f>
        <v>0</v>
      </c>
      <c r="N1720" s="126">
        <f t="shared" si="669"/>
        <v>0</v>
      </c>
      <c r="O1720" s="126">
        <f t="shared" ca="1" si="670"/>
        <v>13.707895000000001</v>
      </c>
      <c r="P1720" s="134" t="str">
        <f t="shared" si="675"/>
        <v>A+J=</v>
      </c>
      <c r="Q1720" s="131">
        <f t="shared" si="676"/>
        <v>44819</v>
      </c>
      <c r="R1720" s="9"/>
      <c r="S1720" s="9"/>
      <c r="T1720" s="9"/>
      <c r="U1720" s="9"/>
      <c r="V1720" s="9"/>
      <c r="W1720" s="9"/>
      <c r="X1720" s="9"/>
      <c r="Y1720" s="9"/>
      <c r="Z1720" s="9"/>
      <c r="AA1720" s="9"/>
      <c r="AB1720" s="9"/>
      <c r="AC1720" s="9"/>
      <c r="AD1720" s="9"/>
      <c r="AE1720" s="9"/>
      <c r="AF1720" s="59">
        <f t="shared" si="689"/>
        <v>44363</v>
      </c>
      <c r="AG1720" s="15">
        <f t="shared" ca="1" si="686"/>
        <v>1007.94771</v>
      </c>
      <c r="AH1720" s="15">
        <f t="shared" si="686"/>
        <v>1000</v>
      </c>
      <c r="AI1720" s="4">
        <f t="shared" ca="1" si="686"/>
        <v>3.4000000000000002E-2</v>
      </c>
      <c r="AJ1720" s="16">
        <f t="shared" ca="1" si="686"/>
        <v>1.3269000000000001E-4</v>
      </c>
      <c r="AK1720" s="4">
        <f t="shared" si="686"/>
        <v>1.075</v>
      </c>
      <c r="AL1720" s="59">
        <f t="shared" si="687"/>
        <v>44363</v>
      </c>
      <c r="AM1720" s="16">
        <f t="shared" ca="1" si="688"/>
        <v>1.0079477100000001</v>
      </c>
      <c r="AN1720" s="15">
        <f t="shared" ca="1" si="688"/>
        <v>7.9477099999999998</v>
      </c>
      <c r="AO1720" s="9">
        <f t="shared" si="688"/>
        <v>0</v>
      </c>
      <c r="AP1720" s="17">
        <f t="shared" si="688"/>
        <v>0</v>
      </c>
      <c r="AQ1720" s="15">
        <f t="shared" si="688"/>
        <v>0</v>
      </c>
      <c r="AR1720" s="10" t="str">
        <f t="shared" si="688"/>
        <v>A+J=</v>
      </c>
      <c r="AS1720" s="59">
        <f t="shared" si="688"/>
        <v>44454</v>
      </c>
      <c r="AT1720" s="18"/>
      <c r="AU1720" s="18"/>
      <c r="AV1720" s="40"/>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c r="GS1720" s="18"/>
      <c r="GT1720" s="18"/>
    </row>
    <row r="1721" spans="1:202" x14ac:dyDescent="0.2">
      <c r="A1721" s="123">
        <f t="shared" si="671"/>
        <v>44716</v>
      </c>
      <c r="B1721" s="124">
        <f t="shared" ca="1" si="680"/>
        <v>513.96898999999996</v>
      </c>
      <c r="C1721" s="126">
        <f t="shared" si="672"/>
        <v>500</v>
      </c>
      <c r="D1721" s="125">
        <f ca="1">IF(A1721&lt;$B$1,VLOOKUP(A1721,[1]DI!$A$4:$B$15000,2,FALSE),0)</f>
        <v>0</v>
      </c>
      <c r="E1721" s="126">
        <f t="shared" ca="1" si="682"/>
        <v>0</v>
      </c>
      <c r="F1721" s="132">
        <f t="shared" si="673"/>
        <v>1.075</v>
      </c>
      <c r="G1721" s="127">
        <f t="shared" ca="1" si="666"/>
        <v>1</v>
      </c>
      <c r="H1721" s="126">
        <f ca="1">TRUNC(PRODUCT(G$10:G1720),15)</f>
        <v>1.31261438184664</v>
      </c>
      <c r="I1721" s="126">
        <f t="shared" ca="1" si="674"/>
        <v>1.2769392808734701</v>
      </c>
      <c r="J1721" s="126">
        <f t="shared" ca="1" si="667"/>
        <v>1.0279379799999999</v>
      </c>
      <c r="K1721" s="126">
        <f t="shared" ca="1" si="668"/>
        <v>13.96899</v>
      </c>
      <c r="L1721" s="133">
        <f>IF(VLOOKUP(A1721,$U$12:$AD$125,8)=VLOOKUP(A1720,$U$12:$AD$125,8),0,VLOOKUP(A1721,U$12:$AD$125,8))</f>
        <v>0</v>
      </c>
      <c r="M1721" s="129">
        <f>IF(L1721&gt;0,VLOOKUP(L1721,T$12:$AC$125,7),0)</f>
        <v>0</v>
      </c>
      <c r="N1721" s="126">
        <f t="shared" si="669"/>
        <v>0</v>
      </c>
      <c r="O1721" s="126">
        <f t="shared" ca="1" si="670"/>
        <v>13.96899</v>
      </c>
      <c r="P1721" s="134" t="str">
        <f t="shared" si="675"/>
        <v>A+J=</v>
      </c>
      <c r="Q1721" s="131">
        <f t="shared" si="676"/>
        <v>44819</v>
      </c>
      <c r="R1721" s="9"/>
      <c r="S1721" s="9"/>
      <c r="T1721" s="9"/>
      <c r="U1721" s="9"/>
      <c r="V1721" s="9"/>
      <c r="W1721" s="9"/>
      <c r="X1721" s="9"/>
      <c r="Y1721" s="9"/>
      <c r="Z1721" s="9"/>
      <c r="AA1721" s="9"/>
      <c r="AB1721" s="9"/>
      <c r="AC1721" s="9"/>
      <c r="AD1721" s="9"/>
      <c r="AE1721" s="9"/>
      <c r="AF1721" s="59">
        <f t="shared" si="689"/>
        <v>44364</v>
      </c>
      <c r="AG1721" s="15">
        <f t="shared" ca="1" si="686"/>
        <v>1008.09148999</v>
      </c>
      <c r="AH1721" s="15">
        <f t="shared" si="686"/>
        <v>1000</v>
      </c>
      <c r="AI1721" s="4">
        <f t="shared" ca="1" si="686"/>
        <v>4.1500000000000002E-2</v>
      </c>
      <c r="AJ1721" s="16">
        <f t="shared" ca="1" si="686"/>
        <v>1.6137000000000001E-4</v>
      </c>
      <c r="AK1721" s="4">
        <f t="shared" si="686"/>
        <v>1.075</v>
      </c>
      <c r="AL1721" s="59">
        <f t="shared" si="687"/>
        <v>44364</v>
      </c>
      <c r="AM1721" s="16">
        <f t="shared" ca="1" si="688"/>
        <v>1.00809149</v>
      </c>
      <c r="AN1721" s="15">
        <f t="shared" ca="1" si="688"/>
        <v>8.0914899899999995</v>
      </c>
      <c r="AO1721" s="9">
        <f t="shared" si="688"/>
        <v>0</v>
      </c>
      <c r="AP1721" s="17">
        <f t="shared" si="688"/>
        <v>0</v>
      </c>
      <c r="AQ1721" s="15">
        <f t="shared" si="688"/>
        <v>0</v>
      </c>
      <c r="AR1721" s="10" t="str">
        <f t="shared" si="688"/>
        <v>A+J=</v>
      </c>
      <c r="AS1721" s="59">
        <f t="shared" si="688"/>
        <v>44454</v>
      </c>
      <c r="AT1721" s="18"/>
      <c r="AU1721" s="18"/>
      <c r="AV1721" s="40"/>
      <c r="AW1721" s="18"/>
      <c r="AX1721" s="18"/>
      <c r="AY1721" s="18"/>
      <c r="AZ1721" s="18"/>
      <c r="BA1721" s="18"/>
      <c r="BB1721" s="18"/>
      <c r="BC1721" s="18"/>
      <c r="BD1721" s="18"/>
      <c r="BE1721" s="18"/>
      <c r="BF1721" s="18"/>
      <c r="BG1721" s="18"/>
      <c r="BH1721" s="18"/>
      <c r="BI1721" s="18"/>
      <c r="BJ1721" s="18"/>
      <c r="BK1721" s="18"/>
      <c r="BL1721" s="18"/>
      <c r="BM1721" s="18"/>
      <c r="BN1721" s="18"/>
      <c r="BO1721" s="18"/>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c r="GS1721" s="18"/>
      <c r="GT1721" s="18"/>
    </row>
    <row r="1722" spans="1:202" x14ac:dyDescent="0.2">
      <c r="A1722" s="123">
        <f t="shared" si="671"/>
        <v>44717</v>
      </c>
      <c r="B1722" s="124">
        <f t="shared" ca="1" si="680"/>
        <v>513.96898999999996</v>
      </c>
      <c r="C1722" s="126">
        <f t="shared" si="672"/>
        <v>500</v>
      </c>
      <c r="D1722" s="125">
        <f ca="1">IF(A1722&lt;$B$1,VLOOKUP(A1722,[1]DI!$A$4:$B$15000,2,FALSE),0)</f>
        <v>0</v>
      </c>
      <c r="E1722" s="126">
        <f t="shared" ca="1" si="682"/>
        <v>0</v>
      </c>
      <c r="F1722" s="132">
        <f t="shared" si="673"/>
        <v>1.075</v>
      </c>
      <c r="G1722" s="127">
        <f t="shared" ca="1" si="666"/>
        <v>1</v>
      </c>
      <c r="H1722" s="126">
        <f ca="1">TRUNC(PRODUCT(G$10:G1721),15)</f>
        <v>1.31261438184664</v>
      </c>
      <c r="I1722" s="126">
        <f t="shared" ca="1" si="674"/>
        <v>1.2769392808734701</v>
      </c>
      <c r="J1722" s="126">
        <f t="shared" ca="1" si="667"/>
        <v>1.0279379799999999</v>
      </c>
      <c r="K1722" s="126">
        <f t="shared" ca="1" si="668"/>
        <v>13.96899</v>
      </c>
      <c r="L1722" s="133">
        <f>IF(VLOOKUP(A1722,$U$12:$AD$125,8)=VLOOKUP(A1721,$U$12:$AD$125,8),0,VLOOKUP(A1722,U$12:$AD$125,8))</f>
        <v>0</v>
      </c>
      <c r="M1722" s="129">
        <f>IF(L1722&gt;0,VLOOKUP(L1722,T$12:$AC$125,7),0)</f>
        <v>0</v>
      </c>
      <c r="N1722" s="126">
        <f t="shared" si="669"/>
        <v>0</v>
      </c>
      <c r="O1722" s="126">
        <f t="shared" ca="1" si="670"/>
        <v>13.96899</v>
      </c>
      <c r="P1722" s="134" t="str">
        <f t="shared" si="675"/>
        <v>A+J=</v>
      </c>
      <c r="Q1722" s="131">
        <f t="shared" si="676"/>
        <v>44819</v>
      </c>
      <c r="R1722" s="9"/>
      <c r="S1722" s="9"/>
      <c r="T1722" s="9"/>
      <c r="U1722" s="9"/>
      <c r="V1722" s="9"/>
      <c r="W1722" s="9"/>
      <c r="X1722" s="9"/>
      <c r="Y1722" s="9"/>
      <c r="Z1722" s="9"/>
      <c r="AA1722" s="9"/>
      <c r="AB1722" s="9"/>
      <c r="AC1722" s="9"/>
      <c r="AD1722" s="9"/>
      <c r="AE1722" s="9"/>
      <c r="AF1722" s="59">
        <f t="shared" si="689"/>
        <v>44365</v>
      </c>
      <c r="AG1722" s="15">
        <f t="shared" ca="1" si="686"/>
        <v>1008.26635999</v>
      </c>
      <c r="AH1722" s="15">
        <f t="shared" si="686"/>
        <v>1000</v>
      </c>
      <c r="AI1722" s="4">
        <f t="shared" ca="1" si="686"/>
        <v>4.1500000000000002E-2</v>
      </c>
      <c r="AJ1722" s="16">
        <f t="shared" ca="1" si="686"/>
        <v>1.6137000000000001E-4</v>
      </c>
      <c r="AK1722" s="4">
        <f t="shared" si="686"/>
        <v>1.075</v>
      </c>
      <c r="AL1722" s="59">
        <f t="shared" si="687"/>
        <v>44365</v>
      </c>
      <c r="AM1722" s="16">
        <f t="shared" ca="1" si="688"/>
        <v>1.0082663599999999</v>
      </c>
      <c r="AN1722" s="15">
        <f t="shared" ca="1" si="688"/>
        <v>8.2663599899999998</v>
      </c>
      <c r="AO1722" s="9">
        <f t="shared" si="688"/>
        <v>0</v>
      </c>
      <c r="AP1722" s="17">
        <f t="shared" si="688"/>
        <v>0</v>
      </c>
      <c r="AQ1722" s="15">
        <f t="shared" si="688"/>
        <v>0</v>
      </c>
      <c r="AR1722" s="10" t="str">
        <f t="shared" si="688"/>
        <v>A+J=</v>
      </c>
      <c r="AS1722" s="59">
        <f t="shared" si="688"/>
        <v>44454</v>
      </c>
      <c r="AT1722" s="18"/>
      <c r="AU1722" s="18"/>
      <c r="AV1722" s="40"/>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c r="GS1722" s="18"/>
      <c r="GT1722" s="18"/>
    </row>
    <row r="1723" spans="1:202" x14ac:dyDescent="0.2">
      <c r="A1723" s="123">
        <f t="shared" si="671"/>
        <v>44718</v>
      </c>
      <c r="B1723" s="124">
        <f t="shared" ca="1" si="680"/>
        <v>513.96898999999996</v>
      </c>
      <c r="C1723" s="126">
        <f t="shared" si="672"/>
        <v>500</v>
      </c>
      <c r="D1723" s="125">
        <f ca="1">IF(A1723&lt;$B$1,VLOOKUP(A1723,[1]DI!$A$4:$B$15000,2,FALSE),0)</f>
        <v>0.1265</v>
      </c>
      <c r="E1723" s="126">
        <f t="shared" ca="1" si="682"/>
        <v>4.7279E-4</v>
      </c>
      <c r="F1723" s="132">
        <f t="shared" si="673"/>
        <v>1.075</v>
      </c>
      <c r="G1723" s="127">
        <f t="shared" ca="1" si="666"/>
        <v>1.0005082492499999</v>
      </c>
      <c r="H1723" s="126">
        <f ca="1">TRUNC(PRODUCT(G$10:G1722),15)</f>
        <v>1.31261438184664</v>
      </c>
      <c r="I1723" s="126">
        <f t="shared" ca="1" si="674"/>
        <v>1.2769392808734701</v>
      </c>
      <c r="J1723" s="126">
        <f t="shared" ca="1" si="667"/>
        <v>1.0279379799999999</v>
      </c>
      <c r="K1723" s="126">
        <f t="shared" ca="1" si="668"/>
        <v>13.96899</v>
      </c>
      <c r="L1723" s="133">
        <f>IF(VLOOKUP(A1723,$U$12:$AD$125,8)=VLOOKUP(A1722,$U$12:$AD$125,8),0,VLOOKUP(A1723,U$12:$AD$125,8))</f>
        <v>0</v>
      </c>
      <c r="M1723" s="129">
        <f>IF(L1723&gt;0,VLOOKUP(L1723,T$12:$AC$125,7),0)</f>
        <v>0</v>
      </c>
      <c r="N1723" s="126">
        <f t="shared" si="669"/>
        <v>0</v>
      </c>
      <c r="O1723" s="126">
        <f t="shared" ca="1" si="670"/>
        <v>13.96899</v>
      </c>
      <c r="P1723" s="134" t="str">
        <f t="shared" si="675"/>
        <v>A+J=</v>
      </c>
      <c r="Q1723" s="131">
        <f t="shared" si="676"/>
        <v>44819</v>
      </c>
      <c r="R1723" s="9"/>
      <c r="S1723" s="9"/>
      <c r="T1723" s="9"/>
      <c r="U1723" s="9"/>
      <c r="V1723" s="9"/>
      <c r="W1723" s="9"/>
      <c r="X1723" s="9"/>
      <c r="Y1723" s="9"/>
      <c r="Z1723" s="9"/>
      <c r="AA1723" s="9"/>
      <c r="AB1723" s="9"/>
      <c r="AC1723" s="9"/>
      <c r="AD1723" s="9"/>
      <c r="AE1723" s="9"/>
      <c r="AF1723" s="59">
        <f t="shared" si="689"/>
        <v>44366</v>
      </c>
      <c r="AG1723" s="15">
        <f t="shared" ca="1" si="686"/>
        <v>1008.44127</v>
      </c>
      <c r="AH1723" s="15">
        <f t="shared" si="686"/>
        <v>1000</v>
      </c>
      <c r="AI1723" s="4">
        <f t="shared" ca="1" si="686"/>
        <v>0</v>
      </c>
      <c r="AJ1723" s="16">
        <f t="shared" ca="1" si="686"/>
        <v>0</v>
      </c>
      <c r="AK1723" s="4">
        <f t="shared" si="686"/>
        <v>1.075</v>
      </c>
      <c r="AL1723" s="59">
        <f t="shared" si="687"/>
        <v>44366</v>
      </c>
      <c r="AM1723" s="16">
        <f t="shared" ca="1" si="688"/>
        <v>1.0084412700000001</v>
      </c>
      <c r="AN1723" s="15">
        <f t="shared" ca="1" si="688"/>
        <v>8.4412699999999994</v>
      </c>
      <c r="AO1723" s="9">
        <f t="shared" si="688"/>
        <v>0</v>
      </c>
      <c r="AP1723" s="17">
        <f t="shared" si="688"/>
        <v>0</v>
      </c>
      <c r="AQ1723" s="15">
        <f t="shared" si="688"/>
        <v>0</v>
      </c>
      <c r="AR1723" s="10" t="str">
        <f t="shared" si="688"/>
        <v>A+J=</v>
      </c>
      <c r="AS1723" s="59">
        <f t="shared" si="688"/>
        <v>44454</v>
      </c>
      <c r="AT1723" s="18"/>
      <c r="AU1723" s="18"/>
      <c r="AV1723" s="40"/>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c r="GS1723" s="18"/>
      <c r="GT1723" s="18"/>
    </row>
    <row r="1724" spans="1:202" x14ac:dyDescent="0.2">
      <c r="A1724" s="123">
        <f t="shared" si="671"/>
        <v>44719</v>
      </c>
      <c r="B1724" s="124">
        <f t="shared" ca="1" si="680"/>
        <v>514.23021500000004</v>
      </c>
      <c r="C1724" s="126">
        <f t="shared" si="672"/>
        <v>500</v>
      </c>
      <c r="D1724" s="125">
        <f ca="1">IF(A1724&lt;$B$1,VLOOKUP(A1724,[1]DI!$A$4:$B$15000,2,FALSE),0)</f>
        <v>0.1265</v>
      </c>
      <c r="E1724" s="126">
        <f t="shared" ca="1" si="682"/>
        <v>4.7279E-4</v>
      </c>
      <c r="F1724" s="132">
        <f t="shared" si="673"/>
        <v>1.075</v>
      </c>
      <c r="G1724" s="127">
        <f t="shared" ca="1" si="666"/>
        <v>1.0005082492499999</v>
      </c>
      <c r="H1724" s="126">
        <f ca="1">TRUNC(PRODUCT(G$10:G1723),15)</f>
        <v>1.31328151712175</v>
      </c>
      <c r="I1724" s="126">
        <f t="shared" ca="1" si="674"/>
        <v>1.2769392808734701</v>
      </c>
      <c r="J1724" s="126">
        <f t="shared" ca="1" si="667"/>
        <v>1.02846043</v>
      </c>
      <c r="K1724" s="126">
        <f t="shared" ca="1" si="668"/>
        <v>14.230214999999999</v>
      </c>
      <c r="L1724" s="133">
        <f>IF(VLOOKUP(A1724,$U$12:$AD$125,8)=VLOOKUP(A1723,$U$12:$AD$125,8),0,VLOOKUP(A1724,U$12:$AD$125,8))</f>
        <v>0</v>
      </c>
      <c r="M1724" s="129">
        <f>IF(L1724&gt;0,VLOOKUP(L1724,T$12:$AC$125,7),0)</f>
        <v>0</v>
      </c>
      <c r="N1724" s="126">
        <f t="shared" si="669"/>
        <v>0</v>
      </c>
      <c r="O1724" s="126">
        <f t="shared" ca="1" si="670"/>
        <v>14.230214999999999</v>
      </c>
      <c r="P1724" s="134" t="str">
        <f t="shared" si="675"/>
        <v>A+J=</v>
      </c>
      <c r="Q1724" s="131">
        <f t="shared" si="676"/>
        <v>44819</v>
      </c>
      <c r="R1724" s="9"/>
      <c r="S1724" s="9"/>
      <c r="T1724" s="9"/>
      <c r="U1724" s="9"/>
      <c r="V1724" s="9"/>
      <c r="W1724" s="9"/>
      <c r="X1724" s="9"/>
      <c r="Y1724" s="9"/>
      <c r="Z1724" s="9"/>
      <c r="AA1724" s="9"/>
      <c r="AB1724" s="9"/>
      <c r="AC1724" s="9"/>
      <c r="AD1724" s="9"/>
      <c r="AE1724" s="9"/>
      <c r="AF1724" s="59">
        <f t="shared" si="689"/>
        <v>44367</v>
      </c>
      <c r="AG1724" s="15">
        <f t="shared" ca="1" si="686"/>
        <v>1008.44127</v>
      </c>
      <c r="AH1724" s="15">
        <f t="shared" si="686"/>
        <v>1000</v>
      </c>
      <c r="AI1724" s="4">
        <f t="shared" ca="1" si="686"/>
        <v>0</v>
      </c>
      <c r="AJ1724" s="16">
        <f t="shared" ca="1" si="686"/>
        <v>0</v>
      </c>
      <c r="AK1724" s="4">
        <f t="shared" si="686"/>
        <v>1.075</v>
      </c>
      <c r="AL1724" s="59">
        <f t="shared" si="687"/>
        <v>44367</v>
      </c>
      <c r="AM1724" s="16">
        <f t="shared" ca="1" si="688"/>
        <v>1.0084412700000001</v>
      </c>
      <c r="AN1724" s="15">
        <f t="shared" ca="1" si="688"/>
        <v>8.4412699999999994</v>
      </c>
      <c r="AO1724" s="9">
        <f t="shared" si="688"/>
        <v>0</v>
      </c>
      <c r="AP1724" s="17">
        <f t="shared" si="688"/>
        <v>0</v>
      </c>
      <c r="AQ1724" s="15">
        <f t="shared" si="688"/>
        <v>0</v>
      </c>
      <c r="AR1724" s="10" t="str">
        <f t="shared" si="688"/>
        <v>A+J=</v>
      </c>
      <c r="AS1724" s="59">
        <f t="shared" si="688"/>
        <v>44454</v>
      </c>
      <c r="AT1724" s="18"/>
      <c r="AU1724" s="18"/>
      <c r="AV1724" s="40"/>
      <c r="AW1724" s="18"/>
      <c r="AX1724" s="18"/>
      <c r="AY1724" s="18"/>
      <c r="AZ1724" s="18"/>
      <c r="BA1724" s="18"/>
      <c r="BB1724" s="18"/>
      <c r="BC1724" s="18"/>
      <c r="BD1724" s="18"/>
      <c r="BE1724" s="18"/>
      <c r="BF1724" s="18"/>
      <c r="BG1724" s="18"/>
      <c r="BH1724" s="18"/>
      <c r="BI1724" s="18"/>
      <c r="BJ1724" s="18"/>
      <c r="BK1724" s="18"/>
      <c r="BL1724" s="18"/>
      <c r="BM1724" s="18"/>
      <c r="BN1724" s="18"/>
      <c r="BO1724" s="18"/>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c r="GS1724" s="18"/>
      <c r="GT1724" s="18"/>
    </row>
    <row r="1725" spans="1:202" x14ac:dyDescent="0.2">
      <c r="A1725" s="123">
        <f t="shared" si="671"/>
        <v>44720</v>
      </c>
      <c r="B1725" s="124">
        <f t="shared" ca="1" si="680"/>
        <v>514.49157000000002</v>
      </c>
      <c r="C1725" s="126">
        <f t="shared" si="672"/>
        <v>500</v>
      </c>
      <c r="D1725" s="125">
        <f ca="1">IF(A1725&lt;$B$1,VLOOKUP(A1725,[1]DI!$A$4:$B$15000,2,FALSE),0)</f>
        <v>0.1265</v>
      </c>
      <c r="E1725" s="126">
        <f t="shared" ca="1" si="682"/>
        <v>4.7279E-4</v>
      </c>
      <c r="F1725" s="132">
        <f t="shared" si="673"/>
        <v>1.075</v>
      </c>
      <c r="G1725" s="127">
        <f t="shared" ca="1" si="666"/>
        <v>1.0005082492499999</v>
      </c>
      <c r="H1725" s="126">
        <f ca="1">TRUNC(PRODUCT(G$10:G1724),15)</f>
        <v>1.3139489914678699</v>
      </c>
      <c r="I1725" s="126">
        <f t="shared" ca="1" si="674"/>
        <v>1.2769392808734701</v>
      </c>
      <c r="J1725" s="126">
        <f t="shared" ca="1" si="667"/>
        <v>1.02898314</v>
      </c>
      <c r="K1725" s="126">
        <f t="shared" ca="1" si="668"/>
        <v>14.491569999999999</v>
      </c>
      <c r="L1725" s="133">
        <f>IF(VLOOKUP(A1725,$U$12:$AD$125,8)=VLOOKUP(A1724,$U$12:$AD$125,8),0,VLOOKUP(A1725,U$12:$AD$125,8))</f>
        <v>0</v>
      </c>
      <c r="M1725" s="129">
        <f>IF(L1725&gt;0,VLOOKUP(L1725,T$12:$AC$125,7),0)</f>
        <v>0</v>
      </c>
      <c r="N1725" s="126">
        <f t="shared" si="669"/>
        <v>0</v>
      </c>
      <c r="O1725" s="126">
        <f t="shared" ca="1" si="670"/>
        <v>14.491569999999999</v>
      </c>
      <c r="P1725" s="134" t="str">
        <f t="shared" si="675"/>
        <v>A+J=</v>
      </c>
      <c r="Q1725" s="131">
        <f t="shared" si="676"/>
        <v>44819</v>
      </c>
      <c r="R1725" s="9"/>
      <c r="S1725" s="9"/>
      <c r="T1725" s="9"/>
      <c r="U1725" s="9"/>
      <c r="V1725" s="9"/>
      <c r="W1725" s="9"/>
      <c r="X1725" s="9"/>
      <c r="Y1725" s="9"/>
      <c r="Z1725" s="9"/>
      <c r="AA1725" s="9"/>
      <c r="AB1725" s="9"/>
      <c r="AC1725" s="9"/>
      <c r="AD1725" s="9"/>
      <c r="AE1725" s="9"/>
      <c r="AF1725" s="59">
        <f t="shared" si="689"/>
        <v>44368</v>
      </c>
      <c r="AG1725" s="15">
        <f t="shared" ca="1" si="686"/>
        <v>1008.44127</v>
      </c>
      <c r="AH1725" s="15">
        <f t="shared" si="686"/>
        <v>1000</v>
      </c>
      <c r="AI1725" s="4">
        <f t="shared" ca="1" si="686"/>
        <v>4.1500000000000002E-2</v>
      </c>
      <c r="AJ1725" s="16">
        <f t="shared" ca="1" si="686"/>
        <v>1.6137000000000001E-4</v>
      </c>
      <c r="AK1725" s="4">
        <f t="shared" si="686"/>
        <v>1.075</v>
      </c>
      <c r="AL1725" s="59">
        <f t="shared" si="687"/>
        <v>44368</v>
      </c>
      <c r="AM1725" s="16">
        <f t="shared" ca="1" si="688"/>
        <v>1.0084412700000001</v>
      </c>
      <c r="AN1725" s="15">
        <f t="shared" ca="1" si="688"/>
        <v>8.4412699999999994</v>
      </c>
      <c r="AO1725" s="9">
        <f t="shared" si="688"/>
        <v>0</v>
      </c>
      <c r="AP1725" s="17">
        <f t="shared" si="688"/>
        <v>0</v>
      </c>
      <c r="AQ1725" s="15">
        <f t="shared" si="688"/>
        <v>0</v>
      </c>
      <c r="AR1725" s="10" t="str">
        <f t="shared" si="688"/>
        <v>A+J=</v>
      </c>
      <c r="AS1725" s="59">
        <f t="shared" si="688"/>
        <v>44454</v>
      </c>
      <c r="AT1725" s="18"/>
      <c r="AU1725" s="18"/>
      <c r="AV1725" s="40"/>
      <c r="AW1725" s="18"/>
      <c r="AX1725" s="18"/>
      <c r="AY1725" s="18"/>
      <c r="AZ1725" s="18"/>
      <c r="BA1725" s="18"/>
      <c r="BB1725" s="18"/>
      <c r="BC1725" s="18"/>
      <c r="BD1725" s="18"/>
      <c r="BE1725" s="18"/>
      <c r="BF1725" s="18"/>
      <c r="BG1725" s="18"/>
      <c r="BH1725" s="18"/>
      <c r="BI1725" s="18"/>
      <c r="BJ1725" s="18"/>
      <c r="BK1725" s="18"/>
      <c r="BL1725" s="18"/>
      <c r="BM1725" s="18"/>
      <c r="BN1725" s="18"/>
      <c r="BO1725" s="18"/>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c r="GS1725" s="18"/>
      <c r="GT1725" s="18"/>
    </row>
    <row r="1726" spans="1:202" x14ac:dyDescent="0.2">
      <c r="A1726" s="123">
        <f t="shared" si="671"/>
        <v>44721</v>
      </c>
      <c r="B1726" s="124">
        <f t="shared" ca="1" si="680"/>
        <v>514.75306</v>
      </c>
      <c r="C1726" s="126">
        <f t="shared" si="672"/>
        <v>500</v>
      </c>
      <c r="D1726" s="125">
        <f ca="1">IF(A1726&lt;$B$1,VLOOKUP(A1726,[1]DI!$A$4:$B$15000,2,FALSE),0)</f>
        <v>0.1265</v>
      </c>
      <c r="E1726" s="126">
        <f t="shared" ca="1" si="682"/>
        <v>4.7279E-4</v>
      </c>
      <c r="F1726" s="132">
        <f t="shared" si="673"/>
        <v>1.075</v>
      </c>
      <c r="G1726" s="127">
        <f t="shared" ca="1" si="666"/>
        <v>1.0005082492499999</v>
      </c>
      <c r="H1726" s="126">
        <f ca="1">TRUNC(PRODUCT(G$10:G1725),15)</f>
        <v>1.3146168050573199</v>
      </c>
      <c r="I1726" s="126">
        <f t="shared" ca="1" si="674"/>
        <v>1.2769392808734701</v>
      </c>
      <c r="J1726" s="126">
        <f t="shared" ca="1" si="667"/>
        <v>1.02950612</v>
      </c>
      <c r="K1726" s="126">
        <f t="shared" ca="1" si="668"/>
        <v>14.75306</v>
      </c>
      <c r="L1726" s="133">
        <f>IF(VLOOKUP(A1726,$U$12:$AD$125,8)=VLOOKUP(A1725,$U$12:$AD$125,8),0,VLOOKUP(A1726,U$12:$AD$125,8))</f>
        <v>0</v>
      </c>
      <c r="M1726" s="129">
        <f>IF(L1726&gt;0,VLOOKUP(L1726,T$12:$AC$125,7),0)</f>
        <v>0</v>
      </c>
      <c r="N1726" s="126">
        <f t="shared" si="669"/>
        <v>0</v>
      </c>
      <c r="O1726" s="126">
        <f t="shared" ca="1" si="670"/>
        <v>14.75306</v>
      </c>
      <c r="P1726" s="134" t="str">
        <f t="shared" si="675"/>
        <v>A+J=</v>
      </c>
      <c r="Q1726" s="131">
        <f t="shared" si="676"/>
        <v>44819</v>
      </c>
      <c r="R1726" s="9"/>
      <c r="S1726" s="9"/>
      <c r="T1726" s="9"/>
      <c r="U1726" s="9"/>
      <c r="V1726" s="9"/>
      <c r="W1726" s="9"/>
      <c r="X1726" s="9"/>
      <c r="Y1726" s="9"/>
      <c r="Z1726" s="9"/>
      <c r="AA1726" s="9"/>
      <c r="AB1726" s="9"/>
      <c r="AC1726" s="9"/>
      <c r="AD1726" s="9"/>
      <c r="AE1726" s="9"/>
      <c r="AF1726" s="59">
        <f t="shared" si="689"/>
        <v>44369</v>
      </c>
      <c r="AG1726" s="15">
        <f t="shared" ca="1" si="686"/>
        <v>1008.61621</v>
      </c>
      <c r="AH1726" s="15">
        <f t="shared" si="686"/>
        <v>1000</v>
      </c>
      <c r="AI1726" s="4">
        <f t="shared" ca="1" si="686"/>
        <v>4.1500000000000002E-2</v>
      </c>
      <c r="AJ1726" s="16">
        <f t="shared" ca="1" si="686"/>
        <v>1.6137000000000001E-4</v>
      </c>
      <c r="AK1726" s="4">
        <f t="shared" si="686"/>
        <v>1.075</v>
      </c>
      <c r="AL1726" s="59">
        <f t="shared" si="687"/>
        <v>44369</v>
      </c>
      <c r="AM1726" s="16">
        <f t="shared" ca="1" si="688"/>
        <v>1.00861621</v>
      </c>
      <c r="AN1726" s="15">
        <f t="shared" ca="1" si="688"/>
        <v>8.6162100000000006</v>
      </c>
      <c r="AO1726" s="9">
        <f t="shared" si="688"/>
        <v>0</v>
      </c>
      <c r="AP1726" s="17">
        <f t="shared" si="688"/>
        <v>0</v>
      </c>
      <c r="AQ1726" s="15">
        <f t="shared" si="688"/>
        <v>0</v>
      </c>
      <c r="AR1726" s="10" t="str">
        <f t="shared" si="688"/>
        <v>A+J=</v>
      </c>
      <c r="AS1726" s="59">
        <f t="shared" si="688"/>
        <v>44454</v>
      </c>
      <c r="AT1726" s="18"/>
      <c r="AU1726" s="18"/>
      <c r="AV1726" s="40"/>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c r="GS1726" s="18"/>
      <c r="GT1726" s="18"/>
    </row>
    <row r="1727" spans="1:202" x14ac:dyDescent="0.2">
      <c r="A1727" s="123">
        <f t="shared" si="671"/>
        <v>44722</v>
      </c>
      <c r="B1727" s="124">
        <f t="shared" ca="1" si="680"/>
        <v>515.01468499999999</v>
      </c>
      <c r="C1727" s="126">
        <f t="shared" si="672"/>
        <v>500</v>
      </c>
      <c r="D1727" s="125">
        <f ca="1">IF(A1727&lt;$B$1,VLOOKUP(A1727,[1]DI!$A$4:$B$15000,2,FALSE),0)</f>
        <v>0.1265</v>
      </c>
      <c r="E1727" s="126">
        <f t="shared" ca="1" si="682"/>
        <v>4.7279E-4</v>
      </c>
      <c r="F1727" s="132">
        <f t="shared" si="673"/>
        <v>1.075</v>
      </c>
      <c r="G1727" s="127">
        <f t="shared" ca="1" si="666"/>
        <v>1.0005082492499999</v>
      </c>
      <c r="H1727" s="126">
        <f ca="1">TRUNC(PRODUCT(G$10:G1726),15)</f>
        <v>1.3152849580625301</v>
      </c>
      <c r="I1727" s="126">
        <f t="shared" ca="1" si="674"/>
        <v>1.2769392808734701</v>
      </c>
      <c r="J1727" s="126">
        <f t="shared" ca="1" si="667"/>
        <v>1.0300293700000001</v>
      </c>
      <c r="K1727" s="126">
        <f t="shared" ca="1" si="668"/>
        <v>15.014685</v>
      </c>
      <c r="L1727" s="133">
        <f>IF(VLOOKUP(A1727,$U$12:$AD$125,8)=VLOOKUP(A1726,$U$12:$AD$125,8),0,VLOOKUP(A1727,U$12:$AD$125,8))</f>
        <v>0</v>
      </c>
      <c r="M1727" s="129">
        <f>IF(L1727&gt;0,VLOOKUP(L1727,T$12:$AC$125,7),0)</f>
        <v>0</v>
      </c>
      <c r="N1727" s="126">
        <f t="shared" si="669"/>
        <v>0</v>
      </c>
      <c r="O1727" s="126">
        <f t="shared" ca="1" si="670"/>
        <v>15.014685</v>
      </c>
      <c r="P1727" s="134" t="str">
        <f t="shared" si="675"/>
        <v>A+J=</v>
      </c>
      <c r="Q1727" s="131">
        <f t="shared" si="676"/>
        <v>44819</v>
      </c>
      <c r="R1727" s="9"/>
      <c r="S1727" s="9"/>
      <c r="T1727" s="9"/>
      <c r="U1727" s="9"/>
      <c r="V1727" s="9"/>
      <c r="W1727" s="9"/>
      <c r="X1727" s="9"/>
      <c r="Y1727" s="9"/>
      <c r="Z1727" s="9"/>
      <c r="AA1727" s="9"/>
      <c r="AB1727" s="9"/>
      <c r="AC1727" s="9"/>
      <c r="AD1727" s="9"/>
      <c r="AE1727" s="9"/>
      <c r="AF1727" s="59">
        <f t="shared" si="689"/>
        <v>44370</v>
      </c>
      <c r="AG1727" s="15">
        <f t="shared" ca="1" si="686"/>
        <v>1008.79117</v>
      </c>
      <c r="AH1727" s="15">
        <f t="shared" si="686"/>
        <v>1000</v>
      </c>
      <c r="AI1727" s="4">
        <f t="shared" ca="1" si="686"/>
        <v>4.1500000000000002E-2</v>
      </c>
      <c r="AJ1727" s="16">
        <f t="shared" ca="1" si="686"/>
        <v>1.6137000000000001E-4</v>
      </c>
      <c r="AK1727" s="4">
        <f t="shared" si="686"/>
        <v>1.075</v>
      </c>
      <c r="AL1727" s="59">
        <f t="shared" si="687"/>
        <v>44370</v>
      </c>
      <c r="AM1727" s="16">
        <f t="shared" ca="1" si="688"/>
        <v>1.0087911700000001</v>
      </c>
      <c r="AN1727" s="15">
        <f t="shared" ca="1" si="688"/>
        <v>8.7911699999999993</v>
      </c>
      <c r="AO1727" s="9">
        <f t="shared" si="688"/>
        <v>0</v>
      </c>
      <c r="AP1727" s="17">
        <f t="shared" si="688"/>
        <v>0</v>
      </c>
      <c r="AQ1727" s="15">
        <f t="shared" si="688"/>
        <v>0</v>
      </c>
      <c r="AR1727" s="10" t="str">
        <f t="shared" si="688"/>
        <v>A+J=</v>
      </c>
      <c r="AS1727" s="59">
        <f t="shared" si="688"/>
        <v>44454</v>
      </c>
      <c r="AT1727" s="18"/>
      <c r="AU1727" s="18"/>
      <c r="AV1727" s="40"/>
      <c r="AW1727" s="18"/>
      <c r="AX1727" s="18"/>
      <c r="AY1727" s="18"/>
      <c r="AZ1727" s="18"/>
      <c r="BA1727" s="18"/>
      <c r="BB1727" s="18"/>
      <c r="BC1727" s="18"/>
      <c r="BD1727" s="18"/>
      <c r="BE1727" s="18"/>
      <c r="BF1727" s="18"/>
      <c r="BG1727" s="18"/>
      <c r="BH1727" s="18"/>
      <c r="BI1727" s="18"/>
      <c r="BJ1727" s="18"/>
      <c r="BK1727" s="18"/>
      <c r="BL1727" s="18"/>
      <c r="BM1727" s="18"/>
      <c r="BN1727" s="18"/>
      <c r="BO1727" s="18"/>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c r="GS1727" s="18"/>
      <c r="GT1727" s="18"/>
    </row>
    <row r="1728" spans="1:202" x14ac:dyDescent="0.2">
      <c r="A1728" s="123">
        <f t="shared" si="671"/>
        <v>44723</v>
      </c>
      <c r="B1728" s="124">
        <f t="shared" ca="1" si="680"/>
        <v>515.27643998999997</v>
      </c>
      <c r="C1728" s="126">
        <f t="shared" si="672"/>
        <v>500</v>
      </c>
      <c r="D1728" s="125">
        <f ca="1">IF(A1728&lt;$B$1,VLOOKUP(A1728,[1]DI!$A$4:$B$15000,2,FALSE),0)</f>
        <v>0</v>
      </c>
      <c r="E1728" s="126">
        <f t="shared" ca="1" si="682"/>
        <v>0</v>
      </c>
      <c r="F1728" s="132">
        <f t="shared" si="673"/>
        <v>1.075</v>
      </c>
      <c r="G1728" s="127">
        <f t="shared" ca="1" si="666"/>
        <v>1</v>
      </c>
      <c r="H1728" s="126">
        <f ca="1">TRUNC(PRODUCT(G$10:G1727),15)</f>
        <v>1.315953450656</v>
      </c>
      <c r="I1728" s="126">
        <f t="shared" ca="1" si="674"/>
        <v>1.2769392808734701</v>
      </c>
      <c r="J1728" s="126">
        <f t="shared" ca="1" si="667"/>
        <v>1.0305528799999999</v>
      </c>
      <c r="K1728" s="126">
        <f t="shared" ca="1" si="668"/>
        <v>15.27643999</v>
      </c>
      <c r="L1728" s="133">
        <f>IF(VLOOKUP(A1728,$U$12:$AD$125,8)=VLOOKUP(A1727,$U$12:$AD$125,8),0,VLOOKUP(A1728,U$12:$AD$125,8))</f>
        <v>0</v>
      </c>
      <c r="M1728" s="129">
        <f>IF(L1728&gt;0,VLOOKUP(L1728,T$12:$AC$125,7),0)</f>
        <v>0</v>
      </c>
      <c r="N1728" s="126">
        <f t="shared" si="669"/>
        <v>0</v>
      </c>
      <c r="O1728" s="126">
        <f t="shared" ca="1" si="670"/>
        <v>15.27643999</v>
      </c>
      <c r="P1728" s="134" t="str">
        <f t="shared" si="675"/>
        <v>A+J=</v>
      </c>
      <c r="Q1728" s="131">
        <f t="shared" si="676"/>
        <v>44819</v>
      </c>
      <c r="R1728" s="9"/>
      <c r="S1728" s="9"/>
      <c r="T1728" s="9"/>
      <c r="U1728" s="9"/>
      <c r="V1728" s="9"/>
      <c r="W1728" s="9"/>
      <c r="X1728" s="9"/>
      <c r="Y1728" s="9"/>
      <c r="Z1728" s="9"/>
      <c r="AA1728" s="9"/>
      <c r="AB1728" s="9"/>
      <c r="AC1728" s="9"/>
      <c r="AD1728" s="9"/>
      <c r="AE1728" s="9"/>
      <c r="AF1728" s="59">
        <f t="shared" si="689"/>
        <v>44371</v>
      </c>
      <c r="AG1728" s="15">
        <f t="shared" ref="AG1728:AK1741" ca="1" si="690">VLOOKUP($AF1728,$A$10:$Q$3625,(AG$1)+1)</f>
        <v>1008.96617</v>
      </c>
      <c r="AH1728" s="15">
        <f t="shared" si="690"/>
        <v>1000</v>
      </c>
      <c r="AI1728" s="4">
        <f t="shared" ca="1" si="690"/>
        <v>4.1500000000000002E-2</v>
      </c>
      <c r="AJ1728" s="16">
        <f t="shared" ca="1" si="690"/>
        <v>1.6137000000000001E-4</v>
      </c>
      <c r="AK1728" s="4">
        <f t="shared" si="690"/>
        <v>1.075</v>
      </c>
      <c r="AL1728" s="59">
        <f t="shared" si="687"/>
        <v>44371</v>
      </c>
      <c r="AM1728" s="16">
        <f t="shared" ref="AM1728:AS1741" ca="1" si="691">VLOOKUP($AF1728,$A$10:$Q$3625,(AM$1)+1)</f>
        <v>1.0089661700000001</v>
      </c>
      <c r="AN1728" s="15">
        <f t="shared" ca="1" si="691"/>
        <v>8.96617</v>
      </c>
      <c r="AO1728" s="9">
        <f t="shared" si="691"/>
        <v>0</v>
      </c>
      <c r="AP1728" s="17">
        <f t="shared" si="691"/>
        <v>0</v>
      </c>
      <c r="AQ1728" s="15">
        <f t="shared" si="691"/>
        <v>0</v>
      </c>
      <c r="AR1728" s="10" t="str">
        <f t="shared" si="691"/>
        <v>A+J=</v>
      </c>
      <c r="AS1728" s="59">
        <f t="shared" si="691"/>
        <v>44454</v>
      </c>
      <c r="AT1728" s="18"/>
      <c r="AU1728" s="18"/>
      <c r="AV1728" s="40"/>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c r="GS1728" s="18"/>
      <c r="GT1728" s="18"/>
    </row>
    <row r="1729" spans="1:202" x14ac:dyDescent="0.2">
      <c r="A1729" s="123">
        <f t="shared" si="671"/>
        <v>44724</v>
      </c>
      <c r="B1729" s="124">
        <f t="shared" ca="1" si="680"/>
        <v>515.27643998999997</v>
      </c>
      <c r="C1729" s="126">
        <f t="shared" si="672"/>
        <v>500</v>
      </c>
      <c r="D1729" s="125">
        <f ca="1">IF(A1729&lt;$B$1,VLOOKUP(A1729,[1]DI!$A$4:$B$15000,2,FALSE),0)</f>
        <v>0</v>
      </c>
      <c r="E1729" s="126">
        <f t="shared" ca="1" si="682"/>
        <v>0</v>
      </c>
      <c r="F1729" s="132">
        <f t="shared" si="673"/>
        <v>1.075</v>
      </c>
      <c r="G1729" s="127">
        <f t="shared" ca="1" si="666"/>
        <v>1</v>
      </c>
      <c r="H1729" s="126">
        <f ca="1">TRUNC(PRODUCT(G$10:G1728),15)</f>
        <v>1.315953450656</v>
      </c>
      <c r="I1729" s="126">
        <f t="shared" ca="1" si="674"/>
        <v>1.2769392808734701</v>
      </c>
      <c r="J1729" s="126">
        <f t="shared" ca="1" si="667"/>
        <v>1.0305528799999999</v>
      </c>
      <c r="K1729" s="126">
        <f t="shared" ca="1" si="668"/>
        <v>15.27643999</v>
      </c>
      <c r="L1729" s="133">
        <f>IF(VLOOKUP(A1729,$U$12:$AD$125,8)=VLOOKUP(A1728,$U$12:$AD$125,8),0,VLOOKUP(A1729,U$12:$AD$125,8))</f>
        <v>0</v>
      </c>
      <c r="M1729" s="129">
        <f>IF(L1729&gt;0,VLOOKUP(L1729,T$12:$AC$125,7),0)</f>
        <v>0</v>
      </c>
      <c r="N1729" s="126">
        <f t="shared" si="669"/>
        <v>0</v>
      </c>
      <c r="O1729" s="126">
        <f t="shared" ca="1" si="670"/>
        <v>15.27643999</v>
      </c>
      <c r="P1729" s="134" t="str">
        <f t="shared" si="675"/>
        <v>A+J=</v>
      </c>
      <c r="Q1729" s="131">
        <f t="shared" si="676"/>
        <v>44819</v>
      </c>
      <c r="R1729" s="9"/>
      <c r="S1729" s="9"/>
      <c r="T1729" s="9"/>
      <c r="U1729" s="9"/>
      <c r="V1729" s="9"/>
      <c r="W1729" s="9"/>
      <c r="X1729" s="9"/>
      <c r="Y1729" s="9"/>
      <c r="Z1729" s="9"/>
      <c r="AA1729" s="9"/>
      <c r="AB1729" s="9"/>
      <c r="AC1729" s="9"/>
      <c r="AD1729" s="9"/>
      <c r="AE1729" s="9"/>
      <c r="AF1729" s="59">
        <f t="shared" si="689"/>
        <v>44372</v>
      </c>
      <c r="AG1729" s="15">
        <f t="shared" ca="1" si="690"/>
        <v>1009.14119999</v>
      </c>
      <c r="AH1729" s="15">
        <f t="shared" si="690"/>
        <v>1000</v>
      </c>
      <c r="AI1729" s="4">
        <f t="shared" ca="1" si="690"/>
        <v>4.1500000000000002E-2</v>
      </c>
      <c r="AJ1729" s="16">
        <f t="shared" ca="1" si="690"/>
        <v>1.6137000000000001E-4</v>
      </c>
      <c r="AK1729" s="4">
        <f t="shared" si="690"/>
        <v>1.075</v>
      </c>
      <c r="AL1729" s="59">
        <f t="shared" si="687"/>
        <v>44372</v>
      </c>
      <c r="AM1729" s="16">
        <f t="shared" ca="1" si="691"/>
        <v>1.0091412</v>
      </c>
      <c r="AN1729" s="15">
        <f t="shared" ca="1" si="691"/>
        <v>9.1411999900000005</v>
      </c>
      <c r="AO1729" s="9">
        <f t="shared" si="691"/>
        <v>0</v>
      </c>
      <c r="AP1729" s="17">
        <f t="shared" si="691"/>
        <v>0</v>
      </c>
      <c r="AQ1729" s="15">
        <f t="shared" si="691"/>
        <v>0</v>
      </c>
      <c r="AR1729" s="10" t="str">
        <f t="shared" si="691"/>
        <v>A+J=</v>
      </c>
      <c r="AS1729" s="59">
        <f t="shared" si="691"/>
        <v>44454</v>
      </c>
      <c r="AT1729" s="18"/>
      <c r="AU1729" s="18"/>
      <c r="AV1729" s="40"/>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c r="GS1729" s="18"/>
      <c r="GT1729" s="18"/>
    </row>
    <row r="1730" spans="1:202" x14ac:dyDescent="0.2">
      <c r="A1730" s="123">
        <f t="shared" si="671"/>
        <v>44725</v>
      </c>
      <c r="B1730" s="124">
        <f t="shared" ca="1" si="680"/>
        <v>515.27643998999997</v>
      </c>
      <c r="C1730" s="126">
        <f t="shared" si="672"/>
        <v>500</v>
      </c>
      <c r="D1730" s="125">
        <f ca="1">IF(A1730&lt;$B$1,VLOOKUP(A1730,[1]DI!$A$4:$B$15000,2,FALSE),0)</f>
        <v>0.1265</v>
      </c>
      <c r="E1730" s="126">
        <f t="shared" ca="1" si="682"/>
        <v>4.7279E-4</v>
      </c>
      <c r="F1730" s="132">
        <f t="shared" si="673"/>
        <v>1.075</v>
      </c>
      <c r="G1730" s="127">
        <f t="shared" ca="1" si="666"/>
        <v>1.0005082492499999</v>
      </c>
      <c r="H1730" s="126">
        <f ca="1">TRUNC(PRODUCT(G$10:G1729),15)</f>
        <v>1.315953450656</v>
      </c>
      <c r="I1730" s="126">
        <f t="shared" ca="1" si="674"/>
        <v>1.2769392808734701</v>
      </c>
      <c r="J1730" s="126">
        <f t="shared" ca="1" si="667"/>
        <v>1.0305528799999999</v>
      </c>
      <c r="K1730" s="126">
        <f t="shared" ca="1" si="668"/>
        <v>15.27643999</v>
      </c>
      <c r="L1730" s="133">
        <f>IF(VLOOKUP(A1730,$U$12:$AD$125,8)=VLOOKUP(A1729,$U$12:$AD$125,8),0,VLOOKUP(A1730,U$12:$AD$125,8))</f>
        <v>0</v>
      </c>
      <c r="M1730" s="129">
        <f>IF(L1730&gt;0,VLOOKUP(L1730,T$12:$AC$125,7),0)</f>
        <v>0</v>
      </c>
      <c r="N1730" s="126">
        <f t="shared" si="669"/>
        <v>0</v>
      </c>
      <c r="O1730" s="126">
        <f t="shared" ca="1" si="670"/>
        <v>15.27643999</v>
      </c>
      <c r="P1730" s="134" t="str">
        <f t="shared" si="675"/>
        <v>A+J=</v>
      </c>
      <c r="Q1730" s="131">
        <f t="shared" si="676"/>
        <v>44819</v>
      </c>
      <c r="R1730" s="9"/>
      <c r="S1730" s="9"/>
      <c r="T1730" s="9"/>
      <c r="U1730" s="9"/>
      <c r="V1730" s="9"/>
      <c r="W1730" s="9"/>
      <c r="X1730" s="9"/>
      <c r="Y1730" s="9"/>
      <c r="Z1730" s="9"/>
      <c r="AA1730" s="9"/>
      <c r="AB1730" s="9"/>
      <c r="AC1730" s="9"/>
      <c r="AD1730" s="9"/>
      <c r="AE1730" s="9"/>
      <c r="AF1730" s="59">
        <f t="shared" si="689"/>
        <v>44373</v>
      </c>
      <c r="AG1730" s="15">
        <f t="shared" ca="1" si="690"/>
        <v>1009.3162600000001</v>
      </c>
      <c r="AH1730" s="15">
        <f t="shared" si="690"/>
        <v>1000</v>
      </c>
      <c r="AI1730" s="4">
        <f t="shared" ca="1" si="690"/>
        <v>0</v>
      </c>
      <c r="AJ1730" s="16">
        <f t="shared" ca="1" si="690"/>
        <v>0</v>
      </c>
      <c r="AK1730" s="4">
        <f t="shared" si="690"/>
        <v>1.075</v>
      </c>
      <c r="AL1730" s="59">
        <f t="shared" si="687"/>
        <v>44373</v>
      </c>
      <c r="AM1730" s="16">
        <f t="shared" ca="1" si="691"/>
        <v>1.0093162600000001</v>
      </c>
      <c r="AN1730" s="15">
        <f t="shared" ca="1" si="691"/>
        <v>9.3162599999999998</v>
      </c>
      <c r="AO1730" s="9">
        <f t="shared" si="691"/>
        <v>0</v>
      </c>
      <c r="AP1730" s="17">
        <f t="shared" si="691"/>
        <v>0</v>
      </c>
      <c r="AQ1730" s="15">
        <f t="shared" si="691"/>
        <v>0</v>
      </c>
      <c r="AR1730" s="10" t="str">
        <f t="shared" si="691"/>
        <v>A+J=</v>
      </c>
      <c r="AS1730" s="59">
        <f t="shared" si="691"/>
        <v>44454</v>
      </c>
      <c r="AT1730" s="18"/>
      <c r="AU1730" s="18"/>
      <c r="AV1730" s="40"/>
      <c r="AW1730" s="18"/>
      <c r="AX1730" s="18"/>
      <c r="AY1730" s="18"/>
      <c r="AZ1730" s="18"/>
      <c r="BA1730" s="18"/>
      <c r="BB1730" s="18"/>
      <c r="BC1730" s="18"/>
      <c r="BD1730" s="18"/>
      <c r="BE1730" s="18"/>
      <c r="BF1730" s="18"/>
      <c r="BG1730" s="18"/>
      <c r="BH1730" s="18"/>
      <c r="BI1730" s="18"/>
      <c r="BJ1730" s="18"/>
      <c r="BK1730" s="18"/>
      <c r="BL1730" s="18"/>
      <c r="BM1730" s="18"/>
      <c r="BN1730" s="18"/>
      <c r="BO1730" s="18"/>
      <c r="BP1730" s="18"/>
      <c r="BQ1730" s="18"/>
      <c r="BR1730" s="18"/>
      <c r="BS1730" s="18"/>
      <c r="BT1730" s="18"/>
      <c r="BU1730" s="18"/>
      <c r="BV1730" s="18"/>
      <c r="BW1730" s="18"/>
      <c r="BX1730" s="18"/>
      <c r="BY1730" s="18"/>
      <c r="BZ1730" s="18"/>
      <c r="CA1730" s="18"/>
      <c r="CB1730" s="18"/>
      <c r="CC1730" s="18"/>
      <c r="CD1730" s="18"/>
      <c r="CE1730" s="18"/>
      <c r="CF1730" s="18"/>
      <c r="CG1730" s="18"/>
      <c r="CH1730" s="18"/>
      <c r="CI1730" s="18"/>
      <c r="CJ1730" s="18"/>
      <c r="CK1730" s="18"/>
      <c r="CL1730" s="18"/>
      <c r="CM1730" s="18"/>
      <c r="CN1730" s="18"/>
      <c r="CO1730" s="18"/>
      <c r="CP1730" s="18"/>
      <c r="CQ1730" s="18"/>
      <c r="CR1730" s="18"/>
      <c r="CS1730" s="18"/>
      <c r="CT1730" s="18"/>
      <c r="CU1730" s="18"/>
      <c r="CV1730" s="18"/>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c r="GS1730" s="18"/>
      <c r="GT1730" s="18"/>
    </row>
    <row r="1731" spans="1:202" x14ac:dyDescent="0.2">
      <c r="A1731" s="123">
        <f t="shared" si="671"/>
        <v>44726</v>
      </c>
      <c r="B1731" s="124">
        <f t="shared" ca="1" si="680"/>
        <v>515.53832999999997</v>
      </c>
      <c r="C1731" s="126">
        <f t="shared" si="672"/>
        <v>500</v>
      </c>
      <c r="D1731" s="125">
        <f ca="1">IF(A1731&lt;$B$1,VLOOKUP(A1731,[1]DI!$A$4:$B$15000,2,FALSE),0)</f>
        <v>0.1265</v>
      </c>
      <c r="E1731" s="126">
        <f t="shared" ca="1" si="682"/>
        <v>4.7279E-4</v>
      </c>
      <c r="F1731" s="132">
        <f t="shared" si="673"/>
        <v>1.075</v>
      </c>
      <c r="G1731" s="127">
        <f t="shared" ca="1" si="666"/>
        <v>1.0005082492499999</v>
      </c>
      <c r="H1731" s="126">
        <f ca="1">TRUNC(PRODUCT(G$10:G1730),15)</f>
        <v>1.31662228301033</v>
      </c>
      <c r="I1731" s="126">
        <f t="shared" ca="1" si="674"/>
        <v>1.2769392808734701</v>
      </c>
      <c r="J1731" s="126">
        <f t="shared" ca="1" si="667"/>
        <v>1.0310766600000001</v>
      </c>
      <c r="K1731" s="126">
        <f t="shared" ca="1" si="668"/>
        <v>15.53833</v>
      </c>
      <c r="L1731" s="133">
        <f>IF(VLOOKUP(A1731,$U$12:$AD$125,8)=VLOOKUP(A1730,$U$12:$AD$125,8),0,VLOOKUP(A1731,U$12:$AD$125,8))</f>
        <v>0</v>
      </c>
      <c r="M1731" s="129">
        <f>IF(L1731&gt;0,VLOOKUP(L1731,T$12:$AC$125,7),0)</f>
        <v>0</v>
      </c>
      <c r="N1731" s="126">
        <f t="shared" si="669"/>
        <v>0</v>
      </c>
      <c r="O1731" s="126">
        <f t="shared" ca="1" si="670"/>
        <v>15.53833</v>
      </c>
      <c r="P1731" s="134" t="str">
        <f t="shared" si="675"/>
        <v>A+J=</v>
      </c>
      <c r="Q1731" s="131">
        <f t="shared" si="676"/>
        <v>44819</v>
      </c>
      <c r="R1731" s="9"/>
      <c r="S1731" s="9"/>
      <c r="T1731" s="9"/>
      <c r="U1731" s="9"/>
      <c r="V1731" s="9"/>
      <c r="W1731" s="9"/>
      <c r="X1731" s="9"/>
      <c r="Y1731" s="9"/>
      <c r="Z1731" s="9"/>
      <c r="AA1731" s="9"/>
      <c r="AB1731" s="9"/>
      <c r="AC1731" s="9"/>
      <c r="AD1731" s="9"/>
      <c r="AE1731" s="9"/>
      <c r="AF1731" s="59">
        <f t="shared" si="689"/>
        <v>44374</v>
      </c>
      <c r="AG1731" s="15">
        <f t="shared" ca="1" si="690"/>
        <v>1009.3162600000001</v>
      </c>
      <c r="AH1731" s="15">
        <f t="shared" si="690"/>
        <v>1000</v>
      </c>
      <c r="AI1731" s="4">
        <f t="shared" ca="1" si="690"/>
        <v>0</v>
      </c>
      <c r="AJ1731" s="16">
        <f t="shared" ca="1" si="690"/>
        <v>0</v>
      </c>
      <c r="AK1731" s="4">
        <f t="shared" si="690"/>
        <v>1.075</v>
      </c>
      <c r="AL1731" s="59">
        <f t="shared" si="687"/>
        <v>44374</v>
      </c>
      <c r="AM1731" s="16">
        <f t="shared" ca="1" si="691"/>
        <v>1.0093162600000001</v>
      </c>
      <c r="AN1731" s="15">
        <f t="shared" ca="1" si="691"/>
        <v>9.3162599999999998</v>
      </c>
      <c r="AO1731" s="9">
        <f t="shared" si="691"/>
        <v>0</v>
      </c>
      <c r="AP1731" s="17">
        <f t="shared" si="691"/>
        <v>0</v>
      </c>
      <c r="AQ1731" s="15">
        <f t="shared" si="691"/>
        <v>0</v>
      </c>
      <c r="AR1731" s="10" t="str">
        <f t="shared" si="691"/>
        <v>A+J=</v>
      </c>
      <c r="AS1731" s="59">
        <f t="shared" si="691"/>
        <v>44454</v>
      </c>
      <c r="AT1731" s="18"/>
      <c r="AU1731" s="18"/>
      <c r="AV1731" s="40"/>
      <c r="AW1731" s="18"/>
      <c r="AX1731" s="18"/>
      <c r="AY1731" s="18"/>
      <c r="AZ1731" s="18"/>
      <c r="BA1731" s="18"/>
      <c r="BB1731" s="18"/>
      <c r="BC1731" s="18"/>
      <c r="BD1731" s="18"/>
      <c r="BE1731" s="18"/>
      <c r="BF1731" s="18"/>
      <c r="BG1731" s="18"/>
      <c r="BH1731" s="18"/>
      <c r="BI1731" s="18"/>
      <c r="BJ1731" s="18"/>
      <c r="BK1731" s="18"/>
      <c r="BL1731" s="18"/>
      <c r="BM1731" s="18"/>
      <c r="BN1731" s="18"/>
      <c r="BO1731" s="18"/>
      <c r="BP1731" s="18"/>
      <c r="BQ1731" s="18"/>
      <c r="BR1731" s="18"/>
      <c r="BS1731" s="18"/>
      <c r="BT1731" s="18"/>
      <c r="BU1731" s="18"/>
      <c r="BV1731" s="18"/>
      <c r="BW1731" s="18"/>
      <c r="BX1731" s="18"/>
      <c r="BY1731" s="18"/>
      <c r="BZ1731" s="18"/>
      <c r="CA1731" s="18"/>
      <c r="CB1731" s="18"/>
      <c r="CC1731" s="18"/>
      <c r="CD1731" s="18"/>
      <c r="CE1731" s="18"/>
      <c r="CF1731" s="18"/>
      <c r="CG1731" s="18"/>
      <c r="CH1731" s="18"/>
      <c r="CI1731" s="18"/>
      <c r="CJ1731" s="18"/>
      <c r="CK1731" s="18"/>
      <c r="CL1731" s="18"/>
      <c r="CM1731" s="18"/>
      <c r="CN1731" s="18"/>
      <c r="CO1731" s="18"/>
      <c r="CP1731" s="18"/>
      <c r="CQ1731" s="18"/>
      <c r="CR1731" s="18"/>
      <c r="CS1731" s="18"/>
      <c r="CT1731" s="18"/>
      <c r="CU1731" s="18"/>
      <c r="CV1731" s="18"/>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c r="GS1731" s="18"/>
      <c r="GT1731" s="18"/>
    </row>
    <row r="1732" spans="1:202" x14ac:dyDescent="0.2">
      <c r="A1732" s="123">
        <f t="shared" si="671"/>
        <v>44727</v>
      </c>
      <c r="B1732" s="124">
        <f t="shared" ca="1" si="680"/>
        <v>515.80034999999998</v>
      </c>
      <c r="C1732" s="126">
        <f t="shared" si="672"/>
        <v>500</v>
      </c>
      <c r="D1732" s="125">
        <f ca="1">IF(A1732&lt;$B$1,VLOOKUP(A1732,[1]DI!$A$4:$B$15000,2,FALSE),0)</f>
        <v>0.1265</v>
      </c>
      <c r="E1732" s="126">
        <f t="shared" ca="1" si="682"/>
        <v>4.7279E-4</v>
      </c>
      <c r="F1732" s="132">
        <f t="shared" si="673"/>
        <v>1.075</v>
      </c>
      <c r="G1732" s="127">
        <f t="shared" ca="1" si="666"/>
        <v>1.0005082492499999</v>
      </c>
      <c r="H1732" s="126">
        <f ca="1">TRUNC(PRODUCT(G$10:G1731),15)</f>
        <v>1.3172914552982</v>
      </c>
      <c r="I1732" s="126">
        <f t="shared" ca="1" si="674"/>
        <v>1.2769392808734701</v>
      </c>
      <c r="J1732" s="126">
        <f t="shared" ca="1" si="667"/>
        <v>1.0316007</v>
      </c>
      <c r="K1732" s="126">
        <f t="shared" ca="1" si="668"/>
        <v>15.80035</v>
      </c>
      <c r="L1732" s="133">
        <f>IF(VLOOKUP(A1732,$U$12:$AD$125,8)=VLOOKUP(A1731,$U$12:$AD$125,8),0,VLOOKUP(A1732,U$12:$AD$125,8))</f>
        <v>0</v>
      </c>
      <c r="M1732" s="129">
        <f>IF(L1732&gt;0,VLOOKUP(L1732,T$12:$AC$125,7),0)</f>
        <v>0</v>
      </c>
      <c r="N1732" s="126">
        <f t="shared" si="669"/>
        <v>0</v>
      </c>
      <c r="O1732" s="126">
        <f t="shared" ca="1" si="670"/>
        <v>15.80035</v>
      </c>
      <c r="P1732" s="134" t="str">
        <f t="shared" si="675"/>
        <v>A+J=</v>
      </c>
      <c r="Q1732" s="131">
        <f t="shared" si="676"/>
        <v>44819</v>
      </c>
      <c r="R1732" s="9"/>
      <c r="S1732" s="9"/>
      <c r="T1732" s="9"/>
      <c r="U1732" s="9"/>
      <c r="V1732" s="9"/>
      <c r="W1732" s="9"/>
      <c r="X1732" s="9"/>
      <c r="Y1732" s="9"/>
      <c r="Z1732" s="9"/>
      <c r="AA1732" s="9"/>
      <c r="AB1732" s="9"/>
      <c r="AC1732" s="9"/>
      <c r="AD1732" s="9"/>
      <c r="AE1732" s="9"/>
      <c r="AF1732" s="59">
        <f t="shared" si="689"/>
        <v>44375</v>
      </c>
      <c r="AG1732" s="15">
        <f t="shared" ca="1" si="690"/>
        <v>1009.3162600000001</v>
      </c>
      <c r="AH1732" s="15">
        <f t="shared" si="690"/>
        <v>1000</v>
      </c>
      <c r="AI1732" s="4">
        <f t="shared" ca="1" si="690"/>
        <v>4.1500000000000002E-2</v>
      </c>
      <c r="AJ1732" s="16">
        <f t="shared" ca="1" si="690"/>
        <v>1.6137000000000001E-4</v>
      </c>
      <c r="AK1732" s="4">
        <f t="shared" si="690"/>
        <v>1.075</v>
      </c>
      <c r="AL1732" s="59">
        <f t="shared" si="687"/>
        <v>44375</v>
      </c>
      <c r="AM1732" s="16">
        <f t="shared" ca="1" si="691"/>
        <v>1.0093162600000001</v>
      </c>
      <c r="AN1732" s="15">
        <f t="shared" ca="1" si="691"/>
        <v>9.3162599999999998</v>
      </c>
      <c r="AO1732" s="9">
        <f t="shared" si="691"/>
        <v>0</v>
      </c>
      <c r="AP1732" s="17">
        <f t="shared" si="691"/>
        <v>0</v>
      </c>
      <c r="AQ1732" s="15">
        <f t="shared" si="691"/>
        <v>0</v>
      </c>
      <c r="AR1732" s="10" t="str">
        <f t="shared" si="691"/>
        <v>A+J=</v>
      </c>
      <c r="AS1732" s="59">
        <f t="shared" si="691"/>
        <v>44454</v>
      </c>
      <c r="AT1732" s="18"/>
      <c r="AU1732" s="18"/>
      <c r="AV1732" s="40"/>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c r="GS1732" s="18"/>
      <c r="GT1732" s="18"/>
    </row>
    <row r="1733" spans="1:202" x14ac:dyDescent="0.2">
      <c r="A1733" s="123">
        <f t="shared" si="671"/>
        <v>44728</v>
      </c>
      <c r="B1733" s="124">
        <f t="shared" ca="1" si="680"/>
        <v>516.06250498999998</v>
      </c>
      <c r="C1733" s="126">
        <f t="shared" si="672"/>
        <v>500</v>
      </c>
      <c r="D1733" s="125">
        <f ca="1">IF(A1733&lt;$B$1,VLOOKUP(A1733,[1]DI!$A$4:$B$15000,2,FALSE),0)</f>
        <v>0</v>
      </c>
      <c r="E1733" s="126">
        <f t="shared" ca="1" si="682"/>
        <v>0</v>
      </c>
      <c r="F1733" s="132">
        <f t="shared" si="673"/>
        <v>1.075</v>
      </c>
      <c r="G1733" s="127">
        <f t="shared" ca="1" si="666"/>
        <v>1</v>
      </c>
      <c r="H1733" s="126">
        <f ca="1">TRUNC(PRODUCT(G$10:G1732),15)</f>
        <v>1.31796096769239</v>
      </c>
      <c r="I1733" s="126">
        <f t="shared" ca="1" si="674"/>
        <v>1.2769392808734701</v>
      </c>
      <c r="J1733" s="126">
        <f t="shared" ca="1" si="667"/>
        <v>1.0321250099999999</v>
      </c>
      <c r="K1733" s="126">
        <f t="shared" ca="1" si="668"/>
        <v>16.062504990000001</v>
      </c>
      <c r="L1733" s="133">
        <f>IF(VLOOKUP(A1733,$U$12:$AD$125,8)=VLOOKUP(A1732,$U$12:$AD$125,8),0,VLOOKUP(A1733,U$12:$AD$125,8))</f>
        <v>0</v>
      </c>
      <c r="M1733" s="129">
        <f>IF(L1733&gt;0,VLOOKUP(L1733,T$12:$AC$125,7),0)</f>
        <v>0</v>
      </c>
      <c r="N1733" s="126">
        <f t="shared" si="669"/>
        <v>0</v>
      </c>
      <c r="O1733" s="126">
        <f t="shared" ca="1" si="670"/>
        <v>16.062504990000001</v>
      </c>
      <c r="P1733" s="134" t="str">
        <f t="shared" si="675"/>
        <v>A+J=</v>
      </c>
      <c r="Q1733" s="131">
        <f t="shared" si="676"/>
        <v>44819</v>
      </c>
      <c r="R1733" s="9"/>
      <c r="S1733" s="9"/>
      <c r="T1733" s="9"/>
      <c r="U1733" s="9"/>
      <c r="V1733" s="9"/>
      <c r="W1733" s="9"/>
      <c r="X1733" s="9"/>
      <c r="Y1733" s="9"/>
      <c r="Z1733" s="9"/>
      <c r="AA1733" s="9"/>
      <c r="AB1733" s="9"/>
      <c r="AC1733" s="9"/>
      <c r="AD1733" s="9"/>
      <c r="AE1733" s="9"/>
      <c r="AF1733" s="59">
        <f t="shared" si="689"/>
        <v>44376</v>
      </c>
      <c r="AG1733" s="15">
        <f t="shared" ca="1" si="690"/>
        <v>1009.49135</v>
      </c>
      <c r="AH1733" s="15">
        <f t="shared" si="690"/>
        <v>1000</v>
      </c>
      <c r="AI1733" s="4">
        <f t="shared" ca="1" si="690"/>
        <v>4.1500000000000002E-2</v>
      </c>
      <c r="AJ1733" s="16">
        <f t="shared" ca="1" si="690"/>
        <v>1.6137000000000001E-4</v>
      </c>
      <c r="AK1733" s="4">
        <f t="shared" si="690"/>
        <v>1.075</v>
      </c>
      <c r="AL1733" s="59">
        <f t="shared" si="687"/>
        <v>44376</v>
      </c>
      <c r="AM1733" s="16">
        <f t="shared" ca="1" si="691"/>
        <v>1.00949135</v>
      </c>
      <c r="AN1733" s="15">
        <f t="shared" ca="1" si="691"/>
        <v>9.4913500000000006</v>
      </c>
      <c r="AO1733" s="9">
        <f t="shared" si="691"/>
        <v>0</v>
      </c>
      <c r="AP1733" s="17">
        <f t="shared" si="691"/>
        <v>0</v>
      </c>
      <c r="AQ1733" s="15">
        <f t="shared" si="691"/>
        <v>0</v>
      </c>
      <c r="AR1733" s="10" t="str">
        <f t="shared" si="691"/>
        <v>A+J=</v>
      </c>
      <c r="AS1733" s="59">
        <f t="shared" si="691"/>
        <v>44454</v>
      </c>
      <c r="AT1733" s="18"/>
      <c r="AU1733" s="18"/>
      <c r="AV1733" s="40"/>
      <c r="AW1733" s="18"/>
      <c r="AX1733" s="18"/>
      <c r="AY1733" s="18"/>
      <c r="AZ1733" s="18"/>
      <c r="BA1733" s="18"/>
      <c r="BB1733" s="18"/>
      <c r="BC1733" s="18"/>
      <c r="BD1733" s="18"/>
      <c r="BE1733" s="18"/>
      <c r="BF1733" s="18"/>
      <c r="BG1733" s="18"/>
      <c r="BH1733" s="18"/>
      <c r="BI1733" s="18"/>
      <c r="BJ1733" s="18"/>
      <c r="BK1733" s="18"/>
      <c r="BL1733" s="18"/>
      <c r="BM1733" s="18"/>
      <c r="BN1733" s="18"/>
      <c r="BO1733" s="18"/>
      <c r="BP1733" s="18"/>
      <c r="BQ1733" s="18"/>
      <c r="BR1733" s="18"/>
      <c r="BS1733" s="18"/>
      <c r="BT1733" s="18"/>
      <c r="BU1733" s="18"/>
      <c r="BV1733" s="18"/>
      <c r="BW1733" s="18"/>
      <c r="BX1733" s="18"/>
      <c r="BY1733" s="18"/>
      <c r="BZ1733" s="18"/>
      <c r="CA1733" s="18"/>
      <c r="CB1733" s="18"/>
      <c r="CC1733" s="18"/>
      <c r="CD1733" s="18"/>
      <c r="CE1733" s="18"/>
      <c r="CF1733" s="18"/>
      <c r="CG1733" s="18"/>
      <c r="CH1733" s="18"/>
      <c r="CI1733" s="18"/>
      <c r="CJ1733" s="18"/>
      <c r="CK1733" s="18"/>
      <c r="CL1733" s="18"/>
      <c r="CM1733" s="18"/>
      <c r="CN1733" s="18"/>
      <c r="CO1733" s="18"/>
      <c r="CP1733" s="18"/>
      <c r="CQ1733" s="18"/>
      <c r="CR1733" s="18"/>
      <c r="CS1733" s="18"/>
      <c r="CT1733" s="18"/>
      <c r="CU1733" s="18"/>
      <c r="CV1733" s="18"/>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c r="GS1733" s="18"/>
      <c r="GT1733" s="18"/>
    </row>
    <row r="1734" spans="1:202" x14ac:dyDescent="0.2">
      <c r="A1734" s="123">
        <f t="shared" si="671"/>
        <v>44729</v>
      </c>
      <c r="B1734" s="124">
        <f t="shared" ca="1" si="680"/>
        <v>516.06250498999998</v>
      </c>
      <c r="C1734" s="126">
        <f t="shared" si="672"/>
        <v>500</v>
      </c>
      <c r="D1734" s="125">
        <f ca="1">IF(A1734&lt;$B$1,VLOOKUP(A1734,[1]DI!$A$4:$B$15000,2,FALSE),0)</f>
        <v>0.13150000000000001</v>
      </c>
      <c r="E1734" s="126">
        <f t="shared" ca="1" si="682"/>
        <v>4.9036999999999996E-4</v>
      </c>
      <c r="F1734" s="132">
        <f t="shared" si="673"/>
        <v>1.075</v>
      </c>
      <c r="G1734" s="127">
        <f t="shared" ca="1" si="666"/>
        <v>1.00052714775</v>
      </c>
      <c r="H1734" s="126">
        <f ca="1">TRUNC(PRODUCT(G$10:G1733),15)</f>
        <v>1.31796096769239</v>
      </c>
      <c r="I1734" s="126">
        <f t="shared" ca="1" si="674"/>
        <v>1.2769392808734701</v>
      </c>
      <c r="J1734" s="126">
        <f t="shared" ca="1" si="667"/>
        <v>1.0321250099999999</v>
      </c>
      <c r="K1734" s="126">
        <f t="shared" ca="1" si="668"/>
        <v>16.062504990000001</v>
      </c>
      <c r="L1734" s="133">
        <f>IF(VLOOKUP(A1734,$U$12:$AD$125,8)=VLOOKUP(A1733,$U$12:$AD$125,8),0,VLOOKUP(A1734,U$12:$AD$125,8))</f>
        <v>0</v>
      </c>
      <c r="M1734" s="129">
        <f>IF(L1734&gt;0,VLOOKUP(L1734,T$12:$AC$125,7),0)</f>
        <v>0</v>
      </c>
      <c r="N1734" s="126">
        <f t="shared" si="669"/>
        <v>0</v>
      </c>
      <c r="O1734" s="126">
        <f t="shared" ca="1" si="670"/>
        <v>16.062504990000001</v>
      </c>
      <c r="P1734" s="134" t="str">
        <f t="shared" si="675"/>
        <v>A+J=</v>
      </c>
      <c r="Q1734" s="131">
        <f t="shared" si="676"/>
        <v>44819</v>
      </c>
      <c r="R1734" s="9"/>
      <c r="S1734" s="9"/>
      <c r="T1734" s="9"/>
      <c r="U1734" s="9"/>
      <c r="V1734" s="9"/>
      <c r="W1734" s="9"/>
      <c r="X1734" s="9"/>
      <c r="Y1734" s="9"/>
      <c r="Z1734" s="9"/>
      <c r="AA1734" s="9"/>
      <c r="AB1734" s="9"/>
      <c r="AC1734" s="9"/>
      <c r="AD1734" s="9"/>
      <c r="AE1734" s="9"/>
      <c r="AF1734" s="59">
        <f t="shared" si="689"/>
        <v>44377</v>
      </c>
      <c r="AG1734" s="15">
        <f t="shared" ca="1" si="690"/>
        <v>1009.66646999</v>
      </c>
      <c r="AH1734" s="15">
        <f t="shared" si="690"/>
        <v>1000</v>
      </c>
      <c r="AI1734" s="4">
        <f t="shared" ca="1" si="690"/>
        <v>4.1500000000000002E-2</v>
      </c>
      <c r="AJ1734" s="16">
        <f t="shared" ca="1" si="690"/>
        <v>1.6137000000000001E-4</v>
      </c>
      <c r="AK1734" s="4">
        <f t="shared" si="690"/>
        <v>1.075</v>
      </c>
      <c r="AL1734" s="59">
        <f t="shared" si="687"/>
        <v>44377</v>
      </c>
      <c r="AM1734" s="16">
        <f t="shared" ca="1" si="691"/>
        <v>1.00966647</v>
      </c>
      <c r="AN1734" s="15">
        <f t="shared" ca="1" si="691"/>
        <v>9.6664699899999995</v>
      </c>
      <c r="AO1734" s="9">
        <f t="shared" si="691"/>
        <v>0</v>
      </c>
      <c r="AP1734" s="17">
        <f t="shared" si="691"/>
        <v>0</v>
      </c>
      <c r="AQ1734" s="15">
        <f t="shared" si="691"/>
        <v>0</v>
      </c>
      <c r="AR1734" s="10" t="str">
        <f t="shared" si="691"/>
        <v>A+J=</v>
      </c>
      <c r="AS1734" s="59">
        <f t="shared" si="691"/>
        <v>44454</v>
      </c>
      <c r="AT1734" s="18"/>
      <c r="AU1734" s="18"/>
      <c r="AV1734" s="40"/>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c r="GS1734" s="18"/>
      <c r="GT1734" s="18"/>
    </row>
    <row r="1735" spans="1:202" x14ac:dyDescent="0.2">
      <c r="A1735" s="123">
        <f t="shared" si="671"/>
        <v>44730</v>
      </c>
      <c r="B1735" s="124">
        <f t="shared" ca="1" si="680"/>
        <v>516.33454500000005</v>
      </c>
      <c r="C1735" s="126">
        <f t="shared" si="672"/>
        <v>500</v>
      </c>
      <c r="D1735" s="125">
        <f ca="1">IF(A1735&lt;$B$1,VLOOKUP(A1735,[1]DI!$A$4:$B$15000,2,FALSE),0)</f>
        <v>0</v>
      </c>
      <c r="E1735" s="126">
        <f t="shared" ca="1" si="682"/>
        <v>0</v>
      </c>
      <c r="F1735" s="132">
        <f t="shared" si="673"/>
        <v>1.075</v>
      </c>
      <c r="G1735" s="127">
        <f t="shared" ca="1" si="666"/>
        <v>1</v>
      </c>
      <c r="H1735" s="126">
        <f ca="1">TRUNC(PRODUCT(G$10:G1734),15)</f>
        <v>1.31865572785109</v>
      </c>
      <c r="I1735" s="126">
        <f t="shared" ca="1" si="674"/>
        <v>1.2769392808734701</v>
      </c>
      <c r="J1735" s="126">
        <f t="shared" ca="1" si="667"/>
        <v>1.03266909</v>
      </c>
      <c r="K1735" s="126">
        <f t="shared" ca="1" si="668"/>
        <v>16.334544999999999</v>
      </c>
      <c r="L1735" s="133">
        <f>IF(VLOOKUP(A1735,$U$12:$AD$125,8)=VLOOKUP(A1734,$U$12:$AD$125,8),0,VLOOKUP(A1735,U$12:$AD$125,8))</f>
        <v>0</v>
      </c>
      <c r="M1735" s="129">
        <f>IF(L1735&gt;0,VLOOKUP(L1735,T$12:$AC$125,7),0)</f>
        <v>0</v>
      </c>
      <c r="N1735" s="126">
        <f t="shared" si="669"/>
        <v>0</v>
      </c>
      <c r="O1735" s="126">
        <f t="shared" ca="1" si="670"/>
        <v>16.334544999999999</v>
      </c>
      <c r="P1735" s="134" t="str">
        <f t="shared" si="675"/>
        <v>A+J=</v>
      </c>
      <c r="Q1735" s="131">
        <f t="shared" si="676"/>
        <v>44819</v>
      </c>
      <c r="R1735" s="9"/>
      <c r="S1735" s="9"/>
      <c r="T1735" s="9"/>
      <c r="U1735" s="9"/>
      <c r="V1735" s="9"/>
      <c r="W1735" s="9"/>
      <c r="X1735" s="9"/>
      <c r="Y1735" s="9"/>
      <c r="Z1735" s="9"/>
      <c r="AA1735" s="9"/>
      <c r="AB1735" s="9"/>
      <c r="AC1735" s="9"/>
      <c r="AD1735" s="9"/>
      <c r="AE1735" s="9"/>
      <c r="AF1735" s="59">
        <f t="shared" si="689"/>
        <v>44378</v>
      </c>
      <c r="AG1735" s="15">
        <f t="shared" ca="1" si="690"/>
        <v>1009.84162</v>
      </c>
      <c r="AH1735" s="15">
        <f t="shared" si="690"/>
        <v>1000</v>
      </c>
      <c r="AI1735" s="4">
        <f t="shared" ca="1" si="690"/>
        <v>4.1500000000000002E-2</v>
      </c>
      <c r="AJ1735" s="16">
        <f t="shared" ca="1" si="690"/>
        <v>1.6137000000000001E-4</v>
      </c>
      <c r="AK1735" s="4">
        <f t="shared" si="690"/>
        <v>1.075</v>
      </c>
      <c r="AL1735" s="59">
        <f t="shared" si="687"/>
        <v>44378</v>
      </c>
      <c r="AM1735" s="16">
        <f t="shared" ca="1" si="691"/>
        <v>1.00984162</v>
      </c>
      <c r="AN1735" s="15">
        <f t="shared" ca="1" si="691"/>
        <v>9.8416200000000007</v>
      </c>
      <c r="AO1735" s="9">
        <f t="shared" si="691"/>
        <v>0</v>
      </c>
      <c r="AP1735" s="17">
        <f t="shared" si="691"/>
        <v>0</v>
      </c>
      <c r="AQ1735" s="15">
        <f t="shared" si="691"/>
        <v>0</v>
      </c>
      <c r="AR1735" s="10" t="str">
        <f t="shared" si="691"/>
        <v>A+J=</v>
      </c>
      <c r="AS1735" s="59">
        <f t="shared" si="691"/>
        <v>44454</v>
      </c>
      <c r="AT1735" s="18"/>
      <c r="AU1735" s="18"/>
      <c r="AV1735" s="40"/>
      <c r="AW1735" s="18"/>
      <c r="AX1735" s="18"/>
      <c r="AY1735" s="18"/>
      <c r="AZ1735" s="18"/>
      <c r="BA1735" s="18"/>
      <c r="BB1735" s="18"/>
      <c r="BC1735" s="18"/>
      <c r="BD1735" s="18"/>
      <c r="BE1735" s="18"/>
      <c r="BF1735" s="18"/>
      <c r="BG1735" s="18"/>
      <c r="BH1735" s="18"/>
      <c r="BI1735" s="18"/>
      <c r="BJ1735" s="18"/>
      <c r="BK1735" s="18"/>
      <c r="BL1735" s="18"/>
      <c r="BM1735" s="18"/>
      <c r="BN1735" s="18"/>
      <c r="BO1735" s="18"/>
      <c r="BP1735" s="18"/>
      <c r="BQ1735" s="18"/>
      <c r="BR1735" s="18"/>
      <c r="BS1735" s="18"/>
      <c r="BT1735" s="18"/>
      <c r="BU1735" s="18"/>
      <c r="BV1735" s="18"/>
      <c r="BW1735" s="18"/>
      <c r="BX1735" s="18"/>
      <c r="BY1735" s="18"/>
      <c r="BZ1735" s="18"/>
      <c r="CA1735" s="18"/>
      <c r="CB1735" s="18"/>
      <c r="CC1735" s="18"/>
      <c r="CD1735" s="18"/>
      <c r="CE1735" s="18"/>
      <c r="CF1735" s="18"/>
      <c r="CG1735" s="18"/>
      <c r="CH1735" s="18"/>
      <c r="CI1735" s="18"/>
      <c r="CJ1735" s="18"/>
      <c r="CK1735" s="18"/>
      <c r="CL1735" s="18"/>
      <c r="CM1735" s="18"/>
      <c r="CN1735" s="18"/>
      <c r="CO1735" s="18"/>
      <c r="CP1735" s="18"/>
      <c r="CQ1735" s="18"/>
      <c r="CR1735" s="18"/>
      <c r="CS1735" s="18"/>
      <c r="CT1735" s="18"/>
      <c r="CU1735" s="18"/>
      <c r="CV1735" s="18"/>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c r="GS1735" s="18"/>
      <c r="GT1735" s="18"/>
    </row>
    <row r="1736" spans="1:202" x14ac:dyDescent="0.2">
      <c r="A1736" s="123">
        <f t="shared" si="671"/>
        <v>44731</v>
      </c>
      <c r="B1736" s="124">
        <f t="shared" ca="1" si="680"/>
        <v>516.33454500000005</v>
      </c>
      <c r="C1736" s="126">
        <f t="shared" si="672"/>
        <v>500</v>
      </c>
      <c r="D1736" s="125">
        <f ca="1">IF(A1736&lt;$B$1,VLOOKUP(A1736,[1]DI!$A$4:$B$15000,2,FALSE),0)</f>
        <v>0</v>
      </c>
      <c r="E1736" s="126">
        <f t="shared" ca="1" si="682"/>
        <v>0</v>
      </c>
      <c r="F1736" s="132">
        <f t="shared" si="673"/>
        <v>1.075</v>
      </c>
      <c r="G1736" s="127">
        <f t="shared" ca="1" si="666"/>
        <v>1</v>
      </c>
      <c r="H1736" s="126">
        <f ca="1">TRUNC(PRODUCT(G$10:G1735),15)</f>
        <v>1.31865572785109</v>
      </c>
      <c r="I1736" s="126">
        <f t="shared" ca="1" si="674"/>
        <v>1.2769392808734701</v>
      </c>
      <c r="J1736" s="126">
        <f t="shared" ca="1" si="667"/>
        <v>1.03266909</v>
      </c>
      <c r="K1736" s="126">
        <f t="shared" ca="1" si="668"/>
        <v>16.334544999999999</v>
      </c>
      <c r="L1736" s="133">
        <f>IF(VLOOKUP(A1736,$U$12:$AD$125,8)=VLOOKUP(A1735,$U$12:$AD$125,8),0,VLOOKUP(A1736,U$12:$AD$125,8))</f>
        <v>0</v>
      </c>
      <c r="M1736" s="129">
        <f>IF(L1736&gt;0,VLOOKUP(L1736,T$12:$AC$125,7),0)</f>
        <v>0</v>
      </c>
      <c r="N1736" s="126">
        <f t="shared" si="669"/>
        <v>0</v>
      </c>
      <c r="O1736" s="126">
        <f t="shared" ca="1" si="670"/>
        <v>16.334544999999999</v>
      </c>
      <c r="P1736" s="134" t="str">
        <f t="shared" si="675"/>
        <v>A+J=</v>
      </c>
      <c r="Q1736" s="131">
        <f t="shared" si="676"/>
        <v>44819</v>
      </c>
      <c r="R1736" s="9"/>
      <c r="S1736" s="9"/>
      <c r="T1736" s="9"/>
      <c r="U1736" s="9"/>
      <c r="V1736" s="9"/>
      <c r="W1736" s="9"/>
      <c r="X1736" s="9"/>
      <c r="Y1736" s="9"/>
      <c r="Z1736" s="9"/>
      <c r="AA1736" s="9"/>
      <c r="AB1736" s="9"/>
      <c r="AC1736" s="9"/>
      <c r="AD1736" s="9"/>
      <c r="AE1736" s="9"/>
      <c r="AF1736" s="59">
        <f t="shared" si="689"/>
        <v>44379</v>
      </c>
      <c r="AG1736" s="15">
        <f t="shared" ca="1" si="690"/>
        <v>1010.0168</v>
      </c>
      <c r="AH1736" s="15">
        <f t="shared" si="690"/>
        <v>1000</v>
      </c>
      <c r="AI1736" s="4">
        <f t="shared" ca="1" si="690"/>
        <v>4.1500000000000002E-2</v>
      </c>
      <c r="AJ1736" s="16">
        <f t="shared" ca="1" si="690"/>
        <v>1.6137000000000001E-4</v>
      </c>
      <c r="AK1736" s="4">
        <f t="shared" si="690"/>
        <v>1.075</v>
      </c>
      <c r="AL1736" s="59">
        <f t="shared" si="687"/>
        <v>44379</v>
      </c>
      <c r="AM1736" s="16">
        <f t="shared" ca="1" si="691"/>
        <v>1.0100168</v>
      </c>
      <c r="AN1736" s="15">
        <f t="shared" ca="1" si="691"/>
        <v>10.0168</v>
      </c>
      <c r="AO1736" s="9">
        <f t="shared" si="691"/>
        <v>0</v>
      </c>
      <c r="AP1736" s="17">
        <f t="shared" si="691"/>
        <v>0</v>
      </c>
      <c r="AQ1736" s="15">
        <f t="shared" si="691"/>
        <v>0</v>
      </c>
      <c r="AR1736" s="10" t="str">
        <f t="shared" si="691"/>
        <v>A+J=</v>
      </c>
      <c r="AS1736" s="59">
        <f t="shared" si="691"/>
        <v>44454</v>
      </c>
      <c r="AT1736" s="18"/>
      <c r="AU1736" s="18"/>
      <c r="AV1736" s="40"/>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c r="GS1736" s="18"/>
      <c r="GT1736" s="18"/>
    </row>
    <row r="1737" spans="1:202" x14ac:dyDescent="0.2">
      <c r="A1737" s="123">
        <f t="shared" si="671"/>
        <v>44732</v>
      </c>
      <c r="B1737" s="124">
        <f t="shared" ca="1" si="680"/>
        <v>516.33454500000005</v>
      </c>
      <c r="C1737" s="126">
        <f t="shared" si="672"/>
        <v>500</v>
      </c>
      <c r="D1737" s="125">
        <f ca="1">IF(A1737&lt;$B$1,VLOOKUP(A1737,[1]DI!$A$4:$B$15000,2,FALSE),0)</f>
        <v>0.13150000000000001</v>
      </c>
      <c r="E1737" s="126">
        <f t="shared" ca="1" si="682"/>
        <v>4.9036999999999996E-4</v>
      </c>
      <c r="F1737" s="132">
        <f t="shared" si="673"/>
        <v>1.075</v>
      </c>
      <c r="G1737" s="127">
        <f t="shared" ca="1" si="666"/>
        <v>1.00052714775</v>
      </c>
      <c r="H1737" s="126">
        <f ca="1">TRUNC(PRODUCT(G$10:G1736),15)</f>
        <v>1.31865572785109</v>
      </c>
      <c r="I1737" s="126">
        <f t="shared" ca="1" si="674"/>
        <v>1.2769392808734701</v>
      </c>
      <c r="J1737" s="126">
        <f t="shared" ca="1" si="667"/>
        <v>1.03266909</v>
      </c>
      <c r="K1737" s="126">
        <f t="shared" ca="1" si="668"/>
        <v>16.334544999999999</v>
      </c>
      <c r="L1737" s="133">
        <f>IF(VLOOKUP(A1737,$U$12:$AD$125,8)=VLOOKUP(A1736,$U$12:$AD$125,8),0,VLOOKUP(A1737,U$12:$AD$125,8))</f>
        <v>0</v>
      </c>
      <c r="M1737" s="129">
        <f>IF(L1737&gt;0,VLOOKUP(L1737,T$12:$AC$125,7),0)</f>
        <v>0</v>
      </c>
      <c r="N1737" s="126">
        <f t="shared" si="669"/>
        <v>0</v>
      </c>
      <c r="O1737" s="126">
        <f t="shared" ca="1" si="670"/>
        <v>16.334544999999999</v>
      </c>
      <c r="P1737" s="134" t="str">
        <f t="shared" si="675"/>
        <v>A+J=</v>
      </c>
      <c r="Q1737" s="131">
        <f t="shared" si="676"/>
        <v>44819</v>
      </c>
      <c r="R1737" s="9"/>
      <c r="S1737" s="9"/>
      <c r="T1737" s="9"/>
      <c r="U1737" s="9"/>
      <c r="V1737" s="9"/>
      <c r="W1737" s="9"/>
      <c r="X1737" s="9"/>
      <c r="Y1737" s="9"/>
      <c r="Z1737" s="9"/>
      <c r="AA1737" s="9"/>
      <c r="AB1737" s="9"/>
      <c r="AC1737" s="9"/>
      <c r="AD1737" s="9"/>
      <c r="AE1737" s="9"/>
      <c r="AF1737" s="59">
        <f t="shared" si="689"/>
        <v>44380</v>
      </c>
      <c r="AG1737" s="15">
        <f t="shared" ca="1" si="690"/>
        <v>1010.19200999</v>
      </c>
      <c r="AH1737" s="15">
        <f t="shared" si="690"/>
        <v>1000</v>
      </c>
      <c r="AI1737" s="4">
        <f t="shared" ca="1" si="690"/>
        <v>0</v>
      </c>
      <c r="AJ1737" s="16">
        <f t="shared" ca="1" si="690"/>
        <v>0</v>
      </c>
      <c r="AK1737" s="4">
        <f t="shared" si="690"/>
        <v>1.075</v>
      </c>
      <c r="AL1737" s="59">
        <f t="shared" si="687"/>
        <v>44380</v>
      </c>
      <c r="AM1737" s="16">
        <f t="shared" ca="1" si="691"/>
        <v>1.0101920099999999</v>
      </c>
      <c r="AN1737" s="15">
        <f t="shared" ca="1" si="691"/>
        <v>10.192009990000001</v>
      </c>
      <c r="AO1737" s="9">
        <f t="shared" si="691"/>
        <v>0</v>
      </c>
      <c r="AP1737" s="17">
        <f t="shared" si="691"/>
        <v>0</v>
      </c>
      <c r="AQ1737" s="15">
        <f t="shared" si="691"/>
        <v>0</v>
      </c>
      <c r="AR1737" s="10" t="str">
        <f t="shared" si="691"/>
        <v>A+J=</v>
      </c>
      <c r="AS1737" s="59">
        <f t="shared" si="691"/>
        <v>44454</v>
      </c>
      <c r="AT1737" s="18"/>
      <c r="AU1737" s="18"/>
      <c r="AV1737" s="40"/>
      <c r="AW1737" s="18"/>
      <c r="AX1737" s="18"/>
      <c r="AY1737" s="18"/>
      <c r="AZ1737" s="18"/>
      <c r="BA1737" s="18"/>
      <c r="BB1737" s="18"/>
      <c r="BC1737" s="18"/>
      <c r="BD1737" s="18"/>
      <c r="BE1737" s="18"/>
      <c r="BF1737" s="18"/>
      <c r="BG1737" s="18"/>
      <c r="BH1737" s="18"/>
      <c r="BI1737" s="18"/>
      <c r="BJ1737" s="18"/>
      <c r="BK1737" s="18"/>
      <c r="BL1737" s="18"/>
      <c r="BM1737" s="18"/>
      <c r="BN1737" s="18"/>
      <c r="BO1737" s="18"/>
      <c r="BP1737" s="18"/>
      <c r="BQ1737" s="18"/>
      <c r="BR1737" s="18"/>
      <c r="BS1737" s="18"/>
      <c r="BT1737" s="18"/>
      <c r="BU1737" s="18"/>
      <c r="BV1737" s="18"/>
      <c r="BW1737" s="18"/>
      <c r="BX1737" s="18"/>
      <c r="BY1737" s="18"/>
      <c r="BZ1737" s="18"/>
      <c r="CA1737" s="18"/>
      <c r="CB1737" s="18"/>
      <c r="CC1737" s="18"/>
      <c r="CD1737" s="18"/>
      <c r="CE1737" s="18"/>
      <c r="CF1737" s="18"/>
      <c r="CG1737" s="18"/>
      <c r="CH1737" s="18"/>
      <c r="CI1737" s="18"/>
      <c r="CJ1737" s="18"/>
      <c r="CK1737" s="18"/>
      <c r="CL1737" s="18"/>
      <c r="CM1737" s="18"/>
      <c r="CN1737" s="18"/>
      <c r="CO1737" s="18"/>
      <c r="CP1737" s="18"/>
      <c r="CQ1737" s="18"/>
      <c r="CR1737" s="18"/>
      <c r="CS1737" s="18"/>
      <c r="CT1737" s="18"/>
      <c r="CU1737" s="18"/>
      <c r="CV1737" s="18"/>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c r="GS1737" s="18"/>
      <c r="GT1737" s="18"/>
    </row>
    <row r="1738" spans="1:202" x14ac:dyDescent="0.2">
      <c r="A1738" s="123">
        <f t="shared" si="671"/>
        <v>44733</v>
      </c>
      <c r="B1738" s="124">
        <f t="shared" ca="1" si="680"/>
        <v>516.60672999999997</v>
      </c>
      <c r="C1738" s="126">
        <f t="shared" si="672"/>
        <v>500</v>
      </c>
      <c r="D1738" s="125">
        <f ca="1">IF(A1738&lt;$B$1,VLOOKUP(A1738,[1]DI!$A$4:$B$15000,2,FALSE),0)</f>
        <v>0.13150000000000001</v>
      </c>
      <c r="E1738" s="126">
        <f t="shared" ca="1" si="682"/>
        <v>4.9036999999999996E-4</v>
      </c>
      <c r="F1738" s="132">
        <f t="shared" si="673"/>
        <v>1.075</v>
      </c>
      <c r="G1738" s="127">
        <f t="shared" ref="G1738:G1801" ca="1" si="692">TRUNC((1+(E1738*F1738)),15)</f>
        <v>1.00052714775</v>
      </c>
      <c r="H1738" s="126">
        <f ca="1">TRUNC(PRODUCT(G$10:G1737),15)</f>
        <v>1.3193508542510599</v>
      </c>
      <c r="I1738" s="126">
        <f t="shared" ca="1" si="674"/>
        <v>1.2769392808734701</v>
      </c>
      <c r="J1738" s="126">
        <f t="shared" ref="J1738:J1801" ca="1" si="693">ROUND(TRUNC(H1738/I1738,15),8)</f>
        <v>1.03321346</v>
      </c>
      <c r="K1738" s="126">
        <f t="shared" ref="K1738:K1801" ca="1" si="694">TRUNC((C1738*(J1738-1)),8)</f>
        <v>16.606729999999999</v>
      </c>
      <c r="L1738" s="133">
        <f>IF(VLOOKUP(A1738,$U$12:$AD$125,8)=VLOOKUP(A1737,$U$12:$AD$125,8),0,VLOOKUP(A1738,U$12:$AD$125,8))</f>
        <v>0</v>
      </c>
      <c r="M1738" s="129">
        <f>IF(L1738&gt;0,VLOOKUP(L1738,T$12:$AC$125,7),0)</f>
        <v>0</v>
      </c>
      <c r="N1738" s="126">
        <f t="shared" ref="N1738:N1801" si="695">IF(M1738&gt;0,(C$10*M1738),0)</f>
        <v>0</v>
      </c>
      <c r="O1738" s="126">
        <f t="shared" ref="O1738:O1801" ca="1" si="696">(K1738+N1738)</f>
        <v>16.606729999999999</v>
      </c>
      <c r="P1738" s="134" t="str">
        <f t="shared" si="675"/>
        <v>A+J=</v>
      </c>
      <c r="Q1738" s="131">
        <f t="shared" si="676"/>
        <v>44819</v>
      </c>
      <c r="R1738" s="9"/>
      <c r="S1738" s="9"/>
      <c r="T1738" s="9"/>
      <c r="U1738" s="9"/>
      <c r="V1738" s="9"/>
      <c r="W1738" s="9"/>
      <c r="X1738" s="9"/>
      <c r="Y1738" s="9"/>
      <c r="Z1738" s="9"/>
      <c r="AA1738" s="9"/>
      <c r="AB1738" s="9"/>
      <c r="AC1738" s="9"/>
      <c r="AD1738" s="9"/>
      <c r="AE1738" s="9"/>
      <c r="AF1738" s="59">
        <f t="shared" si="689"/>
        <v>44381</v>
      </c>
      <c r="AG1738" s="15">
        <f t="shared" ca="1" si="690"/>
        <v>1010.19200999</v>
      </c>
      <c r="AH1738" s="15">
        <f t="shared" si="690"/>
        <v>1000</v>
      </c>
      <c r="AI1738" s="4">
        <f t="shared" ca="1" si="690"/>
        <v>0</v>
      </c>
      <c r="AJ1738" s="16">
        <f t="shared" ca="1" si="690"/>
        <v>0</v>
      </c>
      <c r="AK1738" s="4">
        <f t="shared" si="690"/>
        <v>1.075</v>
      </c>
      <c r="AL1738" s="59">
        <f t="shared" si="687"/>
        <v>44381</v>
      </c>
      <c r="AM1738" s="16">
        <f t="shared" ca="1" si="691"/>
        <v>1.0101920099999999</v>
      </c>
      <c r="AN1738" s="15">
        <f t="shared" ca="1" si="691"/>
        <v>10.192009990000001</v>
      </c>
      <c r="AO1738" s="9">
        <f t="shared" si="691"/>
        <v>0</v>
      </c>
      <c r="AP1738" s="17">
        <f t="shared" si="691"/>
        <v>0</v>
      </c>
      <c r="AQ1738" s="15">
        <f t="shared" si="691"/>
        <v>0</v>
      </c>
      <c r="AR1738" s="10" t="str">
        <f t="shared" si="691"/>
        <v>A+J=</v>
      </c>
      <c r="AS1738" s="59">
        <f t="shared" si="691"/>
        <v>44454</v>
      </c>
      <c r="AT1738" s="18"/>
      <c r="AU1738" s="18"/>
      <c r="AV1738" s="40"/>
      <c r="AW1738" s="18"/>
      <c r="AX1738" s="18"/>
      <c r="AY1738" s="18"/>
      <c r="AZ1738" s="18"/>
      <c r="BA1738" s="18"/>
      <c r="BB1738" s="18"/>
      <c r="BC1738" s="18"/>
      <c r="BD1738" s="18"/>
      <c r="BE1738" s="18"/>
      <c r="BF1738" s="18"/>
      <c r="BG1738" s="18"/>
      <c r="BH1738" s="18"/>
      <c r="BI1738" s="18"/>
      <c r="BJ1738" s="18"/>
      <c r="BK1738" s="18"/>
      <c r="BL1738" s="18"/>
      <c r="BM1738" s="18"/>
      <c r="BN1738" s="18"/>
      <c r="BO1738" s="18"/>
      <c r="BP1738" s="18"/>
      <c r="BQ1738" s="18"/>
      <c r="BR1738" s="18"/>
      <c r="BS1738" s="18"/>
      <c r="BT1738" s="18"/>
      <c r="BU1738" s="18"/>
      <c r="BV1738" s="18"/>
      <c r="BW1738" s="18"/>
      <c r="BX1738" s="18"/>
      <c r="BY1738" s="18"/>
      <c r="BZ1738" s="18"/>
      <c r="CA1738" s="18"/>
      <c r="CB1738" s="18"/>
      <c r="CC1738" s="18"/>
      <c r="CD1738" s="18"/>
      <c r="CE1738" s="18"/>
      <c r="CF1738" s="18"/>
      <c r="CG1738" s="18"/>
      <c r="CH1738" s="18"/>
      <c r="CI1738" s="18"/>
      <c r="CJ1738" s="18"/>
      <c r="CK1738" s="18"/>
      <c r="CL1738" s="18"/>
      <c r="CM1738" s="18"/>
      <c r="CN1738" s="18"/>
      <c r="CO1738" s="18"/>
      <c r="CP1738" s="18"/>
      <c r="CQ1738" s="18"/>
      <c r="CR1738" s="18"/>
      <c r="CS1738" s="18"/>
      <c r="CT1738" s="18"/>
      <c r="CU1738" s="18"/>
      <c r="CV1738" s="18"/>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c r="GS1738" s="18"/>
      <c r="GT1738" s="18"/>
    </row>
    <row r="1739" spans="1:202" x14ac:dyDescent="0.2">
      <c r="A1739" s="123">
        <f t="shared" ref="A1739:A1802" si="697">(A1738+1)</f>
        <v>44734</v>
      </c>
      <c r="B1739" s="124">
        <f t="shared" ca="1" si="680"/>
        <v>516.87905998999997</v>
      </c>
      <c r="C1739" s="126">
        <f t="shared" ref="C1739:C1802" si="698">TRUNC(C1738-N1738,8)</f>
        <v>500</v>
      </c>
      <c r="D1739" s="125">
        <f ca="1">IF(A1739&lt;$B$1,VLOOKUP(A1739,[1]DI!$A$4:$B$15000,2,FALSE),0)</f>
        <v>0.13150000000000001</v>
      </c>
      <c r="E1739" s="126">
        <f t="shared" ca="1" si="682"/>
        <v>4.9036999999999996E-4</v>
      </c>
      <c r="F1739" s="132">
        <f t="shared" ref="F1739:F1802" si="699">F1738</f>
        <v>1.075</v>
      </c>
      <c r="G1739" s="127">
        <f t="shared" ca="1" si="692"/>
        <v>1.00052714775</v>
      </c>
      <c r="H1739" s="126">
        <f ca="1">TRUNC(PRODUCT(G$10:G1738),15)</f>
        <v>1.3200463470853301</v>
      </c>
      <c r="I1739" s="126">
        <f t="shared" ref="I1739:I1802" ca="1" si="700">IF(OR(L1738&gt;0,L1738="E"),H1738,I1738)</f>
        <v>1.2769392808734701</v>
      </c>
      <c r="J1739" s="126">
        <f t="shared" ca="1" si="693"/>
        <v>1.0337581199999999</v>
      </c>
      <c r="K1739" s="126">
        <f t="shared" ca="1" si="694"/>
        <v>16.879059989999998</v>
      </c>
      <c r="L1739" s="133">
        <f>IF(VLOOKUP(A1739,$U$12:$AD$125,8)=VLOOKUP(A1738,$U$12:$AD$125,8),0,VLOOKUP(A1739,U$12:$AD$125,8))</f>
        <v>0</v>
      </c>
      <c r="M1739" s="129">
        <f>IF(L1739&gt;0,VLOOKUP(L1739,T$12:$AC$125,7),0)</f>
        <v>0</v>
      </c>
      <c r="N1739" s="126">
        <f t="shared" si="695"/>
        <v>0</v>
      </c>
      <c r="O1739" s="126">
        <f t="shared" ca="1" si="696"/>
        <v>16.879059989999998</v>
      </c>
      <c r="P1739" s="134" t="str">
        <f t="shared" ref="P1739:P1802" si="701">IF(L1738&gt;0,VLOOKUP(A1738,$U$12:$AD$125,9),P1738)</f>
        <v>A+J=</v>
      </c>
      <c r="Q1739" s="131">
        <f t="shared" ref="Q1739:Q1802" si="702">IF(L1738&gt;0,VLOOKUP(A1738,$U$12:$AD$125,10),Q1738)</f>
        <v>44819</v>
      </c>
      <c r="R1739" s="9"/>
      <c r="S1739" s="9"/>
      <c r="T1739" s="9"/>
      <c r="U1739" s="9"/>
      <c r="V1739" s="9"/>
      <c r="W1739" s="9"/>
      <c r="X1739" s="9"/>
      <c r="Y1739" s="9"/>
      <c r="Z1739" s="9"/>
      <c r="AA1739" s="9"/>
      <c r="AB1739" s="9"/>
      <c r="AC1739" s="9"/>
      <c r="AD1739" s="9"/>
      <c r="AE1739" s="9"/>
      <c r="AF1739" s="59">
        <f t="shared" si="689"/>
        <v>44382</v>
      </c>
      <c r="AG1739" s="15">
        <f t="shared" ca="1" si="690"/>
        <v>1010.19200999</v>
      </c>
      <c r="AH1739" s="15">
        <f t="shared" si="690"/>
        <v>1000</v>
      </c>
      <c r="AI1739" s="4">
        <f t="shared" ca="1" si="690"/>
        <v>4.1500000000000002E-2</v>
      </c>
      <c r="AJ1739" s="16">
        <f t="shared" ca="1" si="690"/>
        <v>1.6137000000000001E-4</v>
      </c>
      <c r="AK1739" s="4">
        <f t="shared" si="690"/>
        <v>1.075</v>
      </c>
      <c r="AL1739" s="59">
        <f t="shared" si="687"/>
        <v>44382</v>
      </c>
      <c r="AM1739" s="16">
        <f t="shared" ca="1" si="691"/>
        <v>1.0101920099999999</v>
      </c>
      <c r="AN1739" s="15">
        <f t="shared" ca="1" si="691"/>
        <v>10.192009990000001</v>
      </c>
      <c r="AO1739" s="9">
        <f t="shared" si="691"/>
        <v>0</v>
      </c>
      <c r="AP1739" s="17">
        <f t="shared" si="691"/>
        <v>0</v>
      </c>
      <c r="AQ1739" s="15">
        <f t="shared" si="691"/>
        <v>0</v>
      </c>
      <c r="AR1739" s="10" t="str">
        <f t="shared" si="691"/>
        <v>A+J=</v>
      </c>
      <c r="AS1739" s="59">
        <f t="shared" si="691"/>
        <v>44454</v>
      </c>
      <c r="AT1739" s="18"/>
      <c r="AU1739" s="18"/>
      <c r="AV1739" s="40"/>
      <c r="AW1739" s="18"/>
      <c r="AX1739" s="18"/>
      <c r="AY1739" s="18"/>
      <c r="AZ1739" s="18"/>
      <c r="BA1739" s="18"/>
      <c r="BB1739" s="18"/>
      <c r="BC1739" s="18"/>
      <c r="BD1739" s="18"/>
      <c r="BE1739" s="18"/>
      <c r="BF1739" s="18"/>
      <c r="BG1739" s="18"/>
      <c r="BH1739" s="18"/>
      <c r="BI1739" s="18"/>
      <c r="BJ1739" s="18"/>
      <c r="BK1739" s="18"/>
      <c r="BL1739" s="18"/>
      <c r="BM1739" s="18"/>
      <c r="BN1739" s="18"/>
      <c r="BO1739" s="18"/>
      <c r="BP1739" s="18"/>
      <c r="BQ1739" s="18"/>
      <c r="BR1739" s="18"/>
      <c r="BS1739" s="18"/>
      <c r="BT1739" s="18"/>
      <c r="BU1739" s="18"/>
      <c r="BV1739" s="18"/>
      <c r="BW1739" s="18"/>
      <c r="BX1739" s="18"/>
      <c r="BY1739" s="18"/>
      <c r="BZ1739" s="18"/>
      <c r="CA1739" s="18"/>
      <c r="CB1739" s="18"/>
      <c r="CC1739" s="18"/>
      <c r="CD1739" s="18"/>
      <c r="CE1739" s="18"/>
      <c r="CF1739" s="18"/>
      <c r="CG1739" s="18"/>
      <c r="CH1739" s="18"/>
      <c r="CI1739" s="18"/>
      <c r="CJ1739" s="18"/>
      <c r="CK1739" s="18"/>
      <c r="CL1739" s="18"/>
      <c r="CM1739" s="18"/>
      <c r="CN1739" s="18"/>
      <c r="CO1739" s="18"/>
      <c r="CP1739" s="18"/>
      <c r="CQ1739" s="18"/>
      <c r="CR1739" s="18"/>
      <c r="CS1739" s="18"/>
      <c r="CT1739" s="18"/>
      <c r="CU1739" s="18"/>
      <c r="CV1739" s="18"/>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c r="GS1739" s="18"/>
      <c r="GT1739" s="18"/>
    </row>
    <row r="1740" spans="1:202" x14ac:dyDescent="0.2">
      <c r="A1740" s="123">
        <f t="shared" si="697"/>
        <v>44735</v>
      </c>
      <c r="B1740" s="124">
        <f t="shared" ref="B1740:B1803" ca="1" si="703">IF(A1740&lt;=TODAY(),C1740+K1740,IF(AND(A1740&gt;TODAY(),A1740&lt;=$B$1),IF(VLOOKUP(TODAY(),$A$10:$D$5000,4,FALSE)=0,"n.d",C1740+K1740),"n.d"))</f>
        <v>517.15152999999998</v>
      </c>
      <c r="C1740" s="126">
        <f t="shared" si="698"/>
        <v>500</v>
      </c>
      <c r="D1740" s="125">
        <f ca="1">IF(A1740&lt;$B$1,VLOOKUP(A1740,[1]DI!$A$4:$B$15000,2,FALSE),0)</f>
        <v>0.13150000000000001</v>
      </c>
      <c r="E1740" s="126">
        <f t="shared" ca="1" si="682"/>
        <v>4.9036999999999996E-4</v>
      </c>
      <c r="F1740" s="132">
        <f t="shared" si="699"/>
        <v>1.075</v>
      </c>
      <c r="G1740" s="127">
        <f t="shared" ca="1" si="692"/>
        <v>1.00052714775</v>
      </c>
      <c r="H1740" s="126">
        <f ca="1">TRUNC(PRODUCT(G$10:G1739),15)</f>
        <v>1.3207422065471</v>
      </c>
      <c r="I1740" s="126">
        <f t="shared" ca="1" si="700"/>
        <v>1.2769392808734701</v>
      </c>
      <c r="J1740" s="126">
        <f t="shared" ca="1" si="693"/>
        <v>1.0343030600000001</v>
      </c>
      <c r="K1740" s="126">
        <f t="shared" ca="1" si="694"/>
        <v>17.151530000000001</v>
      </c>
      <c r="L1740" s="133">
        <f>IF(VLOOKUP(A1740,$U$12:$AD$125,8)=VLOOKUP(A1739,$U$12:$AD$125,8),0,VLOOKUP(A1740,U$12:$AD$125,8))</f>
        <v>0</v>
      </c>
      <c r="M1740" s="129">
        <f>IF(L1740&gt;0,VLOOKUP(L1740,T$12:$AC$125,7),0)</f>
        <v>0</v>
      </c>
      <c r="N1740" s="126">
        <f t="shared" si="695"/>
        <v>0</v>
      </c>
      <c r="O1740" s="126">
        <f t="shared" ca="1" si="696"/>
        <v>17.151530000000001</v>
      </c>
      <c r="P1740" s="134" t="str">
        <f t="shared" si="701"/>
        <v>A+J=</v>
      </c>
      <c r="Q1740" s="131">
        <f t="shared" si="702"/>
        <v>44819</v>
      </c>
      <c r="R1740" s="9"/>
      <c r="S1740" s="9"/>
      <c r="T1740" s="9"/>
      <c r="U1740" s="9"/>
      <c r="V1740" s="9"/>
      <c r="W1740" s="9"/>
      <c r="X1740" s="9"/>
      <c r="Y1740" s="9"/>
      <c r="Z1740" s="9"/>
      <c r="AA1740" s="9"/>
      <c r="AB1740" s="9"/>
      <c r="AC1740" s="9"/>
      <c r="AD1740" s="9"/>
      <c r="AE1740" s="9"/>
      <c r="AF1740" s="59">
        <f t="shared" si="689"/>
        <v>44383</v>
      </c>
      <c r="AG1740" s="15">
        <f t="shared" ca="1" si="690"/>
        <v>1010.36725</v>
      </c>
      <c r="AH1740" s="15">
        <f t="shared" si="690"/>
        <v>1000</v>
      </c>
      <c r="AI1740" s="4">
        <f t="shared" ca="1" si="690"/>
        <v>4.1500000000000002E-2</v>
      </c>
      <c r="AJ1740" s="16">
        <f t="shared" ca="1" si="690"/>
        <v>1.6137000000000001E-4</v>
      </c>
      <c r="AK1740" s="4">
        <f t="shared" si="690"/>
        <v>1.075</v>
      </c>
      <c r="AL1740" s="59">
        <f t="shared" si="687"/>
        <v>44383</v>
      </c>
      <c r="AM1740" s="16">
        <f t="shared" ca="1" si="691"/>
        <v>1.0103672500000001</v>
      </c>
      <c r="AN1740" s="15">
        <f t="shared" ca="1" si="691"/>
        <v>10.36725</v>
      </c>
      <c r="AO1740" s="9">
        <f t="shared" si="691"/>
        <v>0</v>
      </c>
      <c r="AP1740" s="17">
        <f t="shared" si="691"/>
        <v>0</v>
      </c>
      <c r="AQ1740" s="15">
        <f t="shared" si="691"/>
        <v>0</v>
      </c>
      <c r="AR1740" s="10" t="str">
        <f t="shared" si="691"/>
        <v>A+J=</v>
      </c>
      <c r="AS1740" s="59">
        <f t="shared" si="691"/>
        <v>44454</v>
      </c>
      <c r="AT1740" s="18"/>
      <c r="AU1740" s="18"/>
      <c r="AV1740" s="40"/>
      <c r="AW1740" s="18"/>
      <c r="AX1740" s="18"/>
      <c r="AY1740" s="18"/>
      <c r="AZ1740" s="18"/>
      <c r="BA1740" s="18"/>
      <c r="BB1740" s="18"/>
      <c r="BC1740" s="18"/>
      <c r="BD1740" s="18"/>
      <c r="BE1740" s="18"/>
      <c r="BF1740" s="18"/>
      <c r="BG1740" s="18"/>
      <c r="BH1740" s="18"/>
      <c r="BI1740" s="18"/>
      <c r="BJ1740" s="18"/>
      <c r="BK1740" s="18"/>
      <c r="BL1740" s="18"/>
      <c r="BM1740" s="18"/>
      <c r="BN1740" s="18"/>
      <c r="BO1740" s="18"/>
      <c r="BP1740" s="18"/>
      <c r="BQ1740" s="18"/>
      <c r="BR1740" s="18"/>
      <c r="BS1740" s="18"/>
      <c r="BT1740" s="18"/>
      <c r="BU1740" s="18"/>
      <c r="BV1740" s="18"/>
      <c r="BW1740" s="18"/>
      <c r="BX1740" s="18"/>
      <c r="BY1740" s="18"/>
      <c r="BZ1740" s="18"/>
      <c r="CA1740" s="18"/>
      <c r="CB1740" s="18"/>
      <c r="CC1740" s="18"/>
      <c r="CD1740" s="18"/>
      <c r="CE1740" s="18"/>
      <c r="CF1740" s="18"/>
      <c r="CG1740" s="18"/>
      <c r="CH1740" s="18"/>
      <c r="CI1740" s="18"/>
      <c r="CJ1740" s="18"/>
      <c r="CK1740" s="18"/>
      <c r="CL1740" s="18"/>
      <c r="CM1740" s="18"/>
      <c r="CN1740" s="18"/>
      <c r="CO1740" s="18"/>
      <c r="CP1740" s="18"/>
      <c r="CQ1740" s="18"/>
      <c r="CR1740" s="18"/>
      <c r="CS1740" s="18"/>
      <c r="CT1740" s="18"/>
      <c r="CU1740" s="18"/>
      <c r="CV1740" s="18"/>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c r="GS1740" s="18"/>
      <c r="GT1740" s="18"/>
    </row>
    <row r="1741" spans="1:202" x14ac:dyDescent="0.2">
      <c r="A1741" s="123">
        <f t="shared" si="697"/>
        <v>44736</v>
      </c>
      <c r="B1741" s="124">
        <f t="shared" ca="1" si="703"/>
        <v>517.42414499999995</v>
      </c>
      <c r="C1741" s="126">
        <f t="shared" si="698"/>
        <v>500</v>
      </c>
      <c r="D1741" s="125">
        <f ca="1">IF(A1741&lt;$B$1,VLOOKUP(A1741,[1]DI!$A$4:$B$15000,2,FALSE),0)</f>
        <v>0.13150000000000001</v>
      </c>
      <c r="E1741" s="126">
        <f t="shared" ref="E1741:E1804" ca="1" si="704">ROUND((((1+D1741)^(1/252)-1)),8)</f>
        <v>4.9036999999999996E-4</v>
      </c>
      <c r="F1741" s="132">
        <f t="shared" si="699"/>
        <v>1.075</v>
      </c>
      <c r="G1741" s="127">
        <f t="shared" ca="1" si="692"/>
        <v>1.00052714775</v>
      </c>
      <c r="H1741" s="126">
        <f ca="1">TRUNC(PRODUCT(G$10:G1740),15)</f>
        <v>1.32143843282961</v>
      </c>
      <c r="I1741" s="126">
        <f t="shared" ca="1" si="700"/>
        <v>1.2769392808734701</v>
      </c>
      <c r="J1741" s="126">
        <f t="shared" ca="1" si="693"/>
        <v>1.03484829</v>
      </c>
      <c r="K1741" s="126">
        <f t="shared" ca="1" si="694"/>
        <v>17.424144999999999</v>
      </c>
      <c r="L1741" s="133">
        <f>IF(VLOOKUP(A1741,$U$12:$AD$125,8)=VLOOKUP(A1740,$U$12:$AD$125,8),0,VLOOKUP(A1741,U$12:$AD$125,8))</f>
        <v>0</v>
      </c>
      <c r="M1741" s="129">
        <f>IF(L1741&gt;0,VLOOKUP(L1741,T$12:$AC$125,7),0)</f>
        <v>0</v>
      </c>
      <c r="N1741" s="126">
        <f t="shared" si="695"/>
        <v>0</v>
      </c>
      <c r="O1741" s="126">
        <f t="shared" ca="1" si="696"/>
        <v>17.424144999999999</v>
      </c>
      <c r="P1741" s="134" t="str">
        <f t="shared" si="701"/>
        <v>A+J=</v>
      </c>
      <c r="Q1741" s="131">
        <f t="shared" si="702"/>
        <v>44819</v>
      </c>
      <c r="R1741" s="9"/>
      <c r="S1741" s="9"/>
      <c r="T1741" s="9"/>
      <c r="U1741" s="9"/>
      <c r="V1741" s="9"/>
      <c r="W1741" s="9"/>
      <c r="X1741" s="9"/>
      <c r="Y1741" s="9"/>
      <c r="Z1741" s="9"/>
      <c r="AA1741" s="9"/>
      <c r="AB1741" s="9"/>
      <c r="AC1741" s="9"/>
      <c r="AD1741" s="9"/>
      <c r="AE1741" s="9"/>
      <c r="AF1741" s="59">
        <f t="shared" si="689"/>
        <v>44384</v>
      </c>
      <c r="AG1741" s="15">
        <f t="shared" ca="1" si="690"/>
        <v>1010.54252</v>
      </c>
      <c r="AH1741" s="15">
        <f t="shared" si="690"/>
        <v>1000</v>
      </c>
      <c r="AI1741" s="4">
        <f t="shared" ca="1" si="690"/>
        <v>4.1500000000000002E-2</v>
      </c>
      <c r="AJ1741" s="16">
        <f t="shared" ca="1" si="690"/>
        <v>1.6137000000000001E-4</v>
      </c>
      <c r="AK1741" s="4">
        <f t="shared" si="690"/>
        <v>1.075</v>
      </c>
      <c r="AL1741" s="59">
        <f t="shared" si="687"/>
        <v>44384</v>
      </c>
      <c r="AM1741" s="16">
        <f t="shared" ca="1" si="691"/>
        <v>1.01054252</v>
      </c>
      <c r="AN1741" s="15">
        <f t="shared" ca="1" si="691"/>
        <v>10.54252</v>
      </c>
      <c r="AO1741" s="9">
        <f t="shared" si="691"/>
        <v>0</v>
      </c>
      <c r="AP1741" s="17">
        <f t="shared" si="691"/>
        <v>0</v>
      </c>
      <c r="AQ1741" s="15">
        <f t="shared" si="691"/>
        <v>0</v>
      </c>
      <c r="AR1741" s="10" t="str">
        <f t="shared" si="691"/>
        <v>A+J=</v>
      </c>
      <c r="AS1741" s="59">
        <f t="shared" si="691"/>
        <v>44454</v>
      </c>
      <c r="AT1741" s="18"/>
      <c r="AU1741" s="18"/>
      <c r="AV1741" s="40"/>
      <c r="AW1741" s="18"/>
      <c r="AX1741" s="18"/>
      <c r="AY1741" s="18"/>
      <c r="AZ1741" s="18"/>
      <c r="BA1741" s="18"/>
      <c r="BB1741" s="18"/>
      <c r="BC1741" s="18"/>
      <c r="BD1741" s="18"/>
      <c r="BE1741" s="18"/>
      <c r="BF1741" s="18"/>
      <c r="BG1741" s="18"/>
      <c r="BH1741" s="18"/>
      <c r="BI1741" s="18"/>
      <c r="BJ1741" s="18"/>
      <c r="BK1741" s="18"/>
      <c r="BL1741" s="18"/>
      <c r="BM1741" s="18"/>
      <c r="BN1741" s="18"/>
      <c r="BO1741" s="18"/>
      <c r="BP1741" s="18"/>
      <c r="BQ1741" s="18"/>
      <c r="BR1741" s="18"/>
      <c r="BS1741" s="18"/>
      <c r="BT1741" s="18"/>
      <c r="BU1741" s="18"/>
      <c r="BV1741" s="18"/>
      <c r="BW1741" s="18"/>
      <c r="BX1741" s="18"/>
      <c r="BY1741" s="18"/>
      <c r="BZ1741" s="18"/>
      <c r="CA1741" s="18"/>
      <c r="CB1741" s="18"/>
      <c r="CC1741" s="18"/>
      <c r="CD1741" s="18"/>
      <c r="CE1741" s="18"/>
      <c r="CF1741" s="18"/>
      <c r="CG1741" s="18"/>
      <c r="CH1741" s="18"/>
      <c r="CI1741" s="18"/>
      <c r="CJ1741" s="18"/>
      <c r="CK1741" s="18"/>
      <c r="CL1741" s="18"/>
      <c r="CM1741" s="18"/>
      <c r="CN1741" s="18"/>
      <c r="CO1741" s="18"/>
      <c r="CP1741" s="18"/>
      <c r="CQ1741" s="18"/>
      <c r="CR1741" s="18"/>
      <c r="CS1741" s="18"/>
      <c r="CT1741" s="18"/>
      <c r="CU1741" s="18"/>
      <c r="CV1741" s="18"/>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c r="GS1741" s="18"/>
      <c r="GT1741" s="18"/>
    </row>
    <row r="1742" spans="1:202" x14ac:dyDescent="0.2">
      <c r="A1742" s="123">
        <f t="shared" si="697"/>
        <v>44737</v>
      </c>
      <c r="B1742" s="124">
        <f t="shared" ca="1" si="703"/>
        <v>517.69690500000002</v>
      </c>
      <c r="C1742" s="126">
        <f t="shared" si="698"/>
        <v>500</v>
      </c>
      <c r="D1742" s="125">
        <f ca="1">IF(A1742&lt;$B$1,VLOOKUP(A1742,[1]DI!$A$4:$B$15000,2,FALSE),0)</f>
        <v>0</v>
      </c>
      <c r="E1742" s="126">
        <f t="shared" ca="1" si="704"/>
        <v>0</v>
      </c>
      <c r="F1742" s="132">
        <f t="shared" si="699"/>
        <v>1.075</v>
      </c>
      <c r="G1742" s="127">
        <f t="shared" ca="1" si="692"/>
        <v>1</v>
      </c>
      <c r="H1742" s="126">
        <f ca="1">TRUNC(PRODUCT(G$10:G1741),15)</f>
        <v>1.3221350261262399</v>
      </c>
      <c r="I1742" s="126">
        <f t="shared" ca="1" si="700"/>
        <v>1.2769392808734701</v>
      </c>
      <c r="J1742" s="126">
        <f t="shared" ca="1" si="693"/>
        <v>1.03539381</v>
      </c>
      <c r="K1742" s="126">
        <f t="shared" ca="1" si="694"/>
        <v>17.696905000000001</v>
      </c>
      <c r="L1742" s="133">
        <f>IF(VLOOKUP(A1742,$U$12:$AD$125,8)=VLOOKUP(A1741,$U$12:$AD$125,8),0,VLOOKUP(A1742,U$12:$AD$125,8))</f>
        <v>0</v>
      </c>
      <c r="M1742" s="129">
        <f>IF(L1742&gt;0,VLOOKUP(L1742,T$12:$AC$125,7),0)</f>
        <v>0</v>
      </c>
      <c r="N1742" s="126">
        <f t="shared" si="695"/>
        <v>0</v>
      </c>
      <c r="O1742" s="126">
        <f t="shared" ca="1" si="696"/>
        <v>17.696905000000001</v>
      </c>
      <c r="P1742" s="134" t="str">
        <f t="shared" si="701"/>
        <v>A+J=</v>
      </c>
      <c r="Q1742" s="131">
        <f t="shared" si="702"/>
        <v>44819</v>
      </c>
      <c r="R1742" s="9"/>
      <c r="S1742" s="9"/>
      <c r="T1742" s="9"/>
      <c r="U1742" s="9"/>
      <c r="V1742" s="9"/>
      <c r="W1742" s="9"/>
      <c r="X1742" s="9"/>
      <c r="Y1742" s="9"/>
      <c r="Z1742" s="9"/>
      <c r="AA1742" s="9"/>
      <c r="AB1742" s="9"/>
      <c r="AC1742" s="9"/>
      <c r="AD1742" s="9"/>
      <c r="AE1742" s="9"/>
      <c r="AF1742" s="59"/>
      <c r="AG1742" s="15"/>
      <c r="AH1742" s="15"/>
      <c r="AI1742" s="4"/>
      <c r="AJ1742" s="16"/>
      <c r="AK1742" s="4"/>
      <c r="AL1742" s="59"/>
      <c r="AM1742" s="16"/>
      <c r="AN1742" s="15"/>
      <c r="AO1742" s="9"/>
      <c r="AP1742" s="17"/>
      <c r="AQ1742" s="15"/>
      <c r="AR1742" s="10"/>
      <c r="AS1742" s="59"/>
      <c r="AT1742" s="18"/>
      <c r="AU1742" s="18"/>
      <c r="AV1742" s="40"/>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c r="GS1742" s="18"/>
      <c r="GT1742" s="18"/>
    </row>
    <row r="1743" spans="1:202" x14ac:dyDescent="0.2">
      <c r="A1743" s="123">
        <f t="shared" si="697"/>
        <v>44738</v>
      </c>
      <c r="B1743" s="124">
        <f t="shared" ca="1" si="703"/>
        <v>517.69690500000002</v>
      </c>
      <c r="C1743" s="126">
        <f t="shared" si="698"/>
        <v>500</v>
      </c>
      <c r="D1743" s="125">
        <f ca="1">IF(A1743&lt;$B$1,VLOOKUP(A1743,[1]DI!$A$4:$B$15000,2,FALSE),0)</f>
        <v>0</v>
      </c>
      <c r="E1743" s="126">
        <f t="shared" ca="1" si="704"/>
        <v>0</v>
      </c>
      <c r="F1743" s="132">
        <f t="shared" si="699"/>
        <v>1.075</v>
      </c>
      <c r="G1743" s="127">
        <f t="shared" ca="1" si="692"/>
        <v>1</v>
      </c>
      <c r="H1743" s="126">
        <f ca="1">TRUNC(PRODUCT(G$10:G1742),15)</f>
        <v>1.3221350261262399</v>
      </c>
      <c r="I1743" s="126">
        <f t="shared" ca="1" si="700"/>
        <v>1.2769392808734701</v>
      </c>
      <c r="J1743" s="126">
        <f t="shared" ca="1" si="693"/>
        <v>1.03539381</v>
      </c>
      <c r="K1743" s="126">
        <f t="shared" ca="1" si="694"/>
        <v>17.696905000000001</v>
      </c>
      <c r="L1743" s="133">
        <f>IF(VLOOKUP(A1743,$U$12:$AD$125,8)=VLOOKUP(A1742,$U$12:$AD$125,8),0,VLOOKUP(A1743,U$12:$AD$125,8))</f>
        <v>0</v>
      </c>
      <c r="M1743" s="129">
        <f>IF(L1743&gt;0,VLOOKUP(L1743,T$12:$AC$125,7),0)</f>
        <v>0</v>
      </c>
      <c r="N1743" s="126">
        <f t="shared" si="695"/>
        <v>0</v>
      </c>
      <c r="O1743" s="126">
        <f t="shared" ca="1" si="696"/>
        <v>17.696905000000001</v>
      </c>
      <c r="P1743" s="134" t="str">
        <f t="shared" si="701"/>
        <v>A+J=</v>
      </c>
      <c r="Q1743" s="131">
        <f t="shared" si="702"/>
        <v>44819</v>
      </c>
      <c r="R1743" s="9"/>
      <c r="S1743" s="9"/>
      <c r="T1743" s="9"/>
      <c r="U1743" s="9"/>
      <c r="V1743" s="9"/>
      <c r="W1743" s="9"/>
      <c r="X1743" s="9"/>
      <c r="Y1743" s="9"/>
      <c r="Z1743" s="9"/>
      <c r="AA1743" s="9"/>
      <c r="AB1743" s="9"/>
      <c r="AC1743" s="9"/>
      <c r="AD1743" s="9"/>
      <c r="AE1743" s="9"/>
      <c r="AF1743" s="59" t="str">
        <f t="shared" ref="AF1743:AS1743" si="705">$B$6</f>
        <v>CNEN22</v>
      </c>
      <c r="AG1743" s="9" t="str">
        <f t="shared" si="705"/>
        <v>CNEN22</v>
      </c>
      <c r="AH1743" s="9" t="str">
        <f t="shared" si="705"/>
        <v>CNEN22</v>
      </c>
      <c r="AI1743" s="9" t="str">
        <f t="shared" si="705"/>
        <v>CNEN22</v>
      </c>
      <c r="AJ1743" s="9" t="str">
        <f t="shared" si="705"/>
        <v>CNEN22</v>
      </c>
      <c r="AK1743" s="4" t="str">
        <f t="shared" si="705"/>
        <v>CNEN22</v>
      </c>
      <c r="AL1743" s="59" t="str">
        <f t="shared" si="705"/>
        <v>CNEN22</v>
      </c>
      <c r="AM1743" s="9" t="str">
        <f t="shared" si="705"/>
        <v>CNEN22</v>
      </c>
      <c r="AN1743" s="9" t="str">
        <f t="shared" si="705"/>
        <v>CNEN22</v>
      </c>
      <c r="AO1743" s="9" t="str">
        <f t="shared" si="705"/>
        <v>CNEN22</v>
      </c>
      <c r="AP1743" s="17" t="str">
        <f t="shared" si="705"/>
        <v>CNEN22</v>
      </c>
      <c r="AQ1743" s="9" t="str">
        <f t="shared" si="705"/>
        <v>CNEN22</v>
      </c>
      <c r="AR1743" s="10" t="str">
        <f t="shared" si="705"/>
        <v>CNEN22</v>
      </c>
      <c r="AS1743" s="59" t="str">
        <f t="shared" si="705"/>
        <v>CNEN22</v>
      </c>
      <c r="AT1743" s="18"/>
      <c r="AU1743" s="18"/>
      <c r="AV1743" s="40"/>
      <c r="AW1743" s="18"/>
      <c r="AX1743" s="18"/>
      <c r="AY1743" s="18"/>
      <c r="AZ1743" s="18"/>
      <c r="BA1743" s="18"/>
      <c r="BB1743" s="18"/>
      <c r="BC1743" s="18"/>
      <c r="BD1743" s="18"/>
      <c r="BE1743" s="18"/>
      <c r="BF1743" s="18"/>
      <c r="BG1743" s="18"/>
      <c r="BH1743" s="18"/>
      <c r="BI1743" s="18"/>
      <c r="BJ1743" s="18"/>
      <c r="BK1743" s="18"/>
      <c r="BL1743" s="18"/>
      <c r="BM1743" s="18"/>
      <c r="BN1743" s="18"/>
      <c r="BO1743" s="18"/>
      <c r="BP1743" s="18"/>
      <c r="BQ1743" s="18"/>
      <c r="BR1743" s="18"/>
      <c r="BS1743" s="18"/>
      <c r="BT1743" s="18"/>
      <c r="BU1743" s="18"/>
      <c r="BV1743" s="18"/>
      <c r="BW1743" s="18"/>
      <c r="BX1743" s="18"/>
      <c r="BY1743" s="18"/>
      <c r="BZ1743" s="18"/>
      <c r="CA1743" s="18"/>
      <c r="CB1743" s="18"/>
      <c r="CC1743" s="18"/>
      <c r="CD1743" s="18"/>
      <c r="CE1743" s="18"/>
      <c r="CF1743" s="18"/>
      <c r="CG1743" s="18"/>
      <c r="CH1743" s="18"/>
      <c r="CI1743" s="18"/>
      <c r="CJ1743" s="18"/>
      <c r="CK1743" s="18"/>
      <c r="CL1743" s="18"/>
      <c r="CM1743" s="18"/>
      <c r="CN1743" s="18"/>
      <c r="CO1743" s="18"/>
      <c r="CP1743" s="18"/>
      <c r="CQ1743" s="18"/>
      <c r="CR1743" s="18"/>
      <c r="CS1743" s="18"/>
      <c r="CT1743" s="18"/>
      <c r="CU1743" s="18"/>
      <c r="CV1743" s="18"/>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c r="GS1743" s="18"/>
      <c r="GT1743" s="18"/>
    </row>
    <row r="1744" spans="1:202" x14ac:dyDescent="0.2">
      <c r="A1744" s="123">
        <f t="shared" si="697"/>
        <v>44739</v>
      </c>
      <c r="B1744" s="124">
        <f t="shared" ca="1" si="703"/>
        <v>517.69690500000002</v>
      </c>
      <c r="C1744" s="126">
        <f t="shared" si="698"/>
        <v>500</v>
      </c>
      <c r="D1744" s="125">
        <f ca="1">IF(A1744&lt;$B$1,VLOOKUP(A1744,[1]DI!$A$4:$B$15000,2,FALSE),0)</f>
        <v>0.13150000000000001</v>
      </c>
      <c r="E1744" s="126">
        <f t="shared" ca="1" si="704"/>
        <v>4.9036999999999996E-4</v>
      </c>
      <c r="F1744" s="132">
        <f t="shared" si="699"/>
        <v>1.075</v>
      </c>
      <c r="G1744" s="127">
        <f t="shared" ca="1" si="692"/>
        <v>1.00052714775</v>
      </c>
      <c r="H1744" s="126">
        <f ca="1">TRUNC(PRODUCT(G$10:G1743),15)</f>
        <v>1.3221350261262399</v>
      </c>
      <c r="I1744" s="126">
        <f t="shared" ca="1" si="700"/>
        <v>1.2769392808734701</v>
      </c>
      <c r="J1744" s="126">
        <f t="shared" ca="1" si="693"/>
        <v>1.03539381</v>
      </c>
      <c r="K1744" s="126">
        <f t="shared" ca="1" si="694"/>
        <v>17.696905000000001</v>
      </c>
      <c r="L1744" s="133">
        <f>IF(VLOOKUP(A1744,$U$12:$AD$125,8)=VLOOKUP(A1743,$U$12:$AD$125,8),0,VLOOKUP(A1744,U$12:$AD$125,8))</f>
        <v>0</v>
      </c>
      <c r="M1744" s="129">
        <f>IF(L1744&gt;0,VLOOKUP(L1744,T$12:$AC$125,7),0)</f>
        <v>0</v>
      </c>
      <c r="N1744" s="126">
        <f t="shared" si="695"/>
        <v>0</v>
      </c>
      <c r="O1744" s="126">
        <f t="shared" ca="1" si="696"/>
        <v>17.696905000000001</v>
      </c>
      <c r="P1744" s="134" t="str">
        <f t="shared" si="701"/>
        <v>A+J=</v>
      </c>
      <c r="Q1744" s="131">
        <f t="shared" si="702"/>
        <v>44819</v>
      </c>
      <c r="R1744" s="9"/>
      <c r="S1744" s="9"/>
      <c r="T1744" s="9"/>
      <c r="U1744" s="9"/>
      <c r="V1744" s="9"/>
      <c r="W1744" s="9"/>
      <c r="X1744" s="9"/>
      <c r="Y1744" s="9"/>
      <c r="Z1744" s="9"/>
      <c r="AA1744" s="9"/>
      <c r="AB1744" s="9"/>
      <c r="AC1744" s="9"/>
      <c r="AD1744" s="9"/>
      <c r="AE1744" s="9"/>
      <c r="AF1744" s="57" t="s">
        <v>16</v>
      </c>
      <c r="AG1744" s="3" t="s">
        <v>9</v>
      </c>
      <c r="AH1744" s="3" t="s">
        <v>10</v>
      </c>
      <c r="AI1744" s="36" t="s">
        <v>11</v>
      </c>
      <c r="AJ1744" s="37" t="s">
        <v>11</v>
      </c>
      <c r="AK1744" s="36" t="s">
        <v>11</v>
      </c>
      <c r="AL1744" s="60" t="s">
        <v>16</v>
      </c>
      <c r="AM1744" s="37" t="s">
        <v>11</v>
      </c>
      <c r="AN1744" s="3" t="s">
        <v>12</v>
      </c>
      <c r="AO1744" s="7" t="s">
        <v>13</v>
      </c>
      <c r="AP1744" s="38" t="s">
        <v>14</v>
      </c>
      <c r="AQ1744" s="3" t="s">
        <v>14</v>
      </c>
      <c r="AR1744" s="39" t="s">
        <v>15</v>
      </c>
      <c r="AS1744" s="57" t="s">
        <v>15</v>
      </c>
      <c r="AT1744" s="18"/>
      <c r="AU1744" s="18"/>
      <c r="AV1744" s="40"/>
      <c r="AW1744" s="18"/>
      <c r="AX1744" s="18"/>
      <c r="AY1744" s="18"/>
      <c r="AZ1744" s="18"/>
      <c r="BA1744" s="18"/>
      <c r="BB1744" s="18"/>
      <c r="BC1744" s="18"/>
      <c r="BD1744" s="18"/>
      <c r="BE1744" s="18"/>
      <c r="BF1744" s="18"/>
      <c r="BG1744" s="18"/>
      <c r="BH1744" s="18"/>
      <c r="BI1744" s="18"/>
      <c r="BJ1744" s="18"/>
      <c r="BK1744" s="18"/>
      <c r="BL1744" s="18"/>
      <c r="BM1744" s="18"/>
      <c r="BN1744" s="18"/>
      <c r="BO1744" s="18"/>
      <c r="BP1744" s="18"/>
      <c r="BQ1744" s="18"/>
      <c r="BR1744" s="18"/>
      <c r="BS1744" s="18"/>
      <c r="BT1744" s="18"/>
      <c r="BU1744" s="18"/>
      <c r="BV1744" s="18"/>
      <c r="BW1744" s="18"/>
      <c r="BX1744" s="18"/>
      <c r="BY1744" s="18"/>
      <c r="BZ1744" s="18"/>
      <c r="CA1744" s="18"/>
      <c r="CB1744" s="18"/>
      <c r="CC1744" s="18"/>
      <c r="CD1744" s="18"/>
      <c r="CE1744" s="18"/>
      <c r="CF1744" s="18"/>
      <c r="CG1744" s="18"/>
      <c r="CH1744" s="18"/>
      <c r="CI1744" s="18"/>
      <c r="CJ1744" s="18"/>
      <c r="CK1744" s="18"/>
      <c r="CL1744" s="18"/>
      <c r="CM1744" s="18"/>
      <c r="CN1744" s="18"/>
      <c r="CO1744" s="18"/>
      <c r="CP1744" s="18"/>
      <c r="CQ1744" s="18"/>
      <c r="CR1744" s="18"/>
      <c r="CS1744" s="18"/>
      <c r="CT1744" s="18"/>
      <c r="CU1744" s="18"/>
      <c r="CV1744" s="18"/>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c r="GS1744" s="18"/>
      <c r="GT1744" s="18"/>
    </row>
    <row r="1745" spans="1:202" x14ac:dyDescent="0.2">
      <c r="A1745" s="123">
        <f t="shared" si="697"/>
        <v>44740</v>
      </c>
      <c r="B1745" s="124">
        <f t="shared" ca="1" si="703"/>
        <v>517.96980499999995</v>
      </c>
      <c r="C1745" s="126">
        <f t="shared" si="698"/>
        <v>500</v>
      </c>
      <c r="D1745" s="125">
        <f ca="1">IF(A1745&lt;$B$1,VLOOKUP(A1745,[1]DI!$A$4:$B$15000,2,FALSE),0)</f>
        <v>0.13150000000000001</v>
      </c>
      <c r="E1745" s="126">
        <f t="shared" ca="1" si="704"/>
        <v>4.9036999999999996E-4</v>
      </c>
      <c r="F1745" s="132">
        <f t="shared" si="699"/>
        <v>1.075</v>
      </c>
      <c r="G1745" s="127">
        <f t="shared" ca="1" si="692"/>
        <v>1.00052714775</v>
      </c>
      <c r="H1745" s="126">
        <f ca="1">TRUNC(PRODUCT(G$10:G1744),15)</f>
        <v>1.3228319866304601</v>
      </c>
      <c r="I1745" s="126">
        <f t="shared" ca="1" si="700"/>
        <v>1.2769392808734701</v>
      </c>
      <c r="J1745" s="126">
        <f t="shared" ca="1" si="693"/>
        <v>1.03593961</v>
      </c>
      <c r="K1745" s="126">
        <f t="shared" ca="1" si="694"/>
        <v>17.969805000000001</v>
      </c>
      <c r="L1745" s="133">
        <f>IF(VLOOKUP(A1745,$U$12:$AD$125,8)=VLOOKUP(A1744,$U$12:$AD$125,8),0,VLOOKUP(A1745,U$12:$AD$125,8))</f>
        <v>0</v>
      </c>
      <c r="M1745" s="129">
        <f>IF(L1745&gt;0,VLOOKUP(L1745,T$12:$AC$125,7),0)</f>
        <v>0</v>
      </c>
      <c r="N1745" s="126">
        <f t="shared" si="695"/>
        <v>0</v>
      </c>
      <c r="O1745" s="126">
        <f t="shared" ca="1" si="696"/>
        <v>17.969805000000001</v>
      </c>
      <c r="P1745" s="134" t="str">
        <f t="shared" si="701"/>
        <v>A+J=</v>
      </c>
      <c r="Q1745" s="131">
        <f t="shared" si="702"/>
        <v>44819</v>
      </c>
      <c r="R1745" s="9"/>
      <c r="S1745" s="9"/>
      <c r="T1745" s="9"/>
      <c r="U1745" s="9"/>
      <c r="V1745" s="9"/>
      <c r="W1745" s="9"/>
      <c r="X1745" s="9"/>
      <c r="Y1745" s="9"/>
      <c r="Z1745" s="9"/>
      <c r="AA1745" s="9"/>
      <c r="AB1745" s="9"/>
      <c r="AC1745" s="9"/>
      <c r="AD1745" s="9"/>
      <c r="AE1745" s="9"/>
      <c r="AF1745" s="57" t="s">
        <v>73</v>
      </c>
      <c r="AG1745" s="15" t="str">
        <f>$B$6</f>
        <v>CNEN22</v>
      </c>
      <c r="AH1745" s="3" t="s">
        <v>18</v>
      </c>
      <c r="AI1745" s="19" t="s">
        <v>19</v>
      </c>
      <c r="AJ1745" s="5"/>
      <c r="AK1745" s="19" t="s">
        <v>20</v>
      </c>
      <c r="AL1745" s="57"/>
      <c r="AM1745" s="5"/>
      <c r="AN1745" s="3"/>
      <c r="AO1745" s="7"/>
      <c r="AP1745" s="38"/>
      <c r="AQ1745" s="3"/>
      <c r="AR1745" s="39" t="s">
        <v>23</v>
      </c>
      <c r="AS1745" s="57" t="s">
        <v>23</v>
      </c>
      <c r="AT1745" s="18"/>
      <c r="AU1745" s="18"/>
      <c r="AV1745" s="40"/>
      <c r="AW1745" s="18"/>
      <c r="AX1745" s="18"/>
      <c r="AY1745" s="18"/>
      <c r="AZ1745" s="18"/>
      <c r="BA1745" s="18"/>
      <c r="BB1745" s="18"/>
      <c r="BC1745" s="18"/>
      <c r="BD1745" s="18"/>
      <c r="BE1745" s="18"/>
      <c r="BF1745" s="18"/>
      <c r="BG1745" s="18"/>
      <c r="BH1745" s="18"/>
      <c r="BI1745" s="18"/>
      <c r="BJ1745" s="18"/>
      <c r="BK1745" s="18"/>
      <c r="BL1745" s="18"/>
      <c r="BM1745" s="18"/>
      <c r="BN1745" s="18"/>
      <c r="BO1745" s="18"/>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c r="GS1745" s="18"/>
      <c r="GT1745" s="18"/>
    </row>
    <row r="1746" spans="1:202" x14ac:dyDescent="0.2">
      <c r="A1746" s="123">
        <f t="shared" si="697"/>
        <v>44741</v>
      </c>
      <c r="B1746" s="124">
        <f t="shared" ca="1" si="703"/>
        <v>518.24285499999996</v>
      </c>
      <c r="C1746" s="126">
        <f t="shared" si="698"/>
        <v>500</v>
      </c>
      <c r="D1746" s="125">
        <f ca="1">IF(A1746&lt;$B$1,VLOOKUP(A1746,[1]DI!$A$4:$B$15000,2,FALSE),0)</f>
        <v>0.13150000000000001</v>
      </c>
      <c r="E1746" s="126">
        <f t="shared" ca="1" si="704"/>
        <v>4.9036999999999996E-4</v>
      </c>
      <c r="F1746" s="132">
        <f t="shared" si="699"/>
        <v>1.075</v>
      </c>
      <c r="G1746" s="127">
        <f t="shared" ca="1" si="692"/>
        <v>1.00052714775</v>
      </c>
      <c r="H1746" s="126">
        <f ca="1">TRUNC(PRODUCT(G$10:G1745),15)</f>
        <v>1.32352931453584</v>
      </c>
      <c r="I1746" s="126">
        <f t="shared" ca="1" si="700"/>
        <v>1.2769392808734701</v>
      </c>
      <c r="J1746" s="126">
        <f t="shared" ca="1" si="693"/>
        <v>1.03648571</v>
      </c>
      <c r="K1746" s="126">
        <f t="shared" ca="1" si="694"/>
        <v>18.242854999999999</v>
      </c>
      <c r="L1746" s="133">
        <f>IF(VLOOKUP(A1746,$U$12:$AD$125,8)=VLOOKUP(A1745,$U$12:$AD$125,8),0,VLOOKUP(A1746,U$12:$AD$125,8))</f>
        <v>0</v>
      </c>
      <c r="M1746" s="129">
        <f>IF(L1746&gt;0,VLOOKUP(L1746,T$12:$AC$125,7),0)</f>
        <v>0</v>
      </c>
      <c r="N1746" s="126">
        <f t="shared" si="695"/>
        <v>0</v>
      </c>
      <c r="O1746" s="126">
        <f t="shared" ca="1" si="696"/>
        <v>18.242854999999999</v>
      </c>
      <c r="P1746" s="134" t="str">
        <f t="shared" si="701"/>
        <v>A+J=</v>
      </c>
      <c r="Q1746" s="131">
        <f t="shared" si="702"/>
        <v>44819</v>
      </c>
      <c r="R1746" s="9"/>
      <c r="S1746" s="9"/>
      <c r="T1746" s="9"/>
      <c r="U1746" s="9"/>
      <c r="V1746" s="9"/>
      <c r="W1746" s="9"/>
      <c r="X1746" s="9"/>
      <c r="Y1746" s="9"/>
      <c r="Z1746" s="9"/>
      <c r="AA1746" s="9"/>
      <c r="AB1746" s="9"/>
      <c r="AC1746" s="9"/>
      <c r="AD1746" s="9"/>
      <c r="AE1746" s="9"/>
      <c r="AF1746" s="57" t="s">
        <v>73</v>
      </c>
      <c r="AG1746" s="15"/>
      <c r="AH1746" s="3"/>
      <c r="AI1746" s="19"/>
      <c r="AJ1746" s="5"/>
      <c r="AK1746" s="19"/>
      <c r="AL1746" s="57"/>
      <c r="AM1746" s="5"/>
      <c r="AN1746" s="3"/>
      <c r="AO1746" s="7"/>
      <c r="AP1746" s="38"/>
      <c r="AQ1746" s="3"/>
      <c r="AR1746" s="39" t="s">
        <v>28</v>
      </c>
      <c r="AS1746" s="57" t="s">
        <v>16</v>
      </c>
      <c r="AT1746" s="18"/>
      <c r="AU1746" s="18"/>
      <c r="AV1746" s="40"/>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c r="GS1746" s="18"/>
      <c r="GT1746" s="18"/>
    </row>
    <row r="1747" spans="1:202" x14ac:dyDescent="0.2">
      <c r="A1747" s="123">
        <f t="shared" si="697"/>
        <v>44742</v>
      </c>
      <c r="B1747" s="124">
        <f t="shared" ca="1" si="703"/>
        <v>518.51604499999996</v>
      </c>
      <c r="C1747" s="126">
        <f t="shared" si="698"/>
        <v>500</v>
      </c>
      <c r="D1747" s="125">
        <f ca="1">IF(A1747&lt;$B$1,VLOOKUP(A1747,[1]DI!$A$4:$B$15000,2,FALSE),0)</f>
        <v>0.13150000000000001</v>
      </c>
      <c r="E1747" s="126">
        <f t="shared" ca="1" si="704"/>
        <v>4.9036999999999996E-4</v>
      </c>
      <c r="F1747" s="132">
        <f t="shared" si="699"/>
        <v>1.075</v>
      </c>
      <c r="G1747" s="127">
        <f t="shared" ca="1" si="692"/>
        <v>1.00052714775</v>
      </c>
      <c r="H1747" s="126">
        <f ca="1">TRUNC(PRODUCT(G$10:G1746),15)</f>
        <v>1.32422701003605</v>
      </c>
      <c r="I1747" s="126">
        <f t="shared" ca="1" si="700"/>
        <v>1.2769392808734701</v>
      </c>
      <c r="J1747" s="126">
        <f t="shared" ca="1" si="693"/>
        <v>1.0370320900000001</v>
      </c>
      <c r="K1747" s="126">
        <f t="shared" ca="1" si="694"/>
        <v>18.516044999999998</v>
      </c>
      <c r="L1747" s="133">
        <f>IF(VLOOKUP(A1747,$U$12:$AD$125,8)=VLOOKUP(A1746,$U$12:$AD$125,8),0,VLOOKUP(A1747,U$12:$AD$125,8))</f>
        <v>0</v>
      </c>
      <c r="M1747" s="129">
        <f>IF(L1747&gt;0,VLOOKUP(L1747,T$12:$AC$125,7),0)</f>
        <v>0</v>
      </c>
      <c r="N1747" s="126">
        <f t="shared" si="695"/>
        <v>0</v>
      </c>
      <c r="O1747" s="126">
        <f t="shared" ca="1" si="696"/>
        <v>18.516044999999998</v>
      </c>
      <c r="P1747" s="134" t="str">
        <f t="shared" si="701"/>
        <v>A+J=</v>
      </c>
      <c r="Q1747" s="131">
        <f t="shared" si="702"/>
        <v>44819</v>
      </c>
      <c r="R1747" s="9"/>
      <c r="S1747" s="9"/>
      <c r="T1747" s="9"/>
      <c r="U1747" s="9"/>
      <c r="V1747" s="9"/>
      <c r="W1747" s="9"/>
      <c r="X1747" s="9"/>
      <c r="Y1747" s="9"/>
      <c r="Z1747" s="9"/>
      <c r="AA1747" s="9"/>
      <c r="AB1747" s="9"/>
      <c r="AC1747" s="9"/>
      <c r="AD1747" s="9"/>
      <c r="AE1747" s="9"/>
      <c r="AF1747" s="57"/>
      <c r="AG1747" s="3" t="s">
        <v>30</v>
      </c>
      <c r="AH1747" s="3" t="s">
        <v>30</v>
      </c>
      <c r="AI1747" s="19" t="s">
        <v>31</v>
      </c>
      <c r="AJ1747" s="5" t="s">
        <v>32</v>
      </c>
      <c r="AK1747" s="4" t="s">
        <v>33</v>
      </c>
      <c r="AL1747" s="59"/>
      <c r="AM1747" s="16" t="s">
        <v>36</v>
      </c>
      <c r="AN1747" s="3" t="s">
        <v>30</v>
      </c>
      <c r="AO1747" s="7"/>
      <c r="AP1747" s="38" t="s">
        <v>37</v>
      </c>
      <c r="AQ1747" s="3" t="s">
        <v>30</v>
      </c>
      <c r="AR1747" s="39" t="s">
        <v>38</v>
      </c>
      <c r="AS1747" s="59"/>
      <c r="AT1747" s="18"/>
      <c r="AU1747" s="18"/>
      <c r="AV1747" s="40"/>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c r="GS1747" s="18"/>
      <c r="GT1747" s="18"/>
    </row>
    <row r="1748" spans="1:202" x14ac:dyDescent="0.2">
      <c r="A1748" s="123">
        <f t="shared" si="697"/>
        <v>44743</v>
      </c>
      <c r="B1748" s="124">
        <f t="shared" ca="1" si="703"/>
        <v>518.78938000000005</v>
      </c>
      <c r="C1748" s="126">
        <f t="shared" si="698"/>
        <v>500</v>
      </c>
      <c r="D1748" s="125">
        <f ca="1">IF(A1748&lt;$B$1,VLOOKUP(A1748,[1]DI!$A$4:$B$15000,2,FALSE),0)</f>
        <v>0.13150000000000001</v>
      </c>
      <c r="E1748" s="126">
        <f t="shared" ca="1" si="704"/>
        <v>4.9036999999999996E-4</v>
      </c>
      <c r="F1748" s="132">
        <f t="shared" si="699"/>
        <v>1.075</v>
      </c>
      <c r="G1748" s="127">
        <f t="shared" ca="1" si="692"/>
        <v>1.00052714775</v>
      </c>
      <c r="H1748" s="126">
        <f ca="1">TRUNC(PRODUCT(G$10:G1747),15)</f>
        <v>1.3249250733248801</v>
      </c>
      <c r="I1748" s="126">
        <f t="shared" ca="1" si="700"/>
        <v>1.2769392808734701</v>
      </c>
      <c r="J1748" s="126">
        <f t="shared" ca="1" si="693"/>
        <v>1.0375787599999999</v>
      </c>
      <c r="K1748" s="126">
        <f t="shared" ca="1" si="694"/>
        <v>18.789380000000001</v>
      </c>
      <c r="L1748" s="133">
        <f>IF(VLOOKUP(A1748,$U$12:$AD$125,8)=VLOOKUP(A1747,$U$12:$AD$125,8),0,VLOOKUP(A1748,U$12:$AD$125,8))</f>
        <v>0</v>
      </c>
      <c r="M1748" s="129">
        <f>IF(L1748&gt;0,VLOOKUP(L1748,T$12:$AC$125,7),0)</f>
        <v>0</v>
      </c>
      <c r="N1748" s="126">
        <f t="shared" si="695"/>
        <v>0</v>
      </c>
      <c r="O1748" s="126">
        <f t="shared" ca="1" si="696"/>
        <v>18.789380000000001</v>
      </c>
      <c r="P1748" s="134" t="str">
        <f t="shared" si="701"/>
        <v>A+J=</v>
      </c>
      <c r="Q1748" s="131">
        <f t="shared" si="702"/>
        <v>44819</v>
      </c>
      <c r="R1748" s="9"/>
      <c r="S1748" s="9"/>
      <c r="T1748" s="9"/>
      <c r="U1748" s="9"/>
      <c r="V1748" s="9"/>
      <c r="W1748" s="9"/>
      <c r="X1748" s="9"/>
      <c r="Y1748" s="9"/>
      <c r="Z1748" s="9"/>
      <c r="AA1748" s="9"/>
      <c r="AB1748" s="9"/>
      <c r="AC1748" s="9"/>
      <c r="AD1748" s="9"/>
      <c r="AE1748" s="9"/>
      <c r="AF1748" s="59"/>
      <c r="AG1748" s="15"/>
      <c r="AH1748" s="15"/>
      <c r="AI1748" s="4"/>
      <c r="AJ1748" s="16"/>
      <c r="AK1748" s="4"/>
      <c r="AL1748" s="59"/>
      <c r="AM1748" s="16"/>
      <c r="AN1748" s="15"/>
      <c r="AO1748" s="9"/>
      <c r="AP1748" s="17"/>
      <c r="AQ1748" s="15"/>
      <c r="AR1748" s="10"/>
      <c r="AS1748" s="61"/>
      <c r="AT1748" s="18"/>
      <c r="AU1748" s="18"/>
      <c r="AV1748" s="40"/>
      <c r="AW1748" s="18"/>
      <c r="AX1748" s="18"/>
      <c r="AY1748" s="18"/>
      <c r="AZ1748" s="18"/>
      <c r="BA1748" s="18"/>
      <c r="BB1748" s="18"/>
      <c r="BC1748" s="18"/>
      <c r="BD1748" s="18"/>
      <c r="BE1748" s="18"/>
      <c r="BF1748" s="18"/>
      <c r="BG1748" s="18"/>
      <c r="BH1748" s="18"/>
      <c r="BI1748" s="18"/>
      <c r="BJ1748" s="18"/>
      <c r="BK1748" s="18"/>
      <c r="BL1748" s="18"/>
      <c r="BM1748" s="18"/>
      <c r="BN1748" s="18"/>
      <c r="BO1748" s="18"/>
      <c r="BP1748" s="18"/>
      <c r="BQ1748" s="18"/>
      <c r="BR1748" s="18"/>
      <c r="BS1748" s="18"/>
      <c r="BT1748" s="18"/>
      <c r="BU1748" s="18"/>
      <c r="BV1748" s="18"/>
      <c r="BW1748" s="18"/>
      <c r="BX1748" s="18"/>
      <c r="BY1748" s="18"/>
      <c r="BZ1748" s="18"/>
      <c r="CA1748" s="18"/>
      <c r="CB1748" s="18"/>
      <c r="CC1748" s="18"/>
      <c r="CD1748" s="18"/>
      <c r="CE1748" s="18"/>
      <c r="CF1748" s="18"/>
      <c r="CG1748" s="18"/>
      <c r="CH1748" s="18"/>
      <c r="CI1748" s="18"/>
      <c r="CJ1748" s="18"/>
      <c r="CK1748" s="18"/>
      <c r="CL1748" s="18"/>
      <c r="CM1748" s="18"/>
      <c r="CN1748" s="18"/>
      <c r="CO1748" s="18"/>
      <c r="CP1748" s="18"/>
      <c r="CQ1748" s="18"/>
      <c r="CR1748" s="18"/>
      <c r="CS1748" s="18"/>
      <c r="CT1748" s="18"/>
      <c r="CU1748" s="18"/>
      <c r="CV1748" s="18"/>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c r="GS1748" s="18"/>
      <c r="GT1748" s="18"/>
    </row>
    <row r="1749" spans="1:202" x14ac:dyDescent="0.2">
      <c r="A1749" s="123">
        <f t="shared" si="697"/>
        <v>44744</v>
      </c>
      <c r="B1749" s="124">
        <f t="shared" ca="1" si="703"/>
        <v>519.06286</v>
      </c>
      <c r="C1749" s="126">
        <f t="shared" si="698"/>
        <v>500</v>
      </c>
      <c r="D1749" s="125">
        <f ca="1">IF(A1749&lt;$B$1,VLOOKUP(A1749,[1]DI!$A$4:$B$15000,2,FALSE),0)</f>
        <v>0</v>
      </c>
      <c r="E1749" s="126">
        <f t="shared" ca="1" si="704"/>
        <v>0</v>
      </c>
      <c r="F1749" s="132">
        <f t="shared" si="699"/>
        <v>1.075</v>
      </c>
      <c r="G1749" s="127">
        <f t="shared" ca="1" si="692"/>
        <v>1</v>
      </c>
      <c r="H1749" s="126">
        <f ca="1">TRUNC(PRODUCT(G$10:G1748),15)</f>
        <v>1.3256235045961999</v>
      </c>
      <c r="I1749" s="126">
        <f t="shared" ca="1" si="700"/>
        <v>1.2769392808734701</v>
      </c>
      <c r="J1749" s="126">
        <f t="shared" ca="1" si="693"/>
        <v>1.03812572</v>
      </c>
      <c r="K1749" s="126">
        <f t="shared" ca="1" si="694"/>
        <v>19.062860000000001</v>
      </c>
      <c r="L1749" s="133">
        <f>IF(VLOOKUP(A1749,$U$12:$AD$125,8)=VLOOKUP(A1748,$U$12:$AD$125,8),0,VLOOKUP(A1749,U$12:$AD$125,8))</f>
        <v>0</v>
      </c>
      <c r="M1749" s="129">
        <f>IF(L1749&gt;0,VLOOKUP(L1749,T$12:$AC$125,7),0)</f>
        <v>0</v>
      </c>
      <c r="N1749" s="126">
        <f t="shared" si="695"/>
        <v>0</v>
      </c>
      <c r="O1749" s="126">
        <f t="shared" ca="1" si="696"/>
        <v>19.062860000000001</v>
      </c>
      <c r="P1749" s="134" t="str">
        <f t="shared" si="701"/>
        <v>A+J=</v>
      </c>
      <c r="Q1749" s="131">
        <f t="shared" si="702"/>
        <v>44819</v>
      </c>
      <c r="R1749" s="9"/>
      <c r="S1749" s="9"/>
      <c r="T1749" s="9"/>
      <c r="U1749" s="9"/>
      <c r="V1749" s="9"/>
      <c r="W1749" s="9"/>
      <c r="X1749" s="9"/>
      <c r="Y1749" s="9"/>
      <c r="Z1749" s="9"/>
      <c r="AA1749" s="9"/>
      <c r="AB1749" s="9"/>
      <c r="AC1749" s="9"/>
      <c r="AD1749" s="9"/>
      <c r="AE1749" s="9"/>
      <c r="AF1749" s="59">
        <f>(AF1741+1)</f>
        <v>44385</v>
      </c>
      <c r="AG1749" s="15">
        <f t="shared" ref="AG1749:AK1764" ca="1" si="706">VLOOKUP($AF1749,$A$10:$Q$3625,(AG$1)+1)</f>
        <v>1010.71782</v>
      </c>
      <c r="AH1749" s="15">
        <f t="shared" si="706"/>
        <v>1000</v>
      </c>
      <c r="AI1749" s="4">
        <f t="shared" ca="1" si="706"/>
        <v>4.1500000000000002E-2</v>
      </c>
      <c r="AJ1749" s="16">
        <f t="shared" ca="1" si="706"/>
        <v>1.6137000000000001E-4</v>
      </c>
      <c r="AK1749" s="4">
        <f t="shared" si="706"/>
        <v>1.075</v>
      </c>
      <c r="AL1749" s="59">
        <f t="shared" ref="AL1749:AL1778" si="707">AF1749</f>
        <v>44385</v>
      </c>
      <c r="AM1749" s="16">
        <f t="shared" ref="AM1749:AS1764" ca="1" si="708">VLOOKUP($AF1749,$A$10:$Q$3625,(AM$1)+1)</f>
        <v>1.01071782</v>
      </c>
      <c r="AN1749" s="15">
        <f t="shared" ca="1" si="708"/>
        <v>10.71782</v>
      </c>
      <c r="AO1749" s="9">
        <f t="shared" si="708"/>
        <v>0</v>
      </c>
      <c r="AP1749" s="17">
        <f t="shared" si="708"/>
        <v>0</v>
      </c>
      <c r="AQ1749" s="15">
        <f t="shared" si="708"/>
        <v>0</v>
      </c>
      <c r="AR1749" s="10" t="str">
        <f t="shared" si="708"/>
        <v>A+J=</v>
      </c>
      <c r="AS1749" s="59">
        <f t="shared" si="708"/>
        <v>44454</v>
      </c>
      <c r="AT1749" s="18"/>
      <c r="AU1749" s="18"/>
      <c r="AV1749" s="40"/>
      <c r="AW1749" s="18"/>
      <c r="AX1749" s="18"/>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8"/>
      <c r="BY1749" s="18"/>
      <c r="BZ1749" s="18"/>
      <c r="CA1749" s="18"/>
      <c r="CB1749" s="18"/>
      <c r="CC1749" s="18"/>
      <c r="CD1749" s="18"/>
      <c r="CE1749" s="18"/>
      <c r="CF1749" s="18"/>
      <c r="CG1749" s="18"/>
      <c r="CH1749" s="18"/>
      <c r="CI1749" s="18"/>
      <c r="CJ1749" s="18"/>
      <c r="CK1749" s="18"/>
      <c r="CL1749" s="18"/>
      <c r="CM1749" s="18"/>
      <c r="CN1749" s="18"/>
      <c r="CO1749" s="18"/>
      <c r="CP1749" s="18"/>
      <c r="CQ1749" s="18"/>
      <c r="CR1749" s="18"/>
      <c r="CS1749" s="18"/>
      <c r="CT1749" s="18"/>
      <c r="CU1749" s="18"/>
      <c r="CV1749" s="18"/>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c r="GS1749" s="18"/>
      <c r="GT1749" s="18"/>
    </row>
    <row r="1750" spans="1:202" x14ac:dyDescent="0.2">
      <c r="A1750" s="123">
        <f t="shared" si="697"/>
        <v>44745</v>
      </c>
      <c r="B1750" s="124">
        <f t="shared" ca="1" si="703"/>
        <v>519.06286</v>
      </c>
      <c r="C1750" s="126">
        <f t="shared" si="698"/>
        <v>500</v>
      </c>
      <c r="D1750" s="125">
        <f ca="1">IF(A1750&lt;$B$1,VLOOKUP(A1750,[1]DI!$A$4:$B$15000,2,FALSE),0)</f>
        <v>0</v>
      </c>
      <c r="E1750" s="126">
        <f t="shared" ca="1" si="704"/>
        <v>0</v>
      </c>
      <c r="F1750" s="132">
        <f t="shared" si="699"/>
        <v>1.075</v>
      </c>
      <c r="G1750" s="127">
        <f t="shared" ca="1" si="692"/>
        <v>1</v>
      </c>
      <c r="H1750" s="126">
        <f ca="1">TRUNC(PRODUCT(G$10:G1749),15)</f>
        <v>1.3256235045961999</v>
      </c>
      <c r="I1750" s="126">
        <f t="shared" ca="1" si="700"/>
        <v>1.2769392808734701</v>
      </c>
      <c r="J1750" s="126">
        <f t="shared" ca="1" si="693"/>
        <v>1.03812572</v>
      </c>
      <c r="K1750" s="126">
        <f t="shared" ca="1" si="694"/>
        <v>19.062860000000001</v>
      </c>
      <c r="L1750" s="133">
        <f>IF(VLOOKUP(A1750,$U$12:$AD$125,8)=VLOOKUP(A1749,$U$12:$AD$125,8),0,VLOOKUP(A1750,U$12:$AD$125,8))</f>
        <v>0</v>
      </c>
      <c r="M1750" s="129">
        <f>IF(L1750&gt;0,VLOOKUP(L1750,T$12:$AC$125,7),0)</f>
        <v>0</v>
      </c>
      <c r="N1750" s="126">
        <f t="shared" si="695"/>
        <v>0</v>
      </c>
      <c r="O1750" s="126">
        <f t="shared" ca="1" si="696"/>
        <v>19.062860000000001</v>
      </c>
      <c r="P1750" s="134" t="str">
        <f t="shared" si="701"/>
        <v>A+J=</v>
      </c>
      <c r="Q1750" s="131">
        <f t="shared" si="702"/>
        <v>44819</v>
      </c>
      <c r="R1750" s="9"/>
      <c r="S1750" s="9"/>
      <c r="T1750" s="9"/>
      <c r="U1750" s="9"/>
      <c r="V1750" s="9"/>
      <c r="W1750" s="9"/>
      <c r="X1750" s="9"/>
      <c r="Y1750" s="9"/>
      <c r="Z1750" s="9"/>
      <c r="AA1750" s="9"/>
      <c r="AB1750" s="9"/>
      <c r="AC1750" s="9"/>
      <c r="AD1750" s="9"/>
      <c r="AE1750" s="9"/>
      <c r="AF1750" s="59">
        <f t="shared" ref="AF1750:AF1778" si="709">(AF1749+1)</f>
        <v>44386</v>
      </c>
      <c r="AG1750" s="15">
        <f t="shared" ca="1" si="706"/>
        <v>1010.89315</v>
      </c>
      <c r="AH1750" s="15">
        <f t="shared" si="706"/>
        <v>1000</v>
      </c>
      <c r="AI1750" s="4">
        <f t="shared" ca="1" si="706"/>
        <v>4.1500000000000002E-2</v>
      </c>
      <c r="AJ1750" s="16">
        <f t="shared" ca="1" si="706"/>
        <v>1.6137000000000001E-4</v>
      </c>
      <c r="AK1750" s="4">
        <f t="shared" si="706"/>
        <v>1.075</v>
      </c>
      <c r="AL1750" s="59">
        <f t="shared" si="707"/>
        <v>44386</v>
      </c>
      <c r="AM1750" s="16">
        <f t="shared" ca="1" si="708"/>
        <v>1.01089315</v>
      </c>
      <c r="AN1750" s="15">
        <f t="shared" ca="1" si="708"/>
        <v>10.89315</v>
      </c>
      <c r="AO1750" s="9">
        <f t="shared" si="708"/>
        <v>0</v>
      </c>
      <c r="AP1750" s="17">
        <f t="shared" si="708"/>
        <v>0</v>
      </c>
      <c r="AQ1750" s="15">
        <f t="shared" si="708"/>
        <v>0</v>
      </c>
      <c r="AR1750" s="10" t="str">
        <f t="shared" si="708"/>
        <v>A+J=</v>
      </c>
      <c r="AS1750" s="59">
        <f t="shared" si="708"/>
        <v>44454</v>
      </c>
      <c r="AT1750" s="18"/>
      <c r="AU1750" s="18"/>
      <c r="AV1750" s="40"/>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c r="GS1750" s="18"/>
      <c r="GT1750" s="18"/>
    </row>
    <row r="1751" spans="1:202" x14ac:dyDescent="0.2">
      <c r="A1751" s="123">
        <f t="shared" si="697"/>
        <v>44746</v>
      </c>
      <c r="B1751" s="124">
        <f t="shared" ca="1" si="703"/>
        <v>519.06286</v>
      </c>
      <c r="C1751" s="126">
        <f t="shared" si="698"/>
        <v>500</v>
      </c>
      <c r="D1751" s="125">
        <f ca="1">IF(A1751&lt;$B$1,VLOOKUP(A1751,[1]DI!$A$4:$B$15000,2,FALSE),0)</f>
        <v>0.13150000000000001</v>
      </c>
      <c r="E1751" s="126">
        <f t="shared" ca="1" si="704"/>
        <v>4.9036999999999996E-4</v>
      </c>
      <c r="F1751" s="132">
        <f t="shared" si="699"/>
        <v>1.075</v>
      </c>
      <c r="G1751" s="127">
        <f t="shared" ca="1" si="692"/>
        <v>1.00052714775</v>
      </c>
      <c r="H1751" s="126">
        <f ca="1">TRUNC(PRODUCT(G$10:G1750),15)</f>
        <v>1.3256235045961999</v>
      </c>
      <c r="I1751" s="126">
        <f t="shared" ca="1" si="700"/>
        <v>1.2769392808734701</v>
      </c>
      <c r="J1751" s="126">
        <f t="shared" ca="1" si="693"/>
        <v>1.03812572</v>
      </c>
      <c r="K1751" s="126">
        <f t="shared" ca="1" si="694"/>
        <v>19.062860000000001</v>
      </c>
      <c r="L1751" s="133">
        <f>IF(VLOOKUP(A1751,$U$12:$AD$125,8)=VLOOKUP(A1750,$U$12:$AD$125,8),0,VLOOKUP(A1751,U$12:$AD$125,8))</f>
        <v>0</v>
      </c>
      <c r="M1751" s="129">
        <f>IF(L1751&gt;0,VLOOKUP(L1751,T$12:$AC$125,7),0)</f>
        <v>0</v>
      </c>
      <c r="N1751" s="126">
        <f t="shared" si="695"/>
        <v>0</v>
      </c>
      <c r="O1751" s="126">
        <f t="shared" ca="1" si="696"/>
        <v>19.062860000000001</v>
      </c>
      <c r="P1751" s="134" t="str">
        <f t="shared" si="701"/>
        <v>A+J=</v>
      </c>
      <c r="Q1751" s="131">
        <f t="shared" si="702"/>
        <v>44819</v>
      </c>
      <c r="R1751" s="9"/>
      <c r="S1751" s="9"/>
      <c r="T1751" s="9"/>
      <c r="U1751" s="9"/>
      <c r="V1751" s="9"/>
      <c r="W1751" s="9"/>
      <c r="X1751" s="9"/>
      <c r="Y1751" s="9"/>
      <c r="Z1751" s="9"/>
      <c r="AA1751" s="9"/>
      <c r="AB1751" s="9"/>
      <c r="AC1751" s="9"/>
      <c r="AD1751" s="9"/>
      <c r="AE1751" s="9"/>
      <c r="AF1751" s="59">
        <f t="shared" si="709"/>
        <v>44387</v>
      </c>
      <c r="AG1751" s="15">
        <f t="shared" ca="1" si="706"/>
        <v>1011.0685099999999</v>
      </c>
      <c r="AH1751" s="15">
        <f t="shared" si="706"/>
        <v>1000</v>
      </c>
      <c r="AI1751" s="4">
        <f t="shared" ca="1" si="706"/>
        <v>0</v>
      </c>
      <c r="AJ1751" s="16">
        <f t="shared" ca="1" si="706"/>
        <v>0</v>
      </c>
      <c r="AK1751" s="4">
        <f t="shared" si="706"/>
        <v>1.075</v>
      </c>
      <c r="AL1751" s="59">
        <f t="shared" si="707"/>
        <v>44387</v>
      </c>
      <c r="AM1751" s="16">
        <f t="shared" ca="1" si="708"/>
        <v>1.0110685100000001</v>
      </c>
      <c r="AN1751" s="15">
        <f t="shared" ca="1" si="708"/>
        <v>11.06851</v>
      </c>
      <c r="AO1751" s="9">
        <f t="shared" si="708"/>
        <v>0</v>
      </c>
      <c r="AP1751" s="17">
        <f t="shared" si="708"/>
        <v>0</v>
      </c>
      <c r="AQ1751" s="15">
        <f t="shared" si="708"/>
        <v>0</v>
      </c>
      <c r="AR1751" s="10" t="str">
        <f t="shared" si="708"/>
        <v>A+J=</v>
      </c>
      <c r="AS1751" s="59">
        <f t="shared" si="708"/>
        <v>44454</v>
      </c>
      <c r="AT1751" s="18"/>
      <c r="AU1751" s="18"/>
      <c r="AV1751" s="40"/>
      <c r="AW1751" s="18"/>
      <c r="AX1751" s="18"/>
      <c r="AY1751" s="18"/>
      <c r="AZ1751" s="18"/>
      <c r="BA1751" s="18"/>
      <c r="BB1751" s="18"/>
      <c r="BC1751" s="18"/>
      <c r="BD1751" s="18"/>
      <c r="BE1751" s="18"/>
      <c r="BF1751" s="18"/>
      <c r="BG1751" s="18"/>
      <c r="BH1751" s="18"/>
      <c r="BI1751" s="18"/>
      <c r="BJ1751" s="18"/>
      <c r="BK1751" s="18"/>
      <c r="BL1751" s="18"/>
      <c r="BM1751" s="18"/>
      <c r="BN1751" s="18"/>
      <c r="BO1751" s="18"/>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c r="GS1751" s="18"/>
      <c r="GT1751" s="18"/>
    </row>
    <row r="1752" spans="1:202" x14ac:dyDescent="0.2">
      <c r="A1752" s="123">
        <f t="shared" si="697"/>
        <v>44747</v>
      </c>
      <c r="B1752" s="124">
        <f t="shared" ca="1" si="703"/>
        <v>519.33648000000005</v>
      </c>
      <c r="C1752" s="126">
        <f t="shared" si="698"/>
        <v>500</v>
      </c>
      <c r="D1752" s="125">
        <f ca="1">IF(A1752&lt;$B$1,VLOOKUP(A1752,[1]DI!$A$4:$B$15000,2,FALSE),0)</f>
        <v>0.13150000000000001</v>
      </c>
      <c r="E1752" s="126">
        <f t="shared" ca="1" si="704"/>
        <v>4.9036999999999996E-4</v>
      </c>
      <c r="F1752" s="132">
        <f t="shared" si="699"/>
        <v>1.075</v>
      </c>
      <c r="G1752" s="127">
        <f t="shared" ca="1" si="692"/>
        <v>1.00052714775</v>
      </c>
      <c r="H1752" s="126">
        <f ca="1">TRUNC(PRODUCT(G$10:G1751),15)</f>
        <v>1.326322304044</v>
      </c>
      <c r="I1752" s="126">
        <f t="shared" ca="1" si="700"/>
        <v>1.2769392808734701</v>
      </c>
      <c r="J1752" s="126">
        <f t="shared" ca="1" si="693"/>
        <v>1.03867296</v>
      </c>
      <c r="K1752" s="126">
        <f t="shared" ca="1" si="694"/>
        <v>19.336480000000002</v>
      </c>
      <c r="L1752" s="133">
        <f>IF(VLOOKUP(A1752,$U$12:$AD$125,8)=VLOOKUP(A1751,$U$12:$AD$125,8),0,VLOOKUP(A1752,U$12:$AD$125,8))</f>
        <v>0</v>
      </c>
      <c r="M1752" s="129">
        <f>IF(L1752&gt;0,VLOOKUP(L1752,T$12:$AC$125,7),0)</f>
        <v>0</v>
      </c>
      <c r="N1752" s="126">
        <f t="shared" si="695"/>
        <v>0</v>
      </c>
      <c r="O1752" s="126">
        <f t="shared" ca="1" si="696"/>
        <v>19.336480000000002</v>
      </c>
      <c r="P1752" s="134" t="str">
        <f t="shared" si="701"/>
        <v>A+J=</v>
      </c>
      <c r="Q1752" s="131">
        <f t="shared" si="702"/>
        <v>44819</v>
      </c>
      <c r="R1752" s="9"/>
      <c r="S1752" s="9"/>
      <c r="T1752" s="9"/>
      <c r="U1752" s="9"/>
      <c r="V1752" s="9"/>
      <c r="W1752" s="9"/>
      <c r="X1752" s="9"/>
      <c r="Y1752" s="9"/>
      <c r="Z1752" s="9"/>
      <c r="AA1752" s="9"/>
      <c r="AB1752" s="9"/>
      <c r="AC1752" s="9"/>
      <c r="AD1752" s="9"/>
      <c r="AE1752" s="9"/>
      <c r="AF1752" s="59">
        <f t="shared" si="709"/>
        <v>44388</v>
      </c>
      <c r="AG1752" s="15">
        <f t="shared" ca="1" si="706"/>
        <v>1011.0685099999999</v>
      </c>
      <c r="AH1752" s="15">
        <f t="shared" si="706"/>
        <v>1000</v>
      </c>
      <c r="AI1752" s="4">
        <f t="shared" ca="1" si="706"/>
        <v>0</v>
      </c>
      <c r="AJ1752" s="16">
        <f t="shared" ca="1" si="706"/>
        <v>0</v>
      </c>
      <c r="AK1752" s="4">
        <f t="shared" si="706"/>
        <v>1.075</v>
      </c>
      <c r="AL1752" s="59">
        <f t="shared" si="707"/>
        <v>44388</v>
      </c>
      <c r="AM1752" s="16">
        <f t="shared" ca="1" si="708"/>
        <v>1.0110685100000001</v>
      </c>
      <c r="AN1752" s="15">
        <f t="shared" ca="1" si="708"/>
        <v>11.06851</v>
      </c>
      <c r="AO1752" s="9">
        <f t="shared" si="708"/>
        <v>0</v>
      </c>
      <c r="AP1752" s="17">
        <f t="shared" si="708"/>
        <v>0</v>
      </c>
      <c r="AQ1752" s="15">
        <f t="shared" si="708"/>
        <v>0</v>
      </c>
      <c r="AR1752" s="10" t="str">
        <f t="shared" si="708"/>
        <v>A+J=</v>
      </c>
      <c r="AS1752" s="59">
        <f t="shared" si="708"/>
        <v>44454</v>
      </c>
      <c r="AT1752" s="18"/>
      <c r="AU1752" s="18"/>
      <c r="AV1752" s="40"/>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c r="GS1752" s="18"/>
      <c r="GT1752" s="18"/>
    </row>
    <row r="1753" spans="1:202" x14ac:dyDescent="0.2">
      <c r="A1753" s="123">
        <f t="shared" si="697"/>
        <v>44748</v>
      </c>
      <c r="B1753" s="124">
        <f t="shared" ca="1" si="703"/>
        <v>519.61024999999995</v>
      </c>
      <c r="C1753" s="126">
        <f t="shared" si="698"/>
        <v>500</v>
      </c>
      <c r="D1753" s="125">
        <f ca="1">IF(A1753&lt;$B$1,VLOOKUP(A1753,[1]DI!$A$4:$B$15000,2,FALSE),0)</f>
        <v>0.13150000000000001</v>
      </c>
      <c r="E1753" s="126">
        <f t="shared" ca="1" si="704"/>
        <v>4.9036999999999996E-4</v>
      </c>
      <c r="F1753" s="132">
        <f t="shared" si="699"/>
        <v>1.075</v>
      </c>
      <c r="G1753" s="127">
        <f t="shared" ca="1" si="692"/>
        <v>1.00052714775</v>
      </c>
      <c r="H1753" s="126">
        <f ca="1">TRUNC(PRODUCT(G$10:G1752),15)</f>
        <v>1.3270214718623501</v>
      </c>
      <c r="I1753" s="126">
        <f t="shared" ca="1" si="700"/>
        <v>1.2769392808734701</v>
      </c>
      <c r="J1753" s="126">
        <f t="shared" ca="1" si="693"/>
        <v>1.0392205000000001</v>
      </c>
      <c r="K1753" s="126">
        <f t="shared" ca="1" si="694"/>
        <v>19.610250000000001</v>
      </c>
      <c r="L1753" s="133">
        <f>IF(VLOOKUP(A1753,$U$12:$AD$125,8)=VLOOKUP(A1752,$U$12:$AD$125,8),0,VLOOKUP(A1753,U$12:$AD$125,8))</f>
        <v>0</v>
      </c>
      <c r="M1753" s="129">
        <f>IF(L1753&gt;0,VLOOKUP(L1753,T$12:$AC$125,7),0)</f>
        <v>0</v>
      </c>
      <c r="N1753" s="126">
        <f t="shared" si="695"/>
        <v>0</v>
      </c>
      <c r="O1753" s="126">
        <f t="shared" ca="1" si="696"/>
        <v>19.610250000000001</v>
      </c>
      <c r="P1753" s="134" t="str">
        <f t="shared" si="701"/>
        <v>A+J=</v>
      </c>
      <c r="Q1753" s="131">
        <f t="shared" si="702"/>
        <v>44819</v>
      </c>
      <c r="R1753" s="9"/>
      <c r="S1753" s="9"/>
      <c r="T1753" s="9"/>
      <c r="U1753" s="9"/>
      <c r="V1753" s="9"/>
      <c r="W1753" s="9"/>
      <c r="X1753" s="9"/>
      <c r="Y1753" s="9"/>
      <c r="Z1753" s="9"/>
      <c r="AA1753" s="9"/>
      <c r="AB1753" s="9"/>
      <c r="AC1753" s="9"/>
      <c r="AD1753" s="9"/>
      <c r="AE1753" s="9"/>
      <c r="AF1753" s="59">
        <f t="shared" si="709"/>
        <v>44389</v>
      </c>
      <c r="AG1753" s="15">
        <f t="shared" ca="1" si="706"/>
        <v>1011.0685099999999</v>
      </c>
      <c r="AH1753" s="15">
        <f t="shared" si="706"/>
        <v>1000</v>
      </c>
      <c r="AI1753" s="4">
        <f t="shared" ca="1" si="706"/>
        <v>4.1500000000000002E-2</v>
      </c>
      <c r="AJ1753" s="16">
        <f t="shared" ca="1" si="706"/>
        <v>1.6137000000000001E-4</v>
      </c>
      <c r="AK1753" s="4">
        <f t="shared" si="706"/>
        <v>1.075</v>
      </c>
      <c r="AL1753" s="59">
        <f t="shared" si="707"/>
        <v>44389</v>
      </c>
      <c r="AM1753" s="16">
        <f t="shared" ca="1" si="708"/>
        <v>1.0110685100000001</v>
      </c>
      <c r="AN1753" s="15">
        <f t="shared" ca="1" si="708"/>
        <v>11.06851</v>
      </c>
      <c r="AO1753" s="9">
        <f t="shared" si="708"/>
        <v>0</v>
      </c>
      <c r="AP1753" s="17">
        <f t="shared" si="708"/>
        <v>0</v>
      </c>
      <c r="AQ1753" s="15">
        <f t="shared" si="708"/>
        <v>0</v>
      </c>
      <c r="AR1753" s="10" t="str">
        <f t="shared" si="708"/>
        <v>A+J=</v>
      </c>
      <c r="AS1753" s="59">
        <f t="shared" si="708"/>
        <v>44454</v>
      </c>
      <c r="AT1753" s="18"/>
      <c r="AU1753" s="18"/>
      <c r="AV1753" s="40"/>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c r="GS1753" s="18"/>
      <c r="GT1753" s="18"/>
    </row>
    <row r="1754" spans="1:202" x14ac:dyDescent="0.2">
      <c r="A1754" s="123">
        <f t="shared" si="697"/>
        <v>44749</v>
      </c>
      <c r="B1754" s="124">
        <f t="shared" ca="1" si="703"/>
        <v>519.88415999999995</v>
      </c>
      <c r="C1754" s="126">
        <f t="shared" si="698"/>
        <v>500</v>
      </c>
      <c r="D1754" s="125">
        <f ca="1">IF(A1754&lt;$B$1,VLOOKUP(A1754,[1]DI!$A$4:$B$15000,2,FALSE),0)</f>
        <v>0.13150000000000001</v>
      </c>
      <c r="E1754" s="126">
        <f t="shared" ca="1" si="704"/>
        <v>4.9036999999999996E-4</v>
      </c>
      <c r="F1754" s="132">
        <f t="shared" si="699"/>
        <v>1.075</v>
      </c>
      <c r="G1754" s="127">
        <f t="shared" ca="1" si="692"/>
        <v>1.00052714775</v>
      </c>
      <c r="H1754" s="126">
        <f ca="1">TRUNC(PRODUCT(G$10:G1753),15)</f>
        <v>1.32772100824544</v>
      </c>
      <c r="I1754" s="126">
        <f t="shared" ca="1" si="700"/>
        <v>1.2769392808734701</v>
      </c>
      <c r="J1754" s="126">
        <f t="shared" ca="1" si="693"/>
        <v>1.0397683200000001</v>
      </c>
      <c r="K1754" s="126">
        <f t="shared" ca="1" si="694"/>
        <v>19.884160000000001</v>
      </c>
      <c r="L1754" s="133">
        <f>IF(VLOOKUP(A1754,$U$12:$AD$125,8)=VLOOKUP(A1753,$U$12:$AD$125,8),0,VLOOKUP(A1754,U$12:$AD$125,8))</f>
        <v>0</v>
      </c>
      <c r="M1754" s="129">
        <f>IF(L1754&gt;0,VLOOKUP(L1754,T$12:$AC$125,7),0)</f>
        <v>0</v>
      </c>
      <c r="N1754" s="126">
        <f t="shared" si="695"/>
        <v>0</v>
      </c>
      <c r="O1754" s="126">
        <f t="shared" ca="1" si="696"/>
        <v>19.884160000000001</v>
      </c>
      <c r="P1754" s="134" t="str">
        <f t="shared" si="701"/>
        <v>A+J=</v>
      </c>
      <c r="Q1754" s="131">
        <f t="shared" si="702"/>
        <v>44819</v>
      </c>
      <c r="R1754" s="9"/>
      <c r="S1754" s="9"/>
      <c r="T1754" s="9"/>
      <c r="U1754" s="9"/>
      <c r="V1754" s="9"/>
      <c r="W1754" s="9"/>
      <c r="X1754" s="9"/>
      <c r="Y1754" s="9"/>
      <c r="Z1754" s="9"/>
      <c r="AA1754" s="9"/>
      <c r="AB1754" s="9"/>
      <c r="AC1754" s="9"/>
      <c r="AD1754" s="9"/>
      <c r="AE1754" s="9"/>
      <c r="AF1754" s="59">
        <f t="shared" si="709"/>
        <v>44390</v>
      </c>
      <c r="AG1754" s="15">
        <f t="shared" ca="1" si="706"/>
        <v>1011.24390999</v>
      </c>
      <c r="AH1754" s="15">
        <f t="shared" si="706"/>
        <v>1000</v>
      </c>
      <c r="AI1754" s="4">
        <f t="shared" ca="1" si="706"/>
        <v>4.1500000000000002E-2</v>
      </c>
      <c r="AJ1754" s="16">
        <f t="shared" ca="1" si="706"/>
        <v>1.6137000000000001E-4</v>
      </c>
      <c r="AK1754" s="4">
        <f t="shared" si="706"/>
        <v>1.075</v>
      </c>
      <c r="AL1754" s="59">
        <f t="shared" si="707"/>
        <v>44390</v>
      </c>
      <c r="AM1754" s="16">
        <f t="shared" ca="1" si="708"/>
        <v>1.0112439099999999</v>
      </c>
      <c r="AN1754" s="15">
        <f t="shared" ca="1" si="708"/>
        <v>11.243909990000001</v>
      </c>
      <c r="AO1754" s="9">
        <f t="shared" si="708"/>
        <v>0</v>
      </c>
      <c r="AP1754" s="17">
        <f t="shared" si="708"/>
        <v>0</v>
      </c>
      <c r="AQ1754" s="15">
        <f t="shared" si="708"/>
        <v>0</v>
      </c>
      <c r="AR1754" s="10" t="str">
        <f t="shared" si="708"/>
        <v>A+J=</v>
      </c>
      <c r="AS1754" s="59">
        <f t="shared" si="708"/>
        <v>44454</v>
      </c>
      <c r="AT1754" s="18"/>
      <c r="AU1754" s="18"/>
      <c r="AV1754" s="40"/>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c r="GS1754" s="18"/>
      <c r="GT1754" s="18"/>
    </row>
    <row r="1755" spans="1:202" x14ac:dyDescent="0.2">
      <c r="A1755" s="123">
        <f t="shared" si="697"/>
        <v>44750</v>
      </c>
      <c r="B1755" s="124">
        <f t="shared" ca="1" si="703"/>
        <v>520.15821500000004</v>
      </c>
      <c r="C1755" s="126">
        <f t="shared" si="698"/>
        <v>500</v>
      </c>
      <c r="D1755" s="125">
        <f ca="1">IF(A1755&lt;$B$1,VLOOKUP(A1755,[1]DI!$A$4:$B$15000,2,FALSE),0)</f>
        <v>0.13150000000000001</v>
      </c>
      <c r="E1755" s="126">
        <f t="shared" ca="1" si="704"/>
        <v>4.9036999999999996E-4</v>
      </c>
      <c r="F1755" s="132">
        <f t="shared" si="699"/>
        <v>1.075</v>
      </c>
      <c r="G1755" s="127">
        <f t="shared" ca="1" si="692"/>
        <v>1.00052714775</v>
      </c>
      <c r="H1755" s="126">
        <f ca="1">TRUNC(PRODUCT(G$10:G1754),15)</f>
        <v>1.32842091338757</v>
      </c>
      <c r="I1755" s="126">
        <f t="shared" ca="1" si="700"/>
        <v>1.2769392808734701</v>
      </c>
      <c r="J1755" s="126">
        <f t="shared" ca="1" si="693"/>
        <v>1.0403164300000001</v>
      </c>
      <c r="K1755" s="126">
        <f t="shared" ca="1" si="694"/>
        <v>20.158214999999998</v>
      </c>
      <c r="L1755" s="133">
        <f>IF(VLOOKUP(A1755,$U$12:$AD$125,8)=VLOOKUP(A1754,$U$12:$AD$125,8),0,VLOOKUP(A1755,U$12:$AD$125,8))</f>
        <v>0</v>
      </c>
      <c r="M1755" s="129">
        <f>IF(L1755&gt;0,VLOOKUP(L1755,T$12:$AC$125,7),0)</f>
        <v>0</v>
      </c>
      <c r="N1755" s="126">
        <f t="shared" si="695"/>
        <v>0</v>
      </c>
      <c r="O1755" s="126">
        <f t="shared" ca="1" si="696"/>
        <v>20.158214999999998</v>
      </c>
      <c r="P1755" s="134" t="str">
        <f t="shared" si="701"/>
        <v>A+J=</v>
      </c>
      <c r="Q1755" s="131">
        <f t="shared" si="702"/>
        <v>44819</v>
      </c>
      <c r="R1755" s="9"/>
      <c r="S1755" s="9"/>
      <c r="T1755" s="9"/>
      <c r="U1755" s="9"/>
      <c r="V1755" s="9"/>
      <c r="W1755" s="9"/>
      <c r="X1755" s="9"/>
      <c r="Y1755" s="9"/>
      <c r="Z1755" s="9"/>
      <c r="AA1755" s="9"/>
      <c r="AB1755" s="9"/>
      <c r="AC1755" s="9"/>
      <c r="AD1755" s="9"/>
      <c r="AE1755" s="9"/>
      <c r="AF1755" s="59">
        <f t="shared" si="709"/>
        <v>44391</v>
      </c>
      <c r="AG1755" s="15">
        <f t="shared" ca="1" si="706"/>
        <v>1011.4193299999999</v>
      </c>
      <c r="AH1755" s="15">
        <f t="shared" si="706"/>
        <v>1000</v>
      </c>
      <c r="AI1755" s="4">
        <f t="shared" ca="1" si="706"/>
        <v>4.1500000000000002E-2</v>
      </c>
      <c r="AJ1755" s="16">
        <f t="shared" ca="1" si="706"/>
        <v>1.6137000000000001E-4</v>
      </c>
      <c r="AK1755" s="4">
        <f t="shared" si="706"/>
        <v>1.075</v>
      </c>
      <c r="AL1755" s="59">
        <f t="shared" si="707"/>
        <v>44391</v>
      </c>
      <c r="AM1755" s="16">
        <f t="shared" ca="1" si="708"/>
        <v>1.0114193300000001</v>
      </c>
      <c r="AN1755" s="15">
        <f t="shared" ca="1" si="708"/>
        <v>11.41933</v>
      </c>
      <c r="AO1755" s="9">
        <f t="shared" si="708"/>
        <v>0</v>
      </c>
      <c r="AP1755" s="17">
        <f t="shared" si="708"/>
        <v>0</v>
      </c>
      <c r="AQ1755" s="15">
        <f t="shared" si="708"/>
        <v>0</v>
      </c>
      <c r="AR1755" s="10" t="str">
        <f t="shared" si="708"/>
        <v>A+J=</v>
      </c>
      <c r="AS1755" s="59">
        <f t="shared" si="708"/>
        <v>44454</v>
      </c>
      <c r="AT1755" s="18"/>
      <c r="AU1755" s="18"/>
      <c r="AV1755" s="40"/>
      <c r="AW1755" s="18"/>
      <c r="AX1755" s="18"/>
      <c r="AY1755" s="18"/>
      <c r="AZ1755" s="18"/>
      <c r="BA1755" s="18"/>
      <c r="BB1755" s="18"/>
      <c r="BC1755" s="18"/>
      <c r="BD1755" s="18"/>
      <c r="BE1755" s="18"/>
      <c r="BF1755" s="18"/>
      <c r="BG1755" s="18"/>
      <c r="BH1755" s="18"/>
      <c r="BI1755" s="18"/>
      <c r="BJ1755" s="18"/>
      <c r="BK1755" s="18"/>
      <c r="BL1755" s="18"/>
      <c r="BM1755" s="18"/>
      <c r="BN1755" s="18"/>
      <c r="BO1755" s="18"/>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c r="GS1755" s="18"/>
      <c r="GT1755" s="18"/>
    </row>
    <row r="1756" spans="1:202" x14ac:dyDescent="0.2">
      <c r="A1756" s="123">
        <f t="shared" si="697"/>
        <v>44751</v>
      </c>
      <c r="B1756" s="124">
        <f t="shared" ca="1" si="703"/>
        <v>520.43241499999999</v>
      </c>
      <c r="C1756" s="126">
        <f t="shared" si="698"/>
        <v>500</v>
      </c>
      <c r="D1756" s="125">
        <f ca="1">IF(A1756&lt;$B$1,VLOOKUP(A1756,[1]DI!$A$4:$B$15000,2,FALSE),0)</f>
        <v>0</v>
      </c>
      <c r="E1756" s="126">
        <f t="shared" ca="1" si="704"/>
        <v>0</v>
      </c>
      <c r="F1756" s="132">
        <f t="shared" si="699"/>
        <v>1.075</v>
      </c>
      <c r="G1756" s="127">
        <f t="shared" ca="1" si="692"/>
        <v>1</v>
      </c>
      <c r="H1756" s="126">
        <f ca="1">TRUNC(PRODUCT(G$10:G1755),15)</f>
        <v>1.3291211874831099</v>
      </c>
      <c r="I1756" s="126">
        <f t="shared" ca="1" si="700"/>
        <v>1.2769392808734701</v>
      </c>
      <c r="J1756" s="126">
        <f t="shared" ca="1" si="693"/>
        <v>1.0408648300000001</v>
      </c>
      <c r="K1756" s="126">
        <f t="shared" ca="1" si="694"/>
        <v>20.432414999999999</v>
      </c>
      <c r="L1756" s="133">
        <f>IF(VLOOKUP(A1756,$U$12:$AD$125,8)=VLOOKUP(A1755,$U$12:$AD$125,8),0,VLOOKUP(A1756,U$12:$AD$125,8))</f>
        <v>0</v>
      </c>
      <c r="M1756" s="129">
        <f>IF(L1756&gt;0,VLOOKUP(L1756,T$12:$AC$125,7),0)</f>
        <v>0</v>
      </c>
      <c r="N1756" s="126">
        <f t="shared" si="695"/>
        <v>0</v>
      </c>
      <c r="O1756" s="126">
        <f t="shared" ca="1" si="696"/>
        <v>20.432414999999999</v>
      </c>
      <c r="P1756" s="134" t="str">
        <f t="shared" si="701"/>
        <v>A+J=</v>
      </c>
      <c r="Q1756" s="131">
        <f t="shared" si="702"/>
        <v>44819</v>
      </c>
      <c r="R1756" s="9"/>
      <c r="S1756" s="9"/>
      <c r="T1756" s="9"/>
      <c r="U1756" s="9"/>
      <c r="V1756" s="9"/>
      <c r="W1756" s="9"/>
      <c r="X1756" s="9"/>
      <c r="Y1756" s="9"/>
      <c r="Z1756" s="9"/>
      <c r="AA1756" s="9"/>
      <c r="AB1756" s="9"/>
      <c r="AC1756" s="9"/>
      <c r="AD1756" s="9"/>
      <c r="AE1756" s="9"/>
      <c r="AF1756" s="59">
        <f t="shared" si="709"/>
        <v>44392</v>
      </c>
      <c r="AG1756" s="15">
        <f t="shared" ca="1" si="706"/>
        <v>1011.59478</v>
      </c>
      <c r="AH1756" s="15">
        <f t="shared" si="706"/>
        <v>1000</v>
      </c>
      <c r="AI1756" s="4">
        <f t="shared" ca="1" si="706"/>
        <v>4.1500000000000002E-2</v>
      </c>
      <c r="AJ1756" s="16">
        <f t="shared" ca="1" si="706"/>
        <v>1.6137000000000001E-4</v>
      </c>
      <c r="AK1756" s="4">
        <f t="shared" si="706"/>
        <v>1.075</v>
      </c>
      <c r="AL1756" s="59">
        <f t="shared" si="707"/>
        <v>44392</v>
      </c>
      <c r="AM1756" s="16">
        <f t="shared" ca="1" si="708"/>
        <v>1.01159478</v>
      </c>
      <c r="AN1756" s="15">
        <f t="shared" ca="1" si="708"/>
        <v>11.59478</v>
      </c>
      <c r="AO1756" s="9">
        <f t="shared" si="708"/>
        <v>0</v>
      </c>
      <c r="AP1756" s="17">
        <f t="shared" si="708"/>
        <v>0</v>
      </c>
      <c r="AQ1756" s="15">
        <f t="shared" si="708"/>
        <v>0</v>
      </c>
      <c r="AR1756" s="10" t="str">
        <f t="shared" si="708"/>
        <v>A+J=</v>
      </c>
      <c r="AS1756" s="59">
        <f t="shared" si="708"/>
        <v>44454</v>
      </c>
      <c r="AT1756" s="18"/>
      <c r="AU1756" s="18"/>
      <c r="AV1756" s="40"/>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c r="GS1756" s="18"/>
      <c r="GT1756" s="18"/>
    </row>
    <row r="1757" spans="1:202" x14ac:dyDescent="0.2">
      <c r="A1757" s="123">
        <f t="shared" si="697"/>
        <v>44752</v>
      </c>
      <c r="B1757" s="124">
        <f t="shared" ca="1" si="703"/>
        <v>520.43241499999999</v>
      </c>
      <c r="C1757" s="126">
        <f t="shared" si="698"/>
        <v>500</v>
      </c>
      <c r="D1757" s="125">
        <f ca="1">IF(A1757&lt;$B$1,VLOOKUP(A1757,[1]DI!$A$4:$B$15000,2,FALSE),0)</f>
        <v>0</v>
      </c>
      <c r="E1757" s="126">
        <f t="shared" ca="1" si="704"/>
        <v>0</v>
      </c>
      <c r="F1757" s="132">
        <f t="shared" si="699"/>
        <v>1.075</v>
      </c>
      <c r="G1757" s="127">
        <f t="shared" ca="1" si="692"/>
        <v>1</v>
      </c>
      <c r="H1757" s="126">
        <f ca="1">TRUNC(PRODUCT(G$10:G1756),15)</f>
        <v>1.3291211874831099</v>
      </c>
      <c r="I1757" s="126">
        <f t="shared" ca="1" si="700"/>
        <v>1.2769392808734701</v>
      </c>
      <c r="J1757" s="126">
        <f t="shared" ca="1" si="693"/>
        <v>1.0408648300000001</v>
      </c>
      <c r="K1757" s="126">
        <f t="shared" ca="1" si="694"/>
        <v>20.432414999999999</v>
      </c>
      <c r="L1757" s="133">
        <f>IF(VLOOKUP(A1757,$U$12:$AD$125,8)=VLOOKUP(A1756,$U$12:$AD$125,8),0,VLOOKUP(A1757,U$12:$AD$125,8))</f>
        <v>0</v>
      </c>
      <c r="M1757" s="129">
        <f>IF(L1757&gt;0,VLOOKUP(L1757,T$12:$AC$125,7),0)</f>
        <v>0</v>
      </c>
      <c r="N1757" s="126">
        <f t="shared" si="695"/>
        <v>0</v>
      </c>
      <c r="O1757" s="126">
        <f t="shared" ca="1" si="696"/>
        <v>20.432414999999999</v>
      </c>
      <c r="P1757" s="134" t="str">
        <f t="shared" si="701"/>
        <v>A+J=</v>
      </c>
      <c r="Q1757" s="131">
        <f t="shared" si="702"/>
        <v>44819</v>
      </c>
      <c r="R1757" s="9"/>
      <c r="S1757" s="9"/>
      <c r="T1757" s="9"/>
      <c r="U1757" s="9"/>
      <c r="V1757" s="9"/>
      <c r="W1757" s="9"/>
      <c r="X1757" s="9"/>
      <c r="Y1757" s="9"/>
      <c r="Z1757" s="9"/>
      <c r="AA1757" s="9"/>
      <c r="AB1757" s="9"/>
      <c r="AC1757" s="9"/>
      <c r="AD1757" s="9"/>
      <c r="AE1757" s="9"/>
      <c r="AF1757" s="59">
        <f t="shared" si="709"/>
        <v>44393</v>
      </c>
      <c r="AG1757" s="15">
        <f t="shared" ca="1" si="706"/>
        <v>1011.77027</v>
      </c>
      <c r="AH1757" s="15">
        <f t="shared" si="706"/>
        <v>1000</v>
      </c>
      <c r="AI1757" s="4">
        <f t="shared" ca="1" si="706"/>
        <v>4.1500000000000002E-2</v>
      </c>
      <c r="AJ1757" s="16">
        <f t="shared" ca="1" si="706"/>
        <v>1.6137000000000001E-4</v>
      </c>
      <c r="AK1757" s="4">
        <f t="shared" si="706"/>
        <v>1.075</v>
      </c>
      <c r="AL1757" s="59">
        <f t="shared" si="707"/>
        <v>44393</v>
      </c>
      <c r="AM1757" s="16">
        <f t="shared" ca="1" si="708"/>
        <v>1.01177027</v>
      </c>
      <c r="AN1757" s="15">
        <f t="shared" ca="1" si="708"/>
        <v>11.77027</v>
      </c>
      <c r="AO1757" s="9">
        <f t="shared" si="708"/>
        <v>0</v>
      </c>
      <c r="AP1757" s="17">
        <f t="shared" si="708"/>
        <v>0</v>
      </c>
      <c r="AQ1757" s="15">
        <f t="shared" si="708"/>
        <v>0</v>
      </c>
      <c r="AR1757" s="10" t="str">
        <f t="shared" si="708"/>
        <v>A+J=</v>
      </c>
      <c r="AS1757" s="59">
        <f t="shared" si="708"/>
        <v>44454</v>
      </c>
      <c r="AT1757" s="18"/>
      <c r="AU1757" s="18"/>
      <c r="AV1757" s="40"/>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c r="GS1757" s="18"/>
      <c r="GT1757" s="18"/>
    </row>
    <row r="1758" spans="1:202" x14ac:dyDescent="0.2">
      <c r="A1758" s="123">
        <f t="shared" si="697"/>
        <v>44753</v>
      </c>
      <c r="B1758" s="124">
        <f t="shared" ca="1" si="703"/>
        <v>520.43241499999999</v>
      </c>
      <c r="C1758" s="126">
        <f t="shared" si="698"/>
        <v>500</v>
      </c>
      <c r="D1758" s="125">
        <f ca="1">IF(A1758&lt;$B$1,VLOOKUP(A1758,[1]DI!$A$4:$B$15000,2,FALSE),0)</f>
        <v>0.13150000000000001</v>
      </c>
      <c r="E1758" s="126">
        <f t="shared" ca="1" si="704"/>
        <v>4.9036999999999996E-4</v>
      </c>
      <c r="F1758" s="132">
        <f t="shared" si="699"/>
        <v>1.075</v>
      </c>
      <c r="G1758" s="127">
        <f t="shared" ca="1" si="692"/>
        <v>1.00052714775</v>
      </c>
      <c r="H1758" s="126">
        <f ca="1">TRUNC(PRODUCT(G$10:G1757),15)</f>
        <v>1.3291211874831099</v>
      </c>
      <c r="I1758" s="126">
        <f t="shared" ca="1" si="700"/>
        <v>1.2769392808734701</v>
      </c>
      <c r="J1758" s="126">
        <f t="shared" ca="1" si="693"/>
        <v>1.0408648300000001</v>
      </c>
      <c r="K1758" s="126">
        <f t="shared" ca="1" si="694"/>
        <v>20.432414999999999</v>
      </c>
      <c r="L1758" s="133">
        <f>IF(VLOOKUP(A1758,$U$12:$AD$125,8)=VLOOKUP(A1757,$U$12:$AD$125,8),0,VLOOKUP(A1758,U$12:$AD$125,8))</f>
        <v>0</v>
      </c>
      <c r="M1758" s="129">
        <f>IF(L1758&gt;0,VLOOKUP(L1758,T$12:$AC$125,7),0)</f>
        <v>0</v>
      </c>
      <c r="N1758" s="126">
        <f t="shared" si="695"/>
        <v>0</v>
      </c>
      <c r="O1758" s="126">
        <f t="shared" ca="1" si="696"/>
        <v>20.432414999999999</v>
      </c>
      <c r="P1758" s="134" t="str">
        <f t="shared" si="701"/>
        <v>A+J=</v>
      </c>
      <c r="Q1758" s="131">
        <f t="shared" si="702"/>
        <v>44819</v>
      </c>
      <c r="R1758" s="9"/>
      <c r="S1758" s="9"/>
      <c r="T1758" s="9"/>
      <c r="U1758" s="9"/>
      <c r="V1758" s="9"/>
      <c r="W1758" s="9"/>
      <c r="X1758" s="9"/>
      <c r="Y1758" s="9"/>
      <c r="Z1758" s="9"/>
      <c r="AA1758" s="9"/>
      <c r="AB1758" s="9"/>
      <c r="AC1758" s="9"/>
      <c r="AD1758" s="9"/>
      <c r="AE1758" s="9"/>
      <c r="AF1758" s="59">
        <f t="shared" si="709"/>
        <v>44394</v>
      </c>
      <c r="AG1758" s="15">
        <f t="shared" ca="1" si="706"/>
        <v>1011.94578</v>
      </c>
      <c r="AH1758" s="15">
        <f t="shared" si="706"/>
        <v>1000</v>
      </c>
      <c r="AI1758" s="4">
        <f t="shared" ca="1" si="706"/>
        <v>0</v>
      </c>
      <c r="AJ1758" s="16">
        <f t="shared" ca="1" si="706"/>
        <v>0</v>
      </c>
      <c r="AK1758" s="4">
        <f t="shared" si="706"/>
        <v>1.075</v>
      </c>
      <c r="AL1758" s="59">
        <f t="shared" si="707"/>
        <v>44394</v>
      </c>
      <c r="AM1758" s="16">
        <f t="shared" ca="1" si="708"/>
        <v>1.01194578</v>
      </c>
      <c r="AN1758" s="15">
        <f t="shared" ca="1" si="708"/>
        <v>11.945779999999999</v>
      </c>
      <c r="AO1758" s="9">
        <f t="shared" si="708"/>
        <v>0</v>
      </c>
      <c r="AP1758" s="17">
        <f t="shared" si="708"/>
        <v>0</v>
      </c>
      <c r="AQ1758" s="15">
        <f t="shared" si="708"/>
        <v>0</v>
      </c>
      <c r="AR1758" s="10" t="str">
        <f t="shared" si="708"/>
        <v>A+J=</v>
      </c>
      <c r="AS1758" s="59">
        <f t="shared" si="708"/>
        <v>44454</v>
      </c>
      <c r="AT1758" s="18"/>
      <c r="AU1758" s="18"/>
      <c r="AV1758" s="40"/>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row>
    <row r="1759" spans="1:202" x14ac:dyDescent="0.2">
      <c r="A1759" s="123">
        <f t="shared" si="697"/>
        <v>44754</v>
      </c>
      <c r="B1759" s="124">
        <f t="shared" ca="1" si="703"/>
        <v>520.70676000000003</v>
      </c>
      <c r="C1759" s="126">
        <f t="shared" si="698"/>
        <v>500</v>
      </c>
      <c r="D1759" s="125">
        <f ca="1">IF(A1759&lt;$B$1,VLOOKUP(A1759,[1]DI!$A$4:$B$15000,2,FALSE),0)</f>
        <v>0.13150000000000001</v>
      </c>
      <c r="E1759" s="126">
        <f t="shared" ca="1" si="704"/>
        <v>4.9036999999999996E-4</v>
      </c>
      <c r="F1759" s="132">
        <f t="shared" si="699"/>
        <v>1.075</v>
      </c>
      <c r="G1759" s="127">
        <f t="shared" ca="1" si="692"/>
        <v>1.00052714775</v>
      </c>
      <c r="H1759" s="126">
        <f ca="1">TRUNC(PRODUCT(G$10:G1758),15)</f>
        <v>1.3298218307265699</v>
      </c>
      <c r="I1759" s="126">
        <f t="shared" ca="1" si="700"/>
        <v>1.2769392808734701</v>
      </c>
      <c r="J1759" s="126">
        <f t="shared" ca="1" si="693"/>
        <v>1.0414135200000001</v>
      </c>
      <c r="K1759" s="126">
        <f t="shared" ca="1" si="694"/>
        <v>20.706759999999999</v>
      </c>
      <c r="L1759" s="133">
        <f>IF(VLOOKUP(A1759,$U$12:$AD$125,8)=VLOOKUP(A1758,$U$12:$AD$125,8),0,VLOOKUP(A1759,U$12:$AD$125,8))</f>
        <v>0</v>
      </c>
      <c r="M1759" s="129">
        <f>IF(L1759&gt;0,VLOOKUP(L1759,T$12:$AC$125,7),0)</f>
        <v>0</v>
      </c>
      <c r="N1759" s="126">
        <f t="shared" si="695"/>
        <v>0</v>
      </c>
      <c r="O1759" s="126">
        <f t="shared" ca="1" si="696"/>
        <v>20.706759999999999</v>
      </c>
      <c r="P1759" s="134" t="str">
        <f t="shared" si="701"/>
        <v>A+J=</v>
      </c>
      <c r="Q1759" s="131">
        <f t="shared" si="702"/>
        <v>44819</v>
      </c>
      <c r="R1759" s="9"/>
      <c r="S1759" s="9"/>
      <c r="T1759" s="9"/>
      <c r="U1759" s="9"/>
      <c r="V1759" s="9"/>
      <c r="W1759" s="9"/>
      <c r="X1759" s="9"/>
      <c r="Y1759" s="9"/>
      <c r="Z1759" s="9"/>
      <c r="AA1759" s="9"/>
      <c r="AB1759" s="9"/>
      <c r="AC1759" s="9"/>
      <c r="AD1759" s="9"/>
      <c r="AE1759" s="9"/>
      <c r="AF1759" s="59">
        <f t="shared" si="709"/>
        <v>44395</v>
      </c>
      <c r="AG1759" s="15">
        <f t="shared" ca="1" si="706"/>
        <v>1011.94578</v>
      </c>
      <c r="AH1759" s="15">
        <f t="shared" si="706"/>
        <v>1000</v>
      </c>
      <c r="AI1759" s="4">
        <f t="shared" ca="1" si="706"/>
        <v>0</v>
      </c>
      <c r="AJ1759" s="16">
        <f t="shared" ca="1" si="706"/>
        <v>0</v>
      </c>
      <c r="AK1759" s="4">
        <f t="shared" si="706"/>
        <v>1.075</v>
      </c>
      <c r="AL1759" s="59">
        <f t="shared" si="707"/>
        <v>44395</v>
      </c>
      <c r="AM1759" s="16">
        <f t="shared" ca="1" si="708"/>
        <v>1.01194578</v>
      </c>
      <c r="AN1759" s="15">
        <f t="shared" ca="1" si="708"/>
        <v>11.945779999999999</v>
      </c>
      <c r="AO1759" s="9">
        <f t="shared" si="708"/>
        <v>0</v>
      </c>
      <c r="AP1759" s="17">
        <f t="shared" si="708"/>
        <v>0</v>
      </c>
      <c r="AQ1759" s="15">
        <f t="shared" si="708"/>
        <v>0</v>
      </c>
      <c r="AR1759" s="10" t="str">
        <f t="shared" si="708"/>
        <v>A+J=</v>
      </c>
      <c r="AS1759" s="59">
        <f t="shared" si="708"/>
        <v>44454</v>
      </c>
      <c r="AT1759" s="18"/>
      <c r="AU1759" s="18"/>
      <c r="AV1759" s="40"/>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row>
    <row r="1760" spans="1:202" x14ac:dyDescent="0.2">
      <c r="A1760" s="123">
        <f t="shared" si="697"/>
        <v>44755</v>
      </c>
      <c r="B1760" s="124">
        <f t="shared" ca="1" si="703"/>
        <v>520.98125000000005</v>
      </c>
      <c r="C1760" s="126">
        <f t="shared" si="698"/>
        <v>500</v>
      </c>
      <c r="D1760" s="125">
        <f ca="1">IF(A1760&lt;$B$1,VLOOKUP(A1760,[1]DI!$A$4:$B$15000,2,FALSE),0)</f>
        <v>0.13150000000000001</v>
      </c>
      <c r="E1760" s="126">
        <f t="shared" ca="1" si="704"/>
        <v>4.9036999999999996E-4</v>
      </c>
      <c r="F1760" s="132">
        <f t="shared" si="699"/>
        <v>1.075</v>
      </c>
      <c r="G1760" s="127">
        <f t="shared" ca="1" si="692"/>
        <v>1.00052714775</v>
      </c>
      <c r="H1760" s="126">
        <f ca="1">TRUNC(PRODUCT(G$10:G1759),15)</f>
        <v>1.33052284331254</v>
      </c>
      <c r="I1760" s="126">
        <f t="shared" ca="1" si="700"/>
        <v>1.2769392808734701</v>
      </c>
      <c r="J1760" s="126">
        <f t="shared" ca="1" si="693"/>
        <v>1.0419624999999999</v>
      </c>
      <c r="K1760" s="126">
        <f t="shared" ca="1" si="694"/>
        <v>20.981249999999999</v>
      </c>
      <c r="L1760" s="133">
        <f>IF(VLOOKUP(A1760,$U$12:$AD$125,8)=VLOOKUP(A1759,$U$12:$AD$125,8),0,VLOOKUP(A1760,U$12:$AD$125,8))</f>
        <v>0</v>
      </c>
      <c r="M1760" s="129">
        <f>IF(L1760&gt;0,VLOOKUP(L1760,T$12:$AC$125,7),0)</f>
        <v>0</v>
      </c>
      <c r="N1760" s="126">
        <f t="shared" si="695"/>
        <v>0</v>
      </c>
      <c r="O1760" s="126">
        <f t="shared" ca="1" si="696"/>
        <v>20.981249999999999</v>
      </c>
      <c r="P1760" s="134" t="str">
        <f t="shared" si="701"/>
        <v>A+J=</v>
      </c>
      <c r="Q1760" s="131">
        <f t="shared" si="702"/>
        <v>44819</v>
      </c>
      <c r="R1760" s="9"/>
      <c r="S1760" s="9"/>
      <c r="T1760" s="9"/>
      <c r="U1760" s="9"/>
      <c r="V1760" s="9"/>
      <c r="W1760" s="9"/>
      <c r="X1760" s="9"/>
      <c r="Y1760" s="9"/>
      <c r="Z1760" s="9"/>
      <c r="AA1760" s="9"/>
      <c r="AB1760" s="9"/>
      <c r="AC1760" s="9"/>
      <c r="AD1760" s="9"/>
      <c r="AE1760" s="9"/>
      <c r="AF1760" s="59">
        <f t="shared" si="709"/>
        <v>44396</v>
      </c>
      <c r="AG1760" s="15">
        <f t="shared" ca="1" si="706"/>
        <v>1011.94578</v>
      </c>
      <c r="AH1760" s="15">
        <f t="shared" si="706"/>
        <v>1000</v>
      </c>
      <c r="AI1760" s="4">
        <f t="shared" ca="1" si="706"/>
        <v>4.1500000000000002E-2</v>
      </c>
      <c r="AJ1760" s="16">
        <f t="shared" ca="1" si="706"/>
        <v>1.6137000000000001E-4</v>
      </c>
      <c r="AK1760" s="4">
        <f t="shared" si="706"/>
        <v>1.075</v>
      </c>
      <c r="AL1760" s="59">
        <f t="shared" si="707"/>
        <v>44396</v>
      </c>
      <c r="AM1760" s="16">
        <f t="shared" ca="1" si="708"/>
        <v>1.01194578</v>
      </c>
      <c r="AN1760" s="15">
        <f t="shared" ca="1" si="708"/>
        <v>11.945779999999999</v>
      </c>
      <c r="AO1760" s="9">
        <f t="shared" si="708"/>
        <v>0</v>
      </c>
      <c r="AP1760" s="17">
        <f t="shared" si="708"/>
        <v>0</v>
      </c>
      <c r="AQ1760" s="15">
        <f t="shared" si="708"/>
        <v>0</v>
      </c>
      <c r="AR1760" s="10" t="str">
        <f t="shared" si="708"/>
        <v>A+J=</v>
      </c>
      <c r="AS1760" s="59">
        <f t="shared" si="708"/>
        <v>44454</v>
      </c>
      <c r="AT1760" s="18"/>
      <c r="AU1760" s="18"/>
      <c r="AV1760" s="40"/>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row>
    <row r="1761" spans="1:202" x14ac:dyDescent="0.2">
      <c r="A1761" s="123">
        <f t="shared" si="697"/>
        <v>44756</v>
      </c>
      <c r="B1761" s="124">
        <f t="shared" ca="1" si="703"/>
        <v>521.25588500000003</v>
      </c>
      <c r="C1761" s="126">
        <f t="shared" si="698"/>
        <v>500</v>
      </c>
      <c r="D1761" s="125">
        <f ca="1">IF(A1761&lt;$B$1,VLOOKUP(A1761,[1]DI!$A$4:$B$15000,2,FALSE),0)</f>
        <v>0.13150000000000001</v>
      </c>
      <c r="E1761" s="126">
        <f t="shared" ca="1" si="704"/>
        <v>4.9036999999999996E-4</v>
      </c>
      <c r="F1761" s="132">
        <f t="shared" si="699"/>
        <v>1.075</v>
      </c>
      <c r="G1761" s="127">
        <f t="shared" ca="1" si="692"/>
        <v>1.00052714775</v>
      </c>
      <c r="H1761" s="126">
        <f ca="1">TRUNC(PRODUCT(G$10:G1760),15)</f>
        <v>1.3312242254357201</v>
      </c>
      <c r="I1761" s="126">
        <f t="shared" ca="1" si="700"/>
        <v>1.2769392808734701</v>
      </c>
      <c r="J1761" s="126">
        <f t="shared" ca="1" si="693"/>
        <v>1.0425117699999999</v>
      </c>
      <c r="K1761" s="126">
        <f t="shared" ca="1" si="694"/>
        <v>21.255884999999999</v>
      </c>
      <c r="L1761" s="133">
        <f>IF(VLOOKUP(A1761,$U$12:$AD$125,8)=VLOOKUP(A1760,$U$12:$AD$125,8),0,VLOOKUP(A1761,U$12:$AD$125,8))</f>
        <v>0</v>
      </c>
      <c r="M1761" s="129">
        <f>IF(L1761&gt;0,VLOOKUP(L1761,T$12:$AC$125,7),0)</f>
        <v>0</v>
      </c>
      <c r="N1761" s="126">
        <f t="shared" si="695"/>
        <v>0</v>
      </c>
      <c r="O1761" s="126">
        <f t="shared" ca="1" si="696"/>
        <v>21.255884999999999</v>
      </c>
      <c r="P1761" s="134" t="str">
        <f t="shared" si="701"/>
        <v>A+J=</v>
      </c>
      <c r="Q1761" s="131">
        <f t="shared" si="702"/>
        <v>44819</v>
      </c>
      <c r="R1761" s="9"/>
      <c r="S1761" s="9"/>
      <c r="T1761" s="9"/>
      <c r="U1761" s="9"/>
      <c r="V1761" s="9"/>
      <c r="W1761" s="9"/>
      <c r="X1761" s="9"/>
      <c r="Y1761" s="9"/>
      <c r="Z1761" s="9"/>
      <c r="AA1761" s="9"/>
      <c r="AB1761" s="9"/>
      <c r="AC1761" s="9"/>
      <c r="AD1761" s="9"/>
      <c r="AE1761" s="9"/>
      <c r="AF1761" s="59">
        <f t="shared" si="709"/>
        <v>44397</v>
      </c>
      <c r="AG1761" s="15">
        <f t="shared" ca="1" si="706"/>
        <v>1012.1213299999999</v>
      </c>
      <c r="AH1761" s="15">
        <f t="shared" si="706"/>
        <v>1000</v>
      </c>
      <c r="AI1761" s="4">
        <f t="shared" ca="1" si="706"/>
        <v>4.1500000000000002E-2</v>
      </c>
      <c r="AJ1761" s="16">
        <f t="shared" ca="1" si="706"/>
        <v>1.6137000000000001E-4</v>
      </c>
      <c r="AK1761" s="4">
        <f t="shared" si="706"/>
        <v>1.075</v>
      </c>
      <c r="AL1761" s="59">
        <f t="shared" si="707"/>
        <v>44397</v>
      </c>
      <c r="AM1761" s="16">
        <f t="shared" ca="1" si="708"/>
        <v>1.01212133</v>
      </c>
      <c r="AN1761" s="15">
        <f t="shared" ca="1" si="708"/>
        <v>12.12133</v>
      </c>
      <c r="AO1761" s="9">
        <f t="shared" si="708"/>
        <v>0</v>
      </c>
      <c r="AP1761" s="17">
        <f t="shared" si="708"/>
        <v>0</v>
      </c>
      <c r="AQ1761" s="15">
        <f t="shared" si="708"/>
        <v>0</v>
      </c>
      <c r="AR1761" s="10" t="str">
        <f t="shared" si="708"/>
        <v>A+J=</v>
      </c>
      <c r="AS1761" s="59">
        <f t="shared" si="708"/>
        <v>44454</v>
      </c>
      <c r="AT1761" s="18"/>
      <c r="AU1761" s="18"/>
      <c r="AV1761" s="40"/>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row>
    <row r="1762" spans="1:202" x14ac:dyDescent="0.2">
      <c r="A1762" s="123">
        <f t="shared" si="697"/>
        <v>44757</v>
      </c>
      <c r="B1762" s="124">
        <f t="shared" ca="1" si="703"/>
        <v>521.53066000000001</v>
      </c>
      <c r="C1762" s="126">
        <f t="shared" si="698"/>
        <v>500</v>
      </c>
      <c r="D1762" s="125">
        <f ca="1">IF(A1762&lt;$B$1,VLOOKUP(A1762,[1]DI!$A$4:$B$15000,2,FALSE),0)</f>
        <v>0.13150000000000001</v>
      </c>
      <c r="E1762" s="126">
        <f t="shared" ca="1" si="704"/>
        <v>4.9036999999999996E-4</v>
      </c>
      <c r="F1762" s="132">
        <f t="shared" si="699"/>
        <v>1.075</v>
      </c>
      <c r="G1762" s="127">
        <f t="shared" ca="1" si="692"/>
        <v>1.00052714775</v>
      </c>
      <c r="H1762" s="126">
        <f ca="1">TRUNC(PRODUCT(G$10:G1761),15)</f>
        <v>1.3319259772909</v>
      </c>
      <c r="I1762" s="126">
        <f t="shared" ca="1" si="700"/>
        <v>1.2769392808734701</v>
      </c>
      <c r="J1762" s="126">
        <f t="shared" ca="1" si="693"/>
        <v>1.0430613200000001</v>
      </c>
      <c r="K1762" s="126">
        <f t="shared" ca="1" si="694"/>
        <v>21.530660000000001</v>
      </c>
      <c r="L1762" s="133">
        <f>IF(VLOOKUP(A1762,$U$12:$AD$125,8)=VLOOKUP(A1761,$U$12:$AD$125,8),0,VLOOKUP(A1762,U$12:$AD$125,8))</f>
        <v>0</v>
      </c>
      <c r="M1762" s="129">
        <f>IF(L1762&gt;0,VLOOKUP(L1762,T$12:$AC$125,7),0)</f>
        <v>0</v>
      </c>
      <c r="N1762" s="126">
        <f t="shared" si="695"/>
        <v>0</v>
      </c>
      <c r="O1762" s="126">
        <f t="shared" ca="1" si="696"/>
        <v>21.530660000000001</v>
      </c>
      <c r="P1762" s="134" t="str">
        <f t="shared" si="701"/>
        <v>A+J=</v>
      </c>
      <c r="Q1762" s="131">
        <f t="shared" si="702"/>
        <v>44819</v>
      </c>
      <c r="R1762" s="9"/>
      <c r="S1762" s="9"/>
      <c r="T1762" s="9"/>
      <c r="U1762" s="9"/>
      <c r="V1762" s="9"/>
      <c r="W1762" s="9"/>
      <c r="X1762" s="9"/>
      <c r="Y1762" s="9"/>
      <c r="Z1762" s="9"/>
      <c r="AA1762" s="9"/>
      <c r="AB1762" s="9"/>
      <c r="AC1762" s="9"/>
      <c r="AD1762" s="9"/>
      <c r="AE1762" s="9"/>
      <c r="AF1762" s="59">
        <f t="shared" si="709"/>
        <v>44398</v>
      </c>
      <c r="AG1762" s="15">
        <f t="shared" ca="1" si="706"/>
        <v>1012.29689999</v>
      </c>
      <c r="AH1762" s="15">
        <f t="shared" si="706"/>
        <v>1000</v>
      </c>
      <c r="AI1762" s="4">
        <f t="shared" ca="1" si="706"/>
        <v>4.1500000000000002E-2</v>
      </c>
      <c r="AJ1762" s="16">
        <f t="shared" ca="1" si="706"/>
        <v>1.6137000000000001E-4</v>
      </c>
      <c r="AK1762" s="4">
        <f t="shared" si="706"/>
        <v>1.075</v>
      </c>
      <c r="AL1762" s="59">
        <f t="shared" si="707"/>
        <v>44398</v>
      </c>
      <c r="AM1762" s="16">
        <f t="shared" ca="1" si="708"/>
        <v>1.0122968999999999</v>
      </c>
      <c r="AN1762" s="15">
        <f t="shared" ca="1" si="708"/>
        <v>12.29689999</v>
      </c>
      <c r="AO1762" s="9">
        <f t="shared" si="708"/>
        <v>0</v>
      </c>
      <c r="AP1762" s="17">
        <f t="shared" si="708"/>
        <v>0</v>
      </c>
      <c r="AQ1762" s="15">
        <f t="shared" si="708"/>
        <v>0</v>
      </c>
      <c r="AR1762" s="10" t="str">
        <f t="shared" si="708"/>
        <v>A+J=</v>
      </c>
      <c r="AS1762" s="59">
        <f t="shared" si="708"/>
        <v>44454</v>
      </c>
      <c r="AT1762" s="18"/>
      <c r="AU1762" s="18"/>
      <c r="AV1762" s="40"/>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row>
    <row r="1763" spans="1:202" x14ac:dyDescent="0.2">
      <c r="A1763" s="123">
        <f t="shared" si="697"/>
        <v>44758</v>
      </c>
      <c r="B1763" s="124">
        <f t="shared" ca="1" si="703"/>
        <v>521.80558499999995</v>
      </c>
      <c r="C1763" s="126">
        <f t="shared" si="698"/>
        <v>500</v>
      </c>
      <c r="D1763" s="125">
        <f ca="1">IF(A1763&lt;$B$1,VLOOKUP(A1763,[1]DI!$A$4:$B$15000,2,FALSE),0)</f>
        <v>0</v>
      </c>
      <c r="E1763" s="126">
        <f t="shared" ca="1" si="704"/>
        <v>0</v>
      </c>
      <c r="F1763" s="132">
        <f t="shared" si="699"/>
        <v>1.075</v>
      </c>
      <c r="G1763" s="127">
        <f t="shared" ca="1" si="692"/>
        <v>1</v>
      </c>
      <c r="H1763" s="126">
        <f ca="1">TRUNC(PRODUCT(G$10:G1762),15)</f>
        <v>1.3326280990729999</v>
      </c>
      <c r="I1763" s="126">
        <f t="shared" ca="1" si="700"/>
        <v>1.2769392808734701</v>
      </c>
      <c r="J1763" s="126">
        <f t="shared" ca="1" si="693"/>
        <v>1.0436111699999999</v>
      </c>
      <c r="K1763" s="126">
        <f t="shared" ca="1" si="694"/>
        <v>21.805585000000001</v>
      </c>
      <c r="L1763" s="133">
        <f>IF(VLOOKUP(A1763,$U$12:$AD$125,8)=VLOOKUP(A1762,$U$12:$AD$125,8),0,VLOOKUP(A1763,U$12:$AD$125,8))</f>
        <v>0</v>
      </c>
      <c r="M1763" s="129">
        <f>IF(L1763&gt;0,VLOOKUP(L1763,T$12:$AC$125,7),0)</f>
        <v>0</v>
      </c>
      <c r="N1763" s="126">
        <f t="shared" si="695"/>
        <v>0</v>
      </c>
      <c r="O1763" s="126">
        <f t="shared" ca="1" si="696"/>
        <v>21.805585000000001</v>
      </c>
      <c r="P1763" s="134" t="str">
        <f t="shared" si="701"/>
        <v>A+J=</v>
      </c>
      <c r="Q1763" s="131">
        <f t="shared" si="702"/>
        <v>44819</v>
      </c>
      <c r="R1763" s="9"/>
      <c r="S1763" s="9"/>
      <c r="T1763" s="9"/>
      <c r="U1763" s="9"/>
      <c r="V1763" s="9"/>
      <c r="W1763" s="9"/>
      <c r="X1763" s="9"/>
      <c r="Y1763" s="9"/>
      <c r="Z1763" s="9"/>
      <c r="AA1763" s="9"/>
      <c r="AB1763" s="9"/>
      <c r="AC1763" s="9"/>
      <c r="AD1763" s="9"/>
      <c r="AE1763" s="9"/>
      <c r="AF1763" s="59">
        <f t="shared" si="709"/>
        <v>44399</v>
      </c>
      <c r="AG1763" s="15">
        <f t="shared" ca="1" si="706"/>
        <v>1012.4725100000001</v>
      </c>
      <c r="AH1763" s="15">
        <f t="shared" si="706"/>
        <v>1000</v>
      </c>
      <c r="AI1763" s="4">
        <f t="shared" ca="1" si="706"/>
        <v>4.1500000000000002E-2</v>
      </c>
      <c r="AJ1763" s="16">
        <f t="shared" ca="1" si="706"/>
        <v>1.6137000000000001E-4</v>
      </c>
      <c r="AK1763" s="4">
        <f t="shared" si="706"/>
        <v>1.075</v>
      </c>
      <c r="AL1763" s="59">
        <f t="shared" si="707"/>
        <v>44399</v>
      </c>
      <c r="AM1763" s="16">
        <f t="shared" ca="1" si="708"/>
        <v>1.01247251</v>
      </c>
      <c r="AN1763" s="15">
        <f t="shared" ca="1" si="708"/>
        <v>12.47251</v>
      </c>
      <c r="AO1763" s="9">
        <f t="shared" si="708"/>
        <v>0</v>
      </c>
      <c r="AP1763" s="17">
        <f t="shared" si="708"/>
        <v>0</v>
      </c>
      <c r="AQ1763" s="15">
        <f t="shared" si="708"/>
        <v>0</v>
      </c>
      <c r="AR1763" s="10" t="str">
        <f t="shared" si="708"/>
        <v>A+J=</v>
      </c>
      <c r="AS1763" s="59">
        <f t="shared" si="708"/>
        <v>44454</v>
      </c>
      <c r="AT1763" s="18"/>
      <c r="AU1763" s="18"/>
      <c r="AV1763" s="40"/>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row>
    <row r="1764" spans="1:202" x14ac:dyDescent="0.2">
      <c r="A1764" s="123">
        <f t="shared" si="697"/>
        <v>44759</v>
      </c>
      <c r="B1764" s="124">
        <f t="shared" ca="1" si="703"/>
        <v>521.80558499999995</v>
      </c>
      <c r="C1764" s="126">
        <f t="shared" si="698"/>
        <v>500</v>
      </c>
      <c r="D1764" s="125">
        <f ca="1">IF(A1764&lt;$B$1,VLOOKUP(A1764,[1]DI!$A$4:$B$15000,2,FALSE),0)</f>
        <v>0</v>
      </c>
      <c r="E1764" s="126">
        <f t="shared" ca="1" si="704"/>
        <v>0</v>
      </c>
      <c r="F1764" s="132">
        <f t="shared" si="699"/>
        <v>1.075</v>
      </c>
      <c r="G1764" s="127">
        <f t="shared" ca="1" si="692"/>
        <v>1</v>
      </c>
      <c r="H1764" s="126">
        <f ca="1">TRUNC(PRODUCT(G$10:G1763),15)</f>
        <v>1.3326280990729999</v>
      </c>
      <c r="I1764" s="126">
        <f t="shared" ca="1" si="700"/>
        <v>1.2769392808734701</v>
      </c>
      <c r="J1764" s="126">
        <f t="shared" ca="1" si="693"/>
        <v>1.0436111699999999</v>
      </c>
      <c r="K1764" s="126">
        <f t="shared" ca="1" si="694"/>
        <v>21.805585000000001</v>
      </c>
      <c r="L1764" s="133">
        <f>IF(VLOOKUP(A1764,$U$12:$AD$125,8)=VLOOKUP(A1763,$U$12:$AD$125,8),0,VLOOKUP(A1764,U$12:$AD$125,8))</f>
        <v>0</v>
      </c>
      <c r="M1764" s="129">
        <f>IF(L1764&gt;0,VLOOKUP(L1764,T$12:$AC$125,7),0)</f>
        <v>0</v>
      </c>
      <c r="N1764" s="126">
        <f t="shared" si="695"/>
        <v>0</v>
      </c>
      <c r="O1764" s="126">
        <f t="shared" ca="1" si="696"/>
        <v>21.805585000000001</v>
      </c>
      <c r="P1764" s="134" t="str">
        <f t="shared" si="701"/>
        <v>A+J=</v>
      </c>
      <c r="Q1764" s="131">
        <f t="shared" si="702"/>
        <v>44819</v>
      </c>
      <c r="R1764" s="9"/>
      <c r="S1764" s="9"/>
      <c r="T1764" s="9"/>
      <c r="U1764" s="9"/>
      <c r="V1764" s="9"/>
      <c r="W1764" s="9"/>
      <c r="X1764" s="9"/>
      <c r="Y1764" s="9"/>
      <c r="Z1764" s="9"/>
      <c r="AA1764" s="9"/>
      <c r="AB1764" s="9"/>
      <c r="AC1764" s="9"/>
      <c r="AD1764" s="9"/>
      <c r="AE1764" s="9"/>
      <c r="AF1764" s="59">
        <f t="shared" si="709"/>
        <v>44400</v>
      </c>
      <c r="AG1764" s="15">
        <f t="shared" ca="1" si="706"/>
        <v>1012.64815</v>
      </c>
      <c r="AH1764" s="15">
        <f t="shared" si="706"/>
        <v>1000</v>
      </c>
      <c r="AI1764" s="4">
        <f t="shared" ca="1" si="706"/>
        <v>4.1500000000000002E-2</v>
      </c>
      <c r="AJ1764" s="16">
        <f t="shared" ca="1" si="706"/>
        <v>1.6137000000000001E-4</v>
      </c>
      <c r="AK1764" s="4">
        <f t="shared" si="706"/>
        <v>1.075</v>
      </c>
      <c r="AL1764" s="59">
        <f t="shared" si="707"/>
        <v>44400</v>
      </c>
      <c r="AM1764" s="16">
        <f t="shared" ca="1" si="708"/>
        <v>1.01264815</v>
      </c>
      <c r="AN1764" s="15">
        <f t="shared" ca="1" si="708"/>
        <v>12.648149999999999</v>
      </c>
      <c r="AO1764" s="9">
        <f t="shared" si="708"/>
        <v>0</v>
      </c>
      <c r="AP1764" s="17">
        <f t="shared" si="708"/>
        <v>0</v>
      </c>
      <c r="AQ1764" s="15">
        <f t="shared" si="708"/>
        <v>0</v>
      </c>
      <c r="AR1764" s="10" t="str">
        <f t="shared" si="708"/>
        <v>A+J=</v>
      </c>
      <c r="AS1764" s="59">
        <f t="shared" si="708"/>
        <v>44454</v>
      </c>
      <c r="AT1764" s="18"/>
      <c r="AU1764" s="18"/>
      <c r="AV1764" s="40"/>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row>
    <row r="1765" spans="1:202" x14ac:dyDescent="0.2">
      <c r="A1765" s="123">
        <f t="shared" si="697"/>
        <v>44760</v>
      </c>
      <c r="B1765" s="124">
        <f t="shared" ca="1" si="703"/>
        <v>521.80558499999995</v>
      </c>
      <c r="C1765" s="126">
        <f t="shared" si="698"/>
        <v>500</v>
      </c>
      <c r="D1765" s="125">
        <f ca="1">IF(A1765&lt;$B$1,VLOOKUP(A1765,[1]DI!$A$4:$B$15000,2,FALSE),0)</f>
        <v>0.13150000000000001</v>
      </c>
      <c r="E1765" s="126">
        <f t="shared" ca="1" si="704"/>
        <v>4.9036999999999996E-4</v>
      </c>
      <c r="F1765" s="132">
        <f t="shared" si="699"/>
        <v>1.075</v>
      </c>
      <c r="G1765" s="127">
        <f t="shared" ca="1" si="692"/>
        <v>1.00052714775</v>
      </c>
      <c r="H1765" s="126">
        <f ca="1">TRUNC(PRODUCT(G$10:G1764),15)</f>
        <v>1.3326280990729999</v>
      </c>
      <c r="I1765" s="126">
        <f t="shared" ca="1" si="700"/>
        <v>1.2769392808734701</v>
      </c>
      <c r="J1765" s="126">
        <f t="shared" ca="1" si="693"/>
        <v>1.0436111699999999</v>
      </c>
      <c r="K1765" s="126">
        <f t="shared" ca="1" si="694"/>
        <v>21.805585000000001</v>
      </c>
      <c r="L1765" s="133">
        <f>IF(VLOOKUP(A1765,$U$12:$AD$125,8)=VLOOKUP(A1764,$U$12:$AD$125,8),0,VLOOKUP(A1765,U$12:$AD$125,8))</f>
        <v>0</v>
      </c>
      <c r="M1765" s="129">
        <f>IF(L1765&gt;0,VLOOKUP(L1765,T$12:$AC$125,7),0)</f>
        <v>0</v>
      </c>
      <c r="N1765" s="126">
        <f t="shared" si="695"/>
        <v>0</v>
      </c>
      <c r="O1765" s="126">
        <f t="shared" ca="1" si="696"/>
        <v>21.805585000000001</v>
      </c>
      <c r="P1765" s="134" t="str">
        <f t="shared" si="701"/>
        <v>A+J=</v>
      </c>
      <c r="Q1765" s="131">
        <f t="shared" si="702"/>
        <v>44819</v>
      </c>
      <c r="R1765" s="9"/>
      <c r="S1765" s="9"/>
      <c r="T1765" s="9"/>
      <c r="U1765" s="9"/>
      <c r="V1765" s="9"/>
      <c r="W1765" s="9"/>
      <c r="X1765" s="9"/>
      <c r="Y1765" s="9"/>
      <c r="Z1765" s="9"/>
      <c r="AA1765" s="9"/>
      <c r="AB1765" s="9"/>
      <c r="AC1765" s="9"/>
      <c r="AD1765" s="9"/>
      <c r="AE1765" s="9"/>
      <c r="AF1765" s="59">
        <f t="shared" si="709"/>
        <v>44401</v>
      </c>
      <c r="AG1765" s="15">
        <f t="shared" ref="AG1765:AK1778" ca="1" si="710">VLOOKUP($AF1765,$A$10:$Q$3625,(AG$1)+1)</f>
        <v>1012.82381</v>
      </c>
      <c r="AH1765" s="15">
        <f t="shared" si="710"/>
        <v>1000</v>
      </c>
      <c r="AI1765" s="4">
        <f t="shared" ca="1" si="710"/>
        <v>0</v>
      </c>
      <c r="AJ1765" s="16">
        <f t="shared" ca="1" si="710"/>
        <v>0</v>
      </c>
      <c r="AK1765" s="4">
        <f t="shared" si="710"/>
        <v>1.075</v>
      </c>
      <c r="AL1765" s="59">
        <f t="shared" si="707"/>
        <v>44401</v>
      </c>
      <c r="AM1765" s="16">
        <f t="shared" ref="AM1765:AS1778" ca="1" si="711">VLOOKUP($AF1765,$A$10:$Q$3625,(AM$1)+1)</f>
        <v>1.01282381</v>
      </c>
      <c r="AN1765" s="15">
        <f t="shared" ca="1" si="711"/>
        <v>12.82381</v>
      </c>
      <c r="AO1765" s="9">
        <f t="shared" si="711"/>
        <v>0</v>
      </c>
      <c r="AP1765" s="17">
        <f t="shared" si="711"/>
        <v>0</v>
      </c>
      <c r="AQ1765" s="15">
        <f t="shared" si="711"/>
        <v>0</v>
      </c>
      <c r="AR1765" s="10" t="str">
        <f t="shared" si="711"/>
        <v>A+J=</v>
      </c>
      <c r="AS1765" s="59">
        <f t="shared" si="711"/>
        <v>44454</v>
      </c>
      <c r="AT1765" s="18"/>
      <c r="AU1765" s="18"/>
      <c r="AV1765" s="40"/>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row>
    <row r="1766" spans="1:202" x14ac:dyDescent="0.2">
      <c r="A1766" s="123">
        <f t="shared" si="697"/>
        <v>44761</v>
      </c>
      <c r="B1766" s="124">
        <f t="shared" ca="1" si="703"/>
        <v>522.08065499999998</v>
      </c>
      <c r="C1766" s="126">
        <f t="shared" si="698"/>
        <v>500</v>
      </c>
      <c r="D1766" s="125">
        <f ca="1">IF(A1766&lt;$B$1,VLOOKUP(A1766,[1]DI!$A$4:$B$15000,2,FALSE),0)</f>
        <v>0.13150000000000001</v>
      </c>
      <c r="E1766" s="126">
        <f t="shared" ca="1" si="704"/>
        <v>4.9036999999999996E-4</v>
      </c>
      <c r="F1766" s="132">
        <f t="shared" si="699"/>
        <v>1.075</v>
      </c>
      <c r="G1766" s="127">
        <f t="shared" ca="1" si="692"/>
        <v>1.00052714775</v>
      </c>
      <c r="H1766" s="126">
        <f ca="1">TRUNC(PRODUCT(G$10:G1765),15)</f>
        <v>1.3333305909770099</v>
      </c>
      <c r="I1766" s="126">
        <f t="shared" ca="1" si="700"/>
        <v>1.2769392808734701</v>
      </c>
      <c r="J1766" s="126">
        <f t="shared" ca="1" si="693"/>
        <v>1.04416131</v>
      </c>
      <c r="K1766" s="126">
        <f t="shared" ca="1" si="694"/>
        <v>22.080655</v>
      </c>
      <c r="L1766" s="133">
        <f>IF(VLOOKUP(A1766,$U$12:$AD$125,8)=VLOOKUP(A1765,$U$12:$AD$125,8),0,VLOOKUP(A1766,U$12:$AD$125,8))</f>
        <v>0</v>
      </c>
      <c r="M1766" s="129">
        <f>IF(L1766&gt;0,VLOOKUP(L1766,T$12:$AC$125,7),0)</f>
        <v>0</v>
      </c>
      <c r="N1766" s="126">
        <f t="shared" si="695"/>
        <v>0</v>
      </c>
      <c r="O1766" s="126">
        <f t="shared" ca="1" si="696"/>
        <v>22.080655</v>
      </c>
      <c r="P1766" s="134" t="str">
        <f t="shared" si="701"/>
        <v>A+J=</v>
      </c>
      <c r="Q1766" s="131">
        <f t="shared" si="702"/>
        <v>44819</v>
      </c>
      <c r="R1766" s="9"/>
      <c r="S1766" s="9"/>
      <c r="T1766" s="9"/>
      <c r="U1766" s="9"/>
      <c r="V1766" s="9"/>
      <c r="W1766" s="9"/>
      <c r="X1766" s="9"/>
      <c r="Y1766" s="9"/>
      <c r="Z1766" s="9"/>
      <c r="AA1766" s="9"/>
      <c r="AB1766" s="9"/>
      <c r="AC1766" s="9"/>
      <c r="AD1766" s="9"/>
      <c r="AE1766" s="9"/>
      <c r="AF1766" s="59">
        <f t="shared" si="709"/>
        <v>44402</v>
      </c>
      <c r="AG1766" s="15">
        <f t="shared" ca="1" si="710"/>
        <v>1012.82381</v>
      </c>
      <c r="AH1766" s="15">
        <f t="shared" si="710"/>
        <v>1000</v>
      </c>
      <c r="AI1766" s="4">
        <f t="shared" ca="1" si="710"/>
        <v>0</v>
      </c>
      <c r="AJ1766" s="16">
        <f t="shared" ca="1" si="710"/>
        <v>0</v>
      </c>
      <c r="AK1766" s="4">
        <f t="shared" si="710"/>
        <v>1.075</v>
      </c>
      <c r="AL1766" s="59">
        <f t="shared" si="707"/>
        <v>44402</v>
      </c>
      <c r="AM1766" s="16">
        <f t="shared" ca="1" si="711"/>
        <v>1.01282381</v>
      </c>
      <c r="AN1766" s="15">
        <f t="shared" ca="1" si="711"/>
        <v>12.82381</v>
      </c>
      <c r="AO1766" s="9">
        <f t="shared" si="711"/>
        <v>0</v>
      </c>
      <c r="AP1766" s="17">
        <f t="shared" si="711"/>
        <v>0</v>
      </c>
      <c r="AQ1766" s="15">
        <f t="shared" si="711"/>
        <v>0</v>
      </c>
      <c r="AR1766" s="10" t="str">
        <f t="shared" si="711"/>
        <v>A+J=</v>
      </c>
      <c r="AS1766" s="59">
        <f t="shared" si="711"/>
        <v>44454</v>
      </c>
      <c r="AT1766" s="18"/>
      <c r="AU1766" s="18"/>
      <c r="AV1766" s="40"/>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row>
    <row r="1767" spans="1:202" x14ac:dyDescent="0.2">
      <c r="A1767" s="123">
        <f t="shared" si="697"/>
        <v>44762</v>
      </c>
      <c r="B1767" s="124">
        <f t="shared" ca="1" si="703"/>
        <v>522.35586999999998</v>
      </c>
      <c r="C1767" s="126">
        <f t="shared" si="698"/>
        <v>500</v>
      </c>
      <c r="D1767" s="125">
        <f ca="1">IF(A1767&lt;$B$1,VLOOKUP(A1767,[1]DI!$A$4:$B$15000,2,FALSE),0)</f>
        <v>0.13150000000000001</v>
      </c>
      <c r="E1767" s="126">
        <f t="shared" ca="1" si="704"/>
        <v>4.9036999999999996E-4</v>
      </c>
      <c r="F1767" s="132">
        <f t="shared" si="699"/>
        <v>1.075</v>
      </c>
      <c r="G1767" s="127">
        <f t="shared" ca="1" si="692"/>
        <v>1.00052714775</v>
      </c>
      <c r="H1767" s="126">
        <f ca="1">TRUNC(PRODUCT(G$10:G1766),15)</f>
        <v>1.33403345319805</v>
      </c>
      <c r="I1767" s="126">
        <f t="shared" ca="1" si="700"/>
        <v>1.2769392808734701</v>
      </c>
      <c r="J1767" s="126">
        <f t="shared" ca="1" si="693"/>
        <v>1.0447117400000001</v>
      </c>
      <c r="K1767" s="126">
        <f t="shared" ca="1" si="694"/>
        <v>22.355869999999999</v>
      </c>
      <c r="L1767" s="133">
        <f>IF(VLOOKUP(A1767,$U$12:$AD$125,8)=VLOOKUP(A1766,$U$12:$AD$125,8),0,VLOOKUP(A1767,U$12:$AD$125,8))</f>
        <v>0</v>
      </c>
      <c r="M1767" s="129">
        <f>IF(L1767&gt;0,VLOOKUP(L1767,T$12:$AC$125,7),0)</f>
        <v>0</v>
      </c>
      <c r="N1767" s="126">
        <f t="shared" si="695"/>
        <v>0</v>
      </c>
      <c r="O1767" s="126">
        <f t="shared" ca="1" si="696"/>
        <v>22.355869999999999</v>
      </c>
      <c r="P1767" s="134" t="str">
        <f t="shared" si="701"/>
        <v>A+J=</v>
      </c>
      <c r="Q1767" s="131">
        <f t="shared" si="702"/>
        <v>44819</v>
      </c>
      <c r="R1767" s="9"/>
      <c r="S1767" s="9"/>
      <c r="T1767" s="9"/>
      <c r="U1767" s="9"/>
      <c r="V1767" s="9"/>
      <c r="W1767" s="9"/>
      <c r="X1767" s="9"/>
      <c r="Y1767" s="9"/>
      <c r="Z1767" s="9"/>
      <c r="AA1767" s="9"/>
      <c r="AB1767" s="9"/>
      <c r="AC1767" s="9"/>
      <c r="AD1767" s="9"/>
      <c r="AE1767" s="9"/>
      <c r="AF1767" s="59">
        <f t="shared" si="709"/>
        <v>44403</v>
      </c>
      <c r="AG1767" s="15">
        <f t="shared" ca="1" si="710"/>
        <v>1012.82381</v>
      </c>
      <c r="AH1767" s="15">
        <f t="shared" si="710"/>
        <v>1000</v>
      </c>
      <c r="AI1767" s="4">
        <f t="shared" ca="1" si="710"/>
        <v>4.1500000000000002E-2</v>
      </c>
      <c r="AJ1767" s="16">
        <f t="shared" ca="1" si="710"/>
        <v>1.6137000000000001E-4</v>
      </c>
      <c r="AK1767" s="4">
        <f t="shared" si="710"/>
        <v>1.075</v>
      </c>
      <c r="AL1767" s="59">
        <f t="shared" si="707"/>
        <v>44403</v>
      </c>
      <c r="AM1767" s="16">
        <f t="shared" ca="1" si="711"/>
        <v>1.01282381</v>
      </c>
      <c r="AN1767" s="15">
        <f t="shared" ca="1" si="711"/>
        <v>12.82381</v>
      </c>
      <c r="AO1767" s="9">
        <f t="shared" si="711"/>
        <v>0</v>
      </c>
      <c r="AP1767" s="17">
        <f t="shared" si="711"/>
        <v>0</v>
      </c>
      <c r="AQ1767" s="15">
        <f t="shared" si="711"/>
        <v>0</v>
      </c>
      <c r="AR1767" s="10" t="str">
        <f t="shared" si="711"/>
        <v>A+J=</v>
      </c>
      <c r="AS1767" s="59">
        <f t="shared" si="711"/>
        <v>44454</v>
      </c>
      <c r="AT1767" s="18"/>
      <c r="AU1767" s="18"/>
      <c r="AV1767" s="40"/>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c r="GS1767" s="18"/>
      <c r="GT1767" s="18"/>
    </row>
    <row r="1768" spans="1:202" x14ac:dyDescent="0.2">
      <c r="A1768" s="123">
        <f t="shared" si="697"/>
        <v>44763</v>
      </c>
      <c r="B1768" s="124">
        <f t="shared" ca="1" si="703"/>
        <v>522.63122499999997</v>
      </c>
      <c r="C1768" s="126">
        <f t="shared" si="698"/>
        <v>500</v>
      </c>
      <c r="D1768" s="125">
        <f ca="1">IF(A1768&lt;$B$1,VLOOKUP(A1768,[1]DI!$A$4:$B$15000,2,FALSE),0)</f>
        <v>0.13150000000000001</v>
      </c>
      <c r="E1768" s="126">
        <f t="shared" ca="1" si="704"/>
        <v>4.9036999999999996E-4</v>
      </c>
      <c r="F1768" s="132">
        <f t="shared" si="699"/>
        <v>1.075</v>
      </c>
      <c r="G1768" s="127">
        <f t="shared" ca="1" si="692"/>
        <v>1.00052714775</v>
      </c>
      <c r="H1768" s="126">
        <f ca="1">TRUNC(PRODUCT(G$10:G1767),15)</f>
        <v>1.3347366859313301</v>
      </c>
      <c r="I1768" s="126">
        <f t="shared" ca="1" si="700"/>
        <v>1.2769392808734701</v>
      </c>
      <c r="J1768" s="126">
        <f t="shared" ca="1" si="693"/>
        <v>1.0452624500000001</v>
      </c>
      <c r="K1768" s="126">
        <f t="shared" ca="1" si="694"/>
        <v>22.631225000000001</v>
      </c>
      <c r="L1768" s="133">
        <f>IF(VLOOKUP(A1768,$U$12:$AD$125,8)=VLOOKUP(A1767,$U$12:$AD$125,8),0,VLOOKUP(A1768,U$12:$AD$125,8))</f>
        <v>0</v>
      </c>
      <c r="M1768" s="129">
        <f>IF(L1768&gt;0,VLOOKUP(L1768,T$12:$AC$125,7),0)</f>
        <v>0</v>
      </c>
      <c r="N1768" s="126">
        <f t="shared" si="695"/>
        <v>0</v>
      </c>
      <c r="O1768" s="126">
        <f t="shared" ca="1" si="696"/>
        <v>22.631225000000001</v>
      </c>
      <c r="P1768" s="134" t="str">
        <f t="shared" si="701"/>
        <v>A+J=</v>
      </c>
      <c r="Q1768" s="131">
        <f t="shared" si="702"/>
        <v>44819</v>
      </c>
      <c r="R1768" s="9"/>
      <c r="S1768" s="9"/>
      <c r="T1768" s="9"/>
      <c r="U1768" s="9"/>
      <c r="V1768" s="9"/>
      <c r="W1768" s="9"/>
      <c r="X1768" s="9"/>
      <c r="Y1768" s="9"/>
      <c r="Z1768" s="9"/>
      <c r="AA1768" s="9"/>
      <c r="AB1768" s="9"/>
      <c r="AC1768" s="9"/>
      <c r="AD1768" s="9"/>
      <c r="AE1768" s="9"/>
      <c r="AF1768" s="59">
        <f t="shared" si="709"/>
        <v>44404</v>
      </c>
      <c r="AG1768" s="15">
        <f t="shared" ca="1" si="710"/>
        <v>1012.99951</v>
      </c>
      <c r="AH1768" s="15">
        <f t="shared" si="710"/>
        <v>1000</v>
      </c>
      <c r="AI1768" s="4">
        <f t="shared" ca="1" si="710"/>
        <v>4.1500000000000002E-2</v>
      </c>
      <c r="AJ1768" s="16">
        <f t="shared" ca="1" si="710"/>
        <v>1.6137000000000001E-4</v>
      </c>
      <c r="AK1768" s="4">
        <f t="shared" si="710"/>
        <v>1.075</v>
      </c>
      <c r="AL1768" s="59">
        <f t="shared" si="707"/>
        <v>44404</v>
      </c>
      <c r="AM1768" s="16">
        <f t="shared" ca="1" si="711"/>
        <v>1.01299951</v>
      </c>
      <c r="AN1768" s="15">
        <f t="shared" ca="1" si="711"/>
        <v>12.999510000000001</v>
      </c>
      <c r="AO1768" s="9">
        <f t="shared" si="711"/>
        <v>0</v>
      </c>
      <c r="AP1768" s="17">
        <f t="shared" si="711"/>
        <v>0</v>
      </c>
      <c r="AQ1768" s="15">
        <f t="shared" si="711"/>
        <v>0</v>
      </c>
      <c r="AR1768" s="10" t="str">
        <f t="shared" si="711"/>
        <v>A+J=</v>
      </c>
      <c r="AS1768" s="59">
        <f t="shared" si="711"/>
        <v>44454</v>
      </c>
      <c r="AT1768" s="18"/>
      <c r="AU1768" s="18"/>
      <c r="AV1768" s="40"/>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c r="GS1768" s="18"/>
      <c r="GT1768" s="18"/>
    </row>
    <row r="1769" spans="1:202" x14ac:dyDescent="0.2">
      <c r="A1769" s="123">
        <f t="shared" si="697"/>
        <v>44764</v>
      </c>
      <c r="B1769" s="124">
        <f t="shared" ca="1" si="703"/>
        <v>522.90673000000004</v>
      </c>
      <c r="C1769" s="126">
        <f t="shared" si="698"/>
        <v>500</v>
      </c>
      <c r="D1769" s="125">
        <f ca="1">IF(A1769&lt;$B$1,VLOOKUP(A1769,[1]DI!$A$4:$B$15000,2,FALSE),0)</f>
        <v>0.13150000000000001</v>
      </c>
      <c r="E1769" s="126">
        <f t="shared" ca="1" si="704"/>
        <v>4.9036999999999996E-4</v>
      </c>
      <c r="F1769" s="132">
        <f t="shared" si="699"/>
        <v>1.075</v>
      </c>
      <c r="G1769" s="127">
        <f t="shared" ca="1" si="692"/>
        <v>1.00052714775</v>
      </c>
      <c r="H1769" s="126">
        <f ca="1">TRUNC(PRODUCT(G$10:G1768),15)</f>
        <v>1.33544028937216</v>
      </c>
      <c r="I1769" s="126">
        <f t="shared" ca="1" si="700"/>
        <v>1.2769392808734701</v>
      </c>
      <c r="J1769" s="126">
        <f t="shared" ca="1" si="693"/>
        <v>1.04581346</v>
      </c>
      <c r="K1769" s="126">
        <f t="shared" ca="1" si="694"/>
        <v>22.90673</v>
      </c>
      <c r="L1769" s="133">
        <f>IF(VLOOKUP(A1769,$U$12:$AD$125,8)=VLOOKUP(A1768,$U$12:$AD$125,8),0,VLOOKUP(A1769,U$12:$AD$125,8))</f>
        <v>0</v>
      </c>
      <c r="M1769" s="129">
        <f>IF(L1769&gt;0,VLOOKUP(L1769,T$12:$AC$125,7),0)</f>
        <v>0</v>
      </c>
      <c r="N1769" s="126">
        <f t="shared" si="695"/>
        <v>0</v>
      </c>
      <c r="O1769" s="126">
        <f t="shared" ca="1" si="696"/>
        <v>22.90673</v>
      </c>
      <c r="P1769" s="134" t="str">
        <f t="shared" si="701"/>
        <v>A+J=</v>
      </c>
      <c r="Q1769" s="131">
        <f t="shared" si="702"/>
        <v>44819</v>
      </c>
      <c r="R1769" s="9"/>
      <c r="S1769" s="9"/>
      <c r="T1769" s="9"/>
      <c r="U1769" s="9"/>
      <c r="V1769" s="9"/>
      <c r="W1769" s="9"/>
      <c r="X1769" s="9"/>
      <c r="Y1769" s="9"/>
      <c r="Z1769" s="9"/>
      <c r="AA1769" s="9"/>
      <c r="AB1769" s="9"/>
      <c r="AC1769" s="9"/>
      <c r="AD1769" s="9"/>
      <c r="AE1769" s="9"/>
      <c r="AF1769" s="59">
        <f t="shared" si="709"/>
        <v>44405</v>
      </c>
      <c r="AG1769" s="15">
        <f t="shared" ca="1" si="710"/>
        <v>1013.17524</v>
      </c>
      <c r="AH1769" s="15">
        <f t="shared" si="710"/>
        <v>1000</v>
      </c>
      <c r="AI1769" s="4">
        <f t="shared" ca="1" si="710"/>
        <v>4.1500000000000002E-2</v>
      </c>
      <c r="AJ1769" s="16">
        <f t="shared" ca="1" si="710"/>
        <v>1.6137000000000001E-4</v>
      </c>
      <c r="AK1769" s="4">
        <f t="shared" si="710"/>
        <v>1.075</v>
      </c>
      <c r="AL1769" s="59">
        <f t="shared" si="707"/>
        <v>44405</v>
      </c>
      <c r="AM1769" s="16">
        <f t="shared" ca="1" si="711"/>
        <v>1.01317524</v>
      </c>
      <c r="AN1769" s="15">
        <f t="shared" ca="1" si="711"/>
        <v>13.175240000000001</v>
      </c>
      <c r="AO1769" s="9">
        <f t="shared" si="711"/>
        <v>0</v>
      </c>
      <c r="AP1769" s="17">
        <f t="shared" si="711"/>
        <v>0</v>
      </c>
      <c r="AQ1769" s="15">
        <f t="shared" si="711"/>
        <v>0</v>
      </c>
      <c r="AR1769" s="10" t="str">
        <f t="shared" si="711"/>
        <v>A+J=</v>
      </c>
      <c r="AS1769" s="59">
        <f t="shared" si="711"/>
        <v>44454</v>
      </c>
      <c r="AT1769" s="18"/>
      <c r="AU1769" s="18"/>
      <c r="AV1769" s="40"/>
      <c r="AW1769" s="18"/>
      <c r="AX1769" s="18"/>
      <c r="AY1769" s="18"/>
      <c r="AZ1769" s="18"/>
      <c r="BA1769" s="18"/>
      <c r="BB1769" s="18"/>
      <c r="BC1769" s="18"/>
      <c r="BD1769" s="18"/>
      <c r="BE1769" s="18"/>
      <c r="BF1769" s="18"/>
      <c r="BG1769" s="18"/>
      <c r="BH1769" s="18"/>
      <c r="BI1769" s="18"/>
      <c r="BJ1769" s="18"/>
      <c r="BK1769" s="18"/>
      <c r="BL1769" s="18"/>
      <c r="BM1769" s="18"/>
      <c r="BN1769" s="18"/>
      <c r="BO1769" s="18"/>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c r="GS1769" s="18"/>
      <c r="GT1769" s="18"/>
    </row>
    <row r="1770" spans="1:202" x14ac:dyDescent="0.2">
      <c r="A1770" s="123">
        <f t="shared" si="697"/>
        <v>44765</v>
      </c>
      <c r="B1770" s="124">
        <f t="shared" ca="1" si="703"/>
        <v>523.18237998999996</v>
      </c>
      <c r="C1770" s="126">
        <f t="shared" si="698"/>
        <v>500</v>
      </c>
      <c r="D1770" s="125">
        <f ca="1">IF(A1770&lt;$B$1,VLOOKUP(A1770,[1]DI!$A$4:$B$15000,2,FALSE),0)</f>
        <v>0</v>
      </c>
      <c r="E1770" s="126">
        <f t="shared" ca="1" si="704"/>
        <v>0</v>
      </c>
      <c r="F1770" s="132">
        <f t="shared" si="699"/>
        <v>1.075</v>
      </c>
      <c r="G1770" s="127">
        <f t="shared" ca="1" si="692"/>
        <v>1</v>
      </c>
      <c r="H1770" s="126">
        <f ca="1">TRUNC(PRODUCT(G$10:G1769),15)</f>
        <v>1.33614426371596</v>
      </c>
      <c r="I1770" s="126">
        <f t="shared" ca="1" si="700"/>
        <v>1.2769392808734701</v>
      </c>
      <c r="J1770" s="126">
        <f t="shared" ca="1" si="693"/>
        <v>1.0463647599999999</v>
      </c>
      <c r="K1770" s="126">
        <f t="shared" ca="1" si="694"/>
        <v>23.182379990000001</v>
      </c>
      <c r="L1770" s="133">
        <f>IF(VLOOKUP(A1770,$U$12:$AD$125,8)=VLOOKUP(A1769,$U$12:$AD$125,8),0,VLOOKUP(A1770,U$12:$AD$125,8))</f>
        <v>0</v>
      </c>
      <c r="M1770" s="129">
        <f>IF(L1770&gt;0,VLOOKUP(L1770,T$12:$AC$125,7),0)</f>
        <v>0</v>
      </c>
      <c r="N1770" s="126">
        <f t="shared" si="695"/>
        <v>0</v>
      </c>
      <c r="O1770" s="126">
        <f t="shared" ca="1" si="696"/>
        <v>23.182379990000001</v>
      </c>
      <c r="P1770" s="134" t="str">
        <f t="shared" si="701"/>
        <v>A+J=</v>
      </c>
      <c r="Q1770" s="131">
        <f t="shared" si="702"/>
        <v>44819</v>
      </c>
      <c r="R1770" s="9"/>
      <c r="S1770" s="9"/>
      <c r="T1770" s="9"/>
      <c r="U1770" s="9"/>
      <c r="V1770" s="9"/>
      <c r="W1770" s="9"/>
      <c r="X1770" s="9"/>
      <c r="Y1770" s="9"/>
      <c r="Z1770" s="9"/>
      <c r="AA1770" s="9"/>
      <c r="AB1770" s="9"/>
      <c r="AC1770" s="9"/>
      <c r="AD1770" s="9"/>
      <c r="AE1770" s="9"/>
      <c r="AF1770" s="59">
        <f t="shared" si="709"/>
        <v>44406</v>
      </c>
      <c r="AG1770" s="15">
        <f t="shared" ca="1" si="710"/>
        <v>1013.35099999</v>
      </c>
      <c r="AH1770" s="15">
        <f t="shared" si="710"/>
        <v>1000</v>
      </c>
      <c r="AI1770" s="4">
        <f t="shared" ca="1" si="710"/>
        <v>4.1500000000000002E-2</v>
      </c>
      <c r="AJ1770" s="16">
        <f t="shared" ca="1" si="710"/>
        <v>1.6137000000000001E-4</v>
      </c>
      <c r="AK1770" s="4">
        <f t="shared" si="710"/>
        <v>1.075</v>
      </c>
      <c r="AL1770" s="59">
        <f t="shared" si="707"/>
        <v>44406</v>
      </c>
      <c r="AM1770" s="16">
        <f t="shared" ca="1" si="711"/>
        <v>1.0133509999999999</v>
      </c>
      <c r="AN1770" s="15">
        <f t="shared" ca="1" si="711"/>
        <v>13.35099999</v>
      </c>
      <c r="AO1770" s="9">
        <f t="shared" si="711"/>
        <v>0</v>
      </c>
      <c r="AP1770" s="17">
        <f t="shared" si="711"/>
        <v>0</v>
      </c>
      <c r="AQ1770" s="15">
        <f t="shared" si="711"/>
        <v>0</v>
      </c>
      <c r="AR1770" s="10" t="str">
        <f t="shared" si="711"/>
        <v>A+J=</v>
      </c>
      <c r="AS1770" s="59">
        <f t="shared" si="711"/>
        <v>44454</v>
      </c>
      <c r="AT1770" s="18"/>
      <c r="AU1770" s="18"/>
      <c r="AV1770" s="40"/>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c r="GS1770" s="18"/>
      <c r="GT1770" s="18"/>
    </row>
    <row r="1771" spans="1:202" x14ac:dyDescent="0.2">
      <c r="A1771" s="123">
        <f t="shared" si="697"/>
        <v>44766</v>
      </c>
      <c r="B1771" s="124">
        <f t="shared" ca="1" si="703"/>
        <v>523.18237998999996</v>
      </c>
      <c r="C1771" s="126">
        <f t="shared" si="698"/>
        <v>500</v>
      </c>
      <c r="D1771" s="125">
        <f ca="1">IF(A1771&lt;$B$1,VLOOKUP(A1771,[1]DI!$A$4:$B$15000,2,FALSE),0)</f>
        <v>0</v>
      </c>
      <c r="E1771" s="126">
        <f t="shared" ca="1" si="704"/>
        <v>0</v>
      </c>
      <c r="F1771" s="132">
        <f t="shared" si="699"/>
        <v>1.075</v>
      </c>
      <c r="G1771" s="127">
        <f t="shared" ca="1" si="692"/>
        <v>1</v>
      </c>
      <c r="H1771" s="126">
        <f ca="1">TRUNC(PRODUCT(G$10:G1770),15)</f>
        <v>1.33614426371596</v>
      </c>
      <c r="I1771" s="126">
        <f t="shared" ca="1" si="700"/>
        <v>1.2769392808734701</v>
      </c>
      <c r="J1771" s="126">
        <f t="shared" ca="1" si="693"/>
        <v>1.0463647599999999</v>
      </c>
      <c r="K1771" s="126">
        <f t="shared" ca="1" si="694"/>
        <v>23.182379990000001</v>
      </c>
      <c r="L1771" s="133">
        <f>IF(VLOOKUP(A1771,$U$12:$AD$125,8)=VLOOKUP(A1770,$U$12:$AD$125,8),0,VLOOKUP(A1771,U$12:$AD$125,8))</f>
        <v>0</v>
      </c>
      <c r="M1771" s="129">
        <f>IF(L1771&gt;0,VLOOKUP(L1771,T$12:$AC$125,7),0)</f>
        <v>0</v>
      </c>
      <c r="N1771" s="126">
        <f t="shared" si="695"/>
        <v>0</v>
      </c>
      <c r="O1771" s="126">
        <f t="shared" ca="1" si="696"/>
        <v>23.182379990000001</v>
      </c>
      <c r="P1771" s="134" t="str">
        <f t="shared" si="701"/>
        <v>A+J=</v>
      </c>
      <c r="Q1771" s="131">
        <f t="shared" si="702"/>
        <v>44819</v>
      </c>
      <c r="R1771" s="9"/>
      <c r="S1771" s="9"/>
      <c r="T1771" s="9"/>
      <c r="U1771" s="9"/>
      <c r="V1771" s="9"/>
      <c r="W1771" s="9"/>
      <c r="X1771" s="9"/>
      <c r="Y1771" s="9"/>
      <c r="Z1771" s="9"/>
      <c r="AA1771" s="9"/>
      <c r="AB1771" s="9"/>
      <c r="AC1771" s="9"/>
      <c r="AD1771" s="9"/>
      <c r="AE1771" s="9"/>
      <c r="AF1771" s="59">
        <f t="shared" si="709"/>
        <v>44407</v>
      </c>
      <c r="AG1771" s="15">
        <f t="shared" ca="1" si="710"/>
        <v>1013.52679</v>
      </c>
      <c r="AH1771" s="15">
        <f t="shared" si="710"/>
        <v>1000</v>
      </c>
      <c r="AI1771" s="4">
        <f t="shared" ca="1" si="710"/>
        <v>4.1500000000000002E-2</v>
      </c>
      <c r="AJ1771" s="16">
        <f t="shared" ca="1" si="710"/>
        <v>1.6137000000000001E-4</v>
      </c>
      <c r="AK1771" s="4">
        <f t="shared" si="710"/>
        <v>1.075</v>
      </c>
      <c r="AL1771" s="59">
        <f t="shared" si="707"/>
        <v>44407</v>
      </c>
      <c r="AM1771" s="16">
        <f t="shared" ca="1" si="711"/>
        <v>1.01352679</v>
      </c>
      <c r="AN1771" s="15">
        <f t="shared" ca="1" si="711"/>
        <v>13.52679</v>
      </c>
      <c r="AO1771" s="9">
        <f t="shared" si="711"/>
        <v>0</v>
      </c>
      <c r="AP1771" s="17">
        <f t="shared" si="711"/>
        <v>0</v>
      </c>
      <c r="AQ1771" s="15">
        <f t="shared" si="711"/>
        <v>0</v>
      </c>
      <c r="AR1771" s="10" t="str">
        <f t="shared" si="711"/>
        <v>A+J=</v>
      </c>
      <c r="AS1771" s="59">
        <f t="shared" si="711"/>
        <v>44454</v>
      </c>
      <c r="AT1771" s="18"/>
      <c r="AU1771" s="18"/>
      <c r="AV1771" s="40"/>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c r="GS1771" s="18"/>
      <c r="GT1771" s="18"/>
    </row>
    <row r="1772" spans="1:202" x14ac:dyDescent="0.2">
      <c r="A1772" s="123">
        <f t="shared" si="697"/>
        <v>44767</v>
      </c>
      <c r="B1772" s="124">
        <f t="shared" ca="1" si="703"/>
        <v>523.18237998999996</v>
      </c>
      <c r="C1772" s="126">
        <f t="shared" si="698"/>
        <v>500</v>
      </c>
      <c r="D1772" s="125">
        <f ca="1">IF(A1772&lt;$B$1,VLOOKUP(A1772,[1]DI!$A$4:$B$15000,2,FALSE),0)</f>
        <v>0.13150000000000001</v>
      </c>
      <c r="E1772" s="126">
        <f t="shared" ca="1" si="704"/>
        <v>4.9036999999999996E-4</v>
      </c>
      <c r="F1772" s="132">
        <f t="shared" si="699"/>
        <v>1.075</v>
      </c>
      <c r="G1772" s="127">
        <f t="shared" ca="1" si="692"/>
        <v>1.00052714775</v>
      </c>
      <c r="H1772" s="126">
        <f ca="1">TRUNC(PRODUCT(G$10:G1771),15)</f>
        <v>1.33614426371596</v>
      </c>
      <c r="I1772" s="126">
        <f t="shared" ca="1" si="700"/>
        <v>1.2769392808734701</v>
      </c>
      <c r="J1772" s="126">
        <f t="shared" ca="1" si="693"/>
        <v>1.0463647599999999</v>
      </c>
      <c r="K1772" s="126">
        <f t="shared" ca="1" si="694"/>
        <v>23.182379990000001</v>
      </c>
      <c r="L1772" s="133">
        <f>IF(VLOOKUP(A1772,$U$12:$AD$125,8)=VLOOKUP(A1771,$U$12:$AD$125,8),0,VLOOKUP(A1772,U$12:$AD$125,8))</f>
        <v>0</v>
      </c>
      <c r="M1772" s="129">
        <f>IF(L1772&gt;0,VLOOKUP(L1772,T$12:$AC$125,7),0)</f>
        <v>0</v>
      </c>
      <c r="N1772" s="126">
        <f t="shared" si="695"/>
        <v>0</v>
      </c>
      <c r="O1772" s="126">
        <f t="shared" ca="1" si="696"/>
        <v>23.182379990000001</v>
      </c>
      <c r="P1772" s="134" t="str">
        <f t="shared" si="701"/>
        <v>A+J=</v>
      </c>
      <c r="Q1772" s="131">
        <f t="shared" si="702"/>
        <v>44819</v>
      </c>
      <c r="R1772" s="9"/>
      <c r="S1772" s="9"/>
      <c r="T1772" s="9"/>
      <c r="U1772" s="9"/>
      <c r="V1772" s="9"/>
      <c r="W1772" s="9"/>
      <c r="X1772" s="9"/>
      <c r="Y1772" s="9"/>
      <c r="Z1772" s="9"/>
      <c r="AA1772" s="9"/>
      <c r="AB1772" s="9"/>
      <c r="AC1772" s="9"/>
      <c r="AD1772" s="9"/>
      <c r="AE1772" s="9"/>
      <c r="AF1772" s="59">
        <f t="shared" si="709"/>
        <v>44408</v>
      </c>
      <c r="AG1772" s="15">
        <f t="shared" ca="1" si="710"/>
        <v>1013.7026</v>
      </c>
      <c r="AH1772" s="15">
        <f t="shared" si="710"/>
        <v>1000</v>
      </c>
      <c r="AI1772" s="4">
        <f t="shared" ca="1" si="710"/>
        <v>0</v>
      </c>
      <c r="AJ1772" s="16">
        <f t="shared" ca="1" si="710"/>
        <v>0</v>
      </c>
      <c r="AK1772" s="4">
        <f t="shared" si="710"/>
        <v>1.075</v>
      </c>
      <c r="AL1772" s="59">
        <f t="shared" si="707"/>
        <v>44408</v>
      </c>
      <c r="AM1772" s="16">
        <f t="shared" ca="1" si="711"/>
        <v>1.0137026</v>
      </c>
      <c r="AN1772" s="15">
        <f t="shared" ca="1" si="711"/>
        <v>13.7026</v>
      </c>
      <c r="AO1772" s="9">
        <f t="shared" si="711"/>
        <v>0</v>
      </c>
      <c r="AP1772" s="17">
        <f t="shared" si="711"/>
        <v>0</v>
      </c>
      <c r="AQ1772" s="15">
        <f t="shared" si="711"/>
        <v>0</v>
      </c>
      <c r="AR1772" s="10" t="str">
        <f t="shared" si="711"/>
        <v>A+J=</v>
      </c>
      <c r="AS1772" s="59">
        <f t="shared" si="711"/>
        <v>44454</v>
      </c>
      <c r="AT1772" s="18"/>
      <c r="AU1772" s="18"/>
      <c r="AV1772" s="40"/>
      <c r="AW1772" s="18"/>
      <c r="AX1772" s="18"/>
      <c r="AY1772" s="18"/>
      <c r="AZ1772" s="18"/>
      <c r="BA1772" s="18"/>
      <c r="BB1772" s="18"/>
      <c r="BC1772" s="18"/>
      <c r="BD1772" s="18"/>
      <c r="BE1772" s="18"/>
      <c r="BF1772" s="18"/>
      <c r="BG1772" s="18"/>
      <c r="BH1772" s="18"/>
      <c r="BI1772" s="18"/>
      <c r="BJ1772" s="18"/>
      <c r="BK1772" s="18"/>
      <c r="BL1772" s="18"/>
      <c r="BM1772" s="18"/>
      <c r="BN1772" s="18"/>
      <c r="BO1772" s="18"/>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c r="GS1772" s="18"/>
      <c r="GT1772" s="18"/>
    </row>
    <row r="1773" spans="1:202" x14ac:dyDescent="0.2">
      <c r="A1773" s="123">
        <f t="shared" si="697"/>
        <v>44768</v>
      </c>
      <c r="B1773" s="124">
        <f t="shared" ca="1" si="703"/>
        <v>523.45817499999998</v>
      </c>
      <c r="C1773" s="126">
        <f t="shared" si="698"/>
        <v>500</v>
      </c>
      <c r="D1773" s="125">
        <f ca="1">IF(A1773&lt;$B$1,VLOOKUP(A1773,[1]DI!$A$4:$B$15000,2,FALSE),0)</f>
        <v>0.13150000000000001</v>
      </c>
      <c r="E1773" s="126">
        <f t="shared" ca="1" si="704"/>
        <v>4.9036999999999996E-4</v>
      </c>
      <c r="F1773" s="132">
        <f t="shared" si="699"/>
        <v>1.075</v>
      </c>
      <c r="G1773" s="127">
        <f t="shared" ca="1" si="692"/>
        <v>1.00052714775</v>
      </c>
      <c r="H1773" s="126">
        <f ca="1">TRUNC(PRODUCT(G$10:G1772),15)</f>
        <v>1.3368486091582501</v>
      </c>
      <c r="I1773" s="126">
        <f t="shared" ca="1" si="700"/>
        <v>1.2769392808734701</v>
      </c>
      <c r="J1773" s="126">
        <f t="shared" ca="1" si="693"/>
        <v>1.0469163500000001</v>
      </c>
      <c r="K1773" s="126">
        <f t="shared" ca="1" si="694"/>
        <v>23.458175000000001</v>
      </c>
      <c r="L1773" s="133">
        <f>IF(VLOOKUP(A1773,$U$12:$AD$125,8)=VLOOKUP(A1772,$U$12:$AD$125,8),0,VLOOKUP(A1773,U$12:$AD$125,8))</f>
        <v>0</v>
      </c>
      <c r="M1773" s="129">
        <f>IF(L1773&gt;0,VLOOKUP(L1773,T$12:$AC$125,7),0)</f>
        <v>0</v>
      </c>
      <c r="N1773" s="126">
        <f t="shared" si="695"/>
        <v>0</v>
      </c>
      <c r="O1773" s="126">
        <f t="shared" ca="1" si="696"/>
        <v>23.458175000000001</v>
      </c>
      <c r="P1773" s="134" t="str">
        <f t="shared" si="701"/>
        <v>A+J=</v>
      </c>
      <c r="Q1773" s="131">
        <f t="shared" si="702"/>
        <v>44819</v>
      </c>
      <c r="R1773" s="9"/>
      <c r="S1773" s="9"/>
      <c r="T1773" s="9"/>
      <c r="U1773" s="9"/>
      <c r="V1773" s="9"/>
      <c r="W1773" s="9"/>
      <c r="X1773" s="9"/>
      <c r="Y1773" s="9"/>
      <c r="Z1773" s="9"/>
      <c r="AA1773" s="9"/>
      <c r="AB1773" s="9"/>
      <c r="AC1773" s="9"/>
      <c r="AD1773" s="9"/>
      <c r="AE1773" s="9"/>
      <c r="AF1773" s="59">
        <f t="shared" si="709"/>
        <v>44409</v>
      </c>
      <c r="AG1773" s="15">
        <f t="shared" ca="1" si="710"/>
        <v>1013.7026</v>
      </c>
      <c r="AH1773" s="15">
        <f t="shared" si="710"/>
        <v>1000</v>
      </c>
      <c r="AI1773" s="4">
        <f t="shared" ca="1" si="710"/>
        <v>0</v>
      </c>
      <c r="AJ1773" s="16">
        <f t="shared" ca="1" si="710"/>
        <v>0</v>
      </c>
      <c r="AK1773" s="4">
        <f t="shared" si="710"/>
        <v>1.075</v>
      </c>
      <c r="AL1773" s="59">
        <f t="shared" si="707"/>
        <v>44409</v>
      </c>
      <c r="AM1773" s="16">
        <f t="shared" ca="1" si="711"/>
        <v>1.0137026</v>
      </c>
      <c r="AN1773" s="15">
        <f t="shared" ca="1" si="711"/>
        <v>13.7026</v>
      </c>
      <c r="AO1773" s="9">
        <f t="shared" si="711"/>
        <v>0</v>
      </c>
      <c r="AP1773" s="17">
        <f t="shared" si="711"/>
        <v>0</v>
      </c>
      <c r="AQ1773" s="15">
        <f t="shared" si="711"/>
        <v>0</v>
      </c>
      <c r="AR1773" s="10" t="str">
        <f t="shared" si="711"/>
        <v>A+J=</v>
      </c>
      <c r="AS1773" s="59">
        <f t="shared" si="711"/>
        <v>44454</v>
      </c>
      <c r="AT1773" s="18"/>
      <c r="AU1773" s="18"/>
      <c r="AV1773" s="40"/>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c r="GS1773" s="18"/>
      <c r="GT1773" s="18"/>
    </row>
    <row r="1774" spans="1:202" x14ac:dyDescent="0.2">
      <c r="A1774" s="123">
        <f t="shared" si="697"/>
        <v>44769</v>
      </c>
      <c r="B1774" s="124">
        <f t="shared" ca="1" si="703"/>
        <v>523.73411499999997</v>
      </c>
      <c r="C1774" s="126">
        <f t="shared" si="698"/>
        <v>500</v>
      </c>
      <c r="D1774" s="125">
        <f ca="1">IF(A1774&lt;$B$1,VLOOKUP(A1774,[1]DI!$A$4:$B$15000,2,FALSE),0)</f>
        <v>0.13150000000000001</v>
      </c>
      <c r="E1774" s="126">
        <f t="shared" ca="1" si="704"/>
        <v>4.9036999999999996E-4</v>
      </c>
      <c r="F1774" s="132">
        <f t="shared" si="699"/>
        <v>1.075</v>
      </c>
      <c r="G1774" s="127">
        <f t="shared" ca="1" si="692"/>
        <v>1.00052714775</v>
      </c>
      <c r="H1774" s="126">
        <f ca="1">TRUNC(PRODUCT(G$10:G1773),15)</f>
        <v>1.3375533258946599</v>
      </c>
      <c r="I1774" s="126">
        <f t="shared" ca="1" si="700"/>
        <v>1.2769392808734701</v>
      </c>
      <c r="J1774" s="126">
        <f t="shared" ca="1" si="693"/>
        <v>1.04746823</v>
      </c>
      <c r="K1774" s="126">
        <f t="shared" ca="1" si="694"/>
        <v>23.734114999999999</v>
      </c>
      <c r="L1774" s="133">
        <f>IF(VLOOKUP(A1774,$U$12:$AD$125,8)=VLOOKUP(A1773,$U$12:$AD$125,8),0,VLOOKUP(A1774,U$12:$AD$125,8))</f>
        <v>0</v>
      </c>
      <c r="M1774" s="129">
        <f>IF(L1774&gt;0,VLOOKUP(L1774,T$12:$AC$125,7),0)</f>
        <v>0</v>
      </c>
      <c r="N1774" s="126">
        <f t="shared" si="695"/>
        <v>0</v>
      </c>
      <c r="O1774" s="126">
        <f t="shared" ca="1" si="696"/>
        <v>23.734114999999999</v>
      </c>
      <c r="P1774" s="134" t="str">
        <f t="shared" si="701"/>
        <v>A+J=</v>
      </c>
      <c r="Q1774" s="131">
        <f t="shared" si="702"/>
        <v>44819</v>
      </c>
      <c r="R1774" s="9"/>
      <c r="S1774" s="9"/>
      <c r="T1774" s="9"/>
      <c r="U1774" s="9"/>
      <c r="V1774" s="9"/>
      <c r="W1774" s="9"/>
      <c r="X1774" s="9"/>
      <c r="Y1774" s="9"/>
      <c r="Z1774" s="9"/>
      <c r="AA1774" s="9"/>
      <c r="AB1774" s="9"/>
      <c r="AC1774" s="9"/>
      <c r="AD1774" s="9"/>
      <c r="AE1774" s="9"/>
      <c r="AF1774" s="59">
        <f t="shared" si="709"/>
        <v>44410</v>
      </c>
      <c r="AG1774" s="15">
        <f t="shared" ca="1" si="710"/>
        <v>1013.7026</v>
      </c>
      <c r="AH1774" s="15">
        <f t="shared" si="710"/>
        <v>1000</v>
      </c>
      <c r="AI1774" s="4">
        <f t="shared" ca="1" si="710"/>
        <v>4.1500000000000002E-2</v>
      </c>
      <c r="AJ1774" s="16">
        <f t="shared" ca="1" si="710"/>
        <v>1.6137000000000001E-4</v>
      </c>
      <c r="AK1774" s="4">
        <f t="shared" si="710"/>
        <v>1.075</v>
      </c>
      <c r="AL1774" s="59">
        <f t="shared" si="707"/>
        <v>44410</v>
      </c>
      <c r="AM1774" s="16">
        <f t="shared" ca="1" si="711"/>
        <v>1.0137026</v>
      </c>
      <c r="AN1774" s="15">
        <f t="shared" ca="1" si="711"/>
        <v>13.7026</v>
      </c>
      <c r="AO1774" s="9">
        <f t="shared" si="711"/>
        <v>0</v>
      </c>
      <c r="AP1774" s="17">
        <f t="shared" si="711"/>
        <v>0</v>
      </c>
      <c r="AQ1774" s="15">
        <f t="shared" si="711"/>
        <v>0</v>
      </c>
      <c r="AR1774" s="10" t="str">
        <f t="shared" si="711"/>
        <v>A+J=</v>
      </c>
      <c r="AS1774" s="59">
        <f t="shared" si="711"/>
        <v>44454</v>
      </c>
      <c r="AT1774" s="18"/>
      <c r="AU1774" s="18"/>
      <c r="AV1774" s="40"/>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c r="GS1774" s="18"/>
      <c r="GT1774" s="18"/>
    </row>
    <row r="1775" spans="1:202" x14ac:dyDescent="0.2">
      <c r="A1775" s="123">
        <f t="shared" si="697"/>
        <v>44770</v>
      </c>
      <c r="B1775" s="124">
        <f t="shared" ca="1" si="703"/>
        <v>524.01020000000005</v>
      </c>
      <c r="C1775" s="126">
        <f t="shared" si="698"/>
        <v>500</v>
      </c>
      <c r="D1775" s="125">
        <f ca="1">IF(A1775&lt;$B$1,VLOOKUP(A1775,[1]DI!$A$4:$B$15000,2,FALSE),0)</f>
        <v>0.13150000000000001</v>
      </c>
      <c r="E1775" s="126">
        <f t="shared" ca="1" si="704"/>
        <v>4.9036999999999996E-4</v>
      </c>
      <c r="F1775" s="132">
        <f t="shared" si="699"/>
        <v>1.075</v>
      </c>
      <c r="G1775" s="127">
        <f t="shared" ca="1" si="692"/>
        <v>1.00052714775</v>
      </c>
      <c r="H1775" s="126">
        <f ca="1">TRUNC(PRODUCT(G$10:G1774),15)</f>
        <v>1.33825841412091</v>
      </c>
      <c r="I1775" s="126">
        <f t="shared" ca="1" si="700"/>
        <v>1.2769392808734701</v>
      </c>
      <c r="J1775" s="126">
        <f t="shared" ca="1" si="693"/>
        <v>1.0480204</v>
      </c>
      <c r="K1775" s="126">
        <f t="shared" ca="1" si="694"/>
        <v>24.010200000000001</v>
      </c>
      <c r="L1775" s="133">
        <f>IF(VLOOKUP(A1775,$U$12:$AD$125,8)=VLOOKUP(A1774,$U$12:$AD$125,8),0,VLOOKUP(A1775,U$12:$AD$125,8))</f>
        <v>0</v>
      </c>
      <c r="M1775" s="129">
        <f>IF(L1775&gt;0,VLOOKUP(L1775,T$12:$AC$125,7),0)</f>
        <v>0</v>
      </c>
      <c r="N1775" s="126">
        <f t="shared" si="695"/>
        <v>0</v>
      </c>
      <c r="O1775" s="126">
        <f t="shared" ca="1" si="696"/>
        <v>24.010200000000001</v>
      </c>
      <c r="P1775" s="134" t="str">
        <f t="shared" si="701"/>
        <v>A+J=</v>
      </c>
      <c r="Q1775" s="131">
        <f t="shared" si="702"/>
        <v>44819</v>
      </c>
      <c r="R1775" s="9"/>
      <c r="S1775" s="9"/>
      <c r="T1775" s="9"/>
      <c r="U1775" s="9"/>
      <c r="V1775" s="9"/>
      <c r="W1775" s="9"/>
      <c r="X1775" s="9"/>
      <c r="Y1775" s="9"/>
      <c r="Z1775" s="9"/>
      <c r="AA1775" s="9"/>
      <c r="AB1775" s="9"/>
      <c r="AC1775" s="9"/>
      <c r="AD1775" s="9"/>
      <c r="AE1775" s="9"/>
      <c r="AF1775" s="59">
        <f t="shared" si="709"/>
        <v>44411</v>
      </c>
      <c r="AG1775" s="15">
        <f t="shared" ca="1" si="710"/>
        <v>1013.87845</v>
      </c>
      <c r="AH1775" s="15">
        <f t="shared" si="710"/>
        <v>1000</v>
      </c>
      <c r="AI1775" s="4">
        <f t="shared" ca="1" si="710"/>
        <v>4.1500000000000002E-2</v>
      </c>
      <c r="AJ1775" s="16">
        <f t="shared" ca="1" si="710"/>
        <v>1.6137000000000001E-4</v>
      </c>
      <c r="AK1775" s="4">
        <f t="shared" si="710"/>
        <v>1.075</v>
      </c>
      <c r="AL1775" s="59">
        <f t="shared" si="707"/>
        <v>44411</v>
      </c>
      <c r="AM1775" s="16">
        <f t="shared" ca="1" si="711"/>
        <v>1.01387845</v>
      </c>
      <c r="AN1775" s="15">
        <f t="shared" ca="1" si="711"/>
        <v>13.878450000000001</v>
      </c>
      <c r="AO1775" s="9">
        <f t="shared" si="711"/>
        <v>0</v>
      </c>
      <c r="AP1775" s="17">
        <f t="shared" si="711"/>
        <v>0</v>
      </c>
      <c r="AQ1775" s="15">
        <f t="shared" si="711"/>
        <v>0</v>
      </c>
      <c r="AR1775" s="10" t="str">
        <f t="shared" si="711"/>
        <v>A+J=</v>
      </c>
      <c r="AS1775" s="59">
        <f t="shared" si="711"/>
        <v>44454</v>
      </c>
      <c r="AT1775" s="18"/>
      <c r="AU1775" s="18"/>
      <c r="AV1775" s="40"/>
      <c r="AW1775" s="18"/>
      <c r="AX1775" s="18"/>
      <c r="AY1775" s="18"/>
      <c r="AZ1775" s="18"/>
      <c r="BA1775" s="18"/>
      <c r="BB1775" s="18"/>
      <c r="BC1775" s="18"/>
      <c r="BD1775" s="18"/>
      <c r="BE1775" s="18"/>
      <c r="BF1775" s="18"/>
      <c r="BG1775" s="18"/>
      <c r="BH1775" s="18"/>
      <c r="BI1775" s="18"/>
      <c r="BJ1775" s="18"/>
      <c r="BK1775" s="18"/>
      <c r="BL1775" s="18"/>
      <c r="BM1775" s="18"/>
      <c r="BN1775" s="18"/>
      <c r="BO1775" s="18"/>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c r="GS1775" s="18"/>
      <c r="GT1775" s="18"/>
    </row>
    <row r="1776" spans="1:202" x14ac:dyDescent="0.2">
      <c r="A1776" s="123">
        <f t="shared" si="697"/>
        <v>44771</v>
      </c>
      <c r="B1776" s="124">
        <f t="shared" ca="1" si="703"/>
        <v>524.28643</v>
      </c>
      <c r="C1776" s="126">
        <f t="shared" si="698"/>
        <v>500</v>
      </c>
      <c r="D1776" s="125">
        <f ca="1">IF(A1776&lt;$B$1,VLOOKUP(A1776,[1]DI!$A$4:$B$15000,2,FALSE),0)</f>
        <v>0.13150000000000001</v>
      </c>
      <c r="E1776" s="126">
        <f t="shared" ca="1" si="704"/>
        <v>4.9036999999999996E-4</v>
      </c>
      <c r="F1776" s="132">
        <f t="shared" si="699"/>
        <v>1.075</v>
      </c>
      <c r="G1776" s="127">
        <f t="shared" ca="1" si="692"/>
        <v>1.00052714775</v>
      </c>
      <c r="H1776" s="126">
        <f ca="1">TRUNC(PRODUCT(G$10:G1775),15)</f>
        <v>1.33896387403283</v>
      </c>
      <c r="I1776" s="126">
        <f t="shared" ca="1" si="700"/>
        <v>1.2769392808734701</v>
      </c>
      <c r="J1776" s="126">
        <f t="shared" ca="1" si="693"/>
        <v>1.0485728599999999</v>
      </c>
      <c r="K1776" s="126">
        <f t="shared" ca="1" si="694"/>
        <v>24.286429999999999</v>
      </c>
      <c r="L1776" s="133">
        <f>IF(VLOOKUP(A1776,$U$12:$AD$125,8)=VLOOKUP(A1775,$U$12:$AD$125,8),0,VLOOKUP(A1776,U$12:$AD$125,8))</f>
        <v>0</v>
      </c>
      <c r="M1776" s="129">
        <f>IF(L1776&gt;0,VLOOKUP(L1776,T$12:$AC$125,7),0)</f>
        <v>0</v>
      </c>
      <c r="N1776" s="126">
        <f t="shared" si="695"/>
        <v>0</v>
      </c>
      <c r="O1776" s="126">
        <f t="shared" ca="1" si="696"/>
        <v>24.286429999999999</v>
      </c>
      <c r="P1776" s="134" t="str">
        <f t="shared" si="701"/>
        <v>A+J=</v>
      </c>
      <c r="Q1776" s="131">
        <f t="shared" si="702"/>
        <v>44819</v>
      </c>
      <c r="R1776" s="9"/>
      <c r="S1776" s="9"/>
      <c r="T1776" s="9"/>
      <c r="U1776" s="9"/>
      <c r="V1776" s="9"/>
      <c r="W1776" s="9"/>
      <c r="X1776" s="9"/>
      <c r="Y1776" s="9"/>
      <c r="Z1776" s="9"/>
      <c r="AA1776" s="9"/>
      <c r="AB1776" s="9"/>
      <c r="AC1776" s="9"/>
      <c r="AD1776" s="9"/>
      <c r="AE1776" s="9"/>
      <c r="AF1776" s="59">
        <f t="shared" si="709"/>
        <v>44412</v>
      </c>
      <c r="AG1776" s="15">
        <f t="shared" ca="1" si="710"/>
        <v>1014.05433</v>
      </c>
      <c r="AH1776" s="15">
        <f t="shared" si="710"/>
        <v>1000</v>
      </c>
      <c r="AI1776" s="4">
        <f t="shared" ca="1" si="710"/>
        <v>4.1500000000000002E-2</v>
      </c>
      <c r="AJ1776" s="16">
        <f t="shared" ca="1" si="710"/>
        <v>1.6137000000000001E-4</v>
      </c>
      <c r="AK1776" s="4">
        <f t="shared" si="710"/>
        <v>1.075</v>
      </c>
      <c r="AL1776" s="59">
        <f t="shared" si="707"/>
        <v>44412</v>
      </c>
      <c r="AM1776" s="16">
        <f t="shared" ca="1" si="711"/>
        <v>1.01405433</v>
      </c>
      <c r="AN1776" s="15">
        <f t="shared" ca="1" si="711"/>
        <v>14.05433</v>
      </c>
      <c r="AO1776" s="9">
        <f t="shared" si="711"/>
        <v>0</v>
      </c>
      <c r="AP1776" s="17">
        <f t="shared" si="711"/>
        <v>0</v>
      </c>
      <c r="AQ1776" s="15">
        <f t="shared" si="711"/>
        <v>0</v>
      </c>
      <c r="AR1776" s="10" t="str">
        <f t="shared" si="711"/>
        <v>A+J=</v>
      </c>
      <c r="AS1776" s="59">
        <f t="shared" si="711"/>
        <v>44454</v>
      </c>
      <c r="AT1776" s="18"/>
      <c r="AU1776" s="18"/>
      <c r="AV1776" s="40"/>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c r="GS1776" s="18"/>
      <c r="GT1776" s="18"/>
    </row>
    <row r="1777" spans="1:202" x14ac:dyDescent="0.2">
      <c r="A1777" s="123">
        <f t="shared" si="697"/>
        <v>44772</v>
      </c>
      <c r="B1777" s="124">
        <f t="shared" ca="1" si="703"/>
        <v>524.56280500000003</v>
      </c>
      <c r="C1777" s="126">
        <f t="shared" si="698"/>
        <v>500</v>
      </c>
      <c r="D1777" s="125">
        <f ca="1">IF(A1777&lt;$B$1,VLOOKUP(A1777,[1]DI!$A$4:$B$15000,2,FALSE),0)</f>
        <v>0</v>
      </c>
      <c r="E1777" s="126">
        <f t="shared" ca="1" si="704"/>
        <v>0</v>
      </c>
      <c r="F1777" s="132">
        <f t="shared" si="699"/>
        <v>1.075</v>
      </c>
      <c r="G1777" s="127">
        <f t="shared" ca="1" si="692"/>
        <v>1</v>
      </c>
      <c r="H1777" s="126">
        <f ca="1">TRUNC(PRODUCT(G$10:G1776),15)</f>
        <v>1.33966970582636</v>
      </c>
      <c r="I1777" s="126">
        <f t="shared" ca="1" si="700"/>
        <v>1.2769392808734701</v>
      </c>
      <c r="J1777" s="126">
        <f t="shared" ca="1" si="693"/>
        <v>1.0491256099999999</v>
      </c>
      <c r="K1777" s="126">
        <f t="shared" ca="1" si="694"/>
        <v>24.562805000000001</v>
      </c>
      <c r="L1777" s="133">
        <f>IF(VLOOKUP(A1777,$U$12:$AD$125,8)=VLOOKUP(A1776,$U$12:$AD$125,8),0,VLOOKUP(A1777,U$12:$AD$125,8))</f>
        <v>0</v>
      </c>
      <c r="M1777" s="129">
        <f>IF(L1777&gt;0,VLOOKUP(L1777,T$12:$AC$125,7),0)</f>
        <v>0</v>
      </c>
      <c r="N1777" s="126">
        <f t="shared" si="695"/>
        <v>0</v>
      </c>
      <c r="O1777" s="126">
        <f t="shared" ca="1" si="696"/>
        <v>24.562805000000001</v>
      </c>
      <c r="P1777" s="134" t="str">
        <f t="shared" si="701"/>
        <v>A+J=</v>
      </c>
      <c r="Q1777" s="131">
        <f t="shared" si="702"/>
        <v>44819</v>
      </c>
      <c r="R1777" s="9"/>
      <c r="S1777" s="9"/>
      <c r="T1777" s="9"/>
      <c r="U1777" s="9"/>
      <c r="V1777" s="9"/>
      <c r="W1777" s="9"/>
      <c r="X1777" s="9"/>
      <c r="Y1777" s="9"/>
      <c r="Z1777" s="9"/>
      <c r="AA1777" s="9"/>
      <c r="AB1777" s="9"/>
      <c r="AC1777" s="9"/>
      <c r="AD1777" s="9"/>
      <c r="AE1777" s="9"/>
      <c r="AF1777" s="59">
        <f t="shared" si="709"/>
        <v>44413</v>
      </c>
      <c r="AG1777" s="15">
        <f t="shared" ca="1" si="710"/>
        <v>1014.23025</v>
      </c>
      <c r="AH1777" s="15">
        <f t="shared" si="710"/>
        <v>1000</v>
      </c>
      <c r="AI1777" s="4">
        <f t="shared" ca="1" si="710"/>
        <v>5.1499999999999997E-2</v>
      </c>
      <c r="AJ1777" s="16">
        <f t="shared" ca="1" si="710"/>
        <v>1.9929999999999999E-4</v>
      </c>
      <c r="AK1777" s="4">
        <f t="shared" si="710"/>
        <v>1.075</v>
      </c>
      <c r="AL1777" s="59">
        <f t="shared" si="707"/>
        <v>44413</v>
      </c>
      <c r="AM1777" s="16">
        <f t="shared" ca="1" si="711"/>
        <v>1.01423025</v>
      </c>
      <c r="AN1777" s="15">
        <f t="shared" ca="1" si="711"/>
        <v>14.23025</v>
      </c>
      <c r="AO1777" s="9">
        <f t="shared" si="711"/>
        <v>0</v>
      </c>
      <c r="AP1777" s="17">
        <f t="shared" si="711"/>
        <v>0</v>
      </c>
      <c r="AQ1777" s="15">
        <f t="shared" si="711"/>
        <v>0</v>
      </c>
      <c r="AR1777" s="10" t="str">
        <f t="shared" si="711"/>
        <v>A+J=</v>
      </c>
      <c r="AS1777" s="59">
        <f t="shared" si="711"/>
        <v>44454</v>
      </c>
      <c r="AT1777" s="18"/>
      <c r="AU1777" s="18"/>
      <c r="AV1777" s="40"/>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c r="GS1777" s="18"/>
      <c r="GT1777" s="18"/>
    </row>
    <row r="1778" spans="1:202" x14ac:dyDescent="0.2">
      <c r="A1778" s="123">
        <f t="shared" si="697"/>
        <v>44773</v>
      </c>
      <c r="B1778" s="124">
        <f t="shared" ca="1" si="703"/>
        <v>524.56280500000003</v>
      </c>
      <c r="C1778" s="126">
        <f t="shared" si="698"/>
        <v>500</v>
      </c>
      <c r="D1778" s="125">
        <f ca="1">IF(A1778&lt;$B$1,VLOOKUP(A1778,[1]DI!$A$4:$B$15000,2,FALSE),0)</f>
        <v>0</v>
      </c>
      <c r="E1778" s="126">
        <f t="shared" ca="1" si="704"/>
        <v>0</v>
      </c>
      <c r="F1778" s="132">
        <f t="shared" si="699"/>
        <v>1.075</v>
      </c>
      <c r="G1778" s="127">
        <f t="shared" ca="1" si="692"/>
        <v>1</v>
      </c>
      <c r="H1778" s="126">
        <f ca="1">TRUNC(PRODUCT(G$10:G1777),15)</f>
        <v>1.33966970582636</v>
      </c>
      <c r="I1778" s="126">
        <f t="shared" ca="1" si="700"/>
        <v>1.2769392808734701</v>
      </c>
      <c r="J1778" s="126">
        <f t="shared" ca="1" si="693"/>
        <v>1.0491256099999999</v>
      </c>
      <c r="K1778" s="126">
        <f t="shared" ca="1" si="694"/>
        <v>24.562805000000001</v>
      </c>
      <c r="L1778" s="133">
        <f>IF(VLOOKUP(A1778,$U$12:$AD$125,8)=VLOOKUP(A1777,$U$12:$AD$125,8),0,VLOOKUP(A1778,U$12:$AD$125,8))</f>
        <v>0</v>
      </c>
      <c r="M1778" s="129">
        <f>IF(L1778&gt;0,VLOOKUP(L1778,T$12:$AC$125,7),0)</f>
        <v>0</v>
      </c>
      <c r="N1778" s="126">
        <f t="shared" si="695"/>
        <v>0</v>
      </c>
      <c r="O1778" s="126">
        <f t="shared" ca="1" si="696"/>
        <v>24.562805000000001</v>
      </c>
      <c r="P1778" s="134" t="str">
        <f t="shared" si="701"/>
        <v>A+J=</v>
      </c>
      <c r="Q1778" s="131">
        <f t="shared" si="702"/>
        <v>44819</v>
      </c>
      <c r="R1778" s="9"/>
      <c r="S1778" s="9"/>
      <c r="T1778" s="9"/>
      <c r="U1778" s="9"/>
      <c r="V1778" s="9"/>
      <c r="W1778" s="9"/>
      <c r="X1778" s="9"/>
      <c r="Y1778" s="9"/>
      <c r="Z1778" s="9"/>
      <c r="AA1778" s="9"/>
      <c r="AB1778" s="9"/>
      <c r="AC1778" s="9"/>
      <c r="AD1778" s="9"/>
      <c r="AE1778" s="9"/>
      <c r="AF1778" s="59">
        <f t="shared" si="709"/>
        <v>44414</v>
      </c>
      <c r="AG1778" s="15">
        <f t="shared" ca="1" si="710"/>
        <v>1014.44753999</v>
      </c>
      <c r="AH1778" s="15">
        <f t="shared" si="710"/>
        <v>1000</v>
      </c>
      <c r="AI1778" s="4">
        <f t="shared" ca="1" si="710"/>
        <v>5.1499999999999997E-2</v>
      </c>
      <c r="AJ1778" s="16">
        <f t="shared" ca="1" si="710"/>
        <v>1.9929999999999999E-4</v>
      </c>
      <c r="AK1778" s="4">
        <f t="shared" si="710"/>
        <v>1.075</v>
      </c>
      <c r="AL1778" s="59">
        <f t="shared" si="707"/>
        <v>44414</v>
      </c>
      <c r="AM1778" s="16">
        <f t="shared" ca="1" si="711"/>
        <v>1.0144475399999999</v>
      </c>
      <c r="AN1778" s="15">
        <f t="shared" ca="1" si="711"/>
        <v>14.447539989999999</v>
      </c>
      <c r="AO1778" s="9">
        <f t="shared" si="711"/>
        <v>0</v>
      </c>
      <c r="AP1778" s="17">
        <f t="shared" si="711"/>
        <v>0</v>
      </c>
      <c r="AQ1778" s="15">
        <f t="shared" si="711"/>
        <v>0</v>
      </c>
      <c r="AR1778" s="10" t="str">
        <f t="shared" si="711"/>
        <v>A+J=</v>
      </c>
      <c r="AS1778" s="59">
        <f t="shared" si="711"/>
        <v>44454</v>
      </c>
      <c r="AT1778" s="18"/>
      <c r="AU1778" s="18"/>
      <c r="AV1778" s="40"/>
      <c r="AW1778" s="18"/>
      <c r="AX1778" s="18"/>
      <c r="AY1778" s="18"/>
      <c r="AZ1778" s="18"/>
      <c r="BA1778" s="18"/>
      <c r="BB1778" s="18"/>
      <c r="BC1778" s="18"/>
      <c r="BD1778" s="18"/>
      <c r="BE1778" s="18"/>
      <c r="BF1778" s="18"/>
      <c r="BG1778" s="18"/>
      <c r="BH1778" s="18"/>
      <c r="BI1778" s="18"/>
      <c r="BJ1778" s="18"/>
      <c r="BK1778" s="18"/>
      <c r="BL1778" s="18"/>
      <c r="BM1778" s="18"/>
      <c r="BN1778" s="18"/>
      <c r="BO1778" s="18"/>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c r="GS1778" s="18"/>
      <c r="GT1778" s="18"/>
    </row>
    <row r="1779" spans="1:202" x14ac:dyDescent="0.2">
      <c r="A1779" s="123">
        <f t="shared" si="697"/>
        <v>44774</v>
      </c>
      <c r="B1779" s="124">
        <f t="shared" ca="1" si="703"/>
        <v>524.56280500000003</v>
      </c>
      <c r="C1779" s="126">
        <f t="shared" si="698"/>
        <v>500</v>
      </c>
      <c r="D1779" s="125">
        <f ca="1">IF(A1779&lt;$B$1,VLOOKUP(A1779,[1]DI!$A$4:$B$15000,2,FALSE),0)</f>
        <v>0.13150000000000001</v>
      </c>
      <c r="E1779" s="126">
        <f t="shared" ca="1" si="704"/>
        <v>4.9036999999999996E-4</v>
      </c>
      <c r="F1779" s="132">
        <f t="shared" si="699"/>
        <v>1.075</v>
      </c>
      <c r="G1779" s="127">
        <f t="shared" ca="1" si="692"/>
        <v>1.00052714775</v>
      </c>
      <c r="H1779" s="126">
        <f ca="1">TRUNC(PRODUCT(G$10:G1778),15)</f>
        <v>1.33966970582636</v>
      </c>
      <c r="I1779" s="126">
        <f t="shared" ca="1" si="700"/>
        <v>1.2769392808734701</v>
      </c>
      <c r="J1779" s="126">
        <f t="shared" ca="1" si="693"/>
        <v>1.0491256099999999</v>
      </c>
      <c r="K1779" s="126">
        <f t="shared" ca="1" si="694"/>
        <v>24.562805000000001</v>
      </c>
      <c r="L1779" s="133">
        <f>IF(VLOOKUP(A1779,$U$12:$AD$125,8)=VLOOKUP(A1778,$U$12:$AD$125,8),0,VLOOKUP(A1779,U$12:$AD$125,8))</f>
        <v>0</v>
      </c>
      <c r="M1779" s="129">
        <f>IF(L1779&gt;0,VLOOKUP(L1779,T$12:$AC$125,7),0)</f>
        <v>0</v>
      </c>
      <c r="N1779" s="126">
        <f t="shared" si="695"/>
        <v>0</v>
      </c>
      <c r="O1779" s="126">
        <f t="shared" ca="1" si="696"/>
        <v>24.562805000000001</v>
      </c>
      <c r="P1779" s="134" t="str">
        <f t="shared" si="701"/>
        <v>A+J=</v>
      </c>
      <c r="Q1779" s="131">
        <f t="shared" si="702"/>
        <v>44819</v>
      </c>
      <c r="R1779" s="9"/>
      <c r="S1779" s="9"/>
      <c r="T1779" s="9"/>
      <c r="U1779" s="9"/>
      <c r="V1779" s="9"/>
      <c r="W1779" s="9"/>
      <c r="X1779" s="9"/>
      <c r="Y1779" s="9"/>
      <c r="Z1779" s="9"/>
      <c r="AA1779" s="9"/>
      <c r="AB1779" s="9"/>
      <c r="AC1779" s="9"/>
      <c r="AD1779" s="9"/>
      <c r="AE1779" s="9"/>
      <c r="AF1779" s="59"/>
      <c r="AG1779" s="15"/>
      <c r="AH1779" s="15"/>
      <c r="AI1779" s="4"/>
      <c r="AJ1779" s="16"/>
      <c r="AK1779" s="4"/>
      <c r="AL1779" s="59"/>
      <c r="AM1779" s="16"/>
      <c r="AN1779" s="15"/>
      <c r="AO1779" s="9"/>
      <c r="AP1779" s="17"/>
      <c r="AQ1779" s="15"/>
      <c r="AR1779" s="10"/>
      <c r="AS1779" s="59"/>
      <c r="AT1779" s="18"/>
      <c r="AU1779" s="18"/>
      <c r="AV1779" s="40"/>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c r="GS1779" s="18"/>
      <c r="GT1779" s="18"/>
    </row>
    <row r="1780" spans="1:202" x14ac:dyDescent="0.2">
      <c r="A1780" s="123">
        <f t="shared" si="697"/>
        <v>44775</v>
      </c>
      <c r="B1780" s="124">
        <f t="shared" ca="1" si="703"/>
        <v>524.83933000000002</v>
      </c>
      <c r="C1780" s="126">
        <f t="shared" si="698"/>
        <v>500</v>
      </c>
      <c r="D1780" s="125">
        <f ca="1">IF(A1780&lt;$B$1,VLOOKUP(A1780,[1]DI!$A$4:$B$15000,2,FALSE),0)</f>
        <v>0.13150000000000001</v>
      </c>
      <c r="E1780" s="126">
        <f t="shared" ca="1" si="704"/>
        <v>4.9036999999999996E-4</v>
      </c>
      <c r="F1780" s="132">
        <f t="shared" si="699"/>
        <v>1.075</v>
      </c>
      <c r="G1780" s="127">
        <f t="shared" ca="1" si="692"/>
        <v>1.00052714775</v>
      </c>
      <c r="H1780" s="126">
        <f ca="1">TRUNC(PRODUCT(G$10:G1779),15)</f>
        <v>1.3403759096975301</v>
      </c>
      <c r="I1780" s="126">
        <f t="shared" ca="1" si="700"/>
        <v>1.2769392808734701</v>
      </c>
      <c r="J1780" s="126">
        <f t="shared" ca="1" si="693"/>
        <v>1.0496786600000001</v>
      </c>
      <c r="K1780" s="126">
        <f t="shared" ca="1" si="694"/>
        <v>24.83933</v>
      </c>
      <c r="L1780" s="133">
        <f>IF(VLOOKUP(A1780,$U$12:$AD$125,8)=VLOOKUP(A1779,$U$12:$AD$125,8),0,VLOOKUP(A1780,U$12:$AD$125,8))</f>
        <v>0</v>
      </c>
      <c r="M1780" s="129">
        <f>IF(L1780&gt;0,VLOOKUP(L1780,T$12:$AC$125,7),0)</f>
        <v>0</v>
      </c>
      <c r="N1780" s="126">
        <f t="shared" si="695"/>
        <v>0</v>
      </c>
      <c r="O1780" s="126">
        <f t="shared" ca="1" si="696"/>
        <v>24.83933</v>
      </c>
      <c r="P1780" s="134" t="str">
        <f t="shared" si="701"/>
        <v>A+J=</v>
      </c>
      <c r="Q1780" s="131">
        <f t="shared" si="702"/>
        <v>44819</v>
      </c>
      <c r="R1780" s="9"/>
      <c r="S1780" s="9"/>
      <c r="T1780" s="9"/>
      <c r="U1780" s="9"/>
      <c r="V1780" s="9"/>
      <c r="W1780" s="9"/>
      <c r="X1780" s="9"/>
      <c r="Y1780" s="9"/>
      <c r="Z1780" s="9"/>
      <c r="AA1780" s="9"/>
      <c r="AB1780" s="9"/>
      <c r="AC1780" s="9"/>
      <c r="AD1780" s="9"/>
      <c r="AE1780" s="9"/>
      <c r="AF1780" s="59" t="str">
        <f t="shared" ref="AF1780:AS1780" si="712">$B$6</f>
        <v>CNEN22</v>
      </c>
      <c r="AG1780" s="9" t="str">
        <f t="shared" si="712"/>
        <v>CNEN22</v>
      </c>
      <c r="AH1780" s="9" t="str">
        <f t="shared" si="712"/>
        <v>CNEN22</v>
      </c>
      <c r="AI1780" s="9" t="str">
        <f t="shared" si="712"/>
        <v>CNEN22</v>
      </c>
      <c r="AJ1780" s="9" t="str">
        <f t="shared" si="712"/>
        <v>CNEN22</v>
      </c>
      <c r="AK1780" s="4" t="str">
        <f t="shared" si="712"/>
        <v>CNEN22</v>
      </c>
      <c r="AL1780" s="59" t="str">
        <f t="shared" si="712"/>
        <v>CNEN22</v>
      </c>
      <c r="AM1780" s="9" t="str">
        <f t="shared" si="712"/>
        <v>CNEN22</v>
      </c>
      <c r="AN1780" s="9" t="str">
        <f t="shared" si="712"/>
        <v>CNEN22</v>
      </c>
      <c r="AO1780" s="9" t="str">
        <f t="shared" si="712"/>
        <v>CNEN22</v>
      </c>
      <c r="AP1780" s="17" t="str">
        <f t="shared" si="712"/>
        <v>CNEN22</v>
      </c>
      <c r="AQ1780" s="9" t="str">
        <f t="shared" si="712"/>
        <v>CNEN22</v>
      </c>
      <c r="AR1780" s="10" t="str">
        <f t="shared" si="712"/>
        <v>CNEN22</v>
      </c>
      <c r="AS1780" s="59" t="str">
        <f t="shared" si="712"/>
        <v>CNEN22</v>
      </c>
      <c r="AT1780" s="18"/>
      <c r="AU1780" s="18"/>
      <c r="AV1780" s="40"/>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c r="GS1780" s="18"/>
      <c r="GT1780" s="18"/>
    </row>
    <row r="1781" spans="1:202" x14ac:dyDescent="0.2">
      <c r="A1781" s="123">
        <f t="shared" si="697"/>
        <v>44776</v>
      </c>
      <c r="B1781" s="124">
        <f t="shared" ca="1" si="703"/>
        <v>525.11599498999999</v>
      </c>
      <c r="C1781" s="126">
        <f t="shared" si="698"/>
        <v>500</v>
      </c>
      <c r="D1781" s="125">
        <f ca="1">IF(A1781&lt;$B$1,VLOOKUP(A1781,[1]DI!$A$4:$B$15000,2,FALSE),0)</f>
        <v>0.13150000000000001</v>
      </c>
      <c r="E1781" s="126">
        <f t="shared" ca="1" si="704"/>
        <v>4.9036999999999996E-4</v>
      </c>
      <c r="F1781" s="132">
        <f t="shared" si="699"/>
        <v>1.075</v>
      </c>
      <c r="G1781" s="127">
        <f t="shared" ca="1" si="692"/>
        <v>1.00052714775</v>
      </c>
      <c r="H1781" s="126">
        <f ca="1">TRUNC(PRODUCT(G$10:G1780),15)</f>
        <v>1.3410824858424799</v>
      </c>
      <c r="I1781" s="126">
        <f t="shared" ca="1" si="700"/>
        <v>1.2769392808734701</v>
      </c>
      <c r="J1781" s="126">
        <f t="shared" ca="1" si="693"/>
        <v>1.0502319899999999</v>
      </c>
      <c r="K1781" s="126">
        <f t="shared" ca="1" si="694"/>
        <v>25.115994990000001</v>
      </c>
      <c r="L1781" s="133">
        <f>IF(VLOOKUP(A1781,$U$12:$AD$125,8)=VLOOKUP(A1780,$U$12:$AD$125,8),0,VLOOKUP(A1781,U$12:$AD$125,8))</f>
        <v>0</v>
      </c>
      <c r="M1781" s="129">
        <f>IF(L1781&gt;0,VLOOKUP(L1781,T$12:$AC$125,7),0)</f>
        <v>0</v>
      </c>
      <c r="N1781" s="126">
        <f t="shared" si="695"/>
        <v>0</v>
      </c>
      <c r="O1781" s="126">
        <f t="shared" ca="1" si="696"/>
        <v>25.115994990000001</v>
      </c>
      <c r="P1781" s="134" t="str">
        <f t="shared" si="701"/>
        <v>A+J=</v>
      </c>
      <c r="Q1781" s="131">
        <f t="shared" si="702"/>
        <v>44819</v>
      </c>
      <c r="R1781" s="9"/>
      <c r="S1781" s="9"/>
      <c r="T1781" s="9"/>
      <c r="U1781" s="9"/>
      <c r="V1781" s="9"/>
      <c r="W1781" s="9"/>
      <c r="X1781" s="9"/>
      <c r="Y1781" s="9"/>
      <c r="Z1781" s="9"/>
      <c r="AA1781" s="9"/>
      <c r="AB1781" s="9"/>
      <c r="AC1781" s="9"/>
      <c r="AD1781" s="9"/>
      <c r="AE1781" s="9"/>
      <c r="AF1781" s="57" t="s">
        <v>16</v>
      </c>
      <c r="AG1781" s="3" t="s">
        <v>9</v>
      </c>
      <c r="AH1781" s="3" t="s">
        <v>10</v>
      </c>
      <c r="AI1781" s="36" t="s">
        <v>11</v>
      </c>
      <c r="AJ1781" s="37" t="s">
        <v>11</v>
      </c>
      <c r="AK1781" s="36" t="s">
        <v>11</v>
      </c>
      <c r="AL1781" s="60" t="s">
        <v>16</v>
      </c>
      <c r="AM1781" s="37" t="s">
        <v>11</v>
      </c>
      <c r="AN1781" s="3" t="s">
        <v>12</v>
      </c>
      <c r="AO1781" s="7" t="s">
        <v>13</v>
      </c>
      <c r="AP1781" s="38" t="s">
        <v>14</v>
      </c>
      <c r="AQ1781" s="3" t="s">
        <v>14</v>
      </c>
      <c r="AR1781" s="39" t="s">
        <v>15</v>
      </c>
      <c r="AS1781" s="57" t="s">
        <v>15</v>
      </c>
      <c r="AT1781" s="18"/>
      <c r="AU1781" s="18"/>
      <c r="AV1781" s="40"/>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c r="GS1781" s="18"/>
      <c r="GT1781" s="18"/>
    </row>
    <row r="1782" spans="1:202" x14ac:dyDescent="0.2">
      <c r="A1782" s="123">
        <f t="shared" si="697"/>
        <v>44777</v>
      </c>
      <c r="B1782" s="124">
        <f t="shared" ca="1" si="703"/>
        <v>525.39281000000005</v>
      </c>
      <c r="C1782" s="126">
        <f t="shared" si="698"/>
        <v>500</v>
      </c>
      <c r="D1782" s="125">
        <f ca="1">IF(A1782&lt;$B$1,VLOOKUP(A1782,[1]DI!$A$4:$B$15000,2,FALSE),0)</f>
        <v>0.13650000000000001</v>
      </c>
      <c r="E1782" s="126">
        <f t="shared" ca="1" si="704"/>
        <v>5.0788000000000005E-4</v>
      </c>
      <c r="F1782" s="132">
        <f t="shared" si="699"/>
        <v>1.075</v>
      </c>
      <c r="G1782" s="127">
        <f t="shared" ca="1" si="692"/>
        <v>1.000545971</v>
      </c>
      <c r="H1782" s="126">
        <f ca="1">TRUNC(PRODUCT(G$10:G1781),15)</f>
        <v>1.3417894344574599</v>
      </c>
      <c r="I1782" s="126">
        <f t="shared" ca="1" si="700"/>
        <v>1.2769392808734701</v>
      </c>
      <c r="J1782" s="126">
        <f t="shared" ca="1" si="693"/>
        <v>1.0507856200000001</v>
      </c>
      <c r="K1782" s="126">
        <f t="shared" ca="1" si="694"/>
        <v>25.392810000000001</v>
      </c>
      <c r="L1782" s="133">
        <f>IF(VLOOKUP(A1782,$U$12:$AD$125,8)=VLOOKUP(A1781,$U$12:$AD$125,8),0,VLOOKUP(A1782,U$12:$AD$125,8))</f>
        <v>0</v>
      </c>
      <c r="M1782" s="129">
        <f>IF(L1782&gt;0,VLOOKUP(L1782,T$12:$AC$125,7),0)</f>
        <v>0</v>
      </c>
      <c r="N1782" s="126">
        <f t="shared" si="695"/>
        <v>0</v>
      </c>
      <c r="O1782" s="126">
        <f t="shared" ca="1" si="696"/>
        <v>25.392810000000001</v>
      </c>
      <c r="P1782" s="134" t="str">
        <f t="shared" si="701"/>
        <v>A+J=</v>
      </c>
      <c r="Q1782" s="131">
        <f t="shared" si="702"/>
        <v>44819</v>
      </c>
      <c r="R1782" s="9"/>
      <c r="S1782" s="9"/>
      <c r="T1782" s="9"/>
      <c r="U1782" s="9"/>
      <c r="V1782" s="9"/>
      <c r="W1782" s="9"/>
      <c r="X1782" s="9"/>
      <c r="Y1782" s="9"/>
      <c r="Z1782" s="9"/>
      <c r="AA1782" s="9"/>
      <c r="AB1782" s="9"/>
      <c r="AC1782" s="9"/>
      <c r="AD1782" s="9"/>
      <c r="AE1782" s="9"/>
      <c r="AF1782" s="57" t="s">
        <v>73</v>
      </c>
      <c r="AG1782" s="15" t="str">
        <f>$B$6</f>
        <v>CNEN22</v>
      </c>
      <c r="AH1782" s="3" t="s">
        <v>18</v>
      </c>
      <c r="AI1782" s="19" t="s">
        <v>19</v>
      </c>
      <c r="AJ1782" s="5"/>
      <c r="AK1782" s="19" t="s">
        <v>20</v>
      </c>
      <c r="AL1782" s="57"/>
      <c r="AM1782" s="5"/>
      <c r="AN1782" s="3"/>
      <c r="AO1782" s="7"/>
      <c r="AP1782" s="38"/>
      <c r="AQ1782" s="3"/>
      <c r="AR1782" s="39" t="s">
        <v>23</v>
      </c>
      <c r="AS1782" s="57" t="s">
        <v>23</v>
      </c>
      <c r="AT1782" s="18"/>
      <c r="AU1782" s="18"/>
      <c r="AV1782" s="40"/>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c r="GS1782" s="18"/>
      <c r="GT1782" s="18"/>
    </row>
    <row r="1783" spans="1:202" x14ac:dyDescent="0.2">
      <c r="A1783" s="123">
        <f t="shared" si="697"/>
        <v>44778</v>
      </c>
      <c r="B1783" s="124">
        <f t="shared" ca="1" si="703"/>
        <v>525.67966000000001</v>
      </c>
      <c r="C1783" s="126">
        <f t="shared" si="698"/>
        <v>500</v>
      </c>
      <c r="D1783" s="125">
        <f ca="1">IF(A1783&lt;$B$1,VLOOKUP(A1783,[1]DI!$A$4:$B$15000,2,FALSE),0)</f>
        <v>0.13650000000000001</v>
      </c>
      <c r="E1783" s="126">
        <f t="shared" ca="1" si="704"/>
        <v>5.0788000000000005E-4</v>
      </c>
      <c r="F1783" s="132">
        <f t="shared" si="699"/>
        <v>1.075</v>
      </c>
      <c r="G1783" s="127">
        <f t="shared" ca="1" si="692"/>
        <v>1.000545971</v>
      </c>
      <c r="H1783" s="126">
        <f ca="1">TRUNC(PRODUCT(G$10:G1782),15)</f>
        <v>1.3425220125767801</v>
      </c>
      <c r="I1783" s="126">
        <f t="shared" ca="1" si="700"/>
        <v>1.2769392808734701</v>
      </c>
      <c r="J1783" s="126">
        <f t="shared" ca="1" si="693"/>
        <v>1.05135932</v>
      </c>
      <c r="K1783" s="126">
        <f t="shared" ca="1" si="694"/>
        <v>25.679659999999998</v>
      </c>
      <c r="L1783" s="133">
        <f>IF(VLOOKUP(A1783,$U$12:$AD$125,8)=VLOOKUP(A1782,$U$12:$AD$125,8),0,VLOOKUP(A1783,U$12:$AD$125,8))</f>
        <v>0</v>
      </c>
      <c r="M1783" s="129">
        <f>IF(L1783&gt;0,VLOOKUP(L1783,T$12:$AC$125,7),0)</f>
        <v>0</v>
      </c>
      <c r="N1783" s="126">
        <f t="shared" si="695"/>
        <v>0</v>
      </c>
      <c r="O1783" s="126">
        <f t="shared" ca="1" si="696"/>
        <v>25.679659999999998</v>
      </c>
      <c r="P1783" s="134" t="str">
        <f t="shared" si="701"/>
        <v>A+J=</v>
      </c>
      <c r="Q1783" s="131">
        <f t="shared" si="702"/>
        <v>44819</v>
      </c>
      <c r="R1783" s="9"/>
      <c r="S1783" s="9"/>
      <c r="T1783" s="9"/>
      <c r="U1783" s="9"/>
      <c r="V1783" s="9"/>
      <c r="W1783" s="9"/>
      <c r="X1783" s="9"/>
      <c r="Y1783" s="9"/>
      <c r="Z1783" s="9"/>
      <c r="AA1783" s="9"/>
      <c r="AB1783" s="9"/>
      <c r="AC1783" s="9"/>
      <c r="AD1783" s="9"/>
      <c r="AE1783" s="9"/>
      <c r="AF1783" s="57" t="s">
        <v>73</v>
      </c>
      <c r="AG1783" s="15"/>
      <c r="AH1783" s="3"/>
      <c r="AI1783" s="19"/>
      <c r="AJ1783" s="5"/>
      <c r="AK1783" s="19"/>
      <c r="AL1783" s="57"/>
      <c r="AM1783" s="5"/>
      <c r="AN1783" s="3"/>
      <c r="AO1783" s="7"/>
      <c r="AP1783" s="38"/>
      <c r="AQ1783" s="3"/>
      <c r="AR1783" s="39" t="s">
        <v>28</v>
      </c>
      <c r="AS1783" s="57" t="s">
        <v>16</v>
      </c>
      <c r="AT1783" s="18"/>
      <c r="AU1783" s="18"/>
      <c r="AV1783" s="40"/>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c r="GS1783" s="18"/>
      <c r="GT1783" s="18"/>
    </row>
    <row r="1784" spans="1:202" x14ac:dyDescent="0.2">
      <c r="A1784" s="123">
        <f t="shared" si="697"/>
        <v>44779</v>
      </c>
      <c r="B1784" s="124">
        <f t="shared" ca="1" si="703"/>
        <v>525.96666500000003</v>
      </c>
      <c r="C1784" s="126">
        <f t="shared" si="698"/>
        <v>500</v>
      </c>
      <c r="D1784" s="125">
        <f ca="1">IF(A1784&lt;$B$1,VLOOKUP(A1784,[1]DI!$A$4:$B$15000,2,FALSE),0)</f>
        <v>0</v>
      </c>
      <c r="E1784" s="126">
        <f t="shared" ca="1" si="704"/>
        <v>0</v>
      </c>
      <c r="F1784" s="132">
        <f t="shared" si="699"/>
        <v>1.075</v>
      </c>
      <c r="G1784" s="127">
        <f t="shared" ca="1" si="692"/>
        <v>1</v>
      </c>
      <c r="H1784" s="126">
        <f ca="1">TRUNC(PRODUCT(G$10:G1783),15)</f>
        <v>1.34325499066251</v>
      </c>
      <c r="I1784" s="126">
        <f t="shared" ca="1" si="700"/>
        <v>1.2769392808734701</v>
      </c>
      <c r="J1784" s="126">
        <f t="shared" ca="1" si="693"/>
        <v>1.05193333</v>
      </c>
      <c r="K1784" s="126">
        <f t="shared" ca="1" si="694"/>
        <v>25.966664999999999</v>
      </c>
      <c r="L1784" s="133">
        <f>IF(VLOOKUP(A1784,$U$12:$AD$125,8)=VLOOKUP(A1783,$U$12:$AD$125,8),0,VLOOKUP(A1784,U$12:$AD$125,8))</f>
        <v>0</v>
      </c>
      <c r="M1784" s="129">
        <f>IF(L1784&gt;0,VLOOKUP(L1784,T$12:$AC$125,7),0)</f>
        <v>0</v>
      </c>
      <c r="N1784" s="126">
        <f t="shared" si="695"/>
        <v>0</v>
      </c>
      <c r="O1784" s="126">
        <f t="shared" ca="1" si="696"/>
        <v>25.966664999999999</v>
      </c>
      <c r="P1784" s="134" t="str">
        <f t="shared" si="701"/>
        <v>A+J=</v>
      </c>
      <c r="Q1784" s="131">
        <f t="shared" si="702"/>
        <v>44819</v>
      </c>
      <c r="R1784" s="9"/>
      <c r="S1784" s="9"/>
      <c r="T1784" s="9"/>
      <c r="U1784" s="9"/>
      <c r="V1784" s="9"/>
      <c r="W1784" s="9"/>
      <c r="X1784" s="9"/>
      <c r="Y1784" s="9"/>
      <c r="Z1784" s="9"/>
      <c r="AA1784" s="9"/>
      <c r="AB1784" s="9"/>
      <c r="AC1784" s="9"/>
      <c r="AD1784" s="9"/>
      <c r="AE1784" s="9"/>
      <c r="AF1784" s="57"/>
      <c r="AG1784" s="3" t="s">
        <v>30</v>
      </c>
      <c r="AH1784" s="3" t="s">
        <v>30</v>
      </c>
      <c r="AI1784" s="19" t="s">
        <v>31</v>
      </c>
      <c r="AJ1784" s="5" t="s">
        <v>32</v>
      </c>
      <c r="AK1784" s="4" t="s">
        <v>33</v>
      </c>
      <c r="AL1784" s="59"/>
      <c r="AM1784" s="16" t="s">
        <v>36</v>
      </c>
      <c r="AN1784" s="3" t="s">
        <v>30</v>
      </c>
      <c r="AO1784" s="7"/>
      <c r="AP1784" s="38" t="s">
        <v>37</v>
      </c>
      <c r="AQ1784" s="3" t="s">
        <v>30</v>
      </c>
      <c r="AR1784" s="39" t="s">
        <v>38</v>
      </c>
      <c r="AS1784" s="59"/>
      <c r="AT1784" s="18"/>
      <c r="AU1784" s="18"/>
      <c r="AV1784" s="40"/>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c r="GS1784" s="18"/>
      <c r="GT1784" s="18"/>
    </row>
    <row r="1785" spans="1:202" x14ac:dyDescent="0.2">
      <c r="A1785" s="123">
        <f t="shared" si="697"/>
        <v>44780</v>
      </c>
      <c r="B1785" s="124">
        <f t="shared" ca="1" si="703"/>
        <v>525.96666500000003</v>
      </c>
      <c r="C1785" s="126">
        <f t="shared" si="698"/>
        <v>500</v>
      </c>
      <c r="D1785" s="125">
        <f ca="1">IF(A1785&lt;$B$1,VLOOKUP(A1785,[1]DI!$A$4:$B$15000,2,FALSE),0)</f>
        <v>0</v>
      </c>
      <c r="E1785" s="126">
        <f t="shared" ca="1" si="704"/>
        <v>0</v>
      </c>
      <c r="F1785" s="132">
        <f t="shared" si="699"/>
        <v>1.075</v>
      </c>
      <c r="G1785" s="127">
        <f t="shared" ca="1" si="692"/>
        <v>1</v>
      </c>
      <c r="H1785" s="126">
        <f ca="1">TRUNC(PRODUCT(G$10:G1784),15)</f>
        <v>1.34325499066251</v>
      </c>
      <c r="I1785" s="126">
        <f t="shared" ca="1" si="700"/>
        <v>1.2769392808734701</v>
      </c>
      <c r="J1785" s="126">
        <f t="shared" ca="1" si="693"/>
        <v>1.05193333</v>
      </c>
      <c r="K1785" s="126">
        <f t="shared" ca="1" si="694"/>
        <v>25.966664999999999</v>
      </c>
      <c r="L1785" s="133">
        <f>IF(VLOOKUP(A1785,$U$12:$AD$125,8)=VLOOKUP(A1784,$U$12:$AD$125,8),0,VLOOKUP(A1785,U$12:$AD$125,8))</f>
        <v>0</v>
      </c>
      <c r="M1785" s="129">
        <f>IF(L1785&gt;0,VLOOKUP(L1785,T$12:$AC$125,7),0)</f>
        <v>0</v>
      </c>
      <c r="N1785" s="126">
        <f t="shared" si="695"/>
        <v>0</v>
      </c>
      <c r="O1785" s="126">
        <f t="shared" ca="1" si="696"/>
        <v>25.966664999999999</v>
      </c>
      <c r="P1785" s="134" t="str">
        <f t="shared" si="701"/>
        <v>A+J=</v>
      </c>
      <c r="Q1785" s="131">
        <f t="shared" si="702"/>
        <v>44819</v>
      </c>
      <c r="R1785" s="9"/>
      <c r="S1785" s="9"/>
      <c r="T1785" s="9"/>
      <c r="U1785" s="9"/>
      <c r="V1785" s="9"/>
      <c r="W1785" s="9"/>
      <c r="X1785" s="9"/>
      <c r="Y1785" s="9"/>
      <c r="Z1785" s="9"/>
      <c r="AA1785" s="9"/>
      <c r="AB1785" s="9"/>
      <c r="AC1785" s="9"/>
      <c r="AD1785" s="9"/>
      <c r="AE1785" s="9"/>
      <c r="AF1785" s="59"/>
      <c r="AG1785" s="15"/>
      <c r="AH1785" s="15"/>
      <c r="AI1785" s="4"/>
      <c r="AJ1785" s="16"/>
      <c r="AK1785" s="4"/>
      <c r="AL1785" s="59"/>
      <c r="AM1785" s="16"/>
      <c r="AN1785" s="15"/>
      <c r="AO1785" s="9"/>
      <c r="AP1785" s="17"/>
      <c r="AQ1785" s="15"/>
      <c r="AR1785" s="10"/>
      <c r="AS1785" s="61"/>
      <c r="AT1785" s="18"/>
      <c r="AU1785" s="18"/>
      <c r="AV1785" s="40"/>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c r="GS1785" s="18"/>
      <c r="GT1785" s="18"/>
    </row>
    <row r="1786" spans="1:202" x14ac:dyDescent="0.2">
      <c r="A1786" s="123">
        <f t="shared" si="697"/>
        <v>44781</v>
      </c>
      <c r="B1786" s="124">
        <f t="shared" ca="1" si="703"/>
        <v>525.96666500000003</v>
      </c>
      <c r="C1786" s="126">
        <f t="shared" si="698"/>
        <v>500</v>
      </c>
      <c r="D1786" s="125">
        <f ca="1">IF(A1786&lt;$B$1,VLOOKUP(A1786,[1]DI!$A$4:$B$15000,2,FALSE),0)</f>
        <v>0.13650000000000001</v>
      </c>
      <c r="E1786" s="126">
        <f t="shared" ca="1" si="704"/>
        <v>5.0788000000000005E-4</v>
      </c>
      <c r="F1786" s="132">
        <f t="shared" si="699"/>
        <v>1.075</v>
      </c>
      <c r="G1786" s="127">
        <f t="shared" ca="1" si="692"/>
        <v>1.000545971</v>
      </c>
      <c r="H1786" s="126">
        <f ca="1">TRUNC(PRODUCT(G$10:G1785),15)</f>
        <v>1.34325499066251</v>
      </c>
      <c r="I1786" s="126">
        <f t="shared" ca="1" si="700"/>
        <v>1.2769392808734701</v>
      </c>
      <c r="J1786" s="126">
        <f t="shared" ca="1" si="693"/>
        <v>1.05193333</v>
      </c>
      <c r="K1786" s="126">
        <f t="shared" ca="1" si="694"/>
        <v>25.966664999999999</v>
      </c>
      <c r="L1786" s="133">
        <f>IF(VLOOKUP(A1786,$U$12:$AD$125,8)=VLOOKUP(A1785,$U$12:$AD$125,8),0,VLOOKUP(A1786,U$12:$AD$125,8))</f>
        <v>0</v>
      </c>
      <c r="M1786" s="129">
        <f>IF(L1786&gt;0,VLOOKUP(L1786,T$12:$AC$125,7),0)</f>
        <v>0</v>
      </c>
      <c r="N1786" s="126">
        <f t="shared" si="695"/>
        <v>0</v>
      </c>
      <c r="O1786" s="126">
        <f t="shared" ca="1" si="696"/>
        <v>25.966664999999999</v>
      </c>
      <c r="P1786" s="134" t="str">
        <f t="shared" si="701"/>
        <v>A+J=</v>
      </c>
      <c r="Q1786" s="131">
        <f t="shared" si="702"/>
        <v>44819</v>
      </c>
      <c r="R1786" s="9"/>
      <c r="S1786" s="9"/>
      <c r="T1786" s="9"/>
      <c r="U1786" s="9"/>
      <c r="V1786" s="9"/>
      <c r="W1786" s="9"/>
      <c r="X1786" s="9"/>
      <c r="Y1786" s="9"/>
      <c r="Z1786" s="9"/>
      <c r="AA1786" s="9"/>
      <c r="AB1786" s="9"/>
      <c r="AC1786" s="9"/>
      <c r="AD1786" s="9"/>
      <c r="AE1786" s="9"/>
      <c r="AF1786" s="59">
        <f>(AF1778+1)</f>
        <v>44415</v>
      </c>
      <c r="AG1786" s="15">
        <f t="shared" ref="AG1786:AK1801" ca="1" si="713">VLOOKUP($AF1786,$A$10:$Q$3625,(AG$1)+1)</f>
        <v>1014.66488</v>
      </c>
      <c r="AH1786" s="15">
        <f t="shared" si="713"/>
        <v>1000</v>
      </c>
      <c r="AI1786" s="4">
        <f t="shared" ca="1" si="713"/>
        <v>0</v>
      </c>
      <c r="AJ1786" s="16">
        <f t="shared" ca="1" si="713"/>
        <v>0</v>
      </c>
      <c r="AK1786" s="4">
        <f t="shared" si="713"/>
        <v>1.075</v>
      </c>
      <c r="AL1786" s="59">
        <f t="shared" ref="AL1786:AL1815" si="714">AF1786</f>
        <v>44415</v>
      </c>
      <c r="AM1786" s="16">
        <f t="shared" ref="AM1786:AS1801" ca="1" si="715">VLOOKUP($AF1786,$A$10:$Q$3625,(AM$1)+1)</f>
        <v>1.01466488</v>
      </c>
      <c r="AN1786" s="15">
        <f t="shared" ca="1" si="715"/>
        <v>14.66488</v>
      </c>
      <c r="AO1786" s="9">
        <f t="shared" si="715"/>
        <v>0</v>
      </c>
      <c r="AP1786" s="17">
        <f t="shared" si="715"/>
        <v>0</v>
      </c>
      <c r="AQ1786" s="15">
        <f t="shared" si="715"/>
        <v>0</v>
      </c>
      <c r="AR1786" s="10" t="str">
        <f t="shared" si="715"/>
        <v>A+J=</v>
      </c>
      <c r="AS1786" s="59">
        <f t="shared" si="715"/>
        <v>44454</v>
      </c>
      <c r="AT1786" s="18"/>
      <c r="AU1786" s="18"/>
      <c r="AV1786" s="40"/>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c r="GS1786" s="18"/>
      <c r="GT1786" s="18"/>
    </row>
    <row r="1787" spans="1:202" x14ac:dyDescent="0.2">
      <c r="A1787" s="123">
        <f t="shared" si="697"/>
        <v>44782</v>
      </c>
      <c r="B1787" s="124">
        <f t="shared" ca="1" si="703"/>
        <v>526.25382999999999</v>
      </c>
      <c r="C1787" s="126">
        <f t="shared" si="698"/>
        <v>500</v>
      </c>
      <c r="D1787" s="125">
        <f ca="1">IF(A1787&lt;$B$1,VLOOKUP(A1787,[1]DI!$A$4:$B$15000,2,FALSE),0)</f>
        <v>0.13650000000000001</v>
      </c>
      <c r="E1787" s="126">
        <f t="shared" ca="1" si="704"/>
        <v>5.0788000000000005E-4</v>
      </c>
      <c r="F1787" s="132">
        <f t="shared" si="699"/>
        <v>1.075</v>
      </c>
      <c r="G1787" s="127">
        <f t="shared" ca="1" si="692"/>
        <v>1.000545971</v>
      </c>
      <c r="H1787" s="126">
        <f ca="1">TRUNC(PRODUCT(G$10:G1786),15)</f>
        <v>1.3439883689330101</v>
      </c>
      <c r="I1787" s="126">
        <f t="shared" ca="1" si="700"/>
        <v>1.2769392808734701</v>
      </c>
      <c r="J1787" s="126">
        <f t="shared" ca="1" si="693"/>
        <v>1.0525076600000001</v>
      </c>
      <c r="K1787" s="126">
        <f t="shared" ca="1" si="694"/>
        <v>26.253830000000001</v>
      </c>
      <c r="L1787" s="133">
        <f>IF(VLOOKUP(A1787,$U$12:$AD$125,8)=VLOOKUP(A1786,$U$12:$AD$125,8),0,VLOOKUP(A1787,U$12:$AD$125,8))</f>
        <v>0</v>
      </c>
      <c r="M1787" s="129">
        <f>IF(L1787&gt;0,VLOOKUP(L1787,T$12:$AC$125,7),0)</f>
        <v>0</v>
      </c>
      <c r="N1787" s="126">
        <f t="shared" si="695"/>
        <v>0</v>
      </c>
      <c r="O1787" s="126">
        <f t="shared" ca="1" si="696"/>
        <v>26.253830000000001</v>
      </c>
      <c r="P1787" s="134" t="str">
        <f t="shared" si="701"/>
        <v>A+J=</v>
      </c>
      <c r="Q1787" s="131">
        <f t="shared" si="702"/>
        <v>44819</v>
      </c>
      <c r="R1787" s="9"/>
      <c r="S1787" s="9"/>
      <c r="T1787" s="9"/>
      <c r="U1787" s="9"/>
      <c r="V1787" s="9"/>
      <c r="W1787" s="9"/>
      <c r="X1787" s="9"/>
      <c r="Y1787" s="9"/>
      <c r="Z1787" s="9"/>
      <c r="AA1787" s="9"/>
      <c r="AB1787" s="9"/>
      <c r="AC1787" s="9"/>
      <c r="AD1787" s="9"/>
      <c r="AE1787" s="9"/>
      <c r="AF1787" s="59">
        <f t="shared" ref="AF1787:AF1815" si="716">(AF1786+1)</f>
        <v>44416</v>
      </c>
      <c r="AG1787" s="15">
        <f t="shared" ca="1" si="713"/>
        <v>1014.66488</v>
      </c>
      <c r="AH1787" s="15">
        <f t="shared" si="713"/>
        <v>1000</v>
      </c>
      <c r="AI1787" s="4">
        <f t="shared" ca="1" si="713"/>
        <v>0</v>
      </c>
      <c r="AJ1787" s="16">
        <f t="shared" ca="1" si="713"/>
        <v>0</v>
      </c>
      <c r="AK1787" s="4">
        <f t="shared" si="713"/>
        <v>1.075</v>
      </c>
      <c r="AL1787" s="59">
        <f t="shared" si="714"/>
        <v>44416</v>
      </c>
      <c r="AM1787" s="16">
        <f t="shared" ca="1" si="715"/>
        <v>1.01466488</v>
      </c>
      <c r="AN1787" s="15">
        <f t="shared" ca="1" si="715"/>
        <v>14.66488</v>
      </c>
      <c r="AO1787" s="9">
        <f t="shared" si="715"/>
        <v>0</v>
      </c>
      <c r="AP1787" s="17">
        <f t="shared" si="715"/>
        <v>0</v>
      </c>
      <c r="AQ1787" s="15">
        <f t="shared" si="715"/>
        <v>0</v>
      </c>
      <c r="AR1787" s="10" t="str">
        <f t="shared" si="715"/>
        <v>A+J=</v>
      </c>
      <c r="AS1787" s="59">
        <f t="shared" si="715"/>
        <v>44454</v>
      </c>
      <c r="AT1787" s="18"/>
      <c r="AU1787" s="18"/>
      <c r="AV1787" s="40"/>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c r="GS1787" s="18"/>
      <c r="GT1787" s="18"/>
    </row>
    <row r="1788" spans="1:202" x14ac:dyDescent="0.2">
      <c r="A1788" s="123">
        <f t="shared" si="697"/>
        <v>44783</v>
      </c>
      <c r="B1788" s="124">
        <f t="shared" ca="1" si="703"/>
        <v>526.54114500000003</v>
      </c>
      <c r="C1788" s="126">
        <f t="shared" si="698"/>
        <v>500</v>
      </c>
      <c r="D1788" s="125">
        <f ca="1">IF(A1788&lt;$B$1,VLOOKUP(A1788,[1]DI!$A$4:$B$15000,2,FALSE),0)</f>
        <v>0.13650000000000001</v>
      </c>
      <c r="E1788" s="126">
        <f t="shared" ca="1" si="704"/>
        <v>5.0788000000000005E-4</v>
      </c>
      <c r="F1788" s="132">
        <f t="shared" si="699"/>
        <v>1.075</v>
      </c>
      <c r="G1788" s="127">
        <f t="shared" ca="1" si="692"/>
        <v>1.000545971</v>
      </c>
      <c r="H1788" s="126">
        <f ca="1">TRUNC(PRODUCT(G$10:G1787),15)</f>
        <v>1.3447221476067901</v>
      </c>
      <c r="I1788" s="126">
        <f t="shared" ca="1" si="700"/>
        <v>1.2769392808734701</v>
      </c>
      <c r="J1788" s="126">
        <f t="shared" ca="1" si="693"/>
        <v>1.0530822900000001</v>
      </c>
      <c r="K1788" s="126">
        <f t="shared" ca="1" si="694"/>
        <v>26.541145</v>
      </c>
      <c r="L1788" s="133">
        <f>IF(VLOOKUP(A1788,$U$12:$AD$125,8)=VLOOKUP(A1787,$U$12:$AD$125,8),0,VLOOKUP(A1788,U$12:$AD$125,8))</f>
        <v>0</v>
      </c>
      <c r="M1788" s="129">
        <f>IF(L1788&gt;0,VLOOKUP(L1788,T$12:$AC$125,7),0)</f>
        <v>0</v>
      </c>
      <c r="N1788" s="126">
        <f t="shared" si="695"/>
        <v>0</v>
      </c>
      <c r="O1788" s="126">
        <f t="shared" ca="1" si="696"/>
        <v>26.541145</v>
      </c>
      <c r="P1788" s="134" t="str">
        <f t="shared" si="701"/>
        <v>A+J=</v>
      </c>
      <c r="Q1788" s="131">
        <f t="shared" si="702"/>
        <v>44819</v>
      </c>
      <c r="R1788" s="9"/>
      <c r="S1788" s="9"/>
      <c r="T1788" s="9"/>
      <c r="U1788" s="9"/>
      <c r="V1788" s="9"/>
      <c r="W1788" s="9"/>
      <c r="X1788" s="9"/>
      <c r="Y1788" s="9"/>
      <c r="Z1788" s="9"/>
      <c r="AA1788" s="9"/>
      <c r="AB1788" s="9"/>
      <c r="AC1788" s="9"/>
      <c r="AD1788" s="9"/>
      <c r="AE1788" s="9"/>
      <c r="AF1788" s="59">
        <f t="shared" si="716"/>
        <v>44417</v>
      </c>
      <c r="AG1788" s="15">
        <f t="shared" ca="1" si="713"/>
        <v>1014.66488</v>
      </c>
      <c r="AH1788" s="15">
        <f t="shared" si="713"/>
        <v>1000</v>
      </c>
      <c r="AI1788" s="4">
        <f t="shared" ca="1" si="713"/>
        <v>5.1499999999999997E-2</v>
      </c>
      <c r="AJ1788" s="16">
        <f t="shared" ca="1" si="713"/>
        <v>1.9929999999999999E-4</v>
      </c>
      <c r="AK1788" s="4">
        <f t="shared" si="713"/>
        <v>1.075</v>
      </c>
      <c r="AL1788" s="59">
        <f t="shared" si="714"/>
        <v>44417</v>
      </c>
      <c r="AM1788" s="16">
        <f t="shared" ca="1" si="715"/>
        <v>1.01466488</v>
      </c>
      <c r="AN1788" s="15">
        <f t="shared" ca="1" si="715"/>
        <v>14.66488</v>
      </c>
      <c r="AO1788" s="9">
        <f t="shared" si="715"/>
        <v>0</v>
      </c>
      <c r="AP1788" s="17">
        <f t="shared" si="715"/>
        <v>0</v>
      </c>
      <c r="AQ1788" s="15">
        <f t="shared" si="715"/>
        <v>0</v>
      </c>
      <c r="AR1788" s="10" t="str">
        <f t="shared" si="715"/>
        <v>A+J=</v>
      </c>
      <c r="AS1788" s="59">
        <f t="shared" si="715"/>
        <v>44454</v>
      </c>
      <c r="AT1788" s="18"/>
      <c r="AU1788" s="18"/>
      <c r="AV1788" s="40"/>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c r="GS1788" s="18"/>
      <c r="GT1788" s="18"/>
    </row>
    <row r="1789" spans="1:202" x14ac:dyDescent="0.2">
      <c r="A1789" s="123">
        <f t="shared" si="697"/>
        <v>44784</v>
      </c>
      <c r="B1789" s="124">
        <f t="shared" ca="1" si="703"/>
        <v>526.82862499999999</v>
      </c>
      <c r="C1789" s="126">
        <f t="shared" si="698"/>
        <v>500</v>
      </c>
      <c r="D1789" s="125">
        <f ca="1">IF(A1789&lt;$B$1,VLOOKUP(A1789,[1]DI!$A$4:$B$15000,2,FALSE),0)</f>
        <v>0.13650000000000001</v>
      </c>
      <c r="E1789" s="126">
        <f t="shared" ca="1" si="704"/>
        <v>5.0788000000000005E-4</v>
      </c>
      <c r="F1789" s="132">
        <f t="shared" si="699"/>
        <v>1.075</v>
      </c>
      <c r="G1789" s="127">
        <f t="shared" ca="1" si="692"/>
        <v>1.000545971</v>
      </c>
      <c r="H1789" s="126">
        <f ca="1">TRUNC(PRODUCT(G$10:G1788),15)</f>
        <v>1.34545632690244</v>
      </c>
      <c r="I1789" s="126">
        <f t="shared" ca="1" si="700"/>
        <v>1.2769392808734701</v>
      </c>
      <c r="J1789" s="126">
        <f t="shared" ca="1" si="693"/>
        <v>1.0536572500000001</v>
      </c>
      <c r="K1789" s="126">
        <f t="shared" ca="1" si="694"/>
        <v>26.828624999999999</v>
      </c>
      <c r="L1789" s="133">
        <f>IF(VLOOKUP(A1789,$U$12:$AD$125,8)=VLOOKUP(A1788,$U$12:$AD$125,8),0,VLOOKUP(A1789,U$12:$AD$125,8))</f>
        <v>0</v>
      </c>
      <c r="M1789" s="129">
        <f>IF(L1789&gt;0,VLOOKUP(L1789,T$12:$AC$125,7),0)</f>
        <v>0</v>
      </c>
      <c r="N1789" s="126">
        <f t="shared" si="695"/>
        <v>0</v>
      </c>
      <c r="O1789" s="126">
        <f t="shared" ca="1" si="696"/>
        <v>26.828624999999999</v>
      </c>
      <c r="P1789" s="134" t="str">
        <f t="shared" si="701"/>
        <v>A+J=</v>
      </c>
      <c r="Q1789" s="131">
        <f t="shared" si="702"/>
        <v>44819</v>
      </c>
      <c r="R1789" s="9"/>
      <c r="S1789" s="9"/>
      <c r="T1789" s="9"/>
      <c r="U1789" s="9"/>
      <c r="V1789" s="9"/>
      <c r="W1789" s="9"/>
      <c r="X1789" s="9"/>
      <c r="Y1789" s="9"/>
      <c r="Z1789" s="9"/>
      <c r="AA1789" s="9"/>
      <c r="AB1789" s="9"/>
      <c r="AC1789" s="9"/>
      <c r="AD1789" s="9"/>
      <c r="AE1789" s="9"/>
      <c r="AF1789" s="59">
        <f t="shared" si="716"/>
        <v>44418</v>
      </c>
      <c r="AG1789" s="15">
        <f t="shared" ca="1" si="713"/>
        <v>1014.8822699999999</v>
      </c>
      <c r="AH1789" s="15">
        <f t="shared" si="713"/>
        <v>1000</v>
      </c>
      <c r="AI1789" s="4">
        <f t="shared" ca="1" si="713"/>
        <v>5.1499999999999997E-2</v>
      </c>
      <c r="AJ1789" s="16">
        <f t="shared" ca="1" si="713"/>
        <v>1.9929999999999999E-4</v>
      </c>
      <c r="AK1789" s="4">
        <f t="shared" si="713"/>
        <v>1.075</v>
      </c>
      <c r="AL1789" s="59">
        <f t="shared" si="714"/>
        <v>44418</v>
      </c>
      <c r="AM1789" s="16">
        <f t="shared" ca="1" si="715"/>
        <v>1.01488227</v>
      </c>
      <c r="AN1789" s="15">
        <f t="shared" ca="1" si="715"/>
        <v>14.88227</v>
      </c>
      <c r="AO1789" s="9">
        <f t="shared" si="715"/>
        <v>0</v>
      </c>
      <c r="AP1789" s="17">
        <f t="shared" si="715"/>
        <v>0</v>
      </c>
      <c r="AQ1789" s="15">
        <f t="shared" si="715"/>
        <v>0</v>
      </c>
      <c r="AR1789" s="10" t="str">
        <f t="shared" si="715"/>
        <v>A+J=</v>
      </c>
      <c r="AS1789" s="59">
        <f t="shared" si="715"/>
        <v>44454</v>
      </c>
      <c r="AT1789" s="18"/>
      <c r="AU1789" s="18"/>
      <c r="AV1789" s="40"/>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c r="GS1789" s="18"/>
      <c r="GT1789" s="18"/>
    </row>
    <row r="1790" spans="1:202" x14ac:dyDescent="0.2">
      <c r="A1790" s="123">
        <f t="shared" si="697"/>
        <v>44785</v>
      </c>
      <c r="B1790" s="124">
        <f t="shared" ca="1" si="703"/>
        <v>527.11625500000002</v>
      </c>
      <c r="C1790" s="126">
        <f t="shared" si="698"/>
        <v>500</v>
      </c>
      <c r="D1790" s="125">
        <f ca="1">IF(A1790&lt;$B$1,VLOOKUP(A1790,[1]DI!$A$4:$B$15000,2,FALSE),0)</f>
        <v>0.13650000000000001</v>
      </c>
      <c r="E1790" s="126">
        <f t="shared" ca="1" si="704"/>
        <v>5.0788000000000005E-4</v>
      </c>
      <c r="F1790" s="132">
        <f t="shared" si="699"/>
        <v>1.075</v>
      </c>
      <c r="G1790" s="127">
        <f t="shared" ca="1" si="692"/>
        <v>1.000545971</v>
      </c>
      <c r="H1790" s="126">
        <f ca="1">TRUNC(PRODUCT(G$10:G1789),15)</f>
        <v>1.3461909070386999</v>
      </c>
      <c r="I1790" s="126">
        <f t="shared" ca="1" si="700"/>
        <v>1.2769392808734701</v>
      </c>
      <c r="J1790" s="126">
        <f t="shared" ca="1" si="693"/>
        <v>1.0542325100000001</v>
      </c>
      <c r="K1790" s="126">
        <f t="shared" ca="1" si="694"/>
        <v>27.116254999999999</v>
      </c>
      <c r="L1790" s="133">
        <f>IF(VLOOKUP(A1790,$U$12:$AD$125,8)=VLOOKUP(A1789,$U$12:$AD$125,8),0,VLOOKUP(A1790,U$12:$AD$125,8))</f>
        <v>0</v>
      </c>
      <c r="M1790" s="129">
        <f>IF(L1790&gt;0,VLOOKUP(L1790,T$12:$AC$125,7),0)</f>
        <v>0</v>
      </c>
      <c r="N1790" s="126">
        <f t="shared" si="695"/>
        <v>0</v>
      </c>
      <c r="O1790" s="126">
        <f t="shared" ca="1" si="696"/>
        <v>27.116254999999999</v>
      </c>
      <c r="P1790" s="134" t="str">
        <f t="shared" si="701"/>
        <v>A+J=</v>
      </c>
      <c r="Q1790" s="131">
        <f t="shared" si="702"/>
        <v>44819</v>
      </c>
      <c r="R1790" s="9"/>
      <c r="S1790" s="9"/>
      <c r="T1790" s="9"/>
      <c r="U1790" s="9"/>
      <c r="V1790" s="9"/>
      <c r="W1790" s="9"/>
      <c r="X1790" s="9"/>
      <c r="Y1790" s="9"/>
      <c r="Z1790" s="9"/>
      <c r="AA1790" s="9"/>
      <c r="AB1790" s="9"/>
      <c r="AC1790" s="9"/>
      <c r="AD1790" s="9"/>
      <c r="AE1790" s="9"/>
      <c r="AF1790" s="59">
        <f t="shared" si="716"/>
        <v>44419</v>
      </c>
      <c r="AG1790" s="15">
        <f t="shared" ca="1" si="713"/>
        <v>1015.09971</v>
      </c>
      <c r="AH1790" s="15">
        <f t="shared" si="713"/>
        <v>1000</v>
      </c>
      <c r="AI1790" s="4">
        <f t="shared" ca="1" si="713"/>
        <v>5.1499999999999997E-2</v>
      </c>
      <c r="AJ1790" s="16">
        <f t="shared" ca="1" si="713"/>
        <v>1.9929999999999999E-4</v>
      </c>
      <c r="AK1790" s="4">
        <f t="shared" si="713"/>
        <v>1.075</v>
      </c>
      <c r="AL1790" s="59">
        <f t="shared" si="714"/>
        <v>44419</v>
      </c>
      <c r="AM1790" s="16">
        <f t="shared" ca="1" si="715"/>
        <v>1.0150997100000001</v>
      </c>
      <c r="AN1790" s="15">
        <f t="shared" ca="1" si="715"/>
        <v>15.09971</v>
      </c>
      <c r="AO1790" s="9">
        <f t="shared" si="715"/>
        <v>0</v>
      </c>
      <c r="AP1790" s="17">
        <f t="shared" si="715"/>
        <v>0</v>
      </c>
      <c r="AQ1790" s="15">
        <f t="shared" si="715"/>
        <v>0</v>
      </c>
      <c r="AR1790" s="10" t="str">
        <f t="shared" si="715"/>
        <v>A+J=</v>
      </c>
      <c r="AS1790" s="59">
        <f t="shared" si="715"/>
        <v>44454</v>
      </c>
      <c r="AT1790" s="18"/>
      <c r="AU1790" s="18"/>
      <c r="AV1790" s="40"/>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c r="GS1790" s="18"/>
      <c r="GT1790" s="18"/>
    </row>
    <row r="1791" spans="1:202" x14ac:dyDescent="0.2">
      <c r="A1791" s="123">
        <f t="shared" si="697"/>
        <v>44786</v>
      </c>
      <c r="B1791" s="124">
        <f t="shared" ca="1" si="703"/>
        <v>527.404045</v>
      </c>
      <c r="C1791" s="126">
        <f t="shared" si="698"/>
        <v>500</v>
      </c>
      <c r="D1791" s="125">
        <f ca="1">IF(A1791&lt;$B$1,VLOOKUP(A1791,[1]DI!$A$4:$B$15000,2,FALSE),0)</f>
        <v>0</v>
      </c>
      <c r="E1791" s="126">
        <f t="shared" ca="1" si="704"/>
        <v>0</v>
      </c>
      <c r="F1791" s="132">
        <f t="shared" si="699"/>
        <v>1.075</v>
      </c>
      <c r="G1791" s="127">
        <f t="shared" ca="1" si="692"/>
        <v>1</v>
      </c>
      <c r="H1791" s="126">
        <f ca="1">TRUNC(PRODUCT(G$10:G1790),15)</f>
        <v>1.3469258882344</v>
      </c>
      <c r="I1791" s="126">
        <f t="shared" ca="1" si="700"/>
        <v>1.2769392808734701</v>
      </c>
      <c r="J1791" s="126">
        <f t="shared" ca="1" si="693"/>
        <v>1.0548080900000001</v>
      </c>
      <c r="K1791" s="126">
        <f t="shared" ca="1" si="694"/>
        <v>27.404045</v>
      </c>
      <c r="L1791" s="133">
        <f>IF(VLOOKUP(A1791,$U$12:$AD$125,8)=VLOOKUP(A1790,$U$12:$AD$125,8),0,VLOOKUP(A1791,U$12:$AD$125,8))</f>
        <v>0</v>
      </c>
      <c r="M1791" s="129">
        <f>IF(L1791&gt;0,VLOOKUP(L1791,T$12:$AC$125,7),0)</f>
        <v>0</v>
      </c>
      <c r="N1791" s="126">
        <f t="shared" si="695"/>
        <v>0</v>
      </c>
      <c r="O1791" s="126">
        <f t="shared" ca="1" si="696"/>
        <v>27.404045</v>
      </c>
      <c r="P1791" s="134" t="str">
        <f t="shared" si="701"/>
        <v>A+J=</v>
      </c>
      <c r="Q1791" s="131">
        <f t="shared" si="702"/>
        <v>44819</v>
      </c>
      <c r="R1791" s="9"/>
      <c r="S1791" s="9"/>
      <c r="T1791" s="9"/>
      <c r="U1791" s="9"/>
      <c r="V1791" s="9"/>
      <c r="W1791" s="9"/>
      <c r="X1791" s="9"/>
      <c r="Y1791" s="9"/>
      <c r="Z1791" s="9"/>
      <c r="AA1791" s="9"/>
      <c r="AB1791" s="9"/>
      <c r="AC1791" s="9"/>
      <c r="AD1791" s="9"/>
      <c r="AE1791" s="9"/>
      <c r="AF1791" s="59">
        <f t="shared" si="716"/>
        <v>44420</v>
      </c>
      <c r="AG1791" s="15">
        <f t="shared" ca="1" si="713"/>
        <v>1015.31719</v>
      </c>
      <c r="AH1791" s="15">
        <f t="shared" si="713"/>
        <v>1000</v>
      </c>
      <c r="AI1791" s="4">
        <f t="shared" ca="1" si="713"/>
        <v>5.1499999999999997E-2</v>
      </c>
      <c r="AJ1791" s="16">
        <f t="shared" ca="1" si="713"/>
        <v>1.9929999999999999E-4</v>
      </c>
      <c r="AK1791" s="4">
        <f t="shared" si="713"/>
        <v>1.075</v>
      </c>
      <c r="AL1791" s="59">
        <f t="shared" si="714"/>
        <v>44420</v>
      </c>
      <c r="AM1791" s="16">
        <f t="shared" ca="1" si="715"/>
        <v>1.01531719</v>
      </c>
      <c r="AN1791" s="15">
        <f t="shared" ca="1" si="715"/>
        <v>15.31719</v>
      </c>
      <c r="AO1791" s="9">
        <f t="shared" si="715"/>
        <v>0</v>
      </c>
      <c r="AP1791" s="17">
        <f t="shared" si="715"/>
        <v>0</v>
      </c>
      <c r="AQ1791" s="15">
        <f t="shared" si="715"/>
        <v>0</v>
      </c>
      <c r="AR1791" s="10" t="str">
        <f t="shared" si="715"/>
        <v>A+J=</v>
      </c>
      <c r="AS1791" s="59">
        <f t="shared" si="715"/>
        <v>44454</v>
      </c>
      <c r="AT1791" s="18"/>
      <c r="AU1791" s="18"/>
      <c r="AV1791" s="40"/>
      <c r="AW1791" s="18"/>
      <c r="AX1791" s="18"/>
      <c r="AY1791" s="18"/>
      <c r="AZ1791" s="18"/>
      <c r="BA1791" s="18"/>
      <c r="BB1791" s="18"/>
      <c r="BC1791" s="18"/>
      <c r="BD1791" s="18"/>
      <c r="BE1791" s="18"/>
      <c r="BF1791" s="18"/>
      <c r="BG1791" s="18"/>
      <c r="BH1791" s="18"/>
      <c r="BI1791" s="18"/>
      <c r="BJ1791" s="18"/>
      <c r="BK1791" s="18"/>
      <c r="BL1791" s="18"/>
      <c r="BM1791" s="18"/>
      <c r="BN1791" s="18"/>
      <c r="BO1791" s="18"/>
      <c r="BP1791" s="18"/>
      <c r="BQ1791" s="18"/>
      <c r="BR1791" s="18"/>
      <c r="BS1791" s="18"/>
      <c r="BT1791" s="18"/>
      <c r="BU1791" s="18"/>
      <c r="BV1791" s="18"/>
      <c r="BW1791" s="18"/>
      <c r="BX1791" s="18"/>
      <c r="BY1791" s="18"/>
      <c r="BZ1791" s="18"/>
      <c r="CA1791" s="18"/>
      <c r="CB1791" s="18"/>
      <c r="CC1791" s="18"/>
      <c r="CD1791" s="18"/>
      <c r="CE1791" s="18"/>
      <c r="CF1791" s="18"/>
      <c r="CG1791" s="18"/>
      <c r="CH1791" s="18"/>
      <c r="CI1791" s="18"/>
      <c r="CJ1791" s="18"/>
      <c r="CK1791" s="18"/>
      <c r="CL1791" s="18"/>
      <c r="CM1791" s="18"/>
      <c r="CN1791" s="18"/>
      <c r="CO1791" s="18"/>
      <c r="CP1791" s="18"/>
      <c r="CQ1791" s="18"/>
      <c r="CR1791" s="18"/>
      <c r="CS1791" s="18"/>
      <c r="CT1791" s="18"/>
      <c r="CU1791" s="18"/>
      <c r="CV1791" s="18"/>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c r="GS1791" s="18"/>
      <c r="GT1791" s="18"/>
    </row>
    <row r="1792" spans="1:202" x14ac:dyDescent="0.2">
      <c r="A1792" s="123">
        <f t="shared" si="697"/>
        <v>44787</v>
      </c>
      <c r="B1792" s="124">
        <f t="shared" ca="1" si="703"/>
        <v>527.404045</v>
      </c>
      <c r="C1792" s="126">
        <f t="shared" si="698"/>
        <v>500</v>
      </c>
      <c r="D1792" s="125">
        <f ca="1">IF(A1792&lt;$B$1,VLOOKUP(A1792,[1]DI!$A$4:$B$15000,2,FALSE),0)</f>
        <v>0</v>
      </c>
      <c r="E1792" s="126">
        <f t="shared" ca="1" si="704"/>
        <v>0</v>
      </c>
      <c r="F1792" s="132">
        <f t="shared" si="699"/>
        <v>1.075</v>
      </c>
      <c r="G1792" s="127">
        <f t="shared" ca="1" si="692"/>
        <v>1</v>
      </c>
      <c r="H1792" s="126">
        <f ca="1">TRUNC(PRODUCT(G$10:G1791),15)</f>
        <v>1.3469258882344</v>
      </c>
      <c r="I1792" s="126">
        <f t="shared" ca="1" si="700"/>
        <v>1.2769392808734701</v>
      </c>
      <c r="J1792" s="126">
        <f t="shared" ca="1" si="693"/>
        <v>1.0548080900000001</v>
      </c>
      <c r="K1792" s="126">
        <f t="shared" ca="1" si="694"/>
        <v>27.404045</v>
      </c>
      <c r="L1792" s="133">
        <f>IF(VLOOKUP(A1792,$U$12:$AD$125,8)=VLOOKUP(A1791,$U$12:$AD$125,8),0,VLOOKUP(A1792,U$12:$AD$125,8))</f>
        <v>0</v>
      </c>
      <c r="M1792" s="129">
        <f>IF(L1792&gt;0,VLOOKUP(L1792,T$12:$AC$125,7),0)</f>
        <v>0</v>
      </c>
      <c r="N1792" s="126">
        <f t="shared" si="695"/>
        <v>0</v>
      </c>
      <c r="O1792" s="126">
        <f t="shared" ca="1" si="696"/>
        <v>27.404045</v>
      </c>
      <c r="P1792" s="134" t="str">
        <f t="shared" si="701"/>
        <v>A+J=</v>
      </c>
      <c r="Q1792" s="131">
        <f t="shared" si="702"/>
        <v>44819</v>
      </c>
      <c r="R1792" s="9"/>
      <c r="S1792" s="9"/>
      <c r="T1792" s="9"/>
      <c r="U1792" s="9"/>
      <c r="V1792" s="9"/>
      <c r="W1792" s="9"/>
      <c r="X1792" s="9"/>
      <c r="Y1792" s="9"/>
      <c r="Z1792" s="9"/>
      <c r="AA1792" s="9"/>
      <c r="AB1792" s="9"/>
      <c r="AC1792" s="9"/>
      <c r="AD1792" s="9"/>
      <c r="AE1792" s="9"/>
      <c r="AF1792" s="59">
        <f t="shared" si="716"/>
        <v>44421</v>
      </c>
      <c r="AG1792" s="15">
        <f t="shared" ca="1" si="713"/>
        <v>1015.53472</v>
      </c>
      <c r="AH1792" s="15">
        <f t="shared" si="713"/>
        <v>1000</v>
      </c>
      <c r="AI1792" s="4">
        <f t="shared" ca="1" si="713"/>
        <v>5.1499999999999997E-2</v>
      </c>
      <c r="AJ1792" s="16">
        <f t="shared" ca="1" si="713"/>
        <v>1.9929999999999999E-4</v>
      </c>
      <c r="AK1792" s="4">
        <f t="shared" si="713"/>
        <v>1.075</v>
      </c>
      <c r="AL1792" s="59">
        <f t="shared" si="714"/>
        <v>44421</v>
      </c>
      <c r="AM1792" s="16">
        <f t="shared" ca="1" si="715"/>
        <v>1.01553472</v>
      </c>
      <c r="AN1792" s="15">
        <f t="shared" ca="1" si="715"/>
        <v>15.53472</v>
      </c>
      <c r="AO1792" s="9">
        <f t="shared" si="715"/>
        <v>0</v>
      </c>
      <c r="AP1792" s="17">
        <f t="shared" si="715"/>
        <v>0</v>
      </c>
      <c r="AQ1792" s="15">
        <f t="shared" si="715"/>
        <v>0</v>
      </c>
      <c r="AR1792" s="10" t="str">
        <f t="shared" si="715"/>
        <v>A+J=</v>
      </c>
      <c r="AS1792" s="59">
        <f t="shared" si="715"/>
        <v>44454</v>
      </c>
      <c r="AT1792" s="18"/>
      <c r="AU1792" s="18"/>
      <c r="AV1792" s="40"/>
      <c r="AW1792" s="18"/>
      <c r="AX1792" s="18"/>
      <c r="AY1792" s="18"/>
      <c r="AZ1792" s="18"/>
      <c r="BA1792" s="18"/>
      <c r="BB1792" s="18"/>
      <c r="BC1792" s="18"/>
      <c r="BD1792" s="18"/>
      <c r="BE1792" s="18"/>
      <c r="BF1792" s="18"/>
      <c r="BG1792" s="18"/>
      <c r="BH1792" s="18"/>
      <c r="BI1792" s="18"/>
      <c r="BJ1792" s="18"/>
      <c r="BK1792" s="18"/>
      <c r="BL1792" s="18"/>
      <c r="BM1792" s="18"/>
      <c r="BN1792" s="18"/>
      <c r="BO1792" s="18"/>
      <c r="BP1792" s="18"/>
      <c r="BQ1792" s="18"/>
      <c r="BR1792" s="18"/>
      <c r="BS1792" s="18"/>
      <c r="BT1792" s="18"/>
      <c r="BU1792" s="18"/>
      <c r="BV1792" s="18"/>
      <c r="BW1792" s="18"/>
      <c r="BX1792" s="18"/>
      <c r="BY1792" s="18"/>
      <c r="BZ1792" s="18"/>
      <c r="CA1792" s="18"/>
      <c r="CB1792" s="18"/>
      <c r="CC1792" s="18"/>
      <c r="CD1792" s="18"/>
      <c r="CE1792" s="18"/>
      <c r="CF1792" s="18"/>
      <c r="CG1792" s="18"/>
      <c r="CH1792" s="18"/>
      <c r="CI1792" s="18"/>
      <c r="CJ1792" s="18"/>
      <c r="CK1792" s="18"/>
      <c r="CL1792" s="18"/>
      <c r="CM1792" s="18"/>
      <c r="CN1792" s="18"/>
      <c r="CO1792" s="18"/>
      <c r="CP1792" s="18"/>
      <c r="CQ1792" s="18"/>
      <c r="CR1792" s="18"/>
      <c r="CS1792" s="18"/>
      <c r="CT1792" s="18"/>
      <c r="CU1792" s="18"/>
      <c r="CV1792" s="18"/>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c r="GS1792" s="18"/>
      <c r="GT1792" s="18"/>
    </row>
    <row r="1793" spans="1:202" x14ac:dyDescent="0.2">
      <c r="A1793" s="123">
        <f t="shared" si="697"/>
        <v>44788</v>
      </c>
      <c r="B1793" s="124">
        <f t="shared" ca="1" si="703"/>
        <v>527.404045</v>
      </c>
      <c r="C1793" s="126">
        <f t="shared" si="698"/>
        <v>500</v>
      </c>
      <c r="D1793" s="125">
        <f ca="1">IF(A1793&lt;$B$1,VLOOKUP(A1793,[1]DI!$A$4:$B$15000,2,FALSE),0)</f>
        <v>0.13650000000000001</v>
      </c>
      <c r="E1793" s="126">
        <f t="shared" ca="1" si="704"/>
        <v>5.0788000000000005E-4</v>
      </c>
      <c r="F1793" s="132">
        <f t="shared" si="699"/>
        <v>1.075</v>
      </c>
      <c r="G1793" s="127">
        <f t="shared" ca="1" si="692"/>
        <v>1.000545971</v>
      </c>
      <c r="H1793" s="126">
        <f ca="1">TRUNC(PRODUCT(G$10:G1792),15)</f>
        <v>1.3469258882344</v>
      </c>
      <c r="I1793" s="126">
        <f t="shared" ca="1" si="700"/>
        <v>1.2769392808734701</v>
      </c>
      <c r="J1793" s="126">
        <f t="shared" ca="1" si="693"/>
        <v>1.0548080900000001</v>
      </c>
      <c r="K1793" s="126">
        <f t="shared" ca="1" si="694"/>
        <v>27.404045</v>
      </c>
      <c r="L1793" s="133">
        <f>IF(VLOOKUP(A1793,$U$12:$AD$125,8)=VLOOKUP(A1792,$U$12:$AD$125,8),0,VLOOKUP(A1793,U$12:$AD$125,8))</f>
        <v>0</v>
      </c>
      <c r="M1793" s="129">
        <f>IF(L1793&gt;0,VLOOKUP(L1793,T$12:$AC$125,7),0)</f>
        <v>0</v>
      </c>
      <c r="N1793" s="126">
        <f t="shared" si="695"/>
        <v>0</v>
      </c>
      <c r="O1793" s="126">
        <f t="shared" ca="1" si="696"/>
        <v>27.404045</v>
      </c>
      <c r="P1793" s="134" t="str">
        <f t="shared" si="701"/>
        <v>A+J=</v>
      </c>
      <c r="Q1793" s="131">
        <f t="shared" si="702"/>
        <v>44819</v>
      </c>
      <c r="R1793" s="9"/>
      <c r="S1793" s="9"/>
      <c r="T1793" s="9"/>
      <c r="U1793" s="9"/>
      <c r="V1793" s="9"/>
      <c r="W1793" s="9"/>
      <c r="X1793" s="9"/>
      <c r="Y1793" s="9"/>
      <c r="Z1793" s="9"/>
      <c r="AA1793" s="9"/>
      <c r="AB1793" s="9"/>
      <c r="AC1793" s="9"/>
      <c r="AD1793" s="9"/>
      <c r="AE1793" s="9"/>
      <c r="AF1793" s="59">
        <f t="shared" si="716"/>
        <v>44422</v>
      </c>
      <c r="AG1793" s="15">
        <f t="shared" ca="1" si="713"/>
        <v>1015.75229999</v>
      </c>
      <c r="AH1793" s="15">
        <f t="shared" si="713"/>
        <v>1000</v>
      </c>
      <c r="AI1793" s="4">
        <f t="shared" ca="1" si="713"/>
        <v>0</v>
      </c>
      <c r="AJ1793" s="16">
        <f t="shared" ca="1" si="713"/>
        <v>0</v>
      </c>
      <c r="AK1793" s="4">
        <f t="shared" si="713"/>
        <v>1.075</v>
      </c>
      <c r="AL1793" s="59">
        <f t="shared" si="714"/>
        <v>44422</v>
      </c>
      <c r="AM1793" s="16">
        <f t="shared" ca="1" si="715"/>
        <v>1.0157522999999999</v>
      </c>
      <c r="AN1793" s="15">
        <f t="shared" ca="1" si="715"/>
        <v>15.752299989999999</v>
      </c>
      <c r="AO1793" s="9">
        <f t="shared" si="715"/>
        <v>0</v>
      </c>
      <c r="AP1793" s="17">
        <f t="shared" si="715"/>
        <v>0</v>
      </c>
      <c r="AQ1793" s="15">
        <f t="shared" si="715"/>
        <v>0</v>
      </c>
      <c r="AR1793" s="10" t="str">
        <f t="shared" si="715"/>
        <v>A+J=</v>
      </c>
      <c r="AS1793" s="59">
        <f t="shared" si="715"/>
        <v>44454</v>
      </c>
      <c r="AT1793" s="18"/>
      <c r="AU1793" s="18"/>
      <c r="AV1793" s="40"/>
      <c r="AW1793" s="18"/>
      <c r="AX1793" s="18"/>
      <c r="AY1793" s="18"/>
      <c r="AZ1793" s="18"/>
      <c r="BA1793" s="18"/>
      <c r="BB1793" s="18"/>
      <c r="BC1793" s="18"/>
      <c r="BD1793" s="18"/>
      <c r="BE1793" s="18"/>
      <c r="BF1793" s="18"/>
      <c r="BG1793" s="18"/>
      <c r="BH1793" s="18"/>
      <c r="BI1793" s="18"/>
      <c r="BJ1793" s="18"/>
      <c r="BK1793" s="18"/>
      <c r="BL1793" s="18"/>
      <c r="BM1793" s="18"/>
      <c r="BN1793" s="18"/>
      <c r="BO1793" s="18"/>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c r="GS1793" s="18"/>
      <c r="GT1793" s="18"/>
    </row>
    <row r="1794" spans="1:202" x14ac:dyDescent="0.2">
      <c r="A1794" s="123">
        <f t="shared" si="697"/>
        <v>44789</v>
      </c>
      <c r="B1794" s="124">
        <f t="shared" ca="1" si="703"/>
        <v>527.69199500000002</v>
      </c>
      <c r="C1794" s="126">
        <f t="shared" si="698"/>
        <v>500</v>
      </c>
      <c r="D1794" s="125">
        <f ca="1">IF(A1794&lt;$B$1,VLOOKUP(A1794,[1]DI!$A$4:$B$15000,2,FALSE),0)</f>
        <v>0.13650000000000001</v>
      </c>
      <c r="E1794" s="126">
        <f t="shared" ca="1" si="704"/>
        <v>5.0788000000000005E-4</v>
      </c>
      <c r="F1794" s="132">
        <f t="shared" si="699"/>
        <v>1.075</v>
      </c>
      <c r="G1794" s="127">
        <f t="shared" ca="1" si="692"/>
        <v>1.000545971</v>
      </c>
      <c r="H1794" s="126">
        <f ca="1">TRUNC(PRODUCT(G$10:G1793),15)</f>
        <v>1.34766127070853</v>
      </c>
      <c r="I1794" s="126">
        <f t="shared" ca="1" si="700"/>
        <v>1.2769392808734701</v>
      </c>
      <c r="J1794" s="126">
        <f t="shared" ca="1" si="693"/>
        <v>1.0553839899999999</v>
      </c>
      <c r="K1794" s="126">
        <f t="shared" ca="1" si="694"/>
        <v>27.691994999999999</v>
      </c>
      <c r="L1794" s="133">
        <f>IF(VLOOKUP(A1794,$U$12:$AD$125,8)=VLOOKUP(A1793,$U$12:$AD$125,8),0,VLOOKUP(A1794,U$12:$AD$125,8))</f>
        <v>0</v>
      </c>
      <c r="M1794" s="129">
        <f>IF(L1794&gt;0,VLOOKUP(L1794,T$12:$AC$125,7),0)</f>
        <v>0</v>
      </c>
      <c r="N1794" s="126">
        <f t="shared" si="695"/>
        <v>0</v>
      </c>
      <c r="O1794" s="126">
        <f t="shared" ca="1" si="696"/>
        <v>27.691994999999999</v>
      </c>
      <c r="P1794" s="134" t="str">
        <f t="shared" si="701"/>
        <v>A+J=</v>
      </c>
      <c r="Q1794" s="131">
        <f t="shared" si="702"/>
        <v>44819</v>
      </c>
      <c r="R1794" s="9"/>
      <c r="S1794" s="9"/>
      <c r="T1794" s="9"/>
      <c r="U1794" s="9"/>
      <c r="V1794" s="9"/>
      <c r="W1794" s="9"/>
      <c r="X1794" s="9"/>
      <c r="Y1794" s="9"/>
      <c r="Z1794" s="9"/>
      <c r="AA1794" s="9"/>
      <c r="AB1794" s="9"/>
      <c r="AC1794" s="9"/>
      <c r="AD1794" s="9"/>
      <c r="AE1794" s="9"/>
      <c r="AF1794" s="59">
        <f t="shared" si="716"/>
        <v>44423</v>
      </c>
      <c r="AG1794" s="15">
        <f t="shared" ca="1" si="713"/>
        <v>1015.75229999</v>
      </c>
      <c r="AH1794" s="15">
        <f t="shared" si="713"/>
        <v>1000</v>
      </c>
      <c r="AI1794" s="4">
        <f t="shared" ca="1" si="713"/>
        <v>0</v>
      </c>
      <c r="AJ1794" s="16">
        <f t="shared" ca="1" si="713"/>
        <v>0</v>
      </c>
      <c r="AK1794" s="4">
        <f t="shared" si="713"/>
        <v>1.075</v>
      </c>
      <c r="AL1794" s="59">
        <f t="shared" si="714"/>
        <v>44423</v>
      </c>
      <c r="AM1794" s="16">
        <f t="shared" ca="1" si="715"/>
        <v>1.0157522999999999</v>
      </c>
      <c r="AN1794" s="15">
        <f t="shared" ca="1" si="715"/>
        <v>15.752299989999999</v>
      </c>
      <c r="AO1794" s="9">
        <f t="shared" si="715"/>
        <v>0</v>
      </c>
      <c r="AP1794" s="17">
        <f t="shared" si="715"/>
        <v>0</v>
      </c>
      <c r="AQ1794" s="15">
        <f t="shared" si="715"/>
        <v>0</v>
      </c>
      <c r="AR1794" s="10" t="str">
        <f t="shared" si="715"/>
        <v>A+J=</v>
      </c>
      <c r="AS1794" s="59">
        <f t="shared" si="715"/>
        <v>44454</v>
      </c>
      <c r="AT1794" s="18"/>
      <c r="AU1794" s="18"/>
      <c r="AV1794" s="40"/>
      <c r="AW1794" s="18"/>
      <c r="AX1794" s="18"/>
      <c r="AY1794" s="18"/>
      <c r="AZ1794" s="18"/>
      <c r="BA1794" s="18"/>
      <c r="BB1794" s="18"/>
      <c r="BC1794" s="18"/>
      <c r="BD1794" s="18"/>
      <c r="BE1794" s="18"/>
      <c r="BF1794" s="18"/>
      <c r="BG1794" s="18"/>
      <c r="BH1794" s="18"/>
      <c r="BI1794" s="18"/>
      <c r="BJ1794" s="18"/>
      <c r="BK1794" s="18"/>
      <c r="BL1794" s="18"/>
      <c r="BM1794" s="18"/>
      <c r="BN1794" s="18"/>
      <c r="BO1794" s="18"/>
      <c r="BP1794" s="18"/>
      <c r="BQ1794" s="18"/>
      <c r="BR1794" s="18"/>
      <c r="BS1794" s="18"/>
      <c r="BT1794" s="18"/>
      <c r="BU1794" s="18"/>
      <c r="BV1794" s="18"/>
      <c r="BW1794" s="18"/>
      <c r="BX1794" s="18"/>
      <c r="BY1794" s="18"/>
      <c r="BZ1794" s="18"/>
      <c r="CA1794" s="18"/>
      <c r="CB1794" s="18"/>
      <c r="CC1794" s="18"/>
      <c r="CD1794" s="18"/>
      <c r="CE1794" s="18"/>
      <c r="CF1794" s="18"/>
      <c r="CG1794" s="18"/>
      <c r="CH1794" s="18"/>
      <c r="CI1794" s="18"/>
      <c r="CJ1794" s="18"/>
      <c r="CK1794" s="18"/>
      <c r="CL1794" s="18"/>
      <c r="CM1794" s="18"/>
      <c r="CN1794" s="18"/>
      <c r="CO1794" s="18"/>
      <c r="CP1794" s="18"/>
      <c r="CQ1794" s="18"/>
      <c r="CR1794" s="18"/>
      <c r="CS1794" s="18"/>
      <c r="CT1794" s="18"/>
      <c r="CU1794" s="18"/>
      <c r="CV1794" s="18"/>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c r="GS1794" s="18"/>
      <c r="GT1794" s="18"/>
    </row>
    <row r="1795" spans="1:202" x14ac:dyDescent="0.2">
      <c r="A1795" s="123">
        <f t="shared" si="697"/>
        <v>44790</v>
      </c>
      <c r="B1795" s="124">
        <f t="shared" ca="1" si="703"/>
        <v>527.98009999999999</v>
      </c>
      <c r="C1795" s="126">
        <f t="shared" si="698"/>
        <v>500</v>
      </c>
      <c r="D1795" s="125">
        <f ca="1">IF(A1795&lt;$B$1,VLOOKUP(A1795,[1]DI!$A$4:$B$15000,2,FALSE),0)</f>
        <v>0.13650000000000001</v>
      </c>
      <c r="E1795" s="126">
        <f t="shared" ca="1" si="704"/>
        <v>5.0788000000000005E-4</v>
      </c>
      <c r="F1795" s="132">
        <f t="shared" si="699"/>
        <v>1.075</v>
      </c>
      <c r="G1795" s="127">
        <f t="shared" ca="1" si="692"/>
        <v>1.000545971</v>
      </c>
      <c r="H1795" s="126">
        <f ca="1">TRUNC(PRODUCT(G$10:G1794),15)</f>
        <v>1.34839705468016</v>
      </c>
      <c r="I1795" s="126">
        <f t="shared" ca="1" si="700"/>
        <v>1.2769392808734701</v>
      </c>
      <c r="J1795" s="126">
        <f t="shared" ca="1" si="693"/>
        <v>1.0559601999999999</v>
      </c>
      <c r="K1795" s="126">
        <f t="shared" ca="1" si="694"/>
        <v>27.9801</v>
      </c>
      <c r="L1795" s="133">
        <f>IF(VLOOKUP(A1795,$U$12:$AD$125,8)=VLOOKUP(A1794,$U$12:$AD$125,8),0,VLOOKUP(A1795,U$12:$AD$125,8))</f>
        <v>0</v>
      </c>
      <c r="M1795" s="129">
        <f>IF(L1795&gt;0,VLOOKUP(L1795,T$12:$AC$125,7),0)</f>
        <v>0</v>
      </c>
      <c r="N1795" s="126">
        <f t="shared" si="695"/>
        <v>0</v>
      </c>
      <c r="O1795" s="126">
        <f t="shared" ca="1" si="696"/>
        <v>27.9801</v>
      </c>
      <c r="P1795" s="134" t="str">
        <f t="shared" si="701"/>
        <v>A+J=</v>
      </c>
      <c r="Q1795" s="131">
        <f t="shared" si="702"/>
        <v>44819</v>
      </c>
      <c r="R1795" s="9"/>
      <c r="S1795" s="9"/>
      <c r="T1795" s="9"/>
      <c r="U1795" s="9"/>
      <c r="V1795" s="9"/>
      <c r="W1795" s="9"/>
      <c r="X1795" s="9"/>
      <c r="Y1795" s="9"/>
      <c r="Z1795" s="9"/>
      <c r="AA1795" s="9"/>
      <c r="AB1795" s="9"/>
      <c r="AC1795" s="9"/>
      <c r="AD1795" s="9"/>
      <c r="AE1795" s="9"/>
      <c r="AF1795" s="59">
        <f t="shared" si="716"/>
        <v>44424</v>
      </c>
      <c r="AG1795" s="15">
        <f t="shared" ca="1" si="713"/>
        <v>1015.75229999</v>
      </c>
      <c r="AH1795" s="15">
        <f t="shared" si="713"/>
        <v>1000</v>
      </c>
      <c r="AI1795" s="4">
        <f t="shared" ca="1" si="713"/>
        <v>5.1499999999999997E-2</v>
      </c>
      <c r="AJ1795" s="16">
        <f t="shared" ca="1" si="713"/>
        <v>1.9929999999999999E-4</v>
      </c>
      <c r="AK1795" s="4">
        <f t="shared" si="713"/>
        <v>1.075</v>
      </c>
      <c r="AL1795" s="59">
        <f t="shared" si="714"/>
        <v>44424</v>
      </c>
      <c r="AM1795" s="16">
        <f t="shared" ca="1" si="715"/>
        <v>1.0157522999999999</v>
      </c>
      <c r="AN1795" s="15">
        <f t="shared" ca="1" si="715"/>
        <v>15.752299989999999</v>
      </c>
      <c r="AO1795" s="9">
        <f t="shared" si="715"/>
        <v>0</v>
      </c>
      <c r="AP1795" s="17">
        <f t="shared" si="715"/>
        <v>0</v>
      </c>
      <c r="AQ1795" s="15">
        <f t="shared" si="715"/>
        <v>0</v>
      </c>
      <c r="AR1795" s="10" t="str">
        <f t="shared" si="715"/>
        <v>A+J=</v>
      </c>
      <c r="AS1795" s="59">
        <f t="shared" si="715"/>
        <v>44454</v>
      </c>
      <c r="AT1795" s="18"/>
      <c r="AU1795" s="18"/>
      <c r="AV1795" s="40"/>
      <c r="AW1795" s="18"/>
      <c r="AX1795" s="18"/>
      <c r="AY1795" s="18"/>
      <c r="AZ1795" s="18"/>
      <c r="BA1795" s="18"/>
      <c r="BB1795" s="18"/>
      <c r="BC1795" s="18"/>
      <c r="BD1795" s="18"/>
      <c r="BE1795" s="18"/>
      <c r="BF1795" s="18"/>
      <c r="BG1795" s="18"/>
      <c r="BH1795" s="18"/>
      <c r="BI1795" s="18"/>
      <c r="BJ1795" s="18"/>
      <c r="BK1795" s="18"/>
      <c r="BL1795" s="18"/>
      <c r="BM1795" s="18"/>
      <c r="BN1795" s="18"/>
      <c r="BO1795" s="18"/>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c r="GS1795" s="18"/>
      <c r="GT1795" s="18"/>
    </row>
    <row r="1796" spans="1:202" x14ac:dyDescent="0.2">
      <c r="A1796" s="123">
        <f t="shared" si="697"/>
        <v>44791</v>
      </c>
      <c r="B1796" s="124">
        <f t="shared" ca="1" si="703"/>
        <v>528.26836000000003</v>
      </c>
      <c r="C1796" s="126">
        <f t="shared" si="698"/>
        <v>500</v>
      </c>
      <c r="D1796" s="125">
        <f ca="1">IF(A1796&lt;$B$1,VLOOKUP(A1796,[1]DI!$A$4:$B$15000,2,FALSE),0)</f>
        <v>0.13650000000000001</v>
      </c>
      <c r="E1796" s="126">
        <f t="shared" ca="1" si="704"/>
        <v>5.0788000000000005E-4</v>
      </c>
      <c r="F1796" s="132">
        <f t="shared" si="699"/>
        <v>1.075</v>
      </c>
      <c r="G1796" s="127">
        <f t="shared" ca="1" si="692"/>
        <v>1.000545971</v>
      </c>
      <c r="H1796" s="126">
        <f ca="1">TRUNC(PRODUCT(G$10:G1795),15)</f>
        <v>1.3491332403684999</v>
      </c>
      <c r="I1796" s="126">
        <f t="shared" ca="1" si="700"/>
        <v>1.2769392808734701</v>
      </c>
      <c r="J1796" s="126">
        <f t="shared" ca="1" si="693"/>
        <v>1.05653672</v>
      </c>
      <c r="K1796" s="126">
        <f t="shared" ca="1" si="694"/>
        <v>28.268360000000001</v>
      </c>
      <c r="L1796" s="133">
        <f>IF(VLOOKUP(A1796,$U$12:$AD$125,8)=VLOOKUP(A1795,$U$12:$AD$125,8),0,VLOOKUP(A1796,U$12:$AD$125,8))</f>
        <v>0</v>
      </c>
      <c r="M1796" s="129">
        <f>IF(L1796&gt;0,VLOOKUP(L1796,T$12:$AC$125,7),0)</f>
        <v>0</v>
      </c>
      <c r="N1796" s="126">
        <f t="shared" si="695"/>
        <v>0</v>
      </c>
      <c r="O1796" s="126">
        <f t="shared" ca="1" si="696"/>
        <v>28.268360000000001</v>
      </c>
      <c r="P1796" s="134" t="str">
        <f t="shared" si="701"/>
        <v>A+J=</v>
      </c>
      <c r="Q1796" s="131">
        <f t="shared" si="702"/>
        <v>44819</v>
      </c>
      <c r="R1796" s="9"/>
      <c r="S1796" s="9"/>
      <c r="T1796" s="9"/>
      <c r="U1796" s="9"/>
      <c r="V1796" s="9"/>
      <c r="W1796" s="9"/>
      <c r="X1796" s="9"/>
      <c r="Y1796" s="9"/>
      <c r="Z1796" s="9"/>
      <c r="AA1796" s="9"/>
      <c r="AB1796" s="9"/>
      <c r="AC1796" s="9"/>
      <c r="AD1796" s="9"/>
      <c r="AE1796" s="9"/>
      <c r="AF1796" s="59">
        <f t="shared" si="716"/>
        <v>44425</v>
      </c>
      <c r="AG1796" s="15">
        <f t="shared" ca="1" si="713"/>
        <v>1015.96992</v>
      </c>
      <c r="AH1796" s="15">
        <f t="shared" si="713"/>
        <v>1000</v>
      </c>
      <c r="AI1796" s="4">
        <f t="shared" ca="1" si="713"/>
        <v>5.1499999999999997E-2</v>
      </c>
      <c r="AJ1796" s="16">
        <f t="shared" ca="1" si="713"/>
        <v>1.9929999999999999E-4</v>
      </c>
      <c r="AK1796" s="4">
        <f t="shared" si="713"/>
        <v>1.075</v>
      </c>
      <c r="AL1796" s="59">
        <f t="shared" si="714"/>
        <v>44425</v>
      </c>
      <c r="AM1796" s="16">
        <f t="shared" ca="1" si="715"/>
        <v>1.0159699200000001</v>
      </c>
      <c r="AN1796" s="15">
        <f t="shared" ca="1" si="715"/>
        <v>15.96992</v>
      </c>
      <c r="AO1796" s="9">
        <f t="shared" si="715"/>
        <v>0</v>
      </c>
      <c r="AP1796" s="17">
        <f t="shared" si="715"/>
        <v>0</v>
      </c>
      <c r="AQ1796" s="15">
        <f t="shared" si="715"/>
        <v>0</v>
      </c>
      <c r="AR1796" s="10" t="str">
        <f t="shared" si="715"/>
        <v>A+J=</v>
      </c>
      <c r="AS1796" s="59">
        <f t="shared" si="715"/>
        <v>44454</v>
      </c>
      <c r="AT1796" s="18"/>
      <c r="AU1796" s="18"/>
      <c r="AV1796" s="40"/>
      <c r="AW1796" s="18"/>
      <c r="AX1796" s="18"/>
      <c r="AY1796" s="18"/>
      <c r="AZ1796" s="18"/>
      <c r="BA1796" s="18"/>
      <c r="BB1796" s="18"/>
      <c r="BC1796" s="18"/>
      <c r="BD1796" s="18"/>
      <c r="BE1796" s="18"/>
      <c r="BF1796" s="18"/>
      <c r="BG1796" s="18"/>
      <c r="BH1796" s="18"/>
      <c r="BI1796" s="18"/>
      <c r="BJ1796" s="18"/>
      <c r="BK1796" s="18"/>
      <c r="BL1796" s="18"/>
      <c r="BM1796" s="18"/>
      <c r="BN1796" s="18"/>
      <c r="BO1796" s="18"/>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c r="GS1796" s="18"/>
      <c r="GT1796" s="18"/>
    </row>
    <row r="1797" spans="1:202" x14ac:dyDescent="0.2">
      <c r="A1797" s="123">
        <f t="shared" si="697"/>
        <v>44792</v>
      </c>
      <c r="B1797" s="124">
        <f t="shared" ca="1" si="703"/>
        <v>528.55677999</v>
      </c>
      <c r="C1797" s="126">
        <f t="shared" si="698"/>
        <v>500</v>
      </c>
      <c r="D1797" s="125">
        <f ca="1">IF(A1797&lt;$B$1,VLOOKUP(A1797,[1]DI!$A$4:$B$15000,2,FALSE),0)</f>
        <v>0.13650000000000001</v>
      </c>
      <c r="E1797" s="126">
        <f t="shared" ca="1" si="704"/>
        <v>5.0788000000000005E-4</v>
      </c>
      <c r="F1797" s="132">
        <f t="shared" si="699"/>
        <v>1.075</v>
      </c>
      <c r="G1797" s="127">
        <f t="shared" ca="1" si="692"/>
        <v>1.000545971</v>
      </c>
      <c r="H1797" s="126">
        <f ca="1">TRUNC(PRODUCT(G$10:G1796),15)</f>
        <v>1.34986982799287</v>
      </c>
      <c r="I1797" s="126">
        <f t="shared" ca="1" si="700"/>
        <v>1.2769392808734701</v>
      </c>
      <c r="J1797" s="126">
        <f t="shared" ca="1" si="693"/>
        <v>1.0571135599999999</v>
      </c>
      <c r="K1797" s="126">
        <f t="shared" ca="1" si="694"/>
        <v>28.556779989999999</v>
      </c>
      <c r="L1797" s="133">
        <f>IF(VLOOKUP(A1797,$U$12:$AD$125,8)=VLOOKUP(A1796,$U$12:$AD$125,8),0,VLOOKUP(A1797,U$12:$AD$125,8))</f>
        <v>0</v>
      </c>
      <c r="M1797" s="129">
        <f>IF(L1797&gt;0,VLOOKUP(L1797,T$12:$AC$125,7),0)</f>
        <v>0</v>
      </c>
      <c r="N1797" s="126">
        <f t="shared" si="695"/>
        <v>0</v>
      </c>
      <c r="O1797" s="126">
        <f t="shared" ca="1" si="696"/>
        <v>28.556779989999999</v>
      </c>
      <c r="P1797" s="134" t="str">
        <f t="shared" si="701"/>
        <v>A+J=</v>
      </c>
      <c r="Q1797" s="131">
        <f t="shared" si="702"/>
        <v>44819</v>
      </c>
      <c r="R1797" s="9"/>
      <c r="S1797" s="9"/>
      <c r="T1797" s="9"/>
      <c r="U1797" s="9"/>
      <c r="V1797" s="9"/>
      <c r="W1797" s="9"/>
      <c r="X1797" s="9"/>
      <c r="Y1797" s="9"/>
      <c r="Z1797" s="9"/>
      <c r="AA1797" s="9"/>
      <c r="AB1797" s="9"/>
      <c r="AC1797" s="9"/>
      <c r="AD1797" s="9"/>
      <c r="AE1797" s="9"/>
      <c r="AF1797" s="59">
        <f t="shared" si="716"/>
        <v>44426</v>
      </c>
      <c r="AG1797" s="15">
        <f t="shared" ca="1" si="713"/>
        <v>1016.18758999</v>
      </c>
      <c r="AH1797" s="15">
        <f t="shared" si="713"/>
        <v>1000</v>
      </c>
      <c r="AI1797" s="4">
        <f t="shared" ca="1" si="713"/>
        <v>5.1499999999999997E-2</v>
      </c>
      <c r="AJ1797" s="16">
        <f t="shared" ca="1" si="713"/>
        <v>1.9929999999999999E-4</v>
      </c>
      <c r="AK1797" s="4">
        <f t="shared" si="713"/>
        <v>1.075</v>
      </c>
      <c r="AL1797" s="59">
        <f t="shared" si="714"/>
        <v>44426</v>
      </c>
      <c r="AM1797" s="16">
        <f t="shared" ca="1" si="715"/>
        <v>1.0161875899999999</v>
      </c>
      <c r="AN1797" s="15">
        <f t="shared" ca="1" si="715"/>
        <v>16.187589989999999</v>
      </c>
      <c r="AO1797" s="9">
        <f t="shared" si="715"/>
        <v>0</v>
      </c>
      <c r="AP1797" s="17">
        <f t="shared" si="715"/>
        <v>0</v>
      </c>
      <c r="AQ1797" s="15">
        <f t="shared" si="715"/>
        <v>0</v>
      </c>
      <c r="AR1797" s="10" t="str">
        <f t="shared" si="715"/>
        <v>A+J=</v>
      </c>
      <c r="AS1797" s="59">
        <f t="shared" si="715"/>
        <v>44454</v>
      </c>
      <c r="AT1797" s="18"/>
      <c r="AU1797" s="18"/>
      <c r="AV1797" s="40"/>
      <c r="AW1797" s="18"/>
      <c r="AX1797" s="18"/>
      <c r="AY1797" s="18"/>
      <c r="AZ1797" s="18"/>
      <c r="BA1797" s="18"/>
      <c r="BB1797" s="18"/>
      <c r="BC1797" s="18"/>
      <c r="BD1797" s="18"/>
      <c r="BE1797" s="18"/>
      <c r="BF1797" s="18"/>
      <c r="BG1797" s="18"/>
      <c r="BH1797" s="18"/>
      <c r="BI1797" s="18"/>
      <c r="BJ1797" s="18"/>
      <c r="BK1797" s="18"/>
      <c r="BL1797" s="18"/>
      <c r="BM1797" s="18"/>
      <c r="BN1797" s="18"/>
      <c r="BO1797" s="18"/>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c r="GS1797" s="18"/>
      <c r="GT1797" s="18"/>
    </row>
    <row r="1798" spans="1:202" x14ac:dyDescent="0.2">
      <c r="A1798" s="123">
        <f t="shared" si="697"/>
        <v>44793</v>
      </c>
      <c r="B1798" s="124">
        <f t="shared" ca="1" si="703"/>
        <v>528.84535500000004</v>
      </c>
      <c r="C1798" s="126">
        <f t="shared" si="698"/>
        <v>500</v>
      </c>
      <c r="D1798" s="125">
        <f ca="1">IF(A1798&lt;$B$1,VLOOKUP(A1798,[1]DI!$A$4:$B$15000,2,FALSE),0)</f>
        <v>0</v>
      </c>
      <c r="E1798" s="126">
        <f t="shared" ca="1" si="704"/>
        <v>0</v>
      </c>
      <c r="F1798" s="132">
        <f t="shared" si="699"/>
        <v>1.075</v>
      </c>
      <c r="G1798" s="127">
        <f t="shared" ca="1" si="692"/>
        <v>1</v>
      </c>
      <c r="H1798" s="126">
        <f ca="1">TRUNC(PRODUCT(G$10:G1797),15)</f>
        <v>1.35060681777273</v>
      </c>
      <c r="I1798" s="126">
        <f t="shared" ca="1" si="700"/>
        <v>1.2769392808734701</v>
      </c>
      <c r="J1798" s="126">
        <f t="shared" ca="1" si="693"/>
        <v>1.0576907099999999</v>
      </c>
      <c r="K1798" s="126">
        <f t="shared" ca="1" si="694"/>
        <v>28.845355000000001</v>
      </c>
      <c r="L1798" s="133">
        <f>IF(VLOOKUP(A1798,$U$12:$AD$125,8)=VLOOKUP(A1797,$U$12:$AD$125,8),0,VLOOKUP(A1798,U$12:$AD$125,8))</f>
        <v>0</v>
      </c>
      <c r="M1798" s="129">
        <f>IF(L1798&gt;0,VLOOKUP(L1798,T$12:$AC$125,7),0)</f>
        <v>0</v>
      </c>
      <c r="N1798" s="126">
        <f t="shared" si="695"/>
        <v>0</v>
      </c>
      <c r="O1798" s="126">
        <f t="shared" ca="1" si="696"/>
        <v>28.845355000000001</v>
      </c>
      <c r="P1798" s="134" t="str">
        <f t="shared" si="701"/>
        <v>A+J=</v>
      </c>
      <c r="Q1798" s="131">
        <f t="shared" si="702"/>
        <v>44819</v>
      </c>
      <c r="R1798" s="9"/>
      <c r="S1798" s="9"/>
      <c r="T1798" s="9"/>
      <c r="U1798" s="9"/>
      <c r="V1798" s="9"/>
      <c r="W1798" s="9"/>
      <c r="X1798" s="9"/>
      <c r="Y1798" s="9"/>
      <c r="Z1798" s="9"/>
      <c r="AA1798" s="9"/>
      <c r="AB1798" s="9"/>
      <c r="AC1798" s="9"/>
      <c r="AD1798" s="9"/>
      <c r="AE1798" s="9"/>
      <c r="AF1798" s="59">
        <f t="shared" si="716"/>
        <v>44427</v>
      </c>
      <c r="AG1798" s="15">
        <f t="shared" ca="1" si="713"/>
        <v>1016.4053</v>
      </c>
      <c r="AH1798" s="15">
        <f t="shared" si="713"/>
        <v>1000</v>
      </c>
      <c r="AI1798" s="4">
        <f t="shared" ca="1" si="713"/>
        <v>5.1499999999999997E-2</v>
      </c>
      <c r="AJ1798" s="16">
        <f t="shared" ca="1" si="713"/>
        <v>1.9929999999999999E-4</v>
      </c>
      <c r="AK1798" s="4">
        <f t="shared" si="713"/>
        <v>1.075</v>
      </c>
      <c r="AL1798" s="59">
        <f t="shared" si="714"/>
        <v>44427</v>
      </c>
      <c r="AM1798" s="16">
        <f t="shared" ca="1" si="715"/>
        <v>1.0164053</v>
      </c>
      <c r="AN1798" s="15">
        <f t="shared" ca="1" si="715"/>
        <v>16.4053</v>
      </c>
      <c r="AO1798" s="9">
        <f t="shared" si="715"/>
        <v>0</v>
      </c>
      <c r="AP1798" s="17">
        <f t="shared" si="715"/>
        <v>0</v>
      </c>
      <c r="AQ1798" s="15">
        <f t="shared" si="715"/>
        <v>0</v>
      </c>
      <c r="AR1798" s="10" t="str">
        <f t="shared" si="715"/>
        <v>A+J=</v>
      </c>
      <c r="AS1798" s="59">
        <f t="shared" si="715"/>
        <v>44454</v>
      </c>
      <c r="AT1798" s="18"/>
      <c r="AU1798" s="18"/>
      <c r="AV1798" s="40"/>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c r="GS1798" s="18"/>
      <c r="GT1798" s="18"/>
    </row>
    <row r="1799" spans="1:202" x14ac:dyDescent="0.2">
      <c r="A1799" s="123">
        <f t="shared" si="697"/>
        <v>44794</v>
      </c>
      <c r="B1799" s="124">
        <f t="shared" ca="1" si="703"/>
        <v>528.84535500000004</v>
      </c>
      <c r="C1799" s="126">
        <f t="shared" si="698"/>
        <v>500</v>
      </c>
      <c r="D1799" s="125">
        <f ca="1">IF(A1799&lt;$B$1,VLOOKUP(A1799,[1]DI!$A$4:$B$15000,2,FALSE),0)</f>
        <v>0</v>
      </c>
      <c r="E1799" s="126">
        <f t="shared" ca="1" si="704"/>
        <v>0</v>
      </c>
      <c r="F1799" s="132">
        <f t="shared" si="699"/>
        <v>1.075</v>
      </c>
      <c r="G1799" s="127">
        <f t="shared" ca="1" si="692"/>
        <v>1</v>
      </c>
      <c r="H1799" s="126">
        <f ca="1">TRUNC(PRODUCT(G$10:G1798),15)</f>
        <v>1.35060681777273</v>
      </c>
      <c r="I1799" s="126">
        <f t="shared" ca="1" si="700"/>
        <v>1.2769392808734701</v>
      </c>
      <c r="J1799" s="126">
        <f t="shared" ca="1" si="693"/>
        <v>1.0576907099999999</v>
      </c>
      <c r="K1799" s="126">
        <f t="shared" ca="1" si="694"/>
        <v>28.845355000000001</v>
      </c>
      <c r="L1799" s="133">
        <f>IF(VLOOKUP(A1799,$U$12:$AD$125,8)=VLOOKUP(A1798,$U$12:$AD$125,8),0,VLOOKUP(A1799,U$12:$AD$125,8))</f>
        <v>0</v>
      </c>
      <c r="M1799" s="129">
        <f>IF(L1799&gt;0,VLOOKUP(L1799,T$12:$AC$125,7),0)</f>
        <v>0</v>
      </c>
      <c r="N1799" s="126">
        <f t="shared" si="695"/>
        <v>0</v>
      </c>
      <c r="O1799" s="126">
        <f t="shared" ca="1" si="696"/>
        <v>28.845355000000001</v>
      </c>
      <c r="P1799" s="134" t="str">
        <f t="shared" si="701"/>
        <v>A+J=</v>
      </c>
      <c r="Q1799" s="131">
        <f t="shared" si="702"/>
        <v>44819</v>
      </c>
      <c r="R1799" s="9"/>
      <c r="S1799" s="9"/>
      <c r="T1799" s="9"/>
      <c r="U1799" s="9"/>
      <c r="V1799" s="9"/>
      <c r="W1799" s="9"/>
      <c r="X1799" s="9"/>
      <c r="Y1799" s="9"/>
      <c r="Z1799" s="9"/>
      <c r="AA1799" s="9"/>
      <c r="AB1799" s="9"/>
      <c r="AC1799" s="9"/>
      <c r="AD1799" s="9"/>
      <c r="AE1799" s="9"/>
      <c r="AF1799" s="59">
        <f t="shared" si="716"/>
        <v>44428</v>
      </c>
      <c r="AG1799" s="15">
        <f t="shared" ca="1" si="713"/>
        <v>1016.62307</v>
      </c>
      <c r="AH1799" s="15">
        <f t="shared" si="713"/>
        <v>1000</v>
      </c>
      <c r="AI1799" s="4">
        <f t="shared" ca="1" si="713"/>
        <v>5.1499999999999997E-2</v>
      </c>
      <c r="AJ1799" s="16">
        <f t="shared" ca="1" si="713"/>
        <v>1.9929999999999999E-4</v>
      </c>
      <c r="AK1799" s="4">
        <f t="shared" si="713"/>
        <v>1.075</v>
      </c>
      <c r="AL1799" s="59">
        <f t="shared" si="714"/>
        <v>44428</v>
      </c>
      <c r="AM1799" s="16">
        <f t="shared" ca="1" si="715"/>
        <v>1.0166230700000001</v>
      </c>
      <c r="AN1799" s="15">
        <f t="shared" ca="1" si="715"/>
        <v>16.623069999999998</v>
      </c>
      <c r="AO1799" s="9">
        <f t="shared" si="715"/>
        <v>0</v>
      </c>
      <c r="AP1799" s="17">
        <f t="shared" si="715"/>
        <v>0</v>
      </c>
      <c r="AQ1799" s="15">
        <f t="shared" si="715"/>
        <v>0</v>
      </c>
      <c r="AR1799" s="10" t="str">
        <f t="shared" si="715"/>
        <v>A+J=</v>
      </c>
      <c r="AS1799" s="59">
        <f t="shared" si="715"/>
        <v>44454</v>
      </c>
      <c r="AT1799" s="18"/>
      <c r="AU1799" s="18"/>
      <c r="AV1799" s="40"/>
      <c r="AW1799" s="18"/>
      <c r="AX1799" s="18"/>
      <c r="AY1799" s="18"/>
      <c r="AZ1799" s="18"/>
      <c r="BA1799" s="18"/>
      <c r="BB1799" s="18"/>
      <c r="BC1799" s="18"/>
      <c r="BD1799" s="18"/>
      <c r="BE1799" s="18"/>
      <c r="BF1799" s="18"/>
      <c r="BG1799" s="18"/>
      <c r="BH1799" s="18"/>
      <c r="BI1799" s="18"/>
      <c r="BJ1799" s="18"/>
      <c r="BK1799" s="18"/>
      <c r="BL1799" s="18"/>
      <c r="BM1799" s="18"/>
      <c r="BN1799" s="18"/>
      <c r="BO1799" s="18"/>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c r="GS1799" s="18"/>
      <c r="GT1799" s="18"/>
    </row>
    <row r="1800" spans="1:202" x14ac:dyDescent="0.2">
      <c r="A1800" s="123">
        <f t="shared" si="697"/>
        <v>44795</v>
      </c>
      <c r="B1800" s="124">
        <f t="shared" ca="1" si="703"/>
        <v>528.84535500000004</v>
      </c>
      <c r="C1800" s="126">
        <f t="shared" si="698"/>
        <v>500</v>
      </c>
      <c r="D1800" s="125">
        <f ca="1">IF(A1800&lt;$B$1,VLOOKUP(A1800,[1]DI!$A$4:$B$15000,2,FALSE),0)</f>
        <v>0.13650000000000001</v>
      </c>
      <c r="E1800" s="126">
        <f t="shared" ca="1" si="704"/>
        <v>5.0788000000000005E-4</v>
      </c>
      <c r="F1800" s="132">
        <f t="shared" si="699"/>
        <v>1.075</v>
      </c>
      <c r="G1800" s="127">
        <f t="shared" ca="1" si="692"/>
        <v>1.000545971</v>
      </c>
      <c r="H1800" s="126">
        <f ca="1">TRUNC(PRODUCT(G$10:G1799),15)</f>
        <v>1.35060681777273</v>
      </c>
      <c r="I1800" s="126">
        <f t="shared" ca="1" si="700"/>
        <v>1.2769392808734701</v>
      </c>
      <c r="J1800" s="126">
        <f t="shared" ca="1" si="693"/>
        <v>1.0576907099999999</v>
      </c>
      <c r="K1800" s="126">
        <f t="shared" ca="1" si="694"/>
        <v>28.845355000000001</v>
      </c>
      <c r="L1800" s="133">
        <f>IF(VLOOKUP(A1800,$U$12:$AD$125,8)=VLOOKUP(A1799,$U$12:$AD$125,8),0,VLOOKUP(A1800,U$12:$AD$125,8))</f>
        <v>0</v>
      </c>
      <c r="M1800" s="129">
        <f>IF(L1800&gt;0,VLOOKUP(L1800,T$12:$AC$125,7),0)</f>
        <v>0</v>
      </c>
      <c r="N1800" s="126">
        <f t="shared" si="695"/>
        <v>0</v>
      </c>
      <c r="O1800" s="126">
        <f t="shared" ca="1" si="696"/>
        <v>28.845355000000001</v>
      </c>
      <c r="P1800" s="134" t="str">
        <f t="shared" si="701"/>
        <v>A+J=</v>
      </c>
      <c r="Q1800" s="131">
        <f t="shared" si="702"/>
        <v>44819</v>
      </c>
      <c r="R1800" s="9"/>
      <c r="S1800" s="9"/>
      <c r="T1800" s="9"/>
      <c r="U1800" s="9"/>
      <c r="V1800" s="9"/>
      <c r="W1800" s="9"/>
      <c r="X1800" s="9"/>
      <c r="Y1800" s="9"/>
      <c r="Z1800" s="9"/>
      <c r="AA1800" s="9"/>
      <c r="AB1800" s="9"/>
      <c r="AC1800" s="9"/>
      <c r="AD1800" s="9"/>
      <c r="AE1800" s="9"/>
      <c r="AF1800" s="59">
        <f t="shared" si="716"/>
        <v>44429</v>
      </c>
      <c r="AG1800" s="15">
        <f t="shared" ca="1" si="713"/>
        <v>1016.84087999</v>
      </c>
      <c r="AH1800" s="15">
        <f t="shared" si="713"/>
        <v>1000</v>
      </c>
      <c r="AI1800" s="4">
        <f t="shared" ca="1" si="713"/>
        <v>0</v>
      </c>
      <c r="AJ1800" s="16">
        <f t="shared" ca="1" si="713"/>
        <v>0</v>
      </c>
      <c r="AK1800" s="4">
        <f t="shared" si="713"/>
        <v>1.075</v>
      </c>
      <c r="AL1800" s="59">
        <f t="shared" si="714"/>
        <v>44429</v>
      </c>
      <c r="AM1800" s="16">
        <f t="shared" ca="1" si="715"/>
        <v>1.0168408799999999</v>
      </c>
      <c r="AN1800" s="15">
        <f t="shared" ca="1" si="715"/>
        <v>16.840879990000001</v>
      </c>
      <c r="AO1800" s="9">
        <f t="shared" si="715"/>
        <v>0</v>
      </c>
      <c r="AP1800" s="17">
        <f t="shared" si="715"/>
        <v>0</v>
      </c>
      <c r="AQ1800" s="15">
        <f t="shared" si="715"/>
        <v>0</v>
      </c>
      <c r="AR1800" s="10" t="str">
        <f t="shared" si="715"/>
        <v>A+J=</v>
      </c>
      <c r="AS1800" s="59">
        <f t="shared" si="715"/>
        <v>44454</v>
      </c>
      <c r="AT1800" s="18"/>
      <c r="AU1800" s="18"/>
      <c r="AV1800" s="40"/>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c r="GS1800" s="18"/>
      <c r="GT1800" s="18"/>
    </row>
    <row r="1801" spans="1:202" x14ac:dyDescent="0.2">
      <c r="A1801" s="123">
        <f t="shared" si="697"/>
        <v>44796</v>
      </c>
      <c r="B1801" s="124">
        <f t="shared" ca="1" si="703"/>
        <v>529.13409000000001</v>
      </c>
      <c r="C1801" s="126">
        <f t="shared" si="698"/>
        <v>500</v>
      </c>
      <c r="D1801" s="125">
        <f ca="1">IF(A1801&lt;$B$1,VLOOKUP(A1801,[1]DI!$A$4:$B$15000,2,FALSE),0)</f>
        <v>0.13650000000000001</v>
      </c>
      <c r="E1801" s="126">
        <f t="shared" ca="1" si="704"/>
        <v>5.0788000000000005E-4</v>
      </c>
      <c r="F1801" s="132">
        <f t="shared" si="699"/>
        <v>1.075</v>
      </c>
      <c r="G1801" s="127">
        <f t="shared" ca="1" si="692"/>
        <v>1.000545971</v>
      </c>
      <c r="H1801" s="126">
        <f ca="1">TRUNC(PRODUCT(G$10:G1800),15)</f>
        <v>1.35134420992764</v>
      </c>
      <c r="I1801" s="126">
        <f t="shared" ca="1" si="700"/>
        <v>1.2769392808734701</v>
      </c>
      <c r="J1801" s="126">
        <f t="shared" ca="1" si="693"/>
        <v>1.05826818</v>
      </c>
      <c r="K1801" s="126">
        <f t="shared" ca="1" si="694"/>
        <v>29.13409</v>
      </c>
      <c r="L1801" s="133">
        <f>IF(VLOOKUP(A1801,$U$12:$AD$125,8)=VLOOKUP(A1800,$U$12:$AD$125,8),0,VLOOKUP(A1801,U$12:$AD$125,8))</f>
        <v>0</v>
      </c>
      <c r="M1801" s="129">
        <f>IF(L1801&gt;0,VLOOKUP(L1801,T$12:$AC$125,7),0)</f>
        <v>0</v>
      </c>
      <c r="N1801" s="126">
        <f t="shared" si="695"/>
        <v>0</v>
      </c>
      <c r="O1801" s="126">
        <f t="shared" ca="1" si="696"/>
        <v>29.13409</v>
      </c>
      <c r="P1801" s="134" t="str">
        <f t="shared" si="701"/>
        <v>A+J=</v>
      </c>
      <c r="Q1801" s="131">
        <f t="shared" si="702"/>
        <v>44819</v>
      </c>
      <c r="R1801" s="9"/>
      <c r="S1801" s="9"/>
      <c r="T1801" s="9"/>
      <c r="U1801" s="9"/>
      <c r="V1801" s="9"/>
      <c r="W1801" s="9"/>
      <c r="X1801" s="9"/>
      <c r="Y1801" s="9"/>
      <c r="Z1801" s="9"/>
      <c r="AA1801" s="9"/>
      <c r="AB1801" s="9"/>
      <c r="AC1801" s="9"/>
      <c r="AD1801" s="9"/>
      <c r="AE1801" s="9"/>
      <c r="AF1801" s="59">
        <f t="shared" si="716"/>
        <v>44430</v>
      </c>
      <c r="AG1801" s="15">
        <f t="shared" ca="1" si="713"/>
        <v>1016.84087999</v>
      </c>
      <c r="AH1801" s="15">
        <f t="shared" si="713"/>
        <v>1000</v>
      </c>
      <c r="AI1801" s="4">
        <f t="shared" ca="1" si="713"/>
        <v>0</v>
      </c>
      <c r="AJ1801" s="16">
        <f t="shared" ca="1" si="713"/>
        <v>0</v>
      </c>
      <c r="AK1801" s="4">
        <f t="shared" si="713"/>
        <v>1.075</v>
      </c>
      <c r="AL1801" s="59">
        <f t="shared" si="714"/>
        <v>44430</v>
      </c>
      <c r="AM1801" s="16">
        <f t="shared" ca="1" si="715"/>
        <v>1.0168408799999999</v>
      </c>
      <c r="AN1801" s="15">
        <f t="shared" ca="1" si="715"/>
        <v>16.840879990000001</v>
      </c>
      <c r="AO1801" s="9">
        <f t="shared" si="715"/>
        <v>0</v>
      </c>
      <c r="AP1801" s="17">
        <f t="shared" si="715"/>
        <v>0</v>
      </c>
      <c r="AQ1801" s="15">
        <f t="shared" si="715"/>
        <v>0</v>
      </c>
      <c r="AR1801" s="10" t="str">
        <f t="shared" si="715"/>
        <v>A+J=</v>
      </c>
      <c r="AS1801" s="59">
        <f t="shared" si="715"/>
        <v>44454</v>
      </c>
      <c r="AT1801" s="18"/>
      <c r="AU1801" s="18"/>
      <c r="AV1801" s="40"/>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c r="GS1801" s="18"/>
      <c r="GT1801" s="18"/>
    </row>
    <row r="1802" spans="1:202" x14ac:dyDescent="0.2">
      <c r="A1802" s="123">
        <f t="shared" si="697"/>
        <v>44797</v>
      </c>
      <c r="B1802" s="124">
        <f t="shared" ca="1" si="703"/>
        <v>529.42298000000005</v>
      </c>
      <c r="C1802" s="126">
        <f t="shared" si="698"/>
        <v>500</v>
      </c>
      <c r="D1802" s="125">
        <f ca="1">IF(A1802&lt;$B$1,VLOOKUP(A1802,[1]DI!$A$4:$B$15000,2,FALSE),0)</f>
        <v>0.13650000000000001</v>
      </c>
      <c r="E1802" s="126">
        <f t="shared" ca="1" si="704"/>
        <v>5.0788000000000005E-4</v>
      </c>
      <c r="F1802" s="132">
        <f t="shared" si="699"/>
        <v>1.075</v>
      </c>
      <c r="G1802" s="127">
        <f t="shared" ref="G1802:G1824" ca="1" si="717">TRUNC((1+(E1802*F1802)),15)</f>
        <v>1.000545971</v>
      </c>
      <c r="H1802" s="126">
        <f ca="1">TRUNC(PRODUCT(G$10:G1801),15)</f>
        <v>1.3520820046772799</v>
      </c>
      <c r="I1802" s="126">
        <f t="shared" ca="1" si="700"/>
        <v>1.2769392808734701</v>
      </c>
      <c r="J1802" s="126">
        <f t="shared" ref="J1802:J1824" ca="1" si="718">ROUND(TRUNC(H1802/I1802,15),8)</f>
        <v>1.05884596</v>
      </c>
      <c r="K1802" s="126">
        <f t="shared" ref="K1802:K1824" ca="1" si="719">TRUNC((C1802*(J1802-1)),8)</f>
        <v>29.422979999999999</v>
      </c>
      <c r="L1802" s="133">
        <f>IF(VLOOKUP(A1802,$U$12:$AD$125,8)=VLOOKUP(A1801,$U$12:$AD$125,8),0,VLOOKUP(A1802,U$12:$AD$125,8))</f>
        <v>0</v>
      </c>
      <c r="M1802" s="129">
        <f>IF(L1802&gt;0,VLOOKUP(L1802,T$12:$AC$125,7),0)</f>
        <v>0</v>
      </c>
      <c r="N1802" s="126">
        <f t="shared" ref="N1802:N1824" si="720">IF(M1802&gt;0,(C$10*M1802),0)</f>
        <v>0</v>
      </c>
      <c r="O1802" s="126">
        <f t="shared" ref="O1802:O1824" ca="1" si="721">(K1802+N1802)</f>
        <v>29.422979999999999</v>
      </c>
      <c r="P1802" s="134" t="str">
        <f t="shared" si="701"/>
        <v>A+J=</v>
      </c>
      <c r="Q1802" s="131">
        <f t="shared" si="702"/>
        <v>44819</v>
      </c>
      <c r="R1802" s="9"/>
      <c r="S1802" s="9"/>
      <c r="T1802" s="9"/>
      <c r="U1802" s="9"/>
      <c r="V1802" s="9"/>
      <c r="W1802" s="9"/>
      <c r="X1802" s="9"/>
      <c r="Y1802" s="9"/>
      <c r="Z1802" s="9"/>
      <c r="AA1802" s="9"/>
      <c r="AB1802" s="9"/>
      <c r="AC1802" s="9"/>
      <c r="AD1802" s="9"/>
      <c r="AE1802" s="9"/>
      <c r="AF1802" s="59">
        <f t="shared" si="716"/>
        <v>44431</v>
      </c>
      <c r="AG1802" s="15">
        <f t="shared" ref="AG1802:AK1815" ca="1" si="722">VLOOKUP($AF1802,$A$10:$Q$3625,(AG$1)+1)</f>
        <v>1016.84087999</v>
      </c>
      <c r="AH1802" s="15">
        <f t="shared" si="722"/>
        <v>1000</v>
      </c>
      <c r="AI1802" s="4">
        <f t="shared" ca="1" si="722"/>
        <v>5.1499999999999997E-2</v>
      </c>
      <c r="AJ1802" s="16">
        <f t="shared" ca="1" si="722"/>
        <v>1.9929999999999999E-4</v>
      </c>
      <c r="AK1802" s="4">
        <f t="shared" si="722"/>
        <v>1.075</v>
      </c>
      <c r="AL1802" s="59">
        <f t="shared" si="714"/>
        <v>44431</v>
      </c>
      <c r="AM1802" s="16">
        <f t="shared" ref="AM1802:AS1815" ca="1" si="723">VLOOKUP($AF1802,$A$10:$Q$3625,(AM$1)+1)</f>
        <v>1.0168408799999999</v>
      </c>
      <c r="AN1802" s="15">
        <f t="shared" ca="1" si="723"/>
        <v>16.840879990000001</v>
      </c>
      <c r="AO1802" s="9">
        <f t="shared" si="723"/>
        <v>0</v>
      </c>
      <c r="AP1802" s="17">
        <f t="shared" si="723"/>
        <v>0</v>
      </c>
      <c r="AQ1802" s="15">
        <f t="shared" si="723"/>
        <v>0</v>
      </c>
      <c r="AR1802" s="10" t="str">
        <f t="shared" si="723"/>
        <v>A+J=</v>
      </c>
      <c r="AS1802" s="59">
        <f t="shared" si="723"/>
        <v>44454</v>
      </c>
      <c r="AT1802" s="18"/>
      <c r="AU1802" s="18"/>
      <c r="AV1802" s="40"/>
      <c r="AW1802" s="18"/>
      <c r="AX1802" s="18"/>
      <c r="AY1802" s="18"/>
      <c r="AZ1802" s="18"/>
      <c r="BA1802" s="18"/>
      <c r="BB1802" s="18"/>
      <c r="BC1802" s="18"/>
      <c r="BD1802" s="18"/>
      <c r="BE1802" s="18"/>
      <c r="BF1802" s="18"/>
      <c r="BG1802" s="18"/>
      <c r="BH1802" s="18"/>
      <c r="BI1802" s="18"/>
      <c r="BJ1802" s="18"/>
      <c r="BK1802" s="18"/>
      <c r="BL1802" s="18"/>
      <c r="BM1802" s="18"/>
      <c r="BN1802" s="18"/>
      <c r="BO1802" s="18"/>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c r="GS1802" s="18"/>
      <c r="GT1802" s="18"/>
    </row>
    <row r="1803" spans="1:202" x14ac:dyDescent="0.2">
      <c r="A1803" s="123">
        <f t="shared" ref="A1803:A1825" si="724">(A1802+1)</f>
        <v>44798</v>
      </c>
      <c r="B1803" s="124">
        <f t="shared" ca="1" si="703"/>
        <v>529.71203000000003</v>
      </c>
      <c r="C1803" s="126">
        <f t="shared" ref="C1803:C1825" si="725">TRUNC(C1802-N1802,8)</f>
        <v>500</v>
      </c>
      <c r="D1803" s="125">
        <f ca="1">IF(A1803&lt;$B$1,VLOOKUP(A1803,[1]DI!$A$4:$B$15000,2,FALSE),0)</f>
        <v>0.13650000000000001</v>
      </c>
      <c r="E1803" s="126">
        <f t="shared" ca="1" si="704"/>
        <v>5.0788000000000005E-4</v>
      </c>
      <c r="F1803" s="132">
        <f t="shared" ref="F1803:F1824" si="726">F1802</f>
        <v>1.075</v>
      </c>
      <c r="G1803" s="127">
        <f t="shared" ca="1" si="717"/>
        <v>1.000545971</v>
      </c>
      <c r="H1803" s="126">
        <f ca="1">TRUNC(PRODUCT(G$10:G1802),15)</f>
        <v>1.3528202022414499</v>
      </c>
      <c r="I1803" s="126">
        <f t="shared" ref="I1803:I1824" ca="1" si="727">IF(OR(L1802&gt;0,L1802="E"),H1802,I1802)</f>
        <v>1.2769392808734701</v>
      </c>
      <c r="J1803" s="126">
        <f t="shared" ca="1" si="718"/>
        <v>1.05942406</v>
      </c>
      <c r="K1803" s="126">
        <f t="shared" ca="1" si="719"/>
        <v>29.712029999999999</v>
      </c>
      <c r="L1803" s="133">
        <f>IF(VLOOKUP(A1803,$U$12:$AD$125,8)=VLOOKUP(A1802,$U$12:$AD$125,8),0,VLOOKUP(A1803,U$12:$AD$125,8))</f>
        <v>0</v>
      </c>
      <c r="M1803" s="129">
        <f>IF(L1803&gt;0,VLOOKUP(L1803,T$12:$AC$125,7),0)</f>
        <v>0</v>
      </c>
      <c r="N1803" s="126">
        <f t="shared" si="720"/>
        <v>0</v>
      </c>
      <c r="O1803" s="126">
        <f t="shared" ca="1" si="721"/>
        <v>29.712029999999999</v>
      </c>
      <c r="P1803" s="134" t="str">
        <f t="shared" ref="P1803:P1824" si="728">IF(L1802&gt;0,VLOOKUP(A1802,$U$12:$AD$125,9),P1802)</f>
        <v>A+J=</v>
      </c>
      <c r="Q1803" s="131">
        <f t="shared" ref="Q1803:Q1824" si="729">IF(L1802&gt;0,VLOOKUP(A1802,$U$12:$AD$125,10),Q1802)</f>
        <v>44819</v>
      </c>
      <c r="R1803" s="9"/>
      <c r="S1803" s="9"/>
      <c r="T1803" s="9"/>
      <c r="U1803" s="9"/>
      <c r="V1803" s="9"/>
      <c r="W1803" s="9"/>
      <c r="X1803" s="9"/>
      <c r="Y1803" s="9"/>
      <c r="Z1803" s="9"/>
      <c r="AA1803" s="9"/>
      <c r="AB1803" s="9"/>
      <c r="AC1803" s="9"/>
      <c r="AD1803" s="9"/>
      <c r="AE1803" s="9"/>
      <c r="AF1803" s="59">
        <f t="shared" si="716"/>
        <v>44432</v>
      </c>
      <c r="AG1803" s="15">
        <f t="shared" ca="1" si="722"/>
        <v>1017.05873</v>
      </c>
      <c r="AH1803" s="15">
        <f t="shared" si="722"/>
        <v>1000</v>
      </c>
      <c r="AI1803" s="4">
        <f t="shared" ca="1" si="722"/>
        <v>5.1499999999999997E-2</v>
      </c>
      <c r="AJ1803" s="16">
        <f t="shared" ca="1" si="722"/>
        <v>1.9929999999999999E-4</v>
      </c>
      <c r="AK1803" s="4">
        <f t="shared" si="722"/>
        <v>1.075</v>
      </c>
      <c r="AL1803" s="59">
        <f t="shared" si="714"/>
        <v>44432</v>
      </c>
      <c r="AM1803" s="16">
        <f t="shared" ca="1" si="723"/>
        <v>1.01705873</v>
      </c>
      <c r="AN1803" s="15">
        <f t="shared" ca="1" si="723"/>
        <v>17.058730000000001</v>
      </c>
      <c r="AO1803" s="9">
        <f t="shared" si="723"/>
        <v>0</v>
      </c>
      <c r="AP1803" s="17">
        <f t="shared" si="723"/>
        <v>0</v>
      </c>
      <c r="AQ1803" s="15">
        <f t="shared" si="723"/>
        <v>0</v>
      </c>
      <c r="AR1803" s="10" t="str">
        <f t="shared" si="723"/>
        <v>A+J=</v>
      </c>
      <c r="AS1803" s="59">
        <f t="shared" si="723"/>
        <v>44454</v>
      </c>
      <c r="AT1803" s="18"/>
      <c r="AU1803" s="18"/>
      <c r="AV1803" s="40"/>
      <c r="AW1803" s="18"/>
      <c r="AX1803" s="18"/>
      <c r="AY1803" s="18"/>
      <c r="AZ1803" s="18"/>
      <c r="BA1803" s="18"/>
      <c r="BB1803" s="18"/>
      <c r="BC1803" s="18"/>
      <c r="BD1803" s="18"/>
      <c r="BE1803" s="18"/>
      <c r="BF1803" s="18"/>
      <c r="BG1803" s="18"/>
      <c r="BH1803" s="18"/>
      <c r="BI1803" s="18"/>
      <c r="BJ1803" s="18"/>
      <c r="BK1803" s="18"/>
      <c r="BL1803" s="18"/>
      <c r="BM1803" s="18"/>
      <c r="BN1803" s="18"/>
      <c r="BO1803" s="18"/>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c r="GS1803" s="18"/>
      <c r="GT1803" s="18"/>
    </row>
    <row r="1804" spans="1:202" x14ac:dyDescent="0.2">
      <c r="A1804" s="123">
        <f t="shared" si="724"/>
        <v>44799</v>
      </c>
      <c r="B1804" s="124">
        <f t="shared" ref="B1804:B1824" ca="1" si="730">IF(A1804&lt;=TODAY(),C1804+K1804,IF(AND(A1804&gt;TODAY(),A1804&lt;=$B$1),IF(VLOOKUP(TODAY(),$A$10:$D$5000,4,FALSE)=0,"n.d",C1804+K1804),"n.d"))</f>
        <v>530.00124000000005</v>
      </c>
      <c r="C1804" s="126">
        <f t="shared" si="725"/>
        <v>500</v>
      </c>
      <c r="D1804" s="125">
        <f ca="1">IF(A1804&lt;$B$1,VLOOKUP(A1804,[1]DI!$A$4:$B$15000,2,FALSE),0)</f>
        <v>0.13650000000000001</v>
      </c>
      <c r="E1804" s="126">
        <f t="shared" ca="1" si="704"/>
        <v>5.0788000000000005E-4</v>
      </c>
      <c r="F1804" s="132">
        <f t="shared" si="726"/>
        <v>1.075</v>
      </c>
      <c r="G1804" s="127">
        <f t="shared" ca="1" si="717"/>
        <v>1.000545971</v>
      </c>
      <c r="H1804" s="126">
        <f ca="1">TRUNC(PRODUCT(G$10:G1803),15)</f>
        <v>1.35355880284009</v>
      </c>
      <c r="I1804" s="126">
        <f t="shared" ca="1" si="727"/>
        <v>1.2769392808734701</v>
      </c>
      <c r="J1804" s="126">
        <f t="shared" ca="1" si="718"/>
        <v>1.0600024800000001</v>
      </c>
      <c r="K1804" s="126">
        <f t="shared" ca="1" si="719"/>
        <v>30.001239999999999</v>
      </c>
      <c r="L1804" s="133">
        <f>IF(VLOOKUP(A1804,$U$12:$AD$125,8)=VLOOKUP(A1803,$U$12:$AD$125,8),0,VLOOKUP(A1804,U$12:$AD$125,8))</f>
        <v>0</v>
      </c>
      <c r="M1804" s="129">
        <f>IF(L1804&gt;0,VLOOKUP(L1804,T$12:$AC$125,7),0)</f>
        <v>0</v>
      </c>
      <c r="N1804" s="126">
        <f t="shared" si="720"/>
        <v>0</v>
      </c>
      <c r="O1804" s="126">
        <f t="shared" ca="1" si="721"/>
        <v>30.001239999999999</v>
      </c>
      <c r="P1804" s="134" t="str">
        <f t="shared" si="728"/>
        <v>A+J=</v>
      </c>
      <c r="Q1804" s="131">
        <f t="shared" si="729"/>
        <v>44819</v>
      </c>
      <c r="R1804" s="9"/>
      <c r="S1804" s="9"/>
      <c r="T1804" s="9"/>
      <c r="U1804" s="9"/>
      <c r="V1804" s="9"/>
      <c r="W1804" s="9"/>
      <c r="X1804" s="9"/>
      <c r="Y1804" s="9"/>
      <c r="Z1804" s="9"/>
      <c r="AA1804" s="9"/>
      <c r="AB1804" s="9"/>
      <c r="AC1804" s="9"/>
      <c r="AD1804" s="9"/>
      <c r="AE1804" s="9"/>
      <c r="AF1804" s="59">
        <f t="shared" si="716"/>
        <v>44433</v>
      </c>
      <c r="AG1804" s="15">
        <f t="shared" ca="1" si="722"/>
        <v>1017.27663</v>
      </c>
      <c r="AH1804" s="15">
        <f t="shared" si="722"/>
        <v>1000</v>
      </c>
      <c r="AI1804" s="4">
        <f t="shared" ca="1" si="722"/>
        <v>5.1499999999999997E-2</v>
      </c>
      <c r="AJ1804" s="16">
        <f t="shared" ca="1" si="722"/>
        <v>1.9929999999999999E-4</v>
      </c>
      <c r="AK1804" s="4">
        <f t="shared" si="722"/>
        <v>1.075</v>
      </c>
      <c r="AL1804" s="59">
        <f t="shared" si="714"/>
        <v>44433</v>
      </c>
      <c r="AM1804" s="16">
        <f t="shared" ca="1" si="723"/>
        <v>1.01727663</v>
      </c>
      <c r="AN1804" s="15">
        <f t="shared" ca="1" si="723"/>
        <v>17.276630000000001</v>
      </c>
      <c r="AO1804" s="9">
        <f t="shared" si="723"/>
        <v>0</v>
      </c>
      <c r="AP1804" s="17">
        <f t="shared" si="723"/>
        <v>0</v>
      </c>
      <c r="AQ1804" s="15">
        <f t="shared" si="723"/>
        <v>0</v>
      </c>
      <c r="AR1804" s="10" t="str">
        <f t="shared" si="723"/>
        <v>A+J=</v>
      </c>
      <c r="AS1804" s="59">
        <f t="shared" si="723"/>
        <v>44454</v>
      </c>
      <c r="AT1804" s="18"/>
      <c r="AU1804" s="18"/>
      <c r="AV1804" s="40"/>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c r="GS1804" s="18"/>
      <c r="GT1804" s="18"/>
    </row>
    <row r="1805" spans="1:202" x14ac:dyDescent="0.2">
      <c r="A1805" s="123">
        <f t="shared" si="724"/>
        <v>44800</v>
      </c>
      <c r="B1805" s="124">
        <f t="shared" ca="1" si="730"/>
        <v>530.29060500000003</v>
      </c>
      <c r="C1805" s="126">
        <f t="shared" si="725"/>
        <v>500</v>
      </c>
      <c r="D1805" s="125">
        <f ca="1">IF(A1805&lt;$B$1,VLOOKUP(A1805,[1]DI!$A$4:$B$15000,2,FALSE),0)</f>
        <v>0</v>
      </c>
      <c r="E1805" s="126">
        <f t="shared" ref="E1805:E1824" ca="1" si="731">ROUND((((1+D1805)^(1/252)-1)),8)</f>
        <v>0</v>
      </c>
      <c r="F1805" s="132">
        <f t="shared" si="726"/>
        <v>1.075</v>
      </c>
      <c r="G1805" s="127">
        <f t="shared" ca="1" si="717"/>
        <v>1</v>
      </c>
      <c r="H1805" s="126">
        <f ca="1">TRUNC(PRODUCT(G$10:G1804),15)</f>
        <v>1.3542978066932401</v>
      </c>
      <c r="I1805" s="126">
        <f t="shared" ca="1" si="727"/>
        <v>1.2769392808734701</v>
      </c>
      <c r="J1805" s="126">
        <f t="shared" ca="1" si="718"/>
        <v>1.0605812100000001</v>
      </c>
      <c r="K1805" s="126">
        <f t="shared" ca="1" si="719"/>
        <v>30.290604999999999</v>
      </c>
      <c r="L1805" s="133">
        <f>IF(VLOOKUP(A1805,$U$12:$AD$125,8)=VLOOKUP(A1804,$U$12:$AD$125,8),0,VLOOKUP(A1805,U$12:$AD$125,8))</f>
        <v>0</v>
      </c>
      <c r="M1805" s="129">
        <f>IF(L1805&gt;0,VLOOKUP(L1805,T$12:$AC$125,7),0)</f>
        <v>0</v>
      </c>
      <c r="N1805" s="126">
        <f t="shared" si="720"/>
        <v>0</v>
      </c>
      <c r="O1805" s="126">
        <f t="shared" ca="1" si="721"/>
        <v>30.290604999999999</v>
      </c>
      <c r="P1805" s="134" t="str">
        <f t="shared" si="728"/>
        <v>A+J=</v>
      </c>
      <c r="Q1805" s="131">
        <f t="shared" si="729"/>
        <v>44819</v>
      </c>
      <c r="R1805" s="9"/>
      <c r="S1805" s="9"/>
      <c r="T1805" s="9"/>
      <c r="U1805" s="9"/>
      <c r="V1805" s="9"/>
      <c r="W1805" s="9"/>
      <c r="X1805" s="9"/>
      <c r="Y1805" s="9"/>
      <c r="Z1805" s="9"/>
      <c r="AA1805" s="9"/>
      <c r="AB1805" s="9"/>
      <c r="AC1805" s="9"/>
      <c r="AD1805" s="9"/>
      <c r="AE1805" s="9"/>
      <c r="AF1805" s="59">
        <f t="shared" si="716"/>
        <v>44434</v>
      </c>
      <c r="AG1805" s="15">
        <f t="shared" ca="1" si="722"/>
        <v>1017.49457999</v>
      </c>
      <c r="AH1805" s="15">
        <f t="shared" si="722"/>
        <v>1000</v>
      </c>
      <c r="AI1805" s="4">
        <f t="shared" ca="1" si="722"/>
        <v>5.1499999999999997E-2</v>
      </c>
      <c r="AJ1805" s="16">
        <f t="shared" ca="1" si="722"/>
        <v>1.9929999999999999E-4</v>
      </c>
      <c r="AK1805" s="4">
        <f t="shared" si="722"/>
        <v>1.075</v>
      </c>
      <c r="AL1805" s="59">
        <f t="shared" si="714"/>
        <v>44434</v>
      </c>
      <c r="AM1805" s="16">
        <f t="shared" ca="1" si="723"/>
        <v>1.0174945799999999</v>
      </c>
      <c r="AN1805" s="15">
        <f t="shared" ca="1" si="723"/>
        <v>17.494579989999998</v>
      </c>
      <c r="AO1805" s="9">
        <f t="shared" si="723"/>
        <v>0</v>
      </c>
      <c r="AP1805" s="17">
        <f t="shared" si="723"/>
        <v>0</v>
      </c>
      <c r="AQ1805" s="15">
        <f t="shared" si="723"/>
        <v>0</v>
      </c>
      <c r="AR1805" s="10" t="str">
        <f t="shared" si="723"/>
        <v>A+J=</v>
      </c>
      <c r="AS1805" s="59">
        <f t="shared" si="723"/>
        <v>44454</v>
      </c>
      <c r="AT1805" s="18"/>
      <c r="AU1805" s="18"/>
      <c r="AV1805" s="40"/>
      <c r="AW1805" s="18"/>
      <c r="AX1805" s="18"/>
      <c r="AY1805" s="18"/>
      <c r="AZ1805" s="18"/>
      <c r="BA1805" s="18"/>
      <c r="BB1805" s="18"/>
      <c r="BC1805" s="18"/>
      <c r="BD1805" s="18"/>
      <c r="BE1805" s="18"/>
      <c r="BF1805" s="18"/>
      <c r="BG1805" s="18"/>
      <c r="BH1805" s="18"/>
      <c r="BI1805" s="18"/>
      <c r="BJ1805" s="18"/>
      <c r="BK1805" s="18"/>
      <c r="BL1805" s="18"/>
      <c r="BM1805" s="18"/>
      <c r="BN1805" s="18"/>
      <c r="BO1805" s="18"/>
      <c r="BP1805" s="18"/>
      <c r="BQ1805" s="18"/>
      <c r="BR1805" s="18"/>
      <c r="BS1805" s="18"/>
      <c r="BT1805" s="18"/>
      <c r="BU1805" s="18"/>
      <c r="BV1805" s="18"/>
      <c r="BW1805" s="18"/>
      <c r="BX1805" s="18"/>
      <c r="BY1805" s="18"/>
      <c r="BZ1805" s="18"/>
      <c r="CA1805" s="18"/>
      <c r="CB1805" s="18"/>
      <c r="CC1805" s="18"/>
      <c r="CD1805" s="18"/>
      <c r="CE1805" s="18"/>
      <c r="CF1805" s="18"/>
      <c r="CG1805" s="18"/>
      <c r="CH1805" s="18"/>
      <c r="CI1805" s="18"/>
      <c r="CJ1805" s="18"/>
      <c r="CK1805" s="18"/>
      <c r="CL1805" s="18"/>
      <c r="CM1805" s="18"/>
      <c r="CN1805" s="18"/>
      <c r="CO1805" s="18"/>
      <c r="CP1805" s="18"/>
      <c r="CQ1805" s="18"/>
      <c r="CR1805" s="18"/>
      <c r="CS1805" s="18"/>
      <c r="CT1805" s="18"/>
      <c r="CU1805" s="18"/>
      <c r="CV1805" s="18"/>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c r="GS1805" s="18"/>
      <c r="GT1805" s="18"/>
    </row>
    <row r="1806" spans="1:202" x14ac:dyDescent="0.2">
      <c r="A1806" s="123">
        <f t="shared" si="724"/>
        <v>44801</v>
      </c>
      <c r="B1806" s="124">
        <f t="shared" ca="1" si="730"/>
        <v>530.29060500000003</v>
      </c>
      <c r="C1806" s="126">
        <f t="shared" si="725"/>
        <v>500</v>
      </c>
      <c r="D1806" s="125">
        <f ca="1">IF(A1806&lt;$B$1,VLOOKUP(A1806,[1]DI!$A$4:$B$15000,2,FALSE),0)</f>
        <v>0</v>
      </c>
      <c r="E1806" s="126">
        <f t="shared" ca="1" si="731"/>
        <v>0</v>
      </c>
      <c r="F1806" s="132">
        <f t="shared" si="726"/>
        <v>1.075</v>
      </c>
      <c r="G1806" s="127">
        <f t="shared" ca="1" si="717"/>
        <v>1</v>
      </c>
      <c r="H1806" s="126">
        <f ca="1">TRUNC(PRODUCT(G$10:G1805),15)</f>
        <v>1.3542978066932401</v>
      </c>
      <c r="I1806" s="126">
        <f t="shared" ca="1" si="727"/>
        <v>1.2769392808734701</v>
      </c>
      <c r="J1806" s="126">
        <f t="shared" ca="1" si="718"/>
        <v>1.0605812100000001</v>
      </c>
      <c r="K1806" s="126">
        <f t="shared" ca="1" si="719"/>
        <v>30.290604999999999</v>
      </c>
      <c r="L1806" s="133">
        <f>IF(VLOOKUP(A1806,$U$12:$AD$125,8)=VLOOKUP(A1805,$U$12:$AD$125,8),0,VLOOKUP(A1806,U$12:$AD$125,8))</f>
        <v>0</v>
      </c>
      <c r="M1806" s="129">
        <f>IF(L1806&gt;0,VLOOKUP(L1806,T$12:$AC$125,7),0)</f>
        <v>0</v>
      </c>
      <c r="N1806" s="126">
        <f t="shared" si="720"/>
        <v>0</v>
      </c>
      <c r="O1806" s="126">
        <f t="shared" ca="1" si="721"/>
        <v>30.290604999999999</v>
      </c>
      <c r="P1806" s="134" t="str">
        <f t="shared" si="728"/>
        <v>A+J=</v>
      </c>
      <c r="Q1806" s="131">
        <f t="shared" si="729"/>
        <v>44819</v>
      </c>
      <c r="R1806" s="9"/>
      <c r="S1806" s="9"/>
      <c r="T1806" s="9"/>
      <c r="U1806" s="9"/>
      <c r="V1806" s="9"/>
      <c r="W1806" s="9"/>
      <c r="X1806" s="9"/>
      <c r="Y1806" s="9"/>
      <c r="Z1806" s="9"/>
      <c r="AA1806" s="9"/>
      <c r="AB1806" s="9"/>
      <c r="AC1806" s="9"/>
      <c r="AD1806" s="9"/>
      <c r="AE1806" s="9"/>
      <c r="AF1806" s="59">
        <f t="shared" si="716"/>
        <v>44435</v>
      </c>
      <c r="AG1806" s="15">
        <f t="shared" ca="1" si="722"/>
        <v>1017.71258</v>
      </c>
      <c r="AH1806" s="15">
        <f t="shared" si="722"/>
        <v>1000</v>
      </c>
      <c r="AI1806" s="4">
        <f t="shared" ca="1" si="722"/>
        <v>5.1499999999999997E-2</v>
      </c>
      <c r="AJ1806" s="16">
        <f t="shared" ca="1" si="722"/>
        <v>1.9929999999999999E-4</v>
      </c>
      <c r="AK1806" s="4">
        <f t="shared" si="722"/>
        <v>1.075</v>
      </c>
      <c r="AL1806" s="59">
        <f t="shared" si="714"/>
        <v>44435</v>
      </c>
      <c r="AM1806" s="16">
        <f t="shared" ca="1" si="723"/>
        <v>1.01771258</v>
      </c>
      <c r="AN1806" s="15">
        <f t="shared" ca="1" si="723"/>
        <v>17.712579999999999</v>
      </c>
      <c r="AO1806" s="9">
        <f t="shared" si="723"/>
        <v>0</v>
      </c>
      <c r="AP1806" s="17">
        <f t="shared" si="723"/>
        <v>0</v>
      </c>
      <c r="AQ1806" s="15">
        <f t="shared" si="723"/>
        <v>0</v>
      </c>
      <c r="AR1806" s="10" t="str">
        <f t="shared" si="723"/>
        <v>A+J=</v>
      </c>
      <c r="AS1806" s="59">
        <f t="shared" si="723"/>
        <v>44454</v>
      </c>
      <c r="AT1806" s="18"/>
      <c r="AU1806" s="18"/>
      <c r="AV1806" s="40"/>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c r="GS1806" s="18"/>
      <c r="GT1806" s="18"/>
    </row>
    <row r="1807" spans="1:202" x14ac:dyDescent="0.2">
      <c r="A1807" s="123">
        <f t="shared" si="724"/>
        <v>44802</v>
      </c>
      <c r="B1807" s="124">
        <f t="shared" ca="1" si="730"/>
        <v>530.29060500000003</v>
      </c>
      <c r="C1807" s="126">
        <f t="shared" si="725"/>
        <v>500</v>
      </c>
      <c r="D1807" s="125">
        <f ca="1">IF(A1807&lt;$B$1,VLOOKUP(A1807,[1]DI!$A$4:$B$15000,2,FALSE),0)</f>
        <v>0.13650000000000001</v>
      </c>
      <c r="E1807" s="126">
        <f t="shared" ca="1" si="731"/>
        <v>5.0788000000000005E-4</v>
      </c>
      <c r="F1807" s="132">
        <f t="shared" si="726"/>
        <v>1.075</v>
      </c>
      <c r="G1807" s="127">
        <f t="shared" ca="1" si="717"/>
        <v>1.000545971</v>
      </c>
      <c r="H1807" s="126">
        <f ca="1">TRUNC(PRODUCT(G$10:G1806),15)</f>
        <v>1.3542978066932401</v>
      </c>
      <c r="I1807" s="126">
        <f t="shared" ca="1" si="727"/>
        <v>1.2769392808734701</v>
      </c>
      <c r="J1807" s="126">
        <f t="shared" ca="1" si="718"/>
        <v>1.0605812100000001</v>
      </c>
      <c r="K1807" s="126">
        <f t="shared" ca="1" si="719"/>
        <v>30.290604999999999</v>
      </c>
      <c r="L1807" s="133">
        <f>IF(VLOOKUP(A1807,$U$12:$AD$125,8)=VLOOKUP(A1806,$U$12:$AD$125,8),0,VLOOKUP(A1807,U$12:$AD$125,8))</f>
        <v>0</v>
      </c>
      <c r="M1807" s="129">
        <f>IF(L1807&gt;0,VLOOKUP(L1807,T$12:$AC$125,7),0)</f>
        <v>0</v>
      </c>
      <c r="N1807" s="126">
        <f t="shared" si="720"/>
        <v>0</v>
      </c>
      <c r="O1807" s="126">
        <f t="shared" ca="1" si="721"/>
        <v>30.290604999999999</v>
      </c>
      <c r="P1807" s="134" t="str">
        <f t="shared" si="728"/>
        <v>A+J=</v>
      </c>
      <c r="Q1807" s="131">
        <f t="shared" si="729"/>
        <v>44819</v>
      </c>
      <c r="R1807" s="9"/>
      <c r="S1807" s="9"/>
      <c r="T1807" s="9"/>
      <c r="U1807" s="9"/>
      <c r="V1807" s="9"/>
      <c r="W1807" s="9"/>
      <c r="X1807" s="9"/>
      <c r="Y1807" s="9"/>
      <c r="Z1807" s="9"/>
      <c r="AA1807" s="9"/>
      <c r="AB1807" s="9"/>
      <c r="AC1807" s="9"/>
      <c r="AD1807" s="9"/>
      <c r="AE1807" s="9"/>
      <c r="AF1807" s="59">
        <f t="shared" si="716"/>
        <v>44436</v>
      </c>
      <c r="AG1807" s="15">
        <f t="shared" ca="1" si="722"/>
        <v>1017.93062</v>
      </c>
      <c r="AH1807" s="15">
        <f t="shared" si="722"/>
        <v>1000</v>
      </c>
      <c r="AI1807" s="4">
        <f t="shared" ca="1" si="722"/>
        <v>0</v>
      </c>
      <c r="AJ1807" s="16">
        <f t="shared" ca="1" si="722"/>
        <v>0</v>
      </c>
      <c r="AK1807" s="4">
        <f t="shared" si="722"/>
        <v>1.075</v>
      </c>
      <c r="AL1807" s="59">
        <f t="shared" si="714"/>
        <v>44436</v>
      </c>
      <c r="AM1807" s="16">
        <f t="shared" ca="1" si="723"/>
        <v>1.01793062</v>
      </c>
      <c r="AN1807" s="15">
        <f t="shared" ca="1" si="723"/>
        <v>17.930620000000001</v>
      </c>
      <c r="AO1807" s="9">
        <f t="shared" si="723"/>
        <v>0</v>
      </c>
      <c r="AP1807" s="17">
        <f t="shared" si="723"/>
        <v>0</v>
      </c>
      <c r="AQ1807" s="15">
        <f t="shared" si="723"/>
        <v>0</v>
      </c>
      <c r="AR1807" s="10" t="str">
        <f t="shared" si="723"/>
        <v>A+J=</v>
      </c>
      <c r="AS1807" s="59">
        <f t="shared" si="723"/>
        <v>44454</v>
      </c>
      <c r="AT1807" s="18"/>
      <c r="AU1807" s="18"/>
      <c r="AV1807" s="40"/>
      <c r="AW1807" s="18"/>
      <c r="AX1807" s="18"/>
      <c r="AY1807" s="18"/>
      <c r="AZ1807" s="18"/>
      <c r="BA1807" s="18"/>
      <c r="BB1807" s="18"/>
      <c r="BC1807" s="18"/>
      <c r="BD1807" s="18"/>
      <c r="BE1807" s="18"/>
      <c r="BF1807" s="18"/>
      <c r="BG1807" s="18"/>
      <c r="BH1807" s="18"/>
      <c r="BI1807" s="18"/>
      <c r="BJ1807" s="18"/>
      <c r="BK1807" s="18"/>
      <c r="BL1807" s="18"/>
      <c r="BM1807" s="18"/>
      <c r="BN1807" s="18"/>
      <c r="BO1807" s="18"/>
      <c r="BP1807" s="18"/>
      <c r="BQ1807" s="18"/>
      <c r="BR1807" s="18"/>
      <c r="BS1807" s="18"/>
      <c r="BT1807" s="18"/>
      <c r="BU1807" s="18"/>
      <c r="BV1807" s="18"/>
      <c r="BW1807" s="18"/>
      <c r="BX1807" s="18"/>
      <c r="BY1807" s="18"/>
      <c r="BZ1807" s="18"/>
      <c r="CA1807" s="18"/>
      <c r="CB1807" s="18"/>
      <c r="CC1807" s="18"/>
      <c r="CD1807" s="18"/>
      <c r="CE1807" s="18"/>
      <c r="CF1807" s="18"/>
      <c r="CG1807" s="18"/>
      <c r="CH1807" s="18"/>
      <c r="CI1807" s="18"/>
      <c r="CJ1807" s="18"/>
      <c r="CK1807" s="18"/>
      <c r="CL1807" s="18"/>
      <c r="CM1807" s="18"/>
      <c r="CN1807" s="18"/>
      <c r="CO1807" s="18"/>
      <c r="CP1807" s="18"/>
      <c r="CQ1807" s="18"/>
      <c r="CR1807" s="18"/>
      <c r="CS1807" s="18"/>
      <c r="CT1807" s="18"/>
      <c r="CU1807" s="18"/>
      <c r="CV1807" s="18"/>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c r="GS1807" s="18"/>
      <c r="GT1807" s="18"/>
    </row>
    <row r="1808" spans="1:202" x14ac:dyDescent="0.2">
      <c r="A1808" s="123">
        <f t="shared" si="724"/>
        <v>44803</v>
      </c>
      <c r="B1808" s="124">
        <f t="shared" ca="1" si="730"/>
        <v>530.58013000000005</v>
      </c>
      <c r="C1808" s="126">
        <f t="shared" si="725"/>
        <v>500</v>
      </c>
      <c r="D1808" s="125">
        <f ca="1">IF(A1808&lt;$B$1,VLOOKUP(A1808,[1]DI!$A$4:$B$15000,2,FALSE),0)</f>
        <v>0.13650000000000001</v>
      </c>
      <c r="E1808" s="126">
        <f t="shared" ca="1" si="731"/>
        <v>5.0788000000000005E-4</v>
      </c>
      <c r="F1808" s="132">
        <f t="shared" si="726"/>
        <v>1.075</v>
      </c>
      <c r="G1808" s="127">
        <f t="shared" ca="1" si="717"/>
        <v>1.000545971</v>
      </c>
      <c r="H1808" s="126">
        <f ca="1">TRUNC(PRODUCT(G$10:G1807),15)</f>
        <v>1.35503721402106</v>
      </c>
      <c r="I1808" s="126">
        <f t="shared" ca="1" si="727"/>
        <v>1.2769392808734701</v>
      </c>
      <c r="J1808" s="126">
        <f t="shared" ca="1" si="718"/>
        <v>1.0611602600000001</v>
      </c>
      <c r="K1808" s="126">
        <f t="shared" ca="1" si="719"/>
        <v>30.58013</v>
      </c>
      <c r="L1808" s="133">
        <f>IF(VLOOKUP(A1808,$U$12:$AD$125,8)=VLOOKUP(A1807,$U$12:$AD$125,8),0,VLOOKUP(A1808,U$12:$AD$125,8))</f>
        <v>0</v>
      </c>
      <c r="M1808" s="129">
        <f>IF(L1808&gt;0,VLOOKUP(L1808,T$12:$AC$125,7),0)</f>
        <v>0</v>
      </c>
      <c r="N1808" s="126">
        <f t="shared" si="720"/>
        <v>0</v>
      </c>
      <c r="O1808" s="126">
        <f t="shared" ca="1" si="721"/>
        <v>30.58013</v>
      </c>
      <c r="P1808" s="134" t="str">
        <f t="shared" si="728"/>
        <v>A+J=</v>
      </c>
      <c r="Q1808" s="131">
        <f t="shared" si="729"/>
        <v>44819</v>
      </c>
      <c r="R1808" s="9"/>
      <c r="S1808" s="9"/>
      <c r="T1808" s="9"/>
      <c r="U1808" s="9"/>
      <c r="V1808" s="9"/>
      <c r="W1808" s="9"/>
      <c r="X1808" s="9"/>
      <c r="Y1808" s="9"/>
      <c r="Z1808" s="9"/>
      <c r="AA1808" s="9"/>
      <c r="AB1808" s="9"/>
      <c r="AC1808" s="9"/>
      <c r="AD1808" s="9"/>
      <c r="AE1808" s="9"/>
      <c r="AF1808" s="59">
        <f t="shared" si="716"/>
        <v>44437</v>
      </c>
      <c r="AG1808" s="15">
        <f t="shared" ca="1" si="722"/>
        <v>1017.93062</v>
      </c>
      <c r="AH1808" s="15">
        <f t="shared" si="722"/>
        <v>1000</v>
      </c>
      <c r="AI1808" s="4">
        <f t="shared" ca="1" si="722"/>
        <v>0</v>
      </c>
      <c r="AJ1808" s="16">
        <f t="shared" ca="1" si="722"/>
        <v>0</v>
      </c>
      <c r="AK1808" s="4">
        <f t="shared" si="722"/>
        <v>1.075</v>
      </c>
      <c r="AL1808" s="59">
        <f t="shared" si="714"/>
        <v>44437</v>
      </c>
      <c r="AM1808" s="16">
        <f t="shared" ca="1" si="723"/>
        <v>1.01793062</v>
      </c>
      <c r="AN1808" s="15">
        <f t="shared" ca="1" si="723"/>
        <v>17.930620000000001</v>
      </c>
      <c r="AO1808" s="9">
        <f t="shared" si="723"/>
        <v>0</v>
      </c>
      <c r="AP1808" s="17">
        <f t="shared" si="723"/>
        <v>0</v>
      </c>
      <c r="AQ1808" s="15">
        <f t="shared" si="723"/>
        <v>0</v>
      </c>
      <c r="AR1808" s="10" t="str">
        <f t="shared" si="723"/>
        <v>A+J=</v>
      </c>
      <c r="AS1808" s="59">
        <f t="shared" si="723"/>
        <v>44454</v>
      </c>
      <c r="AT1808" s="18"/>
      <c r="AU1808" s="18"/>
      <c r="AV1808" s="40"/>
      <c r="AW1808" s="18"/>
      <c r="AX1808" s="18"/>
      <c r="AY1808" s="18"/>
      <c r="AZ1808" s="18"/>
      <c r="BA1808" s="18"/>
      <c r="BB1808" s="18"/>
      <c r="BC1808" s="18"/>
      <c r="BD1808" s="18"/>
      <c r="BE1808" s="18"/>
      <c r="BF1808" s="18"/>
      <c r="BG1808" s="18"/>
      <c r="BH1808" s="18"/>
      <c r="BI1808" s="18"/>
      <c r="BJ1808" s="18"/>
      <c r="BK1808" s="18"/>
      <c r="BL1808" s="18"/>
      <c r="BM1808" s="18"/>
      <c r="BN1808" s="18"/>
      <c r="BO1808" s="18"/>
      <c r="BP1808" s="18"/>
      <c r="BQ1808" s="18"/>
      <c r="BR1808" s="18"/>
      <c r="BS1808" s="18"/>
      <c r="BT1808" s="18"/>
      <c r="BU1808" s="18"/>
      <c r="BV1808" s="18"/>
      <c r="BW1808" s="18"/>
      <c r="BX1808" s="18"/>
      <c r="BY1808" s="18"/>
      <c r="BZ1808" s="18"/>
      <c r="CA1808" s="18"/>
      <c r="CB1808" s="18"/>
      <c r="CC1808" s="18"/>
      <c r="CD1808" s="18"/>
      <c r="CE1808" s="18"/>
      <c r="CF1808" s="18"/>
      <c r="CG1808" s="18"/>
      <c r="CH1808" s="18"/>
      <c r="CI1808" s="18"/>
      <c r="CJ1808" s="18"/>
      <c r="CK1808" s="18"/>
      <c r="CL1808" s="18"/>
      <c r="CM1808" s="18"/>
      <c r="CN1808" s="18"/>
      <c r="CO1808" s="18"/>
      <c r="CP1808" s="18"/>
      <c r="CQ1808" s="18"/>
      <c r="CR1808" s="18"/>
      <c r="CS1808" s="18"/>
      <c r="CT1808" s="18"/>
      <c r="CU1808" s="18"/>
      <c r="CV1808" s="18"/>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c r="GS1808" s="18"/>
      <c r="GT1808" s="18"/>
    </row>
    <row r="1809" spans="1:202" x14ac:dyDescent="0.2">
      <c r="A1809" s="123">
        <f t="shared" si="724"/>
        <v>44804</v>
      </c>
      <c r="B1809" s="124">
        <f t="shared" ca="1" si="730"/>
        <v>530.86981000000003</v>
      </c>
      <c r="C1809" s="126">
        <f t="shared" si="725"/>
        <v>500</v>
      </c>
      <c r="D1809" s="125">
        <f ca="1">IF(A1809&lt;$B$1,VLOOKUP(A1809,[1]DI!$A$4:$B$15000,2,FALSE),0)</f>
        <v>0.13650000000000001</v>
      </c>
      <c r="E1809" s="126">
        <f t="shared" ca="1" si="731"/>
        <v>5.0788000000000005E-4</v>
      </c>
      <c r="F1809" s="132">
        <f t="shared" si="726"/>
        <v>1.075</v>
      </c>
      <c r="G1809" s="127">
        <f t="shared" ca="1" si="717"/>
        <v>1.000545971</v>
      </c>
      <c r="H1809" s="126">
        <f ca="1">TRUNC(PRODUCT(G$10:G1808),15)</f>
        <v>1.3557770250438299</v>
      </c>
      <c r="I1809" s="126">
        <f t="shared" ca="1" si="727"/>
        <v>1.2769392808734701</v>
      </c>
      <c r="J1809" s="126">
        <f t="shared" ca="1" si="718"/>
        <v>1.06173962</v>
      </c>
      <c r="K1809" s="126">
        <f t="shared" ca="1" si="719"/>
        <v>30.869810000000001</v>
      </c>
      <c r="L1809" s="133">
        <f>IF(VLOOKUP(A1809,$U$12:$AD$125,8)=VLOOKUP(A1808,$U$12:$AD$125,8),0,VLOOKUP(A1809,U$12:$AD$125,8))</f>
        <v>0</v>
      </c>
      <c r="M1809" s="129">
        <f>IF(L1809&gt;0,VLOOKUP(L1809,T$12:$AC$125,7),0)</f>
        <v>0</v>
      </c>
      <c r="N1809" s="126">
        <f t="shared" si="720"/>
        <v>0</v>
      </c>
      <c r="O1809" s="126">
        <f t="shared" ca="1" si="721"/>
        <v>30.869810000000001</v>
      </c>
      <c r="P1809" s="134" t="str">
        <f t="shared" si="728"/>
        <v>A+J=</v>
      </c>
      <c r="Q1809" s="131">
        <f t="shared" si="729"/>
        <v>44819</v>
      </c>
      <c r="R1809" s="9"/>
      <c r="S1809" s="9"/>
      <c r="T1809" s="9"/>
      <c r="U1809" s="9"/>
      <c r="V1809" s="9"/>
      <c r="W1809" s="9"/>
      <c r="X1809" s="9"/>
      <c r="Y1809" s="9"/>
      <c r="Z1809" s="9"/>
      <c r="AA1809" s="9"/>
      <c r="AB1809" s="9"/>
      <c r="AC1809" s="9"/>
      <c r="AD1809" s="9"/>
      <c r="AE1809" s="9"/>
      <c r="AF1809" s="59">
        <f t="shared" si="716"/>
        <v>44438</v>
      </c>
      <c r="AG1809" s="15">
        <f t="shared" ca="1" si="722"/>
        <v>1017.93062</v>
      </c>
      <c r="AH1809" s="15">
        <f t="shared" si="722"/>
        <v>1000</v>
      </c>
      <c r="AI1809" s="4">
        <f t="shared" ca="1" si="722"/>
        <v>5.1499999999999997E-2</v>
      </c>
      <c r="AJ1809" s="16">
        <f t="shared" ca="1" si="722"/>
        <v>1.9929999999999999E-4</v>
      </c>
      <c r="AK1809" s="4">
        <f t="shared" si="722"/>
        <v>1.075</v>
      </c>
      <c r="AL1809" s="59">
        <f t="shared" si="714"/>
        <v>44438</v>
      </c>
      <c r="AM1809" s="16">
        <f t="shared" ca="1" si="723"/>
        <v>1.01793062</v>
      </c>
      <c r="AN1809" s="15">
        <f t="shared" ca="1" si="723"/>
        <v>17.930620000000001</v>
      </c>
      <c r="AO1809" s="9">
        <f t="shared" si="723"/>
        <v>0</v>
      </c>
      <c r="AP1809" s="17">
        <f t="shared" si="723"/>
        <v>0</v>
      </c>
      <c r="AQ1809" s="15">
        <f t="shared" si="723"/>
        <v>0</v>
      </c>
      <c r="AR1809" s="10" t="str">
        <f t="shared" si="723"/>
        <v>A+J=</v>
      </c>
      <c r="AS1809" s="59">
        <f t="shared" si="723"/>
        <v>44454</v>
      </c>
      <c r="AT1809" s="18"/>
      <c r="AU1809" s="18"/>
      <c r="AV1809" s="40"/>
      <c r="AW1809" s="18"/>
      <c r="AX1809" s="18"/>
      <c r="AY1809" s="18"/>
      <c r="AZ1809" s="18"/>
      <c r="BA1809" s="18"/>
      <c r="BB1809" s="18"/>
      <c r="BC1809" s="18"/>
      <c r="BD1809" s="18"/>
      <c r="BE1809" s="18"/>
      <c r="BF1809" s="18"/>
      <c r="BG1809" s="18"/>
      <c r="BH1809" s="18"/>
      <c r="BI1809" s="18"/>
      <c r="BJ1809" s="18"/>
      <c r="BK1809" s="18"/>
      <c r="BL1809" s="18"/>
      <c r="BM1809" s="18"/>
      <c r="BN1809" s="18"/>
      <c r="BO1809" s="18"/>
      <c r="BP1809" s="18"/>
      <c r="BQ1809" s="18"/>
      <c r="BR1809" s="18"/>
      <c r="BS1809" s="18"/>
      <c r="BT1809" s="18"/>
      <c r="BU1809" s="18"/>
      <c r="BV1809" s="18"/>
      <c r="BW1809" s="18"/>
      <c r="BX1809" s="18"/>
      <c r="BY1809" s="18"/>
      <c r="BZ1809" s="18"/>
      <c r="CA1809" s="18"/>
      <c r="CB1809" s="18"/>
      <c r="CC1809" s="18"/>
      <c r="CD1809" s="18"/>
      <c r="CE1809" s="18"/>
      <c r="CF1809" s="18"/>
      <c r="CG1809" s="18"/>
      <c r="CH1809" s="18"/>
      <c r="CI1809" s="18"/>
      <c r="CJ1809" s="18"/>
      <c r="CK1809" s="18"/>
      <c r="CL1809" s="18"/>
      <c r="CM1809" s="18"/>
      <c r="CN1809" s="18"/>
      <c r="CO1809" s="18"/>
      <c r="CP1809" s="18"/>
      <c r="CQ1809" s="18"/>
      <c r="CR1809" s="18"/>
      <c r="CS1809" s="18"/>
      <c r="CT1809" s="18"/>
      <c r="CU1809" s="18"/>
      <c r="CV1809" s="18"/>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c r="GS1809" s="18"/>
      <c r="GT1809" s="18"/>
    </row>
    <row r="1810" spans="1:202" x14ac:dyDescent="0.2">
      <c r="A1810" s="123">
        <f t="shared" si="724"/>
        <v>44805</v>
      </c>
      <c r="B1810" s="124">
        <f t="shared" ca="1" si="730"/>
        <v>531.15965000000006</v>
      </c>
      <c r="C1810" s="126">
        <f t="shared" si="725"/>
        <v>500</v>
      </c>
      <c r="D1810" s="125">
        <f ca="1">IF(A1810&lt;$B$1,VLOOKUP(A1810,[1]DI!$A$4:$B$15000,2,FALSE),0)</f>
        <v>0.13650000000000001</v>
      </c>
      <c r="E1810" s="126">
        <f t="shared" ca="1" si="731"/>
        <v>5.0788000000000005E-4</v>
      </c>
      <c r="F1810" s="132">
        <f t="shared" si="726"/>
        <v>1.075</v>
      </c>
      <c r="G1810" s="127">
        <f t="shared" ca="1" si="717"/>
        <v>1.000545971</v>
      </c>
      <c r="H1810" s="126">
        <f ca="1">TRUNC(PRODUCT(G$10:G1809),15)</f>
        <v>1.35651723998197</v>
      </c>
      <c r="I1810" s="126">
        <f t="shared" ca="1" si="727"/>
        <v>1.2769392808734701</v>
      </c>
      <c r="J1810" s="126">
        <f t="shared" ca="1" si="718"/>
        <v>1.0623193</v>
      </c>
      <c r="K1810" s="126">
        <f t="shared" ca="1" si="719"/>
        <v>31.159649999999999</v>
      </c>
      <c r="L1810" s="133">
        <f>IF(VLOOKUP(A1810,$U$12:$AD$125,8)=VLOOKUP(A1809,$U$12:$AD$125,8),0,VLOOKUP(A1810,U$12:$AD$125,8))</f>
        <v>0</v>
      </c>
      <c r="M1810" s="129">
        <f>IF(L1810&gt;0,VLOOKUP(L1810,T$12:$AC$125,7),0)</f>
        <v>0</v>
      </c>
      <c r="N1810" s="126">
        <f t="shared" si="720"/>
        <v>0</v>
      </c>
      <c r="O1810" s="126">
        <f t="shared" ca="1" si="721"/>
        <v>31.159649999999999</v>
      </c>
      <c r="P1810" s="134" t="str">
        <f t="shared" si="728"/>
        <v>A+J=</v>
      </c>
      <c r="Q1810" s="131">
        <f t="shared" si="729"/>
        <v>44819</v>
      </c>
      <c r="R1810" s="9"/>
      <c r="S1810" s="9"/>
      <c r="T1810" s="9"/>
      <c r="U1810" s="9"/>
      <c r="V1810" s="9"/>
      <c r="W1810" s="9"/>
      <c r="X1810" s="9"/>
      <c r="Y1810" s="9"/>
      <c r="Z1810" s="9"/>
      <c r="AA1810" s="9"/>
      <c r="AB1810" s="9"/>
      <c r="AC1810" s="9"/>
      <c r="AD1810" s="9"/>
      <c r="AE1810" s="9"/>
      <c r="AF1810" s="59">
        <f t="shared" si="716"/>
        <v>44439</v>
      </c>
      <c r="AG1810" s="15">
        <f t="shared" ca="1" si="722"/>
        <v>1018.1487100000001</v>
      </c>
      <c r="AH1810" s="15">
        <f t="shared" si="722"/>
        <v>1000</v>
      </c>
      <c r="AI1810" s="4">
        <f t="shared" ca="1" si="722"/>
        <v>5.1499999999999997E-2</v>
      </c>
      <c r="AJ1810" s="16">
        <f t="shared" ca="1" si="722"/>
        <v>1.9929999999999999E-4</v>
      </c>
      <c r="AK1810" s="4">
        <f t="shared" si="722"/>
        <v>1.075</v>
      </c>
      <c r="AL1810" s="59">
        <f t="shared" si="714"/>
        <v>44439</v>
      </c>
      <c r="AM1810" s="16">
        <f t="shared" ca="1" si="723"/>
        <v>1.01814871</v>
      </c>
      <c r="AN1810" s="15">
        <f t="shared" ca="1" si="723"/>
        <v>18.148710000000001</v>
      </c>
      <c r="AO1810" s="9">
        <f t="shared" si="723"/>
        <v>0</v>
      </c>
      <c r="AP1810" s="17">
        <f t="shared" si="723"/>
        <v>0</v>
      </c>
      <c r="AQ1810" s="15">
        <f t="shared" si="723"/>
        <v>0</v>
      </c>
      <c r="AR1810" s="10" t="str">
        <f t="shared" si="723"/>
        <v>A+J=</v>
      </c>
      <c r="AS1810" s="59">
        <f t="shared" si="723"/>
        <v>44454</v>
      </c>
      <c r="AT1810" s="18"/>
      <c r="AU1810" s="18"/>
      <c r="AV1810" s="40"/>
      <c r="AW1810" s="18"/>
      <c r="AX1810" s="18"/>
      <c r="AY1810" s="18"/>
      <c r="AZ1810" s="18"/>
      <c r="BA1810" s="18"/>
      <c r="BB1810" s="18"/>
      <c r="BC1810" s="18"/>
      <c r="BD1810" s="18"/>
      <c r="BE1810" s="18"/>
      <c r="BF1810" s="18"/>
      <c r="BG1810" s="18"/>
      <c r="BH1810" s="18"/>
      <c r="BI1810" s="18"/>
      <c r="BJ1810" s="18"/>
      <c r="BK1810" s="18"/>
      <c r="BL1810" s="18"/>
      <c r="BM1810" s="18"/>
      <c r="BN1810" s="18"/>
      <c r="BO1810" s="18"/>
      <c r="BP1810" s="18"/>
      <c r="BQ1810" s="18"/>
      <c r="BR1810" s="18"/>
      <c r="BS1810" s="18"/>
      <c r="BT1810" s="18"/>
      <c r="BU1810" s="18"/>
      <c r="BV1810" s="18"/>
      <c r="BW1810" s="18"/>
      <c r="BX1810" s="18"/>
      <c r="BY1810" s="18"/>
      <c r="BZ1810" s="18"/>
      <c r="CA1810" s="18"/>
      <c r="CB1810" s="18"/>
      <c r="CC1810" s="18"/>
      <c r="CD1810" s="18"/>
      <c r="CE1810" s="18"/>
      <c r="CF1810" s="18"/>
      <c r="CG1810" s="18"/>
      <c r="CH1810" s="18"/>
      <c r="CI1810" s="18"/>
      <c r="CJ1810" s="18"/>
      <c r="CK1810" s="18"/>
      <c r="CL1810" s="18"/>
      <c r="CM1810" s="18"/>
      <c r="CN1810" s="18"/>
      <c r="CO1810" s="18"/>
      <c r="CP1810" s="18"/>
      <c r="CQ1810" s="18"/>
      <c r="CR1810" s="18"/>
      <c r="CS1810" s="18"/>
      <c r="CT1810" s="18"/>
      <c r="CU1810" s="18"/>
      <c r="CV1810" s="18"/>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c r="GS1810" s="18"/>
      <c r="GT1810" s="18"/>
    </row>
    <row r="1811" spans="1:202" x14ac:dyDescent="0.2">
      <c r="A1811" s="123">
        <f t="shared" si="724"/>
        <v>44806</v>
      </c>
      <c r="B1811" s="124">
        <f t="shared" ca="1" si="730"/>
        <v>531.44964500000003</v>
      </c>
      <c r="C1811" s="126">
        <f t="shared" si="725"/>
        <v>500</v>
      </c>
      <c r="D1811" s="125">
        <f ca="1">IF(A1811&lt;$B$1,VLOOKUP(A1811,[1]DI!$A$4:$B$15000,2,FALSE),0)</f>
        <v>0.13650000000000001</v>
      </c>
      <c r="E1811" s="126">
        <f t="shared" ca="1" si="731"/>
        <v>5.0788000000000005E-4</v>
      </c>
      <c r="F1811" s="132">
        <f t="shared" si="726"/>
        <v>1.075</v>
      </c>
      <c r="G1811" s="127">
        <f t="shared" ca="1" si="717"/>
        <v>1.000545971</v>
      </c>
      <c r="H1811" s="126">
        <f ca="1">TRUNC(PRODUCT(G$10:G1810),15)</f>
        <v>1.357257859056</v>
      </c>
      <c r="I1811" s="126">
        <f t="shared" ca="1" si="727"/>
        <v>1.2769392808734701</v>
      </c>
      <c r="J1811" s="126">
        <f t="shared" ca="1" si="718"/>
        <v>1.0628992900000001</v>
      </c>
      <c r="K1811" s="126">
        <f t="shared" ca="1" si="719"/>
        <v>31.449645</v>
      </c>
      <c r="L1811" s="133">
        <f>IF(VLOOKUP(A1811,$U$12:$AD$125,8)=VLOOKUP(A1810,$U$12:$AD$125,8),0,VLOOKUP(A1811,U$12:$AD$125,8))</f>
        <v>0</v>
      </c>
      <c r="M1811" s="129">
        <f>IF(L1811&gt;0,VLOOKUP(L1811,T$12:$AC$125,7),0)</f>
        <v>0</v>
      </c>
      <c r="N1811" s="126">
        <f t="shared" si="720"/>
        <v>0</v>
      </c>
      <c r="O1811" s="126">
        <f t="shared" ca="1" si="721"/>
        <v>31.449645</v>
      </c>
      <c r="P1811" s="134" t="str">
        <f t="shared" si="728"/>
        <v>A+J=</v>
      </c>
      <c r="Q1811" s="131">
        <f t="shared" si="729"/>
        <v>44819</v>
      </c>
      <c r="R1811" s="9"/>
      <c r="S1811" s="9"/>
      <c r="T1811" s="9"/>
      <c r="U1811" s="9"/>
      <c r="V1811" s="9"/>
      <c r="W1811" s="9"/>
      <c r="X1811" s="9"/>
      <c r="Y1811" s="9"/>
      <c r="Z1811" s="9"/>
      <c r="AA1811" s="9"/>
      <c r="AB1811" s="9"/>
      <c r="AC1811" s="9"/>
      <c r="AD1811" s="9"/>
      <c r="AE1811" s="9"/>
      <c r="AF1811" s="59">
        <f t="shared" si="716"/>
        <v>44440</v>
      </c>
      <c r="AG1811" s="15">
        <f t="shared" ca="1" si="722"/>
        <v>1018.36685</v>
      </c>
      <c r="AH1811" s="15">
        <f t="shared" si="722"/>
        <v>1000</v>
      </c>
      <c r="AI1811" s="4">
        <f t="shared" ca="1" si="722"/>
        <v>5.1499999999999997E-2</v>
      </c>
      <c r="AJ1811" s="16">
        <f t="shared" ca="1" si="722"/>
        <v>1.9929999999999999E-4</v>
      </c>
      <c r="AK1811" s="4">
        <f t="shared" si="722"/>
        <v>1.075</v>
      </c>
      <c r="AL1811" s="59">
        <f t="shared" si="714"/>
        <v>44440</v>
      </c>
      <c r="AM1811" s="16">
        <f t="shared" ca="1" si="723"/>
        <v>1.01836685</v>
      </c>
      <c r="AN1811" s="15">
        <f t="shared" ca="1" si="723"/>
        <v>18.366849999999999</v>
      </c>
      <c r="AO1811" s="9">
        <f t="shared" si="723"/>
        <v>0</v>
      </c>
      <c r="AP1811" s="17">
        <f t="shared" si="723"/>
        <v>0</v>
      </c>
      <c r="AQ1811" s="15">
        <f t="shared" si="723"/>
        <v>0</v>
      </c>
      <c r="AR1811" s="10" t="str">
        <f t="shared" si="723"/>
        <v>A+J=</v>
      </c>
      <c r="AS1811" s="59">
        <f t="shared" si="723"/>
        <v>44454</v>
      </c>
      <c r="AT1811" s="18"/>
      <c r="AU1811" s="18"/>
      <c r="AV1811" s="40"/>
      <c r="AW1811" s="18"/>
      <c r="AX1811" s="18"/>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8"/>
      <c r="BY1811" s="18"/>
      <c r="BZ1811" s="18"/>
      <c r="CA1811" s="18"/>
      <c r="CB1811" s="18"/>
      <c r="CC1811" s="18"/>
      <c r="CD1811" s="18"/>
      <c r="CE1811" s="18"/>
      <c r="CF1811" s="18"/>
      <c r="CG1811" s="18"/>
      <c r="CH1811" s="18"/>
      <c r="CI1811" s="18"/>
      <c r="CJ1811" s="18"/>
      <c r="CK1811" s="18"/>
      <c r="CL1811" s="18"/>
      <c r="CM1811" s="18"/>
      <c r="CN1811" s="18"/>
      <c r="CO1811" s="18"/>
      <c r="CP1811" s="18"/>
      <c r="CQ1811" s="18"/>
      <c r="CR1811" s="18"/>
      <c r="CS1811" s="18"/>
      <c r="CT1811" s="18"/>
      <c r="CU1811" s="18"/>
      <c r="CV1811" s="18"/>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c r="GS1811" s="18"/>
      <c r="GT1811" s="18"/>
    </row>
    <row r="1812" spans="1:202" x14ac:dyDescent="0.2">
      <c r="A1812" s="123">
        <f t="shared" si="724"/>
        <v>44807</v>
      </c>
      <c r="B1812" s="124">
        <f t="shared" ca="1" si="730"/>
        <v>531.73980500000005</v>
      </c>
      <c r="C1812" s="126">
        <f t="shared" si="725"/>
        <v>500</v>
      </c>
      <c r="D1812" s="125">
        <f ca="1">IF(A1812&lt;$B$1,VLOOKUP(A1812,[1]DI!$A$4:$B$15000,2,FALSE),0)</f>
        <v>0</v>
      </c>
      <c r="E1812" s="126">
        <f t="shared" ca="1" si="731"/>
        <v>0</v>
      </c>
      <c r="F1812" s="132">
        <f t="shared" si="726"/>
        <v>1.075</v>
      </c>
      <c r="G1812" s="127">
        <f t="shared" ca="1" si="717"/>
        <v>1</v>
      </c>
      <c r="H1812" s="126">
        <f ca="1">TRUNC(PRODUCT(G$10:G1811),15)</f>
        <v>1.3579988824865701</v>
      </c>
      <c r="I1812" s="126">
        <f t="shared" ca="1" si="727"/>
        <v>1.2769392808734701</v>
      </c>
      <c r="J1812" s="126">
        <f t="shared" ca="1" si="718"/>
        <v>1.0634796099999999</v>
      </c>
      <c r="K1812" s="126">
        <f t="shared" ca="1" si="719"/>
        <v>31.739805</v>
      </c>
      <c r="L1812" s="133">
        <f>IF(VLOOKUP(A1812,$U$12:$AD$125,8)=VLOOKUP(A1811,$U$12:$AD$125,8),0,VLOOKUP(A1812,U$12:$AD$125,8))</f>
        <v>0</v>
      </c>
      <c r="M1812" s="129">
        <f>IF(L1812&gt;0,VLOOKUP(L1812,T$12:$AC$125,7),0)</f>
        <v>0</v>
      </c>
      <c r="N1812" s="126">
        <f t="shared" si="720"/>
        <v>0</v>
      </c>
      <c r="O1812" s="126">
        <f t="shared" ca="1" si="721"/>
        <v>31.739805</v>
      </c>
      <c r="P1812" s="134" t="str">
        <f t="shared" si="728"/>
        <v>A+J=</v>
      </c>
      <c r="Q1812" s="131">
        <f t="shared" si="729"/>
        <v>44819</v>
      </c>
      <c r="R1812" s="9"/>
      <c r="S1812" s="9"/>
      <c r="T1812" s="9"/>
      <c r="U1812" s="9"/>
      <c r="V1812" s="9"/>
      <c r="W1812" s="9"/>
      <c r="X1812" s="9"/>
      <c r="Y1812" s="9"/>
      <c r="Z1812" s="9"/>
      <c r="AA1812" s="9"/>
      <c r="AB1812" s="9"/>
      <c r="AC1812" s="9"/>
      <c r="AD1812" s="9"/>
      <c r="AE1812" s="9"/>
      <c r="AF1812" s="59">
        <f t="shared" si="716"/>
        <v>44441</v>
      </c>
      <c r="AG1812" s="15">
        <f t="shared" ca="1" si="722"/>
        <v>1018.58502999</v>
      </c>
      <c r="AH1812" s="15">
        <f t="shared" si="722"/>
        <v>1000</v>
      </c>
      <c r="AI1812" s="4">
        <f t="shared" ca="1" si="722"/>
        <v>5.1499999999999997E-2</v>
      </c>
      <c r="AJ1812" s="16">
        <f t="shared" ca="1" si="722"/>
        <v>1.9929999999999999E-4</v>
      </c>
      <c r="AK1812" s="4">
        <f t="shared" si="722"/>
        <v>1.075</v>
      </c>
      <c r="AL1812" s="59">
        <f t="shared" si="714"/>
        <v>44441</v>
      </c>
      <c r="AM1812" s="16">
        <f t="shared" ca="1" si="723"/>
        <v>1.0185850299999999</v>
      </c>
      <c r="AN1812" s="15">
        <f t="shared" ca="1" si="723"/>
        <v>18.585029989999999</v>
      </c>
      <c r="AO1812" s="9">
        <f t="shared" si="723"/>
        <v>0</v>
      </c>
      <c r="AP1812" s="17">
        <f t="shared" si="723"/>
        <v>0</v>
      </c>
      <c r="AQ1812" s="15">
        <f t="shared" si="723"/>
        <v>0</v>
      </c>
      <c r="AR1812" s="10" t="str">
        <f t="shared" si="723"/>
        <v>A+J=</v>
      </c>
      <c r="AS1812" s="59">
        <f t="shared" si="723"/>
        <v>44454</v>
      </c>
      <c r="AT1812" s="18"/>
      <c r="AU1812" s="18"/>
      <c r="AV1812" s="40"/>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c r="GS1812" s="18"/>
      <c r="GT1812" s="18"/>
    </row>
    <row r="1813" spans="1:202" x14ac:dyDescent="0.2">
      <c r="A1813" s="123">
        <f t="shared" si="724"/>
        <v>44808</v>
      </c>
      <c r="B1813" s="124">
        <f t="shared" ca="1" si="730"/>
        <v>531.73980500000005</v>
      </c>
      <c r="C1813" s="126">
        <f t="shared" si="725"/>
        <v>500</v>
      </c>
      <c r="D1813" s="125">
        <f ca="1">IF(A1813&lt;$B$1,VLOOKUP(A1813,[1]DI!$A$4:$B$15000,2,FALSE),0)</f>
        <v>0</v>
      </c>
      <c r="E1813" s="126">
        <f t="shared" ca="1" si="731"/>
        <v>0</v>
      </c>
      <c r="F1813" s="132">
        <f t="shared" si="726"/>
        <v>1.075</v>
      </c>
      <c r="G1813" s="127">
        <f t="shared" ca="1" si="717"/>
        <v>1</v>
      </c>
      <c r="H1813" s="126">
        <f ca="1">TRUNC(PRODUCT(G$10:G1812),15)</f>
        <v>1.3579988824865701</v>
      </c>
      <c r="I1813" s="126">
        <f t="shared" ca="1" si="727"/>
        <v>1.2769392808734701</v>
      </c>
      <c r="J1813" s="126">
        <f t="shared" ca="1" si="718"/>
        <v>1.0634796099999999</v>
      </c>
      <c r="K1813" s="126">
        <f t="shared" ca="1" si="719"/>
        <v>31.739805</v>
      </c>
      <c r="L1813" s="133">
        <f>IF(VLOOKUP(A1813,$U$12:$AD$125,8)=VLOOKUP(A1812,$U$12:$AD$125,8),0,VLOOKUP(A1813,U$12:$AD$125,8))</f>
        <v>0</v>
      </c>
      <c r="M1813" s="129">
        <f>IF(L1813&gt;0,VLOOKUP(L1813,T$12:$AC$125,7),0)</f>
        <v>0</v>
      </c>
      <c r="N1813" s="126">
        <f t="shared" si="720"/>
        <v>0</v>
      </c>
      <c r="O1813" s="126">
        <f t="shared" ca="1" si="721"/>
        <v>31.739805</v>
      </c>
      <c r="P1813" s="134" t="str">
        <f t="shared" si="728"/>
        <v>A+J=</v>
      </c>
      <c r="Q1813" s="131">
        <f t="shared" si="729"/>
        <v>44819</v>
      </c>
      <c r="R1813" s="9"/>
      <c r="S1813" s="9"/>
      <c r="T1813" s="9"/>
      <c r="U1813" s="9"/>
      <c r="V1813" s="9"/>
      <c r="W1813" s="9"/>
      <c r="X1813" s="9"/>
      <c r="Y1813" s="9"/>
      <c r="Z1813" s="9"/>
      <c r="AA1813" s="9"/>
      <c r="AB1813" s="9"/>
      <c r="AC1813" s="9"/>
      <c r="AD1813" s="9"/>
      <c r="AE1813" s="9"/>
      <c r="AF1813" s="59">
        <f t="shared" si="716"/>
        <v>44442</v>
      </c>
      <c r="AG1813" s="15">
        <f t="shared" ca="1" si="722"/>
        <v>1018.80326</v>
      </c>
      <c r="AH1813" s="15">
        <f t="shared" si="722"/>
        <v>1000</v>
      </c>
      <c r="AI1813" s="4">
        <f t="shared" ca="1" si="722"/>
        <v>5.1499999999999997E-2</v>
      </c>
      <c r="AJ1813" s="16">
        <f t="shared" ca="1" si="722"/>
        <v>1.9929999999999999E-4</v>
      </c>
      <c r="AK1813" s="4">
        <f t="shared" si="722"/>
        <v>1.075</v>
      </c>
      <c r="AL1813" s="59">
        <f t="shared" si="714"/>
        <v>44442</v>
      </c>
      <c r="AM1813" s="16">
        <f t="shared" ca="1" si="723"/>
        <v>1.0188032600000001</v>
      </c>
      <c r="AN1813" s="15">
        <f t="shared" ca="1" si="723"/>
        <v>18.803260000000002</v>
      </c>
      <c r="AO1813" s="9">
        <f t="shared" si="723"/>
        <v>0</v>
      </c>
      <c r="AP1813" s="17">
        <f t="shared" si="723"/>
        <v>0</v>
      </c>
      <c r="AQ1813" s="15">
        <f t="shared" si="723"/>
        <v>0</v>
      </c>
      <c r="AR1813" s="10" t="str">
        <f t="shared" si="723"/>
        <v>A+J=</v>
      </c>
      <c r="AS1813" s="59">
        <f t="shared" si="723"/>
        <v>44454</v>
      </c>
      <c r="AT1813" s="18"/>
      <c r="AU1813" s="18"/>
      <c r="AV1813" s="40"/>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c r="GS1813" s="18"/>
      <c r="GT1813" s="18"/>
    </row>
    <row r="1814" spans="1:202" x14ac:dyDescent="0.2">
      <c r="A1814" s="123">
        <f t="shared" si="724"/>
        <v>44809</v>
      </c>
      <c r="B1814" s="124">
        <f t="shared" ca="1" si="730"/>
        <v>531.73980500000005</v>
      </c>
      <c r="C1814" s="126">
        <f t="shared" si="725"/>
        <v>500</v>
      </c>
      <c r="D1814" s="125">
        <f ca="1">IF(A1814&lt;$B$1,VLOOKUP(A1814,[1]DI!$A$4:$B$15000,2,FALSE),0)</f>
        <v>0.13650000000000001</v>
      </c>
      <c r="E1814" s="126">
        <f t="shared" ca="1" si="731"/>
        <v>5.0788000000000005E-4</v>
      </c>
      <c r="F1814" s="132">
        <f t="shared" si="726"/>
        <v>1.075</v>
      </c>
      <c r="G1814" s="127">
        <f t="shared" ca="1" si="717"/>
        <v>1.000545971</v>
      </c>
      <c r="H1814" s="126">
        <f ca="1">TRUNC(PRODUCT(G$10:G1813),15)</f>
        <v>1.3579988824865701</v>
      </c>
      <c r="I1814" s="126">
        <f t="shared" ca="1" si="727"/>
        <v>1.2769392808734701</v>
      </c>
      <c r="J1814" s="126">
        <f t="shared" ca="1" si="718"/>
        <v>1.0634796099999999</v>
      </c>
      <c r="K1814" s="126">
        <f t="shared" ca="1" si="719"/>
        <v>31.739805</v>
      </c>
      <c r="L1814" s="133">
        <f>IF(VLOOKUP(A1814,$U$12:$AD$125,8)=VLOOKUP(A1813,$U$12:$AD$125,8),0,VLOOKUP(A1814,U$12:$AD$125,8))</f>
        <v>0</v>
      </c>
      <c r="M1814" s="129">
        <f>IF(L1814&gt;0,VLOOKUP(L1814,T$12:$AC$125,7),0)</f>
        <v>0</v>
      </c>
      <c r="N1814" s="126">
        <f t="shared" si="720"/>
        <v>0</v>
      </c>
      <c r="O1814" s="126">
        <f t="shared" ca="1" si="721"/>
        <v>31.739805</v>
      </c>
      <c r="P1814" s="134" t="str">
        <f t="shared" si="728"/>
        <v>A+J=</v>
      </c>
      <c r="Q1814" s="131">
        <f t="shared" si="729"/>
        <v>44819</v>
      </c>
      <c r="R1814" s="9"/>
      <c r="S1814" s="9"/>
      <c r="T1814" s="9"/>
      <c r="U1814" s="9"/>
      <c r="V1814" s="9"/>
      <c r="W1814" s="9"/>
      <c r="X1814" s="9"/>
      <c r="Y1814" s="9"/>
      <c r="Z1814" s="9"/>
      <c r="AA1814" s="9"/>
      <c r="AB1814" s="9"/>
      <c r="AC1814" s="9"/>
      <c r="AD1814" s="9"/>
      <c r="AE1814" s="9"/>
      <c r="AF1814" s="59">
        <f t="shared" si="716"/>
        <v>44443</v>
      </c>
      <c r="AG1814" s="15">
        <f t="shared" ca="1" si="722"/>
        <v>1019.02153</v>
      </c>
      <c r="AH1814" s="15">
        <f t="shared" si="722"/>
        <v>1000</v>
      </c>
      <c r="AI1814" s="4">
        <f t="shared" ca="1" si="722"/>
        <v>0</v>
      </c>
      <c r="AJ1814" s="16">
        <f t="shared" ca="1" si="722"/>
        <v>0</v>
      </c>
      <c r="AK1814" s="4">
        <f t="shared" si="722"/>
        <v>1.075</v>
      </c>
      <c r="AL1814" s="59">
        <f t="shared" si="714"/>
        <v>44443</v>
      </c>
      <c r="AM1814" s="16">
        <f t="shared" ca="1" si="723"/>
        <v>1.0190215300000001</v>
      </c>
      <c r="AN1814" s="15">
        <f t="shared" ca="1" si="723"/>
        <v>19.021529999999998</v>
      </c>
      <c r="AO1814" s="9">
        <f t="shared" si="723"/>
        <v>0</v>
      </c>
      <c r="AP1814" s="17">
        <f t="shared" si="723"/>
        <v>0</v>
      </c>
      <c r="AQ1814" s="15">
        <f t="shared" si="723"/>
        <v>0</v>
      </c>
      <c r="AR1814" s="10" t="str">
        <f t="shared" si="723"/>
        <v>A+J=</v>
      </c>
      <c r="AS1814" s="59">
        <f t="shared" si="723"/>
        <v>44454</v>
      </c>
      <c r="AT1814" s="18"/>
      <c r="AU1814" s="18"/>
      <c r="AV1814" s="40"/>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c r="GS1814" s="18"/>
      <c r="GT1814" s="18"/>
    </row>
    <row r="1815" spans="1:202" x14ac:dyDescent="0.2">
      <c r="A1815" s="123">
        <f t="shared" si="724"/>
        <v>44810</v>
      </c>
      <c r="B1815" s="124">
        <f t="shared" ca="1" si="730"/>
        <v>532.03011500000002</v>
      </c>
      <c r="C1815" s="126">
        <f t="shared" si="725"/>
        <v>500</v>
      </c>
      <c r="D1815" s="125">
        <f ca="1">IF(A1815&lt;$B$1,VLOOKUP(A1815,[1]DI!$A$4:$B$15000,2,FALSE),0)</f>
        <v>0.13650000000000001</v>
      </c>
      <c r="E1815" s="126">
        <f t="shared" ca="1" si="731"/>
        <v>5.0788000000000005E-4</v>
      </c>
      <c r="F1815" s="132">
        <f t="shared" si="726"/>
        <v>1.075</v>
      </c>
      <c r="G1815" s="127">
        <f t="shared" ca="1" si="717"/>
        <v>1.000545971</v>
      </c>
      <c r="H1815" s="126">
        <f ca="1">TRUNC(PRODUCT(G$10:G1814),15)</f>
        <v>1.35874031049444</v>
      </c>
      <c r="I1815" s="126">
        <f t="shared" ca="1" si="727"/>
        <v>1.2769392808734701</v>
      </c>
      <c r="J1815" s="126">
        <f t="shared" ca="1" si="718"/>
        <v>1.0640602299999999</v>
      </c>
      <c r="K1815" s="126">
        <f t="shared" ca="1" si="719"/>
        <v>32.030115000000002</v>
      </c>
      <c r="L1815" s="133">
        <f>IF(VLOOKUP(A1815,$U$12:$AD$125,8)=VLOOKUP(A1814,$U$12:$AD$125,8),0,VLOOKUP(A1815,U$12:$AD$125,8))</f>
        <v>0</v>
      </c>
      <c r="M1815" s="129">
        <f>IF(L1815&gt;0,VLOOKUP(L1815,T$12:$AC$125,7),0)</f>
        <v>0</v>
      </c>
      <c r="N1815" s="126">
        <f t="shared" si="720"/>
        <v>0</v>
      </c>
      <c r="O1815" s="126">
        <f t="shared" ca="1" si="721"/>
        <v>32.030115000000002</v>
      </c>
      <c r="P1815" s="134" t="str">
        <f t="shared" si="728"/>
        <v>A+J=</v>
      </c>
      <c r="Q1815" s="131">
        <f t="shared" si="729"/>
        <v>44819</v>
      </c>
      <c r="R1815" s="9"/>
      <c r="S1815" s="9"/>
      <c r="T1815" s="9"/>
      <c r="U1815" s="9"/>
      <c r="V1815" s="9"/>
      <c r="W1815" s="9"/>
      <c r="X1815" s="9"/>
      <c r="Y1815" s="9"/>
      <c r="Z1815" s="9"/>
      <c r="AA1815" s="9"/>
      <c r="AB1815" s="9"/>
      <c r="AC1815" s="9"/>
      <c r="AD1815" s="9"/>
      <c r="AE1815" s="9"/>
      <c r="AF1815" s="59">
        <f t="shared" si="716"/>
        <v>44444</v>
      </c>
      <c r="AG1815" s="15">
        <f t="shared" ca="1" si="722"/>
        <v>1019.02153</v>
      </c>
      <c r="AH1815" s="15">
        <f t="shared" si="722"/>
        <v>1000</v>
      </c>
      <c r="AI1815" s="4">
        <f t="shared" ca="1" si="722"/>
        <v>0</v>
      </c>
      <c r="AJ1815" s="16">
        <f t="shared" ca="1" si="722"/>
        <v>0</v>
      </c>
      <c r="AK1815" s="4">
        <f t="shared" si="722"/>
        <v>1.075</v>
      </c>
      <c r="AL1815" s="59">
        <f t="shared" si="714"/>
        <v>44444</v>
      </c>
      <c r="AM1815" s="16">
        <f t="shared" ca="1" si="723"/>
        <v>1.0190215300000001</v>
      </c>
      <c r="AN1815" s="15">
        <f t="shared" ca="1" si="723"/>
        <v>19.021529999999998</v>
      </c>
      <c r="AO1815" s="9">
        <f t="shared" si="723"/>
        <v>0</v>
      </c>
      <c r="AP1815" s="17">
        <f t="shared" si="723"/>
        <v>0</v>
      </c>
      <c r="AQ1815" s="15">
        <f t="shared" si="723"/>
        <v>0</v>
      </c>
      <c r="AR1815" s="10" t="str">
        <f t="shared" si="723"/>
        <v>A+J=</v>
      </c>
      <c r="AS1815" s="59">
        <f t="shared" si="723"/>
        <v>44454</v>
      </c>
      <c r="AT1815" s="18"/>
      <c r="AU1815" s="18"/>
      <c r="AV1815" s="40"/>
      <c r="AW1815" s="18"/>
      <c r="AX1815" s="18"/>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8"/>
      <c r="BY1815" s="18"/>
      <c r="BZ1815" s="18"/>
      <c r="CA1815" s="18"/>
      <c r="CB1815" s="18"/>
      <c r="CC1815" s="18"/>
      <c r="CD1815" s="18"/>
      <c r="CE1815" s="18"/>
      <c r="CF1815" s="18"/>
      <c r="CG1815" s="18"/>
      <c r="CH1815" s="18"/>
      <c r="CI1815" s="18"/>
      <c r="CJ1815" s="18"/>
      <c r="CK1815" s="18"/>
      <c r="CL1815" s="18"/>
      <c r="CM1815" s="18"/>
      <c r="CN1815" s="18"/>
      <c r="CO1815" s="18"/>
      <c r="CP1815" s="18"/>
      <c r="CQ1815" s="18"/>
      <c r="CR1815" s="18"/>
      <c r="CS1815" s="18"/>
      <c r="CT1815" s="18"/>
      <c r="CU1815" s="18"/>
      <c r="CV1815" s="18"/>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c r="GS1815" s="18"/>
      <c r="GT1815" s="18"/>
    </row>
    <row r="1816" spans="1:202" x14ac:dyDescent="0.2">
      <c r="A1816" s="123">
        <f t="shared" si="724"/>
        <v>44811</v>
      </c>
      <c r="B1816" s="124">
        <f t="shared" ca="1" si="730"/>
        <v>532.32059000000004</v>
      </c>
      <c r="C1816" s="126">
        <f t="shared" si="725"/>
        <v>500</v>
      </c>
      <c r="D1816" s="125">
        <f ca="1">IF(A1816&lt;$B$1,VLOOKUP(A1816,[1]DI!$A$4:$B$15000,2,FALSE),0)</f>
        <v>0</v>
      </c>
      <c r="E1816" s="126">
        <f t="shared" ca="1" si="731"/>
        <v>0</v>
      </c>
      <c r="F1816" s="132">
        <f t="shared" si="726"/>
        <v>1.075</v>
      </c>
      <c r="G1816" s="127">
        <f t="shared" ca="1" si="717"/>
        <v>1</v>
      </c>
      <c r="H1816" s="126">
        <f ca="1">TRUNC(PRODUCT(G$10:G1815),15)</f>
        <v>1.3594821433005</v>
      </c>
      <c r="I1816" s="126">
        <f t="shared" ca="1" si="727"/>
        <v>1.2769392808734701</v>
      </c>
      <c r="J1816" s="126">
        <f t="shared" ca="1" si="718"/>
        <v>1.06464118</v>
      </c>
      <c r="K1816" s="126">
        <f t="shared" ca="1" si="719"/>
        <v>32.320590000000003</v>
      </c>
      <c r="L1816" s="133">
        <f>IF(VLOOKUP(A1816,$U$12:$AD$125,8)=VLOOKUP(A1815,$U$12:$AD$125,8),0,VLOOKUP(A1816,U$12:$AD$125,8))</f>
        <v>0</v>
      </c>
      <c r="M1816" s="129">
        <f>IF(L1816&gt;0,VLOOKUP(L1816,T$12:$AC$125,7),0)</f>
        <v>0</v>
      </c>
      <c r="N1816" s="126">
        <f t="shared" si="720"/>
        <v>0</v>
      </c>
      <c r="O1816" s="126">
        <f t="shared" ca="1" si="721"/>
        <v>32.320590000000003</v>
      </c>
      <c r="P1816" s="134" t="str">
        <f t="shared" si="728"/>
        <v>A+J=</v>
      </c>
      <c r="Q1816" s="131">
        <f t="shared" si="729"/>
        <v>44819</v>
      </c>
      <c r="R1816" s="9"/>
      <c r="S1816" s="9"/>
      <c r="T1816" s="9"/>
      <c r="U1816" s="9"/>
      <c r="V1816" s="9"/>
      <c r="W1816" s="9"/>
      <c r="X1816" s="9"/>
      <c r="Y1816" s="9"/>
      <c r="Z1816" s="9"/>
      <c r="AA1816" s="9"/>
      <c r="AB1816" s="9"/>
      <c r="AC1816" s="9"/>
      <c r="AD1816" s="9"/>
      <c r="AE1816" s="9"/>
      <c r="AF1816" s="59"/>
      <c r="AG1816" s="15"/>
      <c r="AH1816" s="15"/>
      <c r="AI1816" s="4"/>
      <c r="AJ1816" s="16"/>
      <c r="AK1816" s="4"/>
      <c r="AL1816" s="59"/>
      <c r="AM1816" s="16"/>
      <c r="AN1816" s="15"/>
      <c r="AO1816" s="9"/>
      <c r="AP1816" s="17"/>
      <c r="AQ1816" s="15"/>
      <c r="AR1816" s="10"/>
      <c r="AS1816" s="59"/>
      <c r="AT1816" s="18"/>
      <c r="AU1816" s="18"/>
      <c r="AV1816" s="40"/>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c r="GS1816" s="18"/>
      <c r="GT1816" s="18"/>
    </row>
    <row r="1817" spans="1:202" x14ac:dyDescent="0.2">
      <c r="A1817" s="123">
        <f t="shared" si="724"/>
        <v>44812</v>
      </c>
      <c r="B1817" s="124">
        <f t="shared" ca="1" si="730"/>
        <v>532.32059000000004</v>
      </c>
      <c r="C1817" s="126">
        <f t="shared" si="725"/>
        <v>500</v>
      </c>
      <c r="D1817" s="125">
        <f ca="1">IF(A1817&lt;$B$1,VLOOKUP(A1817,[1]DI!$A$4:$B$15000,2,FALSE),0)</f>
        <v>0.13650000000000001</v>
      </c>
      <c r="E1817" s="126">
        <f t="shared" ca="1" si="731"/>
        <v>5.0788000000000005E-4</v>
      </c>
      <c r="F1817" s="132">
        <f t="shared" si="726"/>
        <v>1.075</v>
      </c>
      <c r="G1817" s="127">
        <f t="shared" ca="1" si="717"/>
        <v>1.000545971</v>
      </c>
      <c r="H1817" s="126">
        <f ca="1">TRUNC(PRODUCT(G$10:G1816),15)</f>
        <v>1.3594821433005</v>
      </c>
      <c r="I1817" s="126">
        <f t="shared" ca="1" si="727"/>
        <v>1.2769392808734701</v>
      </c>
      <c r="J1817" s="126">
        <f t="shared" ca="1" si="718"/>
        <v>1.06464118</v>
      </c>
      <c r="K1817" s="126">
        <f t="shared" ca="1" si="719"/>
        <v>32.320590000000003</v>
      </c>
      <c r="L1817" s="133">
        <f>IF(VLOOKUP(A1817,$U$12:$AD$125,8)=VLOOKUP(A1816,$U$12:$AD$125,8),0,VLOOKUP(A1817,U$12:$AD$125,8))</f>
        <v>0</v>
      </c>
      <c r="M1817" s="129">
        <f>IF(L1817&gt;0,VLOOKUP(L1817,T$12:$AC$125,7),0)</f>
        <v>0</v>
      </c>
      <c r="N1817" s="126">
        <f t="shared" si="720"/>
        <v>0</v>
      </c>
      <c r="O1817" s="126">
        <f t="shared" ca="1" si="721"/>
        <v>32.320590000000003</v>
      </c>
      <c r="P1817" s="134" t="str">
        <f t="shared" si="728"/>
        <v>A+J=</v>
      </c>
      <c r="Q1817" s="131">
        <f t="shared" si="729"/>
        <v>44819</v>
      </c>
      <c r="R1817" s="9"/>
      <c r="S1817" s="9"/>
      <c r="T1817" s="9"/>
      <c r="U1817" s="9"/>
      <c r="V1817" s="9"/>
      <c r="W1817" s="9"/>
      <c r="X1817" s="9"/>
      <c r="Y1817" s="9"/>
      <c r="Z1817" s="9"/>
      <c r="AA1817" s="9"/>
      <c r="AB1817" s="9"/>
      <c r="AC1817" s="9"/>
      <c r="AD1817" s="9"/>
      <c r="AE1817" s="9"/>
      <c r="AF1817" s="59" t="str">
        <f t="shared" ref="AF1817:AS1817" si="732">$B$6</f>
        <v>CNEN22</v>
      </c>
      <c r="AG1817" s="9" t="str">
        <f t="shared" si="732"/>
        <v>CNEN22</v>
      </c>
      <c r="AH1817" s="9" t="str">
        <f t="shared" si="732"/>
        <v>CNEN22</v>
      </c>
      <c r="AI1817" s="9" t="str">
        <f t="shared" si="732"/>
        <v>CNEN22</v>
      </c>
      <c r="AJ1817" s="9" t="str">
        <f t="shared" si="732"/>
        <v>CNEN22</v>
      </c>
      <c r="AK1817" s="4" t="str">
        <f t="shared" si="732"/>
        <v>CNEN22</v>
      </c>
      <c r="AL1817" s="59" t="str">
        <f t="shared" si="732"/>
        <v>CNEN22</v>
      </c>
      <c r="AM1817" s="9" t="str">
        <f t="shared" si="732"/>
        <v>CNEN22</v>
      </c>
      <c r="AN1817" s="9" t="str">
        <f t="shared" si="732"/>
        <v>CNEN22</v>
      </c>
      <c r="AO1817" s="9" t="str">
        <f t="shared" si="732"/>
        <v>CNEN22</v>
      </c>
      <c r="AP1817" s="17" t="str">
        <f t="shared" si="732"/>
        <v>CNEN22</v>
      </c>
      <c r="AQ1817" s="9" t="str">
        <f t="shared" si="732"/>
        <v>CNEN22</v>
      </c>
      <c r="AR1817" s="10" t="str">
        <f t="shared" si="732"/>
        <v>CNEN22</v>
      </c>
      <c r="AS1817" s="59" t="str">
        <f t="shared" si="732"/>
        <v>CNEN22</v>
      </c>
      <c r="AT1817" s="18"/>
      <c r="AU1817" s="18"/>
      <c r="AV1817" s="40"/>
      <c r="AW1817" s="18"/>
      <c r="AX1817" s="18"/>
      <c r="AY1817" s="18"/>
      <c r="AZ1817" s="18"/>
      <c r="BA1817" s="18"/>
      <c r="BB1817" s="18"/>
      <c r="BC1817" s="18"/>
      <c r="BD1817" s="18"/>
      <c r="BE1817" s="18"/>
      <c r="BF1817" s="18"/>
      <c r="BG1817" s="18"/>
      <c r="BH1817" s="18"/>
      <c r="BI1817" s="18"/>
      <c r="BJ1817" s="18"/>
      <c r="BK1817" s="18"/>
      <c r="BL1817" s="18"/>
      <c r="BM1817" s="18"/>
      <c r="BN1817" s="18"/>
      <c r="BO1817" s="18"/>
      <c r="BP1817" s="18"/>
      <c r="BQ1817" s="18"/>
      <c r="BR1817" s="18"/>
      <c r="BS1817" s="18"/>
      <c r="BT1817" s="18"/>
      <c r="BU1817" s="18"/>
      <c r="BV1817" s="18"/>
      <c r="BW1817" s="18"/>
      <c r="BX1817" s="18"/>
      <c r="BY1817" s="18"/>
      <c r="BZ1817" s="18"/>
      <c r="CA1817" s="18"/>
      <c r="CB1817" s="18"/>
      <c r="CC1817" s="18"/>
      <c r="CD1817" s="18"/>
      <c r="CE1817" s="18"/>
      <c r="CF1817" s="18"/>
      <c r="CG1817" s="18"/>
      <c r="CH1817" s="18"/>
      <c r="CI1817" s="18"/>
      <c r="CJ1817" s="18"/>
      <c r="CK1817" s="18"/>
      <c r="CL1817" s="18"/>
      <c r="CM1817" s="18"/>
      <c r="CN1817" s="18"/>
      <c r="CO1817" s="18"/>
      <c r="CP1817" s="18"/>
      <c r="CQ1817" s="18"/>
      <c r="CR1817" s="18"/>
      <c r="CS1817" s="18"/>
      <c r="CT1817" s="18"/>
      <c r="CU1817" s="18"/>
      <c r="CV1817" s="18"/>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c r="GS1817" s="18"/>
      <c r="GT1817" s="18"/>
    </row>
    <row r="1818" spans="1:202" x14ac:dyDescent="0.2">
      <c r="A1818" s="123">
        <f t="shared" si="724"/>
        <v>44813</v>
      </c>
      <c r="B1818" s="124">
        <f t="shared" ca="1" si="730"/>
        <v>532.61122</v>
      </c>
      <c r="C1818" s="126">
        <f t="shared" si="725"/>
        <v>500</v>
      </c>
      <c r="D1818" s="125">
        <f ca="1">IF(A1818&lt;$B$1,VLOOKUP(A1818,[1]DI!$A$4:$B$15000,2,FALSE),0)</f>
        <v>0.13650000000000001</v>
      </c>
      <c r="E1818" s="126">
        <f t="shared" ca="1" si="731"/>
        <v>5.0788000000000005E-4</v>
      </c>
      <c r="F1818" s="132">
        <f t="shared" si="726"/>
        <v>1.075</v>
      </c>
      <c r="G1818" s="127">
        <f t="shared" ca="1" si="717"/>
        <v>1.000545971</v>
      </c>
      <c r="H1818" s="126">
        <f ca="1">TRUNC(PRODUCT(G$10:G1817),15)</f>
        <v>1.3602243811257599</v>
      </c>
      <c r="I1818" s="126">
        <f t="shared" ca="1" si="727"/>
        <v>1.2769392808734701</v>
      </c>
      <c r="J1818" s="126">
        <f t="shared" ca="1" si="718"/>
        <v>1.0652224400000001</v>
      </c>
      <c r="K1818" s="126">
        <f t="shared" ca="1" si="719"/>
        <v>32.611220000000003</v>
      </c>
      <c r="L1818" s="133">
        <f>IF(VLOOKUP(A1818,$U$12:$AD$125,8)=VLOOKUP(A1817,$U$12:$AD$125,8),0,VLOOKUP(A1818,U$12:$AD$125,8))</f>
        <v>0</v>
      </c>
      <c r="M1818" s="129">
        <f>IF(L1818&gt;0,VLOOKUP(L1818,T$12:$AC$125,7),0)</f>
        <v>0</v>
      </c>
      <c r="N1818" s="126">
        <f t="shared" si="720"/>
        <v>0</v>
      </c>
      <c r="O1818" s="126">
        <f t="shared" ca="1" si="721"/>
        <v>32.611220000000003</v>
      </c>
      <c r="P1818" s="134" t="str">
        <f t="shared" si="728"/>
        <v>A+J=</v>
      </c>
      <c r="Q1818" s="131">
        <f t="shared" si="729"/>
        <v>44819</v>
      </c>
      <c r="R1818" s="9"/>
      <c r="S1818" s="9"/>
      <c r="T1818" s="9"/>
      <c r="U1818" s="9"/>
      <c r="V1818" s="9"/>
      <c r="W1818" s="9"/>
      <c r="X1818" s="9"/>
      <c r="Y1818" s="9"/>
      <c r="Z1818" s="9"/>
      <c r="AA1818" s="9"/>
      <c r="AB1818" s="9"/>
      <c r="AC1818" s="9"/>
      <c r="AD1818" s="9"/>
      <c r="AE1818" s="9"/>
      <c r="AF1818" s="57" t="s">
        <v>16</v>
      </c>
      <c r="AG1818" s="3" t="s">
        <v>9</v>
      </c>
      <c r="AH1818" s="3" t="s">
        <v>10</v>
      </c>
      <c r="AI1818" s="36" t="s">
        <v>11</v>
      </c>
      <c r="AJ1818" s="37" t="s">
        <v>11</v>
      </c>
      <c r="AK1818" s="36" t="s">
        <v>11</v>
      </c>
      <c r="AL1818" s="60" t="s">
        <v>16</v>
      </c>
      <c r="AM1818" s="37" t="s">
        <v>11</v>
      </c>
      <c r="AN1818" s="3" t="s">
        <v>12</v>
      </c>
      <c r="AO1818" s="7" t="s">
        <v>13</v>
      </c>
      <c r="AP1818" s="38" t="s">
        <v>14</v>
      </c>
      <c r="AQ1818" s="3" t="s">
        <v>14</v>
      </c>
      <c r="AR1818" s="39" t="s">
        <v>15</v>
      </c>
      <c r="AS1818" s="57" t="s">
        <v>15</v>
      </c>
      <c r="AT1818" s="18"/>
      <c r="AU1818" s="18"/>
      <c r="AV1818" s="40"/>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c r="GS1818" s="18"/>
      <c r="GT1818" s="18"/>
    </row>
    <row r="1819" spans="1:202" x14ac:dyDescent="0.2">
      <c r="A1819" s="123">
        <f t="shared" si="724"/>
        <v>44814</v>
      </c>
      <c r="B1819" s="124">
        <f t="shared" ca="1" si="730"/>
        <v>532.90201000000002</v>
      </c>
      <c r="C1819" s="126">
        <f t="shared" si="725"/>
        <v>500</v>
      </c>
      <c r="D1819" s="125">
        <f ca="1">IF(A1819&lt;$B$1,VLOOKUP(A1819,[1]DI!$A$4:$B$15000,2,FALSE),0)</f>
        <v>0</v>
      </c>
      <c r="E1819" s="126">
        <f t="shared" ca="1" si="731"/>
        <v>0</v>
      </c>
      <c r="F1819" s="132">
        <f t="shared" si="726"/>
        <v>1.075</v>
      </c>
      <c r="G1819" s="127">
        <f t="shared" ca="1" si="717"/>
        <v>1</v>
      </c>
      <c r="H1819" s="126">
        <f ca="1">TRUNC(PRODUCT(G$10:G1818),15)</f>
        <v>1.3609670241913501</v>
      </c>
      <c r="I1819" s="126">
        <f t="shared" ca="1" si="727"/>
        <v>1.2769392808734701</v>
      </c>
      <c r="J1819" s="126">
        <f t="shared" ca="1" si="718"/>
        <v>1.0658040200000001</v>
      </c>
      <c r="K1819" s="126">
        <f t="shared" ca="1" si="719"/>
        <v>32.902009999999997</v>
      </c>
      <c r="L1819" s="133">
        <f>IF(VLOOKUP(A1819,$U$12:$AD$125,8)=VLOOKUP(A1818,$U$12:$AD$125,8),0,VLOOKUP(A1819,U$12:$AD$125,8))</f>
        <v>0</v>
      </c>
      <c r="M1819" s="129">
        <f>IF(L1819&gt;0,VLOOKUP(L1819,T$12:$AC$125,7),0)</f>
        <v>0</v>
      </c>
      <c r="N1819" s="126">
        <f t="shared" si="720"/>
        <v>0</v>
      </c>
      <c r="O1819" s="126">
        <f t="shared" ca="1" si="721"/>
        <v>32.902009999999997</v>
      </c>
      <c r="P1819" s="134" t="str">
        <f t="shared" si="728"/>
        <v>A+J=</v>
      </c>
      <c r="Q1819" s="131">
        <f t="shared" si="729"/>
        <v>44819</v>
      </c>
      <c r="R1819" s="9"/>
      <c r="S1819" s="9"/>
      <c r="T1819" s="9"/>
      <c r="U1819" s="9"/>
      <c r="V1819" s="9"/>
      <c r="W1819" s="9"/>
      <c r="X1819" s="9"/>
      <c r="Y1819" s="9"/>
      <c r="Z1819" s="9"/>
      <c r="AA1819" s="9"/>
      <c r="AB1819" s="9"/>
      <c r="AC1819" s="9"/>
      <c r="AD1819" s="9"/>
      <c r="AE1819" s="9"/>
      <c r="AF1819" s="57" t="s">
        <v>73</v>
      </c>
      <c r="AG1819" s="15" t="str">
        <f>$B$6</f>
        <v>CNEN22</v>
      </c>
      <c r="AH1819" s="3" t="s">
        <v>18</v>
      </c>
      <c r="AI1819" s="19" t="s">
        <v>19</v>
      </c>
      <c r="AJ1819" s="5"/>
      <c r="AK1819" s="19" t="s">
        <v>20</v>
      </c>
      <c r="AL1819" s="57"/>
      <c r="AM1819" s="5"/>
      <c r="AN1819" s="3"/>
      <c r="AO1819" s="7"/>
      <c r="AP1819" s="38"/>
      <c r="AQ1819" s="3"/>
      <c r="AR1819" s="39" t="s">
        <v>23</v>
      </c>
      <c r="AS1819" s="57" t="s">
        <v>23</v>
      </c>
      <c r="AT1819" s="18"/>
      <c r="AU1819" s="18"/>
      <c r="AV1819" s="40"/>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c r="GS1819" s="18"/>
      <c r="GT1819" s="18"/>
    </row>
    <row r="1820" spans="1:202" x14ac:dyDescent="0.2">
      <c r="A1820" s="123">
        <f t="shared" si="724"/>
        <v>44815</v>
      </c>
      <c r="B1820" s="124">
        <f t="shared" ca="1" si="730"/>
        <v>532.90201000000002</v>
      </c>
      <c r="C1820" s="126">
        <f t="shared" si="725"/>
        <v>500</v>
      </c>
      <c r="D1820" s="125">
        <f ca="1">IF(A1820&lt;$B$1,VLOOKUP(A1820,[1]DI!$A$4:$B$15000,2,FALSE),0)</f>
        <v>0</v>
      </c>
      <c r="E1820" s="126">
        <f t="shared" ca="1" si="731"/>
        <v>0</v>
      </c>
      <c r="F1820" s="132">
        <f t="shared" si="726"/>
        <v>1.075</v>
      </c>
      <c r="G1820" s="127">
        <f t="shared" ca="1" si="717"/>
        <v>1</v>
      </c>
      <c r="H1820" s="126">
        <f ca="1">TRUNC(PRODUCT(G$10:G1819),15)</f>
        <v>1.3609670241913501</v>
      </c>
      <c r="I1820" s="126">
        <f t="shared" ca="1" si="727"/>
        <v>1.2769392808734701</v>
      </c>
      <c r="J1820" s="126">
        <f t="shared" ca="1" si="718"/>
        <v>1.0658040200000001</v>
      </c>
      <c r="K1820" s="126">
        <f t="shared" ca="1" si="719"/>
        <v>32.902009999999997</v>
      </c>
      <c r="L1820" s="133">
        <f>IF(VLOOKUP(A1820,$U$12:$AD$125,8)=VLOOKUP(A1819,$U$12:$AD$125,8),0,VLOOKUP(A1820,U$12:$AD$125,8))</f>
        <v>0</v>
      </c>
      <c r="M1820" s="129">
        <f>IF(L1820&gt;0,VLOOKUP(L1820,T$12:$AC$125,7),0)</f>
        <v>0</v>
      </c>
      <c r="N1820" s="126">
        <f t="shared" si="720"/>
        <v>0</v>
      </c>
      <c r="O1820" s="126">
        <f t="shared" ca="1" si="721"/>
        <v>32.902009999999997</v>
      </c>
      <c r="P1820" s="134" t="str">
        <f t="shared" si="728"/>
        <v>A+J=</v>
      </c>
      <c r="Q1820" s="131">
        <f t="shared" si="729"/>
        <v>44819</v>
      </c>
      <c r="R1820" s="9"/>
      <c r="S1820" s="9"/>
      <c r="T1820" s="9"/>
      <c r="U1820" s="9"/>
      <c r="V1820" s="9"/>
      <c r="W1820" s="9"/>
      <c r="X1820" s="9"/>
      <c r="Y1820" s="9"/>
      <c r="Z1820" s="9"/>
      <c r="AA1820" s="9"/>
      <c r="AB1820" s="9"/>
      <c r="AC1820" s="9"/>
      <c r="AD1820" s="9"/>
      <c r="AE1820" s="9"/>
      <c r="AF1820" s="57" t="s">
        <v>73</v>
      </c>
      <c r="AG1820" s="15"/>
      <c r="AH1820" s="3"/>
      <c r="AI1820" s="19"/>
      <c r="AJ1820" s="5"/>
      <c r="AK1820" s="19"/>
      <c r="AL1820" s="57"/>
      <c r="AM1820" s="5"/>
      <c r="AN1820" s="3"/>
      <c r="AO1820" s="7"/>
      <c r="AP1820" s="38"/>
      <c r="AQ1820" s="3"/>
      <c r="AR1820" s="39" t="s">
        <v>28</v>
      </c>
      <c r="AS1820" s="57" t="s">
        <v>16</v>
      </c>
      <c r="AT1820" s="18"/>
      <c r="AU1820" s="18"/>
      <c r="AV1820" s="40"/>
      <c r="AW1820" s="18"/>
      <c r="AX1820" s="18"/>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8"/>
      <c r="BY1820" s="18"/>
      <c r="BZ1820" s="18"/>
      <c r="CA1820" s="18"/>
      <c r="CB1820" s="18"/>
      <c r="CC1820" s="18"/>
      <c r="CD1820" s="18"/>
      <c r="CE1820" s="18"/>
      <c r="CF1820" s="18"/>
      <c r="CG1820" s="18"/>
      <c r="CH1820" s="18"/>
      <c r="CI1820" s="18"/>
      <c r="CJ1820" s="18"/>
      <c r="CK1820" s="18"/>
      <c r="CL1820" s="18"/>
      <c r="CM1820" s="18"/>
      <c r="CN1820" s="18"/>
      <c r="CO1820" s="18"/>
      <c r="CP1820" s="18"/>
      <c r="CQ1820" s="18"/>
      <c r="CR1820" s="18"/>
      <c r="CS1820" s="18"/>
      <c r="CT1820" s="18"/>
      <c r="CU1820" s="18"/>
      <c r="CV1820" s="18"/>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c r="GS1820" s="18"/>
      <c r="GT1820" s="18"/>
    </row>
    <row r="1821" spans="1:202" x14ac:dyDescent="0.2">
      <c r="A1821" s="123">
        <f t="shared" si="724"/>
        <v>44816</v>
      </c>
      <c r="B1821" s="124">
        <f t="shared" ca="1" si="730"/>
        <v>532.90201000000002</v>
      </c>
      <c r="C1821" s="126">
        <f t="shared" si="725"/>
        <v>500</v>
      </c>
      <c r="D1821" s="125">
        <f ca="1">IF(A1821&lt;$B$1,VLOOKUP(A1821,[1]DI!$A$4:$B$15000,2,FALSE),0)</f>
        <v>0.13650000000000001</v>
      </c>
      <c r="E1821" s="126">
        <f t="shared" ca="1" si="731"/>
        <v>5.0788000000000005E-4</v>
      </c>
      <c r="F1821" s="132">
        <f t="shared" si="726"/>
        <v>1.075</v>
      </c>
      <c r="G1821" s="127">
        <f t="shared" ca="1" si="717"/>
        <v>1.000545971</v>
      </c>
      <c r="H1821" s="126">
        <f ca="1">TRUNC(PRODUCT(G$10:G1820),15)</f>
        <v>1.3609670241913501</v>
      </c>
      <c r="I1821" s="126">
        <f t="shared" ca="1" si="727"/>
        <v>1.2769392808734701</v>
      </c>
      <c r="J1821" s="126">
        <f t="shared" ca="1" si="718"/>
        <v>1.0658040200000001</v>
      </c>
      <c r="K1821" s="126">
        <f t="shared" ca="1" si="719"/>
        <v>32.902009999999997</v>
      </c>
      <c r="L1821" s="133">
        <f>IF(VLOOKUP(A1821,$U$12:$AD$125,8)=VLOOKUP(A1820,$U$12:$AD$125,8),0,VLOOKUP(A1821,U$12:$AD$125,8))</f>
        <v>0</v>
      </c>
      <c r="M1821" s="129">
        <f>IF(L1821&gt;0,VLOOKUP(L1821,T$12:$AC$125,7),0)</f>
        <v>0</v>
      </c>
      <c r="N1821" s="126">
        <f t="shared" si="720"/>
        <v>0</v>
      </c>
      <c r="O1821" s="126">
        <f t="shared" ca="1" si="721"/>
        <v>32.902009999999997</v>
      </c>
      <c r="P1821" s="134" t="str">
        <f t="shared" si="728"/>
        <v>A+J=</v>
      </c>
      <c r="Q1821" s="131">
        <f t="shared" si="729"/>
        <v>44819</v>
      </c>
      <c r="R1821" s="9"/>
      <c r="S1821" s="9"/>
      <c r="T1821" s="9"/>
      <c r="U1821" s="9"/>
      <c r="V1821" s="9"/>
      <c r="W1821" s="9"/>
      <c r="X1821" s="9"/>
      <c r="Y1821" s="9"/>
      <c r="Z1821" s="9"/>
      <c r="AA1821" s="9"/>
      <c r="AB1821" s="9"/>
      <c r="AC1821" s="9"/>
      <c r="AD1821" s="9"/>
      <c r="AE1821" s="9"/>
      <c r="AF1821" s="57"/>
      <c r="AG1821" s="3" t="s">
        <v>30</v>
      </c>
      <c r="AH1821" s="3" t="s">
        <v>30</v>
      </c>
      <c r="AI1821" s="19" t="s">
        <v>31</v>
      </c>
      <c r="AJ1821" s="5" t="s">
        <v>32</v>
      </c>
      <c r="AK1821" s="4" t="s">
        <v>33</v>
      </c>
      <c r="AL1821" s="59"/>
      <c r="AM1821" s="16" t="s">
        <v>36</v>
      </c>
      <c r="AN1821" s="3" t="s">
        <v>30</v>
      </c>
      <c r="AO1821" s="7"/>
      <c r="AP1821" s="38" t="s">
        <v>37</v>
      </c>
      <c r="AQ1821" s="3" t="s">
        <v>30</v>
      </c>
      <c r="AR1821" s="39" t="s">
        <v>38</v>
      </c>
      <c r="AS1821" s="59"/>
      <c r="AT1821" s="18"/>
      <c r="AU1821" s="18"/>
      <c r="AV1821" s="40"/>
      <c r="AW1821" s="18"/>
      <c r="AX1821" s="18"/>
      <c r="AY1821" s="18"/>
      <c r="AZ1821" s="18"/>
      <c r="BA1821" s="18"/>
      <c r="BB1821" s="18"/>
      <c r="BC1821" s="18"/>
      <c r="BD1821" s="18"/>
      <c r="BE1821" s="18"/>
      <c r="BF1821" s="18"/>
      <c r="BG1821" s="18"/>
      <c r="BH1821" s="18"/>
      <c r="BI1821" s="18"/>
      <c r="BJ1821" s="18"/>
      <c r="BK1821" s="18"/>
      <c r="BL1821" s="18"/>
      <c r="BM1821" s="18"/>
      <c r="BN1821" s="18"/>
      <c r="BO1821" s="18"/>
      <c r="BP1821" s="18"/>
      <c r="BQ1821" s="18"/>
      <c r="BR1821" s="18"/>
      <c r="BS1821" s="18"/>
      <c r="BT1821" s="18"/>
      <c r="BU1821" s="18"/>
      <c r="BV1821" s="18"/>
      <c r="BW1821" s="18"/>
      <c r="BX1821" s="18"/>
      <c r="BY1821" s="18"/>
      <c r="BZ1821" s="18"/>
      <c r="CA1821" s="18"/>
      <c r="CB1821" s="18"/>
      <c r="CC1821" s="18"/>
      <c r="CD1821" s="18"/>
      <c r="CE1821" s="18"/>
      <c r="CF1821" s="18"/>
      <c r="CG1821" s="18"/>
      <c r="CH1821" s="18"/>
      <c r="CI1821" s="18"/>
      <c r="CJ1821" s="18"/>
      <c r="CK1821" s="18"/>
      <c r="CL1821" s="18"/>
      <c r="CM1821" s="18"/>
      <c r="CN1821" s="18"/>
      <c r="CO1821" s="18"/>
      <c r="CP1821" s="18"/>
      <c r="CQ1821" s="18"/>
      <c r="CR1821" s="18"/>
      <c r="CS1821" s="18"/>
      <c r="CT1821" s="18"/>
      <c r="CU1821" s="18"/>
      <c r="CV1821" s="18"/>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c r="GS1821" s="18"/>
      <c r="GT1821" s="18"/>
    </row>
    <row r="1822" spans="1:202" x14ac:dyDescent="0.2">
      <c r="A1822" s="123">
        <f t="shared" si="724"/>
        <v>44817</v>
      </c>
      <c r="B1822" s="124">
        <f t="shared" ca="1" si="730"/>
        <v>533.19295999999997</v>
      </c>
      <c r="C1822" s="126">
        <f t="shared" si="725"/>
        <v>500</v>
      </c>
      <c r="D1822" s="125">
        <f ca="1">IF(A1822&lt;$B$1,VLOOKUP(A1822,[1]DI!$A$4:$B$15000,2,FALSE),0)</f>
        <v>0.13650000000000001</v>
      </c>
      <c r="E1822" s="126">
        <f t="shared" ca="1" si="731"/>
        <v>5.0788000000000005E-4</v>
      </c>
      <c r="F1822" s="132">
        <f t="shared" si="726"/>
        <v>1.075</v>
      </c>
      <c r="G1822" s="127">
        <f t="shared" ca="1" si="717"/>
        <v>1.000545971</v>
      </c>
      <c r="H1822" s="126">
        <f ca="1">TRUNC(PRODUCT(G$10:G1821),15)</f>
        <v>1.3617100727185101</v>
      </c>
      <c r="I1822" s="126">
        <f t="shared" ca="1" si="727"/>
        <v>1.2769392808734701</v>
      </c>
      <c r="J1822" s="126">
        <f t="shared" ca="1" si="718"/>
        <v>1.0663859200000001</v>
      </c>
      <c r="K1822" s="126">
        <f t="shared" ca="1" si="719"/>
        <v>33.192959999999999</v>
      </c>
      <c r="L1822" s="133">
        <f>IF(VLOOKUP(A1822,$U$12:$AD$125,8)=VLOOKUP(A1821,$U$12:$AD$125,8),0,VLOOKUP(A1822,U$12:$AD$125,8))</f>
        <v>0</v>
      </c>
      <c r="M1822" s="129">
        <f>IF(L1822&gt;0,VLOOKUP(L1822,T$12:$AC$125,7),0)</f>
        <v>0</v>
      </c>
      <c r="N1822" s="126">
        <f t="shared" si="720"/>
        <v>0</v>
      </c>
      <c r="O1822" s="126">
        <f t="shared" ca="1" si="721"/>
        <v>33.192959999999999</v>
      </c>
      <c r="P1822" s="134" t="str">
        <f t="shared" si="728"/>
        <v>A+J=</v>
      </c>
      <c r="Q1822" s="131">
        <f t="shared" si="729"/>
        <v>44819</v>
      </c>
      <c r="R1822" s="9"/>
      <c r="S1822" s="9"/>
      <c r="T1822" s="9"/>
      <c r="U1822" s="9"/>
      <c r="V1822" s="9"/>
      <c r="W1822" s="9"/>
      <c r="X1822" s="9"/>
      <c r="Y1822" s="9"/>
      <c r="Z1822" s="9"/>
      <c r="AA1822" s="9"/>
      <c r="AB1822" s="9"/>
      <c r="AC1822" s="9"/>
      <c r="AD1822" s="9"/>
      <c r="AE1822" s="9"/>
      <c r="AF1822" s="59"/>
      <c r="AG1822" s="15"/>
      <c r="AH1822" s="15"/>
      <c r="AI1822" s="4"/>
      <c r="AJ1822" s="16"/>
      <c r="AK1822" s="4"/>
      <c r="AL1822" s="59"/>
      <c r="AM1822" s="16"/>
      <c r="AN1822" s="15"/>
      <c r="AO1822" s="9"/>
      <c r="AP1822" s="17"/>
      <c r="AQ1822" s="15"/>
      <c r="AR1822" s="10"/>
      <c r="AS1822" s="61"/>
      <c r="AT1822" s="18"/>
      <c r="AU1822" s="18"/>
      <c r="AV1822" s="40"/>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c r="GS1822" s="18"/>
      <c r="GT1822" s="18"/>
    </row>
    <row r="1823" spans="1:202" x14ac:dyDescent="0.2">
      <c r="A1823" s="123">
        <f t="shared" si="724"/>
        <v>44818</v>
      </c>
      <c r="B1823" s="124">
        <f t="shared" ca="1" si="730"/>
        <v>533.48406999999997</v>
      </c>
      <c r="C1823" s="126">
        <f t="shared" si="725"/>
        <v>500</v>
      </c>
      <c r="D1823" s="125">
        <f ca="1">IF(A1823&lt;$B$1,VLOOKUP(A1823,[1]DI!$A$4:$B$15000,2,FALSE),0)</f>
        <v>0.13650000000000001</v>
      </c>
      <c r="E1823" s="126">
        <f t="shared" ca="1" si="731"/>
        <v>5.0788000000000005E-4</v>
      </c>
      <c r="F1823" s="132">
        <f t="shared" si="726"/>
        <v>1.075</v>
      </c>
      <c r="G1823" s="127">
        <f t="shared" ca="1" si="717"/>
        <v>1.000545971</v>
      </c>
      <c r="H1823" s="126">
        <f ca="1">TRUNC(PRODUCT(G$10:G1822),15)</f>
        <v>1.36245352692862</v>
      </c>
      <c r="I1823" s="126">
        <f t="shared" ca="1" si="727"/>
        <v>1.2769392808734701</v>
      </c>
      <c r="J1823" s="126">
        <f t="shared" ca="1" si="718"/>
        <v>1.06696814</v>
      </c>
      <c r="K1823" s="126">
        <f t="shared" ca="1" si="719"/>
        <v>33.484070000000003</v>
      </c>
      <c r="L1823" s="133">
        <f>IF(VLOOKUP(A1823,$U$12:$AD$125,8)=VLOOKUP(A1822,$U$12:$AD$125,8),0,VLOOKUP(A1823,U$12:$AD$125,8))</f>
        <v>0</v>
      </c>
      <c r="M1823" s="129">
        <f>IF(L1823&gt;0,VLOOKUP(L1823,T$12:$AC$125,7),0)</f>
        <v>0</v>
      </c>
      <c r="N1823" s="126">
        <f t="shared" si="720"/>
        <v>0</v>
      </c>
      <c r="O1823" s="126">
        <f t="shared" ca="1" si="721"/>
        <v>33.484070000000003</v>
      </c>
      <c r="P1823" s="134" t="str">
        <f t="shared" si="728"/>
        <v>A+J=</v>
      </c>
      <c r="Q1823" s="131">
        <f t="shared" si="729"/>
        <v>44819</v>
      </c>
      <c r="R1823" s="9"/>
      <c r="S1823" s="9"/>
      <c r="T1823" s="9"/>
      <c r="U1823" s="9"/>
      <c r="V1823" s="9"/>
      <c r="W1823" s="9"/>
      <c r="X1823" s="9"/>
      <c r="Y1823" s="9"/>
      <c r="Z1823" s="9"/>
      <c r="AA1823" s="9"/>
      <c r="AB1823" s="9"/>
      <c r="AC1823" s="9"/>
      <c r="AD1823" s="9"/>
      <c r="AE1823" s="9"/>
      <c r="AF1823" s="59">
        <f>(AF1815+1)</f>
        <v>44445</v>
      </c>
      <c r="AG1823" s="15">
        <f t="shared" ref="AG1823:AK1838" ca="1" si="733">VLOOKUP($AF1823,$A$10:$Q$3625,(AG$1)+1)</f>
        <v>1019.02153</v>
      </c>
      <c r="AH1823" s="15">
        <f t="shared" si="733"/>
        <v>1000</v>
      </c>
      <c r="AI1823" s="4">
        <f t="shared" ca="1" si="733"/>
        <v>5.1499999999999997E-2</v>
      </c>
      <c r="AJ1823" s="16">
        <f t="shared" ca="1" si="733"/>
        <v>1.9929999999999999E-4</v>
      </c>
      <c r="AK1823" s="4">
        <f t="shared" si="733"/>
        <v>1.075</v>
      </c>
      <c r="AL1823" s="59">
        <f t="shared" ref="AL1823:AL1852" si="734">AF1823</f>
        <v>44445</v>
      </c>
      <c r="AM1823" s="16">
        <f t="shared" ref="AM1823:AS1838" ca="1" si="735">VLOOKUP($AF1823,$A$10:$Q$3625,(AM$1)+1)</f>
        <v>1.0190215300000001</v>
      </c>
      <c r="AN1823" s="15">
        <f t="shared" ca="1" si="735"/>
        <v>19.021529999999998</v>
      </c>
      <c r="AO1823" s="9">
        <f t="shared" si="735"/>
        <v>0</v>
      </c>
      <c r="AP1823" s="17">
        <f t="shared" si="735"/>
        <v>0</v>
      </c>
      <c r="AQ1823" s="15">
        <f t="shared" si="735"/>
        <v>0</v>
      </c>
      <c r="AR1823" s="10" t="str">
        <f t="shared" si="735"/>
        <v>A+J=</v>
      </c>
      <c r="AS1823" s="59">
        <f t="shared" si="735"/>
        <v>44454</v>
      </c>
      <c r="AT1823" s="18"/>
      <c r="AU1823" s="18"/>
      <c r="AV1823" s="40"/>
      <c r="AW1823" s="18"/>
      <c r="AX1823" s="18"/>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8"/>
      <c r="BY1823" s="18"/>
      <c r="BZ1823" s="18"/>
      <c r="CA1823" s="18"/>
      <c r="CB1823" s="18"/>
      <c r="CC1823" s="18"/>
      <c r="CD1823" s="18"/>
      <c r="CE1823" s="18"/>
      <c r="CF1823" s="18"/>
      <c r="CG1823" s="18"/>
      <c r="CH1823" s="18"/>
      <c r="CI1823" s="18"/>
      <c r="CJ1823" s="18"/>
      <c r="CK1823" s="18"/>
      <c r="CL1823" s="18"/>
      <c r="CM1823" s="18"/>
      <c r="CN1823" s="18"/>
      <c r="CO1823" s="18"/>
      <c r="CP1823" s="18"/>
      <c r="CQ1823" s="18"/>
      <c r="CR1823" s="18"/>
      <c r="CS1823" s="18"/>
      <c r="CT1823" s="18"/>
      <c r="CU1823" s="18"/>
      <c r="CV1823" s="18"/>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c r="GS1823" s="18"/>
      <c r="GT1823" s="18"/>
    </row>
    <row r="1824" spans="1:202" x14ac:dyDescent="0.2">
      <c r="A1824" s="123">
        <f t="shared" si="724"/>
        <v>44819</v>
      </c>
      <c r="B1824" s="124">
        <f t="shared" ca="1" si="730"/>
        <v>533.77533500000004</v>
      </c>
      <c r="C1824" s="126">
        <f t="shared" si="725"/>
        <v>500</v>
      </c>
      <c r="D1824" s="125">
        <f ca="1">IF(A1824&lt;$B$1,VLOOKUP(A1824,[1]DI!$A$4:$B$15000,2,FALSE),0)</f>
        <v>0.13650000000000001</v>
      </c>
      <c r="E1824" s="126">
        <f t="shared" ca="1" si="731"/>
        <v>5.0788000000000005E-4</v>
      </c>
      <c r="F1824" s="132">
        <f t="shared" si="726"/>
        <v>1.075</v>
      </c>
      <c r="G1824" s="127">
        <f t="shared" ca="1" si="717"/>
        <v>1.000545971</v>
      </c>
      <c r="H1824" s="126">
        <f ca="1">TRUNC(PRODUCT(G$10:G1823),15)</f>
        <v>1.36319738704317</v>
      </c>
      <c r="I1824" s="126">
        <f t="shared" ca="1" si="727"/>
        <v>1.2769392808734701</v>
      </c>
      <c r="J1824" s="126">
        <f t="shared" ca="1" si="718"/>
        <v>1.0675506699999999</v>
      </c>
      <c r="K1824" s="126">
        <f t="shared" ca="1" si="719"/>
        <v>33.775334999999998</v>
      </c>
      <c r="L1824" s="133">
        <f>IF(VLOOKUP(A1824,$U$12:$AD$125,8)=VLOOKUP(A1823,$U$12:$AD$125,8),0,VLOOKUP(A1824,U$12:$AD$125,8))</f>
        <v>10</v>
      </c>
      <c r="M1824" s="129">
        <f>IF(L1824&gt;0,VLOOKUP(L1824,T$12:$AC$125,7),0)</f>
        <v>0.5</v>
      </c>
      <c r="N1824" s="126">
        <f t="shared" si="720"/>
        <v>500</v>
      </c>
      <c r="O1824" s="126">
        <f t="shared" ca="1" si="721"/>
        <v>533.77533500000004</v>
      </c>
      <c r="P1824" s="134" t="str">
        <f t="shared" si="728"/>
        <v>A+J=</v>
      </c>
      <c r="Q1824" s="131">
        <f t="shared" si="729"/>
        <v>44819</v>
      </c>
      <c r="R1824" s="9"/>
      <c r="S1824" s="9"/>
      <c r="T1824" s="9"/>
      <c r="U1824" s="9"/>
      <c r="V1824" s="9"/>
      <c r="W1824" s="9"/>
      <c r="X1824" s="9"/>
      <c r="Y1824" s="9"/>
      <c r="Z1824" s="9"/>
      <c r="AA1824" s="9"/>
      <c r="AB1824" s="9"/>
      <c r="AC1824" s="9"/>
      <c r="AD1824" s="9"/>
      <c r="AE1824" s="9"/>
      <c r="AF1824" s="59">
        <f t="shared" ref="AF1824:AF1852" si="736">(AF1823+1)</f>
        <v>44446</v>
      </c>
      <c r="AG1824" s="15">
        <f t="shared" ca="1" si="733"/>
        <v>1019.23986</v>
      </c>
      <c r="AH1824" s="15">
        <f t="shared" si="733"/>
        <v>1000</v>
      </c>
      <c r="AI1824" s="4">
        <f t="shared" ca="1" si="733"/>
        <v>0</v>
      </c>
      <c r="AJ1824" s="16">
        <f t="shared" ca="1" si="733"/>
        <v>0</v>
      </c>
      <c r="AK1824" s="4">
        <f t="shared" si="733"/>
        <v>1.075</v>
      </c>
      <c r="AL1824" s="59">
        <f t="shared" si="734"/>
        <v>44446</v>
      </c>
      <c r="AM1824" s="16">
        <f t="shared" ca="1" si="735"/>
        <v>1.0192398600000001</v>
      </c>
      <c r="AN1824" s="15">
        <f t="shared" ca="1" si="735"/>
        <v>19.23986</v>
      </c>
      <c r="AO1824" s="9">
        <f t="shared" si="735"/>
        <v>0</v>
      </c>
      <c r="AP1824" s="17">
        <f t="shared" si="735"/>
        <v>0</v>
      </c>
      <c r="AQ1824" s="15">
        <f t="shared" si="735"/>
        <v>0</v>
      </c>
      <c r="AR1824" s="10" t="str">
        <f t="shared" si="735"/>
        <v>A+J=</v>
      </c>
      <c r="AS1824" s="59">
        <f t="shared" si="735"/>
        <v>44454</v>
      </c>
      <c r="AT1824" s="18"/>
      <c r="AU1824" s="18"/>
      <c r="AV1824" s="40"/>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c r="GS1824" s="18"/>
      <c r="GT1824" s="18"/>
    </row>
    <row r="1825" spans="1:202" x14ac:dyDescent="0.2">
      <c r="A1825" s="123">
        <f t="shared" si="724"/>
        <v>44820</v>
      </c>
      <c r="B1825" s="3"/>
      <c r="C1825" s="126">
        <f t="shared" si="725"/>
        <v>0</v>
      </c>
      <c r="D1825" s="4"/>
      <c r="E1825" s="5"/>
      <c r="F1825" s="19"/>
      <c r="G1825" s="6"/>
      <c r="H1825" s="5"/>
      <c r="I1825" s="5"/>
      <c r="J1825" s="5"/>
      <c r="K1825" s="5"/>
      <c r="L1825" s="20"/>
      <c r="M1825" s="8"/>
      <c r="N1825" s="5"/>
      <c r="O1825" s="5"/>
      <c r="P1825" s="21"/>
      <c r="Q1825" s="57"/>
      <c r="R1825" s="9"/>
      <c r="S1825" s="9"/>
      <c r="T1825" s="9"/>
      <c r="U1825" s="9"/>
      <c r="V1825" s="9"/>
      <c r="W1825" s="9"/>
      <c r="X1825" s="9"/>
      <c r="Y1825" s="9"/>
      <c r="Z1825" s="9"/>
      <c r="AA1825" s="9"/>
      <c r="AB1825" s="9"/>
      <c r="AC1825" s="9"/>
      <c r="AD1825" s="9"/>
      <c r="AE1825" s="9"/>
      <c r="AF1825" s="59">
        <f t="shared" si="736"/>
        <v>44447</v>
      </c>
      <c r="AG1825" s="15">
        <f t="shared" ca="1" si="733"/>
        <v>1019.23986</v>
      </c>
      <c r="AH1825" s="15">
        <f t="shared" si="733"/>
        <v>1000</v>
      </c>
      <c r="AI1825" s="4">
        <f t="shared" ca="1" si="733"/>
        <v>5.1499999999999997E-2</v>
      </c>
      <c r="AJ1825" s="16">
        <f t="shared" ca="1" si="733"/>
        <v>1.9929999999999999E-4</v>
      </c>
      <c r="AK1825" s="4">
        <f t="shared" si="733"/>
        <v>1.075</v>
      </c>
      <c r="AL1825" s="59">
        <f t="shared" si="734"/>
        <v>44447</v>
      </c>
      <c r="AM1825" s="16">
        <f t="shared" ca="1" si="735"/>
        <v>1.0192398600000001</v>
      </c>
      <c r="AN1825" s="15">
        <f t="shared" ca="1" si="735"/>
        <v>19.23986</v>
      </c>
      <c r="AO1825" s="9">
        <f t="shared" si="735"/>
        <v>0</v>
      </c>
      <c r="AP1825" s="17">
        <f t="shared" si="735"/>
        <v>0</v>
      </c>
      <c r="AQ1825" s="15">
        <f t="shared" si="735"/>
        <v>0</v>
      </c>
      <c r="AR1825" s="10" t="str">
        <f t="shared" si="735"/>
        <v>A+J=</v>
      </c>
      <c r="AS1825" s="59">
        <f t="shared" si="735"/>
        <v>44454</v>
      </c>
      <c r="AT1825" s="18"/>
      <c r="AU1825" s="18"/>
      <c r="AV1825" s="40"/>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c r="GS1825" s="18"/>
      <c r="GT1825" s="18"/>
    </row>
    <row r="1826" spans="1:202" x14ac:dyDescent="0.2">
      <c r="A1826" s="122"/>
      <c r="B1826" s="3"/>
      <c r="C1826" s="5"/>
      <c r="D1826" s="4"/>
      <c r="E1826" s="5"/>
      <c r="F1826" s="19"/>
      <c r="G1826" s="6"/>
      <c r="H1826" s="5"/>
      <c r="I1826" s="5"/>
      <c r="J1826" s="5"/>
      <c r="K1826" s="5"/>
      <c r="L1826" s="20"/>
      <c r="M1826" s="8"/>
      <c r="N1826" s="5"/>
      <c r="O1826" s="5"/>
      <c r="P1826" s="21"/>
      <c r="Q1826" s="57"/>
      <c r="R1826" s="9"/>
      <c r="S1826" s="9"/>
      <c r="T1826" s="9"/>
      <c r="U1826" s="9"/>
      <c r="V1826" s="9"/>
      <c r="W1826" s="9"/>
      <c r="X1826" s="9"/>
      <c r="Y1826" s="9"/>
      <c r="Z1826" s="9"/>
      <c r="AA1826" s="9"/>
      <c r="AB1826" s="9"/>
      <c r="AC1826" s="9"/>
      <c r="AD1826" s="9"/>
      <c r="AE1826" s="9"/>
      <c r="AF1826" s="59">
        <f t="shared" si="736"/>
        <v>44448</v>
      </c>
      <c r="AG1826" s="15">
        <f t="shared" ca="1" si="733"/>
        <v>1019.4582299899999</v>
      </c>
      <c r="AH1826" s="15">
        <f t="shared" si="733"/>
        <v>1000</v>
      </c>
      <c r="AI1826" s="4">
        <f t="shared" ca="1" si="733"/>
        <v>5.1499999999999997E-2</v>
      </c>
      <c r="AJ1826" s="16">
        <f t="shared" ca="1" si="733"/>
        <v>1.9929999999999999E-4</v>
      </c>
      <c r="AK1826" s="4">
        <f t="shared" si="733"/>
        <v>1.075</v>
      </c>
      <c r="AL1826" s="59">
        <f t="shared" si="734"/>
        <v>44448</v>
      </c>
      <c r="AM1826" s="16">
        <f t="shared" ca="1" si="735"/>
        <v>1.0194582299999999</v>
      </c>
      <c r="AN1826" s="15">
        <f t="shared" ca="1" si="735"/>
        <v>19.45822999</v>
      </c>
      <c r="AO1826" s="9">
        <f t="shared" si="735"/>
        <v>0</v>
      </c>
      <c r="AP1826" s="17">
        <f t="shared" si="735"/>
        <v>0</v>
      </c>
      <c r="AQ1826" s="15">
        <f t="shared" si="735"/>
        <v>0</v>
      </c>
      <c r="AR1826" s="10" t="str">
        <f t="shared" si="735"/>
        <v>A+J=</v>
      </c>
      <c r="AS1826" s="59">
        <f t="shared" si="735"/>
        <v>44454</v>
      </c>
      <c r="AT1826" s="18"/>
      <c r="AU1826" s="18"/>
      <c r="AV1826" s="40"/>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c r="GS1826" s="18"/>
      <c r="GT1826" s="18"/>
    </row>
    <row r="1827" spans="1:202" x14ac:dyDescent="0.2">
      <c r="A1827" s="122"/>
      <c r="B1827" s="3"/>
      <c r="C1827" s="5"/>
      <c r="D1827" s="4"/>
      <c r="E1827" s="5"/>
      <c r="F1827" s="19"/>
      <c r="G1827" s="6"/>
      <c r="H1827" s="5"/>
      <c r="I1827" s="5"/>
      <c r="J1827" s="5"/>
      <c r="K1827" s="5"/>
      <c r="L1827" s="20"/>
      <c r="M1827" s="8"/>
      <c r="N1827" s="5"/>
      <c r="O1827" s="5"/>
      <c r="P1827" s="21"/>
      <c r="Q1827" s="57"/>
      <c r="R1827" s="9"/>
      <c r="S1827" s="9"/>
      <c r="T1827" s="9"/>
      <c r="U1827" s="9"/>
      <c r="V1827" s="9"/>
      <c r="W1827" s="9"/>
      <c r="X1827" s="9"/>
      <c r="Y1827" s="9"/>
      <c r="Z1827" s="9"/>
      <c r="AA1827" s="9"/>
      <c r="AB1827" s="9"/>
      <c r="AC1827" s="9"/>
      <c r="AD1827" s="9"/>
      <c r="AE1827" s="9"/>
      <c r="AF1827" s="59">
        <f t="shared" si="736"/>
        <v>44449</v>
      </c>
      <c r="AG1827" s="15">
        <f t="shared" ca="1" si="733"/>
        <v>1019.67663999</v>
      </c>
      <c r="AH1827" s="15">
        <f t="shared" si="733"/>
        <v>1000</v>
      </c>
      <c r="AI1827" s="4">
        <f t="shared" ca="1" si="733"/>
        <v>5.1499999999999997E-2</v>
      </c>
      <c r="AJ1827" s="16">
        <f t="shared" ca="1" si="733"/>
        <v>1.9929999999999999E-4</v>
      </c>
      <c r="AK1827" s="4">
        <f t="shared" si="733"/>
        <v>1.075</v>
      </c>
      <c r="AL1827" s="59">
        <f t="shared" si="734"/>
        <v>44449</v>
      </c>
      <c r="AM1827" s="16">
        <f t="shared" ca="1" si="735"/>
        <v>1.0196766399999999</v>
      </c>
      <c r="AN1827" s="15">
        <f t="shared" ca="1" si="735"/>
        <v>19.676639990000002</v>
      </c>
      <c r="AO1827" s="9">
        <f t="shared" si="735"/>
        <v>0</v>
      </c>
      <c r="AP1827" s="17">
        <f t="shared" si="735"/>
        <v>0</v>
      </c>
      <c r="AQ1827" s="15">
        <f t="shared" si="735"/>
        <v>0</v>
      </c>
      <c r="AR1827" s="10" t="str">
        <f t="shared" si="735"/>
        <v>A+J=</v>
      </c>
      <c r="AS1827" s="59">
        <f t="shared" si="735"/>
        <v>44454</v>
      </c>
      <c r="AT1827" s="18"/>
      <c r="AU1827" s="18"/>
      <c r="AV1827" s="40"/>
      <c r="AW1827" s="18"/>
      <c r="AX1827" s="18"/>
      <c r="AY1827" s="18"/>
      <c r="AZ1827" s="18"/>
      <c r="BA1827" s="18"/>
      <c r="BB1827" s="18"/>
      <c r="BC1827" s="18"/>
      <c r="BD1827" s="18"/>
      <c r="BE1827" s="18"/>
      <c r="BF1827" s="18"/>
      <c r="BG1827" s="18"/>
      <c r="BH1827" s="18"/>
      <c r="BI1827" s="18"/>
      <c r="BJ1827" s="18"/>
      <c r="BK1827" s="18"/>
      <c r="BL1827" s="18"/>
      <c r="BM1827" s="18"/>
      <c r="BN1827" s="18"/>
      <c r="BO1827" s="18"/>
      <c r="BP1827" s="18"/>
      <c r="BQ1827" s="18"/>
      <c r="BR1827" s="18"/>
      <c r="BS1827" s="18"/>
      <c r="BT1827" s="18"/>
      <c r="BU1827" s="18"/>
      <c r="BV1827" s="18"/>
      <c r="BW1827" s="18"/>
      <c r="BX1827" s="18"/>
      <c r="BY1827" s="18"/>
      <c r="BZ1827" s="18"/>
      <c r="CA1827" s="18"/>
      <c r="CB1827" s="18"/>
      <c r="CC1827" s="18"/>
      <c r="CD1827" s="18"/>
      <c r="CE1827" s="18"/>
      <c r="CF1827" s="18"/>
      <c r="CG1827" s="18"/>
      <c r="CH1827" s="18"/>
      <c r="CI1827" s="18"/>
      <c r="CJ1827" s="18"/>
      <c r="CK1827" s="18"/>
      <c r="CL1827" s="18"/>
      <c r="CM1827" s="18"/>
      <c r="CN1827" s="18"/>
      <c r="CO1827" s="18"/>
      <c r="CP1827" s="18"/>
      <c r="CQ1827" s="18"/>
      <c r="CR1827" s="18"/>
      <c r="CS1827" s="18"/>
      <c r="CT1827" s="18"/>
      <c r="CU1827" s="18"/>
      <c r="CV1827" s="18"/>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c r="GS1827" s="18"/>
      <c r="GT1827" s="18"/>
    </row>
    <row r="1828" spans="1:202" x14ac:dyDescent="0.2">
      <c r="A1828" s="122"/>
      <c r="B1828" s="3"/>
      <c r="C1828" s="5"/>
      <c r="D1828" s="4"/>
      <c r="E1828" s="5"/>
      <c r="F1828" s="19"/>
      <c r="G1828" s="6"/>
      <c r="H1828" s="5"/>
      <c r="I1828" s="5"/>
      <c r="J1828" s="5"/>
      <c r="K1828" s="5"/>
      <c r="L1828" s="20"/>
      <c r="M1828" s="8"/>
      <c r="N1828" s="5"/>
      <c r="O1828" s="5"/>
      <c r="P1828" s="21"/>
      <c r="Q1828" s="57"/>
      <c r="R1828" s="9"/>
      <c r="S1828" s="9"/>
      <c r="T1828" s="9"/>
      <c r="U1828" s="9"/>
      <c r="V1828" s="9"/>
      <c r="W1828" s="9"/>
      <c r="X1828" s="9"/>
      <c r="Y1828" s="9"/>
      <c r="Z1828" s="9"/>
      <c r="AA1828" s="9"/>
      <c r="AB1828" s="9"/>
      <c r="AC1828" s="9"/>
      <c r="AD1828" s="9"/>
      <c r="AE1828" s="9"/>
      <c r="AF1828" s="59">
        <f t="shared" si="736"/>
        <v>44450</v>
      </c>
      <c r="AG1828" s="15">
        <f t="shared" ca="1" si="733"/>
        <v>1019.89511</v>
      </c>
      <c r="AH1828" s="15">
        <f t="shared" si="733"/>
        <v>1000</v>
      </c>
      <c r="AI1828" s="4">
        <f t="shared" ca="1" si="733"/>
        <v>0</v>
      </c>
      <c r="AJ1828" s="16">
        <f t="shared" ca="1" si="733"/>
        <v>0</v>
      </c>
      <c r="AK1828" s="4">
        <f t="shared" si="733"/>
        <v>1.075</v>
      </c>
      <c r="AL1828" s="59">
        <f t="shared" si="734"/>
        <v>44450</v>
      </c>
      <c r="AM1828" s="16">
        <f t="shared" ca="1" si="735"/>
        <v>1.01989511</v>
      </c>
      <c r="AN1828" s="15">
        <f t="shared" ca="1" si="735"/>
        <v>19.895109999999999</v>
      </c>
      <c r="AO1828" s="9">
        <f t="shared" si="735"/>
        <v>0</v>
      </c>
      <c r="AP1828" s="17">
        <f t="shared" si="735"/>
        <v>0</v>
      </c>
      <c r="AQ1828" s="15">
        <f t="shared" si="735"/>
        <v>0</v>
      </c>
      <c r="AR1828" s="10" t="str">
        <f t="shared" si="735"/>
        <v>A+J=</v>
      </c>
      <c r="AS1828" s="59">
        <f t="shared" si="735"/>
        <v>44454</v>
      </c>
      <c r="AT1828" s="18"/>
      <c r="AU1828" s="18"/>
      <c r="AV1828" s="40"/>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c r="GS1828" s="18"/>
      <c r="GT1828" s="18"/>
    </row>
    <row r="1829" spans="1:202" x14ac:dyDescent="0.2">
      <c r="A1829" s="122"/>
      <c r="B1829" s="3"/>
      <c r="C1829" s="5"/>
      <c r="D1829" s="4"/>
      <c r="E1829" s="5"/>
      <c r="F1829" s="19"/>
      <c r="G1829" s="6"/>
      <c r="H1829" s="5"/>
      <c r="I1829" s="5"/>
      <c r="J1829" s="5"/>
      <c r="K1829" s="5"/>
      <c r="L1829" s="20"/>
      <c r="M1829" s="8"/>
      <c r="N1829" s="5"/>
      <c r="O1829" s="5"/>
      <c r="P1829" s="21"/>
      <c r="Q1829" s="57"/>
      <c r="R1829" s="9"/>
      <c r="S1829" s="9"/>
      <c r="T1829" s="9"/>
      <c r="U1829" s="9"/>
      <c r="V1829" s="9"/>
      <c r="W1829" s="9"/>
      <c r="X1829" s="9"/>
      <c r="Y1829" s="9"/>
      <c r="Z1829" s="9"/>
      <c r="AA1829" s="9"/>
      <c r="AB1829" s="9"/>
      <c r="AC1829" s="9"/>
      <c r="AD1829" s="9"/>
      <c r="AE1829" s="9"/>
      <c r="AF1829" s="59">
        <f t="shared" si="736"/>
        <v>44451</v>
      </c>
      <c r="AG1829" s="15">
        <f t="shared" ca="1" si="733"/>
        <v>1019.89511</v>
      </c>
      <c r="AH1829" s="15">
        <f t="shared" si="733"/>
        <v>1000</v>
      </c>
      <c r="AI1829" s="4">
        <f t="shared" ca="1" si="733"/>
        <v>0</v>
      </c>
      <c r="AJ1829" s="16">
        <f t="shared" ca="1" si="733"/>
        <v>0</v>
      </c>
      <c r="AK1829" s="4">
        <f t="shared" si="733"/>
        <v>1.075</v>
      </c>
      <c r="AL1829" s="59">
        <f t="shared" si="734"/>
        <v>44451</v>
      </c>
      <c r="AM1829" s="16">
        <f t="shared" ca="1" si="735"/>
        <v>1.01989511</v>
      </c>
      <c r="AN1829" s="15">
        <f t="shared" ca="1" si="735"/>
        <v>19.895109999999999</v>
      </c>
      <c r="AO1829" s="9">
        <f t="shared" si="735"/>
        <v>0</v>
      </c>
      <c r="AP1829" s="17">
        <f t="shared" si="735"/>
        <v>0</v>
      </c>
      <c r="AQ1829" s="15">
        <f t="shared" si="735"/>
        <v>0</v>
      </c>
      <c r="AR1829" s="10" t="str">
        <f t="shared" si="735"/>
        <v>A+J=</v>
      </c>
      <c r="AS1829" s="59">
        <f t="shared" si="735"/>
        <v>44454</v>
      </c>
      <c r="AT1829" s="18"/>
      <c r="AU1829" s="18"/>
      <c r="AV1829" s="40"/>
      <c r="AW1829" s="18"/>
      <c r="AX1829" s="18"/>
      <c r="AY1829" s="18"/>
      <c r="AZ1829" s="18"/>
      <c r="BA1829" s="18"/>
      <c r="BB1829" s="18"/>
      <c r="BC1829" s="18"/>
      <c r="BD1829" s="18"/>
      <c r="BE1829" s="18"/>
      <c r="BF1829" s="18"/>
      <c r="BG1829" s="18"/>
      <c r="BH1829" s="18"/>
      <c r="BI1829" s="18"/>
      <c r="BJ1829" s="18"/>
      <c r="BK1829" s="18"/>
      <c r="BL1829" s="18"/>
      <c r="BM1829" s="18"/>
      <c r="BN1829" s="18"/>
      <c r="BO1829" s="18"/>
      <c r="BP1829" s="18"/>
      <c r="BQ1829" s="18"/>
      <c r="BR1829" s="18"/>
      <c r="BS1829" s="18"/>
      <c r="BT1829" s="18"/>
      <c r="BU1829" s="18"/>
      <c r="BV1829" s="18"/>
      <c r="BW1829" s="18"/>
      <c r="BX1829" s="18"/>
      <c r="BY1829" s="18"/>
      <c r="BZ1829" s="18"/>
      <c r="CA1829" s="18"/>
      <c r="CB1829" s="18"/>
      <c r="CC1829" s="18"/>
      <c r="CD1829" s="18"/>
      <c r="CE1829" s="18"/>
      <c r="CF1829" s="18"/>
      <c r="CG1829" s="18"/>
      <c r="CH1829" s="18"/>
      <c r="CI1829" s="18"/>
      <c r="CJ1829" s="18"/>
      <c r="CK1829" s="18"/>
      <c r="CL1829" s="18"/>
      <c r="CM1829" s="18"/>
      <c r="CN1829" s="18"/>
      <c r="CO1829" s="18"/>
      <c r="CP1829" s="18"/>
      <c r="CQ1829" s="18"/>
      <c r="CR1829" s="18"/>
      <c r="CS1829" s="18"/>
      <c r="CT1829" s="18"/>
      <c r="CU1829" s="18"/>
      <c r="CV1829" s="18"/>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c r="GS1829" s="18"/>
      <c r="GT1829" s="18"/>
    </row>
    <row r="1830" spans="1:202" x14ac:dyDescent="0.2">
      <c r="A1830" s="122"/>
      <c r="B1830" s="3"/>
      <c r="C1830" s="5"/>
      <c r="D1830" s="4"/>
      <c r="E1830" s="5"/>
      <c r="F1830" s="19"/>
      <c r="G1830" s="6"/>
      <c r="H1830" s="5"/>
      <c r="I1830" s="5"/>
      <c r="J1830" s="5"/>
      <c r="K1830" s="5"/>
      <c r="L1830" s="20"/>
      <c r="M1830" s="8"/>
      <c r="N1830" s="5"/>
      <c r="O1830" s="5"/>
      <c r="P1830" s="21"/>
      <c r="Q1830" s="57"/>
      <c r="R1830" s="9"/>
      <c r="S1830" s="9"/>
      <c r="T1830" s="9"/>
      <c r="U1830" s="9"/>
      <c r="V1830" s="9"/>
      <c r="W1830" s="9"/>
      <c r="X1830" s="9"/>
      <c r="Y1830" s="9"/>
      <c r="Z1830" s="9"/>
      <c r="AA1830" s="9"/>
      <c r="AB1830" s="9"/>
      <c r="AC1830" s="9"/>
      <c r="AD1830" s="9"/>
      <c r="AE1830" s="9"/>
      <c r="AF1830" s="59">
        <f t="shared" si="736"/>
        <v>44452</v>
      </c>
      <c r="AG1830" s="15">
        <f t="shared" ca="1" si="733"/>
        <v>1019.89511</v>
      </c>
      <c r="AH1830" s="15">
        <f t="shared" si="733"/>
        <v>1000</v>
      </c>
      <c r="AI1830" s="4">
        <f t="shared" ca="1" si="733"/>
        <v>5.1499999999999997E-2</v>
      </c>
      <c r="AJ1830" s="16">
        <f t="shared" ca="1" si="733"/>
        <v>1.9929999999999999E-4</v>
      </c>
      <c r="AK1830" s="4">
        <f t="shared" si="733"/>
        <v>1.075</v>
      </c>
      <c r="AL1830" s="59">
        <f t="shared" si="734"/>
        <v>44452</v>
      </c>
      <c r="AM1830" s="16">
        <f t="shared" ca="1" si="735"/>
        <v>1.01989511</v>
      </c>
      <c r="AN1830" s="15">
        <f t="shared" ca="1" si="735"/>
        <v>19.895109999999999</v>
      </c>
      <c r="AO1830" s="9">
        <f t="shared" si="735"/>
        <v>0</v>
      </c>
      <c r="AP1830" s="17">
        <f t="shared" si="735"/>
        <v>0</v>
      </c>
      <c r="AQ1830" s="15">
        <f t="shared" si="735"/>
        <v>0</v>
      </c>
      <c r="AR1830" s="10" t="str">
        <f t="shared" si="735"/>
        <v>A+J=</v>
      </c>
      <c r="AS1830" s="59">
        <f t="shared" si="735"/>
        <v>44454</v>
      </c>
      <c r="AT1830" s="18"/>
      <c r="AU1830" s="18"/>
      <c r="AV1830" s="40"/>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c r="GS1830" s="18"/>
      <c r="GT1830" s="18"/>
    </row>
    <row r="1831" spans="1:202" x14ac:dyDescent="0.2">
      <c r="A1831" s="122"/>
      <c r="B1831" s="3"/>
      <c r="C1831" s="5"/>
      <c r="D1831" s="4"/>
      <c r="E1831" s="5"/>
      <c r="F1831" s="19"/>
      <c r="G1831" s="6"/>
      <c r="H1831" s="5"/>
      <c r="I1831" s="5"/>
      <c r="J1831" s="5"/>
      <c r="K1831" s="5"/>
      <c r="L1831" s="20"/>
      <c r="M1831" s="8"/>
      <c r="N1831" s="3"/>
      <c r="O1831" s="3"/>
      <c r="P1831" s="21"/>
      <c r="Q1831" s="2"/>
      <c r="R1831" s="9"/>
      <c r="S1831" s="9"/>
      <c r="T1831" s="9"/>
      <c r="U1831" s="9"/>
      <c r="V1831" s="9"/>
      <c r="W1831" s="9"/>
      <c r="X1831" s="9"/>
      <c r="Y1831" s="9"/>
      <c r="Z1831" s="9"/>
      <c r="AA1831" s="9"/>
      <c r="AB1831" s="9"/>
      <c r="AC1831" s="9"/>
      <c r="AD1831" s="9"/>
      <c r="AE1831" s="9"/>
      <c r="AF1831" s="59">
        <f t="shared" si="736"/>
        <v>44453</v>
      </c>
      <c r="AG1831" s="15">
        <f t="shared" ca="1" si="733"/>
        <v>1020.11362</v>
      </c>
      <c r="AH1831" s="15">
        <f t="shared" si="733"/>
        <v>1000</v>
      </c>
      <c r="AI1831" s="4">
        <f t="shared" ca="1" si="733"/>
        <v>5.1499999999999997E-2</v>
      </c>
      <c r="AJ1831" s="16">
        <f t="shared" ca="1" si="733"/>
        <v>1.9929999999999999E-4</v>
      </c>
      <c r="AK1831" s="4">
        <f t="shared" si="733"/>
        <v>1.075</v>
      </c>
      <c r="AL1831" s="59">
        <f t="shared" si="734"/>
        <v>44453</v>
      </c>
      <c r="AM1831" s="16">
        <f t="shared" ca="1" si="735"/>
        <v>1.0201136200000001</v>
      </c>
      <c r="AN1831" s="15">
        <f t="shared" ca="1" si="735"/>
        <v>20.113620000000001</v>
      </c>
      <c r="AO1831" s="9">
        <f t="shared" si="735"/>
        <v>0</v>
      </c>
      <c r="AP1831" s="17">
        <f t="shared" si="735"/>
        <v>0</v>
      </c>
      <c r="AQ1831" s="15">
        <f t="shared" si="735"/>
        <v>0</v>
      </c>
      <c r="AR1831" s="10" t="str">
        <f t="shared" si="735"/>
        <v>A+J=</v>
      </c>
      <c r="AS1831" s="59">
        <f t="shared" si="735"/>
        <v>44454</v>
      </c>
      <c r="AT1831" s="18"/>
      <c r="AU1831" s="18"/>
      <c r="AV1831" s="40"/>
      <c r="AW1831" s="18"/>
      <c r="AX1831" s="18"/>
      <c r="AY1831" s="18"/>
      <c r="AZ1831" s="18"/>
      <c r="BA1831" s="18"/>
      <c r="BB1831" s="18"/>
      <c r="BC1831" s="18"/>
      <c r="BD1831" s="18"/>
      <c r="BE1831" s="18"/>
      <c r="BF1831" s="18"/>
      <c r="BG1831" s="18"/>
      <c r="BH1831" s="18"/>
      <c r="BI1831" s="18"/>
      <c r="BJ1831" s="18"/>
      <c r="BK1831" s="18"/>
      <c r="BL1831" s="18"/>
      <c r="BM1831" s="18"/>
      <c r="BN1831" s="18"/>
      <c r="BO1831" s="18"/>
      <c r="BP1831" s="18"/>
      <c r="BQ1831" s="18"/>
      <c r="BR1831" s="18"/>
      <c r="BS1831" s="18"/>
      <c r="BT1831" s="18"/>
      <c r="BU1831" s="18"/>
      <c r="BV1831" s="18"/>
      <c r="BW1831" s="18"/>
      <c r="BX1831" s="18"/>
      <c r="BY1831" s="18"/>
      <c r="BZ1831" s="18"/>
      <c r="CA1831" s="18"/>
      <c r="CB1831" s="18"/>
      <c r="CC1831" s="18"/>
      <c r="CD1831" s="18"/>
      <c r="CE1831" s="18"/>
      <c r="CF1831" s="18"/>
      <c r="CG1831" s="18"/>
      <c r="CH1831" s="18"/>
      <c r="CI1831" s="18"/>
      <c r="CJ1831" s="18"/>
      <c r="CK1831" s="18"/>
      <c r="CL1831" s="18"/>
      <c r="CM1831" s="18"/>
      <c r="CN1831" s="18"/>
      <c r="CO1831" s="18"/>
      <c r="CP1831" s="18"/>
      <c r="CQ1831" s="18"/>
      <c r="CR1831" s="18"/>
      <c r="CS1831" s="18"/>
      <c r="CT1831" s="18"/>
      <c r="CU1831" s="18"/>
      <c r="CV1831" s="18"/>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c r="GS1831" s="18"/>
      <c r="GT1831" s="18"/>
    </row>
    <row r="1832" spans="1:202" x14ac:dyDescent="0.2">
      <c r="A1832" s="122"/>
      <c r="B1832" s="3"/>
      <c r="C1832" s="5"/>
      <c r="D1832" s="4"/>
      <c r="E1832" s="5"/>
      <c r="F1832" s="19"/>
      <c r="G1832" s="6"/>
      <c r="H1832" s="5"/>
      <c r="I1832" s="5"/>
      <c r="J1832" s="5"/>
      <c r="K1832" s="5"/>
      <c r="L1832" s="20"/>
      <c r="M1832" s="8"/>
      <c r="N1832" s="3"/>
      <c r="O1832" s="3"/>
      <c r="P1832" s="21"/>
      <c r="Q1832" s="2"/>
      <c r="R1832" s="9"/>
      <c r="S1832" s="9"/>
      <c r="T1832" s="9"/>
      <c r="U1832" s="9"/>
      <c r="V1832" s="9"/>
      <c r="W1832" s="9"/>
      <c r="X1832" s="9"/>
      <c r="Y1832" s="9"/>
      <c r="Z1832" s="9"/>
      <c r="AA1832" s="9"/>
      <c r="AB1832" s="9"/>
      <c r="AC1832" s="9"/>
      <c r="AD1832" s="9"/>
      <c r="AE1832" s="9"/>
      <c r="AF1832" s="59">
        <f t="shared" si="736"/>
        <v>44454</v>
      </c>
      <c r="AG1832" s="15">
        <f t="shared" ca="1" si="733"/>
        <v>1020.33217</v>
      </c>
      <c r="AH1832" s="15">
        <f t="shared" si="733"/>
        <v>1000</v>
      </c>
      <c r="AI1832" s="4">
        <f t="shared" ca="1" si="733"/>
        <v>5.1499999999999997E-2</v>
      </c>
      <c r="AJ1832" s="16">
        <f t="shared" ca="1" si="733"/>
        <v>1.9929999999999999E-4</v>
      </c>
      <c r="AK1832" s="4">
        <f t="shared" si="733"/>
        <v>1.075</v>
      </c>
      <c r="AL1832" s="59">
        <f t="shared" si="734"/>
        <v>44454</v>
      </c>
      <c r="AM1832" s="16">
        <f t="shared" ca="1" si="735"/>
        <v>1.0203321700000001</v>
      </c>
      <c r="AN1832" s="15">
        <f t="shared" ca="1" si="735"/>
        <v>20.332170000000001</v>
      </c>
      <c r="AO1832" s="9">
        <f t="shared" si="735"/>
        <v>8</v>
      </c>
      <c r="AP1832" s="17">
        <f t="shared" si="735"/>
        <v>0.5</v>
      </c>
      <c r="AQ1832" s="15">
        <f t="shared" si="735"/>
        <v>500</v>
      </c>
      <c r="AR1832" s="10" t="str">
        <f t="shared" si="735"/>
        <v>A+J=</v>
      </c>
      <c r="AS1832" s="59">
        <f t="shared" si="735"/>
        <v>44454</v>
      </c>
      <c r="AT1832" s="18"/>
      <c r="AU1832" s="18"/>
      <c r="AV1832" s="40"/>
      <c r="AW1832" s="18"/>
      <c r="AX1832" s="18"/>
      <c r="AY1832" s="18"/>
      <c r="AZ1832" s="18"/>
      <c r="BA1832" s="18"/>
      <c r="BB1832" s="18"/>
      <c r="BC1832" s="18"/>
      <c r="BD1832" s="18"/>
      <c r="BE1832" s="18"/>
      <c r="BF1832" s="18"/>
      <c r="BG1832" s="18"/>
      <c r="BH1832" s="18"/>
      <c r="BI1832" s="18"/>
      <c r="BJ1832" s="18"/>
      <c r="BK1832" s="18"/>
      <c r="BL1832" s="18"/>
      <c r="BM1832" s="18"/>
      <c r="BN1832" s="18"/>
      <c r="BO1832" s="18"/>
      <c r="BP1832" s="18"/>
      <c r="BQ1832" s="18"/>
      <c r="BR1832" s="18"/>
      <c r="BS1832" s="18"/>
      <c r="BT1832" s="18"/>
      <c r="BU1832" s="18"/>
      <c r="BV1832" s="18"/>
      <c r="BW1832" s="18"/>
      <c r="BX1832" s="18"/>
      <c r="BY1832" s="18"/>
      <c r="BZ1832" s="18"/>
      <c r="CA1832" s="18"/>
      <c r="CB1832" s="18"/>
      <c r="CC1832" s="18"/>
      <c r="CD1832" s="18"/>
      <c r="CE1832" s="18"/>
      <c r="CF1832" s="18"/>
      <c r="CG1832" s="18"/>
      <c r="CH1832" s="18"/>
      <c r="CI1832" s="18"/>
      <c r="CJ1832" s="18"/>
      <c r="CK1832" s="18"/>
      <c r="CL1832" s="18"/>
      <c r="CM1832" s="18"/>
      <c r="CN1832" s="18"/>
      <c r="CO1832" s="18"/>
      <c r="CP1832" s="18"/>
      <c r="CQ1832" s="18"/>
      <c r="CR1832" s="18"/>
      <c r="CS1832" s="18"/>
      <c r="CT1832" s="18"/>
      <c r="CU1832" s="18"/>
      <c r="CV1832" s="18"/>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c r="GS1832" s="18"/>
      <c r="GT1832" s="18"/>
    </row>
    <row r="1833" spans="1:202" x14ac:dyDescent="0.2">
      <c r="A1833" s="122"/>
      <c r="B1833" s="3"/>
      <c r="C1833" s="5"/>
      <c r="D1833" s="4"/>
      <c r="E1833" s="5"/>
      <c r="F1833" s="19"/>
      <c r="G1833" s="6"/>
      <c r="H1833" s="5"/>
      <c r="I1833" s="5"/>
      <c r="J1833" s="5"/>
      <c r="K1833" s="5"/>
      <c r="L1833" s="20"/>
      <c r="M1833" s="8"/>
      <c r="N1833" s="3"/>
      <c r="O1833" s="3"/>
      <c r="P1833" s="21"/>
      <c r="Q1833" s="2"/>
      <c r="R1833" s="9"/>
      <c r="S1833" s="9"/>
      <c r="T1833" s="9"/>
      <c r="U1833" s="9"/>
      <c r="V1833" s="9"/>
      <c r="W1833" s="9"/>
      <c r="X1833" s="9"/>
      <c r="Y1833" s="9"/>
      <c r="Z1833" s="9"/>
      <c r="AA1833" s="9"/>
      <c r="AB1833" s="9"/>
      <c r="AC1833" s="9"/>
      <c r="AD1833" s="9"/>
      <c r="AE1833" s="9"/>
      <c r="AF1833" s="59">
        <f t="shared" si="736"/>
        <v>44455</v>
      </c>
      <c r="AG1833" s="15">
        <f t="shared" ca="1" si="733"/>
        <v>500.10712498999999</v>
      </c>
      <c r="AH1833" s="15">
        <f t="shared" si="733"/>
        <v>500</v>
      </c>
      <c r="AI1833" s="4">
        <f t="shared" ca="1" si="733"/>
        <v>5.1499999999999997E-2</v>
      </c>
      <c r="AJ1833" s="16">
        <f t="shared" ca="1" si="733"/>
        <v>1.9929999999999999E-4</v>
      </c>
      <c r="AK1833" s="4">
        <f t="shared" si="733"/>
        <v>1.075</v>
      </c>
      <c r="AL1833" s="59">
        <f t="shared" si="734"/>
        <v>44455</v>
      </c>
      <c r="AM1833" s="16">
        <f t="shared" ca="1" si="735"/>
        <v>1.00021425</v>
      </c>
      <c r="AN1833" s="15">
        <f t="shared" ca="1" si="735"/>
        <v>0.10712499</v>
      </c>
      <c r="AO1833" s="9">
        <f t="shared" si="735"/>
        <v>0</v>
      </c>
      <c r="AP1833" s="17">
        <f t="shared" si="735"/>
        <v>0</v>
      </c>
      <c r="AQ1833" s="15">
        <f t="shared" si="735"/>
        <v>0</v>
      </c>
      <c r="AR1833" s="10" t="str">
        <f t="shared" si="735"/>
        <v>J=</v>
      </c>
      <c r="AS1833" s="59">
        <f t="shared" si="735"/>
        <v>44635</v>
      </c>
      <c r="AT1833" s="18"/>
      <c r="AU1833" s="18"/>
      <c r="AV1833" s="40"/>
      <c r="AW1833" s="18"/>
      <c r="AX1833" s="18"/>
      <c r="AY1833" s="18"/>
      <c r="AZ1833" s="18"/>
      <c r="BA1833" s="18"/>
      <c r="BB1833" s="18"/>
      <c r="BC1833" s="18"/>
      <c r="BD1833" s="18"/>
      <c r="BE1833" s="18"/>
      <c r="BF1833" s="18"/>
      <c r="BG1833" s="18"/>
      <c r="BH1833" s="18"/>
      <c r="BI1833" s="18"/>
      <c r="BJ1833" s="18"/>
      <c r="BK1833" s="18"/>
      <c r="BL1833" s="18"/>
      <c r="BM1833" s="18"/>
      <c r="BN1833" s="18"/>
      <c r="BO1833" s="18"/>
      <c r="BP1833" s="18"/>
      <c r="BQ1833" s="18"/>
      <c r="BR1833" s="18"/>
      <c r="BS1833" s="18"/>
      <c r="BT1833" s="18"/>
      <c r="BU1833" s="18"/>
      <c r="BV1833" s="18"/>
      <c r="BW1833" s="18"/>
      <c r="BX1833" s="18"/>
      <c r="BY1833" s="18"/>
      <c r="BZ1833" s="18"/>
      <c r="CA1833" s="18"/>
      <c r="CB1833" s="18"/>
      <c r="CC1833" s="18"/>
      <c r="CD1833" s="18"/>
      <c r="CE1833" s="18"/>
      <c r="CF1833" s="18"/>
      <c r="CG1833" s="18"/>
      <c r="CH1833" s="18"/>
      <c r="CI1833" s="18"/>
      <c r="CJ1833" s="18"/>
      <c r="CK1833" s="18"/>
      <c r="CL1833" s="18"/>
      <c r="CM1833" s="18"/>
      <c r="CN1833" s="18"/>
      <c r="CO1833" s="18"/>
      <c r="CP1833" s="18"/>
      <c r="CQ1833" s="18"/>
      <c r="CR1833" s="18"/>
      <c r="CS1833" s="18"/>
      <c r="CT1833" s="18"/>
      <c r="CU1833" s="18"/>
      <c r="CV1833" s="18"/>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c r="GS1833" s="18"/>
      <c r="GT1833" s="18"/>
    </row>
    <row r="1834" spans="1:202" x14ac:dyDescent="0.2">
      <c r="A1834" s="122"/>
      <c r="B1834" s="3"/>
      <c r="C1834" s="5"/>
      <c r="D1834" s="4"/>
      <c r="E1834" s="5"/>
      <c r="F1834" s="19"/>
      <c r="G1834" s="6"/>
      <c r="H1834" s="5"/>
      <c r="I1834" s="5"/>
      <c r="J1834" s="5"/>
      <c r="K1834" s="5"/>
      <c r="L1834" s="20"/>
      <c r="M1834" s="8"/>
      <c r="N1834" s="3"/>
      <c r="O1834" s="3"/>
      <c r="P1834" s="21"/>
      <c r="Q1834" s="2"/>
      <c r="R1834" s="9"/>
      <c r="S1834" s="9"/>
      <c r="T1834" s="9"/>
      <c r="U1834" s="9"/>
      <c r="V1834" s="9"/>
      <c r="W1834" s="9"/>
      <c r="X1834" s="9"/>
      <c r="Y1834" s="9"/>
      <c r="Z1834" s="9"/>
      <c r="AA1834" s="9"/>
      <c r="AB1834" s="9"/>
      <c r="AC1834" s="9"/>
      <c r="AD1834" s="9"/>
      <c r="AE1834" s="9"/>
      <c r="AF1834" s="59">
        <f t="shared" si="736"/>
        <v>44456</v>
      </c>
      <c r="AG1834" s="15">
        <f t="shared" ca="1" si="733"/>
        <v>500.21426998999999</v>
      </c>
      <c r="AH1834" s="15">
        <f t="shared" si="733"/>
        <v>500</v>
      </c>
      <c r="AI1834" s="4">
        <f t="shared" ca="1" si="733"/>
        <v>5.1499999999999997E-2</v>
      </c>
      <c r="AJ1834" s="16">
        <f t="shared" ca="1" si="733"/>
        <v>1.9929999999999999E-4</v>
      </c>
      <c r="AK1834" s="4">
        <f t="shared" si="733"/>
        <v>1.075</v>
      </c>
      <c r="AL1834" s="59">
        <f t="shared" si="734"/>
        <v>44456</v>
      </c>
      <c r="AM1834" s="16">
        <f t="shared" ca="1" si="735"/>
        <v>1.0004285399999999</v>
      </c>
      <c r="AN1834" s="15">
        <f t="shared" ca="1" si="735"/>
        <v>0.21426998999999999</v>
      </c>
      <c r="AO1834" s="9">
        <f t="shared" si="735"/>
        <v>0</v>
      </c>
      <c r="AP1834" s="17">
        <f t="shared" si="735"/>
        <v>0</v>
      </c>
      <c r="AQ1834" s="15">
        <f t="shared" si="735"/>
        <v>0</v>
      </c>
      <c r="AR1834" s="10" t="str">
        <f t="shared" si="735"/>
        <v>J=</v>
      </c>
      <c r="AS1834" s="59">
        <f t="shared" si="735"/>
        <v>44635</v>
      </c>
      <c r="AT1834" s="18"/>
      <c r="AU1834" s="18"/>
      <c r="AV1834" s="40"/>
      <c r="AW1834" s="18"/>
      <c r="AX1834" s="18"/>
      <c r="AY1834" s="18"/>
      <c r="AZ1834" s="18"/>
      <c r="BA1834" s="18"/>
      <c r="BB1834" s="18"/>
      <c r="BC1834" s="18"/>
      <c r="BD1834" s="18"/>
      <c r="BE1834" s="18"/>
      <c r="BF1834" s="18"/>
      <c r="BG1834" s="18"/>
      <c r="BH1834" s="18"/>
      <c r="BI1834" s="18"/>
      <c r="BJ1834" s="18"/>
      <c r="BK1834" s="18"/>
      <c r="BL1834" s="18"/>
      <c r="BM1834" s="18"/>
      <c r="BN1834" s="18"/>
      <c r="BO1834" s="18"/>
      <c r="BP1834" s="18"/>
      <c r="BQ1834" s="18"/>
      <c r="BR1834" s="18"/>
      <c r="BS1834" s="18"/>
      <c r="BT1834" s="18"/>
      <c r="BU1834" s="18"/>
      <c r="BV1834" s="18"/>
      <c r="BW1834" s="18"/>
      <c r="BX1834" s="18"/>
      <c r="BY1834" s="18"/>
      <c r="BZ1834" s="18"/>
      <c r="CA1834" s="18"/>
      <c r="CB1834" s="18"/>
      <c r="CC1834" s="18"/>
      <c r="CD1834" s="18"/>
      <c r="CE1834" s="18"/>
      <c r="CF1834" s="18"/>
      <c r="CG1834" s="18"/>
      <c r="CH1834" s="18"/>
      <c r="CI1834" s="18"/>
      <c r="CJ1834" s="18"/>
      <c r="CK1834" s="18"/>
      <c r="CL1834" s="18"/>
      <c r="CM1834" s="18"/>
      <c r="CN1834" s="18"/>
      <c r="CO1834" s="18"/>
      <c r="CP1834" s="18"/>
      <c r="CQ1834" s="18"/>
      <c r="CR1834" s="18"/>
      <c r="CS1834" s="18"/>
      <c r="CT1834" s="18"/>
      <c r="CU1834" s="18"/>
      <c r="CV1834" s="18"/>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c r="GS1834" s="18"/>
      <c r="GT1834" s="18"/>
    </row>
    <row r="1835" spans="1:202" x14ac:dyDescent="0.2">
      <c r="A1835" s="122"/>
      <c r="B1835" s="3"/>
      <c r="C1835" s="5"/>
      <c r="D1835" s="4"/>
      <c r="E1835" s="5"/>
      <c r="F1835" s="19"/>
      <c r="G1835" s="6"/>
      <c r="H1835" s="5"/>
      <c r="I1835" s="5"/>
      <c r="J1835" s="5"/>
      <c r="K1835" s="5"/>
      <c r="L1835" s="20"/>
      <c r="M1835" s="8"/>
      <c r="N1835" s="3"/>
      <c r="O1835" s="3"/>
      <c r="P1835" s="21"/>
      <c r="Q1835" s="2"/>
      <c r="R1835" s="9"/>
      <c r="S1835" s="9"/>
      <c r="T1835" s="9"/>
      <c r="U1835" s="9"/>
      <c r="V1835" s="9"/>
      <c r="W1835" s="9"/>
      <c r="X1835" s="9"/>
      <c r="Y1835" s="9"/>
      <c r="Z1835" s="9"/>
      <c r="AA1835" s="9"/>
      <c r="AB1835" s="9"/>
      <c r="AC1835" s="9"/>
      <c r="AD1835" s="9"/>
      <c r="AE1835" s="9"/>
      <c r="AF1835" s="59">
        <f t="shared" si="736"/>
        <v>44457</v>
      </c>
      <c r="AG1835" s="15">
        <f t="shared" ca="1" si="733"/>
        <v>500.32144</v>
      </c>
      <c r="AH1835" s="15">
        <f t="shared" si="733"/>
        <v>500</v>
      </c>
      <c r="AI1835" s="4">
        <f t="shared" ca="1" si="733"/>
        <v>0</v>
      </c>
      <c r="AJ1835" s="16">
        <f t="shared" ca="1" si="733"/>
        <v>0</v>
      </c>
      <c r="AK1835" s="4">
        <f t="shared" si="733"/>
        <v>1.075</v>
      </c>
      <c r="AL1835" s="59">
        <f t="shared" si="734"/>
        <v>44457</v>
      </c>
      <c r="AM1835" s="16">
        <f t="shared" ca="1" si="735"/>
        <v>1.00064288</v>
      </c>
      <c r="AN1835" s="15">
        <f t="shared" ca="1" si="735"/>
        <v>0.32144</v>
      </c>
      <c r="AO1835" s="9">
        <f t="shared" si="735"/>
        <v>0</v>
      </c>
      <c r="AP1835" s="17">
        <f t="shared" si="735"/>
        <v>0</v>
      </c>
      <c r="AQ1835" s="15">
        <f t="shared" si="735"/>
        <v>0</v>
      </c>
      <c r="AR1835" s="10" t="str">
        <f t="shared" si="735"/>
        <v>J=</v>
      </c>
      <c r="AS1835" s="59">
        <f t="shared" si="735"/>
        <v>44635</v>
      </c>
      <c r="AT1835" s="18"/>
      <c r="AU1835" s="18"/>
      <c r="AV1835" s="40"/>
      <c r="AW1835" s="18"/>
      <c r="AX1835" s="18"/>
      <c r="AY1835" s="18"/>
      <c r="AZ1835" s="18"/>
      <c r="BA1835" s="18"/>
      <c r="BB1835" s="18"/>
      <c r="BC1835" s="18"/>
      <c r="BD1835" s="18"/>
      <c r="BE1835" s="18"/>
      <c r="BF1835" s="18"/>
      <c r="BG1835" s="18"/>
      <c r="BH1835" s="18"/>
      <c r="BI1835" s="18"/>
      <c r="BJ1835" s="18"/>
      <c r="BK1835" s="18"/>
      <c r="BL1835" s="18"/>
      <c r="BM1835" s="18"/>
      <c r="BN1835" s="18"/>
      <c r="BO1835" s="18"/>
      <c r="BP1835" s="18"/>
      <c r="BQ1835" s="18"/>
      <c r="BR1835" s="18"/>
      <c r="BS1835" s="18"/>
      <c r="BT1835" s="18"/>
      <c r="BU1835" s="18"/>
      <c r="BV1835" s="18"/>
      <c r="BW1835" s="18"/>
      <c r="BX1835" s="18"/>
      <c r="BY1835" s="18"/>
      <c r="BZ1835" s="18"/>
      <c r="CA1835" s="18"/>
      <c r="CB1835" s="18"/>
      <c r="CC1835" s="18"/>
      <c r="CD1835" s="18"/>
      <c r="CE1835" s="18"/>
      <c r="CF1835" s="18"/>
      <c r="CG1835" s="18"/>
      <c r="CH1835" s="18"/>
      <c r="CI1835" s="18"/>
      <c r="CJ1835" s="18"/>
      <c r="CK1835" s="18"/>
      <c r="CL1835" s="18"/>
      <c r="CM1835" s="18"/>
      <c r="CN1835" s="18"/>
      <c r="CO1835" s="18"/>
      <c r="CP1835" s="18"/>
      <c r="CQ1835" s="18"/>
      <c r="CR1835" s="18"/>
      <c r="CS1835" s="18"/>
      <c r="CT1835" s="18"/>
      <c r="CU1835" s="18"/>
      <c r="CV1835" s="18"/>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c r="GS1835" s="18"/>
      <c r="GT1835" s="18"/>
    </row>
    <row r="1836" spans="1:202" x14ac:dyDescent="0.2">
      <c r="A1836" s="122"/>
      <c r="B1836" s="3"/>
      <c r="C1836" s="5"/>
      <c r="D1836" s="4"/>
      <c r="E1836" s="5"/>
      <c r="F1836" s="19"/>
      <c r="G1836" s="6"/>
      <c r="H1836" s="5"/>
      <c r="I1836" s="5"/>
      <c r="J1836" s="5"/>
      <c r="K1836" s="5"/>
      <c r="L1836" s="20"/>
      <c r="M1836" s="8"/>
      <c r="N1836" s="3"/>
      <c r="O1836" s="3"/>
      <c r="P1836" s="21"/>
      <c r="Q1836" s="2"/>
      <c r="R1836" s="9"/>
      <c r="S1836" s="9"/>
      <c r="T1836" s="9"/>
      <c r="U1836" s="9"/>
      <c r="V1836" s="9"/>
      <c r="W1836" s="9"/>
      <c r="X1836" s="9"/>
      <c r="Y1836" s="9"/>
      <c r="Z1836" s="9"/>
      <c r="AA1836" s="9"/>
      <c r="AB1836" s="9"/>
      <c r="AC1836" s="9"/>
      <c r="AD1836" s="9"/>
      <c r="AE1836" s="9"/>
      <c r="AF1836" s="59">
        <f t="shared" si="736"/>
        <v>44458</v>
      </c>
      <c r="AG1836" s="15">
        <f t="shared" ca="1" si="733"/>
        <v>500.32144</v>
      </c>
      <c r="AH1836" s="15">
        <f t="shared" si="733"/>
        <v>500</v>
      </c>
      <c r="AI1836" s="4">
        <f t="shared" ca="1" si="733"/>
        <v>0</v>
      </c>
      <c r="AJ1836" s="16">
        <f t="shared" ca="1" si="733"/>
        <v>0</v>
      </c>
      <c r="AK1836" s="4">
        <f t="shared" si="733"/>
        <v>1.075</v>
      </c>
      <c r="AL1836" s="59">
        <f t="shared" si="734"/>
        <v>44458</v>
      </c>
      <c r="AM1836" s="16">
        <f t="shared" ca="1" si="735"/>
        <v>1.00064288</v>
      </c>
      <c r="AN1836" s="15">
        <f t="shared" ca="1" si="735"/>
        <v>0.32144</v>
      </c>
      <c r="AO1836" s="9">
        <f t="shared" si="735"/>
        <v>0</v>
      </c>
      <c r="AP1836" s="17">
        <f t="shared" si="735"/>
        <v>0</v>
      </c>
      <c r="AQ1836" s="15">
        <f t="shared" si="735"/>
        <v>0</v>
      </c>
      <c r="AR1836" s="10" t="str">
        <f t="shared" si="735"/>
        <v>J=</v>
      </c>
      <c r="AS1836" s="59">
        <f t="shared" si="735"/>
        <v>44635</v>
      </c>
      <c r="AT1836" s="18"/>
      <c r="AU1836" s="18"/>
      <c r="AV1836" s="40"/>
      <c r="AW1836" s="18"/>
      <c r="AX1836" s="18"/>
      <c r="AY1836" s="18"/>
      <c r="AZ1836" s="18"/>
      <c r="BA1836" s="18"/>
      <c r="BB1836" s="18"/>
      <c r="BC1836" s="18"/>
      <c r="BD1836" s="18"/>
      <c r="BE1836" s="18"/>
      <c r="BF1836" s="18"/>
      <c r="BG1836" s="18"/>
      <c r="BH1836" s="18"/>
      <c r="BI1836" s="18"/>
      <c r="BJ1836" s="18"/>
      <c r="BK1836" s="18"/>
      <c r="BL1836" s="18"/>
      <c r="BM1836" s="18"/>
      <c r="BN1836" s="18"/>
      <c r="BO1836" s="18"/>
      <c r="BP1836" s="18"/>
      <c r="BQ1836" s="18"/>
      <c r="BR1836" s="18"/>
      <c r="BS1836" s="18"/>
      <c r="BT1836" s="18"/>
      <c r="BU1836" s="18"/>
      <c r="BV1836" s="18"/>
      <c r="BW1836" s="18"/>
      <c r="BX1836" s="18"/>
      <c r="BY1836" s="18"/>
      <c r="BZ1836" s="18"/>
      <c r="CA1836" s="18"/>
      <c r="CB1836" s="18"/>
      <c r="CC1836" s="18"/>
      <c r="CD1836" s="18"/>
      <c r="CE1836" s="18"/>
      <c r="CF1836" s="18"/>
      <c r="CG1836" s="18"/>
      <c r="CH1836" s="18"/>
      <c r="CI1836" s="18"/>
      <c r="CJ1836" s="18"/>
      <c r="CK1836" s="18"/>
      <c r="CL1836" s="18"/>
      <c r="CM1836" s="18"/>
      <c r="CN1836" s="18"/>
      <c r="CO1836" s="18"/>
      <c r="CP1836" s="18"/>
      <c r="CQ1836" s="18"/>
      <c r="CR1836" s="18"/>
      <c r="CS1836" s="18"/>
      <c r="CT1836" s="18"/>
      <c r="CU1836" s="18"/>
      <c r="CV1836" s="18"/>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c r="GS1836" s="18"/>
      <c r="GT1836" s="18"/>
    </row>
    <row r="1837" spans="1:202" x14ac:dyDescent="0.2">
      <c r="A1837" s="122"/>
      <c r="B1837" s="3"/>
      <c r="C1837" s="5"/>
      <c r="D1837" s="4"/>
      <c r="E1837" s="5"/>
      <c r="F1837" s="19"/>
      <c r="G1837" s="6"/>
      <c r="H1837" s="5"/>
      <c r="I1837" s="5"/>
      <c r="J1837" s="5"/>
      <c r="K1837" s="5"/>
      <c r="L1837" s="20"/>
      <c r="M1837" s="8"/>
      <c r="N1837" s="3"/>
      <c r="O1837" s="3"/>
      <c r="P1837" s="21"/>
      <c r="Q1837" s="2"/>
      <c r="R1837" s="9"/>
      <c r="S1837" s="9"/>
      <c r="T1837" s="9"/>
      <c r="U1837" s="9"/>
      <c r="V1837" s="9"/>
      <c r="W1837" s="9"/>
      <c r="X1837" s="9"/>
      <c r="Y1837" s="9"/>
      <c r="Z1837" s="9"/>
      <c r="AA1837" s="9"/>
      <c r="AB1837" s="9"/>
      <c r="AC1837" s="9"/>
      <c r="AD1837" s="9"/>
      <c r="AE1837" s="9"/>
      <c r="AF1837" s="59">
        <f t="shared" si="736"/>
        <v>44459</v>
      </c>
      <c r="AG1837" s="15">
        <f t="shared" ca="1" si="733"/>
        <v>500.32144</v>
      </c>
      <c r="AH1837" s="15">
        <f t="shared" si="733"/>
        <v>500</v>
      </c>
      <c r="AI1837" s="4">
        <f t="shared" ca="1" si="733"/>
        <v>5.1499999999999997E-2</v>
      </c>
      <c r="AJ1837" s="16">
        <f t="shared" ca="1" si="733"/>
        <v>1.9929999999999999E-4</v>
      </c>
      <c r="AK1837" s="4">
        <f t="shared" si="733"/>
        <v>1.075</v>
      </c>
      <c r="AL1837" s="59">
        <f t="shared" si="734"/>
        <v>44459</v>
      </c>
      <c r="AM1837" s="16">
        <f t="shared" ca="1" si="735"/>
        <v>1.00064288</v>
      </c>
      <c r="AN1837" s="15">
        <f t="shared" ca="1" si="735"/>
        <v>0.32144</v>
      </c>
      <c r="AO1837" s="9">
        <f t="shared" si="735"/>
        <v>0</v>
      </c>
      <c r="AP1837" s="17">
        <f t="shared" si="735"/>
        <v>0</v>
      </c>
      <c r="AQ1837" s="15">
        <f t="shared" si="735"/>
        <v>0</v>
      </c>
      <c r="AR1837" s="10" t="str">
        <f t="shared" si="735"/>
        <v>J=</v>
      </c>
      <c r="AS1837" s="59">
        <f t="shared" si="735"/>
        <v>44635</v>
      </c>
      <c r="AT1837" s="18"/>
      <c r="AU1837" s="18"/>
      <c r="AV1837" s="40"/>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c r="GS1837" s="18"/>
      <c r="GT1837" s="18"/>
    </row>
    <row r="1838" spans="1:202" x14ac:dyDescent="0.2">
      <c r="A1838" s="122"/>
      <c r="B1838" s="3"/>
      <c r="C1838" s="5"/>
      <c r="D1838" s="4"/>
      <c r="E1838" s="5"/>
      <c r="F1838" s="19"/>
      <c r="G1838" s="6"/>
      <c r="H1838" s="5"/>
      <c r="I1838" s="5"/>
      <c r="J1838" s="5"/>
      <c r="K1838" s="5"/>
      <c r="L1838" s="20"/>
      <c r="M1838" s="8"/>
      <c r="N1838" s="3"/>
      <c r="O1838" s="3"/>
      <c r="P1838" s="21"/>
      <c r="Q1838" s="2"/>
      <c r="R1838" s="9"/>
      <c r="S1838" s="9"/>
      <c r="T1838" s="9"/>
      <c r="U1838" s="9"/>
      <c r="V1838" s="9"/>
      <c r="W1838" s="9"/>
      <c r="X1838" s="9"/>
      <c r="Y1838" s="9"/>
      <c r="Z1838" s="9"/>
      <c r="AA1838" s="9"/>
      <c r="AB1838" s="9"/>
      <c r="AC1838" s="9"/>
      <c r="AD1838" s="9"/>
      <c r="AE1838" s="9"/>
      <c r="AF1838" s="59">
        <f t="shared" si="736"/>
        <v>44460</v>
      </c>
      <c r="AG1838" s="15">
        <f t="shared" ca="1" si="733"/>
        <v>500.42863499999999</v>
      </c>
      <c r="AH1838" s="15">
        <f t="shared" si="733"/>
        <v>500</v>
      </c>
      <c r="AI1838" s="4">
        <f t="shared" ca="1" si="733"/>
        <v>5.1499999999999997E-2</v>
      </c>
      <c r="AJ1838" s="16">
        <f t="shared" ca="1" si="733"/>
        <v>1.9929999999999999E-4</v>
      </c>
      <c r="AK1838" s="4">
        <f t="shared" si="733"/>
        <v>1.075</v>
      </c>
      <c r="AL1838" s="59">
        <f t="shared" si="734"/>
        <v>44460</v>
      </c>
      <c r="AM1838" s="16">
        <f t="shared" ca="1" si="735"/>
        <v>1.00085727</v>
      </c>
      <c r="AN1838" s="15">
        <f t="shared" ca="1" si="735"/>
        <v>0.42863499999999999</v>
      </c>
      <c r="AO1838" s="9">
        <f t="shared" si="735"/>
        <v>0</v>
      </c>
      <c r="AP1838" s="17">
        <f t="shared" si="735"/>
        <v>0</v>
      </c>
      <c r="AQ1838" s="15">
        <f t="shared" si="735"/>
        <v>0</v>
      </c>
      <c r="AR1838" s="10" t="str">
        <f t="shared" si="735"/>
        <v>J=</v>
      </c>
      <c r="AS1838" s="59">
        <f t="shared" si="735"/>
        <v>44635</v>
      </c>
      <c r="AT1838" s="18"/>
      <c r="AU1838" s="18"/>
      <c r="AV1838" s="40"/>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c r="GS1838" s="18"/>
      <c r="GT1838" s="18"/>
    </row>
    <row r="1839" spans="1:202" x14ac:dyDescent="0.2">
      <c r="A1839" s="122"/>
      <c r="B1839" s="3"/>
      <c r="C1839" s="5"/>
      <c r="D1839" s="4"/>
      <c r="E1839" s="5"/>
      <c r="F1839" s="19"/>
      <c r="G1839" s="6"/>
      <c r="H1839" s="5"/>
      <c r="I1839" s="5"/>
      <c r="J1839" s="5"/>
      <c r="K1839" s="5"/>
      <c r="L1839" s="20"/>
      <c r="M1839" s="8"/>
      <c r="N1839" s="3"/>
      <c r="O1839" s="3"/>
      <c r="P1839" s="21"/>
      <c r="Q1839" s="2"/>
      <c r="R1839" s="9"/>
      <c r="S1839" s="9"/>
      <c r="T1839" s="9"/>
      <c r="U1839" s="9"/>
      <c r="V1839" s="9"/>
      <c r="W1839" s="9"/>
      <c r="X1839" s="9"/>
      <c r="Y1839" s="9"/>
      <c r="Z1839" s="9"/>
      <c r="AA1839" s="9"/>
      <c r="AB1839" s="9"/>
      <c r="AC1839" s="9"/>
      <c r="AD1839" s="9"/>
      <c r="AE1839" s="9"/>
      <c r="AF1839" s="59">
        <f t="shared" si="736"/>
        <v>44461</v>
      </c>
      <c r="AG1839" s="15">
        <f t="shared" ref="AG1839:AK1852" ca="1" si="737">VLOOKUP($AF1839,$A$10:$Q$3625,(AG$1)+1)</f>
        <v>500.53584999999998</v>
      </c>
      <c r="AH1839" s="15">
        <f t="shared" si="737"/>
        <v>500</v>
      </c>
      <c r="AI1839" s="4">
        <f t="shared" ca="1" si="737"/>
        <v>5.1499999999999997E-2</v>
      </c>
      <c r="AJ1839" s="16">
        <f t="shared" ca="1" si="737"/>
        <v>1.9929999999999999E-4</v>
      </c>
      <c r="AK1839" s="4">
        <f t="shared" si="737"/>
        <v>1.075</v>
      </c>
      <c r="AL1839" s="59">
        <f t="shared" si="734"/>
        <v>44461</v>
      </c>
      <c r="AM1839" s="16">
        <f t="shared" ref="AM1839:AS1852" ca="1" si="738">VLOOKUP($AF1839,$A$10:$Q$3625,(AM$1)+1)</f>
        <v>1.0010717</v>
      </c>
      <c r="AN1839" s="15">
        <f t="shared" ca="1" si="738"/>
        <v>0.53585000000000005</v>
      </c>
      <c r="AO1839" s="9">
        <f t="shared" si="738"/>
        <v>0</v>
      </c>
      <c r="AP1839" s="17">
        <f t="shared" si="738"/>
        <v>0</v>
      </c>
      <c r="AQ1839" s="15">
        <f t="shared" si="738"/>
        <v>0</v>
      </c>
      <c r="AR1839" s="10" t="str">
        <f t="shared" si="738"/>
        <v>J=</v>
      </c>
      <c r="AS1839" s="59">
        <f t="shared" si="738"/>
        <v>44635</v>
      </c>
      <c r="AT1839" s="18"/>
      <c r="AU1839" s="18"/>
      <c r="AV1839" s="40"/>
      <c r="AW1839" s="18"/>
      <c r="AX1839" s="18"/>
      <c r="AY1839" s="18"/>
      <c r="AZ1839" s="18"/>
      <c r="BA1839" s="18"/>
      <c r="BB1839" s="18"/>
      <c r="BC1839" s="18"/>
      <c r="BD1839" s="18"/>
      <c r="BE1839" s="18"/>
      <c r="BF1839" s="18"/>
      <c r="BG1839" s="18"/>
      <c r="BH1839" s="18"/>
      <c r="BI1839" s="18"/>
      <c r="BJ1839" s="18"/>
      <c r="BK1839" s="18"/>
      <c r="BL1839" s="18"/>
      <c r="BM1839" s="18"/>
      <c r="BN1839" s="18"/>
      <c r="BO1839" s="18"/>
      <c r="BP1839" s="18"/>
      <c r="BQ1839" s="18"/>
      <c r="BR1839" s="18"/>
      <c r="BS1839" s="18"/>
      <c r="BT1839" s="18"/>
      <c r="BU1839" s="18"/>
      <c r="BV1839" s="18"/>
      <c r="BW1839" s="18"/>
      <c r="BX1839" s="18"/>
      <c r="BY1839" s="18"/>
      <c r="BZ1839" s="18"/>
      <c r="CA1839" s="18"/>
      <c r="CB1839" s="18"/>
      <c r="CC1839" s="18"/>
      <c r="CD1839" s="18"/>
      <c r="CE1839" s="18"/>
      <c r="CF1839" s="18"/>
      <c r="CG1839" s="18"/>
      <c r="CH1839" s="18"/>
      <c r="CI1839" s="18"/>
      <c r="CJ1839" s="18"/>
      <c r="CK1839" s="18"/>
      <c r="CL1839" s="18"/>
      <c r="CM1839" s="18"/>
      <c r="CN1839" s="18"/>
      <c r="CO1839" s="18"/>
      <c r="CP1839" s="18"/>
      <c r="CQ1839" s="18"/>
      <c r="CR1839" s="18"/>
      <c r="CS1839" s="18"/>
      <c r="CT1839" s="18"/>
      <c r="CU1839" s="18"/>
      <c r="CV1839" s="18"/>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c r="GS1839" s="18"/>
      <c r="GT1839" s="18"/>
    </row>
    <row r="1840" spans="1:202" x14ac:dyDescent="0.2">
      <c r="A1840" s="122"/>
      <c r="B1840" s="3"/>
      <c r="C1840" s="5"/>
      <c r="D1840" s="4"/>
      <c r="E1840" s="5"/>
      <c r="F1840" s="19"/>
      <c r="G1840" s="6"/>
      <c r="H1840" s="5"/>
      <c r="I1840" s="5"/>
      <c r="J1840" s="5"/>
      <c r="K1840" s="5"/>
      <c r="L1840" s="20"/>
      <c r="M1840" s="8"/>
      <c r="N1840" s="3"/>
      <c r="O1840" s="3"/>
      <c r="P1840" s="21"/>
      <c r="Q1840" s="2"/>
      <c r="R1840" s="9"/>
      <c r="S1840" s="9"/>
      <c r="T1840" s="9"/>
      <c r="U1840" s="9"/>
      <c r="V1840" s="9"/>
      <c r="W1840" s="9"/>
      <c r="X1840" s="9"/>
      <c r="Y1840" s="9"/>
      <c r="Z1840" s="9"/>
      <c r="AA1840" s="9"/>
      <c r="AB1840" s="9"/>
      <c r="AC1840" s="9"/>
      <c r="AD1840" s="9"/>
      <c r="AE1840" s="9"/>
      <c r="AF1840" s="59">
        <f t="shared" si="736"/>
        <v>44462</v>
      </c>
      <c r="AG1840" s="15">
        <f t="shared" ca="1" si="737"/>
        <v>500.64308498999998</v>
      </c>
      <c r="AH1840" s="15">
        <f t="shared" si="737"/>
        <v>500</v>
      </c>
      <c r="AI1840" s="4">
        <f t="shared" ca="1" si="737"/>
        <v>6.1499999999999999E-2</v>
      </c>
      <c r="AJ1840" s="16">
        <f t="shared" ca="1" si="737"/>
        <v>2.3687E-4</v>
      </c>
      <c r="AK1840" s="4">
        <f t="shared" si="737"/>
        <v>1.075</v>
      </c>
      <c r="AL1840" s="59">
        <f t="shared" si="734"/>
        <v>44462</v>
      </c>
      <c r="AM1840" s="16">
        <f t="shared" ca="1" si="738"/>
        <v>1.00128617</v>
      </c>
      <c r="AN1840" s="15">
        <f t="shared" ca="1" si="738"/>
        <v>0.64308498999999997</v>
      </c>
      <c r="AO1840" s="9">
        <f t="shared" si="738"/>
        <v>0</v>
      </c>
      <c r="AP1840" s="17">
        <f t="shared" si="738"/>
        <v>0</v>
      </c>
      <c r="AQ1840" s="15">
        <f t="shared" si="738"/>
        <v>0</v>
      </c>
      <c r="AR1840" s="10" t="str">
        <f t="shared" si="738"/>
        <v>J=</v>
      </c>
      <c r="AS1840" s="59">
        <f t="shared" si="738"/>
        <v>44635</v>
      </c>
      <c r="AT1840" s="18"/>
      <c r="AU1840" s="18"/>
      <c r="AV1840" s="40"/>
      <c r="AW1840" s="18"/>
      <c r="AX1840" s="18"/>
      <c r="AY1840" s="18"/>
      <c r="AZ1840" s="18"/>
      <c r="BA1840" s="18"/>
      <c r="BB1840" s="18"/>
      <c r="BC1840" s="18"/>
      <c r="BD1840" s="18"/>
      <c r="BE1840" s="18"/>
      <c r="BF1840" s="18"/>
      <c r="BG1840" s="18"/>
      <c r="BH1840" s="18"/>
      <c r="BI1840" s="18"/>
      <c r="BJ1840" s="18"/>
      <c r="BK1840" s="18"/>
      <c r="BL1840" s="18"/>
      <c r="BM1840" s="18"/>
      <c r="BN1840" s="18"/>
      <c r="BO1840" s="18"/>
      <c r="BP1840" s="18"/>
      <c r="BQ1840" s="18"/>
      <c r="BR1840" s="18"/>
      <c r="BS1840" s="18"/>
      <c r="BT1840" s="18"/>
      <c r="BU1840" s="18"/>
      <c r="BV1840" s="18"/>
      <c r="BW1840" s="18"/>
      <c r="BX1840" s="18"/>
      <c r="BY1840" s="18"/>
      <c r="BZ1840" s="18"/>
      <c r="CA1840" s="18"/>
      <c r="CB1840" s="18"/>
      <c r="CC1840" s="18"/>
      <c r="CD1840" s="18"/>
      <c r="CE1840" s="18"/>
      <c r="CF1840" s="18"/>
      <c r="CG1840" s="18"/>
      <c r="CH1840" s="18"/>
      <c r="CI1840" s="18"/>
      <c r="CJ1840" s="18"/>
      <c r="CK1840" s="18"/>
      <c r="CL1840" s="18"/>
      <c r="CM1840" s="18"/>
      <c r="CN1840" s="18"/>
      <c r="CO1840" s="18"/>
      <c r="CP1840" s="18"/>
      <c r="CQ1840" s="18"/>
      <c r="CR1840" s="18"/>
      <c r="CS1840" s="18"/>
      <c r="CT1840" s="18"/>
      <c r="CU1840" s="18"/>
      <c r="CV1840" s="18"/>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c r="GS1840" s="18"/>
      <c r="GT1840" s="18"/>
    </row>
    <row r="1841" spans="1:202" x14ac:dyDescent="0.2">
      <c r="A1841" s="122"/>
      <c r="B1841" s="3"/>
      <c r="C1841" s="5"/>
      <c r="D1841" s="4"/>
      <c r="E1841" s="5"/>
      <c r="F1841" s="19"/>
      <c r="G1841" s="6"/>
      <c r="H1841" s="5"/>
      <c r="I1841" s="5"/>
      <c r="J1841" s="5"/>
      <c r="K1841" s="5"/>
      <c r="L1841" s="20"/>
      <c r="M1841" s="8"/>
      <c r="N1841" s="3"/>
      <c r="O1841" s="3"/>
      <c r="P1841" s="21"/>
      <c r="Q1841" s="2"/>
      <c r="R1841" s="9"/>
      <c r="S1841" s="9"/>
      <c r="T1841" s="9"/>
      <c r="U1841" s="9"/>
      <c r="V1841" s="9"/>
      <c r="W1841" s="9"/>
      <c r="X1841" s="9"/>
      <c r="Y1841" s="9"/>
      <c r="Z1841" s="9"/>
      <c r="AA1841" s="9"/>
      <c r="AB1841" s="9"/>
      <c r="AC1841" s="9"/>
      <c r="AD1841" s="9"/>
      <c r="AE1841" s="9"/>
      <c r="AF1841" s="59">
        <f t="shared" si="736"/>
        <v>44463</v>
      </c>
      <c r="AG1841" s="15">
        <f t="shared" ca="1" si="737"/>
        <v>500.77057000000002</v>
      </c>
      <c r="AH1841" s="15">
        <f t="shared" si="737"/>
        <v>500</v>
      </c>
      <c r="AI1841" s="4">
        <f t="shared" ca="1" si="737"/>
        <v>6.1499999999999999E-2</v>
      </c>
      <c r="AJ1841" s="16">
        <f t="shared" ca="1" si="737"/>
        <v>2.3687E-4</v>
      </c>
      <c r="AK1841" s="4">
        <f t="shared" si="737"/>
        <v>1.075</v>
      </c>
      <c r="AL1841" s="59">
        <f t="shared" si="734"/>
        <v>44463</v>
      </c>
      <c r="AM1841" s="16">
        <f t="shared" ca="1" si="738"/>
        <v>1.0015411400000001</v>
      </c>
      <c r="AN1841" s="15">
        <f t="shared" ca="1" si="738"/>
        <v>0.77056999999999998</v>
      </c>
      <c r="AO1841" s="9">
        <f t="shared" si="738"/>
        <v>0</v>
      </c>
      <c r="AP1841" s="17">
        <f t="shared" si="738"/>
        <v>0</v>
      </c>
      <c r="AQ1841" s="15">
        <f t="shared" si="738"/>
        <v>0</v>
      </c>
      <c r="AR1841" s="10" t="str">
        <f t="shared" si="738"/>
        <v>J=</v>
      </c>
      <c r="AS1841" s="59">
        <f t="shared" si="738"/>
        <v>44635</v>
      </c>
      <c r="AT1841" s="18"/>
      <c r="AU1841" s="18"/>
      <c r="AV1841" s="40"/>
      <c r="AW1841" s="18"/>
      <c r="AX1841" s="18"/>
      <c r="AY1841" s="18"/>
      <c r="AZ1841" s="18"/>
      <c r="BA1841" s="18"/>
      <c r="BB1841" s="18"/>
      <c r="BC1841" s="18"/>
      <c r="BD1841" s="18"/>
      <c r="BE1841" s="18"/>
      <c r="BF1841" s="18"/>
      <c r="BG1841" s="18"/>
      <c r="BH1841" s="18"/>
      <c r="BI1841" s="18"/>
      <c r="BJ1841" s="18"/>
      <c r="BK1841" s="18"/>
      <c r="BL1841" s="18"/>
      <c r="BM1841" s="18"/>
      <c r="BN1841" s="18"/>
      <c r="BO1841" s="18"/>
      <c r="BP1841" s="18"/>
      <c r="BQ1841" s="18"/>
      <c r="BR1841" s="18"/>
      <c r="BS1841" s="18"/>
      <c r="BT1841" s="18"/>
      <c r="BU1841" s="18"/>
      <c r="BV1841" s="18"/>
      <c r="BW1841" s="18"/>
      <c r="BX1841" s="18"/>
      <c r="BY1841" s="18"/>
      <c r="BZ1841" s="18"/>
      <c r="CA1841" s="18"/>
      <c r="CB1841" s="18"/>
      <c r="CC1841" s="18"/>
      <c r="CD1841" s="18"/>
      <c r="CE1841" s="18"/>
      <c r="CF1841" s="18"/>
      <c r="CG1841" s="18"/>
      <c r="CH1841" s="18"/>
      <c r="CI1841" s="18"/>
      <c r="CJ1841" s="18"/>
      <c r="CK1841" s="18"/>
      <c r="CL1841" s="18"/>
      <c r="CM1841" s="18"/>
      <c r="CN1841" s="18"/>
      <c r="CO1841" s="18"/>
      <c r="CP1841" s="18"/>
      <c r="CQ1841" s="18"/>
      <c r="CR1841" s="18"/>
      <c r="CS1841" s="18"/>
      <c r="CT1841" s="18"/>
      <c r="CU1841" s="18"/>
      <c r="CV1841" s="18"/>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c r="GS1841" s="18"/>
      <c r="GT1841" s="18"/>
    </row>
    <row r="1842" spans="1:202" x14ac:dyDescent="0.2">
      <c r="A1842" s="122"/>
      <c r="B1842" s="3"/>
      <c r="C1842" s="5"/>
      <c r="D1842" s="4"/>
      <c r="E1842" s="5"/>
      <c r="F1842" s="19"/>
      <c r="G1842" s="6"/>
      <c r="H1842" s="5"/>
      <c r="I1842" s="5"/>
      <c r="J1842" s="5"/>
      <c r="K1842" s="5"/>
      <c r="L1842" s="20"/>
      <c r="M1842" s="8"/>
      <c r="N1842" s="3"/>
      <c r="O1842" s="3"/>
      <c r="P1842" s="21"/>
      <c r="Q1842" s="2"/>
      <c r="R1842" s="9"/>
      <c r="S1842" s="9"/>
      <c r="T1842" s="9"/>
      <c r="U1842" s="9"/>
      <c r="V1842" s="9"/>
      <c r="W1842" s="9"/>
      <c r="X1842" s="9"/>
      <c r="Y1842" s="9"/>
      <c r="Z1842" s="9"/>
      <c r="AA1842" s="9"/>
      <c r="AB1842" s="9"/>
      <c r="AC1842" s="9"/>
      <c r="AD1842" s="9"/>
      <c r="AE1842" s="9"/>
      <c r="AF1842" s="59">
        <f t="shared" si="736"/>
        <v>44464</v>
      </c>
      <c r="AG1842" s="15">
        <f t="shared" ca="1" si="737"/>
        <v>500.89807999999999</v>
      </c>
      <c r="AH1842" s="15">
        <f t="shared" si="737"/>
        <v>500</v>
      </c>
      <c r="AI1842" s="4">
        <f t="shared" ca="1" si="737"/>
        <v>0</v>
      </c>
      <c r="AJ1842" s="16">
        <f t="shared" ca="1" si="737"/>
        <v>0</v>
      </c>
      <c r="AK1842" s="4">
        <f t="shared" si="737"/>
        <v>1.075</v>
      </c>
      <c r="AL1842" s="59">
        <f t="shared" si="734"/>
        <v>44464</v>
      </c>
      <c r="AM1842" s="16">
        <f t="shared" ca="1" si="738"/>
        <v>1.00179616</v>
      </c>
      <c r="AN1842" s="15">
        <f t="shared" ca="1" si="738"/>
        <v>0.89807999999999999</v>
      </c>
      <c r="AO1842" s="9">
        <f t="shared" si="738"/>
        <v>0</v>
      </c>
      <c r="AP1842" s="17">
        <f t="shared" si="738"/>
        <v>0</v>
      </c>
      <c r="AQ1842" s="15">
        <f t="shared" si="738"/>
        <v>0</v>
      </c>
      <c r="AR1842" s="10" t="str">
        <f t="shared" si="738"/>
        <v>J=</v>
      </c>
      <c r="AS1842" s="59">
        <f t="shared" si="738"/>
        <v>44635</v>
      </c>
      <c r="AT1842" s="18"/>
      <c r="AU1842" s="18"/>
      <c r="AV1842" s="40"/>
      <c r="AW1842" s="18"/>
      <c r="AX1842" s="18"/>
      <c r="AY1842" s="18"/>
      <c r="AZ1842" s="18"/>
      <c r="BA1842" s="18"/>
      <c r="BB1842" s="18"/>
      <c r="BC1842" s="18"/>
      <c r="BD1842" s="18"/>
      <c r="BE1842" s="18"/>
      <c r="BF1842" s="18"/>
      <c r="BG1842" s="18"/>
      <c r="BH1842" s="18"/>
      <c r="BI1842" s="18"/>
      <c r="BJ1842" s="18"/>
      <c r="BK1842" s="18"/>
      <c r="BL1842" s="18"/>
      <c r="BM1842" s="18"/>
      <c r="BN1842" s="18"/>
      <c r="BO1842" s="18"/>
      <c r="BP1842" s="18"/>
      <c r="BQ1842" s="18"/>
      <c r="BR1842" s="18"/>
      <c r="BS1842" s="18"/>
      <c r="BT1842" s="18"/>
      <c r="BU1842" s="18"/>
      <c r="BV1842" s="18"/>
      <c r="BW1842" s="18"/>
      <c r="BX1842" s="18"/>
      <c r="BY1842" s="18"/>
      <c r="BZ1842" s="18"/>
      <c r="CA1842" s="18"/>
      <c r="CB1842" s="18"/>
      <c r="CC1842" s="18"/>
      <c r="CD1842" s="18"/>
      <c r="CE1842" s="18"/>
      <c r="CF1842" s="18"/>
      <c r="CG1842" s="18"/>
      <c r="CH1842" s="18"/>
      <c r="CI1842" s="18"/>
      <c r="CJ1842" s="18"/>
      <c r="CK1842" s="18"/>
      <c r="CL1842" s="18"/>
      <c r="CM1842" s="18"/>
      <c r="CN1842" s="18"/>
      <c r="CO1842" s="18"/>
      <c r="CP1842" s="18"/>
      <c r="CQ1842" s="18"/>
      <c r="CR1842" s="18"/>
      <c r="CS1842" s="18"/>
      <c r="CT1842" s="18"/>
      <c r="CU1842" s="18"/>
      <c r="CV1842" s="18"/>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c r="GS1842" s="18"/>
      <c r="GT1842" s="18"/>
    </row>
    <row r="1843" spans="1:202" x14ac:dyDescent="0.2">
      <c r="A1843" s="122"/>
      <c r="B1843" s="3"/>
      <c r="C1843" s="5"/>
      <c r="D1843" s="4"/>
      <c r="E1843" s="5"/>
      <c r="F1843" s="19"/>
      <c r="G1843" s="6"/>
      <c r="H1843" s="5"/>
      <c r="I1843" s="5"/>
      <c r="J1843" s="5"/>
      <c r="K1843" s="5"/>
      <c r="L1843" s="20"/>
      <c r="M1843" s="8"/>
      <c r="N1843" s="3"/>
      <c r="O1843" s="3"/>
      <c r="P1843" s="21"/>
      <c r="Q1843" s="2"/>
      <c r="R1843" s="9"/>
      <c r="S1843" s="9"/>
      <c r="T1843" s="9"/>
      <c r="U1843" s="9"/>
      <c r="V1843" s="9"/>
      <c r="W1843" s="9"/>
      <c r="X1843" s="9"/>
      <c r="Y1843" s="9"/>
      <c r="Z1843" s="9"/>
      <c r="AA1843" s="9"/>
      <c r="AB1843" s="9"/>
      <c r="AC1843" s="9"/>
      <c r="AD1843" s="9"/>
      <c r="AE1843" s="9"/>
      <c r="AF1843" s="59">
        <f t="shared" si="736"/>
        <v>44465</v>
      </c>
      <c r="AG1843" s="15">
        <f t="shared" ca="1" si="737"/>
        <v>500.89807999999999</v>
      </c>
      <c r="AH1843" s="15">
        <f t="shared" si="737"/>
        <v>500</v>
      </c>
      <c r="AI1843" s="4">
        <f t="shared" ca="1" si="737"/>
        <v>0</v>
      </c>
      <c r="AJ1843" s="16">
        <f t="shared" ca="1" si="737"/>
        <v>0</v>
      </c>
      <c r="AK1843" s="4">
        <f t="shared" si="737"/>
        <v>1.075</v>
      </c>
      <c r="AL1843" s="59">
        <f t="shared" si="734"/>
        <v>44465</v>
      </c>
      <c r="AM1843" s="16">
        <f t="shared" ca="1" si="738"/>
        <v>1.00179616</v>
      </c>
      <c r="AN1843" s="15">
        <f t="shared" ca="1" si="738"/>
        <v>0.89807999999999999</v>
      </c>
      <c r="AO1843" s="9">
        <f t="shared" si="738"/>
        <v>0</v>
      </c>
      <c r="AP1843" s="17">
        <f t="shared" si="738"/>
        <v>0</v>
      </c>
      <c r="AQ1843" s="15">
        <f t="shared" si="738"/>
        <v>0</v>
      </c>
      <c r="AR1843" s="10" t="str">
        <f t="shared" si="738"/>
        <v>J=</v>
      </c>
      <c r="AS1843" s="59">
        <f t="shared" si="738"/>
        <v>44635</v>
      </c>
      <c r="AT1843" s="18"/>
      <c r="AU1843" s="18"/>
      <c r="AV1843" s="40"/>
      <c r="AW1843" s="18"/>
      <c r="AX1843" s="18"/>
      <c r="AY1843" s="18"/>
      <c r="AZ1843" s="18"/>
      <c r="BA1843" s="18"/>
      <c r="BB1843" s="18"/>
      <c r="BC1843" s="18"/>
      <c r="BD1843" s="18"/>
      <c r="BE1843" s="18"/>
      <c r="BF1843" s="18"/>
      <c r="BG1843" s="18"/>
      <c r="BH1843" s="18"/>
      <c r="BI1843" s="18"/>
      <c r="BJ1843" s="18"/>
      <c r="BK1843" s="18"/>
      <c r="BL1843" s="18"/>
      <c r="BM1843" s="18"/>
      <c r="BN1843" s="18"/>
      <c r="BO1843" s="18"/>
      <c r="BP1843" s="18"/>
      <c r="BQ1843" s="18"/>
      <c r="BR1843" s="18"/>
      <c r="BS1843" s="18"/>
      <c r="BT1843" s="18"/>
      <c r="BU1843" s="18"/>
      <c r="BV1843" s="18"/>
      <c r="BW1843" s="18"/>
      <c r="BX1843" s="18"/>
      <c r="BY1843" s="18"/>
      <c r="BZ1843" s="18"/>
      <c r="CA1843" s="18"/>
      <c r="CB1843" s="18"/>
      <c r="CC1843" s="18"/>
      <c r="CD1843" s="18"/>
      <c r="CE1843" s="18"/>
      <c r="CF1843" s="18"/>
      <c r="CG1843" s="18"/>
      <c r="CH1843" s="18"/>
      <c r="CI1843" s="18"/>
      <c r="CJ1843" s="18"/>
      <c r="CK1843" s="18"/>
      <c r="CL1843" s="18"/>
      <c r="CM1843" s="18"/>
      <c r="CN1843" s="18"/>
      <c r="CO1843" s="18"/>
      <c r="CP1843" s="18"/>
      <c r="CQ1843" s="18"/>
      <c r="CR1843" s="18"/>
      <c r="CS1843" s="18"/>
      <c r="CT1843" s="18"/>
      <c r="CU1843" s="18"/>
      <c r="CV1843" s="18"/>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c r="GS1843" s="18"/>
      <c r="GT1843" s="18"/>
    </row>
    <row r="1844" spans="1:202" x14ac:dyDescent="0.2">
      <c r="A1844" s="122"/>
      <c r="B1844" s="3"/>
      <c r="C1844" s="5"/>
      <c r="D1844" s="4"/>
      <c r="E1844" s="5"/>
      <c r="F1844" s="19"/>
      <c r="G1844" s="6"/>
      <c r="H1844" s="5"/>
      <c r="I1844" s="5"/>
      <c r="J1844" s="5"/>
      <c r="K1844" s="5"/>
      <c r="L1844" s="20"/>
      <c r="M1844" s="8"/>
      <c r="N1844" s="3"/>
      <c r="O1844" s="3"/>
      <c r="P1844" s="21"/>
      <c r="Q1844" s="2"/>
      <c r="R1844" s="9"/>
      <c r="S1844" s="9"/>
      <c r="T1844" s="9"/>
      <c r="U1844" s="9"/>
      <c r="V1844" s="9"/>
      <c r="W1844" s="9"/>
      <c r="X1844" s="9"/>
      <c r="Y1844" s="9"/>
      <c r="Z1844" s="9"/>
      <c r="AA1844" s="9"/>
      <c r="AB1844" s="9"/>
      <c r="AC1844" s="9"/>
      <c r="AD1844" s="9"/>
      <c r="AE1844" s="9"/>
      <c r="AF1844" s="59">
        <f t="shared" si="736"/>
        <v>44466</v>
      </c>
      <c r="AG1844" s="15">
        <f t="shared" ca="1" si="737"/>
        <v>500.89807999999999</v>
      </c>
      <c r="AH1844" s="15">
        <f t="shared" si="737"/>
        <v>500</v>
      </c>
      <c r="AI1844" s="4">
        <f t="shared" ca="1" si="737"/>
        <v>6.1499999999999999E-2</v>
      </c>
      <c r="AJ1844" s="16">
        <f t="shared" ca="1" si="737"/>
        <v>2.3687E-4</v>
      </c>
      <c r="AK1844" s="4">
        <f t="shared" si="737"/>
        <v>1.075</v>
      </c>
      <c r="AL1844" s="59">
        <f t="shared" si="734"/>
        <v>44466</v>
      </c>
      <c r="AM1844" s="16">
        <f t="shared" ca="1" si="738"/>
        <v>1.00179616</v>
      </c>
      <c r="AN1844" s="15">
        <f t="shared" ca="1" si="738"/>
        <v>0.89807999999999999</v>
      </c>
      <c r="AO1844" s="9">
        <f t="shared" si="738"/>
        <v>0</v>
      </c>
      <c r="AP1844" s="17">
        <f t="shared" si="738"/>
        <v>0</v>
      </c>
      <c r="AQ1844" s="15">
        <f t="shared" si="738"/>
        <v>0</v>
      </c>
      <c r="AR1844" s="10" t="str">
        <f t="shared" si="738"/>
        <v>J=</v>
      </c>
      <c r="AS1844" s="59">
        <f t="shared" si="738"/>
        <v>44635</v>
      </c>
      <c r="AT1844" s="18"/>
      <c r="AU1844" s="18"/>
      <c r="AV1844" s="40"/>
      <c r="AW1844" s="18"/>
      <c r="AX1844" s="18"/>
      <c r="AY1844" s="18"/>
      <c r="AZ1844" s="18"/>
      <c r="BA1844" s="18"/>
      <c r="BB1844" s="18"/>
      <c r="BC1844" s="18"/>
      <c r="BD1844" s="18"/>
      <c r="BE1844" s="18"/>
      <c r="BF1844" s="18"/>
      <c r="BG1844" s="18"/>
      <c r="BH1844" s="18"/>
      <c r="BI1844" s="18"/>
      <c r="BJ1844" s="18"/>
      <c r="BK1844" s="18"/>
      <c r="BL1844" s="18"/>
      <c r="BM1844" s="18"/>
      <c r="BN1844" s="18"/>
      <c r="BO1844" s="18"/>
      <c r="BP1844" s="18"/>
      <c r="BQ1844" s="18"/>
      <c r="BR1844" s="18"/>
      <c r="BS1844" s="18"/>
      <c r="BT1844" s="18"/>
      <c r="BU1844" s="18"/>
      <c r="BV1844" s="18"/>
      <c r="BW1844" s="18"/>
      <c r="BX1844" s="18"/>
      <c r="BY1844" s="18"/>
      <c r="BZ1844" s="18"/>
      <c r="CA1844" s="18"/>
      <c r="CB1844" s="18"/>
      <c r="CC1844" s="18"/>
      <c r="CD1844" s="18"/>
      <c r="CE1844" s="18"/>
      <c r="CF1844" s="18"/>
      <c r="CG1844" s="18"/>
      <c r="CH1844" s="18"/>
      <c r="CI1844" s="18"/>
      <c r="CJ1844" s="18"/>
      <c r="CK1844" s="18"/>
      <c r="CL1844" s="18"/>
      <c r="CM1844" s="18"/>
      <c r="CN1844" s="18"/>
      <c r="CO1844" s="18"/>
      <c r="CP1844" s="18"/>
      <c r="CQ1844" s="18"/>
      <c r="CR1844" s="18"/>
      <c r="CS1844" s="18"/>
      <c r="CT1844" s="18"/>
      <c r="CU1844" s="18"/>
      <c r="CV1844" s="18"/>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c r="GS1844" s="18"/>
      <c r="GT1844" s="18"/>
    </row>
    <row r="1845" spans="1:202" x14ac:dyDescent="0.2">
      <c r="A1845" s="122"/>
      <c r="B1845" s="3"/>
      <c r="C1845" s="5"/>
      <c r="D1845" s="4"/>
      <c r="E1845" s="5"/>
      <c r="F1845" s="19"/>
      <c r="G1845" s="6"/>
      <c r="H1845" s="5"/>
      <c r="I1845" s="5"/>
      <c r="J1845" s="5"/>
      <c r="K1845" s="5"/>
      <c r="L1845" s="20"/>
      <c r="M1845" s="8"/>
      <c r="N1845" s="3"/>
      <c r="O1845" s="3"/>
      <c r="P1845" s="21"/>
      <c r="Q1845" s="2"/>
      <c r="R1845" s="9"/>
      <c r="S1845" s="9"/>
      <c r="T1845" s="9"/>
      <c r="U1845" s="9"/>
      <c r="V1845" s="9"/>
      <c r="W1845" s="9"/>
      <c r="X1845" s="9"/>
      <c r="Y1845" s="9"/>
      <c r="Z1845" s="9"/>
      <c r="AA1845" s="9"/>
      <c r="AB1845" s="9"/>
      <c r="AC1845" s="9"/>
      <c r="AD1845" s="9"/>
      <c r="AE1845" s="9"/>
      <c r="AF1845" s="59">
        <f t="shared" si="736"/>
        <v>44467</v>
      </c>
      <c r="AG1845" s="15">
        <f t="shared" ca="1" si="737"/>
        <v>501.02562999999998</v>
      </c>
      <c r="AH1845" s="15">
        <f t="shared" si="737"/>
        <v>500</v>
      </c>
      <c r="AI1845" s="4">
        <f t="shared" ca="1" si="737"/>
        <v>6.1499999999999999E-2</v>
      </c>
      <c r="AJ1845" s="16">
        <f t="shared" ca="1" si="737"/>
        <v>2.3687E-4</v>
      </c>
      <c r="AK1845" s="4">
        <f t="shared" si="737"/>
        <v>1.075</v>
      </c>
      <c r="AL1845" s="59">
        <f t="shared" si="734"/>
        <v>44467</v>
      </c>
      <c r="AM1845" s="16">
        <f t="shared" ca="1" si="738"/>
        <v>1.00205126</v>
      </c>
      <c r="AN1845" s="15">
        <f t="shared" ca="1" si="738"/>
        <v>1.02563</v>
      </c>
      <c r="AO1845" s="9">
        <f t="shared" si="738"/>
        <v>0</v>
      </c>
      <c r="AP1845" s="17">
        <f t="shared" si="738"/>
        <v>0</v>
      </c>
      <c r="AQ1845" s="15">
        <f t="shared" si="738"/>
        <v>0</v>
      </c>
      <c r="AR1845" s="10" t="str">
        <f t="shared" si="738"/>
        <v>J=</v>
      </c>
      <c r="AS1845" s="59">
        <f t="shared" si="738"/>
        <v>44635</v>
      </c>
      <c r="AT1845" s="18"/>
      <c r="AU1845" s="18"/>
      <c r="AV1845" s="40"/>
      <c r="AW1845" s="18"/>
      <c r="AX1845" s="18"/>
      <c r="AY1845" s="18"/>
      <c r="AZ1845" s="18"/>
      <c r="BA1845" s="18"/>
      <c r="BB1845" s="18"/>
      <c r="BC1845" s="18"/>
      <c r="BD1845" s="18"/>
      <c r="BE1845" s="18"/>
      <c r="BF1845" s="18"/>
      <c r="BG1845" s="18"/>
      <c r="BH1845" s="18"/>
      <c r="BI1845" s="18"/>
      <c r="BJ1845" s="18"/>
      <c r="BK1845" s="18"/>
      <c r="BL1845" s="18"/>
      <c r="BM1845" s="18"/>
      <c r="BN1845" s="18"/>
      <c r="BO1845" s="18"/>
      <c r="BP1845" s="18"/>
      <c r="BQ1845" s="18"/>
      <c r="BR1845" s="18"/>
      <c r="BS1845" s="18"/>
      <c r="BT1845" s="18"/>
      <c r="BU1845" s="18"/>
      <c r="BV1845" s="18"/>
      <c r="BW1845" s="18"/>
      <c r="BX1845" s="18"/>
      <c r="BY1845" s="18"/>
      <c r="BZ1845" s="18"/>
      <c r="CA1845" s="18"/>
      <c r="CB1845" s="18"/>
      <c r="CC1845" s="18"/>
      <c r="CD1845" s="18"/>
      <c r="CE1845" s="18"/>
      <c r="CF1845" s="18"/>
      <c r="CG1845" s="18"/>
      <c r="CH1845" s="18"/>
      <c r="CI1845" s="18"/>
      <c r="CJ1845" s="18"/>
      <c r="CK1845" s="18"/>
      <c r="CL1845" s="18"/>
      <c r="CM1845" s="18"/>
      <c r="CN1845" s="18"/>
      <c r="CO1845" s="18"/>
      <c r="CP1845" s="18"/>
      <c r="CQ1845" s="18"/>
      <c r="CR1845" s="18"/>
      <c r="CS1845" s="18"/>
      <c r="CT1845" s="18"/>
      <c r="CU1845" s="18"/>
      <c r="CV1845" s="18"/>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c r="GS1845" s="18"/>
      <c r="GT1845" s="18"/>
    </row>
    <row r="1846" spans="1:202" x14ac:dyDescent="0.2">
      <c r="A1846" s="122"/>
      <c r="B1846" s="3"/>
      <c r="C1846" s="5"/>
      <c r="D1846" s="4"/>
      <c r="E1846" s="5"/>
      <c r="F1846" s="19"/>
      <c r="G1846" s="6"/>
      <c r="H1846" s="5"/>
      <c r="I1846" s="5"/>
      <c r="J1846" s="5"/>
      <c r="K1846" s="5"/>
      <c r="L1846" s="20"/>
      <c r="M1846" s="8"/>
      <c r="N1846" s="3"/>
      <c r="O1846" s="3"/>
      <c r="P1846" s="21"/>
      <c r="Q1846" s="2"/>
      <c r="R1846" s="9"/>
      <c r="S1846" s="9"/>
      <c r="T1846" s="9"/>
      <c r="U1846" s="9"/>
      <c r="V1846" s="9"/>
      <c r="W1846" s="9"/>
      <c r="X1846" s="9"/>
      <c r="Y1846" s="9"/>
      <c r="Z1846" s="9"/>
      <c r="AA1846" s="9"/>
      <c r="AB1846" s="9"/>
      <c r="AC1846" s="9"/>
      <c r="AD1846" s="9"/>
      <c r="AE1846" s="9"/>
      <c r="AF1846" s="59">
        <f t="shared" si="736"/>
        <v>44468</v>
      </c>
      <c r="AG1846" s="15">
        <f t="shared" ca="1" si="737"/>
        <v>501.15320500000001</v>
      </c>
      <c r="AH1846" s="15">
        <f t="shared" si="737"/>
        <v>500</v>
      </c>
      <c r="AI1846" s="4">
        <f t="shared" ca="1" si="737"/>
        <v>6.1499999999999999E-2</v>
      </c>
      <c r="AJ1846" s="16">
        <f t="shared" ca="1" si="737"/>
        <v>2.3687E-4</v>
      </c>
      <c r="AK1846" s="4">
        <f t="shared" si="737"/>
        <v>1.075</v>
      </c>
      <c r="AL1846" s="59">
        <f t="shared" si="734"/>
        <v>44468</v>
      </c>
      <c r="AM1846" s="16">
        <f t="shared" ca="1" si="738"/>
        <v>1.0023064100000001</v>
      </c>
      <c r="AN1846" s="15">
        <f t="shared" ca="1" si="738"/>
        <v>1.153205</v>
      </c>
      <c r="AO1846" s="9">
        <f t="shared" si="738"/>
        <v>0</v>
      </c>
      <c r="AP1846" s="17">
        <f t="shared" si="738"/>
        <v>0</v>
      </c>
      <c r="AQ1846" s="15">
        <f t="shared" si="738"/>
        <v>0</v>
      </c>
      <c r="AR1846" s="10" t="str">
        <f t="shared" si="738"/>
        <v>J=</v>
      </c>
      <c r="AS1846" s="59">
        <f t="shared" si="738"/>
        <v>44635</v>
      </c>
      <c r="AT1846" s="18"/>
      <c r="AU1846" s="18"/>
      <c r="AV1846" s="40"/>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c r="GS1846" s="18"/>
      <c r="GT1846" s="18"/>
    </row>
    <row r="1847" spans="1:202" x14ac:dyDescent="0.2">
      <c r="A1847" s="122"/>
      <c r="B1847" s="3"/>
      <c r="C1847" s="5"/>
      <c r="D1847" s="4"/>
      <c r="E1847" s="5"/>
      <c r="F1847" s="19"/>
      <c r="G1847" s="6"/>
      <c r="H1847" s="5"/>
      <c r="I1847" s="5"/>
      <c r="J1847" s="5"/>
      <c r="K1847" s="5"/>
      <c r="L1847" s="20"/>
      <c r="M1847" s="8"/>
      <c r="N1847" s="3"/>
      <c r="O1847" s="3"/>
      <c r="P1847" s="21"/>
      <c r="Q1847" s="2"/>
      <c r="R1847" s="9"/>
      <c r="S1847" s="9"/>
      <c r="T1847" s="9"/>
      <c r="U1847" s="9"/>
      <c r="V1847" s="9"/>
      <c r="W1847" s="9"/>
      <c r="X1847" s="9"/>
      <c r="Y1847" s="9"/>
      <c r="Z1847" s="9"/>
      <c r="AA1847" s="9"/>
      <c r="AB1847" s="9"/>
      <c r="AC1847" s="9"/>
      <c r="AD1847" s="9"/>
      <c r="AE1847" s="9"/>
      <c r="AF1847" s="59">
        <f t="shared" si="736"/>
        <v>44469</v>
      </c>
      <c r="AG1847" s="15">
        <f t="shared" ca="1" si="737"/>
        <v>501.28081999</v>
      </c>
      <c r="AH1847" s="15">
        <f t="shared" si="737"/>
        <v>500</v>
      </c>
      <c r="AI1847" s="4">
        <f t="shared" ca="1" si="737"/>
        <v>6.1499999999999999E-2</v>
      </c>
      <c r="AJ1847" s="16">
        <f t="shared" ca="1" si="737"/>
        <v>2.3687E-4</v>
      </c>
      <c r="AK1847" s="4">
        <f t="shared" si="737"/>
        <v>1.075</v>
      </c>
      <c r="AL1847" s="59">
        <f t="shared" si="734"/>
        <v>44469</v>
      </c>
      <c r="AM1847" s="16">
        <f t="shared" ca="1" si="738"/>
        <v>1.0025616399999999</v>
      </c>
      <c r="AN1847" s="15">
        <f t="shared" ca="1" si="738"/>
        <v>1.2808199899999999</v>
      </c>
      <c r="AO1847" s="9">
        <f t="shared" si="738"/>
        <v>0</v>
      </c>
      <c r="AP1847" s="17">
        <f t="shared" si="738"/>
        <v>0</v>
      </c>
      <c r="AQ1847" s="15">
        <f t="shared" si="738"/>
        <v>0</v>
      </c>
      <c r="AR1847" s="10" t="str">
        <f t="shared" si="738"/>
        <v>J=</v>
      </c>
      <c r="AS1847" s="59">
        <f t="shared" si="738"/>
        <v>44635</v>
      </c>
      <c r="AT1847" s="18"/>
      <c r="AU1847" s="18"/>
      <c r="AV1847" s="40"/>
      <c r="AW1847" s="18"/>
      <c r="AX1847" s="18"/>
      <c r="AY1847" s="18"/>
      <c r="AZ1847" s="18"/>
      <c r="BA1847" s="18"/>
      <c r="BB1847" s="18"/>
      <c r="BC1847" s="18"/>
      <c r="BD1847" s="18"/>
      <c r="BE1847" s="18"/>
      <c r="BF1847" s="18"/>
      <c r="BG1847" s="18"/>
      <c r="BH1847" s="18"/>
      <c r="BI1847" s="18"/>
      <c r="BJ1847" s="18"/>
      <c r="BK1847" s="18"/>
      <c r="BL1847" s="18"/>
      <c r="BM1847" s="18"/>
      <c r="BN1847" s="18"/>
      <c r="BO1847" s="18"/>
      <c r="BP1847" s="18"/>
      <c r="BQ1847" s="18"/>
      <c r="BR1847" s="18"/>
      <c r="BS1847" s="18"/>
      <c r="BT1847" s="18"/>
      <c r="BU1847" s="18"/>
      <c r="BV1847" s="18"/>
      <c r="BW1847" s="18"/>
      <c r="BX1847" s="18"/>
      <c r="BY1847" s="18"/>
      <c r="BZ1847" s="18"/>
      <c r="CA1847" s="18"/>
      <c r="CB1847" s="18"/>
      <c r="CC1847" s="18"/>
      <c r="CD1847" s="18"/>
      <c r="CE1847" s="18"/>
      <c r="CF1847" s="18"/>
      <c r="CG1847" s="18"/>
      <c r="CH1847" s="18"/>
      <c r="CI1847" s="18"/>
      <c r="CJ1847" s="18"/>
      <c r="CK1847" s="18"/>
      <c r="CL1847" s="18"/>
      <c r="CM1847" s="18"/>
      <c r="CN1847" s="18"/>
      <c r="CO1847" s="18"/>
      <c r="CP1847" s="18"/>
      <c r="CQ1847" s="18"/>
      <c r="CR1847" s="18"/>
      <c r="CS1847" s="18"/>
      <c r="CT1847" s="18"/>
      <c r="CU1847" s="18"/>
      <c r="CV1847" s="18"/>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c r="GS1847" s="18"/>
      <c r="GT1847" s="18"/>
    </row>
    <row r="1848" spans="1:202" x14ac:dyDescent="0.2">
      <c r="A1848" s="122"/>
      <c r="B1848" s="3"/>
      <c r="C1848" s="5"/>
      <c r="D1848" s="4"/>
      <c r="E1848" s="5"/>
      <c r="F1848" s="19"/>
      <c r="G1848" s="6"/>
      <c r="H1848" s="5"/>
      <c r="I1848" s="5"/>
      <c r="J1848" s="5"/>
      <c r="K1848" s="5"/>
      <c r="L1848" s="20"/>
      <c r="M1848" s="8"/>
      <c r="N1848" s="3"/>
      <c r="O1848" s="3"/>
      <c r="P1848" s="21"/>
      <c r="Q1848" s="2"/>
      <c r="R1848" s="9"/>
      <c r="S1848" s="9"/>
      <c r="T1848" s="9"/>
      <c r="U1848" s="9"/>
      <c r="V1848" s="9"/>
      <c r="W1848" s="9"/>
      <c r="X1848" s="9"/>
      <c r="Y1848" s="9"/>
      <c r="Z1848" s="9"/>
      <c r="AA1848" s="9"/>
      <c r="AB1848" s="9"/>
      <c r="AC1848" s="9"/>
      <c r="AD1848" s="9"/>
      <c r="AE1848" s="9"/>
      <c r="AF1848" s="59">
        <f t="shared" si="736"/>
        <v>44470</v>
      </c>
      <c r="AG1848" s="15">
        <f t="shared" ca="1" si="737"/>
        <v>501.40845998999998</v>
      </c>
      <c r="AH1848" s="15">
        <f t="shared" si="737"/>
        <v>500</v>
      </c>
      <c r="AI1848" s="4">
        <f t="shared" ca="1" si="737"/>
        <v>6.1499999999999999E-2</v>
      </c>
      <c r="AJ1848" s="16">
        <f t="shared" ca="1" si="737"/>
        <v>2.3687E-4</v>
      </c>
      <c r="AK1848" s="4">
        <f t="shared" si="737"/>
        <v>1.075</v>
      </c>
      <c r="AL1848" s="59">
        <f t="shared" si="734"/>
        <v>44470</v>
      </c>
      <c r="AM1848" s="16">
        <f t="shared" ca="1" si="738"/>
        <v>1.0028169199999999</v>
      </c>
      <c r="AN1848" s="15">
        <f t="shared" ca="1" si="738"/>
        <v>1.4084599900000001</v>
      </c>
      <c r="AO1848" s="9">
        <f t="shared" si="738"/>
        <v>0</v>
      </c>
      <c r="AP1848" s="17">
        <f t="shared" si="738"/>
        <v>0</v>
      </c>
      <c r="AQ1848" s="15">
        <f t="shared" si="738"/>
        <v>0</v>
      </c>
      <c r="AR1848" s="10" t="str">
        <f t="shared" si="738"/>
        <v>J=</v>
      </c>
      <c r="AS1848" s="59">
        <f t="shared" si="738"/>
        <v>44635</v>
      </c>
      <c r="AT1848" s="18"/>
      <c r="AU1848" s="18"/>
      <c r="AV1848" s="40"/>
      <c r="AW1848" s="18"/>
      <c r="AX1848" s="18"/>
      <c r="AY1848" s="18"/>
      <c r="AZ1848" s="18"/>
      <c r="BA1848" s="18"/>
      <c r="BB1848" s="18"/>
      <c r="BC1848" s="18"/>
      <c r="BD1848" s="18"/>
      <c r="BE1848" s="18"/>
      <c r="BF1848" s="18"/>
      <c r="BG1848" s="18"/>
      <c r="BH1848" s="18"/>
      <c r="BI1848" s="18"/>
      <c r="BJ1848" s="18"/>
      <c r="BK1848" s="18"/>
      <c r="BL1848" s="18"/>
      <c r="BM1848" s="18"/>
      <c r="BN1848" s="18"/>
      <c r="BO1848" s="18"/>
      <c r="BP1848" s="18"/>
      <c r="BQ1848" s="18"/>
      <c r="BR1848" s="18"/>
      <c r="BS1848" s="18"/>
      <c r="BT1848" s="18"/>
      <c r="BU1848" s="18"/>
      <c r="BV1848" s="18"/>
      <c r="BW1848" s="18"/>
      <c r="BX1848" s="18"/>
      <c r="BY1848" s="18"/>
      <c r="BZ1848" s="18"/>
      <c r="CA1848" s="18"/>
      <c r="CB1848" s="18"/>
      <c r="CC1848" s="18"/>
      <c r="CD1848" s="18"/>
      <c r="CE1848" s="18"/>
      <c r="CF1848" s="18"/>
      <c r="CG1848" s="18"/>
      <c r="CH1848" s="18"/>
      <c r="CI1848" s="18"/>
      <c r="CJ1848" s="18"/>
      <c r="CK1848" s="18"/>
      <c r="CL1848" s="18"/>
      <c r="CM1848" s="18"/>
      <c r="CN1848" s="18"/>
      <c r="CO1848" s="18"/>
      <c r="CP1848" s="18"/>
      <c r="CQ1848" s="18"/>
      <c r="CR1848" s="18"/>
      <c r="CS1848" s="18"/>
      <c r="CT1848" s="18"/>
      <c r="CU1848" s="18"/>
      <c r="CV1848" s="18"/>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c r="GS1848" s="18"/>
      <c r="GT1848" s="18"/>
    </row>
    <row r="1849" spans="1:202" x14ac:dyDescent="0.2">
      <c r="A1849" s="122"/>
      <c r="B1849" s="3"/>
      <c r="C1849" s="5"/>
      <c r="D1849" s="4"/>
      <c r="E1849" s="5"/>
      <c r="F1849" s="19"/>
      <c r="G1849" s="6"/>
      <c r="H1849" s="5"/>
      <c r="I1849" s="5"/>
      <c r="J1849" s="5"/>
      <c r="K1849" s="5"/>
      <c r="L1849" s="20"/>
      <c r="M1849" s="8"/>
      <c r="N1849" s="3"/>
      <c r="O1849" s="3"/>
      <c r="P1849" s="21"/>
      <c r="Q1849" s="2"/>
      <c r="R1849" s="9"/>
      <c r="S1849" s="9"/>
      <c r="T1849" s="9"/>
      <c r="U1849" s="9"/>
      <c r="V1849" s="9"/>
      <c r="W1849" s="9"/>
      <c r="X1849" s="9"/>
      <c r="Y1849" s="9"/>
      <c r="Z1849" s="9"/>
      <c r="AA1849" s="9"/>
      <c r="AB1849" s="9"/>
      <c r="AC1849" s="9"/>
      <c r="AD1849" s="9"/>
      <c r="AE1849" s="9"/>
      <c r="AF1849" s="59">
        <f t="shared" si="736"/>
        <v>44471</v>
      </c>
      <c r="AG1849" s="15">
        <f t="shared" ca="1" si="737"/>
        <v>501.53613999999999</v>
      </c>
      <c r="AH1849" s="15">
        <f t="shared" si="737"/>
        <v>500</v>
      </c>
      <c r="AI1849" s="4">
        <f t="shared" ca="1" si="737"/>
        <v>0</v>
      </c>
      <c r="AJ1849" s="16">
        <f t="shared" ca="1" si="737"/>
        <v>0</v>
      </c>
      <c r="AK1849" s="4">
        <f t="shared" si="737"/>
        <v>1.075</v>
      </c>
      <c r="AL1849" s="59">
        <f t="shared" si="734"/>
        <v>44471</v>
      </c>
      <c r="AM1849" s="16">
        <f t="shared" ca="1" si="738"/>
        <v>1.00307228</v>
      </c>
      <c r="AN1849" s="15">
        <f t="shared" ca="1" si="738"/>
        <v>1.5361400000000001</v>
      </c>
      <c r="AO1849" s="9">
        <f t="shared" si="738"/>
        <v>0</v>
      </c>
      <c r="AP1849" s="17">
        <f t="shared" si="738"/>
        <v>0</v>
      </c>
      <c r="AQ1849" s="15">
        <f t="shared" si="738"/>
        <v>0</v>
      </c>
      <c r="AR1849" s="10" t="str">
        <f t="shared" si="738"/>
        <v>J=</v>
      </c>
      <c r="AS1849" s="59">
        <f t="shared" si="738"/>
        <v>44635</v>
      </c>
      <c r="AT1849" s="18"/>
      <c r="AU1849" s="18"/>
      <c r="AV1849" s="40"/>
      <c r="AW1849" s="18"/>
      <c r="AX1849" s="18"/>
      <c r="AY1849" s="18"/>
      <c r="AZ1849" s="18"/>
      <c r="BA1849" s="18"/>
      <c r="BB1849" s="18"/>
      <c r="BC1849" s="18"/>
      <c r="BD1849" s="18"/>
      <c r="BE1849" s="18"/>
      <c r="BF1849" s="18"/>
      <c r="BG1849" s="18"/>
      <c r="BH1849" s="18"/>
      <c r="BI1849" s="18"/>
      <c r="BJ1849" s="18"/>
      <c r="BK1849" s="18"/>
      <c r="BL1849" s="18"/>
      <c r="BM1849" s="18"/>
      <c r="BN1849" s="18"/>
      <c r="BO1849" s="18"/>
      <c r="BP1849" s="18"/>
      <c r="BQ1849" s="18"/>
      <c r="BR1849" s="18"/>
      <c r="BS1849" s="18"/>
      <c r="BT1849" s="18"/>
      <c r="BU1849" s="18"/>
      <c r="BV1849" s="18"/>
      <c r="BW1849" s="18"/>
      <c r="BX1849" s="18"/>
      <c r="BY1849" s="18"/>
      <c r="BZ1849" s="18"/>
      <c r="CA1849" s="18"/>
      <c r="CB1849" s="18"/>
      <c r="CC1849" s="18"/>
      <c r="CD1849" s="18"/>
      <c r="CE1849" s="18"/>
      <c r="CF1849" s="18"/>
      <c r="CG1849" s="18"/>
      <c r="CH1849" s="18"/>
      <c r="CI1849" s="18"/>
      <c r="CJ1849" s="18"/>
      <c r="CK1849" s="18"/>
      <c r="CL1849" s="18"/>
      <c r="CM1849" s="18"/>
      <c r="CN1849" s="18"/>
      <c r="CO1849" s="18"/>
      <c r="CP1849" s="18"/>
      <c r="CQ1849" s="18"/>
      <c r="CR1849" s="18"/>
      <c r="CS1849" s="18"/>
      <c r="CT1849" s="18"/>
      <c r="CU1849" s="18"/>
      <c r="CV1849" s="18"/>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c r="GS1849" s="18"/>
      <c r="GT1849" s="18"/>
    </row>
    <row r="1850" spans="1:202" x14ac:dyDescent="0.2">
      <c r="A1850" s="122"/>
      <c r="B1850" s="3"/>
      <c r="C1850" s="5"/>
      <c r="D1850" s="4"/>
      <c r="E1850" s="5"/>
      <c r="F1850" s="19"/>
      <c r="G1850" s="6"/>
      <c r="H1850" s="5"/>
      <c r="I1850" s="5"/>
      <c r="J1850" s="5"/>
      <c r="K1850" s="5"/>
      <c r="L1850" s="20"/>
      <c r="M1850" s="8"/>
      <c r="N1850" s="3"/>
      <c r="O1850" s="3"/>
      <c r="P1850" s="21"/>
      <c r="Q1850" s="2"/>
      <c r="R1850" s="9"/>
      <c r="S1850" s="9"/>
      <c r="T1850" s="9"/>
      <c r="U1850" s="9"/>
      <c r="V1850" s="9"/>
      <c r="W1850" s="9"/>
      <c r="X1850" s="9"/>
      <c r="Y1850" s="9"/>
      <c r="Z1850" s="9"/>
      <c r="AA1850" s="9"/>
      <c r="AB1850" s="9"/>
      <c r="AC1850" s="9"/>
      <c r="AD1850" s="9"/>
      <c r="AE1850" s="9"/>
      <c r="AF1850" s="59">
        <f t="shared" si="736"/>
        <v>44472</v>
      </c>
      <c r="AG1850" s="15">
        <f t="shared" ca="1" si="737"/>
        <v>501.53613999999999</v>
      </c>
      <c r="AH1850" s="15">
        <f t="shared" si="737"/>
        <v>500</v>
      </c>
      <c r="AI1850" s="4">
        <f t="shared" ca="1" si="737"/>
        <v>0</v>
      </c>
      <c r="AJ1850" s="16">
        <f t="shared" ca="1" si="737"/>
        <v>0</v>
      </c>
      <c r="AK1850" s="4">
        <f t="shared" si="737"/>
        <v>1.075</v>
      </c>
      <c r="AL1850" s="59">
        <f t="shared" si="734"/>
        <v>44472</v>
      </c>
      <c r="AM1850" s="16">
        <f t="shared" ca="1" si="738"/>
        <v>1.00307228</v>
      </c>
      <c r="AN1850" s="15">
        <f t="shared" ca="1" si="738"/>
        <v>1.5361400000000001</v>
      </c>
      <c r="AO1850" s="9">
        <f t="shared" si="738"/>
        <v>0</v>
      </c>
      <c r="AP1850" s="17">
        <f t="shared" si="738"/>
        <v>0</v>
      </c>
      <c r="AQ1850" s="15">
        <f t="shared" si="738"/>
        <v>0</v>
      </c>
      <c r="AR1850" s="10" t="str">
        <f t="shared" si="738"/>
        <v>J=</v>
      </c>
      <c r="AS1850" s="59">
        <f t="shared" si="738"/>
        <v>44635</v>
      </c>
      <c r="AT1850" s="18"/>
      <c r="AU1850" s="18"/>
      <c r="AV1850" s="40"/>
      <c r="AW1850" s="18"/>
      <c r="AX1850" s="18"/>
      <c r="AY1850" s="18"/>
      <c r="AZ1850" s="18"/>
      <c r="BA1850" s="18"/>
      <c r="BB1850" s="18"/>
      <c r="BC1850" s="18"/>
      <c r="BD1850" s="18"/>
      <c r="BE1850" s="18"/>
      <c r="BF1850" s="18"/>
      <c r="BG1850" s="18"/>
      <c r="BH1850" s="18"/>
      <c r="BI1850" s="18"/>
      <c r="BJ1850" s="18"/>
      <c r="BK1850" s="18"/>
      <c r="BL1850" s="18"/>
      <c r="BM1850" s="18"/>
      <c r="BN1850" s="18"/>
      <c r="BO1850" s="18"/>
      <c r="BP1850" s="18"/>
      <c r="BQ1850" s="18"/>
      <c r="BR1850" s="18"/>
      <c r="BS1850" s="18"/>
      <c r="BT1850" s="18"/>
      <c r="BU1850" s="18"/>
      <c r="BV1850" s="18"/>
      <c r="BW1850" s="18"/>
      <c r="BX1850" s="18"/>
      <c r="BY1850" s="18"/>
      <c r="BZ1850" s="18"/>
      <c r="CA1850" s="18"/>
      <c r="CB1850" s="18"/>
      <c r="CC1850" s="18"/>
      <c r="CD1850" s="18"/>
      <c r="CE1850" s="18"/>
      <c r="CF1850" s="18"/>
      <c r="CG1850" s="18"/>
      <c r="CH1850" s="18"/>
      <c r="CI1850" s="18"/>
      <c r="CJ1850" s="18"/>
      <c r="CK1850" s="18"/>
      <c r="CL1850" s="18"/>
      <c r="CM1850" s="18"/>
      <c r="CN1850" s="18"/>
      <c r="CO1850" s="18"/>
      <c r="CP1850" s="18"/>
      <c r="CQ1850" s="18"/>
      <c r="CR1850" s="18"/>
      <c r="CS1850" s="18"/>
      <c r="CT1850" s="18"/>
      <c r="CU1850" s="18"/>
      <c r="CV1850" s="18"/>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c r="GS1850" s="18"/>
      <c r="GT1850" s="18"/>
    </row>
    <row r="1851" spans="1:202" x14ac:dyDescent="0.2">
      <c r="A1851" s="122"/>
      <c r="B1851" s="3"/>
      <c r="C1851" s="5"/>
      <c r="D1851" s="4"/>
      <c r="E1851" s="5"/>
      <c r="F1851" s="19"/>
      <c r="G1851" s="6"/>
      <c r="H1851" s="5"/>
      <c r="I1851" s="5"/>
      <c r="J1851" s="5"/>
      <c r="K1851" s="5"/>
      <c r="L1851" s="20"/>
      <c r="M1851" s="8"/>
      <c r="N1851" s="3"/>
      <c r="O1851" s="3"/>
      <c r="P1851" s="21"/>
      <c r="Q1851" s="2"/>
      <c r="R1851" s="9"/>
      <c r="S1851" s="9"/>
      <c r="T1851" s="9"/>
      <c r="U1851" s="9"/>
      <c r="V1851" s="9"/>
      <c r="W1851" s="9"/>
      <c r="X1851" s="9"/>
      <c r="Y1851" s="9"/>
      <c r="Z1851" s="9"/>
      <c r="AA1851" s="9"/>
      <c r="AB1851" s="9"/>
      <c r="AC1851" s="9"/>
      <c r="AD1851" s="9"/>
      <c r="AE1851" s="9"/>
      <c r="AF1851" s="59">
        <f t="shared" si="736"/>
        <v>44473</v>
      </c>
      <c r="AG1851" s="15">
        <f t="shared" ca="1" si="737"/>
        <v>501.53613999999999</v>
      </c>
      <c r="AH1851" s="15">
        <f t="shared" si="737"/>
        <v>500</v>
      </c>
      <c r="AI1851" s="4">
        <f t="shared" ca="1" si="737"/>
        <v>6.1499999999999999E-2</v>
      </c>
      <c r="AJ1851" s="16">
        <f t="shared" ca="1" si="737"/>
        <v>2.3687E-4</v>
      </c>
      <c r="AK1851" s="4">
        <f t="shared" si="737"/>
        <v>1.075</v>
      </c>
      <c r="AL1851" s="59">
        <f t="shared" si="734"/>
        <v>44473</v>
      </c>
      <c r="AM1851" s="16">
        <f t="shared" ca="1" si="738"/>
        <v>1.00307228</v>
      </c>
      <c r="AN1851" s="15">
        <f t="shared" ca="1" si="738"/>
        <v>1.5361400000000001</v>
      </c>
      <c r="AO1851" s="9">
        <f t="shared" si="738"/>
        <v>0</v>
      </c>
      <c r="AP1851" s="17">
        <f t="shared" si="738"/>
        <v>0</v>
      </c>
      <c r="AQ1851" s="15">
        <f t="shared" si="738"/>
        <v>0</v>
      </c>
      <c r="AR1851" s="10" t="str">
        <f t="shared" si="738"/>
        <v>J=</v>
      </c>
      <c r="AS1851" s="59">
        <f t="shared" si="738"/>
        <v>44635</v>
      </c>
      <c r="AT1851" s="18"/>
      <c r="AU1851" s="18"/>
      <c r="AV1851" s="40"/>
      <c r="AW1851" s="18"/>
      <c r="AX1851" s="18"/>
      <c r="AY1851" s="18"/>
      <c r="AZ1851" s="18"/>
      <c r="BA1851" s="18"/>
      <c r="BB1851" s="18"/>
      <c r="BC1851" s="18"/>
      <c r="BD1851" s="18"/>
      <c r="BE1851" s="18"/>
      <c r="BF1851" s="18"/>
      <c r="BG1851" s="18"/>
      <c r="BH1851" s="18"/>
      <c r="BI1851" s="18"/>
      <c r="BJ1851" s="18"/>
      <c r="BK1851" s="18"/>
      <c r="BL1851" s="18"/>
      <c r="BM1851" s="18"/>
      <c r="BN1851" s="18"/>
      <c r="BO1851" s="18"/>
      <c r="BP1851" s="18"/>
      <c r="BQ1851" s="18"/>
      <c r="BR1851" s="18"/>
      <c r="BS1851" s="18"/>
      <c r="BT1851" s="18"/>
      <c r="BU1851" s="18"/>
      <c r="BV1851" s="18"/>
      <c r="BW1851" s="18"/>
      <c r="BX1851" s="18"/>
      <c r="BY1851" s="18"/>
      <c r="BZ1851" s="18"/>
      <c r="CA1851" s="18"/>
      <c r="CB1851" s="18"/>
      <c r="CC1851" s="18"/>
      <c r="CD1851" s="18"/>
      <c r="CE1851" s="18"/>
      <c r="CF1851" s="18"/>
      <c r="CG1851" s="18"/>
      <c r="CH1851" s="18"/>
      <c r="CI1851" s="18"/>
      <c r="CJ1851" s="18"/>
      <c r="CK1851" s="18"/>
      <c r="CL1851" s="18"/>
      <c r="CM1851" s="18"/>
      <c r="CN1851" s="18"/>
      <c r="CO1851" s="18"/>
      <c r="CP1851" s="18"/>
      <c r="CQ1851" s="18"/>
      <c r="CR1851" s="18"/>
      <c r="CS1851" s="18"/>
      <c r="CT1851" s="18"/>
      <c r="CU1851" s="18"/>
      <c r="CV1851" s="18"/>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c r="GS1851" s="18"/>
      <c r="GT1851" s="18"/>
    </row>
    <row r="1852" spans="1:202" x14ac:dyDescent="0.2">
      <c r="A1852" s="122"/>
      <c r="B1852" s="3"/>
      <c r="C1852" s="5"/>
      <c r="D1852" s="4"/>
      <c r="E1852" s="5"/>
      <c r="F1852" s="19"/>
      <c r="G1852" s="6"/>
      <c r="H1852" s="5"/>
      <c r="I1852" s="5"/>
      <c r="J1852" s="5"/>
      <c r="K1852" s="5"/>
      <c r="L1852" s="20"/>
      <c r="M1852" s="8"/>
      <c r="N1852" s="3"/>
      <c r="O1852" s="3"/>
      <c r="P1852" s="21"/>
      <c r="Q1852" s="2"/>
      <c r="R1852" s="9"/>
      <c r="S1852" s="9"/>
      <c r="T1852" s="9"/>
      <c r="U1852" s="9"/>
      <c r="V1852" s="9"/>
      <c r="W1852" s="9"/>
      <c r="X1852" s="9"/>
      <c r="Y1852" s="9"/>
      <c r="Z1852" s="9"/>
      <c r="AA1852" s="9"/>
      <c r="AB1852" s="9"/>
      <c r="AC1852" s="9"/>
      <c r="AD1852" s="9"/>
      <c r="AE1852" s="9"/>
      <c r="AF1852" s="59">
        <f t="shared" si="736"/>
        <v>44474</v>
      </c>
      <c r="AG1852" s="15">
        <f t="shared" ca="1" si="737"/>
        <v>501.66384499999998</v>
      </c>
      <c r="AH1852" s="15">
        <f t="shared" si="737"/>
        <v>500</v>
      </c>
      <c r="AI1852" s="4">
        <f t="shared" ca="1" si="737"/>
        <v>6.1499999999999999E-2</v>
      </c>
      <c r="AJ1852" s="16">
        <f t="shared" ca="1" si="737"/>
        <v>2.3687E-4</v>
      </c>
      <c r="AK1852" s="4">
        <f t="shared" si="737"/>
        <v>1.075</v>
      </c>
      <c r="AL1852" s="59">
        <f t="shared" si="734"/>
        <v>44474</v>
      </c>
      <c r="AM1852" s="16">
        <f t="shared" ca="1" si="738"/>
        <v>1.0033276900000001</v>
      </c>
      <c r="AN1852" s="15">
        <f t="shared" ca="1" si="738"/>
        <v>1.663845</v>
      </c>
      <c r="AO1852" s="9">
        <f t="shared" si="738"/>
        <v>0</v>
      </c>
      <c r="AP1852" s="17">
        <f t="shared" si="738"/>
        <v>0</v>
      </c>
      <c r="AQ1852" s="15">
        <f t="shared" si="738"/>
        <v>0</v>
      </c>
      <c r="AR1852" s="10" t="str">
        <f t="shared" si="738"/>
        <v>J=</v>
      </c>
      <c r="AS1852" s="59">
        <f t="shared" si="738"/>
        <v>44635</v>
      </c>
      <c r="AT1852" s="18"/>
      <c r="AU1852" s="18"/>
      <c r="AV1852" s="40"/>
      <c r="AW1852" s="18"/>
      <c r="AX1852" s="18"/>
      <c r="AY1852" s="18"/>
      <c r="AZ1852" s="18"/>
      <c r="BA1852" s="18"/>
      <c r="BB1852" s="18"/>
      <c r="BC1852" s="18"/>
      <c r="BD1852" s="18"/>
      <c r="BE1852" s="18"/>
      <c r="BF1852" s="18"/>
      <c r="BG1852" s="18"/>
      <c r="BH1852" s="18"/>
      <c r="BI1852" s="18"/>
      <c r="BJ1852" s="18"/>
      <c r="BK1852" s="18"/>
      <c r="BL1852" s="18"/>
      <c r="BM1852" s="18"/>
      <c r="BN1852" s="18"/>
      <c r="BO1852" s="18"/>
      <c r="BP1852" s="18"/>
      <c r="BQ1852" s="18"/>
      <c r="BR1852" s="18"/>
      <c r="BS1852" s="18"/>
      <c r="BT1852" s="18"/>
      <c r="BU1852" s="18"/>
      <c r="BV1852" s="18"/>
      <c r="BW1852" s="18"/>
      <c r="BX1852" s="18"/>
      <c r="BY1852" s="18"/>
      <c r="BZ1852" s="18"/>
      <c r="CA1852" s="18"/>
      <c r="CB1852" s="18"/>
      <c r="CC1852" s="18"/>
      <c r="CD1852" s="18"/>
      <c r="CE1852" s="18"/>
      <c r="CF1852" s="18"/>
      <c r="CG1852" s="18"/>
      <c r="CH1852" s="18"/>
      <c r="CI1852" s="18"/>
      <c r="CJ1852" s="18"/>
      <c r="CK1852" s="18"/>
      <c r="CL1852" s="18"/>
      <c r="CM1852" s="18"/>
      <c r="CN1852" s="18"/>
      <c r="CO1852" s="18"/>
      <c r="CP1852" s="18"/>
      <c r="CQ1852" s="18"/>
      <c r="CR1852" s="18"/>
      <c r="CS1852" s="18"/>
      <c r="CT1852" s="18"/>
      <c r="CU1852" s="18"/>
      <c r="CV1852" s="18"/>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c r="GS1852" s="18"/>
      <c r="GT1852" s="18"/>
    </row>
    <row r="1853" spans="1:202" x14ac:dyDescent="0.2">
      <c r="A1853" s="122"/>
      <c r="B1853" s="3"/>
      <c r="C1853" s="5"/>
      <c r="D1853" s="4"/>
      <c r="E1853" s="5"/>
      <c r="F1853" s="19"/>
      <c r="G1853" s="6"/>
      <c r="H1853" s="5"/>
      <c r="I1853" s="5"/>
      <c r="J1853" s="5"/>
      <c r="K1853" s="5"/>
      <c r="L1853" s="20"/>
      <c r="M1853" s="8"/>
      <c r="N1853" s="3"/>
      <c r="O1853" s="3"/>
      <c r="P1853" s="21"/>
      <c r="Q1853" s="2"/>
      <c r="R1853" s="9"/>
      <c r="S1853" s="9"/>
      <c r="T1853" s="9"/>
      <c r="U1853" s="9"/>
      <c r="V1853" s="9"/>
      <c r="W1853" s="9"/>
      <c r="X1853" s="9"/>
      <c r="Y1853" s="9"/>
      <c r="Z1853" s="9"/>
      <c r="AA1853" s="9"/>
      <c r="AB1853" s="9"/>
      <c r="AC1853" s="9"/>
      <c r="AD1853" s="9"/>
      <c r="AE1853" s="9"/>
      <c r="AF1853" s="59"/>
      <c r="AG1853" s="15"/>
      <c r="AH1853" s="15"/>
      <c r="AI1853" s="4"/>
      <c r="AJ1853" s="16"/>
      <c r="AK1853" s="4"/>
      <c r="AL1853" s="59"/>
      <c r="AM1853" s="16"/>
      <c r="AN1853" s="15"/>
      <c r="AO1853" s="9"/>
      <c r="AP1853" s="17"/>
      <c r="AQ1853" s="15"/>
      <c r="AR1853" s="42"/>
      <c r="AS1853" s="59"/>
      <c r="AT1853" s="18"/>
      <c r="AU1853" s="18"/>
      <c r="AV1853" s="40"/>
      <c r="AW1853" s="18"/>
      <c r="AX1853" s="18"/>
      <c r="AY1853" s="18"/>
      <c r="AZ1853" s="18"/>
      <c r="BA1853" s="18"/>
      <c r="BB1853" s="18"/>
      <c r="BC1853" s="18"/>
      <c r="BD1853" s="18"/>
      <c r="BE1853" s="18"/>
      <c r="BF1853" s="18"/>
      <c r="BG1853" s="18"/>
      <c r="BH1853" s="18"/>
      <c r="BI1853" s="18"/>
      <c r="BJ1853" s="18"/>
      <c r="BK1853" s="18"/>
      <c r="BL1853" s="18"/>
      <c r="BM1853" s="18"/>
      <c r="BN1853" s="18"/>
      <c r="BO1853" s="18"/>
      <c r="BP1853" s="18"/>
      <c r="BQ1853" s="18"/>
      <c r="BR1853" s="18"/>
      <c r="BS1853" s="18"/>
      <c r="BT1853" s="18"/>
      <c r="BU1853" s="18"/>
      <c r="BV1853" s="18"/>
      <c r="BW1853" s="18"/>
      <c r="BX1853" s="18"/>
      <c r="BY1853" s="18"/>
      <c r="BZ1853" s="18"/>
      <c r="CA1853" s="18"/>
      <c r="CB1853" s="18"/>
      <c r="CC1853" s="18"/>
      <c r="CD1853" s="18"/>
      <c r="CE1853" s="18"/>
      <c r="CF1853" s="18"/>
      <c r="CG1853" s="18"/>
      <c r="CH1853" s="18"/>
      <c r="CI1853" s="18"/>
      <c r="CJ1853" s="18"/>
      <c r="CK1853" s="18"/>
      <c r="CL1853" s="18"/>
      <c r="CM1853" s="18"/>
      <c r="CN1853" s="18"/>
      <c r="CO1853" s="18"/>
      <c r="CP1853" s="18"/>
      <c r="CQ1853" s="18"/>
      <c r="CR1853" s="18"/>
      <c r="CS1853" s="18"/>
      <c r="CT1853" s="18"/>
      <c r="CU1853" s="18"/>
      <c r="CV1853" s="18"/>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c r="GS1853" s="18"/>
      <c r="GT1853" s="18"/>
    </row>
    <row r="1854" spans="1:202" x14ac:dyDescent="0.2">
      <c r="A1854" s="122"/>
      <c r="B1854" s="3"/>
      <c r="C1854" s="5"/>
      <c r="D1854" s="4"/>
      <c r="E1854" s="5"/>
      <c r="F1854" s="19"/>
      <c r="G1854" s="6"/>
      <c r="H1854" s="5"/>
      <c r="I1854" s="5"/>
      <c r="J1854" s="5"/>
      <c r="K1854" s="5"/>
      <c r="L1854" s="20"/>
      <c r="M1854" s="8"/>
      <c r="N1854" s="3"/>
      <c r="O1854" s="3"/>
      <c r="P1854" s="21"/>
      <c r="Q1854" s="2"/>
      <c r="R1854" s="9"/>
      <c r="S1854" s="9"/>
      <c r="T1854" s="9"/>
      <c r="U1854" s="9"/>
      <c r="V1854" s="9"/>
      <c r="W1854" s="9"/>
      <c r="X1854" s="9"/>
      <c r="Y1854" s="9"/>
      <c r="Z1854" s="9"/>
      <c r="AA1854" s="9"/>
      <c r="AB1854" s="9"/>
      <c r="AC1854" s="9"/>
      <c r="AD1854" s="9"/>
      <c r="AE1854" s="9"/>
      <c r="AF1854" s="59" t="str">
        <f t="shared" ref="AF1854:AS1854" si="739">$B$6</f>
        <v>CNEN22</v>
      </c>
      <c r="AG1854" s="9" t="str">
        <f t="shared" si="739"/>
        <v>CNEN22</v>
      </c>
      <c r="AH1854" s="9" t="str">
        <f t="shared" si="739"/>
        <v>CNEN22</v>
      </c>
      <c r="AI1854" s="9" t="str">
        <f t="shared" si="739"/>
        <v>CNEN22</v>
      </c>
      <c r="AJ1854" s="9" t="str">
        <f t="shared" si="739"/>
        <v>CNEN22</v>
      </c>
      <c r="AK1854" s="4" t="str">
        <f t="shared" si="739"/>
        <v>CNEN22</v>
      </c>
      <c r="AL1854" s="59" t="str">
        <f t="shared" si="739"/>
        <v>CNEN22</v>
      </c>
      <c r="AM1854" s="9" t="str">
        <f t="shared" si="739"/>
        <v>CNEN22</v>
      </c>
      <c r="AN1854" s="9" t="str">
        <f t="shared" si="739"/>
        <v>CNEN22</v>
      </c>
      <c r="AO1854" s="9" t="str">
        <f t="shared" si="739"/>
        <v>CNEN22</v>
      </c>
      <c r="AP1854" s="17" t="str">
        <f t="shared" si="739"/>
        <v>CNEN22</v>
      </c>
      <c r="AQ1854" s="9" t="str">
        <f t="shared" si="739"/>
        <v>CNEN22</v>
      </c>
      <c r="AR1854" s="10" t="str">
        <f t="shared" si="739"/>
        <v>CNEN22</v>
      </c>
      <c r="AS1854" s="59" t="str">
        <f t="shared" si="739"/>
        <v>CNEN22</v>
      </c>
      <c r="AT1854" s="18"/>
      <c r="AU1854" s="18"/>
      <c r="AV1854" s="40"/>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c r="GS1854" s="18"/>
      <c r="GT1854" s="18"/>
    </row>
    <row r="1855" spans="1:202" x14ac:dyDescent="0.2">
      <c r="A1855" s="122"/>
      <c r="B1855" s="3"/>
      <c r="C1855" s="5"/>
      <c r="D1855" s="4"/>
      <c r="E1855" s="5"/>
      <c r="F1855" s="19"/>
      <c r="G1855" s="6"/>
      <c r="H1855" s="5"/>
      <c r="I1855" s="5"/>
      <c r="J1855" s="5"/>
      <c r="K1855" s="5"/>
      <c r="L1855" s="20"/>
      <c r="M1855" s="8"/>
      <c r="N1855" s="3"/>
      <c r="O1855" s="3"/>
      <c r="P1855" s="21"/>
      <c r="Q1855" s="2"/>
      <c r="R1855" s="9"/>
      <c r="S1855" s="9"/>
      <c r="T1855" s="9"/>
      <c r="U1855" s="9"/>
      <c r="V1855" s="9"/>
      <c r="W1855" s="9"/>
      <c r="X1855" s="9"/>
      <c r="Y1855" s="9"/>
      <c r="Z1855" s="9"/>
      <c r="AA1855" s="9"/>
      <c r="AB1855" s="9"/>
      <c r="AC1855" s="9"/>
      <c r="AD1855" s="9"/>
      <c r="AE1855" s="9"/>
      <c r="AF1855" s="57" t="s">
        <v>16</v>
      </c>
      <c r="AG1855" s="3" t="s">
        <v>9</v>
      </c>
      <c r="AH1855" s="3" t="s">
        <v>10</v>
      </c>
      <c r="AI1855" s="36" t="s">
        <v>11</v>
      </c>
      <c r="AJ1855" s="37" t="s">
        <v>11</v>
      </c>
      <c r="AK1855" s="36" t="s">
        <v>11</v>
      </c>
      <c r="AL1855" s="60" t="s">
        <v>16</v>
      </c>
      <c r="AM1855" s="37" t="s">
        <v>11</v>
      </c>
      <c r="AN1855" s="3" t="s">
        <v>12</v>
      </c>
      <c r="AO1855" s="7" t="s">
        <v>13</v>
      </c>
      <c r="AP1855" s="38" t="s">
        <v>14</v>
      </c>
      <c r="AQ1855" s="3" t="s">
        <v>14</v>
      </c>
      <c r="AR1855" s="39" t="s">
        <v>15</v>
      </c>
      <c r="AS1855" s="57" t="s">
        <v>15</v>
      </c>
      <c r="AT1855" s="18"/>
      <c r="AU1855" s="18"/>
      <c r="AV1855" s="40"/>
      <c r="AW1855" s="18"/>
      <c r="AX1855" s="18"/>
      <c r="AY1855" s="18"/>
      <c r="AZ1855" s="18"/>
      <c r="BA1855" s="18"/>
      <c r="BB1855" s="18"/>
      <c r="BC1855" s="18"/>
      <c r="BD1855" s="18"/>
      <c r="BE1855" s="18"/>
      <c r="BF1855" s="18"/>
      <c r="BG1855" s="18"/>
      <c r="BH1855" s="18"/>
      <c r="BI1855" s="18"/>
      <c r="BJ1855" s="18"/>
      <c r="BK1855" s="18"/>
      <c r="BL1855" s="18"/>
      <c r="BM1855" s="18"/>
      <c r="BN1855" s="18"/>
      <c r="BO1855" s="18"/>
      <c r="BP1855" s="18"/>
      <c r="BQ1855" s="18"/>
      <c r="BR1855" s="18"/>
      <c r="BS1855" s="18"/>
      <c r="BT1855" s="18"/>
      <c r="BU1855" s="18"/>
      <c r="BV1855" s="18"/>
      <c r="BW1855" s="18"/>
      <c r="BX1855" s="18"/>
      <c r="BY1855" s="18"/>
      <c r="BZ1855" s="18"/>
      <c r="CA1855" s="18"/>
      <c r="CB1855" s="18"/>
      <c r="CC1855" s="18"/>
      <c r="CD1855" s="18"/>
      <c r="CE1855" s="18"/>
      <c r="CF1855" s="18"/>
      <c r="CG1855" s="18"/>
      <c r="CH1855" s="18"/>
      <c r="CI1855" s="18"/>
      <c r="CJ1855" s="18"/>
      <c r="CK1855" s="18"/>
      <c r="CL1855" s="18"/>
      <c r="CM1855" s="18"/>
      <c r="CN1855" s="18"/>
      <c r="CO1855" s="18"/>
      <c r="CP1855" s="18"/>
      <c r="CQ1855" s="18"/>
      <c r="CR1855" s="18"/>
      <c r="CS1855" s="18"/>
      <c r="CT1855" s="18"/>
      <c r="CU1855" s="18"/>
      <c r="CV1855" s="18"/>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c r="GS1855" s="18"/>
      <c r="GT1855" s="18"/>
    </row>
    <row r="1856" spans="1:202" x14ac:dyDescent="0.2">
      <c r="A1856" s="122"/>
      <c r="B1856" s="3"/>
      <c r="C1856" s="5"/>
      <c r="D1856" s="4"/>
      <c r="E1856" s="5"/>
      <c r="F1856" s="19"/>
      <c r="G1856" s="6"/>
      <c r="H1856" s="5"/>
      <c r="I1856" s="5"/>
      <c r="J1856" s="5"/>
      <c r="K1856" s="5"/>
      <c r="L1856" s="20"/>
      <c r="M1856" s="8"/>
      <c r="N1856" s="3"/>
      <c r="O1856" s="3"/>
      <c r="P1856" s="21"/>
      <c r="Q1856" s="2"/>
      <c r="R1856" s="9"/>
      <c r="S1856" s="9"/>
      <c r="T1856" s="9"/>
      <c r="U1856" s="9"/>
      <c r="V1856" s="9"/>
      <c r="W1856" s="9"/>
      <c r="X1856" s="9"/>
      <c r="Y1856" s="9"/>
      <c r="Z1856" s="9"/>
      <c r="AA1856" s="9"/>
      <c r="AB1856" s="9"/>
      <c r="AC1856" s="9"/>
      <c r="AD1856" s="9"/>
      <c r="AE1856" s="9"/>
      <c r="AF1856" s="57" t="s">
        <v>73</v>
      </c>
      <c r="AG1856" s="15" t="str">
        <f>$B$6</f>
        <v>CNEN22</v>
      </c>
      <c r="AH1856" s="3" t="s">
        <v>18</v>
      </c>
      <c r="AI1856" s="19" t="s">
        <v>19</v>
      </c>
      <c r="AJ1856" s="5"/>
      <c r="AK1856" s="19" t="s">
        <v>20</v>
      </c>
      <c r="AL1856" s="57"/>
      <c r="AM1856" s="5"/>
      <c r="AN1856" s="3"/>
      <c r="AO1856" s="7"/>
      <c r="AP1856" s="38"/>
      <c r="AQ1856" s="3"/>
      <c r="AR1856" s="39" t="s">
        <v>23</v>
      </c>
      <c r="AS1856" s="57" t="s">
        <v>23</v>
      </c>
      <c r="AT1856" s="18"/>
      <c r="AU1856" s="18"/>
      <c r="AV1856" s="40"/>
      <c r="AW1856" s="18"/>
      <c r="AX1856" s="18"/>
      <c r="AY1856" s="18"/>
      <c r="AZ1856" s="18"/>
      <c r="BA1856" s="18"/>
      <c r="BB1856" s="18"/>
      <c r="BC1856" s="18"/>
      <c r="BD1856" s="18"/>
      <c r="BE1856" s="18"/>
      <c r="BF1856" s="18"/>
      <c r="BG1856" s="18"/>
      <c r="BH1856" s="18"/>
      <c r="BI1856" s="18"/>
      <c r="BJ1856" s="18"/>
      <c r="BK1856" s="18"/>
      <c r="BL1856" s="18"/>
      <c r="BM1856" s="18"/>
      <c r="BN1856" s="18"/>
      <c r="BO1856" s="18"/>
      <c r="BP1856" s="18"/>
      <c r="BQ1856" s="18"/>
      <c r="BR1856" s="18"/>
      <c r="BS1856" s="18"/>
      <c r="BT1856" s="18"/>
      <c r="BU1856" s="18"/>
      <c r="BV1856" s="18"/>
      <c r="BW1856" s="18"/>
      <c r="BX1856" s="18"/>
      <c r="BY1856" s="18"/>
      <c r="BZ1856" s="18"/>
      <c r="CA1856" s="18"/>
      <c r="CB1856" s="18"/>
      <c r="CC1856" s="18"/>
      <c r="CD1856" s="18"/>
      <c r="CE1856" s="18"/>
      <c r="CF1856" s="18"/>
      <c r="CG1856" s="18"/>
      <c r="CH1856" s="18"/>
      <c r="CI1856" s="18"/>
      <c r="CJ1856" s="18"/>
      <c r="CK1856" s="18"/>
      <c r="CL1856" s="18"/>
      <c r="CM1856" s="18"/>
      <c r="CN1856" s="18"/>
      <c r="CO1856" s="18"/>
      <c r="CP1856" s="18"/>
      <c r="CQ1856" s="18"/>
      <c r="CR1856" s="18"/>
      <c r="CS1856" s="18"/>
      <c r="CT1856" s="18"/>
      <c r="CU1856" s="18"/>
      <c r="CV1856" s="18"/>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c r="GS1856" s="18"/>
      <c r="GT1856" s="18"/>
    </row>
    <row r="1857" spans="1:202" x14ac:dyDescent="0.2">
      <c r="A1857" s="122"/>
      <c r="B1857" s="3"/>
      <c r="C1857" s="5"/>
      <c r="D1857" s="4"/>
      <c r="E1857" s="5"/>
      <c r="F1857" s="19"/>
      <c r="G1857" s="6"/>
      <c r="H1857" s="5"/>
      <c r="I1857" s="5"/>
      <c r="J1857" s="5"/>
      <c r="K1857" s="5"/>
      <c r="L1857" s="20"/>
      <c r="M1857" s="8"/>
      <c r="N1857" s="3"/>
      <c r="O1857" s="3"/>
      <c r="P1857" s="21"/>
      <c r="Q1857" s="2"/>
      <c r="R1857" s="9"/>
      <c r="S1857" s="9"/>
      <c r="T1857" s="9"/>
      <c r="U1857" s="9"/>
      <c r="V1857" s="9"/>
      <c r="W1857" s="9"/>
      <c r="X1857" s="9"/>
      <c r="Y1857" s="9"/>
      <c r="Z1857" s="9"/>
      <c r="AA1857" s="9"/>
      <c r="AB1857" s="9"/>
      <c r="AC1857" s="9"/>
      <c r="AD1857" s="9"/>
      <c r="AE1857" s="9"/>
      <c r="AF1857" s="57" t="s">
        <v>73</v>
      </c>
      <c r="AG1857" s="15"/>
      <c r="AH1857" s="3"/>
      <c r="AI1857" s="19"/>
      <c r="AJ1857" s="5"/>
      <c r="AK1857" s="19"/>
      <c r="AL1857" s="57"/>
      <c r="AM1857" s="5"/>
      <c r="AN1857" s="3"/>
      <c r="AO1857" s="7"/>
      <c r="AP1857" s="38"/>
      <c r="AQ1857" s="3"/>
      <c r="AR1857" s="39" t="s">
        <v>28</v>
      </c>
      <c r="AS1857" s="57" t="s">
        <v>16</v>
      </c>
      <c r="AT1857" s="18"/>
      <c r="AU1857" s="18"/>
      <c r="AV1857" s="40"/>
      <c r="AW1857" s="18"/>
      <c r="AX1857" s="18"/>
      <c r="AY1857" s="18"/>
      <c r="AZ1857" s="18"/>
      <c r="BA1857" s="18"/>
      <c r="BB1857" s="18"/>
      <c r="BC1857" s="18"/>
      <c r="BD1857" s="18"/>
      <c r="BE1857" s="18"/>
      <c r="BF1857" s="18"/>
      <c r="BG1857" s="18"/>
      <c r="BH1857" s="18"/>
      <c r="BI1857" s="18"/>
      <c r="BJ1857" s="18"/>
      <c r="BK1857" s="18"/>
      <c r="BL1857" s="18"/>
      <c r="BM1857" s="18"/>
      <c r="BN1857" s="18"/>
      <c r="BO1857" s="18"/>
      <c r="BP1857" s="18"/>
      <c r="BQ1857" s="18"/>
      <c r="BR1857" s="18"/>
      <c r="BS1857" s="18"/>
      <c r="BT1857" s="18"/>
      <c r="BU1857" s="18"/>
      <c r="BV1857" s="18"/>
      <c r="BW1857" s="18"/>
      <c r="BX1857" s="18"/>
      <c r="BY1857" s="18"/>
      <c r="BZ1857" s="18"/>
      <c r="CA1857" s="18"/>
      <c r="CB1857" s="18"/>
      <c r="CC1857" s="18"/>
      <c r="CD1857" s="18"/>
      <c r="CE1857" s="18"/>
      <c r="CF1857" s="18"/>
      <c r="CG1857" s="18"/>
      <c r="CH1857" s="18"/>
      <c r="CI1857" s="18"/>
      <c r="CJ1857" s="18"/>
      <c r="CK1857" s="18"/>
      <c r="CL1857" s="18"/>
      <c r="CM1857" s="18"/>
      <c r="CN1857" s="18"/>
      <c r="CO1857" s="18"/>
      <c r="CP1857" s="18"/>
      <c r="CQ1857" s="18"/>
      <c r="CR1857" s="18"/>
      <c r="CS1857" s="18"/>
      <c r="CT1857" s="18"/>
      <c r="CU1857" s="18"/>
      <c r="CV1857" s="18"/>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c r="GS1857" s="18"/>
      <c r="GT1857" s="18"/>
    </row>
    <row r="1858" spans="1:202" x14ac:dyDescent="0.2">
      <c r="A1858" s="122"/>
      <c r="B1858" s="3"/>
      <c r="C1858" s="5"/>
      <c r="D1858" s="4"/>
      <c r="E1858" s="5"/>
      <c r="F1858" s="19"/>
      <c r="G1858" s="6"/>
      <c r="H1858" s="5"/>
      <c r="I1858" s="5"/>
      <c r="J1858" s="5"/>
      <c r="K1858" s="5"/>
      <c r="L1858" s="20"/>
      <c r="M1858" s="8"/>
      <c r="N1858" s="3"/>
      <c r="O1858" s="3"/>
      <c r="P1858" s="21"/>
      <c r="Q1858" s="2"/>
      <c r="R1858" s="9"/>
      <c r="S1858" s="9"/>
      <c r="T1858" s="9"/>
      <c r="U1858" s="9"/>
      <c r="V1858" s="9"/>
      <c r="W1858" s="9"/>
      <c r="X1858" s="9"/>
      <c r="Y1858" s="9"/>
      <c r="Z1858" s="9"/>
      <c r="AA1858" s="9"/>
      <c r="AB1858" s="9"/>
      <c r="AC1858" s="9"/>
      <c r="AD1858" s="9"/>
      <c r="AE1858" s="9"/>
      <c r="AF1858" s="57"/>
      <c r="AG1858" s="3" t="s">
        <v>30</v>
      </c>
      <c r="AH1858" s="3" t="s">
        <v>30</v>
      </c>
      <c r="AI1858" s="19" t="s">
        <v>31</v>
      </c>
      <c r="AJ1858" s="5" t="s">
        <v>32</v>
      </c>
      <c r="AK1858" s="4" t="s">
        <v>33</v>
      </c>
      <c r="AL1858" s="59"/>
      <c r="AM1858" s="16" t="s">
        <v>36</v>
      </c>
      <c r="AN1858" s="3" t="s">
        <v>30</v>
      </c>
      <c r="AO1858" s="7"/>
      <c r="AP1858" s="38" t="s">
        <v>37</v>
      </c>
      <c r="AQ1858" s="3" t="s">
        <v>30</v>
      </c>
      <c r="AR1858" s="39" t="s">
        <v>38</v>
      </c>
      <c r="AS1858" s="59"/>
      <c r="AT1858" s="18"/>
      <c r="AU1858" s="18"/>
      <c r="AV1858" s="40"/>
      <c r="AW1858" s="18"/>
      <c r="AX1858" s="18"/>
      <c r="AY1858" s="18"/>
      <c r="AZ1858" s="18"/>
      <c r="BA1858" s="18"/>
      <c r="BB1858" s="18"/>
      <c r="BC1858" s="18"/>
      <c r="BD1858" s="18"/>
      <c r="BE1858" s="18"/>
      <c r="BF1858" s="18"/>
      <c r="BG1858" s="18"/>
      <c r="BH1858" s="18"/>
      <c r="BI1858" s="18"/>
      <c r="BJ1858" s="18"/>
      <c r="BK1858" s="18"/>
      <c r="BL1858" s="18"/>
      <c r="BM1858" s="18"/>
      <c r="BN1858" s="18"/>
      <c r="BO1858" s="18"/>
      <c r="BP1858" s="18"/>
      <c r="BQ1858" s="18"/>
      <c r="BR1858" s="18"/>
      <c r="BS1858" s="18"/>
      <c r="BT1858" s="18"/>
      <c r="BU1858" s="18"/>
      <c r="BV1858" s="18"/>
      <c r="BW1858" s="18"/>
      <c r="BX1858" s="18"/>
      <c r="BY1858" s="18"/>
      <c r="BZ1858" s="18"/>
      <c r="CA1858" s="18"/>
      <c r="CB1858" s="18"/>
      <c r="CC1858" s="18"/>
      <c r="CD1858" s="18"/>
      <c r="CE1858" s="18"/>
      <c r="CF1858" s="18"/>
      <c r="CG1858" s="18"/>
      <c r="CH1858" s="18"/>
      <c r="CI1858" s="18"/>
      <c r="CJ1858" s="18"/>
      <c r="CK1858" s="18"/>
      <c r="CL1858" s="18"/>
      <c r="CM1858" s="18"/>
      <c r="CN1858" s="18"/>
      <c r="CO1858" s="18"/>
      <c r="CP1858" s="18"/>
      <c r="CQ1858" s="18"/>
      <c r="CR1858" s="18"/>
      <c r="CS1858" s="18"/>
      <c r="CT1858" s="18"/>
      <c r="CU1858" s="18"/>
      <c r="CV1858" s="18"/>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c r="GS1858" s="18"/>
      <c r="GT1858" s="18"/>
    </row>
    <row r="1859" spans="1:202" x14ac:dyDescent="0.2">
      <c r="A1859" s="122"/>
      <c r="B1859" s="3"/>
      <c r="C1859" s="5"/>
      <c r="D1859" s="4"/>
      <c r="E1859" s="5"/>
      <c r="F1859" s="19"/>
      <c r="G1859" s="6"/>
      <c r="H1859" s="5"/>
      <c r="I1859" s="5"/>
      <c r="J1859" s="5"/>
      <c r="K1859" s="5"/>
      <c r="L1859" s="20"/>
      <c r="M1859" s="8"/>
      <c r="N1859" s="3"/>
      <c r="O1859" s="3"/>
      <c r="P1859" s="21"/>
      <c r="Q1859" s="2"/>
      <c r="R1859" s="9"/>
      <c r="S1859" s="9"/>
      <c r="T1859" s="9"/>
      <c r="U1859" s="9"/>
      <c r="V1859" s="9"/>
      <c r="W1859" s="9"/>
      <c r="X1859" s="9"/>
      <c r="Y1859" s="9"/>
      <c r="Z1859" s="9"/>
      <c r="AA1859" s="9"/>
      <c r="AB1859" s="9"/>
      <c r="AC1859" s="9"/>
      <c r="AD1859" s="9"/>
      <c r="AE1859" s="9"/>
      <c r="AF1859" s="59"/>
      <c r="AG1859" s="15"/>
      <c r="AH1859" s="15"/>
      <c r="AI1859" s="4"/>
      <c r="AJ1859" s="16"/>
      <c r="AK1859" s="4"/>
      <c r="AL1859" s="59"/>
      <c r="AM1859" s="16"/>
      <c r="AN1859" s="15"/>
      <c r="AO1859" s="9"/>
      <c r="AP1859" s="17"/>
      <c r="AQ1859" s="15"/>
      <c r="AR1859" s="10"/>
      <c r="AS1859" s="61"/>
      <c r="AT1859" s="18"/>
      <c r="AU1859" s="18"/>
      <c r="AV1859" s="40"/>
      <c r="AW1859" s="18"/>
      <c r="AX1859" s="18"/>
      <c r="AY1859" s="18"/>
      <c r="AZ1859" s="18"/>
      <c r="BA1859" s="18"/>
      <c r="BB1859" s="18"/>
      <c r="BC1859" s="18"/>
      <c r="BD1859" s="18"/>
      <c r="BE1859" s="18"/>
      <c r="BF1859" s="18"/>
      <c r="BG1859" s="18"/>
      <c r="BH1859" s="18"/>
      <c r="BI1859" s="18"/>
      <c r="BJ1859" s="18"/>
      <c r="BK1859" s="18"/>
      <c r="BL1859" s="18"/>
      <c r="BM1859" s="18"/>
      <c r="BN1859" s="18"/>
      <c r="BO1859" s="18"/>
      <c r="BP1859" s="18"/>
      <c r="BQ1859" s="18"/>
      <c r="BR1859" s="18"/>
      <c r="BS1859" s="18"/>
      <c r="BT1859" s="18"/>
      <c r="BU1859" s="18"/>
      <c r="BV1859" s="18"/>
      <c r="BW1859" s="18"/>
      <c r="BX1859" s="18"/>
      <c r="BY1859" s="18"/>
      <c r="BZ1859" s="18"/>
      <c r="CA1859" s="18"/>
      <c r="CB1859" s="18"/>
      <c r="CC1859" s="18"/>
      <c r="CD1859" s="18"/>
      <c r="CE1859" s="18"/>
      <c r="CF1859" s="18"/>
      <c r="CG1859" s="18"/>
      <c r="CH1859" s="18"/>
      <c r="CI1859" s="18"/>
      <c r="CJ1859" s="18"/>
      <c r="CK1859" s="18"/>
      <c r="CL1859" s="18"/>
      <c r="CM1859" s="18"/>
      <c r="CN1859" s="18"/>
      <c r="CO1859" s="18"/>
      <c r="CP1859" s="18"/>
      <c r="CQ1859" s="18"/>
      <c r="CR1859" s="18"/>
      <c r="CS1859" s="18"/>
      <c r="CT1859" s="18"/>
      <c r="CU1859" s="18"/>
      <c r="CV1859" s="18"/>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c r="GS1859" s="18"/>
      <c r="GT1859" s="18"/>
    </row>
    <row r="1860" spans="1:202" x14ac:dyDescent="0.2">
      <c r="A1860" s="122"/>
      <c r="B1860" s="3"/>
      <c r="C1860" s="5"/>
      <c r="D1860" s="4"/>
      <c r="E1860" s="5"/>
      <c r="F1860" s="19"/>
      <c r="G1860" s="6"/>
      <c r="H1860" s="5"/>
      <c r="I1860" s="5"/>
      <c r="J1860" s="5"/>
      <c r="K1860" s="5"/>
      <c r="L1860" s="20"/>
      <c r="M1860" s="8"/>
      <c r="N1860" s="3"/>
      <c r="O1860" s="3"/>
      <c r="P1860" s="21"/>
      <c r="Q1860" s="2"/>
      <c r="R1860" s="9"/>
      <c r="S1860" s="9"/>
      <c r="T1860" s="9"/>
      <c r="U1860" s="9"/>
      <c r="V1860" s="9"/>
      <c r="W1860" s="9"/>
      <c r="X1860" s="9"/>
      <c r="Y1860" s="9"/>
      <c r="Z1860" s="9"/>
      <c r="AA1860" s="9"/>
      <c r="AB1860" s="9"/>
      <c r="AC1860" s="9"/>
      <c r="AD1860" s="9"/>
      <c r="AE1860" s="9"/>
      <c r="AF1860" s="59">
        <f>(AF1852+1)</f>
        <v>44475</v>
      </c>
      <c r="AG1860" s="15">
        <f t="shared" ref="AG1860:AK1875" ca="1" si="740">VLOOKUP($AF1860,$A$10:$Q$3625,(AG$1)+1)</f>
        <v>501.79158998999998</v>
      </c>
      <c r="AH1860" s="15">
        <f t="shared" si="740"/>
        <v>500</v>
      </c>
      <c r="AI1860" s="4">
        <f t="shared" ca="1" si="740"/>
        <v>6.1499999999999999E-2</v>
      </c>
      <c r="AJ1860" s="16">
        <f t="shared" ca="1" si="740"/>
        <v>2.3687E-4</v>
      </c>
      <c r="AK1860" s="4">
        <f t="shared" si="740"/>
        <v>1.075</v>
      </c>
      <c r="AL1860" s="59">
        <f t="shared" ref="AL1860:AL1889" si="741">AF1860</f>
        <v>44475</v>
      </c>
      <c r="AM1860" s="16">
        <f t="shared" ref="AM1860:AS1875" ca="1" si="742">VLOOKUP($AF1860,$A$10:$Q$3625,(AM$1)+1)</f>
        <v>1.0035831799999999</v>
      </c>
      <c r="AN1860" s="15">
        <f t="shared" ca="1" si="742"/>
        <v>1.7915899900000001</v>
      </c>
      <c r="AO1860" s="9">
        <f t="shared" si="742"/>
        <v>0</v>
      </c>
      <c r="AP1860" s="17">
        <f t="shared" si="742"/>
        <v>0</v>
      </c>
      <c r="AQ1860" s="15">
        <f t="shared" si="742"/>
        <v>0</v>
      </c>
      <c r="AR1860" s="10" t="str">
        <f t="shared" si="742"/>
        <v>J=</v>
      </c>
      <c r="AS1860" s="59">
        <f t="shared" si="742"/>
        <v>44635</v>
      </c>
      <c r="AT1860" s="18"/>
      <c r="AU1860" s="18"/>
      <c r="AV1860" s="40"/>
      <c r="AW1860" s="18"/>
      <c r="AX1860" s="18"/>
      <c r="AY1860" s="18"/>
      <c r="AZ1860" s="18"/>
      <c r="BA1860" s="18"/>
      <c r="BB1860" s="18"/>
      <c r="BC1860" s="18"/>
      <c r="BD1860" s="18"/>
      <c r="BE1860" s="18"/>
      <c r="BF1860" s="18"/>
      <c r="BG1860" s="18"/>
      <c r="BH1860" s="18"/>
      <c r="BI1860" s="18"/>
      <c r="BJ1860" s="18"/>
      <c r="BK1860" s="18"/>
      <c r="BL1860" s="18"/>
      <c r="BM1860" s="18"/>
      <c r="BN1860" s="18"/>
      <c r="BO1860" s="18"/>
      <c r="BP1860" s="18"/>
      <c r="BQ1860" s="18"/>
      <c r="BR1860" s="18"/>
      <c r="BS1860" s="18"/>
      <c r="BT1860" s="18"/>
      <c r="BU1860" s="18"/>
      <c r="BV1860" s="18"/>
      <c r="BW1860" s="18"/>
      <c r="BX1860" s="18"/>
      <c r="BY1860" s="18"/>
      <c r="BZ1860" s="18"/>
      <c r="CA1860" s="18"/>
      <c r="CB1860" s="18"/>
      <c r="CC1860" s="18"/>
      <c r="CD1860" s="18"/>
      <c r="CE1860" s="18"/>
      <c r="CF1860" s="18"/>
      <c r="CG1860" s="18"/>
      <c r="CH1860" s="18"/>
      <c r="CI1860" s="18"/>
      <c r="CJ1860" s="18"/>
      <c r="CK1860" s="18"/>
      <c r="CL1860" s="18"/>
      <c r="CM1860" s="18"/>
      <c r="CN1860" s="18"/>
      <c r="CO1860" s="18"/>
      <c r="CP1860" s="18"/>
      <c r="CQ1860" s="18"/>
      <c r="CR1860" s="18"/>
      <c r="CS1860" s="18"/>
      <c r="CT1860" s="18"/>
      <c r="CU1860" s="18"/>
      <c r="CV1860" s="18"/>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c r="GS1860" s="18"/>
      <c r="GT1860" s="18"/>
    </row>
    <row r="1861" spans="1:202" x14ac:dyDescent="0.2">
      <c r="A1861" s="122"/>
      <c r="B1861" s="3"/>
      <c r="C1861" s="5"/>
      <c r="D1861" s="4"/>
      <c r="E1861" s="5"/>
      <c r="F1861" s="19"/>
      <c r="G1861" s="6"/>
      <c r="H1861" s="5"/>
      <c r="I1861" s="5"/>
      <c r="J1861" s="5"/>
      <c r="K1861" s="5"/>
      <c r="L1861" s="20"/>
      <c r="M1861" s="8"/>
      <c r="N1861" s="3"/>
      <c r="O1861" s="3"/>
      <c r="P1861" s="21"/>
      <c r="Q1861" s="2"/>
      <c r="R1861" s="9"/>
      <c r="S1861" s="9"/>
      <c r="T1861" s="9"/>
      <c r="U1861" s="9"/>
      <c r="V1861" s="9"/>
      <c r="W1861" s="9"/>
      <c r="X1861" s="9"/>
      <c r="Y1861" s="9"/>
      <c r="Z1861" s="9"/>
      <c r="AA1861" s="9"/>
      <c r="AB1861" s="9"/>
      <c r="AC1861" s="9"/>
      <c r="AD1861" s="9"/>
      <c r="AE1861" s="9"/>
      <c r="AF1861" s="59">
        <f t="shared" ref="AF1861:AF1889" si="743">(AF1860+1)</f>
        <v>44476</v>
      </c>
      <c r="AG1861" s="15">
        <f t="shared" ca="1" si="740"/>
        <v>501.91935999999998</v>
      </c>
      <c r="AH1861" s="15">
        <f t="shared" si="740"/>
        <v>500</v>
      </c>
      <c r="AI1861" s="4">
        <f t="shared" ca="1" si="740"/>
        <v>6.1499999999999999E-2</v>
      </c>
      <c r="AJ1861" s="16">
        <f t="shared" ca="1" si="740"/>
        <v>2.3687E-4</v>
      </c>
      <c r="AK1861" s="4">
        <f t="shared" si="740"/>
        <v>1.075</v>
      </c>
      <c r="AL1861" s="59">
        <f t="shared" si="741"/>
        <v>44476</v>
      </c>
      <c r="AM1861" s="16">
        <f t="shared" ca="1" si="742"/>
        <v>1.0038387200000001</v>
      </c>
      <c r="AN1861" s="15">
        <f t="shared" ca="1" si="742"/>
        <v>1.91936</v>
      </c>
      <c r="AO1861" s="9">
        <f t="shared" si="742"/>
        <v>0</v>
      </c>
      <c r="AP1861" s="17">
        <f t="shared" si="742"/>
        <v>0</v>
      </c>
      <c r="AQ1861" s="15">
        <f t="shared" si="742"/>
        <v>0</v>
      </c>
      <c r="AR1861" s="10" t="str">
        <f t="shared" si="742"/>
        <v>J=</v>
      </c>
      <c r="AS1861" s="59">
        <f t="shared" si="742"/>
        <v>44635</v>
      </c>
      <c r="AT1861" s="18"/>
      <c r="AU1861" s="18"/>
      <c r="AV1861" s="40"/>
      <c r="AW1861" s="18"/>
      <c r="AX1861" s="18"/>
      <c r="AY1861" s="18"/>
      <c r="AZ1861" s="18"/>
      <c r="BA1861" s="18"/>
      <c r="BB1861" s="18"/>
      <c r="BC1861" s="18"/>
      <c r="BD1861" s="18"/>
      <c r="BE1861" s="18"/>
      <c r="BF1861" s="18"/>
      <c r="BG1861" s="18"/>
      <c r="BH1861" s="18"/>
      <c r="BI1861" s="18"/>
      <c r="BJ1861" s="18"/>
      <c r="BK1861" s="18"/>
      <c r="BL1861" s="18"/>
      <c r="BM1861" s="18"/>
      <c r="BN1861" s="18"/>
      <c r="BO1861" s="18"/>
      <c r="BP1861" s="18"/>
      <c r="BQ1861" s="18"/>
      <c r="BR1861" s="18"/>
      <c r="BS1861" s="18"/>
      <c r="BT1861" s="18"/>
      <c r="BU1861" s="18"/>
      <c r="BV1861" s="18"/>
      <c r="BW1861" s="18"/>
      <c r="BX1861" s="18"/>
      <c r="BY1861" s="18"/>
      <c r="BZ1861" s="18"/>
      <c r="CA1861" s="18"/>
      <c r="CB1861" s="18"/>
      <c r="CC1861" s="18"/>
      <c r="CD1861" s="18"/>
      <c r="CE1861" s="18"/>
      <c r="CF1861" s="18"/>
      <c r="CG1861" s="18"/>
      <c r="CH1861" s="18"/>
      <c r="CI1861" s="18"/>
      <c r="CJ1861" s="18"/>
      <c r="CK1861" s="18"/>
      <c r="CL1861" s="18"/>
      <c r="CM1861" s="18"/>
      <c r="CN1861" s="18"/>
      <c r="CO1861" s="18"/>
      <c r="CP1861" s="18"/>
      <c r="CQ1861" s="18"/>
      <c r="CR1861" s="18"/>
      <c r="CS1861" s="18"/>
      <c r="CT1861" s="18"/>
      <c r="CU1861" s="18"/>
      <c r="CV1861" s="18"/>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c r="GS1861" s="18"/>
      <c r="GT1861" s="18"/>
    </row>
    <row r="1862" spans="1:202" x14ac:dyDescent="0.2">
      <c r="A1862" s="122"/>
      <c r="B1862" s="3"/>
      <c r="C1862" s="5"/>
      <c r="D1862" s="4"/>
      <c r="E1862" s="5"/>
      <c r="F1862" s="19"/>
      <c r="G1862" s="6"/>
      <c r="H1862" s="5"/>
      <c r="I1862" s="5"/>
      <c r="J1862" s="5"/>
      <c r="K1862" s="5"/>
      <c r="L1862" s="20"/>
      <c r="M1862" s="8"/>
      <c r="N1862" s="3"/>
      <c r="O1862" s="3"/>
      <c r="P1862" s="21"/>
      <c r="Q1862" s="2"/>
      <c r="R1862" s="9"/>
      <c r="S1862" s="9"/>
      <c r="T1862" s="9"/>
      <c r="U1862" s="9"/>
      <c r="V1862" s="9"/>
      <c r="W1862" s="9"/>
      <c r="X1862" s="9"/>
      <c r="Y1862" s="9"/>
      <c r="Z1862" s="9"/>
      <c r="AA1862" s="9"/>
      <c r="AB1862" s="9"/>
      <c r="AC1862" s="9"/>
      <c r="AD1862" s="9"/>
      <c r="AE1862" s="9"/>
      <c r="AF1862" s="59">
        <f t="shared" si="743"/>
        <v>44477</v>
      </c>
      <c r="AG1862" s="15">
        <f t="shared" ca="1" si="740"/>
        <v>502.04716998999999</v>
      </c>
      <c r="AH1862" s="15">
        <f t="shared" si="740"/>
        <v>500</v>
      </c>
      <c r="AI1862" s="4">
        <f t="shared" ca="1" si="740"/>
        <v>6.1499999999999999E-2</v>
      </c>
      <c r="AJ1862" s="16">
        <f t="shared" ca="1" si="740"/>
        <v>2.3687E-4</v>
      </c>
      <c r="AK1862" s="4">
        <f t="shared" si="740"/>
        <v>1.075</v>
      </c>
      <c r="AL1862" s="59">
        <f t="shared" si="741"/>
        <v>44477</v>
      </c>
      <c r="AM1862" s="16">
        <f t="shared" ca="1" si="742"/>
        <v>1.00409434</v>
      </c>
      <c r="AN1862" s="15">
        <f t="shared" ca="1" si="742"/>
        <v>2.04716999</v>
      </c>
      <c r="AO1862" s="9">
        <f t="shared" si="742"/>
        <v>0</v>
      </c>
      <c r="AP1862" s="17">
        <f t="shared" si="742"/>
        <v>0</v>
      </c>
      <c r="AQ1862" s="15">
        <f t="shared" si="742"/>
        <v>0</v>
      </c>
      <c r="AR1862" s="10" t="str">
        <f t="shared" si="742"/>
        <v>J=</v>
      </c>
      <c r="AS1862" s="59">
        <f t="shared" si="742"/>
        <v>44635</v>
      </c>
      <c r="AT1862" s="18"/>
      <c r="AU1862" s="18"/>
      <c r="AV1862" s="40"/>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c r="GS1862" s="18"/>
      <c r="GT1862" s="18"/>
    </row>
    <row r="1863" spans="1:202" x14ac:dyDescent="0.2">
      <c r="A1863" s="122"/>
      <c r="B1863" s="3"/>
      <c r="C1863" s="5"/>
      <c r="D1863" s="4"/>
      <c r="E1863" s="5"/>
      <c r="F1863" s="19"/>
      <c r="G1863" s="6"/>
      <c r="H1863" s="5"/>
      <c r="I1863" s="5"/>
      <c r="J1863" s="5"/>
      <c r="K1863" s="5"/>
      <c r="L1863" s="20"/>
      <c r="M1863" s="8"/>
      <c r="N1863" s="3"/>
      <c r="O1863" s="3"/>
      <c r="P1863" s="21"/>
      <c r="Q1863" s="2"/>
      <c r="R1863" s="9"/>
      <c r="S1863" s="9"/>
      <c r="T1863" s="9"/>
      <c r="U1863" s="9"/>
      <c r="V1863" s="9"/>
      <c r="W1863" s="9"/>
      <c r="X1863" s="9"/>
      <c r="Y1863" s="9"/>
      <c r="Z1863" s="9"/>
      <c r="AA1863" s="9"/>
      <c r="AB1863" s="9"/>
      <c r="AC1863" s="9"/>
      <c r="AD1863" s="9"/>
      <c r="AE1863" s="9"/>
      <c r="AF1863" s="59">
        <f t="shared" si="743"/>
        <v>44478</v>
      </c>
      <c r="AG1863" s="15">
        <f t="shared" ca="1" si="740"/>
        <v>502.17500998999998</v>
      </c>
      <c r="AH1863" s="15">
        <f t="shared" si="740"/>
        <v>500</v>
      </c>
      <c r="AI1863" s="4">
        <f t="shared" ca="1" si="740"/>
        <v>0</v>
      </c>
      <c r="AJ1863" s="16">
        <f t="shared" ca="1" si="740"/>
        <v>0</v>
      </c>
      <c r="AK1863" s="4">
        <f t="shared" si="740"/>
        <v>1.075</v>
      </c>
      <c r="AL1863" s="59">
        <f t="shared" si="741"/>
        <v>44478</v>
      </c>
      <c r="AM1863" s="16">
        <f t="shared" ca="1" si="742"/>
        <v>1.00435002</v>
      </c>
      <c r="AN1863" s="15">
        <f t="shared" ca="1" si="742"/>
        <v>2.1750099899999999</v>
      </c>
      <c r="AO1863" s="9">
        <f t="shared" si="742"/>
        <v>0</v>
      </c>
      <c r="AP1863" s="17">
        <f t="shared" si="742"/>
        <v>0</v>
      </c>
      <c r="AQ1863" s="15">
        <f t="shared" si="742"/>
        <v>0</v>
      </c>
      <c r="AR1863" s="10" t="str">
        <f t="shared" si="742"/>
        <v>J=</v>
      </c>
      <c r="AS1863" s="59">
        <f t="shared" si="742"/>
        <v>44635</v>
      </c>
      <c r="AT1863" s="18"/>
      <c r="AU1863" s="18"/>
      <c r="AV1863" s="40"/>
      <c r="AW1863" s="18"/>
      <c r="AX1863" s="18"/>
      <c r="AY1863" s="18"/>
      <c r="AZ1863" s="18"/>
      <c r="BA1863" s="18"/>
      <c r="BB1863" s="18"/>
      <c r="BC1863" s="18"/>
      <c r="BD1863" s="18"/>
      <c r="BE1863" s="18"/>
      <c r="BF1863" s="18"/>
      <c r="BG1863" s="18"/>
      <c r="BH1863" s="18"/>
      <c r="BI1863" s="18"/>
      <c r="BJ1863" s="18"/>
      <c r="BK1863" s="18"/>
      <c r="BL1863" s="18"/>
      <c r="BM1863" s="18"/>
      <c r="BN1863" s="18"/>
      <c r="BO1863" s="18"/>
      <c r="BP1863" s="18"/>
      <c r="BQ1863" s="18"/>
      <c r="BR1863" s="18"/>
      <c r="BS1863" s="18"/>
      <c r="BT1863" s="18"/>
      <c r="BU1863" s="18"/>
      <c r="BV1863" s="18"/>
      <c r="BW1863" s="18"/>
      <c r="BX1863" s="18"/>
      <c r="BY1863" s="18"/>
      <c r="BZ1863" s="18"/>
      <c r="CA1863" s="18"/>
      <c r="CB1863" s="18"/>
      <c r="CC1863" s="18"/>
      <c r="CD1863" s="18"/>
      <c r="CE1863" s="18"/>
      <c r="CF1863" s="18"/>
      <c r="CG1863" s="18"/>
      <c r="CH1863" s="18"/>
      <c r="CI1863" s="18"/>
      <c r="CJ1863" s="18"/>
      <c r="CK1863" s="18"/>
      <c r="CL1863" s="18"/>
      <c r="CM1863" s="18"/>
      <c r="CN1863" s="18"/>
      <c r="CO1863" s="18"/>
      <c r="CP1863" s="18"/>
      <c r="CQ1863" s="18"/>
      <c r="CR1863" s="18"/>
      <c r="CS1863" s="18"/>
      <c r="CT1863" s="18"/>
      <c r="CU1863" s="18"/>
      <c r="CV1863" s="18"/>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c r="GS1863" s="18"/>
      <c r="GT1863" s="18"/>
    </row>
    <row r="1864" spans="1:202" x14ac:dyDescent="0.2">
      <c r="A1864" s="122"/>
      <c r="B1864" s="3"/>
      <c r="C1864" s="5"/>
      <c r="D1864" s="4"/>
      <c r="E1864" s="5"/>
      <c r="F1864" s="19"/>
      <c r="G1864" s="6"/>
      <c r="H1864" s="5"/>
      <c r="I1864" s="5"/>
      <c r="J1864" s="5"/>
      <c r="K1864" s="5"/>
      <c r="L1864" s="20"/>
      <c r="M1864" s="8"/>
      <c r="N1864" s="3"/>
      <c r="O1864" s="3"/>
      <c r="P1864" s="21"/>
      <c r="Q1864" s="2"/>
      <c r="R1864" s="9"/>
      <c r="S1864" s="9"/>
      <c r="T1864" s="9"/>
      <c r="U1864" s="9"/>
      <c r="V1864" s="9"/>
      <c r="W1864" s="9"/>
      <c r="X1864" s="9"/>
      <c r="Y1864" s="9"/>
      <c r="Z1864" s="9"/>
      <c r="AA1864" s="9"/>
      <c r="AB1864" s="9"/>
      <c r="AC1864" s="9"/>
      <c r="AD1864" s="9"/>
      <c r="AE1864" s="9"/>
      <c r="AF1864" s="59">
        <f t="shared" si="743"/>
        <v>44479</v>
      </c>
      <c r="AG1864" s="15">
        <f t="shared" ca="1" si="740"/>
        <v>502.17500998999998</v>
      </c>
      <c r="AH1864" s="15">
        <f t="shared" si="740"/>
        <v>500</v>
      </c>
      <c r="AI1864" s="4">
        <f t="shared" ca="1" si="740"/>
        <v>0</v>
      </c>
      <c r="AJ1864" s="16">
        <f t="shared" ca="1" si="740"/>
        <v>0</v>
      </c>
      <c r="AK1864" s="4">
        <f t="shared" si="740"/>
        <v>1.075</v>
      </c>
      <c r="AL1864" s="59">
        <f t="shared" si="741"/>
        <v>44479</v>
      </c>
      <c r="AM1864" s="16">
        <f t="shared" ca="1" si="742"/>
        <v>1.00435002</v>
      </c>
      <c r="AN1864" s="15">
        <f t="shared" ca="1" si="742"/>
        <v>2.1750099899999999</v>
      </c>
      <c r="AO1864" s="9">
        <f t="shared" si="742"/>
        <v>0</v>
      </c>
      <c r="AP1864" s="17">
        <f t="shared" si="742"/>
        <v>0</v>
      </c>
      <c r="AQ1864" s="15">
        <f t="shared" si="742"/>
        <v>0</v>
      </c>
      <c r="AR1864" s="10" t="str">
        <f t="shared" si="742"/>
        <v>J=</v>
      </c>
      <c r="AS1864" s="59">
        <f t="shared" si="742"/>
        <v>44635</v>
      </c>
      <c r="AT1864" s="18"/>
      <c r="AU1864" s="18"/>
      <c r="AV1864" s="40"/>
      <c r="AW1864" s="18"/>
      <c r="AX1864" s="18"/>
      <c r="AY1864" s="18"/>
      <c r="AZ1864" s="18"/>
      <c r="BA1864" s="18"/>
      <c r="BB1864" s="18"/>
      <c r="BC1864" s="18"/>
      <c r="BD1864" s="18"/>
      <c r="BE1864" s="18"/>
      <c r="BF1864" s="18"/>
      <c r="BG1864" s="18"/>
      <c r="BH1864" s="18"/>
      <c r="BI1864" s="18"/>
      <c r="BJ1864" s="18"/>
      <c r="BK1864" s="18"/>
      <c r="BL1864" s="18"/>
      <c r="BM1864" s="18"/>
      <c r="BN1864" s="18"/>
      <c r="BO1864" s="18"/>
      <c r="BP1864" s="18"/>
      <c r="BQ1864" s="18"/>
      <c r="BR1864" s="18"/>
      <c r="BS1864" s="18"/>
      <c r="BT1864" s="18"/>
      <c r="BU1864" s="18"/>
      <c r="BV1864" s="18"/>
      <c r="BW1864" s="18"/>
      <c r="BX1864" s="18"/>
      <c r="BY1864" s="18"/>
      <c r="BZ1864" s="18"/>
      <c r="CA1864" s="18"/>
      <c r="CB1864" s="18"/>
      <c r="CC1864" s="18"/>
      <c r="CD1864" s="18"/>
      <c r="CE1864" s="18"/>
      <c r="CF1864" s="18"/>
      <c r="CG1864" s="18"/>
      <c r="CH1864" s="18"/>
      <c r="CI1864" s="18"/>
      <c r="CJ1864" s="18"/>
      <c r="CK1864" s="18"/>
      <c r="CL1864" s="18"/>
      <c r="CM1864" s="18"/>
      <c r="CN1864" s="18"/>
      <c r="CO1864" s="18"/>
      <c r="CP1864" s="18"/>
      <c r="CQ1864" s="18"/>
      <c r="CR1864" s="18"/>
      <c r="CS1864" s="18"/>
      <c r="CT1864" s="18"/>
      <c r="CU1864" s="18"/>
      <c r="CV1864" s="18"/>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c r="GS1864" s="18"/>
      <c r="GT1864" s="18"/>
    </row>
    <row r="1865" spans="1:202" x14ac:dyDescent="0.2">
      <c r="A1865" s="122"/>
      <c r="B1865" s="3"/>
      <c r="C1865" s="5"/>
      <c r="D1865" s="4"/>
      <c r="E1865" s="5"/>
      <c r="F1865" s="19"/>
      <c r="G1865" s="6"/>
      <c r="H1865" s="5"/>
      <c r="I1865" s="5"/>
      <c r="J1865" s="5"/>
      <c r="K1865" s="5"/>
      <c r="L1865" s="20"/>
      <c r="M1865" s="8"/>
      <c r="N1865" s="3"/>
      <c r="O1865" s="3"/>
      <c r="P1865" s="21"/>
      <c r="Q1865" s="2"/>
      <c r="R1865" s="9"/>
      <c r="S1865" s="9"/>
      <c r="T1865" s="9"/>
      <c r="U1865" s="9"/>
      <c r="V1865" s="9"/>
      <c r="W1865" s="9"/>
      <c r="X1865" s="9"/>
      <c r="Y1865" s="9"/>
      <c r="Z1865" s="9"/>
      <c r="AA1865" s="9"/>
      <c r="AB1865" s="9"/>
      <c r="AC1865" s="9"/>
      <c r="AD1865" s="9"/>
      <c r="AE1865" s="9"/>
      <c r="AF1865" s="59">
        <f t="shared" si="743"/>
        <v>44480</v>
      </c>
      <c r="AG1865" s="15">
        <f t="shared" ca="1" si="740"/>
        <v>502.17500998999998</v>
      </c>
      <c r="AH1865" s="15">
        <f t="shared" si="740"/>
        <v>500</v>
      </c>
      <c r="AI1865" s="4">
        <f t="shared" ca="1" si="740"/>
        <v>6.1499999999999999E-2</v>
      </c>
      <c r="AJ1865" s="16">
        <f t="shared" ca="1" si="740"/>
        <v>2.3687E-4</v>
      </c>
      <c r="AK1865" s="4">
        <f t="shared" si="740"/>
        <v>1.075</v>
      </c>
      <c r="AL1865" s="59">
        <f t="shared" si="741"/>
        <v>44480</v>
      </c>
      <c r="AM1865" s="16">
        <f t="shared" ca="1" si="742"/>
        <v>1.00435002</v>
      </c>
      <c r="AN1865" s="15">
        <f t="shared" ca="1" si="742"/>
        <v>2.1750099899999999</v>
      </c>
      <c r="AO1865" s="9">
        <f t="shared" si="742"/>
        <v>0</v>
      </c>
      <c r="AP1865" s="17">
        <f t="shared" si="742"/>
        <v>0</v>
      </c>
      <c r="AQ1865" s="15">
        <f t="shared" si="742"/>
        <v>0</v>
      </c>
      <c r="AR1865" s="10" t="str">
        <f t="shared" si="742"/>
        <v>J=</v>
      </c>
      <c r="AS1865" s="59">
        <f t="shared" si="742"/>
        <v>44635</v>
      </c>
      <c r="AT1865" s="18"/>
      <c r="AU1865" s="18"/>
      <c r="AV1865" s="40"/>
      <c r="AW1865" s="18"/>
      <c r="AX1865" s="18"/>
      <c r="AY1865" s="18"/>
      <c r="AZ1865" s="18"/>
      <c r="BA1865" s="18"/>
      <c r="BB1865" s="18"/>
      <c r="BC1865" s="18"/>
      <c r="BD1865" s="18"/>
      <c r="BE1865" s="18"/>
      <c r="BF1865" s="18"/>
      <c r="BG1865" s="18"/>
      <c r="BH1865" s="18"/>
      <c r="BI1865" s="18"/>
      <c r="BJ1865" s="18"/>
      <c r="BK1865" s="18"/>
      <c r="BL1865" s="18"/>
      <c r="BM1865" s="18"/>
      <c r="BN1865" s="18"/>
      <c r="BO1865" s="18"/>
      <c r="BP1865" s="18"/>
      <c r="BQ1865" s="18"/>
      <c r="BR1865" s="18"/>
      <c r="BS1865" s="18"/>
      <c r="BT1865" s="18"/>
      <c r="BU1865" s="18"/>
      <c r="BV1865" s="18"/>
      <c r="BW1865" s="18"/>
      <c r="BX1865" s="18"/>
      <c r="BY1865" s="18"/>
      <c r="BZ1865" s="18"/>
      <c r="CA1865" s="18"/>
      <c r="CB1865" s="18"/>
      <c r="CC1865" s="18"/>
      <c r="CD1865" s="18"/>
      <c r="CE1865" s="18"/>
      <c r="CF1865" s="18"/>
      <c r="CG1865" s="18"/>
      <c r="CH1865" s="18"/>
      <c r="CI1865" s="18"/>
      <c r="CJ1865" s="18"/>
      <c r="CK1865" s="18"/>
      <c r="CL1865" s="18"/>
      <c r="CM1865" s="18"/>
      <c r="CN1865" s="18"/>
      <c r="CO1865" s="18"/>
      <c r="CP1865" s="18"/>
      <c r="CQ1865" s="18"/>
      <c r="CR1865" s="18"/>
      <c r="CS1865" s="18"/>
      <c r="CT1865" s="18"/>
      <c r="CU1865" s="18"/>
      <c r="CV1865" s="18"/>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c r="GS1865" s="18"/>
      <c r="GT1865" s="18"/>
    </row>
    <row r="1866" spans="1:202" x14ac:dyDescent="0.2">
      <c r="A1866" s="122"/>
      <c r="B1866" s="3"/>
      <c r="C1866" s="5"/>
      <c r="D1866" s="4"/>
      <c r="E1866" s="5"/>
      <c r="F1866" s="19"/>
      <c r="G1866" s="6"/>
      <c r="H1866" s="5"/>
      <c r="I1866" s="5"/>
      <c r="J1866" s="5"/>
      <c r="K1866" s="5"/>
      <c r="L1866" s="20"/>
      <c r="M1866" s="8"/>
      <c r="N1866" s="3"/>
      <c r="O1866" s="3"/>
      <c r="P1866" s="21"/>
      <c r="Q1866" s="2"/>
      <c r="R1866" s="9"/>
      <c r="S1866" s="9"/>
      <c r="T1866" s="9"/>
      <c r="U1866" s="9"/>
      <c r="V1866" s="9"/>
      <c r="W1866" s="9"/>
      <c r="X1866" s="9"/>
      <c r="Y1866" s="9"/>
      <c r="Z1866" s="9"/>
      <c r="AA1866" s="9"/>
      <c r="AB1866" s="9"/>
      <c r="AC1866" s="9"/>
      <c r="AD1866" s="9"/>
      <c r="AE1866" s="9"/>
      <c r="AF1866" s="59">
        <f t="shared" si="743"/>
        <v>44481</v>
      </c>
      <c r="AG1866" s="15">
        <f t="shared" ca="1" si="740"/>
        <v>502.30288000000002</v>
      </c>
      <c r="AH1866" s="15">
        <f t="shared" si="740"/>
        <v>500</v>
      </c>
      <c r="AI1866" s="4">
        <f t="shared" ca="1" si="740"/>
        <v>0</v>
      </c>
      <c r="AJ1866" s="16">
        <f t="shared" ca="1" si="740"/>
        <v>0</v>
      </c>
      <c r="AK1866" s="4">
        <f t="shared" si="740"/>
        <v>1.075</v>
      </c>
      <c r="AL1866" s="59">
        <f t="shared" si="741"/>
        <v>44481</v>
      </c>
      <c r="AM1866" s="16">
        <f t="shared" ca="1" si="742"/>
        <v>1.00460576</v>
      </c>
      <c r="AN1866" s="15">
        <f t="shared" ca="1" si="742"/>
        <v>2.30288</v>
      </c>
      <c r="AO1866" s="9">
        <f t="shared" si="742"/>
        <v>0</v>
      </c>
      <c r="AP1866" s="17">
        <f t="shared" si="742"/>
        <v>0</v>
      </c>
      <c r="AQ1866" s="15">
        <f t="shared" si="742"/>
        <v>0</v>
      </c>
      <c r="AR1866" s="10" t="str">
        <f t="shared" si="742"/>
        <v>J=</v>
      </c>
      <c r="AS1866" s="59">
        <f t="shared" si="742"/>
        <v>44635</v>
      </c>
      <c r="AT1866" s="18"/>
      <c r="AU1866" s="18"/>
      <c r="AV1866" s="40"/>
      <c r="AW1866" s="18"/>
      <c r="AX1866" s="18"/>
      <c r="AY1866" s="18"/>
      <c r="AZ1866" s="18"/>
      <c r="BA1866" s="18"/>
      <c r="BB1866" s="18"/>
      <c r="BC1866" s="18"/>
      <c r="BD1866" s="18"/>
      <c r="BE1866" s="18"/>
      <c r="BF1866" s="18"/>
      <c r="BG1866" s="18"/>
      <c r="BH1866" s="18"/>
      <c r="BI1866" s="18"/>
      <c r="BJ1866" s="18"/>
      <c r="BK1866" s="18"/>
      <c r="BL1866" s="18"/>
      <c r="BM1866" s="18"/>
      <c r="BN1866" s="18"/>
      <c r="BO1866" s="18"/>
      <c r="BP1866" s="18"/>
      <c r="BQ1866" s="18"/>
      <c r="BR1866" s="18"/>
      <c r="BS1866" s="18"/>
      <c r="BT1866" s="18"/>
      <c r="BU1866" s="18"/>
      <c r="BV1866" s="18"/>
      <c r="BW1866" s="18"/>
      <c r="BX1866" s="18"/>
      <c r="BY1866" s="18"/>
      <c r="BZ1866" s="18"/>
      <c r="CA1866" s="18"/>
      <c r="CB1866" s="18"/>
      <c r="CC1866" s="18"/>
      <c r="CD1866" s="18"/>
      <c r="CE1866" s="18"/>
      <c r="CF1866" s="18"/>
      <c r="CG1866" s="18"/>
      <c r="CH1866" s="18"/>
      <c r="CI1866" s="18"/>
      <c r="CJ1866" s="18"/>
      <c r="CK1866" s="18"/>
      <c r="CL1866" s="18"/>
      <c r="CM1866" s="18"/>
      <c r="CN1866" s="18"/>
      <c r="CO1866" s="18"/>
      <c r="CP1866" s="18"/>
      <c r="CQ1866" s="18"/>
      <c r="CR1866" s="18"/>
      <c r="CS1866" s="18"/>
      <c r="CT1866" s="18"/>
      <c r="CU1866" s="18"/>
      <c r="CV1866" s="18"/>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c r="GS1866" s="18"/>
      <c r="GT1866" s="18"/>
    </row>
    <row r="1867" spans="1:202" x14ac:dyDescent="0.2">
      <c r="A1867" s="122"/>
      <c r="B1867" s="3"/>
      <c r="C1867" s="5"/>
      <c r="D1867" s="4"/>
      <c r="E1867" s="5"/>
      <c r="F1867" s="19"/>
      <c r="G1867" s="6"/>
      <c r="H1867" s="5"/>
      <c r="I1867" s="5"/>
      <c r="J1867" s="5"/>
      <c r="K1867" s="5"/>
      <c r="L1867" s="20"/>
      <c r="M1867" s="8"/>
      <c r="N1867" s="3"/>
      <c r="O1867" s="3"/>
      <c r="P1867" s="21"/>
      <c r="Q1867" s="2"/>
      <c r="R1867" s="9"/>
      <c r="S1867" s="9"/>
      <c r="T1867" s="9"/>
      <c r="U1867" s="9"/>
      <c r="V1867" s="9"/>
      <c r="W1867" s="9"/>
      <c r="X1867" s="9"/>
      <c r="Y1867" s="9"/>
      <c r="Z1867" s="9"/>
      <c r="AA1867" s="9"/>
      <c r="AB1867" s="9"/>
      <c r="AC1867" s="9"/>
      <c r="AD1867" s="9"/>
      <c r="AE1867" s="9"/>
      <c r="AF1867" s="59">
        <f t="shared" si="743"/>
        <v>44482</v>
      </c>
      <c r="AG1867" s="15">
        <f t="shared" ca="1" si="740"/>
        <v>502.30288000000002</v>
      </c>
      <c r="AH1867" s="15">
        <f t="shared" si="740"/>
        <v>500</v>
      </c>
      <c r="AI1867" s="4">
        <f t="shared" ca="1" si="740"/>
        <v>6.1499999999999999E-2</v>
      </c>
      <c r="AJ1867" s="16">
        <f t="shared" ca="1" si="740"/>
        <v>2.3687E-4</v>
      </c>
      <c r="AK1867" s="4">
        <f t="shared" si="740"/>
        <v>1.075</v>
      </c>
      <c r="AL1867" s="59">
        <f t="shared" si="741"/>
        <v>44482</v>
      </c>
      <c r="AM1867" s="16">
        <f t="shared" ca="1" si="742"/>
        <v>1.00460576</v>
      </c>
      <c r="AN1867" s="15">
        <f t="shared" ca="1" si="742"/>
        <v>2.30288</v>
      </c>
      <c r="AO1867" s="9">
        <f t="shared" si="742"/>
        <v>0</v>
      </c>
      <c r="AP1867" s="17">
        <f t="shared" si="742"/>
        <v>0</v>
      </c>
      <c r="AQ1867" s="15">
        <f t="shared" si="742"/>
        <v>0</v>
      </c>
      <c r="AR1867" s="10" t="str">
        <f t="shared" si="742"/>
        <v>J=</v>
      </c>
      <c r="AS1867" s="59">
        <f t="shared" si="742"/>
        <v>44635</v>
      </c>
      <c r="AT1867" s="18"/>
      <c r="AU1867" s="18"/>
      <c r="AV1867" s="40"/>
      <c r="AW1867" s="18"/>
      <c r="AX1867" s="18"/>
      <c r="AY1867" s="18"/>
      <c r="AZ1867" s="18"/>
      <c r="BA1867" s="18"/>
      <c r="BB1867" s="18"/>
      <c r="BC1867" s="18"/>
      <c r="BD1867" s="18"/>
      <c r="BE1867" s="18"/>
      <c r="BF1867" s="18"/>
      <c r="BG1867" s="18"/>
      <c r="BH1867" s="18"/>
      <c r="BI1867" s="18"/>
      <c r="BJ1867" s="18"/>
      <c r="BK1867" s="18"/>
      <c r="BL1867" s="18"/>
      <c r="BM1867" s="18"/>
      <c r="BN1867" s="18"/>
      <c r="BO1867" s="18"/>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c r="GS1867" s="18"/>
      <c r="GT1867" s="18"/>
    </row>
    <row r="1868" spans="1:202" x14ac:dyDescent="0.2">
      <c r="A1868" s="122"/>
      <c r="B1868" s="3"/>
      <c r="C1868" s="5"/>
      <c r="D1868" s="4"/>
      <c r="E1868" s="5"/>
      <c r="F1868" s="19"/>
      <c r="G1868" s="6"/>
      <c r="H1868" s="5"/>
      <c r="I1868" s="5"/>
      <c r="J1868" s="5"/>
      <c r="K1868" s="5"/>
      <c r="L1868" s="20"/>
      <c r="M1868" s="8"/>
      <c r="N1868" s="3"/>
      <c r="O1868" s="3"/>
      <c r="P1868" s="21"/>
      <c r="Q1868" s="2"/>
      <c r="R1868" s="9"/>
      <c r="S1868" s="9"/>
      <c r="T1868" s="9"/>
      <c r="U1868" s="9"/>
      <c r="V1868" s="9"/>
      <c r="W1868" s="9"/>
      <c r="X1868" s="9"/>
      <c r="Y1868" s="9"/>
      <c r="Z1868" s="9"/>
      <c r="AA1868" s="9"/>
      <c r="AB1868" s="9"/>
      <c r="AC1868" s="9"/>
      <c r="AD1868" s="9"/>
      <c r="AE1868" s="9"/>
      <c r="AF1868" s="59">
        <f t="shared" si="743"/>
        <v>44483</v>
      </c>
      <c r="AG1868" s="15">
        <f t="shared" ca="1" si="740"/>
        <v>502.43078500000001</v>
      </c>
      <c r="AH1868" s="15">
        <f t="shared" si="740"/>
        <v>500</v>
      </c>
      <c r="AI1868" s="4">
        <f t="shared" ca="1" si="740"/>
        <v>6.1499999999999999E-2</v>
      </c>
      <c r="AJ1868" s="16">
        <f t="shared" ca="1" si="740"/>
        <v>2.3687E-4</v>
      </c>
      <c r="AK1868" s="4">
        <f t="shared" si="740"/>
        <v>1.075</v>
      </c>
      <c r="AL1868" s="59">
        <f t="shared" si="741"/>
        <v>44483</v>
      </c>
      <c r="AM1868" s="16">
        <f t="shared" ca="1" si="742"/>
        <v>1.0048615700000001</v>
      </c>
      <c r="AN1868" s="15">
        <f t="shared" ca="1" si="742"/>
        <v>2.4307850000000002</v>
      </c>
      <c r="AO1868" s="9">
        <f t="shared" si="742"/>
        <v>0</v>
      </c>
      <c r="AP1868" s="17">
        <f t="shared" si="742"/>
        <v>0</v>
      </c>
      <c r="AQ1868" s="15">
        <f t="shared" si="742"/>
        <v>0</v>
      </c>
      <c r="AR1868" s="10" t="str">
        <f t="shared" si="742"/>
        <v>J=</v>
      </c>
      <c r="AS1868" s="59">
        <f t="shared" si="742"/>
        <v>44635</v>
      </c>
      <c r="AT1868" s="18"/>
      <c r="AU1868" s="18"/>
      <c r="AV1868" s="40"/>
      <c r="AW1868" s="18"/>
      <c r="AX1868" s="18"/>
      <c r="AY1868" s="18"/>
      <c r="AZ1868" s="18"/>
      <c r="BA1868" s="18"/>
      <c r="BB1868" s="18"/>
      <c r="BC1868" s="18"/>
      <c r="BD1868" s="18"/>
      <c r="BE1868" s="18"/>
      <c r="BF1868" s="18"/>
      <c r="BG1868" s="18"/>
      <c r="BH1868" s="18"/>
      <c r="BI1868" s="18"/>
      <c r="BJ1868" s="18"/>
      <c r="BK1868" s="18"/>
      <c r="BL1868" s="18"/>
      <c r="BM1868" s="18"/>
      <c r="BN1868" s="18"/>
      <c r="BO1868" s="18"/>
      <c r="BP1868" s="18"/>
      <c r="BQ1868" s="18"/>
      <c r="BR1868" s="18"/>
      <c r="BS1868" s="18"/>
      <c r="BT1868" s="18"/>
      <c r="BU1868" s="18"/>
      <c r="BV1868" s="18"/>
      <c r="BW1868" s="18"/>
      <c r="BX1868" s="18"/>
      <c r="BY1868" s="18"/>
      <c r="BZ1868" s="18"/>
      <c r="CA1868" s="18"/>
      <c r="CB1868" s="18"/>
      <c r="CC1868" s="18"/>
      <c r="CD1868" s="18"/>
      <c r="CE1868" s="18"/>
      <c r="CF1868" s="18"/>
      <c r="CG1868" s="18"/>
      <c r="CH1868" s="18"/>
      <c r="CI1868" s="18"/>
      <c r="CJ1868" s="18"/>
      <c r="CK1868" s="18"/>
      <c r="CL1868" s="18"/>
      <c r="CM1868" s="18"/>
      <c r="CN1868" s="18"/>
      <c r="CO1868" s="18"/>
      <c r="CP1868" s="18"/>
      <c r="CQ1868" s="18"/>
      <c r="CR1868" s="18"/>
      <c r="CS1868" s="18"/>
      <c r="CT1868" s="18"/>
      <c r="CU1868" s="18"/>
      <c r="CV1868" s="18"/>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c r="GS1868" s="18"/>
      <c r="GT1868" s="18"/>
    </row>
    <row r="1869" spans="1:202" x14ac:dyDescent="0.2">
      <c r="A1869" s="122"/>
      <c r="B1869" s="3"/>
      <c r="C1869" s="5"/>
      <c r="D1869" s="4"/>
      <c r="E1869" s="5"/>
      <c r="F1869" s="19"/>
      <c r="G1869" s="6"/>
      <c r="H1869" s="5"/>
      <c r="I1869" s="5"/>
      <c r="J1869" s="5"/>
      <c r="K1869" s="5"/>
      <c r="L1869" s="20"/>
      <c r="M1869" s="8"/>
      <c r="N1869" s="3"/>
      <c r="O1869" s="3"/>
      <c r="P1869" s="21"/>
      <c r="Q1869" s="2"/>
      <c r="R1869" s="9"/>
      <c r="S1869" s="9"/>
      <c r="T1869" s="9"/>
      <c r="U1869" s="9"/>
      <c r="V1869" s="9"/>
      <c r="W1869" s="9"/>
      <c r="X1869" s="9"/>
      <c r="Y1869" s="9"/>
      <c r="Z1869" s="9"/>
      <c r="AA1869" s="9"/>
      <c r="AB1869" s="9"/>
      <c r="AC1869" s="9"/>
      <c r="AD1869" s="9"/>
      <c r="AE1869" s="9"/>
      <c r="AF1869" s="59">
        <f t="shared" si="743"/>
        <v>44484</v>
      </c>
      <c r="AG1869" s="15">
        <f t="shared" ca="1" si="740"/>
        <v>502.55871999999999</v>
      </c>
      <c r="AH1869" s="15">
        <f t="shared" si="740"/>
        <v>500</v>
      </c>
      <c r="AI1869" s="4">
        <f t="shared" ca="1" si="740"/>
        <v>6.1499999999999999E-2</v>
      </c>
      <c r="AJ1869" s="16">
        <f t="shared" ca="1" si="740"/>
        <v>2.3687E-4</v>
      </c>
      <c r="AK1869" s="4">
        <f t="shared" si="740"/>
        <v>1.075</v>
      </c>
      <c r="AL1869" s="59">
        <f t="shared" si="741"/>
        <v>44484</v>
      </c>
      <c r="AM1869" s="16">
        <f t="shared" ca="1" si="742"/>
        <v>1.00511744</v>
      </c>
      <c r="AN1869" s="15">
        <f t="shared" ca="1" si="742"/>
        <v>2.5587200000000001</v>
      </c>
      <c r="AO1869" s="9">
        <f t="shared" si="742"/>
        <v>0</v>
      </c>
      <c r="AP1869" s="17">
        <f t="shared" si="742"/>
        <v>0</v>
      </c>
      <c r="AQ1869" s="15">
        <f t="shared" si="742"/>
        <v>0</v>
      </c>
      <c r="AR1869" s="10" t="str">
        <f t="shared" si="742"/>
        <v>J=</v>
      </c>
      <c r="AS1869" s="59">
        <f t="shared" si="742"/>
        <v>44635</v>
      </c>
      <c r="AT1869" s="18"/>
      <c r="AU1869" s="18"/>
      <c r="AV1869" s="40"/>
      <c r="AW1869" s="18"/>
      <c r="AX1869" s="18"/>
      <c r="AY1869" s="18"/>
      <c r="AZ1869" s="18"/>
      <c r="BA1869" s="18"/>
      <c r="BB1869" s="18"/>
      <c r="BC1869" s="18"/>
      <c r="BD1869" s="18"/>
      <c r="BE1869" s="18"/>
      <c r="BF1869" s="18"/>
      <c r="BG1869" s="18"/>
      <c r="BH1869" s="18"/>
      <c r="BI1869" s="18"/>
      <c r="BJ1869" s="18"/>
      <c r="BK1869" s="18"/>
      <c r="BL1869" s="18"/>
      <c r="BM1869" s="18"/>
      <c r="BN1869" s="18"/>
      <c r="BO1869" s="18"/>
      <c r="BP1869" s="18"/>
      <c r="BQ1869" s="18"/>
      <c r="BR1869" s="18"/>
      <c r="BS1869" s="18"/>
      <c r="BT1869" s="18"/>
      <c r="BU1869" s="18"/>
      <c r="BV1869" s="18"/>
      <c r="BW1869" s="18"/>
      <c r="BX1869" s="18"/>
      <c r="BY1869" s="18"/>
      <c r="BZ1869" s="18"/>
      <c r="CA1869" s="18"/>
      <c r="CB1869" s="18"/>
      <c r="CC1869" s="18"/>
      <c r="CD1869" s="18"/>
      <c r="CE1869" s="18"/>
      <c r="CF1869" s="18"/>
      <c r="CG1869" s="18"/>
      <c r="CH1869" s="18"/>
      <c r="CI1869" s="18"/>
      <c r="CJ1869" s="18"/>
      <c r="CK1869" s="18"/>
      <c r="CL1869" s="18"/>
      <c r="CM1869" s="18"/>
      <c r="CN1869" s="18"/>
      <c r="CO1869" s="18"/>
      <c r="CP1869" s="18"/>
      <c r="CQ1869" s="18"/>
      <c r="CR1869" s="18"/>
      <c r="CS1869" s="18"/>
      <c r="CT1869" s="18"/>
      <c r="CU1869" s="18"/>
      <c r="CV1869" s="18"/>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c r="GS1869" s="18"/>
      <c r="GT1869" s="18"/>
    </row>
    <row r="1870" spans="1:202" x14ac:dyDescent="0.2">
      <c r="A1870" s="122"/>
      <c r="B1870" s="3"/>
      <c r="C1870" s="5"/>
      <c r="D1870" s="4"/>
      <c r="E1870" s="5"/>
      <c r="F1870" s="19"/>
      <c r="G1870" s="6"/>
      <c r="H1870" s="5"/>
      <c r="I1870" s="5"/>
      <c r="J1870" s="5"/>
      <c r="K1870" s="5"/>
      <c r="L1870" s="20"/>
      <c r="M1870" s="8"/>
      <c r="N1870" s="3"/>
      <c r="O1870" s="3"/>
      <c r="P1870" s="21"/>
      <c r="Q1870" s="2"/>
      <c r="R1870" s="9"/>
      <c r="S1870" s="9"/>
      <c r="T1870" s="9"/>
      <c r="U1870" s="9"/>
      <c r="V1870" s="9"/>
      <c r="W1870" s="9"/>
      <c r="X1870" s="9"/>
      <c r="Y1870" s="9"/>
      <c r="Z1870" s="9"/>
      <c r="AA1870" s="9"/>
      <c r="AB1870" s="9"/>
      <c r="AC1870" s="9"/>
      <c r="AD1870" s="9"/>
      <c r="AE1870" s="9"/>
      <c r="AF1870" s="59">
        <f t="shared" si="743"/>
        <v>44485</v>
      </c>
      <c r="AG1870" s="15">
        <f t="shared" ca="1" si="740"/>
        <v>502.68668998999999</v>
      </c>
      <c r="AH1870" s="15">
        <f t="shared" si="740"/>
        <v>500</v>
      </c>
      <c r="AI1870" s="4">
        <f t="shared" ca="1" si="740"/>
        <v>0</v>
      </c>
      <c r="AJ1870" s="16">
        <f t="shared" ca="1" si="740"/>
        <v>0</v>
      </c>
      <c r="AK1870" s="4">
        <f t="shared" si="740"/>
        <v>1.075</v>
      </c>
      <c r="AL1870" s="59">
        <f t="shared" si="741"/>
        <v>44485</v>
      </c>
      <c r="AM1870" s="16">
        <f t="shared" ca="1" si="742"/>
        <v>1.00537338</v>
      </c>
      <c r="AN1870" s="15">
        <f t="shared" ca="1" si="742"/>
        <v>2.6866899900000001</v>
      </c>
      <c r="AO1870" s="9">
        <f t="shared" si="742"/>
        <v>0</v>
      </c>
      <c r="AP1870" s="17">
        <f t="shared" si="742"/>
        <v>0</v>
      </c>
      <c r="AQ1870" s="15">
        <f t="shared" si="742"/>
        <v>0</v>
      </c>
      <c r="AR1870" s="10" t="str">
        <f t="shared" si="742"/>
        <v>J=</v>
      </c>
      <c r="AS1870" s="59">
        <f t="shared" si="742"/>
        <v>44635</v>
      </c>
      <c r="AT1870" s="18"/>
      <c r="AU1870" s="18"/>
      <c r="AV1870" s="40"/>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c r="GS1870" s="18"/>
      <c r="GT1870" s="18"/>
    </row>
    <row r="1871" spans="1:202" x14ac:dyDescent="0.2">
      <c r="A1871" s="122"/>
      <c r="B1871" s="3"/>
      <c r="C1871" s="5"/>
      <c r="D1871" s="4"/>
      <c r="E1871" s="5"/>
      <c r="F1871" s="19"/>
      <c r="G1871" s="6"/>
      <c r="H1871" s="5"/>
      <c r="I1871" s="5"/>
      <c r="J1871" s="5"/>
      <c r="K1871" s="5"/>
      <c r="L1871" s="20"/>
      <c r="M1871" s="8"/>
      <c r="N1871" s="3"/>
      <c r="O1871" s="3"/>
      <c r="P1871" s="21"/>
      <c r="Q1871" s="2"/>
      <c r="R1871" s="9"/>
      <c r="S1871" s="9"/>
      <c r="T1871" s="9"/>
      <c r="U1871" s="9"/>
      <c r="V1871" s="9"/>
      <c r="W1871" s="9"/>
      <c r="X1871" s="9"/>
      <c r="Y1871" s="9"/>
      <c r="Z1871" s="9"/>
      <c r="AA1871" s="9"/>
      <c r="AB1871" s="9"/>
      <c r="AC1871" s="9"/>
      <c r="AD1871" s="9"/>
      <c r="AE1871" s="9"/>
      <c r="AF1871" s="59">
        <f t="shared" si="743"/>
        <v>44486</v>
      </c>
      <c r="AG1871" s="15">
        <f t="shared" ca="1" si="740"/>
        <v>502.68668998999999</v>
      </c>
      <c r="AH1871" s="15">
        <f t="shared" si="740"/>
        <v>500</v>
      </c>
      <c r="AI1871" s="4">
        <f t="shared" ca="1" si="740"/>
        <v>0</v>
      </c>
      <c r="AJ1871" s="16">
        <f t="shared" ca="1" si="740"/>
        <v>0</v>
      </c>
      <c r="AK1871" s="4">
        <f t="shared" si="740"/>
        <v>1.075</v>
      </c>
      <c r="AL1871" s="59">
        <f t="shared" si="741"/>
        <v>44486</v>
      </c>
      <c r="AM1871" s="16">
        <f t="shared" ca="1" si="742"/>
        <v>1.00537338</v>
      </c>
      <c r="AN1871" s="15">
        <f t="shared" ca="1" si="742"/>
        <v>2.6866899900000001</v>
      </c>
      <c r="AO1871" s="9">
        <f t="shared" si="742"/>
        <v>0</v>
      </c>
      <c r="AP1871" s="17">
        <f t="shared" si="742"/>
        <v>0</v>
      </c>
      <c r="AQ1871" s="15">
        <f t="shared" si="742"/>
        <v>0</v>
      </c>
      <c r="AR1871" s="10" t="str">
        <f t="shared" si="742"/>
        <v>J=</v>
      </c>
      <c r="AS1871" s="59">
        <f t="shared" si="742"/>
        <v>44635</v>
      </c>
      <c r="AT1871" s="18"/>
      <c r="AU1871" s="18"/>
      <c r="AV1871" s="40"/>
      <c r="AW1871" s="18"/>
      <c r="AX1871" s="18"/>
      <c r="AY1871" s="18"/>
      <c r="AZ1871" s="18"/>
      <c r="BA1871" s="18"/>
      <c r="BB1871" s="18"/>
      <c r="BC1871" s="18"/>
      <c r="BD1871" s="18"/>
      <c r="BE1871" s="18"/>
      <c r="BF1871" s="18"/>
      <c r="BG1871" s="18"/>
      <c r="BH1871" s="18"/>
      <c r="BI1871" s="18"/>
      <c r="BJ1871" s="18"/>
      <c r="BK1871" s="18"/>
      <c r="BL1871" s="18"/>
      <c r="BM1871" s="18"/>
      <c r="BN1871" s="18"/>
      <c r="BO1871" s="18"/>
      <c r="BP1871" s="18"/>
      <c r="BQ1871" s="18"/>
      <c r="BR1871" s="18"/>
      <c r="BS1871" s="18"/>
      <c r="BT1871" s="18"/>
      <c r="BU1871" s="18"/>
      <c r="BV1871" s="18"/>
      <c r="BW1871" s="18"/>
      <c r="BX1871" s="18"/>
      <c r="BY1871" s="18"/>
      <c r="BZ1871" s="18"/>
      <c r="CA1871" s="18"/>
      <c r="CB1871" s="18"/>
      <c r="CC1871" s="18"/>
      <c r="CD1871" s="18"/>
      <c r="CE1871" s="18"/>
      <c r="CF1871" s="18"/>
      <c r="CG1871" s="18"/>
      <c r="CH1871" s="18"/>
      <c r="CI1871" s="18"/>
      <c r="CJ1871" s="18"/>
      <c r="CK1871" s="18"/>
      <c r="CL1871" s="18"/>
      <c r="CM1871" s="18"/>
      <c r="CN1871" s="18"/>
      <c r="CO1871" s="18"/>
      <c r="CP1871" s="18"/>
      <c r="CQ1871" s="18"/>
      <c r="CR1871" s="18"/>
      <c r="CS1871" s="18"/>
      <c r="CT1871" s="18"/>
      <c r="CU1871" s="18"/>
      <c r="CV1871" s="18"/>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c r="GS1871" s="18"/>
      <c r="GT1871" s="18"/>
    </row>
    <row r="1872" spans="1:202" x14ac:dyDescent="0.2">
      <c r="A1872" s="122"/>
      <c r="B1872" s="3"/>
      <c r="C1872" s="5"/>
      <c r="D1872" s="4"/>
      <c r="E1872" s="5"/>
      <c r="F1872" s="19"/>
      <c r="G1872" s="6"/>
      <c r="H1872" s="5"/>
      <c r="I1872" s="5"/>
      <c r="J1872" s="5"/>
      <c r="K1872" s="5"/>
      <c r="L1872" s="20"/>
      <c r="M1872" s="8"/>
      <c r="N1872" s="3"/>
      <c r="O1872" s="3"/>
      <c r="P1872" s="21"/>
      <c r="Q1872" s="2"/>
      <c r="R1872" s="9"/>
      <c r="S1872" s="9"/>
      <c r="T1872" s="9"/>
      <c r="U1872" s="9"/>
      <c r="V1872" s="9"/>
      <c r="W1872" s="9"/>
      <c r="X1872" s="9"/>
      <c r="Y1872" s="9"/>
      <c r="Z1872" s="9"/>
      <c r="AA1872" s="9"/>
      <c r="AB1872" s="9"/>
      <c r="AC1872" s="9"/>
      <c r="AD1872" s="9"/>
      <c r="AE1872" s="9"/>
      <c r="AF1872" s="59">
        <f t="shared" si="743"/>
        <v>44487</v>
      </c>
      <c r="AG1872" s="15">
        <f t="shared" ca="1" si="740"/>
        <v>502.68668998999999</v>
      </c>
      <c r="AH1872" s="15">
        <f t="shared" si="740"/>
        <v>500</v>
      </c>
      <c r="AI1872" s="4">
        <f t="shared" ca="1" si="740"/>
        <v>6.1499999999999999E-2</v>
      </c>
      <c r="AJ1872" s="16">
        <f t="shared" ca="1" si="740"/>
        <v>2.3687E-4</v>
      </c>
      <c r="AK1872" s="4">
        <f t="shared" si="740"/>
        <v>1.075</v>
      </c>
      <c r="AL1872" s="59">
        <f t="shared" si="741"/>
        <v>44487</v>
      </c>
      <c r="AM1872" s="16">
        <f t="shared" ca="1" si="742"/>
        <v>1.00537338</v>
      </c>
      <c r="AN1872" s="15">
        <f t="shared" ca="1" si="742"/>
        <v>2.6866899900000001</v>
      </c>
      <c r="AO1872" s="9">
        <f t="shared" si="742"/>
        <v>0</v>
      </c>
      <c r="AP1872" s="17">
        <f t="shared" si="742"/>
        <v>0</v>
      </c>
      <c r="AQ1872" s="15">
        <f t="shared" si="742"/>
        <v>0</v>
      </c>
      <c r="AR1872" s="10" t="str">
        <f t="shared" si="742"/>
        <v>J=</v>
      </c>
      <c r="AS1872" s="59">
        <f t="shared" si="742"/>
        <v>44635</v>
      </c>
      <c r="AT1872" s="18"/>
      <c r="AU1872" s="18"/>
      <c r="AV1872" s="40"/>
      <c r="AW1872" s="18"/>
      <c r="AX1872" s="18"/>
      <c r="AY1872" s="18"/>
      <c r="AZ1872" s="18"/>
      <c r="BA1872" s="18"/>
      <c r="BB1872" s="18"/>
      <c r="BC1872" s="18"/>
      <c r="BD1872" s="18"/>
      <c r="BE1872" s="18"/>
      <c r="BF1872" s="18"/>
      <c r="BG1872" s="18"/>
      <c r="BH1872" s="18"/>
      <c r="BI1872" s="18"/>
      <c r="BJ1872" s="18"/>
      <c r="BK1872" s="18"/>
      <c r="BL1872" s="18"/>
      <c r="BM1872" s="18"/>
      <c r="BN1872" s="18"/>
      <c r="BO1872" s="18"/>
      <c r="BP1872" s="18"/>
      <c r="BQ1872" s="18"/>
      <c r="BR1872" s="18"/>
      <c r="BS1872" s="18"/>
      <c r="BT1872" s="18"/>
      <c r="BU1872" s="18"/>
      <c r="BV1872" s="18"/>
      <c r="BW1872" s="18"/>
      <c r="BX1872" s="18"/>
      <c r="BY1872" s="18"/>
      <c r="BZ1872" s="18"/>
      <c r="CA1872" s="18"/>
      <c r="CB1872" s="18"/>
      <c r="CC1872" s="18"/>
      <c r="CD1872" s="18"/>
      <c r="CE1872" s="18"/>
      <c r="CF1872" s="18"/>
      <c r="CG1872" s="18"/>
      <c r="CH1872" s="18"/>
      <c r="CI1872" s="18"/>
      <c r="CJ1872" s="18"/>
      <c r="CK1872" s="18"/>
      <c r="CL1872" s="18"/>
      <c r="CM1872" s="18"/>
      <c r="CN1872" s="18"/>
      <c r="CO1872" s="18"/>
      <c r="CP1872" s="18"/>
      <c r="CQ1872" s="18"/>
      <c r="CR1872" s="18"/>
      <c r="CS1872" s="18"/>
      <c r="CT1872" s="18"/>
      <c r="CU1872" s="18"/>
      <c r="CV1872" s="18"/>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c r="GS1872" s="18"/>
      <c r="GT1872" s="18"/>
    </row>
    <row r="1873" spans="1:202" x14ac:dyDescent="0.2">
      <c r="A1873" s="122"/>
      <c r="B1873" s="3"/>
      <c r="C1873" s="5"/>
      <c r="D1873" s="4"/>
      <c r="E1873" s="5"/>
      <c r="F1873" s="19"/>
      <c r="G1873" s="6"/>
      <c r="H1873" s="5"/>
      <c r="I1873" s="5"/>
      <c r="J1873" s="5"/>
      <c r="K1873" s="5"/>
      <c r="L1873" s="20"/>
      <c r="M1873" s="8"/>
      <c r="N1873" s="3"/>
      <c r="O1873" s="3"/>
      <c r="P1873" s="21"/>
      <c r="Q1873" s="2"/>
      <c r="R1873" s="9"/>
      <c r="S1873" s="9"/>
      <c r="T1873" s="9"/>
      <c r="U1873" s="9"/>
      <c r="V1873" s="9"/>
      <c r="W1873" s="9"/>
      <c r="X1873" s="9"/>
      <c r="Y1873" s="9"/>
      <c r="Z1873" s="9"/>
      <c r="AA1873" s="9"/>
      <c r="AB1873" s="9"/>
      <c r="AC1873" s="9"/>
      <c r="AD1873" s="9"/>
      <c r="AE1873" s="9"/>
      <c r="AF1873" s="59">
        <f t="shared" si="743"/>
        <v>44488</v>
      </c>
      <c r="AG1873" s="15">
        <f t="shared" ca="1" si="740"/>
        <v>502.81468999999998</v>
      </c>
      <c r="AH1873" s="15">
        <f t="shared" si="740"/>
        <v>500</v>
      </c>
      <c r="AI1873" s="4">
        <f t="shared" ca="1" si="740"/>
        <v>6.1499999999999999E-2</v>
      </c>
      <c r="AJ1873" s="16">
        <f t="shared" ca="1" si="740"/>
        <v>2.3687E-4</v>
      </c>
      <c r="AK1873" s="4">
        <f t="shared" si="740"/>
        <v>1.075</v>
      </c>
      <c r="AL1873" s="59">
        <f t="shared" si="741"/>
        <v>44488</v>
      </c>
      <c r="AM1873" s="16">
        <f t="shared" ca="1" si="742"/>
        <v>1.00562938</v>
      </c>
      <c r="AN1873" s="15">
        <f t="shared" ca="1" si="742"/>
        <v>2.8146900000000001</v>
      </c>
      <c r="AO1873" s="9">
        <f t="shared" si="742"/>
        <v>0</v>
      </c>
      <c r="AP1873" s="17">
        <f t="shared" si="742"/>
        <v>0</v>
      </c>
      <c r="AQ1873" s="15">
        <f t="shared" si="742"/>
        <v>0</v>
      </c>
      <c r="AR1873" s="10" t="str">
        <f t="shared" si="742"/>
        <v>J=</v>
      </c>
      <c r="AS1873" s="59">
        <f t="shared" si="742"/>
        <v>44635</v>
      </c>
      <c r="AT1873" s="18"/>
      <c r="AU1873" s="18"/>
      <c r="AV1873" s="40"/>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c r="CI1873" s="18"/>
      <c r="CJ1873" s="18"/>
      <c r="CK1873" s="18"/>
      <c r="CL1873" s="18"/>
      <c r="CM1873" s="18"/>
      <c r="CN1873" s="18"/>
      <c r="CO1873" s="18"/>
      <c r="CP1873" s="18"/>
      <c r="CQ1873" s="18"/>
      <c r="CR1873" s="18"/>
      <c r="CS1873" s="18"/>
      <c r="CT1873" s="18"/>
      <c r="CU1873" s="18"/>
      <c r="CV1873" s="18"/>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c r="GS1873" s="18"/>
      <c r="GT1873" s="18"/>
    </row>
    <row r="1874" spans="1:202" x14ac:dyDescent="0.2">
      <c r="A1874" s="122"/>
      <c r="B1874" s="3"/>
      <c r="C1874" s="5"/>
      <c r="D1874" s="4"/>
      <c r="E1874" s="5"/>
      <c r="F1874" s="19"/>
      <c r="G1874" s="6"/>
      <c r="H1874" s="5"/>
      <c r="I1874" s="5"/>
      <c r="J1874" s="5"/>
      <c r="K1874" s="5"/>
      <c r="L1874" s="20"/>
      <c r="M1874" s="8"/>
      <c r="N1874" s="3"/>
      <c r="O1874" s="3"/>
      <c r="P1874" s="21"/>
      <c r="Q1874" s="2"/>
      <c r="R1874" s="9"/>
      <c r="S1874" s="9"/>
      <c r="T1874" s="9"/>
      <c r="U1874" s="9"/>
      <c r="V1874" s="9"/>
      <c r="W1874" s="9"/>
      <c r="X1874" s="9"/>
      <c r="Y1874" s="9"/>
      <c r="Z1874" s="9"/>
      <c r="AA1874" s="9"/>
      <c r="AB1874" s="9"/>
      <c r="AC1874" s="9"/>
      <c r="AD1874" s="9"/>
      <c r="AE1874" s="9"/>
      <c r="AF1874" s="59">
        <f t="shared" si="743"/>
        <v>44489</v>
      </c>
      <c r="AG1874" s="15">
        <f t="shared" ca="1" si="740"/>
        <v>502.942725</v>
      </c>
      <c r="AH1874" s="15">
        <f t="shared" si="740"/>
        <v>500</v>
      </c>
      <c r="AI1874" s="4">
        <f t="shared" ca="1" si="740"/>
        <v>6.1499999999999999E-2</v>
      </c>
      <c r="AJ1874" s="16">
        <f t="shared" ca="1" si="740"/>
        <v>2.3687E-4</v>
      </c>
      <c r="AK1874" s="4">
        <f t="shared" si="740"/>
        <v>1.075</v>
      </c>
      <c r="AL1874" s="59">
        <f t="shared" si="741"/>
        <v>44489</v>
      </c>
      <c r="AM1874" s="16">
        <f t="shared" ca="1" si="742"/>
        <v>1.0058854500000001</v>
      </c>
      <c r="AN1874" s="15">
        <f t="shared" ca="1" si="742"/>
        <v>2.9427249999999998</v>
      </c>
      <c r="AO1874" s="9">
        <f t="shared" si="742"/>
        <v>0</v>
      </c>
      <c r="AP1874" s="17">
        <f t="shared" si="742"/>
        <v>0</v>
      </c>
      <c r="AQ1874" s="15">
        <f t="shared" si="742"/>
        <v>0</v>
      </c>
      <c r="AR1874" s="10" t="str">
        <f t="shared" si="742"/>
        <v>J=</v>
      </c>
      <c r="AS1874" s="59">
        <f t="shared" si="742"/>
        <v>44635</v>
      </c>
      <c r="AT1874" s="18"/>
      <c r="AU1874" s="18"/>
      <c r="AV1874" s="40"/>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c r="CI1874" s="18"/>
      <c r="CJ1874" s="18"/>
      <c r="CK1874" s="18"/>
      <c r="CL1874" s="18"/>
      <c r="CM1874" s="18"/>
      <c r="CN1874" s="18"/>
      <c r="CO1874" s="18"/>
      <c r="CP1874" s="18"/>
      <c r="CQ1874" s="18"/>
      <c r="CR1874" s="18"/>
      <c r="CS1874" s="18"/>
      <c r="CT1874" s="18"/>
      <c r="CU1874" s="18"/>
      <c r="CV1874" s="18"/>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c r="GS1874" s="18"/>
      <c r="GT1874" s="18"/>
    </row>
    <row r="1875" spans="1:202" x14ac:dyDescent="0.2">
      <c r="A1875" s="122"/>
      <c r="B1875" s="3"/>
      <c r="C1875" s="5"/>
      <c r="D1875" s="4"/>
      <c r="E1875" s="5"/>
      <c r="F1875" s="19"/>
      <c r="G1875" s="6"/>
      <c r="H1875" s="5"/>
      <c r="I1875" s="5"/>
      <c r="J1875" s="5"/>
      <c r="K1875" s="5"/>
      <c r="L1875" s="20"/>
      <c r="M1875" s="8"/>
      <c r="N1875" s="3"/>
      <c r="O1875" s="3"/>
      <c r="P1875" s="21"/>
      <c r="Q1875" s="2"/>
      <c r="R1875" s="9"/>
      <c r="S1875" s="9"/>
      <c r="T1875" s="9"/>
      <c r="U1875" s="9"/>
      <c r="V1875" s="9"/>
      <c r="W1875" s="9"/>
      <c r="X1875" s="9"/>
      <c r="Y1875" s="9"/>
      <c r="Z1875" s="9"/>
      <c r="AA1875" s="9"/>
      <c r="AB1875" s="9"/>
      <c r="AC1875" s="9"/>
      <c r="AD1875" s="9"/>
      <c r="AE1875" s="9"/>
      <c r="AF1875" s="59">
        <f t="shared" si="743"/>
        <v>44490</v>
      </c>
      <c r="AG1875" s="15">
        <f t="shared" ca="1" si="740"/>
        <v>503.07078998999998</v>
      </c>
      <c r="AH1875" s="15">
        <f t="shared" si="740"/>
        <v>500</v>
      </c>
      <c r="AI1875" s="4">
        <f t="shared" ca="1" si="740"/>
        <v>6.1499999999999999E-2</v>
      </c>
      <c r="AJ1875" s="16">
        <f t="shared" ca="1" si="740"/>
        <v>2.3687E-4</v>
      </c>
      <c r="AK1875" s="4">
        <f t="shared" si="740"/>
        <v>1.075</v>
      </c>
      <c r="AL1875" s="59">
        <f t="shared" si="741"/>
        <v>44490</v>
      </c>
      <c r="AM1875" s="16">
        <f t="shared" ca="1" si="742"/>
        <v>1.00614158</v>
      </c>
      <c r="AN1875" s="15">
        <f t="shared" ca="1" si="742"/>
        <v>3.0707899900000002</v>
      </c>
      <c r="AO1875" s="9">
        <f t="shared" si="742"/>
        <v>0</v>
      </c>
      <c r="AP1875" s="17">
        <f t="shared" si="742"/>
        <v>0</v>
      </c>
      <c r="AQ1875" s="15">
        <f t="shared" si="742"/>
        <v>0</v>
      </c>
      <c r="AR1875" s="10" t="str">
        <f t="shared" si="742"/>
        <v>J=</v>
      </c>
      <c r="AS1875" s="59">
        <f t="shared" si="742"/>
        <v>44635</v>
      </c>
      <c r="AT1875" s="18"/>
      <c r="AU1875" s="18"/>
      <c r="AV1875" s="40"/>
      <c r="AW1875" s="18"/>
      <c r="AX1875" s="18"/>
      <c r="AY1875" s="18"/>
      <c r="AZ1875" s="18"/>
      <c r="BA1875" s="18"/>
      <c r="BB1875" s="18"/>
      <c r="BC1875" s="18"/>
      <c r="BD1875" s="18"/>
      <c r="BE1875" s="18"/>
      <c r="BF1875" s="18"/>
      <c r="BG1875" s="18"/>
      <c r="BH1875" s="18"/>
      <c r="BI1875" s="18"/>
      <c r="BJ1875" s="18"/>
      <c r="BK1875" s="18"/>
      <c r="BL1875" s="18"/>
      <c r="BM1875" s="18"/>
      <c r="BN1875" s="18"/>
      <c r="BO1875" s="18"/>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c r="GS1875" s="18"/>
      <c r="GT1875" s="18"/>
    </row>
    <row r="1876" spans="1:202" x14ac:dyDescent="0.2">
      <c r="A1876" s="122"/>
      <c r="B1876" s="3"/>
      <c r="C1876" s="5"/>
      <c r="D1876" s="4"/>
      <c r="E1876" s="5"/>
      <c r="F1876" s="19"/>
      <c r="G1876" s="6"/>
      <c r="H1876" s="5"/>
      <c r="I1876" s="5"/>
      <c r="J1876" s="5"/>
      <c r="K1876" s="5"/>
      <c r="L1876" s="20"/>
      <c r="M1876" s="8"/>
      <c r="N1876" s="3"/>
      <c r="O1876" s="3"/>
      <c r="P1876" s="21"/>
      <c r="Q1876" s="2"/>
      <c r="R1876" s="9"/>
      <c r="S1876" s="9"/>
      <c r="T1876" s="9"/>
      <c r="U1876" s="9"/>
      <c r="V1876" s="9"/>
      <c r="W1876" s="9"/>
      <c r="X1876" s="9"/>
      <c r="Y1876" s="9"/>
      <c r="Z1876" s="9"/>
      <c r="AA1876" s="9"/>
      <c r="AB1876" s="9"/>
      <c r="AC1876" s="9"/>
      <c r="AD1876" s="9"/>
      <c r="AE1876" s="9"/>
      <c r="AF1876" s="59">
        <f t="shared" si="743"/>
        <v>44491</v>
      </c>
      <c r="AG1876" s="15">
        <f t="shared" ref="AG1876:AK1889" ca="1" si="744">VLOOKUP($AF1876,$A$10:$Q$3625,(AG$1)+1)</f>
        <v>503.19888999</v>
      </c>
      <c r="AH1876" s="15">
        <f t="shared" si="744"/>
        <v>500</v>
      </c>
      <c r="AI1876" s="4">
        <f t="shared" ca="1" si="744"/>
        <v>6.1499999999999999E-2</v>
      </c>
      <c r="AJ1876" s="16">
        <f t="shared" ca="1" si="744"/>
        <v>2.3687E-4</v>
      </c>
      <c r="AK1876" s="4">
        <f t="shared" si="744"/>
        <v>1.075</v>
      </c>
      <c r="AL1876" s="59">
        <f t="shared" si="741"/>
        <v>44491</v>
      </c>
      <c r="AM1876" s="16">
        <f t="shared" ref="AM1876:AS1889" ca="1" si="745">VLOOKUP($AF1876,$A$10:$Q$3625,(AM$1)+1)</f>
        <v>1.0063977799999999</v>
      </c>
      <c r="AN1876" s="15">
        <f t="shared" ca="1" si="745"/>
        <v>3.1988899900000001</v>
      </c>
      <c r="AO1876" s="9">
        <f t="shared" si="745"/>
        <v>0</v>
      </c>
      <c r="AP1876" s="17">
        <f t="shared" si="745"/>
        <v>0</v>
      </c>
      <c r="AQ1876" s="15">
        <f t="shared" si="745"/>
        <v>0</v>
      </c>
      <c r="AR1876" s="10" t="str">
        <f t="shared" si="745"/>
        <v>J=</v>
      </c>
      <c r="AS1876" s="59">
        <f t="shared" si="745"/>
        <v>44635</v>
      </c>
      <c r="AT1876" s="18"/>
      <c r="AU1876" s="18"/>
      <c r="AV1876" s="40"/>
      <c r="AW1876" s="18"/>
      <c r="AX1876" s="18"/>
      <c r="AY1876" s="18"/>
      <c r="AZ1876" s="18"/>
      <c r="BA1876" s="18"/>
      <c r="BB1876" s="18"/>
      <c r="BC1876" s="18"/>
      <c r="BD1876" s="18"/>
      <c r="BE1876" s="18"/>
      <c r="BF1876" s="18"/>
      <c r="BG1876" s="18"/>
      <c r="BH1876" s="18"/>
      <c r="BI1876" s="18"/>
      <c r="BJ1876" s="18"/>
      <c r="BK1876" s="18"/>
      <c r="BL1876" s="18"/>
      <c r="BM1876" s="18"/>
      <c r="BN1876" s="18"/>
      <c r="BO1876" s="18"/>
      <c r="BP1876" s="18"/>
      <c r="BQ1876" s="18"/>
      <c r="BR1876" s="18"/>
      <c r="BS1876" s="18"/>
      <c r="BT1876" s="18"/>
      <c r="BU1876" s="18"/>
      <c r="BV1876" s="18"/>
      <c r="BW1876" s="18"/>
      <c r="BX1876" s="18"/>
      <c r="BY1876" s="18"/>
      <c r="BZ1876" s="18"/>
      <c r="CA1876" s="18"/>
      <c r="CB1876" s="18"/>
      <c r="CC1876" s="18"/>
      <c r="CD1876" s="18"/>
      <c r="CE1876" s="18"/>
      <c r="CF1876" s="18"/>
      <c r="CG1876" s="18"/>
      <c r="CH1876" s="18"/>
      <c r="CI1876" s="18"/>
      <c r="CJ1876" s="18"/>
      <c r="CK1876" s="18"/>
      <c r="CL1876" s="18"/>
      <c r="CM1876" s="18"/>
      <c r="CN1876" s="18"/>
      <c r="CO1876" s="18"/>
      <c r="CP1876" s="18"/>
      <c r="CQ1876" s="18"/>
      <c r="CR1876" s="18"/>
      <c r="CS1876" s="18"/>
      <c r="CT1876" s="18"/>
      <c r="CU1876" s="18"/>
      <c r="CV1876" s="18"/>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c r="GS1876" s="18"/>
      <c r="GT1876" s="18"/>
    </row>
    <row r="1877" spans="1:202" x14ac:dyDescent="0.2">
      <c r="A1877" s="122"/>
      <c r="B1877" s="3"/>
      <c r="C1877" s="5"/>
      <c r="D1877" s="4"/>
      <c r="E1877" s="5"/>
      <c r="F1877" s="19"/>
      <c r="G1877" s="6"/>
      <c r="H1877" s="5"/>
      <c r="I1877" s="5"/>
      <c r="J1877" s="5"/>
      <c r="K1877" s="5"/>
      <c r="L1877" s="20"/>
      <c r="M1877" s="8"/>
      <c r="N1877" s="3"/>
      <c r="O1877" s="3"/>
      <c r="P1877" s="21"/>
      <c r="Q1877" s="2"/>
      <c r="R1877" s="9"/>
      <c r="S1877" s="9"/>
      <c r="T1877" s="9"/>
      <c r="U1877" s="9"/>
      <c r="V1877" s="9"/>
      <c r="W1877" s="9"/>
      <c r="X1877" s="9"/>
      <c r="Y1877" s="9"/>
      <c r="Z1877" s="9"/>
      <c r="AA1877" s="9"/>
      <c r="AB1877" s="9"/>
      <c r="AC1877" s="9"/>
      <c r="AD1877" s="9"/>
      <c r="AE1877" s="9"/>
      <c r="AF1877" s="59">
        <f t="shared" si="743"/>
        <v>44492</v>
      </c>
      <c r="AG1877" s="15">
        <f t="shared" ca="1" si="744"/>
        <v>503.32702499999999</v>
      </c>
      <c r="AH1877" s="15">
        <f t="shared" si="744"/>
        <v>500</v>
      </c>
      <c r="AI1877" s="4">
        <f t="shared" ca="1" si="744"/>
        <v>0</v>
      </c>
      <c r="AJ1877" s="16">
        <f t="shared" ca="1" si="744"/>
        <v>0</v>
      </c>
      <c r="AK1877" s="4">
        <f t="shared" si="744"/>
        <v>1.075</v>
      </c>
      <c r="AL1877" s="59">
        <f t="shared" si="741"/>
        <v>44492</v>
      </c>
      <c r="AM1877" s="16">
        <f t="shared" ca="1" si="745"/>
        <v>1.0066540500000001</v>
      </c>
      <c r="AN1877" s="15">
        <f t="shared" ca="1" si="745"/>
        <v>3.3270249999999999</v>
      </c>
      <c r="AO1877" s="9">
        <f t="shared" si="745"/>
        <v>0</v>
      </c>
      <c r="AP1877" s="17">
        <f t="shared" si="745"/>
        <v>0</v>
      </c>
      <c r="AQ1877" s="15">
        <f t="shared" si="745"/>
        <v>0</v>
      </c>
      <c r="AR1877" s="10" t="str">
        <f t="shared" si="745"/>
        <v>J=</v>
      </c>
      <c r="AS1877" s="59">
        <f t="shared" si="745"/>
        <v>44635</v>
      </c>
      <c r="AT1877" s="18"/>
      <c r="AU1877" s="18"/>
      <c r="AV1877" s="40"/>
      <c r="AW1877" s="18"/>
      <c r="AX1877" s="18"/>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8"/>
      <c r="BY1877" s="18"/>
      <c r="BZ1877" s="18"/>
      <c r="CA1877" s="18"/>
      <c r="CB1877" s="18"/>
      <c r="CC1877" s="18"/>
      <c r="CD1877" s="18"/>
      <c r="CE1877" s="18"/>
      <c r="CF1877" s="18"/>
      <c r="CG1877" s="18"/>
      <c r="CH1877" s="18"/>
      <c r="CI1877" s="18"/>
      <c r="CJ1877" s="18"/>
      <c r="CK1877" s="18"/>
      <c r="CL1877" s="18"/>
      <c r="CM1877" s="18"/>
      <c r="CN1877" s="18"/>
      <c r="CO1877" s="18"/>
      <c r="CP1877" s="18"/>
      <c r="CQ1877" s="18"/>
      <c r="CR1877" s="18"/>
      <c r="CS1877" s="18"/>
      <c r="CT1877" s="18"/>
      <c r="CU1877" s="18"/>
      <c r="CV1877" s="18"/>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c r="GS1877" s="18"/>
      <c r="GT1877" s="18"/>
    </row>
    <row r="1878" spans="1:202" x14ac:dyDescent="0.2">
      <c r="A1878" s="122"/>
      <c r="B1878" s="3"/>
      <c r="C1878" s="5"/>
      <c r="D1878" s="4"/>
      <c r="E1878" s="5"/>
      <c r="F1878" s="19"/>
      <c r="G1878" s="6"/>
      <c r="H1878" s="5"/>
      <c r="I1878" s="5"/>
      <c r="J1878" s="5"/>
      <c r="K1878" s="5"/>
      <c r="L1878" s="20"/>
      <c r="M1878" s="8"/>
      <c r="N1878" s="3"/>
      <c r="O1878" s="3"/>
      <c r="P1878" s="21"/>
      <c r="Q1878" s="2"/>
      <c r="R1878" s="9"/>
      <c r="S1878" s="9"/>
      <c r="T1878" s="9"/>
      <c r="U1878" s="9"/>
      <c r="V1878" s="9"/>
      <c r="W1878" s="9"/>
      <c r="X1878" s="9"/>
      <c r="Y1878" s="9"/>
      <c r="Z1878" s="9"/>
      <c r="AA1878" s="9"/>
      <c r="AB1878" s="9"/>
      <c r="AC1878" s="9"/>
      <c r="AD1878" s="9"/>
      <c r="AE1878" s="9"/>
      <c r="AF1878" s="59">
        <f t="shared" si="743"/>
        <v>44493</v>
      </c>
      <c r="AG1878" s="15">
        <f t="shared" ca="1" si="744"/>
        <v>503.32702499999999</v>
      </c>
      <c r="AH1878" s="15">
        <f t="shared" si="744"/>
        <v>500</v>
      </c>
      <c r="AI1878" s="4">
        <f t="shared" ca="1" si="744"/>
        <v>0</v>
      </c>
      <c r="AJ1878" s="16">
        <f t="shared" ca="1" si="744"/>
        <v>0</v>
      </c>
      <c r="AK1878" s="4">
        <f t="shared" si="744"/>
        <v>1.075</v>
      </c>
      <c r="AL1878" s="59">
        <f t="shared" si="741"/>
        <v>44493</v>
      </c>
      <c r="AM1878" s="16">
        <f t="shared" ca="1" si="745"/>
        <v>1.0066540500000001</v>
      </c>
      <c r="AN1878" s="15">
        <f t="shared" ca="1" si="745"/>
        <v>3.3270249999999999</v>
      </c>
      <c r="AO1878" s="9">
        <f t="shared" si="745"/>
        <v>0</v>
      </c>
      <c r="AP1878" s="17">
        <f t="shared" si="745"/>
        <v>0</v>
      </c>
      <c r="AQ1878" s="15">
        <f t="shared" si="745"/>
        <v>0</v>
      </c>
      <c r="AR1878" s="10" t="str">
        <f t="shared" si="745"/>
        <v>J=</v>
      </c>
      <c r="AS1878" s="59">
        <f t="shared" si="745"/>
        <v>44635</v>
      </c>
      <c r="AT1878" s="18"/>
      <c r="AU1878" s="18"/>
      <c r="AV1878" s="40"/>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c r="GS1878" s="18"/>
      <c r="GT1878" s="18"/>
    </row>
    <row r="1879" spans="1:202" x14ac:dyDescent="0.2">
      <c r="A1879" s="122"/>
      <c r="B1879" s="3"/>
      <c r="C1879" s="5"/>
      <c r="D1879" s="4"/>
      <c r="E1879" s="5"/>
      <c r="F1879" s="19"/>
      <c r="G1879" s="6"/>
      <c r="H1879" s="5"/>
      <c r="I1879" s="5"/>
      <c r="J1879" s="5"/>
      <c r="K1879" s="5"/>
      <c r="L1879" s="20"/>
      <c r="M1879" s="8"/>
      <c r="N1879" s="3"/>
      <c r="O1879" s="3"/>
      <c r="P1879" s="21"/>
      <c r="Q1879" s="2"/>
      <c r="R1879" s="9"/>
      <c r="S1879" s="9"/>
      <c r="T1879" s="9"/>
      <c r="U1879" s="9"/>
      <c r="V1879" s="9"/>
      <c r="W1879" s="9"/>
      <c r="X1879" s="9"/>
      <c r="Y1879" s="9"/>
      <c r="Z1879" s="9"/>
      <c r="AA1879" s="9"/>
      <c r="AB1879" s="9"/>
      <c r="AC1879" s="9"/>
      <c r="AD1879" s="9"/>
      <c r="AE1879" s="9"/>
      <c r="AF1879" s="59">
        <f t="shared" si="743"/>
        <v>44494</v>
      </c>
      <c r="AG1879" s="15">
        <f t="shared" ca="1" si="744"/>
        <v>503.32702499999999</v>
      </c>
      <c r="AH1879" s="15">
        <f t="shared" si="744"/>
        <v>500</v>
      </c>
      <c r="AI1879" s="4">
        <f t="shared" ca="1" si="744"/>
        <v>6.1499999999999999E-2</v>
      </c>
      <c r="AJ1879" s="16">
        <f t="shared" ca="1" si="744"/>
        <v>2.3687E-4</v>
      </c>
      <c r="AK1879" s="4">
        <f t="shared" si="744"/>
        <v>1.075</v>
      </c>
      <c r="AL1879" s="59">
        <f t="shared" si="741"/>
        <v>44494</v>
      </c>
      <c r="AM1879" s="16">
        <f t="shared" ca="1" si="745"/>
        <v>1.0066540500000001</v>
      </c>
      <c r="AN1879" s="15">
        <f t="shared" ca="1" si="745"/>
        <v>3.3270249999999999</v>
      </c>
      <c r="AO1879" s="9">
        <f t="shared" si="745"/>
        <v>0</v>
      </c>
      <c r="AP1879" s="17">
        <f t="shared" si="745"/>
        <v>0</v>
      </c>
      <c r="AQ1879" s="15">
        <f t="shared" si="745"/>
        <v>0</v>
      </c>
      <c r="AR1879" s="10" t="str">
        <f t="shared" si="745"/>
        <v>J=</v>
      </c>
      <c r="AS1879" s="59">
        <f t="shared" si="745"/>
        <v>44635</v>
      </c>
      <c r="AT1879" s="18"/>
      <c r="AU1879" s="18"/>
      <c r="AV1879" s="40"/>
      <c r="AW1879" s="18"/>
      <c r="AX1879" s="18"/>
      <c r="AY1879" s="18"/>
      <c r="AZ1879" s="18"/>
      <c r="BA1879" s="18"/>
      <c r="BB1879" s="18"/>
      <c r="BC1879" s="18"/>
      <c r="BD1879" s="18"/>
      <c r="BE1879" s="18"/>
      <c r="BF1879" s="18"/>
      <c r="BG1879" s="18"/>
      <c r="BH1879" s="18"/>
      <c r="BI1879" s="18"/>
      <c r="BJ1879" s="18"/>
      <c r="BK1879" s="18"/>
      <c r="BL1879" s="18"/>
      <c r="BM1879" s="18"/>
      <c r="BN1879" s="18"/>
      <c r="BO1879" s="18"/>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c r="GS1879" s="18"/>
      <c r="GT1879" s="18"/>
    </row>
    <row r="1880" spans="1:202" x14ac:dyDescent="0.2">
      <c r="A1880" s="122"/>
      <c r="B1880" s="3"/>
      <c r="C1880" s="5"/>
      <c r="D1880" s="4"/>
      <c r="E1880" s="5"/>
      <c r="F1880" s="19"/>
      <c r="G1880" s="6"/>
      <c r="H1880" s="5"/>
      <c r="I1880" s="5"/>
      <c r="J1880" s="5"/>
      <c r="K1880" s="5"/>
      <c r="L1880" s="20"/>
      <c r="M1880" s="8"/>
      <c r="N1880" s="3"/>
      <c r="O1880" s="3"/>
      <c r="P1880" s="21"/>
      <c r="Q1880" s="2"/>
      <c r="R1880" s="9"/>
      <c r="S1880" s="9"/>
      <c r="T1880" s="9"/>
      <c r="U1880" s="9"/>
      <c r="V1880" s="9"/>
      <c r="W1880" s="9"/>
      <c r="X1880" s="9"/>
      <c r="Y1880" s="9"/>
      <c r="Z1880" s="9"/>
      <c r="AA1880" s="9"/>
      <c r="AB1880" s="9"/>
      <c r="AC1880" s="9"/>
      <c r="AD1880" s="9"/>
      <c r="AE1880" s="9"/>
      <c r="AF1880" s="59">
        <f t="shared" si="743"/>
        <v>44495</v>
      </c>
      <c r="AG1880" s="15">
        <f t="shared" ca="1" si="744"/>
        <v>503.45519000000002</v>
      </c>
      <c r="AH1880" s="15">
        <f t="shared" si="744"/>
        <v>500</v>
      </c>
      <c r="AI1880" s="4">
        <f t="shared" ca="1" si="744"/>
        <v>6.1499999999999999E-2</v>
      </c>
      <c r="AJ1880" s="16">
        <f t="shared" ca="1" si="744"/>
        <v>2.3687E-4</v>
      </c>
      <c r="AK1880" s="4">
        <f t="shared" si="744"/>
        <v>1.075</v>
      </c>
      <c r="AL1880" s="59">
        <f t="shared" si="741"/>
        <v>44495</v>
      </c>
      <c r="AM1880" s="16">
        <f t="shared" ca="1" si="745"/>
        <v>1.0069103800000001</v>
      </c>
      <c r="AN1880" s="15">
        <f t="shared" ca="1" si="745"/>
        <v>3.45519</v>
      </c>
      <c r="AO1880" s="9">
        <f t="shared" si="745"/>
        <v>0</v>
      </c>
      <c r="AP1880" s="17">
        <f t="shared" si="745"/>
        <v>0</v>
      </c>
      <c r="AQ1880" s="15">
        <f t="shared" si="745"/>
        <v>0</v>
      </c>
      <c r="AR1880" s="10" t="str">
        <f t="shared" si="745"/>
        <v>J=</v>
      </c>
      <c r="AS1880" s="59">
        <f t="shared" si="745"/>
        <v>44635</v>
      </c>
      <c r="AT1880" s="18"/>
      <c r="AU1880" s="18"/>
      <c r="AV1880" s="40"/>
      <c r="AW1880" s="18"/>
      <c r="AX1880" s="18"/>
      <c r="AY1880" s="18"/>
      <c r="AZ1880" s="18"/>
      <c r="BA1880" s="18"/>
      <c r="BB1880" s="18"/>
      <c r="BC1880" s="18"/>
      <c r="BD1880" s="18"/>
      <c r="BE1880" s="18"/>
      <c r="BF1880" s="18"/>
      <c r="BG1880" s="18"/>
      <c r="BH1880" s="18"/>
      <c r="BI1880" s="18"/>
      <c r="BJ1880" s="18"/>
      <c r="BK1880" s="18"/>
      <c r="BL1880" s="18"/>
      <c r="BM1880" s="18"/>
      <c r="BN1880" s="18"/>
      <c r="BO1880" s="18"/>
      <c r="BP1880" s="18"/>
      <c r="BQ1880" s="18"/>
      <c r="BR1880" s="18"/>
      <c r="BS1880" s="18"/>
      <c r="BT1880" s="18"/>
      <c r="BU1880" s="18"/>
      <c r="BV1880" s="18"/>
      <c r="BW1880" s="18"/>
      <c r="BX1880" s="18"/>
      <c r="BY1880" s="18"/>
      <c r="BZ1880" s="18"/>
      <c r="CA1880" s="18"/>
      <c r="CB1880" s="18"/>
      <c r="CC1880" s="18"/>
      <c r="CD1880" s="18"/>
      <c r="CE1880" s="18"/>
      <c r="CF1880" s="18"/>
      <c r="CG1880" s="18"/>
      <c r="CH1880" s="18"/>
      <c r="CI1880" s="18"/>
      <c r="CJ1880" s="18"/>
      <c r="CK1880" s="18"/>
      <c r="CL1880" s="18"/>
      <c r="CM1880" s="18"/>
      <c r="CN1880" s="18"/>
      <c r="CO1880" s="18"/>
      <c r="CP1880" s="18"/>
      <c r="CQ1880" s="18"/>
      <c r="CR1880" s="18"/>
      <c r="CS1880" s="18"/>
      <c r="CT1880" s="18"/>
      <c r="CU1880" s="18"/>
      <c r="CV1880" s="18"/>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c r="GS1880" s="18"/>
      <c r="GT1880" s="18"/>
    </row>
    <row r="1881" spans="1:202" x14ac:dyDescent="0.2">
      <c r="A1881" s="122"/>
      <c r="B1881" s="3"/>
      <c r="C1881" s="5"/>
      <c r="D1881" s="4"/>
      <c r="E1881" s="5"/>
      <c r="F1881" s="19"/>
      <c r="G1881" s="6"/>
      <c r="H1881" s="5"/>
      <c r="I1881" s="5"/>
      <c r="J1881" s="5"/>
      <c r="K1881" s="5"/>
      <c r="L1881" s="20"/>
      <c r="M1881" s="8"/>
      <c r="N1881" s="3"/>
      <c r="O1881" s="3"/>
      <c r="P1881" s="21"/>
      <c r="Q1881" s="2"/>
      <c r="R1881" s="9"/>
      <c r="S1881" s="9"/>
      <c r="T1881" s="9"/>
      <c r="U1881" s="9"/>
      <c r="V1881" s="9"/>
      <c r="W1881" s="9"/>
      <c r="X1881" s="9"/>
      <c r="Y1881" s="9"/>
      <c r="Z1881" s="9"/>
      <c r="AA1881" s="9"/>
      <c r="AB1881" s="9"/>
      <c r="AC1881" s="9"/>
      <c r="AD1881" s="9"/>
      <c r="AE1881" s="9"/>
      <c r="AF1881" s="59">
        <f t="shared" si="743"/>
        <v>44496</v>
      </c>
      <c r="AG1881" s="15">
        <f t="shared" ca="1" si="744"/>
        <v>503.58338499000001</v>
      </c>
      <c r="AH1881" s="15">
        <f t="shared" si="744"/>
        <v>500</v>
      </c>
      <c r="AI1881" s="4">
        <f t="shared" ca="1" si="744"/>
        <v>6.1499999999999999E-2</v>
      </c>
      <c r="AJ1881" s="16">
        <f t="shared" ca="1" si="744"/>
        <v>2.3687E-4</v>
      </c>
      <c r="AK1881" s="4">
        <f t="shared" si="744"/>
        <v>1.075</v>
      </c>
      <c r="AL1881" s="59">
        <f t="shared" si="741"/>
        <v>44496</v>
      </c>
      <c r="AM1881" s="16">
        <f t="shared" ca="1" si="745"/>
        <v>1.00716677</v>
      </c>
      <c r="AN1881" s="15">
        <f t="shared" ca="1" si="745"/>
        <v>3.5833849899999999</v>
      </c>
      <c r="AO1881" s="9">
        <f t="shared" si="745"/>
        <v>0</v>
      </c>
      <c r="AP1881" s="17">
        <f t="shared" si="745"/>
        <v>0</v>
      </c>
      <c r="AQ1881" s="15">
        <f t="shared" si="745"/>
        <v>0</v>
      </c>
      <c r="AR1881" s="10" t="str">
        <f t="shared" si="745"/>
        <v>J=</v>
      </c>
      <c r="AS1881" s="59">
        <f t="shared" si="745"/>
        <v>44635</v>
      </c>
      <c r="AT1881" s="18"/>
      <c r="AU1881" s="18"/>
      <c r="AV1881" s="40"/>
      <c r="AW1881" s="18"/>
      <c r="AX1881" s="18"/>
      <c r="AY1881" s="18"/>
      <c r="AZ1881" s="18"/>
      <c r="BA1881" s="18"/>
      <c r="BB1881" s="18"/>
      <c r="BC1881" s="18"/>
      <c r="BD1881" s="18"/>
      <c r="BE1881" s="18"/>
      <c r="BF1881" s="18"/>
      <c r="BG1881" s="18"/>
      <c r="BH1881" s="18"/>
      <c r="BI1881" s="18"/>
      <c r="BJ1881" s="18"/>
      <c r="BK1881" s="18"/>
      <c r="BL1881" s="18"/>
      <c r="BM1881" s="18"/>
      <c r="BN1881" s="18"/>
      <c r="BO1881" s="18"/>
      <c r="BP1881" s="18"/>
      <c r="BQ1881" s="18"/>
      <c r="BR1881" s="18"/>
      <c r="BS1881" s="18"/>
      <c r="BT1881" s="18"/>
      <c r="BU1881" s="18"/>
      <c r="BV1881" s="18"/>
      <c r="BW1881" s="18"/>
      <c r="BX1881" s="18"/>
      <c r="BY1881" s="18"/>
      <c r="BZ1881" s="18"/>
      <c r="CA1881" s="18"/>
      <c r="CB1881" s="18"/>
      <c r="CC1881" s="18"/>
      <c r="CD1881" s="18"/>
      <c r="CE1881" s="18"/>
      <c r="CF1881" s="18"/>
      <c r="CG1881" s="18"/>
      <c r="CH1881" s="18"/>
      <c r="CI1881" s="18"/>
      <c r="CJ1881" s="18"/>
      <c r="CK1881" s="18"/>
      <c r="CL1881" s="18"/>
      <c r="CM1881" s="18"/>
      <c r="CN1881" s="18"/>
      <c r="CO1881" s="18"/>
      <c r="CP1881" s="18"/>
      <c r="CQ1881" s="18"/>
      <c r="CR1881" s="18"/>
      <c r="CS1881" s="18"/>
      <c r="CT1881" s="18"/>
      <c r="CU1881" s="18"/>
      <c r="CV1881" s="18"/>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c r="GS1881" s="18"/>
      <c r="GT1881" s="18"/>
    </row>
    <row r="1882" spans="1:202" x14ac:dyDescent="0.2">
      <c r="A1882" s="122"/>
      <c r="B1882" s="3"/>
      <c r="C1882" s="5"/>
      <c r="D1882" s="4"/>
      <c r="E1882" s="5"/>
      <c r="F1882" s="19"/>
      <c r="G1882" s="6"/>
      <c r="H1882" s="5"/>
      <c r="I1882" s="5"/>
      <c r="J1882" s="5"/>
      <c r="K1882" s="5"/>
      <c r="L1882" s="20"/>
      <c r="M1882" s="8"/>
      <c r="N1882" s="3"/>
      <c r="O1882" s="3"/>
      <c r="P1882" s="21"/>
      <c r="Q1882" s="2"/>
      <c r="R1882" s="9"/>
      <c r="S1882" s="9"/>
      <c r="T1882" s="9"/>
      <c r="U1882" s="9"/>
      <c r="V1882" s="9"/>
      <c r="W1882" s="9"/>
      <c r="X1882" s="9"/>
      <c r="Y1882" s="9"/>
      <c r="Z1882" s="9"/>
      <c r="AA1882" s="9"/>
      <c r="AB1882" s="9"/>
      <c r="AC1882" s="9"/>
      <c r="AD1882" s="9"/>
      <c r="AE1882" s="9"/>
      <c r="AF1882" s="59">
        <f t="shared" si="743"/>
        <v>44497</v>
      </c>
      <c r="AG1882" s="15">
        <f t="shared" ca="1" si="744"/>
        <v>503.71161498999999</v>
      </c>
      <c r="AH1882" s="15">
        <f t="shared" si="744"/>
        <v>500</v>
      </c>
      <c r="AI1882" s="4">
        <f t="shared" ca="1" si="744"/>
        <v>7.6499999999999999E-2</v>
      </c>
      <c r="AJ1882" s="16">
        <f t="shared" ca="1" si="744"/>
        <v>2.9255999999999998E-4</v>
      </c>
      <c r="AK1882" s="4">
        <f t="shared" si="744"/>
        <v>1.075</v>
      </c>
      <c r="AL1882" s="59">
        <f t="shared" si="741"/>
        <v>44497</v>
      </c>
      <c r="AM1882" s="16">
        <f t="shared" ca="1" si="745"/>
        <v>1.0074232299999999</v>
      </c>
      <c r="AN1882" s="15">
        <f t="shared" ca="1" si="745"/>
        <v>3.7116149900000002</v>
      </c>
      <c r="AO1882" s="9">
        <f t="shared" si="745"/>
        <v>0</v>
      </c>
      <c r="AP1882" s="17">
        <f t="shared" si="745"/>
        <v>0</v>
      </c>
      <c r="AQ1882" s="15">
        <f t="shared" si="745"/>
        <v>0</v>
      </c>
      <c r="AR1882" s="10" t="str">
        <f t="shared" si="745"/>
        <v>J=</v>
      </c>
      <c r="AS1882" s="59">
        <f t="shared" si="745"/>
        <v>44635</v>
      </c>
      <c r="AT1882" s="18"/>
      <c r="AU1882" s="18"/>
      <c r="AV1882" s="40"/>
      <c r="AW1882" s="18"/>
      <c r="AX1882" s="18"/>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8"/>
      <c r="BY1882" s="18"/>
      <c r="BZ1882" s="18"/>
      <c r="CA1882" s="18"/>
      <c r="CB1882" s="18"/>
      <c r="CC1882" s="18"/>
      <c r="CD1882" s="18"/>
      <c r="CE1882" s="18"/>
      <c r="CF1882" s="18"/>
      <c r="CG1882" s="18"/>
      <c r="CH1882" s="18"/>
      <c r="CI1882" s="18"/>
      <c r="CJ1882" s="18"/>
      <c r="CK1882" s="18"/>
      <c r="CL1882" s="18"/>
      <c r="CM1882" s="18"/>
      <c r="CN1882" s="18"/>
      <c r="CO1882" s="18"/>
      <c r="CP1882" s="18"/>
      <c r="CQ1882" s="18"/>
      <c r="CR1882" s="18"/>
      <c r="CS1882" s="18"/>
      <c r="CT1882" s="18"/>
      <c r="CU1882" s="18"/>
      <c r="CV1882" s="18"/>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c r="GS1882" s="18"/>
      <c r="GT1882" s="18"/>
    </row>
    <row r="1883" spans="1:202" x14ac:dyDescent="0.2">
      <c r="A1883" s="122"/>
      <c r="B1883" s="3"/>
      <c r="C1883" s="5"/>
      <c r="D1883" s="4"/>
      <c r="E1883" s="5"/>
      <c r="F1883" s="19"/>
      <c r="G1883" s="6"/>
      <c r="H1883" s="5"/>
      <c r="I1883" s="5"/>
      <c r="J1883" s="5"/>
      <c r="K1883" s="5"/>
      <c r="L1883" s="20"/>
      <c r="M1883" s="8"/>
      <c r="N1883" s="3"/>
      <c r="O1883" s="3"/>
      <c r="P1883" s="21"/>
      <c r="Q1883" s="2"/>
      <c r="R1883" s="9"/>
      <c r="S1883" s="9"/>
      <c r="T1883" s="9"/>
      <c r="U1883" s="9"/>
      <c r="V1883" s="9"/>
      <c r="W1883" s="9"/>
      <c r="X1883" s="9"/>
      <c r="Y1883" s="9"/>
      <c r="Z1883" s="9"/>
      <c r="AA1883" s="9"/>
      <c r="AB1883" s="9"/>
      <c r="AC1883" s="9"/>
      <c r="AD1883" s="9"/>
      <c r="AE1883" s="9"/>
      <c r="AF1883" s="59">
        <f t="shared" si="743"/>
        <v>44498</v>
      </c>
      <c r="AG1883" s="15">
        <f t="shared" ca="1" si="744"/>
        <v>503.87003499999997</v>
      </c>
      <c r="AH1883" s="15">
        <f t="shared" si="744"/>
        <v>500</v>
      </c>
      <c r="AI1883" s="4">
        <f t="shared" ca="1" si="744"/>
        <v>7.6499999999999999E-2</v>
      </c>
      <c r="AJ1883" s="16">
        <f t="shared" ca="1" si="744"/>
        <v>2.9255999999999998E-4</v>
      </c>
      <c r="AK1883" s="4">
        <f t="shared" si="744"/>
        <v>1.075</v>
      </c>
      <c r="AL1883" s="59">
        <f t="shared" si="741"/>
        <v>44498</v>
      </c>
      <c r="AM1883" s="16">
        <f t="shared" ca="1" si="745"/>
        <v>1.0077400700000001</v>
      </c>
      <c r="AN1883" s="15">
        <f t="shared" ca="1" si="745"/>
        <v>3.8700350000000001</v>
      </c>
      <c r="AO1883" s="9">
        <f t="shared" si="745"/>
        <v>0</v>
      </c>
      <c r="AP1883" s="17">
        <f t="shared" si="745"/>
        <v>0</v>
      </c>
      <c r="AQ1883" s="15">
        <f t="shared" si="745"/>
        <v>0</v>
      </c>
      <c r="AR1883" s="10" t="str">
        <f t="shared" si="745"/>
        <v>J=</v>
      </c>
      <c r="AS1883" s="59">
        <f t="shared" si="745"/>
        <v>44635</v>
      </c>
      <c r="AT1883" s="18"/>
      <c r="AU1883" s="18"/>
      <c r="AV1883" s="40"/>
      <c r="AW1883" s="18"/>
      <c r="AX1883" s="18"/>
      <c r="AY1883" s="18"/>
      <c r="AZ1883" s="18"/>
      <c r="BA1883" s="18"/>
      <c r="BB1883" s="18"/>
      <c r="BC1883" s="18"/>
      <c r="BD1883" s="18"/>
      <c r="BE1883" s="18"/>
      <c r="BF1883" s="18"/>
      <c r="BG1883" s="18"/>
      <c r="BH1883" s="18"/>
      <c r="BI1883" s="18"/>
      <c r="BJ1883" s="18"/>
      <c r="BK1883" s="18"/>
      <c r="BL1883" s="18"/>
      <c r="BM1883" s="18"/>
      <c r="BN1883" s="18"/>
      <c r="BO1883" s="18"/>
      <c r="BP1883" s="18"/>
      <c r="BQ1883" s="18"/>
      <c r="BR1883" s="18"/>
      <c r="BS1883" s="18"/>
      <c r="BT1883" s="18"/>
      <c r="BU1883" s="18"/>
      <c r="BV1883" s="18"/>
      <c r="BW1883" s="18"/>
      <c r="BX1883" s="18"/>
      <c r="BY1883" s="18"/>
      <c r="BZ1883" s="18"/>
      <c r="CA1883" s="18"/>
      <c r="CB1883" s="18"/>
      <c r="CC1883" s="18"/>
      <c r="CD1883" s="18"/>
      <c r="CE1883" s="18"/>
      <c r="CF1883" s="18"/>
      <c r="CG1883" s="18"/>
      <c r="CH1883" s="18"/>
      <c r="CI1883" s="18"/>
      <c r="CJ1883" s="18"/>
      <c r="CK1883" s="18"/>
      <c r="CL1883" s="18"/>
      <c r="CM1883" s="18"/>
      <c r="CN1883" s="18"/>
      <c r="CO1883" s="18"/>
      <c r="CP1883" s="18"/>
      <c r="CQ1883" s="18"/>
      <c r="CR1883" s="18"/>
      <c r="CS1883" s="18"/>
      <c r="CT1883" s="18"/>
      <c r="CU1883" s="18"/>
      <c r="CV1883" s="18"/>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c r="GS1883" s="18"/>
      <c r="GT1883" s="18"/>
    </row>
    <row r="1884" spans="1:202" x14ac:dyDescent="0.2">
      <c r="A1884" s="122"/>
      <c r="B1884" s="3"/>
      <c r="C1884" s="5"/>
      <c r="D1884" s="4"/>
      <c r="E1884" s="5"/>
      <c r="F1884" s="19"/>
      <c r="G1884" s="6"/>
      <c r="H1884" s="5"/>
      <c r="I1884" s="5"/>
      <c r="J1884" s="5"/>
      <c r="K1884" s="5"/>
      <c r="L1884" s="20"/>
      <c r="M1884" s="8"/>
      <c r="N1884" s="3"/>
      <c r="O1884" s="3"/>
      <c r="P1884" s="21"/>
      <c r="Q1884" s="2"/>
      <c r="R1884" s="9"/>
      <c r="S1884" s="9"/>
      <c r="T1884" s="9"/>
      <c r="U1884" s="9"/>
      <c r="V1884" s="9"/>
      <c r="W1884" s="9"/>
      <c r="X1884" s="9"/>
      <c r="Y1884" s="9"/>
      <c r="Z1884" s="9"/>
      <c r="AA1884" s="9"/>
      <c r="AB1884" s="9"/>
      <c r="AC1884" s="9"/>
      <c r="AD1884" s="9"/>
      <c r="AE1884" s="9"/>
      <c r="AF1884" s="59">
        <f t="shared" si="743"/>
        <v>44499</v>
      </c>
      <c r="AG1884" s="15">
        <f t="shared" ca="1" si="744"/>
        <v>504.02849999</v>
      </c>
      <c r="AH1884" s="15">
        <f t="shared" si="744"/>
        <v>500</v>
      </c>
      <c r="AI1884" s="4">
        <f t="shared" ca="1" si="744"/>
        <v>0</v>
      </c>
      <c r="AJ1884" s="16">
        <f t="shared" ca="1" si="744"/>
        <v>0</v>
      </c>
      <c r="AK1884" s="4">
        <f t="shared" si="744"/>
        <v>1.075</v>
      </c>
      <c r="AL1884" s="59">
        <f t="shared" si="741"/>
        <v>44499</v>
      </c>
      <c r="AM1884" s="16">
        <f t="shared" ca="1" si="745"/>
        <v>1.008057</v>
      </c>
      <c r="AN1884" s="15">
        <f t="shared" ca="1" si="745"/>
        <v>4.0284999900000003</v>
      </c>
      <c r="AO1884" s="9">
        <f t="shared" si="745"/>
        <v>0</v>
      </c>
      <c r="AP1884" s="17">
        <f t="shared" si="745"/>
        <v>0</v>
      </c>
      <c r="AQ1884" s="15">
        <f t="shared" si="745"/>
        <v>0</v>
      </c>
      <c r="AR1884" s="10" t="str">
        <f t="shared" si="745"/>
        <v>J=</v>
      </c>
      <c r="AS1884" s="59">
        <f t="shared" si="745"/>
        <v>44635</v>
      </c>
      <c r="AT1884" s="18"/>
      <c r="AU1884" s="18"/>
      <c r="AV1884" s="40"/>
      <c r="AW1884" s="18"/>
      <c r="AX1884" s="18"/>
      <c r="AY1884" s="18"/>
      <c r="AZ1884" s="18"/>
      <c r="BA1884" s="18"/>
      <c r="BB1884" s="18"/>
      <c r="BC1884" s="18"/>
      <c r="BD1884" s="18"/>
      <c r="BE1884" s="18"/>
      <c r="BF1884" s="18"/>
      <c r="BG1884" s="18"/>
      <c r="BH1884" s="18"/>
      <c r="BI1884" s="18"/>
      <c r="BJ1884" s="18"/>
      <c r="BK1884" s="18"/>
      <c r="BL1884" s="18"/>
      <c r="BM1884" s="18"/>
      <c r="BN1884" s="18"/>
      <c r="BO1884" s="18"/>
      <c r="BP1884" s="18"/>
      <c r="BQ1884" s="18"/>
      <c r="BR1884" s="18"/>
      <c r="BS1884" s="18"/>
      <c r="BT1884" s="18"/>
      <c r="BU1884" s="18"/>
      <c r="BV1884" s="18"/>
      <c r="BW1884" s="18"/>
      <c r="BX1884" s="18"/>
      <c r="BY1884" s="18"/>
      <c r="BZ1884" s="18"/>
      <c r="CA1884" s="18"/>
      <c r="CB1884" s="18"/>
      <c r="CC1884" s="18"/>
      <c r="CD1884" s="18"/>
      <c r="CE1884" s="18"/>
      <c r="CF1884" s="18"/>
      <c r="CG1884" s="18"/>
      <c r="CH1884" s="18"/>
      <c r="CI1884" s="18"/>
      <c r="CJ1884" s="18"/>
      <c r="CK1884" s="18"/>
      <c r="CL1884" s="18"/>
      <c r="CM1884" s="18"/>
      <c r="CN1884" s="18"/>
      <c r="CO1884" s="18"/>
      <c r="CP1884" s="18"/>
      <c r="CQ1884" s="18"/>
      <c r="CR1884" s="18"/>
      <c r="CS1884" s="18"/>
      <c r="CT1884" s="18"/>
      <c r="CU1884" s="18"/>
      <c r="CV1884" s="18"/>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c r="GS1884" s="18"/>
      <c r="GT1884" s="18"/>
    </row>
    <row r="1885" spans="1:202" x14ac:dyDescent="0.2">
      <c r="A1885" s="122"/>
      <c r="B1885" s="3"/>
      <c r="C1885" s="5"/>
      <c r="D1885" s="4"/>
      <c r="E1885" s="5"/>
      <c r="F1885" s="19"/>
      <c r="G1885" s="6"/>
      <c r="H1885" s="5"/>
      <c r="I1885" s="5"/>
      <c r="J1885" s="5"/>
      <c r="K1885" s="5"/>
      <c r="L1885" s="20"/>
      <c r="M1885" s="8"/>
      <c r="N1885" s="3"/>
      <c r="O1885" s="3"/>
      <c r="P1885" s="21"/>
      <c r="Q1885" s="2"/>
      <c r="R1885" s="9"/>
      <c r="S1885" s="9"/>
      <c r="T1885" s="9"/>
      <c r="U1885" s="9"/>
      <c r="V1885" s="9"/>
      <c r="W1885" s="9"/>
      <c r="X1885" s="9"/>
      <c r="Y1885" s="9"/>
      <c r="Z1885" s="9"/>
      <c r="AA1885" s="9"/>
      <c r="AB1885" s="9"/>
      <c r="AC1885" s="9"/>
      <c r="AD1885" s="9"/>
      <c r="AE1885" s="9"/>
      <c r="AF1885" s="59">
        <f t="shared" si="743"/>
        <v>44500</v>
      </c>
      <c r="AG1885" s="15">
        <f t="shared" ca="1" si="744"/>
        <v>504.02849999</v>
      </c>
      <c r="AH1885" s="15">
        <f t="shared" si="744"/>
        <v>500</v>
      </c>
      <c r="AI1885" s="4">
        <f t="shared" ca="1" si="744"/>
        <v>0</v>
      </c>
      <c r="AJ1885" s="16">
        <f t="shared" ca="1" si="744"/>
        <v>0</v>
      </c>
      <c r="AK1885" s="4">
        <f t="shared" si="744"/>
        <v>1.075</v>
      </c>
      <c r="AL1885" s="59">
        <f t="shared" si="741"/>
        <v>44500</v>
      </c>
      <c r="AM1885" s="16">
        <f t="shared" ca="1" si="745"/>
        <v>1.008057</v>
      </c>
      <c r="AN1885" s="15">
        <f t="shared" ca="1" si="745"/>
        <v>4.0284999900000003</v>
      </c>
      <c r="AO1885" s="9">
        <f t="shared" si="745"/>
        <v>0</v>
      </c>
      <c r="AP1885" s="17">
        <f t="shared" si="745"/>
        <v>0</v>
      </c>
      <c r="AQ1885" s="15">
        <f t="shared" si="745"/>
        <v>0</v>
      </c>
      <c r="AR1885" s="10" t="str">
        <f t="shared" si="745"/>
        <v>J=</v>
      </c>
      <c r="AS1885" s="59">
        <f t="shared" si="745"/>
        <v>44635</v>
      </c>
      <c r="AT1885" s="18"/>
      <c r="AU1885" s="18"/>
      <c r="AV1885" s="40"/>
      <c r="AW1885" s="18"/>
      <c r="AX1885" s="18"/>
      <c r="AY1885" s="18"/>
      <c r="AZ1885" s="18"/>
      <c r="BA1885" s="18"/>
      <c r="BB1885" s="18"/>
      <c r="BC1885" s="18"/>
      <c r="BD1885" s="18"/>
      <c r="BE1885" s="18"/>
      <c r="BF1885" s="18"/>
      <c r="BG1885" s="18"/>
      <c r="BH1885" s="18"/>
      <c r="BI1885" s="18"/>
      <c r="BJ1885" s="18"/>
      <c r="BK1885" s="18"/>
      <c r="BL1885" s="18"/>
      <c r="BM1885" s="18"/>
      <c r="BN1885" s="18"/>
      <c r="BO1885" s="18"/>
      <c r="BP1885" s="18"/>
      <c r="BQ1885" s="18"/>
      <c r="BR1885" s="18"/>
      <c r="BS1885" s="18"/>
      <c r="BT1885" s="18"/>
      <c r="BU1885" s="18"/>
      <c r="BV1885" s="18"/>
      <c r="BW1885" s="18"/>
      <c r="BX1885" s="18"/>
      <c r="BY1885" s="18"/>
      <c r="BZ1885" s="18"/>
      <c r="CA1885" s="18"/>
      <c r="CB1885" s="18"/>
      <c r="CC1885" s="18"/>
      <c r="CD1885" s="18"/>
      <c r="CE1885" s="18"/>
      <c r="CF1885" s="18"/>
      <c r="CG1885" s="18"/>
      <c r="CH1885" s="18"/>
      <c r="CI1885" s="18"/>
      <c r="CJ1885" s="18"/>
      <c r="CK1885" s="18"/>
      <c r="CL1885" s="18"/>
      <c r="CM1885" s="18"/>
      <c r="CN1885" s="18"/>
      <c r="CO1885" s="18"/>
      <c r="CP1885" s="18"/>
      <c r="CQ1885" s="18"/>
      <c r="CR1885" s="18"/>
      <c r="CS1885" s="18"/>
      <c r="CT1885" s="18"/>
      <c r="CU1885" s="18"/>
      <c r="CV1885" s="18"/>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c r="GS1885" s="18"/>
      <c r="GT1885" s="18"/>
    </row>
    <row r="1886" spans="1:202" x14ac:dyDescent="0.2">
      <c r="A1886" s="122"/>
      <c r="B1886" s="3"/>
      <c r="C1886" s="5"/>
      <c r="D1886" s="4"/>
      <c r="E1886" s="5"/>
      <c r="F1886" s="19"/>
      <c r="G1886" s="6"/>
      <c r="H1886" s="5"/>
      <c r="I1886" s="5"/>
      <c r="J1886" s="5"/>
      <c r="K1886" s="5"/>
      <c r="L1886" s="20"/>
      <c r="M1886" s="8"/>
      <c r="N1886" s="3"/>
      <c r="O1886" s="3"/>
      <c r="P1886" s="21"/>
      <c r="Q1886" s="2"/>
      <c r="R1886" s="9"/>
      <c r="S1886" s="9"/>
      <c r="T1886" s="9"/>
      <c r="U1886" s="9"/>
      <c r="V1886" s="9"/>
      <c r="W1886" s="9"/>
      <c r="X1886" s="9"/>
      <c r="Y1886" s="9"/>
      <c r="Z1886" s="9"/>
      <c r="AA1886" s="9"/>
      <c r="AB1886" s="9"/>
      <c r="AC1886" s="9"/>
      <c r="AD1886" s="9"/>
      <c r="AE1886" s="9"/>
      <c r="AF1886" s="59">
        <f t="shared" si="743"/>
        <v>44501</v>
      </c>
      <c r="AG1886" s="15">
        <f t="shared" ca="1" si="744"/>
        <v>504.02849999</v>
      </c>
      <c r="AH1886" s="15">
        <f t="shared" si="744"/>
        <v>500</v>
      </c>
      <c r="AI1886" s="4">
        <f t="shared" ca="1" si="744"/>
        <v>7.6499999999999999E-2</v>
      </c>
      <c r="AJ1886" s="16">
        <f t="shared" ca="1" si="744"/>
        <v>2.9255999999999998E-4</v>
      </c>
      <c r="AK1886" s="4">
        <f t="shared" si="744"/>
        <v>1.075</v>
      </c>
      <c r="AL1886" s="59">
        <f t="shared" si="741"/>
        <v>44501</v>
      </c>
      <c r="AM1886" s="16">
        <f t="shared" ca="1" si="745"/>
        <v>1.008057</v>
      </c>
      <c r="AN1886" s="15">
        <f t="shared" ca="1" si="745"/>
        <v>4.0284999900000003</v>
      </c>
      <c r="AO1886" s="9">
        <f t="shared" si="745"/>
        <v>0</v>
      </c>
      <c r="AP1886" s="17">
        <f t="shared" si="745"/>
        <v>0</v>
      </c>
      <c r="AQ1886" s="15">
        <f t="shared" si="745"/>
        <v>0</v>
      </c>
      <c r="AR1886" s="10" t="str">
        <f t="shared" si="745"/>
        <v>J=</v>
      </c>
      <c r="AS1886" s="59">
        <f t="shared" si="745"/>
        <v>44635</v>
      </c>
      <c r="AT1886" s="18"/>
      <c r="AU1886" s="18"/>
      <c r="AV1886" s="40"/>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c r="GS1886" s="18"/>
      <c r="GT1886" s="18"/>
    </row>
    <row r="1887" spans="1:202" x14ac:dyDescent="0.2">
      <c r="A1887" s="122"/>
      <c r="B1887" s="3"/>
      <c r="C1887" s="5"/>
      <c r="D1887" s="4"/>
      <c r="E1887" s="5"/>
      <c r="F1887" s="19"/>
      <c r="G1887" s="6"/>
      <c r="H1887" s="5"/>
      <c r="I1887" s="5"/>
      <c r="J1887" s="5"/>
      <c r="K1887" s="5"/>
      <c r="L1887" s="20"/>
      <c r="M1887" s="8"/>
      <c r="N1887" s="3"/>
      <c r="O1887" s="3"/>
      <c r="P1887" s="21"/>
      <c r="Q1887" s="2"/>
      <c r="R1887" s="9"/>
      <c r="S1887" s="9"/>
      <c r="T1887" s="9"/>
      <c r="U1887" s="9"/>
      <c r="V1887" s="9"/>
      <c r="W1887" s="9"/>
      <c r="X1887" s="9"/>
      <c r="Y1887" s="9"/>
      <c r="Z1887" s="9"/>
      <c r="AA1887" s="9"/>
      <c r="AB1887" s="9"/>
      <c r="AC1887" s="9"/>
      <c r="AD1887" s="9"/>
      <c r="AE1887" s="9"/>
      <c r="AF1887" s="59">
        <f t="shared" si="743"/>
        <v>44502</v>
      </c>
      <c r="AG1887" s="15">
        <f t="shared" ca="1" si="744"/>
        <v>504.18702000000002</v>
      </c>
      <c r="AH1887" s="15">
        <f t="shared" si="744"/>
        <v>500</v>
      </c>
      <c r="AI1887" s="4">
        <f t="shared" ca="1" si="744"/>
        <v>0</v>
      </c>
      <c r="AJ1887" s="16">
        <f t="shared" ca="1" si="744"/>
        <v>0</v>
      </c>
      <c r="AK1887" s="4">
        <f t="shared" si="744"/>
        <v>1.075</v>
      </c>
      <c r="AL1887" s="59">
        <f t="shared" si="741"/>
        <v>44502</v>
      </c>
      <c r="AM1887" s="16">
        <f t="shared" ca="1" si="745"/>
        <v>1.0083740400000001</v>
      </c>
      <c r="AN1887" s="15">
        <f t="shared" ca="1" si="745"/>
        <v>4.1870200000000004</v>
      </c>
      <c r="AO1887" s="9">
        <f t="shared" si="745"/>
        <v>0</v>
      </c>
      <c r="AP1887" s="17">
        <f t="shared" si="745"/>
        <v>0</v>
      </c>
      <c r="AQ1887" s="15">
        <f t="shared" si="745"/>
        <v>0</v>
      </c>
      <c r="AR1887" s="10" t="str">
        <f t="shared" si="745"/>
        <v>J=</v>
      </c>
      <c r="AS1887" s="59">
        <f t="shared" si="745"/>
        <v>44635</v>
      </c>
      <c r="AT1887" s="18"/>
      <c r="AU1887" s="18"/>
      <c r="AV1887" s="40"/>
      <c r="AW1887" s="18"/>
      <c r="AX1887" s="18"/>
      <c r="AY1887" s="18"/>
      <c r="AZ1887" s="18"/>
      <c r="BA1887" s="18"/>
      <c r="BB1887" s="18"/>
      <c r="BC1887" s="18"/>
      <c r="BD1887" s="18"/>
      <c r="BE1887" s="18"/>
      <c r="BF1887" s="18"/>
      <c r="BG1887" s="18"/>
      <c r="BH1887" s="18"/>
      <c r="BI1887" s="18"/>
      <c r="BJ1887" s="18"/>
      <c r="BK1887" s="18"/>
      <c r="BL1887" s="18"/>
      <c r="BM1887" s="18"/>
      <c r="BN1887" s="18"/>
      <c r="BO1887" s="18"/>
      <c r="BP1887" s="18"/>
      <c r="BQ1887" s="18"/>
      <c r="BR1887" s="18"/>
      <c r="BS1887" s="18"/>
      <c r="BT1887" s="18"/>
      <c r="BU1887" s="18"/>
      <c r="BV1887" s="18"/>
      <c r="BW1887" s="18"/>
      <c r="BX1887" s="18"/>
      <c r="BY1887" s="18"/>
      <c r="BZ1887" s="18"/>
      <c r="CA1887" s="18"/>
      <c r="CB1887" s="18"/>
      <c r="CC1887" s="18"/>
      <c r="CD1887" s="18"/>
      <c r="CE1887" s="18"/>
      <c r="CF1887" s="18"/>
      <c r="CG1887" s="18"/>
      <c r="CH1887" s="18"/>
      <c r="CI1887" s="18"/>
      <c r="CJ1887" s="18"/>
      <c r="CK1887" s="18"/>
      <c r="CL1887" s="18"/>
      <c r="CM1887" s="18"/>
      <c r="CN1887" s="18"/>
      <c r="CO1887" s="18"/>
      <c r="CP1887" s="18"/>
      <c r="CQ1887" s="18"/>
      <c r="CR1887" s="18"/>
      <c r="CS1887" s="18"/>
      <c r="CT1887" s="18"/>
      <c r="CU1887" s="18"/>
      <c r="CV1887" s="18"/>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c r="GS1887" s="18"/>
      <c r="GT1887" s="18"/>
    </row>
    <row r="1888" spans="1:202" x14ac:dyDescent="0.2">
      <c r="A1888" s="122"/>
      <c r="B1888" s="3"/>
      <c r="C1888" s="5"/>
      <c r="D1888" s="4"/>
      <c r="E1888" s="5"/>
      <c r="F1888" s="19"/>
      <c r="G1888" s="6"/>
      <c r="H1888" s="5"/>
      <c r="I1888" s="5"/>
      <c r="J1888" s="5"/>
      <c r="K1888" s="5"/>
      <c r="L1888" s="20"/>
      <c r="M1888" s="8"/>
      <c r="N1888" s="3"/>
      <c r="O1888" s="3"/>
      <c r="P1888" s="21"/>
      <c r="Q1888" s="2"/>
      <c r="R1888" s="9"/>
      <c r="S1888" s="9"/>
      <c r="T1888" s="9"/>
      <c r="U1888" s="9"/>
      <c r="V1888" s="9"/>
      <c r="W1888" s="9"/>
      <c r="X1888" s="9"/>
      <c r="Y1888" s="9"/>
      <c r="Z1888" s="9"/>
      <c r="AA1888" s="9"/>
      <c r="AB1888" s="9"/>
      <c r="AC1888" s="9"/>
      <c r="AD1888" s="9"/>
      <c r="AE1888" s="9"/>
      <c r="AF1888" s="59">
        <f t="shared" si="743"/>
        <v>44503</v>
      </c>
      <c r="AG1888" s="15">
        <f t="shared" ca="1" si="744"/>
        <v>504.18702000000002</v>
      </c>
      <c r="AH1888" s="15">
        <f t="shared" si="744"/>
        <v>500</v>
      </c>
      <c r="AI1888" s="4">
        <f t="shared" ca="1" si="744"/>
        <v>7.6499999999999999E-2</v>
      </c>
      <c r="AJ1888" s="16">
        <f t="shared" ca="1" si="744"/>
        <v>2.9255999999999998E-4</v>
      </c>
      <c r="AK1888" s="4">
        <f t="shared" si="744"/>
        <v>1.075</v>
      </c>
      <c r="AL1888" s="59">
        <f t="shared" si="741"/>
        <v>44503</v>
      </c>
      <c r="AM1888" s="16">
        <f t="shared" ca="1" si="745"/>
        <v>1.0083740400000001</v>
      </c>
      <c r="AN1888" s="15">
        <f t="shared" ca="1" si="745"/>
        <v>4.1870200000000004</v>
      </c>
      <c r="AO1888" s="9">
        <f t="shared" si="745"/>
        <v>0</v>
      </c>
      <c r="AP1888" s="17">
        <f t="shared" si="745"/>
        <v>0</v>
      </c>
      <c r="AQ1888" s="15">
        <f t="shared" si="745"/>
        <v>0</v>
      </c>
      <c r="AR1888" s="10" t="str">
        <f t="shared" si="745"/>
        <v>J=</v>
      </c>
      <c r="AS1888" s="59">
        <f t="shared" si="745"/>
        <v>44635</v>
      </c>
      <c r="AT1888" s="18"/>
      <c r="AU1888" s="18"/>
      <c r="AV1888" s="40"/>
      <c r="AW1888" s="18"/>
      <c r="AX1888" s="18"/>
      <c r="AY1888" s="18"/>
      <c r="AZ1888" s="18"/>
      <c r="BA1888" s="18"/>
      <c r="BB1888" s="18"/>
      <c r="BC1888" s="18"/>
      <c r="BD1888" s="18"/>
      <c r="BE1888" s="18"/>
      <c r="BF1888" s="18"/>
      <c r="BG1888" s="18"/>
      <c r="BH1888" s="18"/>
      <c r="BI1888" s="18"/>
      <c r="BJ1888" s="18"/>
      <c r="BK1888" s="18"/>
      <c r="BL1888" s="18"/>
      <c r="BM1888" s="18"/>
      <c r="BN1888" s="18"/>
      <c r="BO1888" s="18"/>
      <c r="BP1888" s="18"/>
      <c r="BQ1888" s="18"/>
      <c r="BR1888" s="18"/>
      <c r="BS1888" s="18"/>
      <c r="BT1888" s="18"/>
      <c r="BU1888" s="18"/>
      <c r="BV1888" s="18"/>
      <c r="BW1888" s="18"/>
      <c r="BX1888" s="18"/>
      <c r="BY1888" s="18"/>
      <c r="BZ1888" s="18"/>
      <c r="CA1888" s="18"/>
      <c r="CB1888" s="18"/>
      <c r="CC1888" s="18"/>
      <c r="CD1888" s="18"/>
      <c r="CE1888" s="18"/>
      <c r="CF1888" s="18"/>
      <c r="CG1888" s="18"/>
      <c r="CH1888" s="18"/>
      <c r="CI1888" s="18"/>
      <c r="CJ1888" s="18"/>
      <c r="CK1888" s="18"/>
      <c r="CL1888" s="18"/>
      <c r="CM1888" s="18"/>
      <c r="CN1888" s="18"/>
      <c r="CO1888" s="18"/>
      <c r="CP1888" s="18"/>
      <c r="CQ1888" s="18"/>
      <c r="CR1888" s="18"/>
      <c r="CS1888" s="18"/>
      <c r="CT1888" s="18"/>
      <c r="CU1888" s="18"/>
      <c r="CV1888" s="18"/>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c r="GS1888" s="18"/>
      <c r="GT1888" s="18"/>
    </row>
    <row r="1889" spans="1:202" x14ac:dyDescent="0.2">
      <c r="A1889" s="122"/>
      <c r="B1889" s="3"/>
      <c r="C1889" s="5"/>
      <c r="D1889" s="4"/>
      <c r="E1889" s="5"/>
      <c r="F1889" s="19"/>
      <c r="G1889" s="6"/>
      <c r="H1889" s="5"/>
      <c r="I1889" s="5"/>
      <c r="J1889" s="5"/>
      <c r="K1889" s="5"/>
      <c r="L1889" s="20"/>
      <c r="M1889" s="8"/>
      <c r="N1889" s="3"/>
      <c r="O1889" s="3"/>
      <c r="P1889" s="21"/>
      <c r="Q1889" s="2"/>
      <c r="R1889" s="9"/>
      <c r="S1889" s="9"/>
      <c r="T1889" s="9"/>
      <c r="U1889" s="9"/>
      <c r="V1889" s="9"/>
      <c r="W1889" s="9"/>
      <c r="X1889" s="9"/>
      <c r="Y1889" s="9"/>
      <c r="Z1889" s="9"/>
      <c r="AA1889" s="9"/>
      <c r="AB1889" s="9"/>
      <c r="AC1889" s="9"/>
      <c r="AD1889" s="9"/>
      <c r="AE1889" s="9"/>
      <c r="AF1889" s="59">
        <f t="shared" si="743"/>
        <v>44504</v>
      </c>
      <c r="AG1889" s="15">
        <f t="shared" ca="1" si="744"/>
        <v>504.34559000000002</v>
      </c>
      <c r="AH1889" s="15">
        <f t="shared" si="744"/>
        <v>500</v>
      </c>
      <c r="AI1889" s="4">
        <f t="shared" ca="1" si="744"/>
        <v>7.6499999999999999E-2</v>
      </c>
      <c r="AJ1889" s="16">
        <f t="shared" ca="1" si="744"/>
        <v>2.9255999999999998E-4</v>
      </c>
      <c r="AK1889" s="4">
        <f t="shared" si="744"/>
        <v>1.075</v>
      </c>
      <c r="AL1889" s="59">
        <f t="shared" si="741"/>
        <v>44504</v>
      </c>
      <c r="AM1889" s="16">
        <f t="shared" ca="1" si="745"/>
        <v>1.00869118</v>
      </c>
      <c r="AN1889" s="15">
        <f t="shared" ca="1" si="745"/>
        <v>4.3455899999999996</v>
      </c>
      <c r="AO1889" s="9">
        <f t="shared" si="745"/>
        <v>0</v>
      </c>
      <c r="AP1889" s="17">
        <f t="shared" si="745"/>
        <v>0</v>
      </c>
      <c r="AQ1889" s="15">
        <f t="shared" si="745"/>
        <v>0</v>
      </c>
      <c r="AR1889" s="10" t="str">
        <f t="shared" si="745"/>
        <v>J=</v>
      </c>
      <c r="AS1889" s="59">
        <f t="shared" si="745"/>
        <v>44635</v>
      </c>
      <c r="AT1889" s="18"/>
      <c r="AU1889" s="18"/>
      <c r="AV1889" s="40"/>
      <c r="AW1889" s="18"/>
      <c r="AX1889" s="18"/>
      <c r="AY1889" s="18"/>
      <c r="AZ1889" s="18"/>
      <c r="BA1889" s="18"/>
      <c r="BB1889" s="18"/>
      <c r="BC1889" s="18"/>
      <c r="BD1889" s="18"/>
      <c r="BE1889" s="18"/>
      <c r="BF1889" s="18"/>
      <c r="BG1889" s="18"/>
      <c r="BH1889" s="18"/>
      <c r="BI1889" s="18"/>
      <c r="BJ1889" s="18"/>
      <c r="BK1889" s="18"/>
      <c r="BL1889" s="18"/>
      <c r="BM1889" s="18"/>
      <c r="BN1889" s="18"/>
      <c r="BO1889" s="18"/>
      <c r="BP1889" s="18"/>
      <c r="BQ1889" s="18"/>
      <c r="BR1889" s="18"/>
      <c r="BS1889" s="18"/>
      <c r="BT1889" s="18"/>
      <c r="BU1889" s="18"/>
      <c r="BV1889" s="18"/>
      <c r="BW1889" s="18"/>
      <c r="BX1889" s="18"/>
      <c r="BY1889" s="18"/>
      <c r="BZ1889" s="18"/>
      <c r="CA1889" s="18"/>
      <c r="CB1889" s="18"/>
      <c r="CC1889" s="18"/>
      <c r="CD1889" s="18"/>
      <c r="CE1889" s="18"/>
      <c r="CF1889" s="18"/>
      <c r="CG1889" s="18"/>
      <c r="CH1889" s="18"/>
      <c r="CI1889" s="18"/>
      <c r="CJ1889" s="18"/>
      <c r="CK1889" s="18"/>
      <c r="CL1889" s="18"/>
      <c r="CM1889" s="18"/>
      <c r="CN1889" s="18"/>
      <c r="CO1889" s="18"/>
      <c r="CP1889" s="18"/>
      <c r="CQ1889" s="18"/>
      <c r="CR1889" s="18"/>
      <c r="CS1889" s="18"/>
      <c r="CT1889" s="18"/>
      <c r="CU1889" s="18"/>
      <c r="CV1889" s="18"/>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c r="GS1889" s="18"/>
      <c r="GT1889" s="18"/>
    </row>
    <row r="1890" spans="1:202" x14ac:dyDescent="0.2">
      <c r="A1890" s="122"/>
      <c r="B1890" s="3"/>
      <c r="C1890" s="5"/>
      <c r="D1890" s="4"/>
      <c r="E1890" s="5"/>
      <c r="F1890" s="19"/>
      <c r="G1890" s="6"/>
      <c r="H1890" s="5"/>
      <c r="I1890" s="5"/>
      <c r="J1890" s="5"/>
      <c r="K1890" s="5"/>
      <c r="L1890" s="20"/>
      <c r="M1890" s="8"/>
      <c r="N1890" s="3"/>
      <c r="O1890" s="3"/>
      <c r="P1890" s="21"/>
      <c r="Q1890" s="2"/>
      <c r="R1890" s="9"/>
      <c r="S1890" s="9"/>
      <c r="T1890" s="9"/>
      <c r="U1890" s="9"/>
      <c r="V1890" s="9"/>
      <c r="W1890" s="9"/>
      <c r="X1890" s="9"/>
      <c r="Y1890" s="9"/>
      <c r="Z1890" s="9"/>
      <c r="AA1890" s="9"/>
      <c r="AB1890" s="9"/>
      <c r="AC1890" s="9"/>
      <c r="AD1890" s="9"/>
      <c r="AE1890" s="9"/>
      <c r="AF1890" s="59"/>
      <c r="AG1890" s="15"/>
      <c r="AH1890" s="15"/>
      <c r="AI1890" s="4"/>
      <c r="AJ1890" s="16"/>
      <c r="AK1890" s="4"/>
      <c r="AL1890" s="59"/>
      <c r="AM1890" s="16"/>
      <c r="AN1890" s="15"/>
      <c r="AO1890" s="9"/>
      <c r="AP1890" s="17"/>
      <c r="AQ1890" s="15"/>
      <c r="AR1890" s="10"/>
      <c r="AS1890" s="59"/>
      <c r="AT1890" s="18"/>
      <c r="AU1890" s="18"/>
      <c r="AV1890" s="40"/>
      <c r="AW1890" s="18"/>
      <c r="AX1890" s="18"/>
      <c r="AY1890" s="18"/>
      <c r="AZ1890" s="18"/>
      <c r="BA1890" s="18"/>
      <c r="BB1890" s="18"/>
      <c r="BC1890" s="18"/>
      <c r="BD1890" s="18"/>
      <c r="BE1890" s="18"/>
      <c r="BF1890" s="18"/>
      <c r="BG1890" s="18"/>
      <c r="BH1890" s="18"/>
      <c r="BI1890" s="18"/>
      <c r="BJ1890" s="18"/>
      <c r="BK1890" s="18"/>
      <c r="BL1890" s="18"/>
      <c r="BM1890" s="18"/>
      <c r="BN1890" s="18"/>
      <c r="BO1890" s="18"/>
      <c r="BP1890" s="18"/>
      <c r="BQ1890" s="18"/>
      <c r="BR1890" s="18"/>
      <c r="BS1890" s="18"/>
      <c r="BT1890" s="18"/>
      <c r="BU1890" s="18"/>
      <c r="BV1890" s="18"/>
      <c r="BW1890" s="18"/>
      <c r="BX1890" s="18"/>
      <c r="BY1890" s="18"/>
      <c r="BZ1890" s="18"/>
      <c r="CA1890" s="18"/>
      <c r="CB1890" s="18"/>
      <c r="CC1890" s="18"/>
      <c r="CD1890" s="18"/>
      <c r="CE1890" s="18"/>
      <c r="CF1890" s="18"/>
      <c r="CG1890" s="18"/>
      <c r="CH1890" s="18"/>
      <c r="CI1890" s="18"/>
      <c r="CJ1890" s="18"/>
      <c r="CK1890" s="18"/>
      <c r="CL1890" s="18"/>
      <c r="CM1890" s="18"/>
      <c r="CN1890" s="18"/>
      <c r="CO1890" s="18"/>
      <c r="CP1890" s="18"/>
      <c r="CQ1890" s="18"/>
      <c r="CR1890" s="18"/>
      <c r="CS1890" s="18"/>
      <c r="CT1890" s="18"/>
      <c r="CU1890" s="18"/>
      <c r="CV1890" s="18"/>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c r="GS1890" s="18"/>
      <c r="GT1890" s="18"/>
    </row>
    <row r="1891" spans="1:202" x14ac:dyDescent="0.2">
      <c r="A1891" s="122"/>
      <c r="B1891" s="3"/>
      <c r="C1891" s="5"/>
      <c r="D1891" s="4"/>
      <c r="E1891" s="5"/>
      <c r="F1891" s="19"/>
      <c r="G1891" s="6"/>
      <c r="H1891" s="5"/>
      <c r="I1891" s="5"/>
      <c r="J1891" s="5"/>
      <c r="K1891" s="5"/>
      <c r="L1891" s="20"/>
      <c r="M1891" s="8"/>
      <c r="N1891" s="3"/>
      <c r="O1891" s="3"/>
      <c r="P1891" s="21"/>
      <c r="Q1891" s="2"/>
      <c r="R1891" s="9"/>
      <c r="S1891" s="9"/>
      <c r="T1891" s="9"/>
      <c r="U1891" s="9"/>
      <c r="V1891" s="9"/>
      <c r="W1891" s="9"/>
      <c r="X1891" s="9"/>
      <c r="Y1891" s="9"/>
      <c r="Z1891" s="9"/>
      <c r="AA1891" s="9"/>
      <c r="AB1891" s="9"/>
      <c r="AC1891" s="9"/>
      <c r="AD1891" s="9"/>
      <c r="AE1891" s="9"/>
      <c r="AF1891" s="59" t="str">
        <f t="shared" ref="AF1891:AS1891" si="746">$B$6</f>
        <v>CNEN22</v>
      </c>
      <c r="AG1891" s="9" t="str">
        <f t="shared" si="746"/>
        <v>CNEN22</v>
      </c>
      <c r="AH1891" s="9" t="str">
        <f t="shared" si="746"/>
        <v>CNEN22</v>
      </c>
      <c r="AI1891" s="9" t="str">
        <f t="shared" si="746"/>
        <v>CNEN22</v>
      </c>
      <c r="AJ1891" s="9" t="str">
        <f t="shared" si="746"/>
        <v>CNEN22</v>
      </c>
      <c r="AK1891" s="4" t="str">
        <f t="shared" si="746"/>
        <v>CNEN22</v>
      </c>
      <c r="AL1891" s="59" t="str">
        <f t="shared" si="746"/>
        <v>CNEN22</v>
      </c>
      <c r="AM1891" s="9" t="str">
        <f t="shared" si="746"/>
        <v>CNEN22</v>
      </c>
      <c r="AN1891" s="9" t="str">
        <f t="shared" si="746"/>
        <v>CNEN22</v>
      </c>
      <c r="AO1891" s="9" t="str">
        <f t="shared" si="746"/>
        <v>CNEN22</v>
      </c>
      <c r="AP1891" s="17" t="str">
        <f t="shared" si="746"/>
        <v>CNEN22</v>
      </c>
      <c r="AQ1891" s="9" t="str">
        <f t="shared" si="746"/>
        <v>CNEN22</v>
      </c>
      <c r="AR1891" s="10" t="str">
        <f t="shared" si="746"/>
        <v>CNEN22</v>
      </c>
      <c r="AS1891" s="59" t="str">
        <f t="shared" si="746"/>
        <v>CNEN22</v>
      </c>
      <c r="AT1891" s="18"/>
      <c r="AU1891" s="18"/>
      <c r="AV1891" s="40"/>
      <c r="AW1891" s="18"/>
      <c r="AX1891" s="18"/>
      <c r="AY1891" s="18"/>
      <c r="AZ1891" s="18"/>
      <c r="BA1891" s="18"/>
      <c r="BB1891" s="18"/>
      <c r="BC1891" s="18"/>
      <c r="BD1891" s="18"/>
      <c r="BE1891" s="18"/>
      <c r="BF1891" s="18"/>
      <c r="BG1891" s="18"/>
      <c r="BH1891" s="18"/>
      <c r="BI1891" s="18"/>
      <c r="BJ1891" s="18"/>
      <c r="BK1891" s="18"/>
      <c r="BL1891" s="18"/>
      <c r="BM1891" s="18"/>
      <c r="BN1891" s="18"/>
      <c r="BO1891" s="18"/>
      <c r="BP1891" s="18"/>
      <c r="BQ1891" s="18"/>
      <c r="BR1891" s="18"/>
      <c r="BS1891" s="18"/>
      <c r="BT1891" s="18"/>
      <c r="BU1891" s="18"/>
      <c r="BV1891" s="18"/>
      <c r="BW1891" s="18"/>
      <c r="BX1891" s="18"/>
      <c r="BY1891" s="18"/>
      <c r="BZ1891" s="18"/>
      <c r="CA1891" s="18"/>
      <c r="CB1891" s="18"/>
      <c r="CC1891" s="18"/>
      <c r="CD1891" s="18"/>
      <c r="CE1891" s="18"/>
      <c r="CF1891" s="18"/>
      <c r="CG1891" s="18"/>
      <c r="CH1891" s="18"/>
      <c r="CI1891" s="18"/>
      <c r="CJ1891" s="18"/>
      <c r="CK1891" s="18"/>
      <c r="CL1891" s="18"/>
      <c r="CM1891" s="18"/>
      <c r="CN1891" s="18"/>
      <c r="CO1891" s="18"/>
      <c r="CP1891" s="18"/>
      <c r="CQ1891" s="18"/>
      <c r="CR1891" s="18"/>
      <c r="CS1891" s="18"/>
      <c r="CT1891" s="18"/>
      <c r="CU1891" s="18"/>
      <c r="CV1891" s="18"/>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c r="GS1891" s="18"/>
      <c r="GT1891" s="18"/>
    </row>
    <row r="1892" spans="1:202" x14ac:dyDescent="0.2">
      <c r="A1892" s="122"/>
      <c r="B1892" s="3"/>
      <c r="C1892" s="5"/>
      <c r="D1892" s="4"/>
      <c r="E1892" s="5"/>
      <c r="F1892" s="19"/>
      <c r="G1892" s="6"/>
      <c r="H1892" s="5"/>
      <c r="I1892" s="5"/>
      <c r="J1892" s="5"/>
      <c r="K1892" s="5"/>
      <c r="L1892" s="20"/>
      <c r="M1892" s="8"/>
      <c r="N1892" s="3"/>
      <c r="O1892" s="3"/>
      <c r="P1892" s="21"/>
      <c r="Q1892" s="2"/>
      <c r="R1892" s="9"/>
      <c r="S1892" s="9"/>
      <c r="T1892" s="9"/>
      <c r="U1892" s="9"/>
      <c r="V1892" s="9"/>
      <c r="W1892" s="9"/>
      <c r="X1892" s="9"/>
      <c r="Y1892" s="9"/>
      <c r="Z1892" s="9"/>
      <c r="AA1892" s="9"/>
      <c r="AB1892" s="9"/>
      <c r="AC1892" s="9"/>
      <c r="AD1892" s="9"/>
      <c r="AE1892" s="9"/>
      <c r="AF1892" s="57" t="s">
        <v>16</v>
      </c>
      <c r="AG1892" s="3" t="s">
        <v>9</v>
      </c>
      <c r="AH1892" s="3" t="s">
        <v>10</v>
      </c>
      <c r="AI1892" s="36" t="s">
        <v>11</v>
      </c>
      <c r="AJ1892" s="37" t="s">
        <v>11</v>
      </c>
      <c r="AK1892" s="36" t="s">
        <v>11</v>
      </c>
      <c r="AL1892" s="60" t="s">
        <v>16</v>
      </c>
      <c r="AM1892" s="37" t="s">
        <v>11</v>
      </c>
      <c r="AN1892" s="3" t="s">
        <v>12</v>
      </c>
      <c r="AO1892" s="7" t="s">
        <v>13</v>
      </c>
      <c r="AP1892" s="38" t="s">
        <v>14</v>
      </c>
      <c r="AQ1892" s="3" t="s">
        <v>14</v>
      </c>
      <c r="AR1892" s="39" t="s">
        <v>15</v>
      </c>
      <c r="AS1892" s="57" t="s">
        <v>15</v>
      </c>
      <c r="AT1892" s="18"/>
      <c r="AU1892" s="18"/>
      <c r="AV1892" s="40"/>
      <c r="AW1892" s="18"/>
      <c r="AX1892" s="18"/>
      <c r="AY1892" s="18"/>
      <c r="AZ1892" s="18"/>
      <c r="BA1892" s="18"/>
      <c r="BB1892" s="18"/>
      <c r="BC1892" s="18"/>
      <c r="BD1892" s="18"/>
      <c r="BE1892" s="18"/>
      <c r="BF1892" s="18"/>
      <c r="BG1892" s="18"/>
      <c r="BH1892" s="18"/>
      <c r="BI1892" s="18"/>
      <c r="BJ1892" s="18"/>
      <c r="BK1892" s="18"/>
      <c r="BL1892" s="18"/>
      <c r="BM1892" s="18"/>
      <c r="BN1892" s="18"/>
      <c r="BO1892" s="18"/>
      <c r="BP1892" s="18"/>
      <c r="BQ1892" s="18"/>
      <c r="BR1892" s="18"/>
      <c r="BS1892" s="18"/>
      <c r="BT1892" s="18"/>
      <c r="BU1892" s="18"/>
      <c r="BV1892" s="18"/>
      <c r="BW1892" s="18"/>
      <c r="BX1892" s="18"/>
      <c r="BY1892" s="18"/>
      <c r="BZ1892" s="18"/>
      <c r="CA1892" s="18"/>
      <c r="CB1892" s="18"/>
      <c r="CC1892" s="18"/>
      <c r="CD1892" s="18"/>
      <c r="CE1892" s="18"/>
      <c r="CF1892" s="18"/>
      <c r="CG1892" s="18"/>
      <c r="CH1892" s="18"/>
      <c r="CI1892" s="18"/>
      <c r="CJ1892" s="18"/>
      <c r="CK1892" s="18"/>
      <c r="CL1892" s="18"/>
      <c r="CM1892" s="18"/>
      <c r="CN1892" s="18"/>
      <c r="CO1892" s="18"/>
      <c r="CP1892" s="18"/>
      <c r="CQ1892" s="18"/>
      <c r="CR1892" s="18"/>
      <c r="CS1892" s="18"/>
      <c r="CT1892" s="18"/>
      <c r="CU1892" s="18"/>
      <c r="CV1892" s="18"/>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c r="GS1892" s="18"/>
      <c r="GT1892" s="18"/>
    </row>
    <row r="1893" spans="1:202" x14ac:dyDescent="0.2">
      <c r="A1893" s="122"/>
      <c r="B1893" s="3"/>
      <c r="C1893" s="5"/>
      <c r="D1893" s="4"/>
      <c r="E1893" s="5"/>
      <c r="F1893" s="19"/>
      <c r="G1893" s="6"/>
      <c r="H1893" s="5"/>
      <c r="I1893" s="5"/>
      <c r="J1893" s="5"/>
      <c r="K1893" s="5"/>
      <c r="L1893" s="20"/>
      <c r="M1893" s="8"/>
      <c r="N1893" s="3"/>
      <c r="O1893" s="3"/>
      <c r="P1893" s="21"/>
      <c r="Q1893" s="2"/>
      <c r="R1893" s="9"/>
      <c r="S1893" s="9"/>
      <c r="T1893" s="9"/>
      <c r="U1893" s="9"/>
      <c r="V1893" s="9"/>
      <c r="W1893" s="9"/>
      <c r="X1893" s="9"/>
      <c r="Y1893" s="9"/>
      <c r="Z1893" s="9"/>
      <c r="AA1893" s="9"/>
      <c r="AB1893" s="9"/>
      <c r="AC1893" s="9"/>
      <c r="AD1893" s="9"/>
      <c r="AE1893" s="9"/>
      <c r="AF1893" s="57" t="s">
        <v>73</v>
      </c>
      <c r="AG1893" s="15" t="str">
        <f>$B$6</f>
        <v>CNEN22</v>
      </c>
      <c r="AH1893" s="3" t="s">
        <v>18</v>
      </c>
      <c r="AI1893" s="19" t="s">
        <v>19</v>
      </c>
      <c r="AJ1893" s="5"/>
      <c r="AK1893" s="19" t="s">
        <v>20</v>
      </c>
      <c r="AL1893" s="57"/>
      <c r="AM1893" s="5"/>
      <c r="AN1893" s="3"/>
      <c r="AO1893" s="7"/>
      <c r="AP1893" s="38"/>
      <c r="AQ1893" s="3"/>
      <c r="AR1893" s="39" t="s">
        <v>23</v>
      </c>
      <c r="AS1893" s="57" t="s">
        <v>23</v>
      </c>
      <c r="AT1893" s="18"/>
      <c r="AU1893" s="18"/>
      <c r="AV1893" s="40"/>
      <c r="AW1893" s="18"/>
      <c r="AX1893" s="18"/>
      <c r="AY1893" s="18"/>
      <c r="AZ1893" s="18"/>
      <c r="BA1893" s="18"/>
      <c r="BB1893" s="18"/>
      <c r="BC1893" s="18"/>
      <c r="BD1893" s="18"/>
      <c r="BE1893" s="18"/>
      <c r="BF1893" s="18"/>
      <c r="BG1893" s="18"/>
      <c r="BH1893" s="18"/>
      <c r="BI1893" s="18"/>
      <c r="BJ1893" s="18"/>
      <c r="BK1893" s="18"/>
      <c r="BL1893" s="18"/>
      <c r="BM1893" s="18"/>
      <c r="BN1893" s="18"/>
      <c r="BO1893" s="18"/>
      <c r="BP1893" s="18"/>
      <c r="BQ1893" s="18"/>
      <c r="BR1893" s="18"/>
      <c r="BS1893" s="18"/>
      <c r="BT1893" s="18"/>
      <c r="BU1893" s="18"/>
      <c r="BV1893" s="18"/>
      <c r="BW1893" s="18"/>
      <c r="BX1893" s="18"/>
      <c r="BY1893" s="18"/>
      <c r="BZ1893" s="18"/>
      <c r="CA1893" s="18"/>
      <c r="CB1893" s="18"/>
      <c r="CC1893" s="18"/>
      <c r="CD1893" s="18"/>
      <c r="CE1893" s="18"/>
      <c r="CF1893" s="18"/>
      <c r="CG1893" s="18"/>
      <c r="CH1893" s="18"/>
      <c r="CI1893" s="18"/>
      <c r="CJ1893" s="18"/>
      <c r="CK1893" s="18"/>
      <c r="CL1893" s="18"/>
      <c r="CM1893" s="18"/>
      <c r="CN1893" s="18"/>
      <c r="CO1893" s="18"/>
      <c r="CP1893" s="18"/>
      <c r="CQ1893" s="18"/>
      <c r="CR1893" s="18"/>
      <c r="CS1893" s="18"/>
      <c r="CT1893" s="18"/>
      <c r="CU1893" s="18"/>
      <c r="CV1893" s="18"/>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c r="GS1893" s="18"/>
      <c r="GT1893" s="18"/>
    </row>
    <row r="1894" spans="1:202" x14ac:dyDescent="0.2">
      <c r="A1894" s="122"/>
      <c r="B1894" s="3"/>
      <c r="C1894" s="5"/>
      <c r="D1894" s="4"/>
      <c r="E1894" s="5"/>
      <c r="F1894" s="19"/>
      <c r="G1894" s="6"/>
      <c r="H1894" s="5"/>
      <c r="I1894" s="5"/>
      <c r="J1894" s="5"/>
      <c r="K1894" s="5"/>
      <c r="L1894" s="20"/>
      <c r="M1894" s="8"/>
      <c r="N1894" s="3"/>
      <c r="O1894" s="3"/>
      <c r="P1894" s="21"/>
      <c r="Q1894" s="2"/>
      <c r="R1894" s="9"/>
      <c r="S1894" s="9"/>
      <c r="T1894" s="9"/>
      <c r="U1894" s="9"/>
      <c r="V1894" s="9"/>
      <c r="W1894" s="9"/>
      <c r="X1894" s="9"/>
      <c r="Y1894" s="9"/>
      <c r="Z1894" s="9"/>
      <c r="AA1894" s="9"/>
      <c r="AB1894" s="9"/>
      <c r="AC1894" s="9"/>
      <c r="AD1894" s="9"/>
      <c r="AE1894" s="9"/>
      <c r="AF1894" s="57" t="s">
        <v>73</v>
      </c>
      <c r="AG1894" s="15"/>
      <c r="AH1894" s="3"/>
      <c r="AI1894" s="19"/>
      <c r="AJ1894" s="5"/>
      <c r="AK1894" s="19"/>
      <c r="AL1894" s="57"/>
      <c r="AM1894" s="5"/>
      <c r="AN1894" s="3"/>
      <c r="AO1894" s="7"/>
      <c r="AP1894" s="38"/>
      <c r="AQ1894" s="3"/>
      <c r="AR1894" s="39" t="s">
        <v>28</v>
      </c>
      <c r="AS1894" s="57" t="s">
        <v>16</v>
      </c>
      <c r="AT1894" s="18"/>
      <c r="AU1894" s="18"/>
      <c r="AV1894" s="40"/>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c r="GS1894" s="18"/>
      <c r="GT1894" s="18"/>
    </row>
    <row r="1895" spans="1:202" x14ac:dyDescent="0.2">
      <c r="A1895" s="122"/>
      <c r="B1895" s="3"/>
      <c r="C1895" s="5"/>
      <c r="D1895" s="4"/>
      <c r="E1895" s="5"/>
      <c r="F1895" s="19"/>
      <c r="G1895" s="6"/>
      <c r="H1895" s="5"/>
      <c r="I1895" s="5"/>
      <c r="J1895" s="5"/>
      <c r="K1895" s="5"/>
      <c r="L1895" s="20"/>
      <c r="M1895" s="8"/>
      <c r="N1895" s="3"/>
      <c r="O1895" s="3"/>
      <c r="P1895" s="21"/>
      <c r="Q1895" s="2"/>
      <c r="R1895" s="9"/>
      <c r="S1895" s="9"/>
      <c r="T1895" s="9"/>
      <c r="U1895" s="9"/>
      <c r="V1895" s="9"/>
      <c r="W1895" s="9"/>
      <c r="X1895" s="9"/>
      <c r="Y1895" s="9"/>
      <c r="Z1895" s="9"/>
      <c r="AA1895" s="9"/>
      <c r="AB1895" s="9"/>
      <c r="AC1895" s="9"/>
      <c r="AD1895" s="9"/>
      <c r="AE1895" s="9"/>
      <c r="AF1895" s="57"/>
      <c r="AG1895" s="3" t="s">
        <v>30</v>
      </c>
      <c r="AH1895" s="3" t="s">
        <v>30</v>
      </c>
      <c r="AI1895" s="19" t="s">
        <v>31</v>
      </c>
      <c r="AJ1895" s="5" t="s">
        <v>32</v>
      </c>
      <c r="AK1895" s="4" t="s">
        <v>33</v>
      </c>
      <c r="AL1895" s="59"/>
      <c r="AM1895" s="16" t="s">
        <v>36</v>
      </c>
      <c r="AN1895" s="3" t="s">
        <v>30</v>
      </c>
      <c r="AO1895" s="7"/>
      <c r="AP1895" s="38" t="s">
        <v>37</v>
      </c>
      <c r="AQ1895" s="3" t="s">
        <v>30</v>
      </c>
      <c r="AR1895" s="39" t="s">
        <v>38</v>
      </c>
      <c r="AS1895" s="59"/>
      <c r="AT1895" s="18"/>
      <c r="AU1895" s="18"/>
      <c r="AV1895" s="40"/>
      <c r="AW1895" s="18"/>
      <c r="AX1895" s="18"/>
      <c r="AY1895" s="18"/>
      <c r="AZ1895" s="18"/>
      <c r="BA1895" s="18"/>
      <c r="BB1895" s="18"/>
      <c r="BC1895" s="18"/>
      <c r="BD1895" s="18"/>
      <c r="BE1895" s="18"/>
      <c r="BF1895" s="18"/>
      <c r="BG1895" s="18"/>
      <c r="BH1895" s="18"/>
      <c r="BI1895" s="18"/>
      <c r="BJ1895" s="18"/>
      <c r="BK1895" s="18"/>
      <c r="BL1895" s="18"/>
      <c r="BM1895" s="18"/>
      <c r="BN1895" s="18"/>
      <c r="BO1895" s="18"/>
      <c r="BP1895" s="18"/>
      <c r="BQ1895" s="18"/>
      <c r="BR1895" s="18"/>
      <c r="BS1895" s="18"/>
      <c r="BT1895" s="18"/>
      <c r="BU1895" s="18"/>
      <c r="BV1895" s="18"/>
      <c r="BW1895" s="18"/>
      <c r="BX1895" s="18"/>
      <c r="BY1895" s="18"/>
      <c r="BZ1895" s="18"/>
      <c r="CA1895" s="18"/>
      <c r="CB1895" s="18"/>
      <c r="CC1895" s="18"/>
      <c r="CD1895" s="18"/>
      <c r="CE1895" s="18"/>
      <c r="CF1895" s="18"/>
      <c r="CG1895" s="18"/>
      <c r="CH1895" s="18"/>
      <c r="CI1895" s="18"/>
      <c r="CJ1895" s="18"/>
      <c r="CK1895" s="18"/>
      <c r="CL1895" s="18"/>
      <c r="CM1895" s="18"/>
      <c r="CN1895" s="18"/>
      <c r="CO1895" s="18"/>
      <c r="CP1895" s="18"/>
      <c r="CQ1895" s="18"/>
      <c r="CR1895" s="18"/>
      <c r="CS1895" s="18"/>
      <c r="CT1895" s="18"/>
      <c r="CU1895" s="18"/>
      <c r="CV1895" s="18"/>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c r="GS1895" s="18"/>
      <c r="GT1895" s="18"/>
    </row>
    <row r="1896" spans="1:202" x14ac:dyDescent="0.2">
      <c r="A1896" s="122"/>
      <c r="B1896" s="3"/>
      <c r="C1896" s="5"/>
      <c r="D1896" s="4"/>
      <c r="E1896" s="5"/>
      <c r="F1896" s="19"/>
      <c r="G1896" s="6"/>
      <c r="H1896" s="5"/>
      <c r="I1896" s="5"/>
      <c r="J1896" s="5"/>
      <c r="K1896" s="5"/>
      <c r="L1896" s="20"/>
      <c r="M1896" s="8"/>
      <c r="N1896" s="3"/>
      <c r="O1896" s="3"/>
      <c r="P1896" s="21"/>
      <c r="Q1896" s="2"/>
      <c r="R1896" s="9"/>
      <c r="S1896" s="9"/>
      <c r="T1896" s="9"/>
      <c r="U1896" s="9"/>
      <c r="V1896" s="9"/>
      <c r="W1896" s="9"/>
      <c r="X1896" s="9"/>
      <c r="Y1896" s="9"/>
      <c r="Z1896" s="9"/>
      <c r="AA1896" s="9"/>
      <c r="AB1896" s="9"/>
      <c r="AC1896" s="9"/>
      <c r="AD1896" s="9"/>
      <c r="AE1896" s="9"/>
      <c r="AF1896" s="59"/>
      <c r="AG1896" s="15"/>
      <c r="AH1896" s="15"/>
      <c r="AI1896" s="4"/>
      <c r="AJ1896" s="16"/>
      <c r="AK1896" s="4"/>
      <c r="AL1896" s="59"/>
      <c r="AM1896" s="16"/>
      <c r="AN1896" s="15"/>
      <c r="AO1896" s="9"/>
      <c r="AP1896" s="17"/>
      <c r="AQ1896" s="15"/>
      <c r="AR1896" s="10"/>
      <c r="AS1896" s="61"/>
      <c r="AT1896" s="18"/>
      <c r="AU1896" s="18"/>
      <c r="AV1896" s="40"/>
      <c r="AW1896" s="18"/>
      <c r="AX1896" s="18"/>
      <c r="AY1896" s="18"/>
      <c r="AZ1896" s="18"/>
      <c r="BA1896" s="18"/>
      <c r="BB1896" s="18"/>
      <c r="BC1896" s="18"/>
      <c r="BD1896" s="18"/>
      <c r="BE1896" s="18"/>
      <c r="BF1896" s="18"/>
      <c r="BG1896" s="18"/>
      <c r="BH1896" s="18"/>
      <c r="BI1896" s="18"/>
      <c r="BJ1896" s="18"/>
      <c r="BK1896" s="18"/>
      <c r="BL1896" s="18"/>
      <c r="BM1896" s="18"/>
      <c r="BN1896" s="18"/>
      <c r="BO1896" s="18"/>
      <c r="BP1896" s="18"/>
      <c r="BQ1896" s="18"/>
      <c r="BR1896" s="18"/>
      <c r="BS1896" s="18"/>
      <c r="BT1896" s="18"/>
      <c r="BU1896" s="18"/>
      <c r="BV1896" s="18"/>
      <c r="BW1896" s="18"/>
      <c r="BX1896" s="18"/>
      <c r="BY1896" s="18"/>
      <c r="BZ1896" s="18"/>
      <c r="CA1896" s="18"/>
      <c r="CB1896" s="18"/>
      <c r="CC1896" s="18"/>
      <c r="CD1896" s="18"/>
      <c r="CE1896" s="18"/>
      <c r="CF1896" s="18"/>
      <c r="CG1896" s="18"/>
      <c r="CH1896" s="18"/>
      <c r="CI1896" s="18"/>
      <c r="CJ1896" s="18"/>
      <c r="CK1896" s="18"/>
      <c r="CL1896" s="18"/>
      <c r="CM1896" s="18"/>
      <c r="CN1896" s="18"/>
      <c r="CO1896" s="18"/>
      <c r="CP1896" s="18"/>
      <c r="CQ1896" s="18"/>
      <c r="CR1896" s="18"/>
      <c r="CS1896" s="18"/>
      <c r="CT1896" s="18"/>
      <c r="CU1896" s="18"/>
      <c r="CV1896" s="18"/>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c r="GS1896" s="18"/>
      <c r="GT1896" s="18"/>
    </row>
    <row r="1897" spans="1:202" x14ac:dyDescent="0.2">
      <c r="A1897" s="122"/>
      <c r="B1897" s="3"/>
      <c r="C1897" s="5"/>
      <c r="D1897" s="4"/>
      <c r="E1897" s="5"/>
      <c r="F1897" s="19"/>
      <c r="G1897" s="6"/>
      <c r="H1897" s="5"/>
      <c r="I1897" s="5"/>
      <c r="J1897" s="5"/>
      <c r="K1897" s="5"/>
      <c r="L1897" s="20"/>
      <c r="M1897" s="8"/>
      <c r="N1897" s="3"/>
      <c r="O1897" s="3"/>
      <c r="P1897" s="21"/>
      <c r="Q1897" s="2"/>
      <c r="R1897" s="9"/>
      <c r="S1897" s="9"/>
      <c r="T1897" s="9"/>
      <c r="U1897" s="9"/>
      <c r="V1897" s="9"/>
      <c r="W1897" s="9"/>
      <c r="X1897" s="9"/>
      <c r="Y1897" s="9"/>
      <c r="Z1897" s="9"/>
      <c r="AA1897" s="9"/>
      <c r="AB1897" s="9"/>
      <c r="AC1897" s="9"/>
      <c r="AD1897" s="9"/>
      <c r="AE1897" s="9"/>
      <c r="AF1897" s="59">
        <f>(AF1889+1)</f>
        <v>44505</v>
      </c>
      <c r="AG1897" s="15">
        <f t="shared" ref="AG1897:AK1912" ca="1" si="747">VLOOKUP($AF1897,$A$10:$Q$3625,(AG$1)+1)</f>
        <v>504.50420500000001</v>
      </c>
      <c r="AH1897" s="15">
        <f t="shared" si="747"/>
        <v>500</v>
      </c>
      <c r="AI1897" s="4">
        <f t="shared" ca="1" si="747"/>
        <v>7.6499999999999999E-2</v>
      </c>
      <c r="AJ1897" s="16">
        <f t="shared" ca="1" si="747"/>
        <v>2.9255999999999998E-4</v>
      </c>
      <c r="AK1897" s="4">
        <f t="shared" si="747"/>
        <v>1.075</v>
      </c>
      <c r="AL1897" s="59">
        <f t="shared" ref="AL1897:AL1926" si="748">AF1897</f>
        <v>44505</v>
      </c>
      <c r="AM1897" s="16">
        <f t="shared" ref="AM1897:AS1912" ca="1" si="749">VLOOKUP($AF1897,$A$10:$Q$3625,(AM$1)+1)</f>
        <v>1.0090084100000001</v>
      </c>
      <c r="AN1897" s="15">
        <f t="shared" ca="1" si="749"/>
        <v>4.5042049999999998</v>
      </c>
      <c r="AO1897" s="9">
        <f t="shared" si="749"/>
        <v>0</v>
      </c>
      <c r="AP1897" s="17">
        <f t="shared" si="749"/>
        <v>0</v>
      </c>
      <c r="AQ1897" s="15">
        <f t="shared" si="749"/>
        <v>0</v>
      </c>
      <c r="AR1897" s="10" t="str">
        <f t="shared" si="749"/>
        <v>J=</v>
      </c>
      <c r="AS1897" s="59">
        <f t="shared" si="749"/>
        <v>44635</v>
      </c>
      <c r="AT1897" s="18"/>
      <c r="AU1897" s="18"/>
      <c r="AV1897" s="40"/>
      <c r="AW1897" s="18"/>
      <c r="AX1897" s="18"/>
      <c r="AY1897" s="18"/>
      <c r="AZ1897" s="18"/>
      <c r="BA1897" s="18"/>
      <c r="BB1897" s="18"/>
      <c r="BC1897" s="18"/>
      <c r="BD1897" s="18"/>
      <c r="BE1897" s="18"/>
      <c r="BF1897" s="18"/>
      <c r="BG1897" s="18"/>
      <c r="BH1897" s="18"/>
      <c r="BI1897" s="18"/>
      <c r="BJ1897" s="18"/>
      <c r="BK1897" s="18"/>
      <c r="BL1897" s="18"/>
      <c r="BM1897" s="18"/>
      <c r="BN1897" s="18"/>
      <c r="BO1897" s="18"/>
      <c r="BP1897" s="18"/>
      <c r="BQ1897" s="18"/>
      <c r="BR1897" s="18"/>
      <c r="BS1897" s="18"/>
      <c r="BT1897" s="18"/>
      <c r="BU1897" s="18"/>
      <c r="BV1897" s="18"/>
      <c r="BW1897" s="18"/>
      <c r="BX1897" s="18"/>
      <c r="BY1897" s="18"/>
      <c r="BZ1897" s="18"/>
      <c r="CA1897" s="18"/>
      <c r="CB1897" s="18"/>
      <c r="CC1897" s="18"/>
      <c r="CD1897" s="18"/>
      <c r="CE1897" s="18"/>
      <c r="CF1897" s="18"/>
      <c r="CG1897" s="18"/>
      <c r="CH1897" s="18"/>
      <c r="CI1897" s="18"/>
      <c r="CJ1897" s="18"/>
      <c r="CK1897" s="18"/>
      <c r="CL1897" s="18"/>
      <c r="CM1897" s="18"/>
      <c r="CN1897" s="18"/>
      <c r="CO1897" s="18"/>
      <c r="CP1897" s="18"/>
      <c r="CQ1897" s="18"/>
      <c r="CR1897" s="18"/>
      <c r="CS1897" s="18"/>
      <c r="CT1897" s="18"/>
      <c r="CU1897" s="18"/>
      <c r="CV1897" s="18"/>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c r="GS1897" s="18"/>
      <c r="GT1897" s="18"/>
    </row>
    <row r="1898" spans="1:202" x14ac:dyDescent="0.2">
      <c r="A1898" s="122"/>
      <c r="B1898" s="3"/>
      <c r="C1898" s="5"/>
      <c r="D1898" s="4"/>
      <c r="E1898" s="5"/>
      <c r="F1898" s="19"/>
      <c r="G1898" s="6"/>
      <c r="H1898" s="5"/>
      <c r="I1898" s="5"/>
      <c r="J1898" s="5"/>
      <c r="K1898" s="5"/>
      <c r="L1898" s="20"/>
      <c r="M1898" s="8"/>
      <c r="N1898" s="3"/>
      <c r="O1898" s="3"/>
      <c r="P1898" s="21"/>
      <c r="Q1898" s="2"/>
      <c r="R1898" s="9"/>
      <c r="S1898" s="9"/>
      <c r="T1898" s="9"/>
      <c r="U1898" s="9"/>
      <c r="V1898" s="9"/>
      <c r="W1898" s="9"/>
      <c r="X1898" s="9"/>
      <c r="Y1898" s="9"/>
      <c r="Z1898" s="9"/>
      <c r="AA1898" s="9"/>
      <c r="AB1898" s="9"/>
      <c r="AC1898" s="9"/>
      <c r="AD1898" s="9"/>
      <c r="AE1898" s="9"/>
      <c r="AF1898" s="59">
        <f t="shared" ref="AF1898:AF1926" si="750">(AF1897+1)</f>
        <v>44506</v>
      </c>
      <c r="AG1898" s="15">
        <f t="shared" ca="1" si="747"/>
        <v>504.66287498999998</v>
      </c>
      <c r="AH1898" s="15">
        <f t="shared" si="747"/>
        <v>500</v>
      </c>
      <c r="AI1898" s="4">
        <f t="shared" ca="1" si="747"/>
        <v>0</v>
      </c>
      <c r="AJ1898" s="16">
        <f t="shared" ca="1" si="747"/>
        <v>0</v>
      </c>
      <c r="AK1898" s="4">
        <f t="shared" si="747"/>
        <v>1.075</v>
      </c>
      <c r="AL1898" s="59">
        <f t="shared" si="748"/>
        <v>44506</v>
      </c>
      <c r="AM1898" s="16">
        <f t="shared" ca="1" si="749"/>
        <v>1.0093257499999999</v>
      </c>
      <c r="AN1898" s="15">
        <f t="shared" ca="1" si="749"/>
        <v>4.6628749899999997</v>
      </c>
      <c r="AO1898" s="9">
        <f t="shared" si="749"/>
        <v>0</v>
      </c>
      <c r="AP1898" s="17">
        <f t="shared" si="749"/>
        <v>0</v>
      </c>
      <c r="AQ1898" s="15">
        <f t="shared" si="749"/>
        <v>0</v>
      </c>
      <c r="AR1898" s="10" t="str">
        <f t="shared" si="749"/>
        <v>J=</v>
      </c>
      <c r="AS1898" s="59">
        <f t="shared" si="749"/>
        <v>44635</v>
      </c>
      <c r="AT1898" s="18"/>
      <c r="AU1898" s="18"/>
      <c r="AV1898" s="40"/>
      <c r="AW1898" s="18"/>
      <c r="AX1898" s="18"/>
      <c r="AY1898" s="18"/>
      <c r="AZ1898" s="18"/>
      <c r="BA1898" s="18"/>
      <c r="BB1898" s="18"/>
      <c r="BC1898" s="18"/>
      <c r="BD1898" s="18"/>
      <c r="BE1898" s="18"/>
      <c r="BF1898" s="18"/>
      <c r="BG1898" s="18"/>
      <c r="BH1898" s="18"/>
      <c r="BI1898" s="18"/>
      <c r="BJ1898" s="18"/>
      <c r="BK1898" s="18"/>
      <c r="BL1898" s="18"/>
      <c r="BM1898" s="18"/>
      <c r="BN1898" s="18"/>
      <c r="BO1898" s="18"/>
      <c r="BP1898" s="18"/>
      <c r="BQ1898" s="18"/>
      <c r="BR1898" s="18"/>
      <c r="BS1898" s="18"/>
      <c r="BT1898" s="18"/>
      <c r="BU1898" s="18"/>
      <c r="BV1898" s="18"/>
      <c r="BW1898" s="18"/>
      <c r="BX1898" s="18"/>
      <c r="BY1898" s="18"/>
      <c r="BZ1898" s="18"/>
      <c r="CA1898" s="18"/>
      <c r="CB1898" s="18"/>
      <c r="CC1898" s="18"/>
      <c r="CD1898" s="18"/>
      <c r="CE1898" s="18"/>
      <c r="CF1898" s="18"/>
      <c r="CG1898" s="18"/>
      <c r="CH1898" s="18"/>
      <c r="CI1898" s="18"/>
      <c r="CJ1898" s="18"/>
      <c r="CK1898" s="18"/>
      <c r="CL1898" s="18"/>
      <c r="CM1898" s="18"/>
      <c r="CN1898" s="18"/>
      <c r="CO1898" s="18"/>
      <c r="CP1898" s="18"/>
      <c r="CQ1898" s="18"/>
      <c r="CR1898" s="18"/>
      <c r="CS1898" s="18"/>
      <c r="CT1898" s="18"/>
      <c r="CU1898" s="18"/>
      <c r="CV1898" s="18"/>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c r="GS1898" s="18"/>
      <c r="GT1898" s="18"/>
    </row>
    <row r="1899" spans="1:202" x14ac:dyDescent="0.2">
      <c r="A1899" s="122"/>
      <c r="B1899" s="3"/>
      <c r="C1899" s="5"/>
      <c r="D1899" s="4"/>
      <c r="E1899" s="5"/>
      <c r="F1899" s="19"/>
      <c r="G1899" s="6"/>
      <c r="H1899" s="5"/>
      <c r="I1899" s="5"/>
      <c r="J1899" s="5"/>
      <c r="K1899" s="5"/>
      <c r="L1899" s="20"/>
      <c r="M1899" s="8"/>
      <c r="N1899" s="3"/>
      <c r="O1899" s="3"/>
      <c r="P1899" s="21"/>
      <c r="Q1899" s="2"/>
      <c r="R1899" s="9"/>
      <c r="S1899" s="9"/>
      <c r="T1899" s="9"/>
      <c r="U1899" s="9"/>
      <c r="V1899" s="9"/>
      <c r="W1899" s="9"/>
      <c r="X1899" s="9"/>
      <c r="Y1899" s="9"/>
      <c r="Z1899" s="9"/>
      <c r="AA1899" s="9"/>
      <c r="AB1899" s="9"/>
      <c r="AC1899" s="9"/>
      <c r="AD1899" s="9"/>
      <c r="AE1899" s="9"/>
      <c r="AF1899" s="59">
        <f t="shared" si="750"/>
        <v>44507</v>
      </c>
      <c r="AG1899" s="15">
        <f t="shared" ca="1" si="747"/>
        <v>504.66287498999998</v>
      </c>
      <c r="AH1899" s="15">
        <f t="shared" si="747"/>
        <v>500</v>
      </c>
      <c r="AI1899" s="4">
        <f t="shared" ca="1" si="747"/>
        <v>0</v>
      </c>
      <c r="AJ1899" s="16">
        <f t="shared" ca="1" si="747"/>
        <v>0</v>
      </c>
      <c r="AK1899" s="4">
        <f t="shared" si="747"/>
        <v>1.075</v>
      </c>
      <c r="AL1899" s="59">
        <f t="shared" si="748"/>
        <v>44507</v>
      </c>
      <c r="AM1899" s="16">
        <f t="shared" ca="1" si="749"/>
        <v>1.0093257499999999</v>
      </c>
      <c r="AN1899" s="15">
        <f t="shared" ca="1" si="749"/>
        <v>4.6628749899999997</v>
      </c>
      <c r="AO1899" s="9">
        <f t="shared" si="749"/>
        <v>0</v>
      </c>
      <c r="AP1899" s="17">
        <f t="shared" si="749"/>
        <v>0</v>
      </c>
      <c r="AQ1899" s="15">
        <f t="shared" si="749"/>
        <v>0</v>
      </c>
      <c r="AR1899" s="10" t="str">
        <f t="shared" si="749"/>
        <v>J=</v>
      </c>
      <c r="AS1899" s="59">
        <f t="shared" si="749"/>
        <v>44635</v>
      </c>
      <c r="AT1899" s="18"/>
      <c r="AU1899" s="18"/>
      <c r="AV1899" s="40"/>
      <c r="AW1899" s="18"/>
      <c r="AX1899" s="18"/>
      <c r="AY1899" s="18"/>
      <c r="AZ1899" s="18"/>
      <c r="BA1899" s="18"/>
      <c r="BB1899" s="18"/>
      <c r="BC1899" s="18"/>
      <c r="BD1899" s="18"/>
      <c r="BE1899" s="18"/>
      <c r="BF1899" s="18"/>
      <c r="BG1899" s="18"/>
      <c r="BH1899" s="18"/>
      <c r="BI1899" s="18"/>
      <c r="BJ1899" s="18"/>
      <c r="BK1899" s="18"/>
      <c r="BL1899" s="18"/>
      <c r="BM1899" s="18"/>
      <c r="BN1899" s="18"/>
      <c r="BO1899" s="18"/>
      <c r="BP1899" s="18"/>
      <c r="BQ1899" s="18"/>
      <c r="BR1899" s="18"/>
      <c r="BS1899" s="18"/>
      <c r="BT1899" s="18"/>
      <c r="BU1899" s="18"/>
      <c r="BV1899" s="18"/>
      <c r="BW1899" s="18"/>
      <c r="BX1899" s="18"/>
      <c r="BY1899" s="18"/>
      <c r="BZ1899" s="18"/>
      <c r="CA1899" s="18"/>
      <c r="CB1899" s="18"/>
      <c r="CC1899" s="18"/>
      <c r="CD1899" s="18"/>
      <c r="CE1899" s="18"/>
      <c r="CF1899" s="18"/>
      <c r="CG1899" s="18"/>
      <c r="CH1899" s="18"/>
      <c r="CI1899" s="18"/>
      <c r="CJ1899" s="18"/>
      <c r="CK1899" s="18"/>
      <c r="CL1899" s="18"/>
      <c r="CM1899" s="18"/>
      <c r="CN1899" s="18"/>
      <c r="CO1899" s="18"/>
      <c r="CP1899" s="18"/>
      <c r="CQ1899" s="18"/>
      <c r="CR1899" s="18"/>
      <c r="CS1899" s="18"/>
      <c r="CT1899" s="18"/>
      <c r="CU1899" s="18"/>
      <c r="CV1899" s="18"/>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c r="GS1899" s="18"/>
      <c r="GT1899" s="18"/>
    </row>
    <row r="1900" spans="1:202" x14ac:dyDescent="0.2">
      <c r="A1900" s="122"/>
      <c r="B1900" s="3"/>
      <c r="C1900" s="5"/>
      <c r="D1900" s="4"/>
      <c r="E1900" s="5"/>
      <c r="F1900" s="19"/>
      <c r="G1900" s="6"/>
      <c r="H1900" s="5"/>
      <c r="I1900" s="5"/>
      <c r="J1900" s="5"/>
      <c r="K1900" s="5"/>
      <c r="L1900" s="20"/>
      <c r="M1900" s="8"/>
      <c r="N1900" s="3"/>
      <c r="O1900" s="3"/>
      <c r="P1900" s="21"/>
      <c r="Q1900" s="2"/>
      <c r="R1900" s="9"/>
      <c r="S1900" s="9"/>
      <c r="T1900" s="9"/>
      <c r="U1900" s="9"/>
      <c r="V1900" s="9"/>
      <c r="W1900" s="9"/>
      <c r="X1900" s="9"/>
      <c r="Y1900" s="9"/>
      <c r="Z1900" s="9"/>
      <c r="AA1900" s="9"/>
      <c r="AB1900" s="9"/>
      <c r="AC1900" s="9"/>
      <c r="AD1900" s="9"/>
      <c r="AE1900" s="9"/>
      <c r="AF1900" s="59">
        <f t="shared" si="750"/>
        <v>44508</v>
      </c>
      <c r="AG1900" s="15">
        <f t="shared" ca="1" si="747"/>
        <v>504.66287498999998</v>
      </c>
      <c r="AH1900" s="15">
        <f t="shared" si="747"/>
        <v>500</v>
      </c>
      <c r="AI1900" s="4">
        <f t="shared" ca="1" si="747"/>
        <v>7.6499999999999999E-2</v>
      </c>
      <c r="AJ1900" s="16">
        <f t="shared" ca="1" si="747"/>
        <v>2.9255999999999998E-4</v>
      </c>
      <c r="AK1900" s="4">
        <f t="shared" si="747"/>
        <v>1.075</v>
      </c>
      <c r="AL1900" s="59">
        <f t="shared" si="748"/>
        <v>44508</v>
      </c>
      <c r="AM1900" s="16">
        <f t="shared" ca="1" si="749"/>
        <v>1.0093257499999999</v>
      </c>
      <c r="AN1900" s="15">
        <f t="shared" ca="1" si="749"/>
        <v>4.6628749899999997</v>
      </c>
      <c r="AO1900" s="9">
        <f t="shared" si="749"/>
        <v>0</v>
      </c>
      <c r="AP1900" s="17">
        <f t="shared" si="749"/>
        <v>0</v>
      </c>
      <c r="AQ1900" s="15">
        <f t="shared" si="749"/>
        <v>0</v>
      </c>
      <c r="AR1900" s="10" t="str">
        <f t="shared" si="749"/>
        <v>J=</v>
      </c>
      <c r="AS1900" s="59">
        <f t="shared" si="749"/>
        <v>44635</v>
      </c>
      <c r="AT1900" s="18"/>
      <c r="AU1900" s="18"/>
      <c r="AV1900" s="40"/>
      <c r="AW1900" s="18"/>
      <c r="AX1900" s="18"/>
      <c r="AY1900" s="18"/>
      <c r="AZ1900" s="18"/>
      <c r="BA1900" s="18"/>
      <c r="BB1900" s="18"/>
      <c r="BC1900" s="18"/>
      <c r="BD1900" s="18"/>
      <c r="BE1900" s="18"/>
      <c r="BF1900" s="18"/>
      <c r="BG1900" s="18"/>
      <c r="BH1900" s="18"/>
      <c r="BI1900" s="18"/>
      <c r="BJ1900" s="18"/>
      <c r="BK1900" s="18"/>
      <c r="BL1900" s="18"/>
      <c r="BM1900" s="18"/>
      <c r="BN1900" s="18"/>
      <c r="BO1900" s="18"/>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c r="GS1900" s="18"/>
      <c r="GT1900" s="18"/>
    </row>
    <row r="1901" spans="1:202" x14ac:dyDescent="0.2">
      <c r="A1901" s="122"/>
      <c r="B1901" s="3"/>
      <c r="C1901" s="5"/>
      <c r="D1901" s="4"/>
      <c r="E1901" s="5"/>
      <c r="F1901" s="19"/>
      <c r="G1901" s="6"/>
      <c r="H1901" s="5"/>
      <c r="I1901" s="5"/>
      <c r="J1901" s="5"/>
      <c r="K1901" s="5"/>
      <c r="L1901" s="20"/>
      <c r="M1901" s="8"/>
      <c r="N1901" s="3"/>
      <c r="O1901" s="3"/>
      <c r="P1901" s="21"/>
      <c r="Q1901" s="2"/>
      <c r="R1901" s="9"/>
      <c r="S1901" s="9"/>
      <c r="T1901" s="9"/>
      <c r="U1901" s="9"/>
      <c r="V1901" s="9"/>
      <c r="W1901" s="9"/>
      <c r="X1901" s="9"/>
      <c r="Y1901" s="9"/>
      <c r="Z1901" s="9"/>
      <c r="AA1901" s="9"/>
      <c r="AB1901" s="9"/>
      <c r="AC1901" s="9"/>
      <c r="AD1901" s="9"/>
      <c r="AE1901" s="9"/>
      <c r="AF1901" s="59">
        <f t="shared" si="750"/>
        <v>44509</v>
      </c>
      <c r="AG1901" s="15">
        <f t="shared" ca="1" si="747"/>
        <v>504.82159000000001</v>
      </c>
      <c r="AH1901" s="15">
        <f t="shared" si="747"/>
        <v>500</v>
      </c>
      <c r="AI1901" s="4">
        <f t="shared" ca="1" si="747"/>
        <v>7.6499999999999999E-2</v>
      </c>
      <c r="AJ1901" s="16">
        <f t="shared" ca="1" si="747"/>
        <v>2.9255999999999998E-4</v>
      </c>
      <c r="AK1901" s="4">
        <f t="shared" si="747"/>
        <v>1.075</v>
      </c>
      <c r="AL1901" s="59">
        <f t="shared" si="748"/>
        <v>44509</v>
      </c>
      <c r="AM1901" s="16">
        <f t="shared" ca="1" si="749"/>
        <v>1.0096431800000001</v>
      </c>
      <c r="AN1901" s="15">
        <f t="shared" ca="1" si="749"/>
        <v>4.8215899999999996</v>
      </c>
      <c r="AO1901" s="9">
        <f t="shared" si="749"/>
        <v>0</v>
      </c>
      <c r="AP1901" s="17">
        <f t="shared" si="749"/>
        <v>0</v>
      </c>
      <c r="AQ1901" s="15">
        <f t="shared" si="749"/>
        <v>0</v>
      </c>
      <c r="AR1901" s="10" t="str">
        <f t="shared" si="749"/>
        <v>J=</v>
      </c>
      <c r="AS1901" s="59">
        <f t="shared" si="749"/>
        <v>44635</v>
      </c>
      <c r="AT1901" s="18"/>
      <c r="AU1901" s="18"/>
      <c r="AV1901" s="40"/>
      <c r="AW1901" s="18"/>
      <c r="AX1901" s="18"/>
      <c r="AY1901" s="18"/>
      <c r="AZ1901" s="18"/>
      <c r="BA1901" s="18"/>
      <c r="BB1901" s="18"/>
      <c r="BC1901" s="18"/>
      <c r="BD1901" s="18"/>
      <c r="BE1901" s="18"/>
      <c r="BF1901" s="18"/>
      <c r="BG1901" s="18"/>
      <c r="BH1901" s="18"/>
      <c r="BI1901" s="18"/>
      <c r="BJ1901" s="18"/>
      <c r="BK1901" s="18"/>
      <c r="BL1901" s="18"/>
      <c r="BM1901" s="18"/>
      <c r="BN1901" s="18"/>
      <c r="BO1901" s="18"/>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c r="GS1901" s="18"/>
      <c r="GT1901" s="18"/>
    </row>
    <row r="1902" spans="1:202" x14ac:dyDescent="0.2">
      <c r="A1902" s="122"/>
      <c r="B1902" s="3"/>
      <c r="C1902" s="5"/>
      <c r="D1902" s="4"/>
      <c r="E1902" s="5"/>
      <c r="F1902" s="19"/>
      <c r="G1902" s="6"/>
      <c r="H1902" s="5"/>
      <c r="I1902" s="5"/>
      <c r="J1902" s="5"/>
      <c r="K1902" s="5"/>
      <c r="L1902" s="20"/>
      <c r="M1902" s="8"/>
      <c r="N1902" s="3"/>
      <c r="O1902" s="3"/>
      <c r="P1902" s="21"/>
      <c r="Q1902" s="2"/>
      <c r="R1902" s="9"/>
      <c r="S1902" s="9"/>
      <c r="T1902" s="9"/>
      <c r="U1902" s="9"/>
      <c r="V1902" s="9"/>
      <c r="W1902" s="9"/>
      <c r="X1902" s="9"/>
      <c r="Y1902" s="9"/>
      <c r="Z1902" s="9"/>
      <c r="AA1902" s="9"/>
      <c r="AB1902" s="9"/>
      <c r="AC1902" s="9"/>
      <c r="AD1902" s="9"/>
      <c r="AE1902" s="9"/>
      <c r="AF1902" s="59">
        <f t="shared" si="750"/>
        <v>44510</v>
      </c>
      <c r="AG1902" s="15">
        <f t="shared" ca="1" si="747"/>
        <v>504.98036000000002</v>
      </c>
      <c r="AH1902" s="15">
        <f t="shared" si="747"/>
        <v>500</v>
      </c>
      <c r="AI1902" s="4">
        <f t="shared" ca="1" si="747"/>
        <v>7.6499999999999999E-2</v>
      </c>
      <c r="AJ1902" s="16">
        <f t="shared" ca="1" si="747"/>
        <v>2.9255999999999998E-4</v>
      </c>
      <c r="AK1902" s="4">
        <f t="shared" si="747"/>
        <v>1.075</v>
      </c>
      <c r="AL1902" s="59">
        <f t="shared" si="748"/>
        <v>44510</v>
      </c>
      <c r="AM1902" s="16">
        <f t="shared" ca="1" si="749"/>
        <v>1.00996072</v>
      </c>
      <c r="AN1902" s="15">
        <f t="shared" ca="1" si="749"/>
        <v>4.9803600000000001</v>
      </c>
      <c r="AO1902" s="9">
        <f t="shared" si="749"/>
        <v>0</v>
      </c>
      <c r="AP1902" s="17">
        <f t="shared" si="749"/>
        <v>0</v>
      </c>
      <c r="AQ1902" s="15">
        <f t="shared" si="749"/>
        <v>0</v>
      </c>
      <c r="AR1902" s="10" t="str">
        <f t="shared" si="749"/>
        <v>J=</v>
      </c>
      <c r="AS1902" s="59">
        <f t="shared" si="749"/>
        <v>44635</v>
      </c>
      <c r="AT1902" s="18"/>
      <c r="AU1902" s="18"/>
      <c r="AV1902" s="40"/>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c r="GS1902" s="18"/>
      <c r="GT1902" s="18"/>
    </row>
    <row r="1903" spans="1:202" x14ac:dyDescent="0.2">
      <c r="A1903" s="122"/>
      <c r="B1903" s="3"/>
      <c r="C1903" s="5"/>
      <c r="D1903" s="4"/>
      <c r="E1903" s="5"/>
      <c r="F1903" s="19"/>
      <c r="G1903" s="6"/>
      <c r="H1903" s="5"/>
      <c r="I1903" s="5"/>
      <c r="J1903" s="5"/>
      <c r="K1903" s="5"/>
      <c r="L1903" s="20"/>
      <c r="M1903" s="8"/>
      <c r="N1903" s="3"/>
      <c r="O1903" s="3"/>
      <c r="P1903" s="21"/>
      <c r="Q1903" s="2"/>
      <c r="R1903" s="9"/>
      <c r="S1903" s="9"/>
      <c r="T1903" s="9"/>
      <c r="U1903" s="9"/>
      <c r="V1903" s="9"/>
      <c r="W1903" s="9"/>
      <c r="X1903" s="9"/>
      <c r="Y1903" s="9"/>
      <c r="Z1903" s="9"/>
      <c r="AA1903" s="9"/>
      <c r="AB1903" s="9"/>
      <c r="AC1903" s="9"/>
      <c r="AD1903" s="9"/>
      <c r="AE1903" s="9"/>
      <c r="AF1903" s="59">
        <f t="shared" si="750"/>
        <v>44511</v>
      </c>
      <c r="AG1903" s="15">
        <f t="shared" ca="1" si="747"/>
        <v>505.13917500000002</v>
      </c>
      <c r="AH1903" s="15">
        <f t="shared" si="747"/>
        <v>500</v>
      </c>
      <c r="AI1903" s="4">
        <f t="shared" ca="1" si="747"/>
        <v>7.6499999999999999E-2</v>
      </c>
      <c r="AJ1903" s="16">
        <f t="shared" ca="1" si="747"/>
        <v>2.9255999999999998E-4</v>
      </c>
      <c r="AK1903" s="4">
        <f t="shared" si="747"/>
        <v>1.075</v>
      </c>
      <c r="AL1903" s="59">
        <f t="shared" si="748"/>
        <v>44511</v>
      </c>
      <c r="AM1903" s="16">
        <f t="shared" ca="1" si="749"/>
        <v>1.0102783500000001</v>
      </c>
      <c r="AN1903" s="15">
        <f t="shared" ca="1" si="749"/>
        <v>5.1391749999999998</v>
      </c>
      <c r="AO1903" s="9">
        <f t="shared" si="749"/>
        <v>0</v>
      </c>
      <c r="AP1903" s="17">
        <f t="shared" si="749"/>
        <v>0</v>
      </c>
      <c r="AQ1903" s="15">
        <f t="shared" si="749"/>
        <v>0</v>
      </c>
      <c r="AR1903" s="10" t="str">
        <f t="shared" si="749"/>
        <v>J=</v>
      </c>
      <c r="AS1903" s="59">
        <f t="shared" si="749"/>
        <v>44635</v>
      </c>
      <c r="AT1903" s="18"/>
      <c r="AU1903" s="18"/>
      <c r="AV1903" s="40"/>
      <c r="AW1903" s="18"/>
      <c r="AX1903" s="18"/>
      <c r="AY1903" s="18"/>
      <c r="AZ1903" s="18"/>
      <c r="BA1903" s="18"/>
      <c r="BB1903" s="18"/>
      <c r="BC1903" s="18"/>
      <c r="BD1903" s="18"/>
      <c r="BE1903" s="18"/>
      <c r="BF1903" s="18"/>
      <c r="BG1903" s="18"/>
      <c r="BH1903" s="18"/>
      <c r="BI1903" s="18"/>
      <c r="BJ1903" s="18"/>
      <c r="BK1903" s="18"/>
      <c r="BL1903" s="18"/>
      <c r="BM1903" s="18"/>
      <c r="BN1903" s="18"/>
      <c r="BO1903" s="18"/>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c r="GS1903" s="18"/>
      <c r="GT1903" s="18"/>
    </row>
    <row r="1904" spans="1:202" x14ac:dyDescent="0.2">
      <c r="A1904" s="122"/>
      <c r="B1904" s="3"/>
      <c r="C1904" s="5"/>
      <c r="D1904" s="4"/>
      <c r="E1904" s="5"/>
      <c r="F1904" s="19"/>
      <c r="G1904" s="6"/>
      <c r="H1904" s="5"/>
      <c r="I1904" s="5"/>
      <c r="J1904" s="5"/>
      <c r="K1904" s="5"/>
      <c r="L1904" s="20"/>
      <c r="M1904" s="8"/>
      <c r="N1904" s="3"/>
      <c r="O1904" s="3"/>
      <c r="P1904" s="21"/>
      <c r="Q1904" s="2"/>
      <c r="R1904" s="9"/>
      <c r="S1904" s="9"/>
      <c r="T1904" s="9"/>
      <c r="U1904" s="9"/>
      <c r="V1904" s="9"/>
      <c r="W1904" s="9"/>
      <c r="X1904" s="9"/>
      <c r="Y1904" s="9"/>
      <c r="Z1904" s="9"/>
      <c r="AA1904" s="9"/>
      <c r="AB1904" s="9"/>
      <c r="AC1904" s="9"/>
      <c r="AD1904" s="9"/>
      <c r="AE1904" s="9"/>
      <c r="AF1904" s="59">
        <f t="shared" si="750"/>
        <v>44512</v>
      </c>
      <c r="AG1904" s="15">
        <f t="shared" ca="1" si="747"/>
        <v>505.29804498999999</v>
      </c>
      <c r="AH1904" s="15">
        <f t="shared" si="747"/>
        <v>500</v>
      </c>
      <c r="AI1904" s="4">
        <f t="shared" ca="1" si="747"/>
        <v>7.6499999999999999E-2</v>
      </c>
      <c r="AJ1904" s="16">
        <f t="shared" ca="1" si="747"/>
        <v>2.9255999999999998E-4</v>
      </c>
      <c r="AK1904" s="4">
        <f t="shared" si="747"/>
        <v>1.075</v>
      </c>
      <c r="AL1904" s="59">
        <f t="shared" si="748"/>
        <v>44512</v>
      </c>
      <c r="AM1904" s="16">
        <f t="shared" ca="1" si="749"/>
        <v>1.0105960899999999</v>
      </c>
      <c r="AN1904" s="15">
        <f t="shared" ca="1" si="749"/>
        <v>5.2980449900000002</v>
      </c>
      <c r="AO1904" s="9">
        <f t="shared" si="749"/>
        <v>0</v>
      </c>
      <c r="AP1904" s="17">
        <f t="shared" si="749"/>
        <v>0</v>
      </c>
      <c r="AQ1904" s="15">
        <f t="shared" si="749"/>
        <v>0</v>
      </c>
      <c r="AR1904" s="10" t="str">
        <f t="shared" si="749"/>
        <v>J=</v>
      </c>
      <c r="AS1904" s="59">
        <f t="shared" si="749"/>
        <v>44635</v>
      </c>
      <c r="AT1904" s="18"/>
      <c r="AU1904" s="18"/>
      <c r="AV1904" s="40"/>
      <c r="AW1904" s="18"/>
      <c r="AX1904" s="18"/>
      <c r="AY1904" s="18"/>
      <c r="AZ1904" s="18"/>
      <c r="BA1904" s="18"/>
      <c r="BB1904" s="18"/>
      <c r="BC1904" s="18"/>
      <c r="BD1904" s="18"/>
      <c r="BE1904" s="18"/>
      <c r="BF1904" s="18"/>
      <c r="BG1904" s="18"/>
      <c r="BH1904" s="18"/>
      <c r="BI1904" s="18"/>
      <c r="BJ1904" s="18"/>
      <c r="BK1904" s="18"/>
      <c r="BL1904" s="18"/>
      <c r="BM1904" s="18"/>
      <c r="BN1904" s="18"/>
      <c r="BO1904" s="18"/>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c r="GS1904" s="18"/>
      <c r="GT1904" s="18"/>
    </row>
    <row r="1905" spans="1:202" x14ac:dyDescent="0.2">
      <c r="A1905" s="122"/>
      <c r="B1905" s="3"/>
      <c r="C1905" s="5"/>
      <c r="D1905" s="4"/>
      <c r="E1905" s="5"/>
      <c r="F1905" s="19"/>
      <c r="G1905" s="6"/>
      <c r="H1905" s="5"/>
      <c r="I1905" s="5"/>
      <c r="J1905" s="5"/>
      <c r="K1905" s="5"/>
      <c r="L1905" s="20"/>
      <c r="M1905" s="8"/>
      <c r="N1905" s="3"/>
      <c r="O1905" s="3"/>
      <c r="P1905" s="21"/>
      <c r="Q1905" s="2"/>
      <c r="R1905" s="9"/>
      <c r="S1905" s="9"/>
      <c r="T1905" s="9"/>
      <c r="U1905" s="9"/>
      <c r="V1905" s="9"/>
      <c r="W1905" s="9"/>
      <c r="X1905" s="9"/>
      <c r="Y1905" s="9"/>
      <c r="Z1905" s="9"/>
      <c r="AA1905" s="9"/>
      <c r="AB1905" s="9"/>
      <c r="AC1905" s="9"/>
      <c r="AD1905" s="9"/>
      <c r="AE1905" s="9"/>
      <c r="AF1905" s="59">
        <f t="shared" si="750"/>
        <v>44513</v>
      </c>
      <c r="AG1905" s="15">
        <f t="shared" ca="1" si="747"/>
        <v>505.45695998999997</v>
      </c>
      <c r="AH1905" s="15">
        <f t="shared" si="747"/>
        <v>500</v>
      </c>
      <c r="AI1905" s="4">
        <f t="shared" ca="1" si="747"/>
        <v>0</v>
      </c>
      <c r="AJ1905" s="16">
        <f t="shared" ca="1" si="747"/>
        <v>0</v>
      </c>
      <c r="AK1905" s="4">
        <f t="shared" si="747"/>
        <v>1.075</v>
      </c>
      <c r="AL1905" s="59">
        <f t="shared" si="748"/>
        <v>44513</v>
      </c>
      <c r="AM1905" s="16">
        <f t="shared" ca="1" si="749"/>
        <v>1.0109139199999999</v>
      </c>
      <c r="AN1905" s="15">
        <f t="shared" ca="1" si="749"/>
        <v>5.4569599899999996</v>
      </c>
      <c r="AO1905" s="9">
        <f t="shared" si="749"/>
        <v>0</v>
      </c>
      <c r="AP1905" s="17">
        <f t="shared" si="749"/>
        <v>0</v>
      </c>
      <c r="AQ1905" s="15">
        <f t="shared" si="749"/>
        <v>0</v>
      </c>
      <c r="AR1905" s="10" t="str">
        <f t="shared" si="749"/>
        <v>J=</v>
      </c>
      <c r="AS1905" s="59">
        <f t="shared" si="749"/>
        <v>44635</v>
      </c>
      <c r="AT1905" s="18"/>
      <c r="AU1905" s="18"/>
      <c r="AV1905" s="40"/>
      <c r="AW1905" s="18"/>
      <c r="AX1905" s="18"/>
      <c r="AY1905" s="18"/>
      <c r="AZ1905" s="18"/>
      <c r="BA1905" s="18"/>
      <c r="BB1905" s="18"/>
      <c r="BC1905" s="18"/>
      <c r="BD1905" s="18"/>
      <c r="BE1905" s="18"/>
      <c r="BF1905" s="18"/>
      <c r="BG1905" s="18"/>
      <c r="BH1905" s="18"/>
      <c r="BI1905" s="18"/>
      <c r="BJ1905" s="18"/>
      <c r="BK1905" s="18"/>
      <c r="BL1905" s="18"/>
      <c r="BM1905" s="18"/>
      <c r="BN1905" s="18"/>
      <c r="BO1905" s="18"/>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c r="GS1905" s="18"/>
      <c r="GT1905" s="18"/>
    </row>
    <row r="1906" spans="1:202" x14ac:dyDescent="0.2">
      <c r="A1906" s="122"/>
      <c r="B1906" s="3"/>
      <c r="C1906" s="5"/>
      <c r="D1906" s="4"/>
      <c r="E1906" s="5"/>
      <c r="F1906" s="19"/>
      <c r="G1906" s="6"/>
      <c r="H1906" s="5"/>
      <c r="I1906" s="5"/>
      <c r="J1906" s="5"/>
      <c r="K1906" s="5"/>
      <c r="L1906" s="20"/>
      <c r="M1906" s="8"/>
      <c r="N1906" s="3"/>
      <c r="O1906" s="3"/>
      <c r="P1906" s="21"/>
      <c r="Q1906" s="2"/>
      <c r="R1906" s="9"/>
      <c r="S1906" s="9"/>
      <c r="T1906" s="9"/>
      <c r="U1906" s="9"/>
      <c r="V1906" s="9"/>
      <c r="W1906" s="9"/>
      <c r="X1906" s="9"/>
      <c r="Y1906" s="9"/>
      <c r="Z1906" s="9"/>
      <c r="AA1906" s="9"/>
      <c r="AB1906" s="9"/>
      <c r="AC1906" s="9"/>
      <c r="AD1906" s="9"/>
      <c r="AE1906" s="9"/>
      <c r="AF1906" s="59">
        <f t="shared" si="750"/>
        <v>44514</v>
      </c>
      <c r="AG1906" s="15">
        <f t="shared" ca="1" si="747"/>
        <v>505.45695998999997</v>
      </c>
      <c r="AH1906" s="15">
        <f t="shared" si="747"/>
        <v>500</v>
      </c>
      <c r="AI1906" s="4">
        <f t="shared" ca="1" si="747"/>
        <v>0</v>
      </c>
      <c r="AJ1906" s="16">
        <f t="shared" ca="1" si="747"/>
        <v>0</v>
      </c>
      <c r="AK1906" s="4">
        <f t="shared" si="747"/>
        <v>1.075</v>
      </c>
      <c r="AL1906" s="59">
        <f t="shared" si="748"/>
        <v>44514</v>
      </c>
      <c r="AM1906" s="16">
        <f t="shared" ca="1" si="749"/>
        <v>1.0109139199999999</v>
      </c>
      <c r="AN1906" s="15">
        <f t="shared" ca="1" si="749"/>
        <v>5.4569599899999996</v>
      </c>
      <c r="AO1906" s="9">
        <f t="shared" si="749"/>
        <v>0</v>
      </c>
      <c r="AP1906" s="17">
        <f t="shared" si="749"/>
        <v>0</v>
      </c>
      <c r="AQ1906" s="15">
        <f t="shared" si="749"/>
        <v>0</v>
      </c>
      <c r="AR1906" s="10" t="str">
        <f t="shared" si="749"/>
        <v>J=</v>
      </c>
      <c r="AS1906" s="59">
        <f t="shared" si="749"/>
        <v>44635</v>
      </c>
      <c r="AT1906" s="18"/>
      <c r="AU1906" s="18"/>
      <c r="AV1906" s="40"/>
      <c r="AW1906" s="18"/>
      <c r="AX1906" s="18"/>
      <c r="AY1906" s="18"/>
      <c r="AZ1906" s="18"/>
      <c r="BA1906" s="18"/>
      <c r="BB1906" s="18"/>
      <c r="BC1906" s="18"/>
      <c r="BD1906" s="18"/>
      <c r="BE1906" s="18"/>
      <c r="BF1906" s="18"/>
      <c r="BG1906" s="18"/>
      <c r="BH1906" s="18"/>
      <c r="BI1906" s="18"/>
      <c r="BJ1906" s="18"/>
      <c r="BK1906" s="18"/>
      <c r="BL1906" s="18"/>
      <c r="BM1906" s="18"/>
      <c r="BN1906" s="18"/>
      <c r="BO1906" s="18"/>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c r="GS1906" s="18"/>
      <c r="GT1906" s="18"/>
    </row>
    <row r="1907" spans="1:202" x14ac:dyDescent="0.2">
      <c r="A1907" s="122"/>
      <c r="B1907" s="3"/>
      <c r="C1907" s="5"/>
      <c r="D1907" s="4"/>
      <c r="E1907" s="5"/>
      <c r="F1907" s="19"/>
      <c r="G1907" s="6"/>
      <c r="H1907" s="5"/>
      <c r="I1907" s="5"/>
      <c r="J1907" s="5"/>
      <c r="K1907" s="5"/>
      <c r="L1907" s="20"/>
      <c r="M1907" s="8"/>
      <c r="N1907" s="3"/>
      <c r="O1907" s="3"/>
      <c r="P1907" s="21"/>
      <c r="Q1907" s="2"/>
      <c r="R1907" s="9"/>
      <c r="S1907" s="9"/>
      <c r="T1907" s="9"/>
      <c r="U1907" s="9"/>
      <c r="V1907" s="9"/>
      <c r="W1907" s="9"/>
      <c r="X1907" s="9"/>
      <c r="Y1907" s="9"/>
      <c r="Z1907" s="9"/>
      <c r="AA1907" s="9"/>
      <c r="AB1907" s="9"/>
      <c r="AC1907" s="9"/>
      <c r="AD1907" s="9"/>
      <c r="AE1907" s="9"/>
      <c r="AF1907" s="59">
        <f t="shared" si="750"/>
        <v>44515</v>
      </c>
      <c r="AG1907" s="15">
        <f t="shared" ca="1" si="747"/>
        <v>505.45695998999997</v>
      </c>
      <c r="AH1907" s="15">
        <f t="shared" si="747"/>
        <v>500</v>
      </c>
      <c r="AI1907" s="4">
        <f t="shared" ca="1" si="747"/>
        <v>0</v>
      </c>
      <c r="AJ1907" s="16">
        <f t="shared" ca="1" si="747"/>
        <v>0</v>
      </c>
      <c r="AK1907" s="4">
        <f t="shared" si="747"/>
        <v>1.075</v>
      </c>
      <c r="AL1907" s="59">
        <f t="shared" si="748"/>
        <v>44515</v>
      </c>
      <c r="AM1907" s="16">
        <f t="shared" ca="1" si="749"/>
        <v>1.0109139199999999</v>
      </c>
      <c r="AN1907" s="15">
        <f t="shared" ca="1" si="749"/>
        <v>5.4569599899999996</v>
      </c>
      <c r="AO1907" s="9">
        <f t="shared" si="749"/>
        <v>0</v>
      </c>
      <c r="AP1907" s="17">
        <f t="shared" si="749"/>
        <v>0</v>
      </c>
      <c r="AQ1907" s="15">
        <f t="shared" si="749"/>
        <v>0</v>
      </c>
      <c r="AR1907" s="10" t="str">
        <f t="shared" si="749"/>
        <v>J=</v>
      </c>
      <c r="AS1907" s="59">
        <f t="shared" si="749"/>
        <v>44635</v>
      </c>
      <c r="AT1907" s="18"/>
      <c r="AU1907" s="18"/>
      <c r="AV1907" s="40"/>
      <c r="AW1907" s="18"/>
      <c r="AX1907" s="18"/>
      <c r="AY1907" s="18"/>
      <c r="AZ1907" s="18"/>
      <c r="BA1907" s="18"/>
      <c r="BB1907" s="18"/>
      <c r="BC1907" s="18"/>
      <c r="BD1907" s="18"/>
      <c r="BE1907" s="18"/>
      <c r="BF1907" s="18"/>
      <c r="BG1907" s="18"/>
      <c r="BH1907" s="18"/>
      <c r="BI1907" s="18"/>
      <c r="BJ1907" s="18"/>
      <c r="BK1907" s="18"/>
      <c r="BL1907" s="18"/>
      <c r="BM1907" s="18"/>
      <c r="BN1907" s="18"/>
      <c r="BO1907" s="18"/>
      <c r="BP1907" s="18"/>
      <c r="BQ1907" s="18"/>
      <c r="BR1907" s="18"/>
      <c r="BS1907" s="18"/>
      <c r="BT1907" s="18"/>
      <c r="BU1907" s="18"/>
      <c r="BV1907" s="18"/>
      <c r="BW1907" s="18"/>
      <c r="BX1907" s="18"/>
      <c r="BY1907" s="18"/>
      <c r="BZ1907" s="18"/>
      <c r="CA1907" s="18"/>
      <c r="CB1907" s="18"/>
      <c r="CC1907" s="18"/>
      <c r="CD1907" s="18"/>
      <c r="CE1907" s="18"/>
      <c r="CF1907" s="18"/>
      <c r="CG1907" s="18"/>
      <c r="CH1907" s="18"/>
      <c r="CI1907" s="18"/>
      <c r="CJ1907" s="18"/>
      <c r="CK1907" s="18"/>
      <c r="CL1907" s="18"/>
      <c r="CM1907" s="18"/>
      <c r="CN1907" s="18"/>
      <c r="CO1907" s="18"/>
      <c r="CP1907" s="18"/>
      <c r="CQ1907" s="18"/>
      <c r="CR1907" s="18"/>
      <c r="CS1907" s="18"/>
      <c r="CT1907" s="18"/>
      <c r="CU1907" s="18"/>
      <c r="CV1907" s="18"/>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c r="GS1907" s="18"/>
      <c r="GT1907" s="18"/>
    </row>
    <row r="1908" spans="1:202" x14ac:dyDescent="0.2">
      <c r="A1908" s="122"/>
      <c r="B1908" s="3"/>
      <c r="C1908" s="5"/>
      <c r="D1908" s="4"/>
      <c r="E1908" s="5"/>
      <c r="F1908" s="19"/>
      <c r="G1908" s="6"/>
      <c r="H1908" s="5"/>
      <c r="I1908" s="5"/>
      <c r="J1908" s="5"/>
      <c r="K1908" s="5"/>
      <c r="L1908" s="20"/>
      <c r="M1908" s="8"/>
      <c r="N1908" s="3"/>
      <c r="O1908" s="3"/>
      <c r="P1908" s="21"/>
      <c r="Q1908" s="2"/>
      <c r="R1908" s="9"/>
      <c r="S1908" s="9"/>
      <c r="T1908" s="9"/>
      <c r="U1908" s="9"/>
      <c r="V1908" s="9"/>
      <c r="W1908" s="9"/>
      <c r="X1908" s="9"/>
      <c r="Y1908" s="9"/>
      <c r="Z1908" s="9"/>
      <c r="AA1908" s="9"/>
      <c r="AB1908" s="9"/>
      <c r="AC1908" s="9"/>
      <c r="AD1908" s="9"/>
      <c r="AE1908" s="9"/>
      <c r="AF1908" s="59">
        <f t="shared" si="750"/>
        <v>44516</v>
      </c>
      <c r="AG1908" s="15">
        <f t="shared" ca="1" si="747"/>
        <v>505.45695998999997</v>
      </c>
      <c r="AH1908" s="15">
        <f t="shared" si="747"/>
        <v>500</v>
      </c>
      <c r="AI1908" s="4">
        <f t="shared" ca="1" si="747"/>
        <v>7.6499999999999999E-2</v>
      </c>
      <c r="AJ1908" s="16">
        <f t="shared" ca="1" si="747"/>
        <v>2.9255999999999998E-4</v>
      </c>
      <c r="AK1908" s="4">
        <f t="shared" si="747"/>
        <v>1.075</v>
      </c>
      <c r="AL1908" s="59">
        <f t="shared" si="748"/>
        <v>44516</v>
      </c>
      <c r="AM1908" s="16">
        <f t="shared" ca="1" si="749"/>
        <v>1.0109139199999999</v>
      </c>
      <c r="AN1908" s="15">
        <f t="shared" ca="1" si="749"/>
        <v>5.4569599899999996</v>
      </c>
      <c r="AO1908" s="9">
        <f t="shared" si="749"/>
        <v>0</v>
      </c>
      <c r="AP1908" s="17">
        <f t="shared" si="749"/>
        <v>0</v>
      </c>
      <c r="AQ1908" s="15">
        <f t="shared" si="749"/>
        <v>0</v>
      </c>
      <c r="AR1908" s="10" t="str">
        <f t="shared" si="749"/>
        <v>J=</v>
      </c>
      <c r="AS1908" s="59">
        <f t="shared" si="749"/>
        <v>44635</v>
      </c>
      <c r="AT1908" s="18"/>
      <c r="AU1908" s="18"/>
      <c r="AV1908" s="40"/>
      <c r="AW1908" s="18"/>
      <c r="AX1908" s="18"/>
      <c r="AY1908" s="18"/>
      <c r="AZ1908" s="18"/>
      <c r="BA1908" s="18"/>
      <c r="BB1908" s="18"/>
      <c r="BC1908" s="18"/>
      <c r="BD1908" s="18"/>
      <c r="BE1908" s="18"/>
      <c r="BF1908" s="18"/>
      <c r="BG1908" s="18"/>
      <c r="BH1908" s="18"/>
      <c r="BI1908" s="18"/>
      <c r="BJ1908" s="18"/>
      <c r="BK1908" s="18"/>
      <c r="BL1908" s="18"/>
      <c r="BM1908" s="18"/>
      <c r="BN1908" s="18"/>
      <c r="BO1908" s="18"/>
      <c r="BP1908" s="18"/>
      <c r="BQ1908" s="18"/>
      <c r="BR1908" s="18"/>
      <c r="BS1908" s="18"/>
      <c r="BT1908" s="18"/>
      <c r="BU1908" s="18"/>
      <c r="BV1908" s="18"/>
      <c r="BW1908" s="18"/>
      <c r="BX1908" s="18"/>
      <c r="BY1908" s="18"/>
      <c r="BZ1908" s="18"/>
      <c r="CA1908" s="18"/>
      <c r="CB1908" s="18"/>
      <c r="CC1908" s="18"/>
      <c r="CD1908" s="18"/>
      <c r="CE1908" s="18"/>
      <c r="CF1908" s="18"/>
      <c r="CG1908" s="18"/>
      <c r="CH1908" s="18"/>
      <c r="CI1908" s="18"/>
      <c r="CJ1908" s="18"/>
      <c r="CK1908" s="18"/>
      <c r="CL1908" s="18"/>
      <c r="CM1908" s="18"/>
      <c r="CN1908" s="18"/>
      <c r="CO1908" s="18"/>
      <c r="CP1908" s="18"/>
      <c r="CQ1908" s="18"/>
      <c r="CR1908" s="18"/>
      <c r="CS1908" s="18"/>
      <c r="CT1908" s="18"/>
      <c r="CU1908" s="18"/>
      <c r="CV1908" s="18"/>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c r="GS1908" s="18"/>
      <c r="GT1908" s="18"/>
    </row>
    <row r="1909" spans="1:202" x14ac:dyDescent="0.2">
      <c r="A1909" s="122"/>
      <c r="B1909" s="3"/>
      <c r="C1909" s="5"/>
      <c r="D1909" s="4"/>
      <c r="E1909" s="5"/>
      <c r="F1909" s="19"/>
      <c r="G1909" s="6"/>
      <c r="H1909" s="5"/>
      <c r="I1909" s="5"/>
      <c r="J1909" s="5"/>
      <c r="K1909" s="5"/>
      <c r="L1909" s="20"/>
      <c r="M1909" s="8"/>
      <c r="N1909" s="3"/>
      <c r="O1909" s="3"/>
      <c r="P1909" s="21"/>
      <c r="Q1909" s="2"/>
      <c r="R1909" s="9"/>
      <c r="S1909" s="9"/>
      <c r="T1909" s="9"/>
      <c r="U1909" s="9"/>
      <c r="V1909" s="9"/>
      <c r="W1909" s="9"/>
      <c r="X1909" s="9"/>
      <c r="Y1909" s="9"/>
      <c r="Z1909" s="9"/>
      <c r="AA1909" s="9"/>
      <c r="AB1909" s="9"/>
      <c r="AC1909" s="9"/>
      <c r="AD1909" s="9"/>
      <c r="AE1909" s="9"/>
      <c r="AF1909" s="59">
        <f t="shared" si="750"/>
        <v>44517</v>
      </c>
      <c r="AG1909" s="15">
        <f t="shared" ca="1" si="747"/>
        <v>505.61592499</v>
      </c>
      <c r="AH1909" s="15">
        <f t="shared" si="747"/>
        <v>500</v>
      </c>
      <c r="AI1909" s="4">
        <f t="shared" ca="1" si="747"/>
        <v>7.6499999999999999E-2</v>
      </c>
      <c r="AJ1909" s="16">
        <f t="shared" ca="1" si="747"/>
        <v>2.9255999999999998E-4</v>
      </c>
      <c r="AK1909" s="4">
        <f t="shared" si="747"/>
        <v>1.075</v>
      </c>
      <c r="AL1909" s="59">
        <f t="shared" si="748"/>
        <v>44517</v>
      </c>
      <c r="AM1909" s="16">
        <f t="shared" ca="1" si="749"/>
        <v>1.0112318499999999</v>
      </c>
      <c r="AN1909" s="15">
        <f t="shared" ca="1" si="749"/>
        <v>5.6159249899999999</v>
      </c>
      <c r="AO1909" s="9">
        <f t="shared" si="749"/>
        <v>0</v>
      </c>
      <c r="AP1909" s="17">
        <f t="shared" si="749"/>
        <v>0</v>
      </c>
      <c r="AQ1909" s="15">
        <f t="shared" si="749"/>
        <v>0</v>
      </c>
      <c r="AR1909" s="10" t="str">
        <f t="shared" si="749"/>
        <v>J=</v>
      </c>
      <c r="AS1909" s="59">
        <f t="shared" si="749"/>
        <v>44635</v>
      </c>
      <c r="AT1909" s="18"/>
      <c r="AU1909" s="18"/>
      <c r="AV1909" s="40"/>
      <c r="AW1909" s="18"/>
      <c r="AX1909" s="18"/>
      <c r="AY1909" s="18"/>
      <c r="AZ1909" s="18"/>
      <c r="BA1909" s="18"/>
      <c r="BB1909" s="18"/>
      <c r="BC1909" s="18"/>
      <c r="BD1909" s="18"/>
      <c r="BE1909" s="18"/>
      <c r="BF1909" s="18"/>
      <c r="BG1909" s="18"/>
      <c r="BH1909" s="18"/>
      <c r="BI1909" s="18"/>
      <c r="BJ1909" s="18"/>
      <c r="BK1909" s="18"/>
      <c r="BL1909" s="18"/>
      <c r="BM1909" s="18"/>
      <c r="BN1909" s="18"/>
      <c r="BO1909" s="18"/>
      <c r="BP1909" s="18"/>
      <c r="BQ1909" s="18"/>
      <c r="BR1909" s="18"/>
      <c r="BS1909" s="18"/>
      <c r="BT1909" s="18"/>
      <c r="BU1909" s="18"/>
      <c r="BV1909" s="18"/>
      <c r="BW1909" s="18"/>
      <c r="BX1909" s="18"/>
      <c r="BY1909" s="18"/>
      <c r="BZ1909" s="18"/>
      <c r="CA1909" s="18"/>
      <c r="CB1909" s="18"/>
      <c r="CC1909" s="18"/>
      <c r="CD1909" s="18"/>
      <c r="CE1909" s="18"/>
      <c r="CF1909" s="18"/>
      <c r="CG1909" s="18"/>
      <c r="CH1909" s="18"/>
      <c r="CI1909" s="18"/>
      <c r="CJ1909" s="18"/>
      <c r="CK1909" s="18"/>
      <c r="CL1909" s="18"/>
      <c r="CM1909" s="18"/>
      <c r="CN1909" s="18"/>
      <c r="CO1909" s="18"/>
      <c r="CP1909" s="18"/>
      <c r="CQ1909" s="18"/>
      <c r="CR1909" s="18"/>
      <c r="CS1909" s="18"/>
      <c r="CT1909" s="18"/>
      <c r="CU1909" s="18"/>
      <c r="CV1909" s="18"/>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c r="GS1909" s="18"/>
      <c r="GT1909" s="18"/>
    </row>
    <row r="1910" spans="1:202" x14ac:dyDescent="0.2">
      <c r="A1910" s="122"/>
      <c r="B1910" s="3"/>
      <c r="C1910" s="5"/>
      <c r="D1910" s="4"/>
      <c r="E1910" s="5"/>
      <c r="F1910" s="19"/>
      <c r="G1910" s="6"/>
      <c r="H1910" s="5"/>
      <c r="I1910" s="5"/>
      <c r="J1910" s="5"/>
      <c r="K1910" s="5"/>
      <c r="L1910" s="20"/>
      <c r="M1910" s="8"/>
      <c r="N1910" s="3"/>
      <c r="O1910" s="3"/>
      <c r="P1910" s="21"/>
      <c r="Q1910" s="2"/>
      <c r="R1910" s="9"/>
      <c r="S1910" s="9"/>
      <c r="T1910" s="9"/>
      <c r="U1910" s="9"/>
      <c r="V1910" s="9"/>
      <c r="W1910" s="9"/>
      <c r="X1910" s="9"/>
      <c r="Y1910" s="9"/>
      <c r="Z1910" s="9"/>
      <c r="AA1910" s="9"/>
      <c r="AB1910" s="9"/>
      <c r="AC1910" s="9"/>
      <c r="AD1910" s="9"/>
      <c r="AE1910" s="9"/>
      <c r="AF1910" s="59">
        <f t="shared" si="750"/>
        <v>44518</v>
      </c>
      <c r="AG1910" s="15">
        <f t="shared" ca="1" si="747"/>
        <v>505.77494498999999</v>
      </c>
      <c r="AH1910" s="15">
        <f t="shared" si="747"/>
        <v>500</v>
      </c>
      <c r="AI1910" s="4">
        <f t="shared" ca="1" si="747"/>
        <v>7.6499999999999999E-2</v>
      </c>
      <c r="AJ1910" s="16">
        <f t="shared" ca="1" si="747"/>
        <v>2.9255999999999998E-4</v>
      </c>
      <c r="AK1910" s="4">
        <f t="shared" si="747"/>
        <v>1.075</v>
      </c>
      <c r="AL1910" s="59">
        <f t="shared" si="748"/>
        <v>44518</v>
      </c>
      <c r="AM1910" s="16">
        <f t="shared" ca="1" si="749"/>
        <v>1.01154989</v>
      </c>
      <c r="AN1910" s="15">
        <f t="shared" ca="1" si="749"/>
        <v>5.7749449899999998</v>
      </c>
      <c r="AO1910" s="9">
        <f t="shared" si="749"/>
        <v>0</v>
      </c>
      <c r="AP1910" s="17">
        <f t="shared" si="749"/>
        <v>0</v>
      </c>
      <c r="AQ1910" s="15">
        <f t="shared" si="749"/>
        <v>0</v>
      </c>
      <c r="AR1910" s="10" t="str">
        <f t="shared" si="749"/>
        <v>J=</v>
      </c>
      <c r="AS1910" s="59">
        <f t="shared" si="749"/>
        <v>44635</v>
      </c>
      <c r="AT1910" s="18"/>
      <c r="AU1910" s="18"/>
      <c r="AV1910" s="40"/>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c r="GS1910" s="18"/>
      <c r="GT1910" s="18"/>
    </row>
    <row r="1911" spans="1:202" x14ac:dyDescent="0.2">
      <c r="A1911" s="122"/>
      <c r="B1911" s="3"/>
      <c r="C1911" s="5"/>
      <c r="D1911" s="4"/>
      <c r="E1911" s="5"/>
      <c r="F1911" s="19"/>
      <c r="G1911" s="6"/>
      <c r="H1911" s="5"/>
      <c r="I1911" s="5"/>
      <c r="J1911" s="5"/>
      <c r="K1911" s="5"/>
      <c r="L1911" s="20"/>
      <c r="M1911" s="8"/>
      <c r="N1911" s="3"/>
      <c r="O1911" s="3"/>
      <c r="P1911" s="21"/>
      <c r="Q1911" s="2"/>
      <c r="R1911" s="9"/>
      <c r="S1911" s="9"/>
      <c r="T1911" s="9"/>
      <c r="U1911" s="9"/>
      <c r="V1911" s="9"/>
      <c r="W1911" s="9"/>
      <c r="X1911" s="9"/>
      <c r="Y1911" s="9"/>
      <c r="Z1911" s="9"/>
      <c r="AA1911" s="9"/>
      <c r="AB1911" s="9"/>
      <c r="AC1911" s="9"/>
      <c r="AD1911" s="9"/>
      <c r="AE1911" s="9"/>
      <c r="AF1911" s="59">
        <f t="shared" si="750"/>
        <v>44519</v>
      </c>
      <c r="AG1911" s="15">
        <f t="shared" ca="1" si="747"/>
        <v>505.93401</v>
      </c>
      <c r="AH1911" s="15">
        <f t="shared" si="747"/>
        <v>500</v>
      </c>
      <c r="AI1911" s="4">
        <f t="shared" ca="1" si="747"/>
        <v>7.6499999999999999E-2</v>
      </c>
      <c r="AJ1911" s="16">
        <f t="shared" ca="1" si="747"/>
        <v>2.9255999999999998E-4</v>
      </c>
      <c r="AK1911" s="4">
        <f t="shared" si="747"/>
        <v>1.075</v>
      </c>
      <c r="AL1911" s="59">
        <f t="shared" si="748"/>
        <v>44519</v>
      </c>
      <c r="AM1911" s="16">
        <f t="shared" ca="1" si="749"/>
        <v>1.0118680200000001</v>
      </c>
      <c r="AN1911" s="15">
        <f t="shared" ca="1" si="749"/>
        <v>5.9340099999999998</v>
      </c>
      <c r="AO1911" s="9">
        <f t="shared" si="749"/>
        <v>0</v>
      </c>
      <c r="AP1911" s="17">
        <f t="shared" si="749"/>
        <v>0</v>
      </c>
      <c r="AQ1911" s="15">
        <f t="shared" si="749"/>
        <v>0</v>
      </c>
      <c r="AR1911" s="10" t="str">
        <f t="shared" si="749"/>
        <v>J=</v>
      </c>
      <c r="AS1911" s="59">
        <f t="shared" si="749"/>
        <v>44635</v>
      </c>
      <c r="AT1911" s="18"/>
      <c r="AU1911" s="18"/>
      <c r="AV1911" s="40"/>
      <c r="AW1911" s="18"/>
      <c r="AX1911" s="18"/>
      <c r="AY1911" s="18"/>
      <c r="AZ1911" s="18"/>
      <c r="BA1911" s="18"/>
      <c r="BB1911" s="18"/>
      <c r="BC1911" s="18"/>
      <c r="BD1911" s="18"/>
      <c r="BE1911" s="18"/>
      <c r="BF1911" s="18"/>
      <c r="BG1911" s="18"/>
      <c r="BH1911" s="18"/>
      <c r="BI1911" s="18"/>
      <c r="BJ1911" s="18"/>
      <c r="BK1911" s="18"/>
      <c r="BL1911" s="18"/>
      <c r="BM1911" s="18"/>
      <c r="BN1911" s="18"/>
      <c r="BO1911" s="18"/>
      <c r="BP1911" s="18"/>
      <c r="BQ1911" s="18"/>
      <c r="BR1911" s="18"/>
      <c r="BS1911" s="18"/>
      <c r="BT1911" s="18"/>
      <c r="BU1911" s="18"/>
      <c r="BV1911" s="18"/>
      <c r="BW1911" s="18"/>
      <c r="BX1911" s="18"/>
      <c r="BY1911" s="18"/>
      <c r="BZ1911" s="18"/>
      <c r="CA1911" s="18"/>
      <c r="CB1911" s="18"/>
      <c r="CC1911" s="18"/>
      <c r="CD1911" s="18"/>
      <c r="CE1911" s="18"/>
      <c r="CF1911" s="18"/>
      <c r="CG1911" s="18"/>
      <c r="CH1911" s="18"/>
      <c r="CI1911" s="18"/>
      <c r="CJ1911" s="18"/>
      <c r="CK1911" s="18"/>
      <c r="CL1911" s="18"/>
      <c r="CM1911" s="18"/>
      <c r="CN1911" s="18"/>
      <c r="CO1911" s="18"/>
      <c r="CP1911" s="18"/>
      <c r="CQ1911" s="18"/>
      <c r="CR1911" s="18"/>
      <c r="CS1911" s="18"/>
      <c r="CT1911" s="18"/>
      <c r="CU1911" s="18"/>
      <c r="CV1911" s="18"/>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c r="GS1911" s="18"/>
      <c r="GT1911" s="18"/>
    </row>
    <row r="1912" spans="1:202" x14ac:dyDescent="0.2">
      <c r="A1912" s="122"/>
      <c r="B1912" s="3"/>
      <c r="C1912" s="5"/>
      <c r="D1912" s="4"/>
      <c r="E1912" s="5"/>
      <c r="F1912" s="19"/>
      <c r="G1912" s="6"/>
      <c r="H1912" s="5"/>
      <c r="I1912" s="5"/>
      <c r="J1912" s="5"/>
      <c r="K1912" s="5"/>
      <c r="L1912" s="20"/>
      <c r="M1912" s="8"/>
      <c r="N1912" s="3"/>
      <c r="O1912" s="3"/>
      <c r="P1912" s="21"/>
      <c r="Q1912" s="2"/>
      <c r="R1912" s="9"/>
      <c r="S1912" s="9"/>
      <c r="T1912" s="9"/>
      <c r="U1912" s="9"/>
      <c r="V1912" s="9"/>
      <c r="W1912" s="9"/>
      <c r="X1912" s="9"/>
      <c r="Y1912" s="9"/>
      <c r="Z1912" s="9"/>
      <c r="AA1912" s="9"/>
      <c r="AB1912" s="9"/>
      <c r="AC1912" s="9"/>
      <c r="AD1912" s="9"/>
      <c r="AE1912" s="9"/>
      <c r="AF1912" s="59">
        <f t="shared" si="750"/>
        <v>44520</v>
      </c>
      <c r="AG1912" s="15">
        <f t="shared" ca="1" si="747"/>
        <v>506.09312999999997</v>
      </c>
      <c r="AH1912" s="15">
        <f t="shared" si="747"/>
        <v>500</v>
      </c>
      <c r="AI1912" s="4">
        <f t="shared" ca="1" si="747"/>
        <v>0</v>
      </c>
      <c r="AJ1912" s="16">
        <f t="shared" ca="1" si="747"/>
        <v>0</v>
      </c>
      <c r="AK1912" s="4">
        <f t="shared" si="747"/>
        <v>1.075</v>
      </c>
      <c r="AL1912" s="59">
        <f t="shared" si="748"/>
        <v>44520</v>
      </c>
      <c r="AM1912" s="16">
        <f t="shared" ca="1" si="749"/>
        <v>1.01218626</v>
      </c>
      <c r="AN1912" s="15">
        <f t="shared" ca="1" si="749"/>
        <v>6.0931300000000004</v>
      </c>
      <c r="AO1912" s="9">
        <f t="shared" si="749"/>
        <v>0</v>
      </c>
      <c r="AP1912" s="17">
        <f t="shared" si="749"/>
        <v>0</v>
      </c>
      <c r="AQ1912" s="15">
        <f t="shared" si="749"/>
        <v>0</v>
      </c>
      <c r="AR1912" s="10" t="str">
        <f t="shared" si="749"/>
        <v>J=</v>
      </c>
      <c r="AS1912" s="59">
        <f t="shared" si="749"/>
        <v>44635</v>
      </c>
      <c r="AT1912" s="18"/>
      <c r="AU1912" s="18"/>
      <c r="AV1912" s="40"/>
      <c r="AW1912" s="18"/>
      <c r="AX1912" s="18"/>
      <c r="AY1912" s="18"/>
      <c r="AZ1912" s="18"/>
      <c r="BA1912" s="18"/>
      <c r="BB1912" s="18"/>
      <c r="BC1912" s="18"/>
      <c r="BD1912" s="18"/>
      <c r="BE1912" s="18"/>
      <c r="BF1912" s="18"/>
      <c r="BG1912" s="18"/>
      <c r="BH1912" s="18"/>
      <c r="BI1912" s="18"/>
      <c r="BJ1912" s="18"/>
      <c r="BK1912" s="18"/>
      <c r="BL1912" s="18"/>
      <c r="BM1912" s="18"/>
      <c r="BN1912" s="18"/>
      <c r="BO1912" s="18"/>
      <c r="BP1912" s="18"/>
      <c r="BQ1912" s="18"/>
      <c r="BR1912" s="18"/>
      <c r="BS1912" s="18"/>
      <c r="BT1912" s="18"/>
      <c r="BU1912" s="18"/>
      <c r="BV1912" s="18"/>
      <c r="BW1912" s="18"/>
      <c r="BX1912" s="18"/>
      <c r="BY1912" s="18"/>
      <c r="BZ1912" s="18"/>
      <c r="CA1912" s="18"/>
      <c r="CB1912" s="18"/>
      <c r="CC1912" s="18"/>
      <c r="CD1912" s="18"/>
      <c r="CE1912" s="18"/>
      <c r="CF1912" s="18"/>
      <c r="CG1912" s="18"/>
      <c r="CH1912" s="18"/>
      <c r="CI1912" s="18"/>
      <c r="CJ1912" s="18"/>
      <c r="CK1912" s="18"/>
      <c r="CL1912" s="18"/>
      <c r="CM1912" s="18"/>
      <c r="CN1912" s="18"/>
      <c r="CO1912" s="18"/>
      <c r="CP1912" s="18"/>
      <c r="CQ1912" s="18"/>
      <c r="CR1912" s="18"/>
      <c r="CS1912" s="18"/>
      <c r="CT1912" s="18"/>
      <c r="CU1912" s="18"/>
      <c r="CV1912" s="18"/>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c r="GS1912" s="18"/>
      <c r="GT1912" s="18"/>
    </row>
    <row r="1913" spans="1:202" x14ac:dyDescent="0.2">
      <c r="A1913" s="122"/>
      <c r="B1913" s="3"/>
      <c r="C1913" s="5"/>
      <c r="D1913" s="4"/>
      <c r="E1913" s="5"/>
      <c r="F1913" s="19"/>
      <c r="G1913" s="6"/>
      <c r="H1913" s="5"/>
      <c r="I1913" s="5"/>
      <c r="J1913" s="5"/>
      <c r="K1913" s="5"/>
      <c r="L1913" s="20"/>
      <c r="M1913" s="8"/>
      <c r="N1913" s="3"/>
      <c r="O1913" s="3"/>
      <c r="P1913" s="21"/>
      <c r="Q1913" s="2"/>
      <c r="R1913" s="9"/>
      <c r="S1913" s="9"/>
      <c r="T1913" s="9"/>
      <c r="U1913" s="9"/>
      <c r="V1913" s="9"/>
      <c r="W1913" s="9"/>
      <c r="X1913" s="9"/>
      <c r="Y1913" s="9"/>
      <c r="Z1913" s="9"/>
      <c r="AA1913" s="9"/>
      <c r="AB1913" s="9"/>
      <c r="AC1913" s="9"/>
      <c r="AD1913" s="9"/>
      <c r="AE1913" s="9"/>
      <c r="AF1913" s="59">
        <f t="shared" si="750"/>
        <v>44521</v>
      </c>
      <c r="AG1913" s="15">
        <f t="shared" ref="AG1913:AK1926" ca="1" si="751">VLOOKUP($AF1913,$A$10:$Q$3625,(AG$1)+1)</f>
        <v>506.09312999999997</v>
      </c>
      <c r="AH1913" s="15">
        <f t="shared" si="751"/>
        <v>500</v>
      </c>
      <c r="AI1913" s="4">
        <f t="shared" ca="1" si="751"/>
        <v>0</v>
      </c>
      <c r="AJ1913" s="16">
        <f t="shared" ca="1" si="751"/>
        <v>0</v>
      </c>
      <c r="AK1913" s="4">
        <f t="shared" si="751"/>
        <v>1.075</v>
      </c>
      <c r="AL1913" s="59">
        <f t="shared" si="748"/>
        <v>44521</v>
      </c>
      <c r="AM1913" s="16">
        <f t="shared" ref="AM1913:AS1926" ca="1" si="752">VLOOKUP($AF1913,$A$10:$Q$3625,(AM$1)+1)</f>
        <v>1.01218626</v>
      </c>
      <c r="AN1913" s="15">
        <f t="shared" ca="1" si="752"/>
        <v>6.0931300000000004</v>
      </c>
      <c r="AO1913" s="9">
        <f t="shared" si="752"/>
        <v>0</v>
      </c>
      <c r="AP1913" s="17">
        <f t="shared" si="752"/>
        <v>0</v>
      </c>
      <c r="AQ1913" s="15">
        <f t="shared" si="752"/>
        <v>0</v>
      </c>
      <c r="AR1913" s="10" t="str">
        <f t="shared" si="752"/>
        <v>J=</v>
      </c>
      <c r="AS1913" s="59">
        <f t="shared" si="752"/>
        <v>44635</v>
      </c>
      <c r="AT1913" s="18"/>
      <c r="AU1913" s="18"/>
      <c r="AV1913" s="40"/>
      <c r="AW1913" s="18"/>
      <c r="AX1913" s="18"/>
      <c r="AY1913" s="18"/>
      <c r="AZ1913" s="18"/>
      <c r="BA1913" s="18"/>
      <c r="BB1913" s="18"/>
      <c r="BC1913" s="18"/>
      <c r="BD1913" s="18"/>
      <c r="BE1913" s="18"/>
      <c r="BF1913" s="18"/>
      <c r="BG1913" s="18"/>
      <c r="BH1913" s="18"/>
      <c r="BI1913" s="18"/>
      <c r="BJ1913" s="18"/>
      <c r="BK1913" s="18"/>
      <c r="BL1913" s="18"/>
      <c r="BM1913" s="18"/>
      <c r="BN1913" s="18"/>
      <c r="BO1913" s="18"/>
      <c r="BP1913" s="18"/>
      <c r="BQ1913" s="18"/>
      <c r="BR1913" s="18"/>
      <c r="BS1913" s="18"/>
      <c r="BT1913" s="18"/>
      <c r="BU1913" s="18"/>
      <c r="BV1913" s="18"/>
      <c r="BW1913" s="18"/>
      <c r="BX1913" s="18"/>
      <c r="BY1913" s="18"/>
      <c r="BZ1913" s="18"/>
      <c r="CA1913" s="18"/>
      <c r="CB1913" s="18"/>
      <c r="CC1913" s="18"/>
      <c r="CD1913" s="18"/>
      <c r="CE1913" s="18"/>
      <c r="CF1913" s="18"/>
      <c r="CG1913" s="18"/>
      <c r="CH1913" s="18"/>
      <c r="CI1913" s="18"/>
      <c r="CJ1913" s="18"/>
      <c r="CK1913" s="18"/>
      <c r="CL1913" s="18"/>
      <c r="CM1913" s="18"/>
      <c r="CN1913" s="18"/>
      <c r="CO1913" s="18"/>
      <c r="CP1913" s="18"/>
      <c r="CQ1913" s="18"/>
      <c r="CR1913" s="18"/>
      <c r="CS1913" s="18"/>
      <c r="CT1913" s="18"/>
      <c r="CU1913" s="18"/>
      <c r="CV1913" s="18"/>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c r="GS1913" s="18"/>
      <c r="GT1913" s="18"/>
    </row>
    <row r="1914" spans="1:202" x14ac:dyDescent="0.2">
      <c r="A1914" s="122"/>
      <c r="B1914" s="3"/>
      <c r="C1914" s="5"/>
      <c r="D1914" s="4"/>
      <c r="E1914" s="5"/>
      <c r="F1914" s="19"/>
      <c r="G1914" s="6"/>
      <c r="H1914" s="5"/>
      <c r="I1914" s="5"/>
      <c r="J1914" s="5"/>
      <c r="K1914" s="5"/>
      <c r="L1914" s="20"/>
      <c r="M1914" s="8"/>
      <c r="N1914" s="3"/>
      <c r="O1914" s="3"/>
      <c r="P1914" s="21"/>
      <c r="Q1914" s="2"/>
      <c r="R1914" s="9"/>
      <c r="S1914" s="9"/>
      <c r="T1914" s="9"/>
      <c r="U1914" s="9"/>
      <c r="V1914" s="9"/>
      <c r="W1914" s="9"/>
      <c r="X1914" s="9"/>
      <c r="Y1914" s="9"/>
      <c r="Z1914" s="9"/>
      <c r="AA1914" s="9"/>
      <c r="AB1914" s="9"/>
      <c r="AC1914" s="9"/>
      <c r="AD1914" s="9"/>
      <c r="AE1914" s="9"/>
      <c r="AF1914" s="59">
        <f t="shared" si="750"/>
        <v>44522</v>
      </c>
      <c r="AG1914" s="15">
        <f t="shared" ca="1" si="751"/>
        <v>506.09312999999997</v>
      </c>
      <c r="AH1914" s="15">
        <f t="shared" si="751"/>
        <v>500</v>
      </c>
      <c r="AI1914" s="4">
        <f t="shared" ca="1" si="751"/>
        <v>7.6499999999999999E-2</v>
      </c>
      <c r="AJ1914" s="16">
        <f t="shared" ca="1" si="751"/>
        <v>2.9255999999999998E-4</v>
      </c>
      <c r="AK1914" s="4">
        <f t="shared" si="751"/>
        <v>1.075</v>
      </c>
      <c r="AL1914" s="59">
        <f t="shared" si="748"/>
        <v>44522</v>
      </c>
      <c r="AM1914" s="16">
        <f t="shared" ca="1" si="752"/>
        <v>1.01218626</v>
      </c>
      <c r="AN1914" s="15">
        <f t="shared" ca="1" si="752"/>
        <v>6.0931300000000004</v>
      </c>
      <c r="AO1914" s="9">
        <f t="shared" si="752"/>
        <v>0</v>
      </c>
      <c r="AP1914" s="17">
        <f t="shared" si="752"/>
        <v>0</v>
      </c>
      <c r="AQ1914" s="15">
        <f t="shared" si="752"/>
        <v>0</v>
      </c>
      <c r="AR1914" s="10" t="str">
        <f t="shared" si="752"/>
        <v>J=</v>
      </c>
      <c r="AS1914" s="59">
        <f t="shared" si="752"/>
        <v>44635</v>
      </c>
      <c r="AT1914" s="18"/>
      <c r="AU1914" s="18"/>
      <c r="AV1914" s="40"/>
      <c r="AW1914" s="18"/>
      <c r="AX1914" s="18"/>
      <c r="AY1914" s="18"/>
      <c r="AZ1914" s="18"/>
      <c r="BA1914" s="18"/>
      <c r="BB1914" s="18"/>
      <c r="BC1914" s="18"/>
      <c r="BD1914" s="18"/>
      <c r="BE1914" s="18"/>
      <c r="BF1914" s="18"/>
      <c r="BG1914" s="18"/>
      <c r="BH1914" s="18"/>
      <c r="BI1914" s="18"/>
      <c r="BJ1914" s="18"/>
      <c r="BK1914" s="18"/>
      <c r="BL1914" s="18"/>
      <c r="BM1914" s="18"/>
      <c r="BN1914" s="18"/>
      <c r="BO1914" s="18"/>
      <c r="BP1914" s="18"/>
      <c r="BQ1914" s="18"/>
      <c r="BR1914" s="18"/>
      <c r="BS1914" s="18"/>
      <c r="BT1914" s="18"/>
      <c r="BU1914" s="18"/>
      <c r="BV1914" s="18"/>
      <c r="BW1914" s="18"/>
      <c r="BX1914" s="18"/>
      <c r="BY1914" s="18"/>
      <c r="BZ1914" s="18"/>
      <c r="CA1914" s="18"/>
      <c r="CB1914" s="18"/>
      <c r="CC1914" s="18"/>
      <c r="CD1914" s="18"/>
      <c r="CE1914" s="18"/>
      <c r="CF1914" s="18"/>
      <c r="CG1914" s="18"/>
      <c r="CH1914" s="18"/>
      <c r="CI1914" s="18"/>
      <c r="CJ1914" s="18"/>
      <c r="CK1914" s="18"/>
      <c r="CL1914" s="18"/>
      <c r="CM1914" s="18"/>
      <c r="CN1914" s="18"/>
      <c r="CO1914" s="18"/>
      <c r="CP1914" s="18"/>
      <c r="CQ1914" s="18"/>
      <c r="CR1914" s="18"/>
      <c r="CS1914" s="18"/>
      <c r="CT1914" s="18"/>
      <c r="CU1914" s="18"/>
      <c r="CV1914" s="18"/>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c r="GS1914" s="18"/>
      <c r="GT1914" s="18"/>
    </row>
    <row r="1915" spans="1:202" x14ac:dyDescent="0.2">
      <c r="A1915" s="122"/>
      <c r="B1915" s="3"/>
      <c r="C1915" s="5"/>
      <c r="D1915" s="4"/>
      <c r="E1915" s="5"/>
      <c r="F1915" s="19"/>
      <c r="G1915" s="6"/>
      <c r="H1915" s="5"/>
      <c r="I1915" s="5"/>
      <c r="J1915" s="5"/>
      <c r="K1915" s="5"/>
      <c r="L1915" s="20"/>
      <c r="M1915" s="8"/>
      <c r="N1915" s="3"/>
      <c r="O1915" s="3"/>
      <c r="P1915" s="21"/>
      <c r="Q1915" s="2"/>
      <c r="R1915" s="9"/>
      <c r="S1915" s="9"/>
      <c r="T1915" s="9"/>
      <c r="U1915" s="9"/>
      <c r="V1915" s="9"/>
      <c r="W1915" s="9"/>
      <c r="X1915" s="9"/>
      <c r="Y1915" s="9"/>
      <c r="Z1915" s="9"/>
      <c r="AA1915" s="9"/>
      <c r="AB1915" s="9"/>
      <c r="AC1915" s="9"/>
      <c r="AD1915" s="9"/>
      <c r="AE1915" s="9"/>
      <c r="AF1915" s="59">
        <f t="shared" si="750"/>
        <v>44523</v>
      </c>
      <c r="AG1915" s="15">
        <f t="shared" ca="1" si="751"/>
        <v>506.252295</v>
      </c>
      <c r="AH1915" s="15">
        <f t="shared" si="751"/>
        <v>500</v>
      </c>
      <c r="AI1915" s="4">
        <f t="shared" ca="1" si="751"/>
        <v>7.6499999999999999E-2</v>
      </c>
      <c r="AJ1915" s="16">
        <f t="shared" ca="1" si="751"/>
        <v>2.9255999999999998E-4</v>
      </c>
      <c r="AK1915" s="4">
        <f t="shared" si="751"/>
        <v>1.075</v>
      </c>
      <c r="AL1915" s="59">
        <f t="shared" si="748"/>
        <v>44523</v>
      </c>
      <c r="AM1915" s="16">
        <f t="shared" ca="1" si="752"/>
        <v>1.01250459</v>
      </c>
      <c r="AN1915" s="15">
        <f t="shared" ca="1" si="752"/>
        <v>6.2522950000000002</v>
      </c>
      <c r="AO1915" s="9">
        <f t="shared" si="752"/>
        <v>0</v>
      </c>
      <c r="AP1915" s="17">
        <f t="shared" si="752"/>
        <v>0</v>
      </c>
      <c r="AQ1915" s="15">
        <f t="shared" si="752"/>
        <v>0</v>
      </c>
      <c r="AR1915" s="10" t="str">
        <f t="shared" si="752"/>
        <v>J=</v>
      </c>
      <c r="AS1915" s="59">
        <f t="shared" si="752"/>
        <v>44635</v>
      </c>
      <c r="AT1915" s="18"/>
      <c r="AU1915" s="18"/>
      <c r="AV1915" s="40"/>
      <c r="AW1915" s="18"/>
      <c r="AX1915" s="18"/>
      <c r="AY1915" s="18"/>
      <c r="AZ1915" s="18"/>
      <c r="BA1915" s="18"/>
      <c r="BB1915" s="18"/>
      <c r="BC1915" s="18"/>
      <c r="BD1915" s="18"/>
      <c r="BE1915" s="18"/>
      <c r="BF1915" s="18"/>
      <c r="BG1915" s="18"/>
      <c r="BH1915" s="18"/>
      <c r="BI1915" s="18"/>
      <c r="BJ1915" s="18"/>
      <c r="BK1915" s="18"/>
      <c r="BL1915" s="18"/>
      <c r="BM1915" s="18"/>
      <c r="BN1915" s="18"/>
      <c r="BO1915" s="18"/>
      <c r="BP1915" s="18"/>
      <c r="BQ1915" s="18"/>
      <c r="BR1915" s="18"/>
      <c r="BS1915" s="18"/>
      <c r="BT1915" s="18"/>
      <c r="BU1915" s="18"/>
      <c r="BV1915" s="18"/>
      <c r="BW1915" s="18"/>
      <c r="BX1915" s="18"/>
      <c r="BY1915" s="18"/>
      <c r="BZ1915" s="18"/>
      <c r="CA1915" s="18"/>
      <c r="CB1915" s="18"/>
      <c r="CC1915" s="18"/>
      <c r="CD1915" s="18"/>
      <c r="CE1915" s="18"/>
      <c r="CF1915" s="18"/>
      <c r="CG1915" s="18"/>
      <c r="CH1915" s="18"/>
      <c r="CI1915" s="18"/>
      <c r="CJ1915" s="18"/>
      <c r="CK1915" s="18"/>
      <c r="CL1915" s="18"/>
      <c r="CM1915" s="18"/>
      <c r="CN1915" s="18"/>
      <c r="CO1915" s="18"/>
      <c r="CP1915" s="18"/>
      <c r="CQ1915" s="18"/>
      <c r="CR1915" s="18"/>
      <c r="CS1915" s="18"/>
      <c r="CT1915" s="18"/>
      <c r="CU1915" s="18"/>
      <c r="CV1915" s="18"/>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c r="GS1915" s="18"/>
      <c r="GT1915" s="18"/>
    </row>
    <row r="1916" spans="1:202" x14ac:dyDescent="0.2">
      <c r="A1916" s="122"/>
      <c r="B1916" s="3"/>
      <c r="C1916" s="5"/>
      <c r="D1916" s="4"/>
      <c r="E1916" s="5"/>
      <c r="F1916" s="19"/>
      <c r="G1916" s="6"/>
      <c r="H1916" s="5"/>
      <c r="I1916" s="5"/>
      <c r="J1916" s="5"/>
      <c r="K1916" s="5"/>
      <c r="L1916" s="20"/>
      <c r="M1916" s="8"/>
      <c r="N1916" s="3"/>
      <c r="O1916" s="3"/>
      <c r="P1916" s="21"/>
      <c r="Q1916" s="2"/>
      <c r="R1916" s="9"/>
      <c r="S1916" s="9"/>
      <c r="T1916" s="9"/>
      <c r="U1916" s="9"/>
      <c r="V1916" s="9"/>
      <c r="W1916" s="9"/>
      <c r="X1916" s="9"/>
      <c r="Y1916" s="9"/>
      <c r="Z1916" s="9"/>
      <c r="AA1916" s="9"/>
      <c r="AB1916" s="9"/>
      <c r="AC1916" s="9"/>
      <c r="AD1916" s="9"/>
      <c r="AE1916" s="9"/>
      <c r="AF1916" s="59">
        <f t="shared" si="750"/>
        <v>44524</v>
      </c>
      <c r="AG1916" s="15">
        <f t="shared" ca="1" si="751"/>
        <v>506.41151500000001</v>
      </c>
      <c r="AH1916" s="15">
        <f t="shared" si="751"/>
        <v>500</v>
      </c>
      <c r="AI1916" s="4">
        <f t="shared" ca="1" si="751"/>
        <v>7.6499999999999999E-2</v>
      </c>
      <c r="AJ1916" s="16">
        <f t="shared" ca="1" si="751"/>
        <v>2.9255999999999998E-4</v>
      </c>
      <c r="AK1916" s="4">
        <f t="shared" si="751"/>
        <v>1.075</v>
      </c>
      <c r="AL1916" s="59">
        <f t="shared" si="748"/>
        <v>44524</v>
      </c>
      <c r="AM1916" s="16">
        <f t="shared" ca="1" si="752"/>
        <v>1.0128230300000001</v>
      </c>
      <c r="AN1916" s="15">
        <f t="shared" ca="1" si="752"/>
        <v>6.4115149999999996</v>
      </c>
      <c r="AO1916" s="9">
        <f t="shared" si="752"/>
        <v>0</v>
      </c>
      <c r="AP1916" s="17">
        <f t="shared" si="752"/>
        <v>0</v>
      </c>
      <c r="AQ1916" s="15">
        <f t="shared" si="752"/>
        <v>0</v>
      </c>
      <c r="AR1916" s="10" t="str">
        <f t="shared" si="752"/>
        <v>J=</v>
      </c>
      <c r="AS1916" s="59">
        <f t="shared" si="752"/>
        <v>44635</v>
      </c>
      <c r="AT1916" s="18"/>
      <c r="AU1916" s="18"/>
      <c r="AV1916" s="40"/>
      <c r="AW1916" s="18"/>
      <c r="AX1916" s="18"/>
      <c r="AY1916" s="18"/>
      <c r="AZ1916" s="18"/>
      <c r="BA1916" s="18"/>
      <c r="BB1916" s="18"/>
      <c r="BC1916" s="18"/>
      <c r="BD1916" s="18"/>
      <c r="BE1916" s="18"/>
      <c r="BF1916" s="18"/>
      <c r="BG1916" s="18"/>
      <c r="BH1916" s="18"/>
      <c r="BI1916" s="18"/>
      <c r="BJ1916" s="18"/>
      <c r="BK1916" s="18"/>
      <c r="BL1916" s="18"/>
      <c r="BM1916" s="18"/>
      <c r="BN1916" s="18"/>
      <c r="BO1916" s="18"/>
      <c r="BP1916" s="18"/>
      <c r="BQ1916" s="18"/>
      <c r="BR1916" s="18"/>
      <c r="BS1916" s="18"/>
      <c r="BT1916" s="18"/>
      <c r="BU1916" s="18"/>
      <c r="BV1916" s="18"/>
      <c r="BW1916" s="18"/>
      <c r="BX1916" s="18"/>
      <c r="BY1916" s="18"/>
      <c r="BZ1916" s="18"/>
      <c r="CA1916" s="18"/>
      <c r="CB1916" s="18"/>
      <c r="CC1916" s="18"/>
      <c r="CD1916" s="18"/>
      <c r="CE1916" s="18"/>
      <c r="CF1916" s="18"/>
      <c r="CG1916" s="18"/>
      <c r="CH1916" s="18"/>
      <c r="CI1916" s="18"/>
      <c r="CJ1916" s="18"/>
      <c r="CK1916" s="18"/>
      <c r="CL1916" s="18"/>
      <c r="CM1916" s="18"/>
      <c r="CN1916" s="18"/>
      <c r="CO1916" s="18"/>
      <c r="CP1916" s="18"/>
      <c r="CQ1916" s="18"/>
      <c r="CR1916" s="18"/>
      <c r="CS1916" s="18"/>
      <c r="CT1916" s="18"/>
      <c r="CU1916" s="18"/>
      <c r="CV1916" s="18"/>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c r="GS1916" s="18"/>
      <c r="GT1916" s="18"/>
    </row>
    <row r="1917" spans="1:202" x14ac:dyDescent="0.2">
      <c r="A1917" s="122"/>
      <c r="B1917" s="3"/>
      <c r="C1917" s="5"/>
      <c r="D1917" s="4"/>
      <c r="E1917" s="5"/>
      <c r="F1917" s="19"/>
      <c r="G1917" s="6"/>
      <c r="H1917" s="5"/>
      <c r="I1917" s="5"/>
      <c r="J1917" s="5"/>
      <c r="K1917" s="5"/>
      <c r="L1917" s="20"/>
      <c r="M1917" s="8"/>
      <c r="N1917" s="3"/>
      <c r="O1917" s="3"/>
      <c r="P1917" s="21"/>
      <c r="Q1917" s="2"/>
      <c r="R1917" s="9"/>
      <c r="S1917" s="9"/>
      <c r="T1917" s="9"/>
      <c r="U1917" s="9"/>
      <c r="V1917" s="9"/>
      <c r="W1917" s="9"/>
      <c r="X1917" s="9"/>
      <c r="Y1917" s="9"/>
      <c r="Z1917" s="9"/>
      <c r="AA1917" s="9"/>
      <c r="AB1917" s="9"/>
      <c r="AC1917" s="9"/>
      <c r="AD1917" s="9"/>
      <c r="AE1917" s="9"/>
      <c r="AF1917" s="59">
        <f t="shared" si="750"/>
        <v>44525</v>
      </c>
      <c r="AG1917" s="15">
        <f t="shared" ca="1" si="751"/>
        <v>506.57078000000001</v>
      </c>
      <c r="AH1917" s="15">
        <f t="shared" si="751"/>
        <v>500</v>
      </c>
      <c r="AI1917" s="4">
        <f t="shared" ca="1" si="751"/>
        <v>7.6499999999999999E-2</v>
      </c>
      <c r="AJ1917" s="16">
        <f t="shared" ca="1" si="751"/>
        <v>2.9255999999999998E-4</v>
      </c>
      <c r="AK1917" s="4">
        <f t="shared" si="751"/>
        <v>1.075</v>
      </c>
      <c r="AL1917" s="59">
        <f t="shared" si="748"/>
        <v>44525</v>
      </c>
      <c r="AM1917" s="16">
        <f t="shared" ca="1" si="752"/>
        <v>1.01314156</v>
      </c>
      <c r="AN1917" s="15">
        <f t="shared" ca="1" si="752"/>
        <v>6.5707800000000001</v>
      </c>
      <c r="AO1917" s="9">
        <f t="shared" si="752"/>
        <v>0</v>
      </c>
      <c r="AP1917" s="17">
        <f t="shared" si="752"/>
        <v>0</v>
      </c>
      <c r="AQ1917" s="15">
        <f t="shared" si="752"/>
        <v>0</v>
      </c>
      <c r="AR1917" s="10" t="str">
        <f t="shared" si="752"/>
        <v>J=</v>
      </c>
      <c r="AS1917" s="59">
        <f t="shared" si="752"/>
        <v>44635</v>
      </c>
      <c r="AT1917" s="18"/>
      <c r="AU1917" s="18"/>
      <c r="AV1917" s="40"/>
      <c r="AW1917" s="18"/>
      <c r="AX1917" s="18"/>
      <c r="AY1917" s="18"/>
      <c r="AZ1917" s="18"/>
      <c r="BA1917" s="18"/>
      <c r="BB1917" s="18"/>
      <c r="BC1917" s="18"/>
      <c r="BD1917" s="18"/>
      <c r="BE1917" s="18"/>
      <c r="BF1917" s="18"/>
      <c r="BG1917" s="18"/>
      <c r="BH1917" s="18"/>
      <c r="BI1917" s="18"/>
      <c r="BJ1917" s="18"/>
      <c r="BK1917" s="18"/>
      <c r="BL1917" s="18"/>
      <c r="BM1917" s="18"/>
      <c r="BN1917" s="18"/>
      <c r="BO1917" s="18"/>
      <c r="BP1917" s="18"/>
      <c r="BQ1917" s="18"/>
      <c r="BR1917" s="18"/>
      <c r="BS1917" s="18"/>
      <c r="BT1917" s="18"/>
      <c r="BU1917" s="18"/>
      <c r="BV1917" s="18"/>
      <c r="BW1917" s="18"/>
      <c r="BX1917" s="18"/>
      <c r="BY1917" s="18"/>
      <c r="BZ1917" s="18"/>
      <c r="CA1917" s="18"/>
      <c r="CB1917" s="18"/>
      <c r="CC1917" s="18"/>
      <c r="CD1917" s="18"/>
      <c r="CE1917" s="18"/>
      <c r="CF1917" s="18"/>
      <c r="CG1917" s="18"/>
      <c r="CH1917" s="18"/>
      <c r="CI1917" s="18"/>
      <c r="CJ1917" s="18"/>
      <c r="CK1917" s="18"/>
      <c r="CL1917" s="18"/>
      <c r="CM1917" s="18"/>
      <c r="CN1917" s="18"/>
      <c r="CO1917" s="18"/>
      <c r="CP1917" s="18"/>
      <c r="CQ1917" s="18"/>
      <c r="CR1917" s="18"/>
      <c r="CS1917" s="18"/>
      <c r="CT1917" s="18"/>
      <c r="CU1917" s="18"/>
      <c r="CV1917" s="18"/>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c r="GS1917" s="18"/>
      <c r="GT1917" s="18"/>
    </row>
    <row r="1918" spans="1:202" x14ac:dyDescent="0.2">
      <c r="A1918" s="122"/>
      <c r="B1918" s="3"/>
      <c r="C1918" s="5"/>
      <c r="D1918" s="4"/>
      <c r="E1918" s="5"/>
      <c r="F1918" s="19"/>
      <c r="G1918" s="6"/>
      <c r="H1918" s="5"/>
      <c r="I1918" s="5"/>
      <c r="J1918" s="5"/>
      <c r="K1918" s="5"/>
      <c r="L1918" s="20"/>
      <c r="M1918" s="8"/>
      <c r="N1918" s="3"/>
      <c r="O1918" s="3"/>
      <c r="P1918" s="21"/>
      <c r="Q1918" s="2"/>
      <c r="R1918" s="9"/>
      <c r="S1918" s="9"/>
      <c r="T1918" s="9"/>
      <c r="U1918" s="9"/>
      <c r="V1918" s="9"/>
      <c r="W1918" s="9"/>
      <c r="X1918" s="9"/>
      <c r="Y1918" s="9"/>
      <c r="Z1918" s="9"/>
      <c r="AA1918" s="9"/>
      <c r="AB1918" s="9"/>
      <c r="AC1918" s="9"/>
      <c r="AD1918" s="9"/>
      <c r="AE1918" s="9"/>
      <c r="AF1918" s="59">
        <f t="shared" si="750"/>
        <v>44526</v>
      </c>
      <c r="AG1918" s="15">
        <f t="shared" ca="1" si="751"/>
        <v>506.73009998999999</v>
      </c>
      <c r="AH1918" s="15">
        <f t="shared" si="751"/>
        <v>500</v>
      </c>
      <c r="AI1918" s="4">
        <f t="shared" ca="1" si="751"/>
        <v>7.6499999999999999E-2</v>
      </c>
      <c r="AJ1918" s="16">
        <f t="shared" ca="1" si="751"/>
        <v>2.9255999999999998E-4</v>
      </c>
      <c r="AK1918" s="4">
        <f t="shared" si="751"/>
        <v>1.075</v>
      </c>
      <c r="AL1918" s="59">
        <f t="shared" si="748"/>
        <v>44526</v>
      </c>
      <c r="AM1918" s="16">
        <f t="shared" ca="1" si="752"/>
        <v>1.0134601999999999</v>
      </c>
      <c r="AN1918" s="15">
        <f t="shared" ca="1" si="752"/>
        <v>6.7300999900000003</v>
      </c>
      <c r="AO1918" s="9">
        <f t="shared" si="752"/>
        <v>0</v>
      </c>
      <c r="AP1918" s="17">
        <f t="shared" si="752"/>
        <v>0</v>
      </c>
      <c r="AQ1918" s="15">
        <f t="shared" si="752"/>
        <v>0</v>
      </c>
      <c r="AR1918" s="10" t="str">
        <f t="shared" si="752"/>
        <v>J=</v>
      </c>
      <c r="AS1918" s="59">
        <f t="shared" si="752"/>
        <v>44635</v>
      </c>
      <c r="AT1918" s="18"/>
      <c r="AU1918" s="18"/>
      <c r="AV1918" s="40"/>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c r="GS1918" s="18"/>
      <c r="GT1918" s="18"/>
    </row>
    <row r="1919" spans="1:202" x14ac:dyDescent="0.2">
      <c r="A1919" s="122"/>
      <c r="B1919" s="3"/>
      <c r="C1919" s="5"/>
      <c r="D1919" s="4"/>
      <c r="E1919" s="5"/>
      <c r="F1919" s="19"/>
      <c r="G1919" s="6"/>
      <c r="H1919" s="5"/>
      <c r="I1919" s="5"/>
      <c r="J1919" s="5"/>
      <c r="K1919" s="5"/>
      <c r="L1919" s="20"/>
      <c r="M1919" s="8"/>
      <c r="N1919" s="3"/>
      <c r="O1919" s="3"/>
      <c r="P1919" s="21"/>
      <c r="Q1919" s="2"/>
      <c r="R1919" s="9"/>
      <c r="S1919" s="9"/>
      <c r="T1919" s="9"/>
      <c r="U1919" s="9"/>
      <c r="V1919" s="9"/>
      <c r="W1919" s="9"/>
      <c r="X1919" s="9"/>
      <c r="Y1919" s="9"/>
      <c r="Z1919" s="9"/>
      <c r="AA1919" s="9"/>
      <c r="AB1919" s="9"/>
      <c r="AC1919" s="9"/>
      <c r="AD1919" s="9"/>
      <c r="AE1919" s="9"/>
      <c r="AF1919" s="59">
        <f t="shared" si="750"/>
        <v>44527</v>
      </c>
      <c r="AG1919" s="15">
        <f t="shared" ca="1" si="751"/>
        <v>506.88946499000002</v>
      </c>
      <c r="AH1919" s="15">
        <f t="shared" si="751"/>
        <v>500</v>
      </c>
      <c r="AI1919" s="4">
        <f t="shared" ca="1" si="751"/>
        <v>0</v>
      </c>
      <c r="AJ1919" s="16">
        <f t="shared" ca="1" si="751"/>
        <v>0</v>
      </c>
      <c r="AK1919" s="4">
        <f t="shared" si="751"/>
        <v>1.075</v>
      </c>
      <c r="AL1919" s="59">
        <f t="shared" si="748"/>
        <v>44527</v>
      </c>
      <c r="AM1919" s="16">
        <f t="shared" ca="1" si="752"/>
        <v>1.01377893</v>
      </c>
      <c r="AN1919" s="15">
        <f t="shared" ca="1" si="752"/>
        <v>6.8894649899999996</v>
      </c>
      <c r="AO1919" s="9">
        <f t="shared" si="752"/>
        <v>0</v>
      </c>
      <c r="AP1919" s="17">
        <f t="shared" si="752"/>
        <v>0</v>
      </c>
      <c r="AQ1919" s="15">
        <f t="shared" si="752"/>
        <v>0</v>
      </c>
      <c r="AR1919" s="10" t="str">
        <f t="shared" si="752"/>
        <v>J=</v>
      </c>
      <c r="AS1919" s="59">
        <f t="shared" si="752"/>
        <v>44635</v>
      </c>
      <c r="AT1919" s="18"/>
      <c r="AU1919" s="18"/>
      <c r="AV1919" s="40"/>
      <c r="AW1919" s="18"/>
      <c r="AX1919" s="18"/>
      <c r="AY1919" s="18"/>
      <c r="AZ1919" s="18"/>
      <c r="BA1919" s="18"/>
      <c r="BB1919" s="18"/>
      <c r="BC1919" s="18"/>
      <c r="BD1919" s="18"/>
      <c r="BE1919" s="18"/>
      <c r="BF1919" s="18"/>
      <c r="BG1919" s="18"/>
      <c r="BH1919" s="18"/>
      <c r="BI1919" s="18"/>
      <c r="BJ1919" s="18"/>
      <c r="BK1919" s="18"/>
      <c r="BL1919" s="18"/>
      <c r="BM1919" s="18"/>
      <c r="BN1919" s="18"/>
      <c r="BO1919" s="18"/>
      <c r="BP1919" s="18"/>
      <c r="BQ1919" s="18"/>
      <c r="BR1919" s="18"/>
      <c r="BS1919" s="18"/>
      <c r="BT1919" s="18"/>
      <c r="BU1919" s="18"/>
      <c r="BV1919" s="18"/>
      <c r="BW1919" s="18"/>
      <c r="BX1919" s="18"/>
      <c r="BY1919" s="18"/>
      <c r="BZ1919" s="18"/>
      <c r="CA1919" s="18"/>
      <c r="CB1919" s="18"/>
      <c r="CC1919" s="18"/>
      <c r="CD1919" s="18"/>
      <c r="CE1919" s="18"/>
      <c r="CF1919" s="18"/>
      <c r="CG1919" s="18"/>
      <c r="CH1919" s="18"/>
      <c r="CI1919" s="18"/>
      <c r="CJ1919" s="18"/>
      <c r="CK1919" s="18"/>
      <c r="CL1919" s="18"/>
      <c r="CM1919" s="18"/>
      <c r="CN1919" s="18"/>
      <c r="CO1919" s="18"/>
      <c r="CP1919" s="18"/>
      <c r="CQ1919" s="18"/>
      <c r="CR1919" s="18"/>
      <c r="CS1919" s="18"/>
      <c r="CT1919" s="18"/>
      <c r="CU1919" s="18"/>
      <c r="CV1919" s="18"/>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c r="GS1919" s="18"/>
      <c r="GT1919" s="18"/>
    </row>
    <row r="1920" spans="1:202" x14ac:dyDescent="0.2">
      <c r="A1920" s="122"/>
      <c r="B1920" s="3"/>
      <c r="C1920" s="5"/>
      <c r="D1920" s="4"/>
      <c r="E1920" s="5"/>
      <c r="F1920" s="19"/>
      <c r="G1920" s="6"/>
      <c r="H1920" s="5"/>
      <c r="I1920" s="5"/>
      <c r="J1920" s="5"/>
      <c r="K1920" s="5"/>
      <c r="L1920" s="20"/>
      <c r="M1920" s="8"/>
      <c r="N1920" s="3"/>
      <c r="O1920" s="3"/>
      <c r="P1920" s="21"/>
      <c r="Q1920" s="2"/>
      <c r="R1920" s="9"/>
      <c r="S1920" s="9"/>
      <c r="T1920" s="9"/>
      <c r="U1920" s="9"/>
      <c r="V1920" s="9"/>
      <c r="W1920" s="9"/>
      <c r="X1920" s="9"/>
      <c r="Y1920" s="9"/>
      <c r="Z1920" s="9"/>
      <c r="AA1920" s="9"/>
      <c r="AB1920" s="9"/>
      <c r="AC1920" s="9"/>
      <c r="AD1920" s="9"/>
      <c r="AE1920" s="9"/>
      <c r="AF1920" s="59">
        <f t="shared" si="750"/>
        <v>44528</v>
      </c>
      <c r="AG1920" s="15">
        <f t="shared" ca="1" si="751"/>
        <v>506.88946499000002</v>
      </c>
      <c r="AH1920" s="15">
        <f t="shared" si="751"/>
        <v>500</v>
      </c>
      <c r="AI1920" s="4">
        <f t="shared" ca="1" si="751"/>
        <v>0</v>
      </c>
      <c r="AJ1920" s="16">
        <f t="shared" ca="1" si="751"/>
        <v>0</v>
      </c>
      <c r="AK1920" s="4">
        <f t="shared" si="751"/>
        <v>1.075</v>
      </c>
      <c r="AL1920" s="59">
        <f t="shared" si="748"/>
        <v>44528</v>
      </c>
      <c r="AM1920" s="16">
        <f t="shared" ca="1" si="752"/>
        <v>1.01377893</v>
      </c>
      <c r="AN1920" s="15">
        <f t="shared" ca="1" si="752"/>
        <v>6.8894649899999996</v>
      </c>
      <c r="AO1920" s="9">
        <f t="shared" si="752"/>
        <v>0</v>
      </c>
      <c r="AP1920" s="17">
        <f t="shared" si="752"/>
        <v>0</v>
      </c>
      <c r="AQ1920" s="15">
        <f t="shared" si="752"/>
        <v>0</v>
      </c>
      <c r="AR1920" s="10" t="str">
        <f t="shared" si="752"/>
        <v>J=</v>
      </c>
      <c r="AS1920" s="59">
        <f t="shared" si="752"/>
        <v>44635</v>
      </c>
      <c r="AT1920" s="18"/>
      <c r="AU1920" s="18"/>
      <c r="AV1920" s="40"/>
      <c r="AW1920" s="18"/>
      <c r="AX1920" s="18"/>
      <c r="AY1920" s="18"/>
      <c r="AZ1920" s="18"/>
      <c r="BA1920" s="18"/>
      <c r="BB1920" s="18"/>
      <c r="BC1920" s="18"/>
      <c r="BD1920" s="18"/>
      <c r="BE1920" s="18"/>
      <c r="BF1920" s="18"/>
      <c r="BG1920" s="18"/>
      <c r="BH1920" s="18"/>
      <c r="BI1920" s="18"/>
      <c r="BJ1920" s="18"/>
      <c r="BK1920" s="18"/>
      <c r="BL1920" s="18"/>
      <c r="BM1920" s="18"/>
      <c r="BN1920" s="18"/>
      <c r="BO1920" s="18"/>
      <c r="BP1920" s="18"/>
      <c r="BQ1920" s="18"/>
      <c r="BR1920" s="18"/>
      <c r="BS1920" s="18"/>
      <c r="BT1920" s="18"/>
      <c r="BU1920" s="18"/>
      <c r="BV1920" s="18"/>
      <c r="BW1920" s="18"/>
      <c r="BX1920" s="18"/>
      <c r="BY1920" s="18"/>
      <c r="BZ1920" s="18"/>
      <c r="CA1920" s="18"/>
      <c r="CB1920" s="18"/>
      <c r="CC1920" s="18"/>
      <c r="CD1920" s="18"/>
      <c r="CE1920" s="18"/>
      <c r="CF1920" s="18"/>
      <c r="CG1920" s="18"/>
      <c r="CH1920" s="18"/>
      <c r="CI1920" s="18"/>
      <c r="CJ1920" s="18"/>
      <c r="CK1920" s="18"/>
      <c r="CL1920" s="18"/>
      <c r="CM1920" s="18"/>
      <c r="CN1920" s="18"/>
      <c r="CO1920" s="18"/>
      <c r="CP1920" s="18"/>
      <c r="CQ1920" s="18"/>
      <c r="CR1920" s="18"/>
      <c r="CS1920" s="18"/>
      <c r="CT1920" s="18"/>
      <c r="CU1920" s="18"/>
      <c r="CV1920" s="18"/>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c r="GS1920" s="18"/>
      <c r="GT1920" s="18"/>
    </row>
    <row r="1921" spans="1:202" x14ac:dyDescent="0.2">
      <c r="A1921" s="122"/>
      <c r="B1921" s="3"/>
      <c r="C1921" s="5"/>
      <c r="D1921" s="4"/>
      <c r="E1921" s="5"/>
      <c r="F1921" s="19"/>
      <c r="G1921" s="6"/>
      <c r="H1921" s="5"/>
      <c r="I1921" s="5"/>
      <c r="J1921" s="5"/>
      <c r="K1921" s="5"/>
      <c r="L1921" s="20"/>
      <c r="M1921" s="8"/>
      <c r="N1921" s="3"/>
      <c r="O1921" s="3"/>
      <c r="P1921" s="21"/>
      <c r="Q1921" s="2"/>
      <c r="R1921" s="9"/>
      <c r="S1921" s="9"/>
      <c r="T1921" s="9"/>
      <c r="U1921" s="9"/>
      <c r="V1921" s="9"/>
      <c r="W1921" s="9"/>
      <c r="X1921" s="9"/>
      <c r="Y1921" s="9"/>
      <c r="Z1921" s="9"/>
      <c r="AA1921" s="9"/>
      <c r="AB1921" s="9"/>
      <c r="AC1921" s="9"/>
      <c r="AD1921" s="9"/>
      <c r="AE1921" s="9"/>
      <c r="AF1921" s="59">
        <f t="shared" si="750"/>
        <v>44529</v>
      </c>
      <c r="AG1921" s="15">
        <f t="shared" ca="1" si="751"/>
        <v>506.88946499000002</v>
      </c>
      <c r="AH1921" s="15">
        <f t="shared" si="751"/>
        <v>500</v>
      </c>
      <c r="AI1921" s="4">
        <f t="shared" ca="1" si="751"/>
        <v>7.6499999999999999E-2</v>
      </c>
      <c r="AJ1921" s="16">
        <f t="shared" ca="1" si="751"/>
        <v>2.9255999999999998E-4</v>
      </c>
      <c r="AK1921" s="4">
        <f t="shared" si="751"/>
        <v>1.075</v>
      </c>
      <c r="AL1921" s="59">
        <f t="shared" si="748"/>
        <v>44529</v>
      </c>
      <c r="AM1921" s="16">
        <f t="shared" ca="1" si="752"/>
        <v>1.01377893</v>
      </c>
      <c r="AN1921" s="15">
        <f t="shared" ca="1" si="752"/>
        <v>6.8894649899999996</v>
      </c>
      <c r="AO1921" s="9">
        <f t="shared" si="752"/>
        <v>0</v>
      </c>
      <c r="AP1921" s="17">
        <f t="shared" si="752"/>
        <v>0</v>
      </c>
      <c r="AQ1921" s="15">
        <f t="shared" si="752"/>
        <v>0</v>
      </c>
      <c r="AR1921" s="10" t="str">
        <f t="shared" si="752"/>
        <v>J=</v>
      </c>
      <c r="AS1921" s="59">
        <f t="shared" si="752"/>
        <v>44635</v>
      </c>
      <c r="AT1921" s="18"/>
      <c r="AU1921" s="18"/>
      <c r="AV1921" s="40"/>
      <c r="AW1921" s="18"/>
      <c r="AX1921" s="18"/>
      <c r="AY1921" s="18"/>
      <c r="AZ1921" s="18"/>
      <c r="BA1921" s="18"/>
      <c r="BB1921" s="18"/>
      <c r="BC1921" s="18"/>
      <c r="BD1921" s="18"/>
      <c r="BE1921" s="18"/>
      <c r="BF1921" s="18"/>
      <c r="BG1921" s="18"/>
      <c r="BH1921" s="18"/>
      <c r="BI1921" s="18"/>
      <c r="BJ1921" s="18"/>
      <c r="BK1921" s="18"/>
      <c r="BL1921" s="18"/>
      <c r="BM1921" s="18"/>
      <c r="BN1921" s="18"/>
      <c r="BO1921" s="18"/>
      <c r="BP1921" s="18"/>
      <c r="BQ1921" s="18"/>
      <c r="BR1921" s="18"/>
      <c r="BS1921" s="18"/>
      <c r="BT1921" s="18"/>
      <c r="BU1921" s="18"/>
      <c r="BV1921" s="18"/>
      <c r="BW1921" s="18"/>
      <c r="BX1921" s="18"/>
      <c r="BY1921" s="18"/>
      <c r="BZ1921" s="18"/>
      <c r="CA1921" s="18"/>
      <c r="CB1921" s="18"/>
      <c r="CC1921" s="18"/>
      <c r="CD1921" s="18"/>
      <c r="CE1921" s="18"/>
      <c r="CF1921" s="18"/>
      <c r="CG1921" s="18"/>
      <c r="CH1921" s="18"/>
      <c r="CI1921" s="18"/>
      <c r="CJ1921" s="18"/>
      <c r="CK1921" s="18"/>
      <c r="CL1921" s="18"/>
      <c r="CM1921" s="18"/>
      <c r="CN1921" s="18"/>
      <c r="CO1921" s="18"/>
      <c r="CP1921" s="18"/>
      <c r="CQ1921" s="18"/>
      <c r="CR1921" s="18"/>
      <c r="CS1921" s="18"/>
      <c r="CT1921" s="18"/>
      <c r="CU1921" s="18"/>
      <c r="CV1921" s="18"/>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c r="GS1921" s="18"/>
      <c r="GT1921" s="18"/>
    </row>
    <row r="1922" spans="1:202" x14ac:dyDescent="0.2">
      <c r="A1922" s="122"/>
      <c r="B1922" s="3"/>
      <c r="C1922" s="5"/>
      <c r="D1922" s="4"/>
      <c r="E1922" s="5"/>
      <c r="F1922" s="19"/>
      <c r="G1922" s="6"/>
      <c r="H1922" s="5"/>
      <c r="I1922" s="5"/>
      <c r="J1922" s="5"/>
      <c r="K1922" s="5"/>
      <c r="L1922" s="20"/>
      <c r="M1922" s="8"/>
      <c r="N1922" s="3"/>
      <c r="O1922" s="3"/>
      <c r="P1922" s="21"/>
      <c r="Q1922" s="2"/>
      <c r="R1922" s="9"/>
      <c r="S1922" s="9"/>
      <c r="T1922" s="9"/>
      <c r="U1922" s="9"/>
      <c r="V1922" s="9"/>
      <c r="W1922" s="9"/>
      <c r="X1922" s="9"/>
      <c r="Y1922" s="9"/>
      <c r="Z1922" s="9"/>
      <c r="AA1922" s="9"/>
      <c r="AB1922" s="9"/>
      <c r="AC1922" s="9"/>
      <c r="AD1922" s="9"/>
      <c r="AE1922" s="9"/>
      <c r="AF1922" s="59">
        <f t="shared" si="750"/>
        <v>44530</v>
      </c>
      <c r="AG1922" s="15">
        <f t="shared" ca="1" si="751"/>
        <v>507.04888499999998</v>
      </c>
      <c r="AH1922" s="15">
        <f t="shared" si="751"/>
        <v>500</v>
      </c>
      <c r="AI1922" s="4">
        <f t="shared" ca="1" si="751"/>
        <v>7.6499999999999999E-2</v>
      </c>
      <c r="AJ1922" s="16">
        <f t="shared" ca="1" si="751"/>
        <v>2.9255999999999998E-4</v>
      </c>
      <c r="AK1922" s="4">
        <f t="shared" si="751"/>
        <v>1.075</v>
      </c>
      <c r="AL1922" s="59">
        <f t="shared" si="748"/>
        <v>44530</v>
      </c>
      <c r="AM1922" s="16">
        <f t="shared" ca="1" si="752"/>
        <v>1.01409777</v>
      </c>
      <c r="AN1922" s="15">
        <f t="shared" ca="1" si="752"/>
        <v>7.0488850000000003</v>
      </c>
      <c r="AO1922" s="9">
        <f t="shared" si="752"/>
        <v>0</v>
      </c>
      <c r="AP1922" s="17">
        <f t="shared" si="752"/>
        <v>0</v>
      </c>
      <c r="AQ1922" s="15">
        <f t="shared" si="752"/>
        <v>0</v>
      </c>
      <c r="AR1922" s="10" t="str">
        <f t="shared" si="752"/>
        <v>J=</v>
      </c>
      <c r="AS1922" s="59">
        <f t="shared" si="752"/>
        <v>44635</v>
      </c>
      <c r="AT1922" s="18"/>
      <c r="AU1922" s="18"/>
      <c r="AV1922" s="40"/>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c r="CS1922" s="18"/>
      <c r="CT1922" s="18"/>
      <c r="CU1922" s="18"/>
      <c r="CV1922" s="18"/>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c r="GS1922" s="18"/>
      <c r="GT1922" s="18"/>
    </row>
    <row r="1923" spans="1:202" x14ac:dyDescent="0.2">
      <c r="A1923" s="122"/>
      <c r="B1923" s="3"/>
      <c r="C1923" s="5"/>
      <c r="D1923" s="4"/>
      <c r="E1923" s="5"/>
      <c r="F1923" s="19"/>
      <c r="G1923" s="6"/>
      <c r="H1923" s="5"/>
      <c r="I1923" s="5"/>
      <c r="J1923" s="5"/>
      <c r="K1923" s="5"/>
      <c r="L1923" s="20"/>
      <c r="M1923" s="8"/>
      <c r="N1923" s="3"/>
      <c r="O1923" s="3"/>
      <c r="P1923" s="21"/>
      <c r="Q1923" s="2"/>
      <c r="R1923" s="9"/>
      <c r="S1923" s="9"/>
      <c r="T1923" s="9"/>
      <c r="U1923" s="9"/>
      <c r="V1923" s="9"/>
      <c r="W1923" s="9"/>
      <c r="X1923" s="9"/>
      <c r="Y1923" s="9"/>
      <c r="Z1923" s="9"/>
      <c r="AA1923" s="9"/>
      <c r="AB1923" s="9"/>
      <c r="AC1923" s="9"/>
      <c r="AD1923" s="9"/>
      <c r="AE1923" s="9"/>
      <c r="AF1923" s="59">
        <f t="shared" si="750"/>
        <v>44531</v>
      </c>
      <c r="AG1923" s="15">
        <f t="shared" ca="1" si="751"/>
        <v>507.20834998999999</v>
      </c>
      <c r="AH1923" s="15">
        <f t="shared" si="751"/>
        <v>500</v>
      </c>
      <c r="AI1923" s="4">
        <f t="shared" ca="1" si="751"/>
        <v>7.6499999999999999E-2</v>
      </c>
      <c r="AJ1923" s="16">
        <f t="shared" ca="1" si="751"/>
        <v>2.9255999999999998E-4</v>
      </c>
      <c r="AK1923" s="4">
        <f t="shared" si="751"/>
        <v>1.075</v>
      </c>
      <c r="AL1923" s="59">
        <f t="shared" si="748"/>
        <v>44531</v>
      </c>
      <c r="AM1923" s="16">
        <f t="shared" ca="1" si="752"/>
        <v>1.0144166999999999</v>
      </c>
      <c r="AN1923" s="15">
        <f t="shared" ca="1" si="752"/>
        <v>7.2083499900000003</v>
      </c>
      <c r="AO1923" s="9">
        <f t="shared" si="752"/>
        <v>0</v>
      </c>
      <c r="AP1923" s="17">
        <f t="shared" si="752"/>
        <v>0</v>
      </c>
      <c r="AQ1923" s="15">
        <f t="shared" si="752"/>
        <v>0</v>
      </c>
      <c r="AR1923" s="10" t="str">
        <f t="shared" si="752"/>
        <v>J=</v>
      </c>
      <c r="AS1923" s="59">
        <f t="shared" si="752"/>
        <v>44635</v>
      </c>
      <c r="AT1923" s="18"/>
      <c r="AU1923" s="18"/>
      <c r="AV1923" s="40"/>
      <c r="AW1923" s="18"/>
      <c r="AX1923" s="18"/>
      <c r="AY1923" s="18"/>
      <c r="AZ1923" s="18"/>
      <c r="BA1923" s="18"/>
      <c r="BB1923" s="18"/>
      <c r="BC1923" s="18"/>
      <c r="BD1923" s="18"/>
      <c r="BE1923" s="18"/>
      <c r="BF1923" s="18"/>
      <c r="BG1923" s="18"/>
      <c r="BH1923" s="18"/>
      <c r="BI1923" s="18"/>
      <c r="BJ1923" s="18"/>
      <c r="BK1923" s="18"/>
      <c r="BL1923" s="18"/>
      <c r="BM1923" s="18"/>
      <c r="BN1923" s="18"/>
      <c r="BO1923" s="18"/>
      <c r="BP1923" s="18"/>
      <c r="BQ1923" s="18"/>
      <c r="BR1923" s="18"/>
      <c r="BS1923" s="18"/>
      <c r="BT1923" s="18"/>
      <c r="BU1923" s="18"/>
      <c r="BV1923" s="18"/>
      <c r="BW1923" s="18"/>
      <c r="BX1923" s="18"/>
      <c r="BY1923" s="18"/>
      <c r="BZ1923" s="18"/>
      <c r="CA1923" s="18"/>
      <c r="CB1923" s="18"/>
      <c r="CC1923" s="18"/>
      <c r="CD1923" s="18"/>
      <c r="CE1923" s="18"/>
      <c r="CF1923" s="18"/>
      <c r="CG1923" s="18"/>
      <c r="CH1923" s="18"/>
      <c r="CI1923" s="18"/>
      <c r="CJ1923" s="18"/>
      <c r="CK1923" s="18"/>
      <c r="CL1923" s="18"/>
      <c r="CM1923" s="18"/>
      <c r="CN1923" s="18"/>
      <c r="CO1923" s="18"/>
      <c r="CP1923" s="18"/>
      <c r="CQ1923" s="18"/>
      <c r="CR1923" s="18"/>
      <c r="CS1923" s="18"/>
      <c r="CT1923" s="18"/>
      <c r="CU1923" s="18"/>
      <c r="CV1923" s="18"/>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c r="GS1923" s="18"/>
      <c r="GT1923" s="18"/>
    </row>
    <row r="1924" spans="1:202" x14ac:dyDescent="0.2">
      <c r="A1924" s="122"/>
      <c r="B1924" s="3"/>
      <c r="C1924" s="5"/>
      <c r="D1924" s="4"/>
      <c r="E1924" s="5"/>
      <c r="F1924" s="19"/>
      <c r="G1924" s="6"/>
      <c r="H1924" s="5"/>
      <c r="I1924" s="5"/>
      <c r="J1924" s="5"/>
      <c r="K1924" s="5"/>
      <c r="L1924" s="20"/>
      <c r="M1924" s="8"/>
      <c r="N1924" s="3"/>
      <c r="O1924" s="3"/>
      <c r="P1924" s="21"/>
      <c r="Q1924" s="2"/>
      <c r="R1924" s="9"/>
      <c r="S1924" s="9"/>
      <c r="T1924" s="9"/>
      <c r="U1924" s="9"/>
      <c r="V1924" s="9"/>
      <c r="W1924" s="9"/>
      <c r="X1924" s="9"/>
      <c r="Y1924" s="9"/>
      <c r="Z1924" s="9"/>
      <c r="AA1924" s="9"/>
      <c r="AB1924" s="9"/>
      <c r="AC1924" s="9"/>
      <c r="AD1924" s="9"/>
      <c r="AE1924" s="9"/>
      <c r="AF1924" s="59">
        <f t="shared" si="750"/>
        <v>44532</v>
      </c>
      <c r="AG1924" s="15">
        <f t="shared" ca="1" si="751"/>
        <v>507.36786999999998</v>
      </c>
      <c r="AH1924" s="15">
        <f t="shared" si="751"/>
        <v>500</v>
      </c>
      <c r="AI1924" s="4">
        <f t="shared" ca="1" si="751"/>
        <v>7.6499999999999999E-2</v>
      </c>
      <c r="AJ1924" s="16">
        <f t="shared" ca="1" si="751"/>
        <v>2.9255999999999998E-4</v>
      </c>
      <c r="AK1924" s="4">
        <f t="shared" si="751"/>
        <v>1.075</v>
      </c>
      <c r="AL1924" s="59">
        <f t="shared" si="748"/>
        <v>44532</v>
      </c>
      <c r="AM1924" s="16">
        <f t="shared" ca="1" si="752"/>
        <v>1.0147357400000001</v>
      </c>
      <c r="AN1924" s="15">
        <f t="shared" ca="1" si="752"/>
        <v>7.3678699999999999</v>
      </c>
      <c r="AO1924" s="9">
        <f t="shared" si="752"/>
        <v>0</v>
      </c>
      <c r="AP1924" s="17">
        <f t="shared" si="752"/>
        <v>0</v>
      </c>
      <c r="AQ1924" s="15">
        <f t="shared" si="752"/>
        <v>0</v>
      </c>
      <c r="AR1924" s="10" t="str">
        <f t="shared" si="752"/>
        <v>J=</v>
      </c>
      <c r="AS1924" s="59">
        <f t="shared" si="752"/>
        <v>44635</v>
      </c>
      <c r="AT1924" s="18"/>
      <c r="AU1924" s="18"/>
      <c r="AV1924" s="40"/>
      <c r="AW1924" s="18"/>
      <c r="AX1924" s="18"/>
      <c r="AY1924" s="18"/>
      <c r="AZ1924" s="18"/>
      <c r="BA1924" s="18"/>
      <c r="BB1924" s="18"/>
      <c r="BC1924" s="18"/>
      <c r="BD1924" s="18"/>
      <c r="BE1924" s="18"/>
      <c r="BF1924" s="18"/>
      <c r="BG1924" s="18"/>
      <c r="BH1924" s="18"/>
      <c r="BI1924" s="18"/>
      <c r="BJ1924" s="18"/>
      <c r="BK1924" s="18"/>
      <c r="BL1924" s="18"/>
      <c r="BM1924" s="18"/>
      <c r="BN1924" s="18"/>
      <c r="BO1924" s="18"/>
      <c r="BP1924" s="18"/>
      <c r="BQ1924" s="18"/>
      <c r="BR1924" s="18"/>
      <c r="BS1924" s="18"/>
      <c r="BT1924" s="18"/>
      <c r="BU1924" s="18"/>
      <c r="BV1924" s="18"/>
      <c r="BW1924" s="18"/>
      <c r="BX1924" s="18"/>
      <c r="BY1924" s="18"/>
      <c r="BZ1924" s="18"/>
      <c r="CA1924" s="18"/>
      <c r="CB1924" s="18"/>
      <c r="CC1924" s="18"/>
      <c r="CD1924" s="18"/>
      <c r="CE1924" s="18"/>
      <c r="CF1924" s="18"/>
      <c r="CG1924" s="18"/>
      <c r="CH1924" s="18"/>
      <c r="CI1924" s="18"/>
      <c r="CJ1924" s="18"/>
      <c r="CK1924" s="18"/>
      <c r="CL1924" s="18"/>
      <c r="CM1924" s="18"/>
      <c r="CN1924" s="18"/>
      <c r="CO1924" s="18"/>
      <c r="CP1924" s="18"/>
      <c r="CQ1924" s="18"/>
      <c r="CR1924" s="18"/>
      <c r="CS1924" s="18"/>
      <c r="CT1924" s="18"/>
      <c r="CU1924" s="18"/>
      <c r="CV1924" s="18"/>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c r="GS1924" s="18"/>
      <c r="GT1924" s="18"/>
    </row>
    <row r="1925" spans="1:202" x14ac:dyDescent="0.2">
      <c r="A1925" s="122"/>
      <c r="B1925" s="3"/>
      <c r="C1925" s="5"/>
      <c r="D1925" s="4"/>
      <c r="E1925" s="5"/>
      <c r="F1925" s="19"/>
      <c r="G1925" s="6"/>
      <c r="H1925" s="5"/>
      <c r="I1925" s="5"/>
      <c r="J1925" s="5"/>
      <c r="K1925" s="5"/>
      <c r="L1925" s="20"/>
      <c r="M1925" s="8"/>
      <c r="N1925" s="3"/>
      <c r="O1925" s="3"/>
      <c r="P1925" s="21"/>
      <c r="Q1925" s="2"/>
      <c r="R1925" s="9"/>
      <c r="S1925" s="9"/>
      <c r="T1925" s="9"/>
      <c r="U1925" s="9"/>
      <c r="V1925" s="9"/>
      <c r="W1925" s="9"/>
      <c r="X1925" s="9"/>
      <c r="Y1925" s="9"/>
      <c r="Z1925" s="9"/>
      <c r="AA1925" s="9"/>
      <c r="AB1925" s="9"/>
      <c r="AC1925" s="9"/>
      <c r="AD1925" s="9"/>
      <c r="AE1925" s="9"/>
      <c r="AF1925" s="59">
        <f t="shared" si="750"/>
        <v>44533</v>
      </c>
      <c r="AG1925" s="15">
        <f t="shared" ca="1" si="751"/>
        <v>507.52744000000001</v>
      </c>
      <c r="AH1925" s="15">
        <f t="shared" si="751"/>
        <v>500</v>
      </c>
      <c r="AI1925" s="4">
        <f t="shared" ca="1" si="751"/>
        <v>7.6499999999999999E-2</v>
      </c>
      <c r="AJ1925" s="16">
        <f t="shared" ca="1" si="751"/>
        <v>2.9255999999999998E-4</v>
      </c>
      <c r="AK1925" s="4">
        <f t="shared" si="751"/>
        <v>1.075</v>
      </c>
      <c r="AL1925" s="59">
        <f t="shared" si="748"/>
        <v>44533</v>
      </c>
      <c r="AM1925" s="16">
        <f t="shared" ca="1" si="752"/>
        <v>1.0150548800000001</v>
      </c>
      <c r="AN1925" s="15">
        <f t="shared" ca="1" si="752"/>
        <v>7.5274400000000004</v>
      </c>
      <c r="AO1925" s="9">
        <f t="shared" si="752"/>
        <v>0</v>
      </c>
      <c r="AP1925" s="17">
        <f t="shared" si="752"/>
        <v>0</v>
      </c>
      <c r="AQ1925" s="15">
        <f t="shared" si="752"/>
        <v>0</v>
      </c>
      <c r="AR1925" s="10" t="str">
        <f t="shared" si="752"/>
        <v>J=</v>
      </c>
      <c r="AS1925" s="59">
        <f t="shared" si="752"/>
        <v>44635</v>
      </c>
      <c r="AT1925" s="18"/>
      <c r="AU1925" s="18"/>
      <c r="AV1925" s="40"/>
      <c r="AW1925" s="18"/>
      <c r="AX1925" s="18"/>
      <c r="AY1925" s="18"/>
      <c r="AZ1925" s="18"/>
      <c r="BA1925" s="18"/>
      <c r="BB1925" s="18"/>
      <c r="BC1925" s="18"/>
      <c r="BD1925" s="18"/>
      <c r="BE1925" s="18"/>
      <c r="BF1925" s="18"/>
      <c r="BG1925" s="18"/>
      <c r="BH1925" s="18"/>
      <c r="BI1925" s="18"/>
      <c r="BJ1925" s="18"/>
      <c r="BK1925" s="18"/>
      <c r="BL1925" s="18"/>
      <c r="BM1925" s="18"/>
      <c r="BN1925" s="18"/>
      <c r="BO1925" s="18"/>
      <c r="BP1925" s="18"/>
      <c r="BQ1925" s="18"/>
      <c r="BR1925" s="18"/>
      <c r="BS1925" s="18"/>
      <c r="BT1925" s="18"/>
      <c r="BU1925" s="18"/>
      <c r="BV1925" s="18"/>
      <c r="BW1925" s="18"/>
      <c r="BX1925" s="18"/>
      <c r="BY1925" s="18"/>
      <c r="BZ1925" s="18"/>
      <c r="CA1925" s="18"/>
      <c r="CB1925" s="18"/>
      <c r="CC1925" s="18"/>
      <c r="CD1925" s="18"/>
      <c r="CE1925" s="18"/>
      <c r="CF1925" s="18"/>
      <c r="CG1925" s="18"/>
      <c r="CH1925" s="18"/>
      <c r="CI1925" s="18"/>
      <c r="CJ1925" s="18"/>
      <c r="CK1925" s="18"/>
      <c r="CL1925" s="18"/>
      <c r="CM1925" s="18"/>
      <c r="CN1925" s="18"/>
      <c r="CO1925" s="18"/>
      <c r="CP1925" s="18"/>
      <c r="CQ1925" s="18"/>
      <c r="CR1925" s="18"/>
      <c r="CS1925" s="18"/>
      <c r="CT1925" s="18"/>
      <c r="CU1925" s="18"/>
      <c r="CV1925" s="18"/>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c r="GS1925" s="18"/>
      <c r="GT1925" s="18"/>
    </row>
    <row r="1926" spans="1:202" x14ac:dyDescent="0.2">
      <c r="A1926" s="122"/>
      <c r="B1926" s="3"/>
      <c r="C1926" s="5"/>
      <c r="D1926" s="4"/>
      <c r="E1926" s="5"/>
      <c r="F1926" s="19"/>
      <c r="G1926" s="6"/>
      <c r="H1926" s="5"/>
      <c r="I1926" s="5"/>
      <c r="J1926" s="5"/>
      <c r="K1926" s="5"/>
      <c r="L1926" s="20"/>
      <c r="M1926" s="8"/>
      <c r="N1926" s="3"/>
      <c r="O1926" s="3"/>
      <c r="P1926" s="21"/>
      <c r="Q1926" s="2"/>
      <c r="R1926" s="9"/>
      <c r="S1926" s="9"/>
      <c r="T1926" s="9"/>
      <c r="U1926" s="9"/>
      <c r="V1926" s="9"/>
      <c r="W1926" s="9"/>
      <c r="X1926" s="9"/>
      <c r="Y1926" s="9"/>
      <c r="Z1926" s="9"/>
      <c r="AA1926" s="9"/>
      <c r="AB1926" s="9"/>
      <c r="AC1926" s="9"/>
      <c r="AD1926" s="9"/>
      <c r="AE1926" s="9"/>
      <c r="AF1926" s="59">
        <f t="shared" si="750"/>
        <v>44534</v>
      </c>
      <c r="AG1926" s="15">
        <f t="shared" ca="1" si="751"/>
        <v>507.68705499999999</v>
      </c>
      <c r="AH1926" s="15">
        <f t="shared" si="751"/>
        <v>500</v>
      </c>
      <c r="AI1926" s="4">
        <f t="shared" ca="1" si="751"/>
        <v>0</v>
      </c>
      <c r="AJ1926" s="16">
        <f t="shared" ca="1" si="751"/>
        <v>0</v>
      </c>
      <c r="AK1926" s="4">
        <f t="shared" si="751"/>
        <v>1.075</v>
      </c>
      <c r="AL1926" s="59">
        <f t="shared" si="748"/>
        <v>44534</v>
      </c>
      <c r="AM1926" s="16">
        <f t="shared" ca="1" si="752"/>
        <v>1.01537411</v>
      </c>
      <c r="AN1926" s="15">
        <f t="shared" ca="1" si="752"/>
        <v>7.687055</v>
      </c>
      <c r="AO1926" s="9">
        <f t="shared" si="752"/>
        <v>0</v>
      </c>
      <c r="AP1926" s="17">
        <f t="shared" si="752"/>
        <v>0</v>
      </c>
      <c r="AQ1926" s="15">
        <f t="shared" si="752"/>
        <v>0</v>
      </c>
      <c r="AR1926" s="10" t="str">
        <f t="shared" si="752"/>
        <v>J=</v>
      </c>
      <c r="AS1926" s="59">
        <f t="shared" si="752"/>
        <v>44635</v>
      </c>
      <c r="AT1926" s="18"/>
      <c r="AU1926" s="18"/>
      <c r="AV1926" s="40"/>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c r="GS1926" s="18"/>
      <c r="GT1926" s="18"/>
    </row>
    <row r="1927" spans="1:202" x14ac:dyDescent="0.2">
      <c r="A1927" s="122"/>
      <c r="B1927" s="3"/>
      <c r="C1927" s="5"/>
      <c r="D1927" s="4"/>
      <c r="E1927" s="5"/>
      <c r="F1927" s="19"/>
      <c r="G1927" s="6"/>
      <c r="H1927" s="5"/>
      <c r="I1927" s="5"/>
      <c r="J1927" s="5"/>
      <c r="K1927" s="5"/>
      <c r="L1927" s="20"/>
      <c r="M1927" s="8"/>
      <c r="N1927" s="3"/>
      <c r="O1927" s="3"/>
      <c r="P1927" s="21"/>
      <c r="Q1927" s="2"/>
      <c r="R1927" s="9"/>
      <c r="S1927" s="9"/>
      <c r="T1927" s="9"/>
      <c r="U1927" s="9"/>
      <c r="V1927" s="9"/>
      <c r="W1927" s="9"/>
      <c r="X1927" s="9"/>
      <c r="Y1927" s="9"/>
      <c r="Z1927" s="9"/>
      <c r="AA1927" s="9"/>
      <c r="AB1927" s="9"/>
      <c r="AC1927" s="9"/>
      <c r="AD1927" s="9"/>
      <c r="AE1927" s="9"/>
      <c r="AF1927" s="59"/>
      <c r="AG1927" s="15"/>
      <c r="AH1927" s="15"/>
      <c r="AI1927" s="4"/>
      <c r="AJ1927" s="16"/>
      <c r="AK1927" s="4"/>
      <c r="AL1927" s="59"/>
      <c r="AM1927" s="16"/>
      <c r="AN1927" s="15"/>
      <c r="AO1927" s="9"/>
      <c r="AP1927" s="17"/>
      <c r="AQ1927" s="15"/>
      <c r="AR1927" s="10"/>
      <c r="AS1927" s="59"/>
      <c r="AT1927" s="18"/>
      <c r="AU1927" s="18"/>
      <c r="AV1927" s="40"/>
      <c r="AW1927" s="18"/>
      <c r="AX1927" s="18"/>
      <c r="AY1927" s="18"/>
      <c r="AZ1927" s="18"/>
      <c r="BA1927" s="18"/>
      <c r="BB1927" s="18"/>
      <c r="BC1927" s="18"/>
      <c r="BD1927" s="18"/>
      <c r="BE1927" s="18"/>
      <c r="BF1927" s="18"/>
      <c r="BG1927" s="18"/>
      <c r="BH1927" s="18"/>
      <c r="BI1927" s="18"/>
      <c r="BJ1927" s="18"/>
      <c r="BK1927" s="18"/>
      <c r="BL1927" s="18"/>
      <c r="BM1927" s="18"/>
      <c r="BN1927" s="18"/>
      <c r="BO1927" s="18"/>
      <c r="BP1927" s="18"/>
      <c r="BQ1927" s="18"/>
      <c r="BR1927" s="18"/>
      <c r="BS1927" s="18"/>
      <c r="BT1927" s="18"/>
      <c r="BU1927" s="18"/>
      <c r="BV1927" s="18"/>
      <c r="BW1927" s="18"/>
      <c r="BX1927" s="18"/>
      <c r="BY1927" s="18"/>
      <c r="BZ1927" s="18"/>
      <c r="CA1927" s="18"/>
      <c r="CB1927" s="18"/>
      <c r="CC1927" s="18"/>
      <c r="CD1927" s="18"/>
      <c r="CE1927" s="18"/>
      <c r="CF1927" s="18"/>
      <c r="CG1927" s="18"/>
      <c r="CH1927" s="18"/>
      <c r="CI1927" s="18"/>
      <c r="CJ1927" s="18"/>
      <c r="CK1927" s="18"/>
      <c r="CL1927" s="18"/>
      <c r="CM1927" s="18"/>
      <c r="CN1927" s="18"/>
      <c r="CO1927" s="18"/>
      <c r="CP1927" s="18"/>
      <c r="CQ1927" s="18"/>
      <c r="CR1927" s="18"/>
      <c r="CS1927" s="18"/>
      <c r="CT1927" s="18"/>
      <c r="CU1927" s="18"/>
      <c r="CV1927" s="18"/>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c r="GS1927" s="18"/>
      <c r="GT1927" s="18"/>
    </row>
    <row r="1928" spans="1:202" x14ac:dyDescent="0.2">
      <c r="A1928" s="122"/>
      <c r="B1928" s="3"/>
      <c r="C1928" s="5"/>
      <c r="D1928" s="4"/>
      <c r="E1928" s="5"/>
      <c r="F1928" s="19"/>
      <c r="G1928" s="6"/>
      <c r="H1928" s="5"/>
      <c r="I1928" s="5"/>
      <c r="J1928" s="5"/>
      <c r="K1928" s="5"/>
      <c r="L1928" s="20"/>
      <c r="M1928" s="8"/>
      <c r="N1928" s="3"/>
      <c r="O1928" s="3"/>
      <c r="P1928" s="21"/>
      <c r="Q1928" s="2"/>
      <c r="R1928" s="9"/>
      <c r="S1928" s="9"/>
      <c r="T1928" s="9"/>
      <c r="U1928" s="9"/>
      <c r="V1928" s="9"/>
      <c r="W1928" s="9"/>
      <c r="X1928" s="9"/>
      <c r="Y1928" s="9"/>
      <c r="Z1928" s="9"/>
      <c r="AA1928" s="9"/>
      <c r="AB1928" s="9"/>
      <c r="AC1928" s="9"/>
      <c r="AD1928" s="9"/>
      <c r="AE1928" s="9"/>
      <c r="AF1928" s="59" t="str">
        <f t="shared" ref="AF1928:AS1928" si="753">$B$6</f>
        <v>CNEN22</v>
      </c>
      <c r="AG1928" s="9" t="str">
        <f t="shared" si="753"/>
        <v>CNEN22</v>
      </c>
      <c r="AH1928" s="9" t="str">
        <f t="shared" si="753"/>
        <v>CNEN22</v>
      </c>
      <c r="AI1928" s="9" t="str">
        <f t="shared" si="753"/>
        <v>CNEN22</v>
      </c>
      <c r="AJ1928" s="9" t="str">
        <f t="shared" si="753"/>
        <v>CNEN22</v>
      </c>
      <c r="AK1928" s="4" t="str">
        <f t="shared" si="753"/>
        <v>CNEN22</v>
      </c>
      <c r="AL1928" s="59" t="str">
        <f t="shared" si="753"/>
        <v>CNEN22</v>
      </c>
      <c r="AM1928" s="9" t="str">
        <f t="shared" si="753"/>
        <v>CNEN22</v>
      </c>
      <c r="AN1928" s="9" t="str">
        <f t="shared" si="753"/>
        <v>CNEN22</v>
      </c>
      <c r="AO1928" s="9" t="str">
        <f t="shared" si="753"/>
        <v>CNEN22</v>
      </c>
      <c r="AP1928" s="17" t="str">
        <f t="shared" si="753"/>
        <v>CNEN22</v>
      </c>
      <c r="AQ1928" s="9" t="str">
        <f t="shared" si="753"/>
        <v>CNEN22</v>
      </c>
      <c r="AR1928" s="10" t="str">
        <f t="shared" si="753"/>
        <v>CNEN22</v>
      </c>
      <c r="AS1928" s="59" t="str">
        <f t="shared" si="753"/>
        <v>CNEN22</v>
      </c>
      <c r="AT1928" s="18"/>
      <c r="AU1928" s="18"/>
      <c r="AV1928" s="40"/>
      <c r="AW1928" s="18"/>
      <c r="AX1928" s="18"/>
      <c r="AY1928" s="18"/>
      <c r="AZ1928" s="18"/>
      <c r="BA1928" s="18"/>
      <c r="BB1928" s="18"/>
      <c r="BC1928" s="18"/>
      <c r="BD1928" s="18"/>
      <c r="BE1928" s="18"/>
      <c r="BF1928" s="18"/>
      <c r="BG1928" s="18"/>
      <c r="BH1928" s="18"/>
      <c r="BI1928" s="18"/>
      <c r="BJ1928" s="18"/>
      <c r="BK1928" s="18"/>
      <c r="BL1928" s="18"/>
      <c r="BM1928" s="18"/>
      <c r="BN1928" s="18"/>
      <c r="BO1928" s="18"/>
      <c r="BP1928" s="18"/>
      <c r="BQ1928" s="18"/>
      <c r="BR1928" s="18"/>
      <c r="BS1928" s="18"/>
      <c r="BT1928" s="18"/>
      <c r="BU1928" s="18"/>
      <c r="BV1928" s="18"/>
      <c r="BW1928" s="18"/>
      <c r="BX1928" s="18"/>
      <c r="BY1928" s="18"/>
      <c r="BZ1928" s="18"/>
      <c r="CA1928" s="18"/>
      <c r="CB1928" s="18"/>
      <c r="CC1928" s="18"/>
      <c r="CD1928" s="18"/>
      <c r="CE1928" s="18"/>
      <c r="CF1928" s="18"/>
      <c r="CG1928" s="18"/>
      <c r="CH1928" s="18"/>
      <c r="CI1928" s="18"/>
      <c r="CJ1928" s="18"/>
      <c r="CK1928" s="18"/>
      <c r="CL1928" s="18"/>
      <c r="CM1928" s="18"/>
      <c r="CN1928" s="18"/>
      <c r="CO1928" s="18"/>
      <c r="CP1928" s="18"/>
      <c r="CQ1928" s="18"/>
      <c r="CR1928" s="18"/>
      <c r="CS1928" s="18"/>
      <c r="CT1928" s="18"/>
      <c r="CU1928" s="18"/>
      <c r="CV1928" s="18"/>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c r="GS1928" s="18"/>
      <c r="GT1928" s="18"/>
    </row>
    <row r="1929" spans="1:202" x14ac:dyDescent="0.2">
      <c r="A1929" s="122"/>
      <c r="B1929" s="3"/>
      <c r="C1929" s="5"/>
      <c r="D1929" s="4"/>
      <c r="E1929" s="5"/>
      <c r="F1929" s="19"/>
      <c r="G1929" s="6"/>
      <c r="H1929" s="5"/>
      <c r="I1929" s="5"/>
      <c r="J1929" s="5"/>
      <c r="K1929" s="5"/>
      <c r="L1929" s="20"/>
      <c r="M1929" s="8"/>
      <c r="N1929" s="3"/>
      <c r="O1929" s="3"/>
      <c r="P1929" s="21"/>
      <c r="Q1929" s="2"/>
      <c r="R1929" s="9"/>
      <c r="S1929" s="9"/>
      <c r="T1929" s="9"/>
      <c r="U1929" s="9"/>
      <c r="V1929" s="9"/>
      <c r="W1929" s="9"/>
      <c r="X1929" s="9"/>
      <c r="Y1929" s="9"/>
      <c r="Z1929" s="9"/>
      <c r="AA1929" s="9"/>
      <c r="AB1929" s="9"/>
      <c r="AC1929" s="9"/>
      <c r="AD1929" s="9"/>
      <c r="AE1929" s="9"/>
      <c r="AF1929" s="57" t="s">
        <v>16</v>
      </c>
      <c r="AG1929" s="3" t="s">
        <v>9</v>
      </c>
      <c r="AH1929" s="3" t="s">
        <v>10</v>
      </c>
      <c r="AI1929" s="36" t="s">
        <v>11</v>
      </c>
      <c r="AJ1929" s="37" t="s">
        <v>11</v>
      </c>
      <c r="AK1929" s="36" t="s">
        <v>11</v>
      </c>
      <c r="AL1929" s="60" t="s">
        <v>16</v>
      </c>
      <c r="AM1929" s="37" t="s">
        <v>11</v>
      </c>
      <c r="AN1929" s="3" t="s">
        <v>12</v>
      </c>
      <c r="AO1929" s="7" t="s">
        <v>13</v>
      </c>
      <c r="AP1929" s="38" t="s">
        <v>14</v>
      </c>
      <c r="AQ1929" s="3" t="s">
        <v>14</v>
      </c>
      <c r="AR1929" s="39" t="s">
        <v>15</v>
      </c>
      <c r="AS1929" s="57" t="s">
        <v>15</v>
      </c>
      <c r="AT1929" s="18"/>
      <c r="AU1929" s="18"/>
      <c r="AV1929" s="40"/>
      <c r="AW1929" s="18"/>
      <c r="AX1929" s="18"/>
      <c r="AY1929" s="18"/>
      <c r="AZ1929" s="18"/>
      <c r="BA1929" s="18"/>
      <c r="BB1929" s="18"/>
      <c r="BC1929" s="18"/>
      <c r="BD1929" s="18"/>
      <c r="BE1929" s="18"/>
      <c r="BF1929" s="18"/>
      <c r="BG1929" s="18"/>
      <c r="BH1929" s="18"/>
      <c r="BI1929" s="18"/>
      <c r="BJ1929" s="18"/>
      <c r="BK1929" s="18"/>
      <c r="BL1929" s="18"/>
      <c r="BM1929" s="18"/>
      <c r="BN1929" s="18"/>
      <c r="BO1929" s="18"/>
      <c r="BP1929" s="18"/>
      <c r="BQ1929" s="18"/>
      <c r="BR1929" s="18"/>
      <c r="BS1929" s="18"/>
      <c r="BT1929" s="18"/>
      <c r="BU1929" s="18"/>
      <c r="BV1929" s="18"/>
      <c r="BW1929" s="18"/>
      <c r="BX1929" s="18"/>
      <c r="BY1929" s="18"/>
      <c r="BZ1929" s="18"/>
      <c r="CA1929" s="18"/>
      <c r="CB1929" s="18"/>
      <c r="CC1929" s="18"/>
      <c r="CD1929" s="18"/>
      <c r="CE1929" s="18"/>
      <c r="CF1929" s="18"/>
      <c r="CG1929" s="18"/>
      <c r="CH1929" s="18"/>
      <c r="CI1929" s="18"/>
      <c r="CJ1929" s="18"/>
      <c r="CK1929" s="18"/>
      <c r="CL1929" s="18"/>
      <c r="CM1929" s="18"/>
      <c r="CN1929" s="18"/>
      <c r="CO1929" s="18"/>
      <c r="CP1929" s="18"/>
      <c r="CQ1929" s="18"/>
      <c r="CR1929" s="18"/>
      <c r="CS1929" s="18"/>
      <c r="CT1929" s="18"/>
      <c r="CU1929" s="18"/>
      <c r="CV1929" s="18"/>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c r="GS1929" s="18"/>
      <c r="GT1929" s="18"/>
    </row>
    <row r="1930" spans="1:202" x14ac:dyDescent="0.2">
      <c r="A1930" s="122"/>
      <c r="B1930" s="3"/>
      <c r="C1930" s="5"/>
      <c r="D1930" s="4"/>
      <c r="E1930" s="5"/>
      <c r="F1930" s="19"/>
      <c r="G1930" s="6"/>
      <c r="H1930" s="5"/>
      <c r="I1930" s="5"/>
      <c r="J1930" s="5"/>
      <c r="K1930" s="5"/>
      <c r="L1930" s="20"/>
      <c r="M1930" s="8"/>
      <c r="N1930" s="3"/>
      <c r="O1930" s="3"/>
      <c r="P1930" s="21"/>
      <c r="Q1930" s="2"/>
      <c r="R1930" s="9"/>
      <c r="S1930" s="9"/>
      <c r="T1930" s="9"/>
      <c r="U1930" s="9"/>
      <c r="V1930" s="9"/>
      <c r="W1930" s="9"/>
      <c r="X1930" s="9"/>
      <c r="Y1930" s="9"/>
      <c r="Z1930" s="9"/>
      <c r="AA1930" s="9"/>
      <c r="AB1930" s="9"/>
      <c r="AC1930" s="9"/>
      <c r="AD1930" s="9"/>
      <c r="AE1930" s="9"/>
      <c r="AF1930" s="57" t="s">
        <v>73</v>
      </c>
      <c r="AG1930" s="15" t="str">
        <f>$B$6</f>
        <v>CNEN22</v>
      </c>
      <c r="AH1930" s="3" t="s">
        <v>18</v>
      </c>
      <c r="AI1930" s="19" t="s">
        <v>19</v>
      </c>
      <c r="AJ1930" s="5"/>
      <c r="AK1930" s="19" t="s">
        <v>20</v>
      </c>
      <c r="AL1930" s="57"/>
      <c r="AM1930" s="5"/>
      <c r="AN1930" s="3"/>
      <c r="AO1930" s="7"/>
      <c r="AP1930" s="38"/>
      <c r="AQ1930" s="3"/>
      <c r="AR1930" s="39" t="s">
        <v>23</v>
      </c>
      <c r="AS1930" s="57" t="s">
        <v>23</v>
      </c>
      <c r="AT1930" s="18"/>
      <c r="AU1930" s="18"/>
      <c r="AV1930" s="40"/>
      <c r="AW1930" s="18"/>
      <c r="AX1930" s="18"/>
      <c r="AY1930" s="18"/>
      <c r="AZ1930" s="18"/>
      <c r="BA1930" s="18"/>
      <c r="BB1930" s="18"/>
      <c r="BC1930" s="18"/>
      <c r="BD1930" s="18"/>
      <c r="BE1930" s="18"/>
      <c r="BF1930" s="18"/>
      <c r="BG1930" s="18"/>
      <c r="BH1930" s="18"/>
      <c r="BI1930" s="18"/>
      <c r="BJ1930" s="18"/>
      <c r="BK1930" s="18"/>
      <c r="BL1930" s="18"/>
      <c r="BM1930" s="18"/>
      <c r="BN1930" s="18"/>
      <c r="BO1930" s="18"/>
      <c r="BP1930" s="18"/>
      <c r="BQ1930" s="18"/>
      <c r="BR1930" s="18"/>
      <c r="BS1930" s="18"/>
      <c r="BT1930" s="18"/>
      <c r="BU1930" s="18"/>
      <c r="BV1930" s="18"/>
      <c r="BW1930" s="18"/>
      <c r="BX1930" s="18"/>
      <c r="BY1930" s="18"/>
      <c r="BZ1930" s="18"/>
      <c r="CA1930" s="18"/>
      <c r="CB1930" s="18"/>
      <c r="CC1930" s="18"/>
      <c r="CD1930" s="18"/>
      <c r="CE1930" s="18"/>
      <c r="CF1930" s="18"/>
      <c r="CG1930" s="18"/>
      <c r="CH1930" s="18"/>
      <c r="CI1930" s="18"/>
      <c r="CJ1930" s="18"/>
      <c r="CK1930" s="18"/>
      <c r="CL1930" s="18"/>
      <c r="CM1930" s="18"/>
      <c r="CN1930" s="18"/>
      <c r="CO1930" s="18"/>
      <c r="CP1930" s="18"/>
      <c r="CQ1930" s="18"/>
      <c r="CR1930" s="18"/>
      <c r="CS1930" s="18"/>
      <c r="CT1930" s="18"/>
      <c r="CU1930" s="18"/>
      <c r="CV1930" s="18"/>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c r="GS1930" s="18"/>
      <c r="GT1930" s="18"/>
    </row>
    <row r="1931" spans="1:202" x14ac:dyDescent="0.2">
      <c r="A1931" s="122"/>
      <c r="B1931" s="3"/>
      <c r="C1931" s="5"/>
      <c r="D1931" s="4"/>
      <c r="E1931" s="5"/>
      <c r="F1931" s="19"/>
      <c r="G1931" s="6"/>
      <c r="H1931" s="5"/>
      <c r="I1931" s="5"/>
      <c r="J1931" s="5"/>
      <c r="K1931" s="5"/>
      <c r="L1931" s="20"/>
      <c r="M1931" s="8"/>
      <c r="N1931" s="3"/>
      <c r="O1931" s="3"/>
      <c r="P1931" s="21"/>
      <c r="Q1931" s="2"/>
      <c r="R1931" s="9"/>
      <c r="S1931" s="9"/>
      <c r="T1931" s="9"/>
      <c r="U1931" s="9"/>
      <c r="V1931" s="9"/>
      <c r="W1931" s="9"/>
      <c r="X1931" s="9"/>
      <c r="Y1931" s="9"/>
      <c r="Z1931" s="9"/>
      <c r="AA1931" s="9"/>
      <c r="AB1931" s="9"/>
      <c r="AC1931" s="9"/>
      <c r="AD1931" s="9"/>
      <c r="AE1931" s="9"/>
      <c r="AF1931" s="57" t="s">
        <v>73</v>
      </c>
      <c r="AG1931" s="15"/>
      <c r="AH1931" s="3"/>
      <c r="AI1931" s="19"/>
      <c r="AJ1931" s="5"/>
      <c r="AK1931" s="19"/>
      <c r="AL1931" s="57"/>
      <c r="AM1931" s="5"/>
      <c r="AN1931" s="3"/>
      <c r="AO1931" s="7"/>
      <c r="AP1931" s="38"/>
      <c r="AQ1931" s="3"/>
      <c r="AR1931" s="39" t="s">
        <v>28</v>
      </c>
      <c r="AS1931" s="57" t="s">
        <v>16</v>
      </c>
      <c r="AT1931" s="18"/>
      <c r="AU1931" s="18"/>
      <c r="AV1931" s="40"/>
      <c r="AW1931" s="18"/>
      <c r="AX1931" s="18"/>
      <c r="AY1931" s="18"/>
      <c r="AZ1931" s="18"/>
      <c r="BA1931" s="18"/>
      <c r="BB1931" s="18"/>
      <c r="BC1931" s="18"/>
      <c r="BD1931" s="18"/>
      <c r="BE1931" s="18"/>
      <c r="BF1931" s="18"/>
      <c r="BG1931" s="18"/>
      <c r="BH1931" s="18"/>
      <c r="BI1931" s="18"/>
      <c r="BJ1931" s="18"/>
      <c r="BK1931" s="18"/>
      <c r="BL1931" s="18"/>
      <c r="BM1931" s="18"/>
      <c r="BN1931" s="18"/>
      <c r="BO1931" s="18"/>
      <c r="BP1931" s="18"/>
      <c r="BQ1931" s="18"/>
      <c r="BR1931" s="18"/>
      <c r="BS1931" s="18"/>
      <c r="BT1931" s="18"/>
      <c r="BU1931" s="18"/>
      <c r="BV1931" s="18"/>
      <c r="BW1931" s="18"/>
      <c r="BX1931" s="18"/>
      <c r="BY1931" s="18"/>
      <c r="BZ1931" s="18"/>
      <c r="CA1931" s="18"/>
      <c r="CB1931" s="18"/>
      <c r="CC1931" s="18"/>
      <c r="CD1931" s="18"/>
      <c r="CE1931" s="18"/>
      <c r="CF1931" s="18"/>
      <c r="CG1931" s="18"/>
      <c r="CH1931" s="18"/>
      <c r="CI1931" s="18"/>
      <c r="CJ1931" s="18"/>
      <c r="CK1931" s="18"/>
      <c r="CL1931" s="18"/>
      <c r="CM1931" s="18"/>
      <c r="CN1931" s="18"/>
      <c r="CO1931" s="18"/>
      <c r="CP1931" s="18"/>
      <c r="CQ1931" s="18"/>
      <c r="CR1931" s="18"/>
      <c r="CS1931" s="18"/>
      <c r="CT1931" s="18"/>
      <c r="CU1931" s="18"/>
      <c r="CV1931" s="18"/>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c r="GS1931" s="18"/>
      <c r="GT1931" s="18"/>
    </row>
    <row r="1932" spans="1:202" x14ac:dyDescent="0.2">
      <c r="A1932" s="122"/>
      <c r="B1932" s="3"/>
      <c r="C1932" s="5"/>
      <c r="D1932" s="4"/>
      <c r="E1932" s="5"/>
      <c r="F1932" s="19"/>
      <c r="G1932" s="6"/>
      <c r="H1932" s="5"/>
      <c r="I1932" s="5"/>
      <c r="J1932" s="5"/>
      <c r="K1932" s="5"/>
      <c r="L1932" s="20"/>
      <c r="M1932" s="8"/>
      <c r="N1932" s="3"/>
      <c r="O1932" s="3"/>
      <c r="P1932" s="21"/>
      <c r="Q1932" s="2"/>
      <c r="R1932" s="9"/>
      <c r="S1932" s="9"/>
      <c r="T1932" s="9"/>
      <c r="U1932" s="9"/>
      <c r="V1932" s="9"/>
      <c r="W1932" s="9"/>
      <c r="X1932" s="9"/>
      <c r="Y1932" s="9"/>
      <c r="Z1932" s="9"/>
      <c r="AA1932" s="9"/>
      <c r="AB1932" s="9"/>
      <c r="AC1932" s="9"/>
      <c r="AD1932" s="9"/>
      <c r="AE1932" s="9"/>
      <c r="AF1932" s="57"/>
      <c r="AG1932" s="3" t="s">
        <v>30</v>
      </c>
      <c r="AH1932" s="3" t="s">
        <v>30</v>
      </c>
      <c r="AI1932" s="19" t="s">
        <v>31</v>
      </c>
      <c r="AJ1932" s="5" t="s">
        <v>32</v>
      </c>
      <c r="AK1932" s="4" t="s">
        <v>33</v>
      </c>
      <c r="AL1932" s="59"/>
      <c r="AM1932" s="16" t="s">
        <v>36</v>
      </c>
      <c r="AN1932" s="3" t="s">
        <v>30</v>
      </c>
      <c r="AO1932" s="7"/>
      <c r="AP1932" s="38" t="s">
        <v>37</v>
      </c>
      <c r="AQ1932" s="3" t="s">
        <v>30</v>
      </c>
      <c r="AR1932" s="39" t="s">
        <v>38</v>
      </c>
      <c r="AS1932" s="59"/>
      <c r="AT1932" s="18"/>
      <c r="AU1932" s="18"/>
      <c r="AV1932" s="40"/>
      <c r="AW1932" s="18"/>
      <c r="AX1932" s="18"/>
      <c r="AY1932" s="18"/>
      <c r="AZ1932" s="18"/>
      <c r="BA1932" s="18"/>
      <c r="BB1932" s="18"/>
      <c r="BC1932" s="18"/>
      <c r="BD1932" s="18"/>
      <c r="BE1932" s="18"/>
      <c r="BF1932" s="18"/>
      <c r="BG1932" s="18"/>
      <c r="BH1932" s="18"/>
      <c r="BI1932" s="18"/>
      <c r="BJ1932" s="18"/>
      <c r="BK1932" s="18"/>
      <c r="BL1932" s="18"/>
      <c r="BM1932" s="18"/>
      <c r="BN1932" s="18"/>
      <c r="BO1932" s="18"/>
      <c r="BP1932" s="18"/>
      <c r="BQ1932" s="18"/>
      <c r="BR1932" s="18"/>
      <c r="BS1932" s="18"/>
      <c r="BT1932" s="18"/>
      <c r="BU1932" s="18"/>
      <c r="BV1932" s="18"/>
      <c r="BW1932" s="18"/>
      <c r="BX1932" s="18"/>
      <c r="BY1932" s="18"/>
      <c r="BZ1932" s="18"/>
      <c r="CA1932" s="18"/>
      <c r="CB1932" s="18"/>
      <c r="CC1932" s="18"/>
      <c r="CD1932" s="18"/>
      <c r="CE1932" s="18"/>
      <c r="CF1932" s="18"/>
      <c r="CG1932" s="18"/>
      <c r="CH1932" s="18"/>
      <c r="CI1932" s="18"/>
      <c r="CJ1932" s="18"/>
      <c r="CK1932" s="18"/>
      <c r="CL1932" s="18"/>
      <c r="CM1932" s="18"/>
      <c r="CN1932" s="18"/>
      <c r="CO1932" s="18"/>
      <c r="CP1932" s="18"/>
      <c r="CQ1932" s="18"/>
      <c r="CR1932" s="18"/>
      <c r="CS1932" s="18"/>
      <c r="CT1932" s="18"/>
      <c r="CU1932" s="18"/>
      <c r="CV1932" s="18"/>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c r="GS1932" s="18"/>
      <c r="GT1932" s="18"/>
    </row>
    <row r="1933" spans="1:202" x14ac:dyDescent="0.2">
      <c r="A1933" s="122"/>
      <c r="B1933" s="3"/>
      <c r="C1933" s="5"/>
      <c r="D1933" s="4"/>
      <c r="E1933" s="5"/>
      <c r="F1933" s="19"/>
      <c r="G1933" s="6"/>
      <c r="H1933" s="5"/>
      <c r="I1933" s="5"/>
      <c r="J1933" s="5"/>
      <c r="K1933" s="5"/>
      <c r="L1933" s="20"/>
      <c r="M1933" s="8"/>
      <c r="N1933" s="3"/>
      <c r="O1933" s="3"/>
      <c r="P1933" s="21"/>
      <c r="Q1933" s="2"/>
      <c r="R1933" s="9"/>
      <c r="S1933" s="9"/>
      <c r="T1933" s="9"/>
      <c r="U1933" s="9"/>
      <c r="V1933" s="9"/>
      <c r="W1933" s="9"/>
      <c r="X1933" s="9"/>
      <c r="Y1933" s="9"/>
      <c r="Z1933" s="9"/>
      <c r="AA1933" s="9"/>
      <c r="AB1933" s="9"/>
      <c r="AC1933" s="9"/>
      <c r="AD1933" s="9"/>
      <c r="AE1933" s="9"/>
      <c r="AF1933" s="59"/>
      <c r="AG1933" s="15"/>
      <c r="AH1933" s="15"/>
      <c r="AI1933" s="4"/>
      <c r="AJ1933" s="16"/>
      <c r="AK1933" s="4"/>
      <c r="AL1933" s="59"/>
      <c r="AM1933" s="16"/>
      <c r="AN1933" s="15"/>
      <c r="AO1933" s="9"/>
      <c r="AP1933" s="17"/>
      <c r="AQ1933" s="15"/>
      <c r="AR1933" s="10"/>
      <c r="AS1933" s="61"/>
      <c r="AT1933" s="18"/>
      <c r="AU1933" s="18"/>
      <c r="AV1933" s="40"/>
      <c r="AW1933" s="18"/>
      <c r="AX1933" s="18"/>
      <c r="AY1933" s="18"/>
      <c r="AZ1933" s="18"/>
      <c r="BA1933" s="18"/>
      <c r="BB1933" s="18"/>
      <c r="BC1933" s="18"/>
      <c r="BD1933" s="18"/>
      <c r="BE1933" s="18"/>
      <c r="BF1933" s="18"/>
      <c r="BG1933" s="18"/>
      <c r="BH1933" s="18"/>
      <c r="BI1933" s="18"/>
      <c r="BJ1933" s="18"/>
      <c r="BK1933" s="18"/>
      <c r="BL1933" s="18"/>
      <c r="BM1933" s="18"/>
      <c r="BN1933" s="18"/>
      <c r="BO1933" s="18"/>
      <c r="BP1933" s="18"/>
      <c r="BQ1933" s="18"/>
      <c r="BR1933" s="18"/>
      <c r="BS1933" s="18"/>
      <c r="BT1933" s="18"/>
      <c r="BU1933" s="18"/>
      <c r="BV1933" s="18"/>
      <c r="BW1933" s="18"/>
      <c r="BX1933" s="18"/>
      <c r="BY1933" s="18"/>
      <c r="BZ1933" s="18"/>
      <c r="CA1933" s="18"/>
      <c r="CB1933" s="18"/>
      <c r="CC1933" s="18"/>
      <c r="CD1933" s="18"/>
      <c r="CE1933" s="18"/>
      <c r="CF1933" s="18"/>
      <c r="CG1933" s="18"/>
      <c r="CH1933" s="18"/>
      <c r="CI1933" s="18"/>
      <c r="CJ1933" s="18"/>
      <c r="CK1933" s="18"/>
      <c r="CL1933" s="18"/>
      <c r="CM1933" s="18"/>
      <c r="CN1933" s="18"/>
      <c r="CO1933" s="18"/>
      <c r="CP1933" s="18"/>
      <c r="CQ1933" s="18"/>
      <c r="CR1933" s="18"/>
      <c r="CS1933" s="18"/>
      <c r="CT1933" s="18"/>
      <c r="CU1933" s="18"/>
      <c r="CV1933" s="18"/>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c r="GS1933" s="18"/>
      <c r="GT1933" s="18"/>
    </row>
    <row r="1934" spans="1:202" x14ac:dyDescent="0.2">
      <c r="A1934" s="122"/>
      <c r="B1934" s="3"/>
      <c r="C1934" s="5"/>
      <c r="D1934" s="4"/>
      <c r="E1934" s="5"/>
      <c r="F1934" s="19"/>
      <c r="G1934" s="6"/>
      <c r="H1934" s="5"/>
      <c r="I1934" s="5"/>
      <c r="J1934" s="5"/>
      <c r="K1934" s="5"/>
      <c r="L1934" s="20"/>
      <c r="M1934" s="8"/>
      <c r="N1934" s="3"/>
      <c r="O1934" s="3"/>
      <c r="P1934" s="21"/>
      <c r="Q1934" s="2"/>
      <c r="R1934" s="9"/>
      <c r="S1934" s="9"/>
      <c r="T1934" s="9"/>
      <c r="U1934" s="9"/>
      <c r="V1934" s="9"/>
      <c r="W1934" s="9"/>
      <c r="X1934" s="9"/>
      <c r="Y1934" s="9"/>
      <c r="Z1934" s="9"/>
      <c r="AA1934" s="9"/>
      <c r="AB1934" s="9"/>
      <c r="AC1934" s="9"/>
      <c r="AD1934" s="9"/>
      <c r="AE1934" s="9"/>
      <c r="AF1934" s="59">
        <f>(AF1926+1)</f>
        <v>44535</v>
      </c>
      <c r="AG1934" s="15">
        <f t="shared" ref="AG1934:AK1949" ca="1" si="754">VLOOKUP($AF1934,$A$10:$Q$3625,(AG$1)+1)</f>
        <v>507.68705499999999</v>
      </c>
      <c r="AH1934" s="15">
        <f t="shared" si="754"/>
        <v>500</v>
      </c>
      <c r="AI1934" s="4">
        <f t="shared" ca="1" si="754"/>
        <v>0</v>
      </c>
      <c r="AJ1934" s="16">
        <f t="shared" ca="1" si="754"/>
        <v>0</v>
      </c>
      <c r="AK1934" s="4">
        <f t="shared" si="754"/>
        <v>1.075</v>
      </c>
      <c r="AL1934" s="59">
        <f t="shared" ref="AL1934:AL1963" si="755">AF1934</f>
        <v>44535</v>
      </c>
      <c r="AM1934" s="16">
        <f t="shared" ref="AM1934:AS1949" ca="1" si="756">VLOOKUP($AF1934,$A$10:$Q$3625,(AM$1)+1)</f>
        <v>1.01537411</v>
      </c>
      <c r="AN1934" s="15">
        <f t="shared" ca="1" si="756"/>
        <v>7.687055</v>
      </c>
      <c r="AO1934" s="9">
        <f t="shared" si="756"/>
        <v>0</v>
      </c>
      <c r="AP1934" s="17">
        <f t="shared" si="756"/>
        <v>0</v>
      </c>
      <c r="AQ1934" s="15">
        <f t="shared" si="756"/>
        <v>0</v>
      </c>
      <c r="AR1934" s="10" t="str">
        <f t="shared" si="756"/>
        <v>J=</v>
      </c>
      <c r="AS1934" s="59">
        <f t="shared" si="756"/>
        <v>44635</v>
      </c>
      <c r="AT1934" s="18"/>
      <c r="AU1934" s="18"/>
      <c r="AV1934" s="40"/>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c r="GS1934" s="18"/>
      <c r="GT1934" s="18"/>
    </row>
    <row r="1935" spans="1:202" x14ac:dyDescent="0.2">
      <c r="A1935" s="122"/>
      <c r="B1935" s="3"/>
      <c r="C1935" s="5"/>
      <c r="D1935" s="4"/>
      <c r="E1935" s="5"/>
      <c r="F1935" s="19"/>
      <c r="G1935" s="6"/>
      <c r="H1935" s="5"/>
      <c r="I1935" s="5"/>
      <c r="J1935" s="5"/>
      <c r="K1935" s="5"/>
      <c r="L1935" s="20"/>
      <c r="M1935" s="8"/>
      <c r="N1935" s="3"/>
      <c r="O1935" s="3"/>
      <c r="P1935" s="21"/>
      <c r="Q1935" s="2"/>
      <c r="R1935" s="9"/>
      <c r="S1935" s="9"/>
      <c r="T1935" s="9"/>
      <c r="U1935" s="9"/>
      <c r="V1935" s="9"/>
      <c r="W1935" s="9"/>
      <c r="X1935" s="9"/>
      <c r="Y1935" s="9"/>
      <c r="Z1935" s="9"/>
      <c r="AA1935" s="9"/>
      <c r="AB1935" s="9"/>
      <c r="AC1935" s="9"/>
      <c r="AD1935" s="9"/>
      <c r="AE1935" s="9"/>
      <c r="AF1935" s="59">
        <f t="shared" ref="AF1935:AF1963" si="757">(AF1934+1)</f>
        <v>44536</v>
      </c>
      <c r="AG1935" s="15">
        <f t="shared" ca="1" si="754"/>
        <v>507.68705499999999</v>
      </c>
      <c r="AH1935" s="15">
        <f t="shared" si="754"/>
        <v>500</v>
      </c>
      <c r="AI1935" s="4">
        <f t="shared" ca="1" si="754"/>
        <v>7.6499999999999999E-2</v>
      </c>
      <c r="AJ1935" s="16">
        <f t="shared" ca="1" si="754"/>
        <v>2.9255999999999998E-4</v>
      </c>
      <c r="AK1935" s="4">
        <f t="shared" si="754"/>
        <v>1.075</v>
      </c>
      <c r="AL1935" s="59">
        <f t="shared" si="755"/>
        <v>44536</v>
      </c>
      <c r="AM1935" s="16">
        <f t="shared" ca="1" si="756"/>
        <v>1.01537411</v>
      </c>
      <c r="AN1935" s="15">
        <f t="shared" ca="1" si="756"/>
        <v>7.687055</v>
      </c>
      <c r="AO1935" s="9">
        <f t="shared" si="756"/>
        <v>0</v>
      </c>
      <c r="AP1935" s="17">
        <f t="shared" si="756"/>
        <v>0</v>
      </c>
      <c r="AQ1935" s="15">
        <f t="shared" si="756"/>
        <v>0</v>
      </c>
      <c r="AR1935" s="10" t="str">
        <f t="shared" si="756"/>
        <v>J=</v>
      </c>
      <c r="AS1935" s="59">
        <f t="shared" si="756"/>
        <v>44635</v>
      </c>
      <c r="AT1935" s="18"/>
      <c r="AU1935" s="18"/>
      <c r="AV1935" s="40"/>
      <c r="AW1935" s="18"/>
      <c r="AX1935" s="18"/>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8"/>
      <c r="BY1935" s="18"/>
      <c r="BZ1935" s="18"/>
      <c r="CA1935" s="18"/>
      <c r="CB1935" s="18"/>
      <c r="CC1935" s="18"/>
      <c r="CD1935" s="18"/>
      <c r="CE1935" s="18"/>
      <c r="CF1935" s="18"/>
      <c r="CG1935" s="18"/>
      <c r="CH1935" s="18"/>
      <c r="CI1935" s="18"/>
      <c r="CJ1935" s="18"/>
      <c r="CK1935" s="18"/>
      <c r="CL1935" s="18"/>
      <c r="CM1935" s="18"/>
      <c r="CN1935" s="18"/>
      <c r="CO1935" s="18"/>
      <c r="CP1935" s="18"/>
      <c r="CQ1935" s="18"/>
      <c r="CR1935" s="18"/>
      <c r="CS1935" s="18"/>
      <c r="CT1935" s="18"/>
      <c r="CU1935" s="18"/>
      <c r="CV1935" s="18"/>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c r="GS1935" s="18"/>
      <c r="GT1935" s="18"/>
    </row>
    <row r="1936" spans="1:202" x14ac:dyDescent="0.2">
      <c r="A1936" s="122"/>
      <c r="B1936" s="3"/>
      <c r="C1936" s="5"/>
      <c r="D1936" s="4"/>
      <c r="E1936" s="5"/>
      <c r="F1936" s="19"/>
      <c r="G1936" s="6"/>
      <c r="H1936" s="5"/>
      <c r="I1936" s="5"/>
      <c r="J1936" s="5"/>
      <c r="K1936" s="5"/>
      <c r="L1936" s="20"/>
      <c r="M1936" s="8"/>
      <c r="N1936" s="3"/>
      <c r="O1936" s="3"/>
      <c r="P1936" s="21"/>
      <c r="Q1936" s="2"/>
      <c r="R1936" s="9"/>
      <c r="S1936" s="9"/>
      <c r="T1936" s="9"/>
      <c r="U1936" s="9"/>
      <c r="V1936" s="9"/>
      <c r="W1936" s="9"/>
      <c r="X1936" s="9"/>
      <c r="Y1936" s="9"/>
      <c r="Z1936" s="9"/>
      <c r="AA1936" s="9"/>
      <c r="AB1936" s="9"/>
      <c r="AC1936" s="9"/>
      <c r="AD1936" s="9"/>
      <c r="AE1936" s="9"/>
      <c r="AF1936" s="59">
        <f t="shared" si="757"/>
        <v>44537</v>
      </c>
      <c r="AG1936" s="15">
        <f t="shared" ca="1" si="754"/>
        <v>507.84672499999999</v>
      </c>
      <c r="AH1936" s="15">
        <f t="shared" si="754"/>
        <v>500</v>
      </c>
      <c r="AI1936" s="4">
        <f t="shared" ca="1" si="754"/>
        <v>7.6499999999999999E-2</v>
      </c>
      <c r="AJ1936" s="16">
        <f t="shared" ca="1" si="754"/>
        <v>2.9255999999999998E-4</v>
      </c>
      <c r="AK1936" s="4">
        <f t="shared" si="754"/>
        <v>1.075</v>
      </c>
      <c r="AL1936" s="59">
        <f t="shared" si="755"/>
        <v>44537</v>
      </c>
      <c r="AM1936" s="16">
        <f t="shared" ca="1" si="756"/>
        <v>1.0156934500000001</v>
      </c>
      <c r="AN1936" s="15">
        <f t="shared" ca="1" si="756"/>
        <v>7.8467250000000002</v>
      </c>
      <c r="AO1936" s="9">
        <f t="shared" si="756"/>
        <v>0</v>
      </c>
      <c r="AP1936" s="17">
        <f t="shared" si="756"/>
        <v>0</v>
      </c>
      <c r="AQ1936" s="15">
        <f t="shared" si="756"/>
        <v>0</v>
      </c>
      <c r="AR1936" s="10" t="str">
        <f t="shared" si="756"/>
        <v>J=</v>
      </c>
      <c r="AS1936" s="59">
        <f t="shared" si="756"/>
        <v>44635</v>
      </c>
      <c r="AT1936" s="18"/>
      <c r="AU1936" s="18"/>
      <c r="AV1936" s="40"/>
      <c r="AW1936" s="18"/>
      <c r="AX1936" s="18"/>
      <c r="AY1936" s="18"/>
      <c r="AZ1936" s="18"/>
      <c r="BA1936" s="18"/>
      <c r="BB1936" s="18"/>
      <c r="BC1936" s="18"/>
      <c r="BD1936" s="18"/>
      <c r="BE1936" s="18"/>
      <c r="BF1936" s="18"/>
      <c r="BG1936" s="18"/>
      <c r="BH1936" s="18"/>
      <c r="BI1936" s="18"/>
      <c r="BJ1936" s="18"/>
      <c r="BK1936" s="18"/>
      <c r="BL1936" s="18"/>
      <c r="BM1936" s="18"/>
      <c r="BN1936" s="18"/>
      <c r="BO1936" s="18"/>
      <c r="BP1936" s="18"/>
      <c r="BQ1936" s="18"/>
      <c r="BR1936" s="18"/>
      <c r="BS1936" s="18"/>
      <c r="BT1936" s="18"/>
      <c r="BU1936" s="18"/>
      <c r="BV1936" s="18"/>
      <c r="BW1936" s="18"/>
      <c r="BX1936" s="18"/>
      <c r="BY1936" s="18"/>
      <c r="BZ1936" s="18"/>
      <c r="CA1936" s="18"/>
      <c r="CB1936" s="18"/>
      <c r="CC1936" s="18"/>
      <c r="CD1936" s="18"/>
      <c r="CE1936" s="18"/>
      <c r="CF1936" s="18"/>
      <c r="CG1936" s="18"/>
      <c r="CH1936" s="18"/>
      <c r="CI1936" s="18"/>
      <c r="CJ1936" s="18"/>
      <c r="CK1936" s="18"/>
      <c r="CL1936" s="18"/>
      <c r="CM1936" s="18"/>
      <c r="CN1936" s="18"/>
      <c r="CO1936" s="18"/>
      <c r="CP1936" s="18"/>
      <c r="CQ1936" s="18"/>
      <c r="CR1936" s="18"/>
      <c r="CS1936" s="18"/>
      <c r="CT1936" s="18"/>
      <c r="CU1936" s="18"/>
      <c r="CV1936" s="18"/>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c r="GS1936" s="18"/>
      <c r="GT1936" s="18"/>
    </row>
    <row r="1937" spans="1:202" x14ac:dyDescent="0.2">
      <c r="A1937" s="122"/>
      <c r="B1937" s="3"/>
      <c r="C1937" s="5"/>
      <c r="D1937" s="4"/>
      <c r="E1937" s="5"/>
      <c r="F1937" s="19"/>
      <c r="G1937" s="6"/>
      <c r="H1937" s="5"/>
      <c r="I1937" s="5"/>
      <c r="J1937" s="5"/>
      <c r="K1937" s="5"/>
      <c r="L1937" s="20"/>
      <c r="M1937" s="8"/>
      <c r="N1937" s="3"/>
      <c r="O1937" s="3"/>
      <c r="P1937" s="21"/>
      <c r="Q1937" s="2"/>
      <c r="R1937" s="9"/>
      <c r="S1937" s="9"/>
      <c r="T1937" s="9"/>
      <c r="U1937" s="9"/>
      <c r="V1937" s="9"/>
      <c r="W1937" s="9"/>
      <c r="X1937" s="9"/>
      <c r="Y1937" s="9"/>
      <c r="Z1937" s="9"/>
      <c r="AA1937" s="9"/>
      <c r="AB1937" s="9"/>
      <c r="AC1937" s="9"/>
      <c r="AD1937" s="9"/>
      <c r="AE1937" s="9"/>
      <c r="AF1937" s="59">
        <f t="shared" si="757"/>
        <v>44538</v>
      </c>
      <c r="AG1937" s="15">
        <f t="shared" ca="1" si="754"/>
        <v>508.00644499999999</v>
      </c>
      <c r="AH1937" s="15">
        <f t="shared" si="754"/>
        <v>500</v>
      </c>
      <c r="AI1937" s="4">
        <f t="shared" ca="1" si="754"/>
        <v>7.6499999999999999E-2</v>
      </c>
      <c r="AJ1937" s="16">
        <f t="shared" ca="1" si="754"/>
        <v>2.9255999999999998E-4</v>
      </c>
      <c r="AK1937" s="4">
        <f t="shared" si="754"/>
        <v>1.075</v>
      </c>
      <c r="AL1937" s="59">
        <f t="shared" si="755"/>
        <v>44538</v>
      </c>
      <c r="AM1937" s="16">
        <f t="shared" ca="1" si="756"/>
        <v>1.0160128900000001</v>
      </c>
      <c r="AN1937" s="15">
        <f t="shared" ca="1" si="756"/>
        <v>8.0064449999999994</v>
      </c>
      <c r="AO1937" s="9">
        <f t="shared" si="756"/>
        <v>0</v>
      </c>
      <c r="AP1937" s="17">
        <f t="shared" si="756"/>
        <v>0</v>
      </c>
      <c r="AQ1937" s="15">
        <f t="shared" si="756"/>
        <v>0</v>
      </c>
      <c r="AR1937" s="10" t="str">
        <f t="shared" si="756"/>
        <v>J=</v>
      </c>
      <c r="AS1937" s="59">
        <f t="shared" si="756"/>
        <v>44635</v>
      </c>
      <c r="AT1937" s="18"/>
      <c r="AU1937" s="18"/>
      <c r="AV1937" s="40"/>
      <c r="AW1937" s="18"/>
      <c r="AX1937" s="18"/>
      <c r="AY1937" s="18"/>
      <c r="AZ1937" s="18"/>
      <c r="BA1937" s="18"/>
      <c r="BB1937" s="18"/>
      <c r="BC1937" s="18"/>
      <c r="BD1937" s="18"/>
      <c r="BE1937" s="18"/>
      <c r="BF1937" s="18"/>
      <c r="BG1937" s="18"/>
      <c r="BH1937" s="18"/>
      <c r="BI1937" s="18"/>
      <c r="BJ1937" s="18"/>
      <c r="BK1937" s="18"/>
      <c r="BL1937" s="18"/>
      <c r="BM1937" s="18"/>
      <c r="BN1937" s="18"/>
      <c r="BO1937" s="18"/>
      <c r="BP1937" s="18"/>
      <c r="BQ1937" s="18"/>
      <c r="BR1937" s="18"/>
      <c r="BS1937" s="18"/>
      <c r="BT1937" s="18"/>
      <c r="BU1937" s="18"/>
      <c r="BV1937" s="18"/>
      <c r="BW1937" s="18"/>
      <c r="BX1937" s="18"/>
      <c r="BY1937" s="18"/>
      <c r="BZ1937" s="18"/>
      <c r="CA1937" s="18"/>
      <c r="CB1937" s="18"/>
      <c r="CC1937" s="18"/>
      <c r="CD1937" s="18"/>
      <c r="CE1937" s="18"/>
      <c r="CF1937" s="18"/>
      <c r="CG1937" s="18"/>
      <c r="CH1937" s="18"/>
      <c r="CI1937" s="18"/>
      <c r="CJ1937" s="18"/>
      <c r="CK1937" s="18"/>
      <c r="CL1937" s="18"/>
      <c r="CM1937" s="18"/>
      <c r="CN1937" s="18"/>
      <c r="CO1937" s="18"/>
      <c r="CP1937" s="18"/>
      <c r="CQ1937" s="18"/>
      <c r="CR1937" s="18"/>
      <c r="CS1937" s="18"/>
      <c r="CT1937" s="18"/>
      <c r="CU1937" s="18"/>
      <c r="CV1937" s="18"/>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c r="GS1937" s="18"/>
      <c r="GT1937" s="18"/>
    </row>
    <row r="1938" spans="1:202" x14ac:dyDescent="0.2">
      <c r="A1938" s="122"/>
      <c r="B1938" s="3"/>
      <c r="C1938" s="5"/>
      <c r="D1938" s="4"/>
      <c r="E1938" s="5"/>
      <c r="F1938" s="19"/>
      <c r="G1938" s="6"/>
      <c r="H1938" s="5"/>
      <c r="I1938" s="5"/>
      <c r="J1938" s="5"/>
      <c r="K1938" s="5"/>
      <c r="L1938" s="20"/>
      <c r="M1938" s="8"/>
      <c r="N1938" s="3"/>
      <c r="O1938" s="3"/>
      <c r="P1938" s="21"/>
      <c r="Q1938" s="2"/>
      <c r="R1938" s="9"/>
      <c r="S1938" s="9"/>
      <c r="T1938" s="9"/>
      <c r="U1938" s="9"/>
      <c r="V1938" s="9"/>
      <c r="W1938" s="9"/>
      <c r="X1938" s="9"/>
      <c r="Y1938" s="9"/>
      <c r="Z1938" s="9"/>
      <c r="AA1938" s="9"/>
      <c r="AB1938" s="9"/>
      <c r="AC1938" s="9"/>
      <c r="AD1938" s="9"/>
      <c r="AE1938" s="9"/>
      <c r="AF1938" s="59">
        <f t="shared" si="757"/>
        <v>44539</v>
      </c>
      <c r="AG1938" s="15">
        <f t="shared" ca="1" si="754"/>
        <v>508.16621500000002</v>
      </c>
      <c r="AH1938" s="15">
        <f t="shared" si="754"/>
        <v>500</v>
      </c>
      <c r="AI1938" s="4">
        <f t="shared" ca="1" si="754"/>
        <v>9.1499999999999998E-2</v>
      </c>
      <c r="AJ1938" s="16">
        <f t="shared" ca="1" si="754"/>
        <v>3.4749E-4</v>
      </c>
      <c r="AK1938" s="4">
        <f t="shared" si="754"/>
        <v>1.075</v>
      </c>
      <c r="AL1938" s="59">
        <f t="shared" si="755"/>
        <v>44539</v>
      </c>
      <c r="AM1938" s="16">
        <f t="shared" ca="1" si="756"/>
        <v>1.0163324300000001</v>
      </c>
      <c r="AN1938" s="15">
        <f t="shared" ca="1" si="756"/>
        <v>8.1662149999999993</v>
      </c>
      <c r="AO1938" s="9">
        <f t="shared" si="756"/>
        <v>0</v>
      </c>
      <c r="AP1938" s="17">
        <f t="shared" si="756"/>
        <v>0</v>
      </c>
      <c r="AQ1938" s="15">
        <f t="shared" si="756"/>
        <v>0</v>
      </c>
      <c r="AR1938" s="10" t="str">
        <f t="shared" si="756"/>
        <v>J=</v>
      </c>
      <c r="AS1938" s="59">
        <f t="shared" si="756"/>
        <v>44635</v>
      </c>
      <c r="AT1938" s="18"/>
      <c r="AU1938" s="18"/>
      <c r="AV1938" s="40"/>
      <c r="AW1938" s="18"/>
      <c r="AX1938" s="18"/>
      <c r="AY1938" s="18"/>
      <c r="AZ1938" s="18"/>
      <c r="BA1938" s="18"/>
      <c r="BB1938" s="18"/>
      <c r="BC1938" s="18"/>
      <c r="BD1938" s="18"/>
      <c r="BE1938" s="18"/>
      <c r="BF1938" s="18"/>
      <c r="BG1938" s="18"/>
      <c r="BH1938" s="18"/>
      <c r="BI1938" s="18"/>
      <c r="BJ1938" s="18"/>
      <c r="BK1938" s="18"/>
      <c r="BL1938" s="18"/>
      <c r="BM1938" s="18"/>
      <c r="BN1938" s="18"/>
      <c r="BO1938" s="18"/>
      <c r="BP1938" s="18"/>
      <c r="BQ1938" s="18"/>
      <c r="BR1938" s="18"/>
      <c r="BS1938" s="18"/>
      <c r="BT1938" s="18"/>
      <c r="BU1938" s="18"/>
      <c r="BV1938" s="18"/>
      <c r="BW1938" s="18"/>
      <c r="BX1938" s="18"/>
      <c r="BY1938" s="18"/>
      <c r="BZ1938" s="18"/>
      <c r="CA1938" s="18"/>
      <c r="CB1938" s="18"/>
      <c r="CC1938" s="18"/>
      <c r="CD1938" s="18"/>
      <c r="CE1938" s="18"/>
      <c r="CF1938" s="18"/>
      <c r="CG1938" s="18"/>
      <c r="CH1938" s="18"/>
      <c r="CI1938" s="18"/>
      <c r="CJ1938" s="18"/>
      <c r="CK1938" s="18"/>
      <c r="CL1938" s="18"/>
      <c r="CM1938" s="18"/>
      <c r="CN1938" s="18"/>
      <c r="CO1938" s="18"/>
      <c r="CP1938" s="18"/>
      <c r="CQ1938" s="18"/>
      <c r="CR1938" s="18"/>
      <c r="CS1938" s="18"/>
      <c r="CT1938" s="18"/>
      <c r="CU1938" s="18"/>
      <c r="CV1938" s="18"/>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c r="GS1938" s="18"/>
      <c r="GT1938" s="18"/>
    </row>
    <row r="1939" spans="1:202" x14ac:dyDescent="0.2">
      <c r="A1939" s="122"/>
      <c r="B1939" s="3"/>
      <c r="C1939" s="5"/>
      <c r="D1939" s="4"/>
      <c r="E1939" s="5"/>
      <c r="F1939" s="19"/>
      <c r="G1939" s="6"/>
      <c r="H1939" s="5"/>
      <c r="I1939" s="5"/>
      <c r="J1939" s="5"/>
      <c r="K1939" s="5"/>
      <c r="L1939" s="20"/>
      <c r="M1939" s="8"/>
      <c r="N1939" s="3"/>
      <c r="O1939" s="3"/>
      <c r="P1939" s="21"/>
      <c r="Q1939" s="2"/>
      <c r="R1939" s="9"/>
      <c r="S1939" s="9"/>
      <c r="T1939" s="9"/>
      <c r="U1939" s="9"/>
      <c r="V1939" s="9"/>
      <c r="W1939" s="9"/>
      <c r="X1939" s="9"/>
      <c r="Y1939" s="9"/>
      <c r="Z1939" s="9"/>
      <c r="AA1939" s="9"/>
      <c r="AB1939" s="9"/>
      <c r="AC1939" s="9"/>
      <c r="AD1939" s="9"/>
      <c r="AE1939" s="9"/>
      <c r="AF1939" s="59">
        <f t="shared" si="757"/>
        <v>44540</v>
      </c>
      <c r="AG1939" s="15">
        <f t="shared" ca="1" si="754"/>
        <v>508.35604000000001</v>
      </c>
      <c r="AH1939" s="15">
        <f t="shared" si="754"/>
        <v>500</v>
      </c>
      <c r="AI1939" s="4">
        <f t="shared" ca="1" si="754"/>
        <v>9.1499999999999998E-2</v>
      </c>
      <c r="AJ1939" s="16">
        <f t="shared" ca="1" si="754"/>
        <v>3.4749E-4</v>
      </c>
      <c r="AK1939" s="4">
        <f t="shared" si="754"/>
        <v>1.075</v>
      </c>
      <c r="AL1939" s="59">
        <f t="shared" si="755"/>
        <v>44540</v>
      </c>
      <c r="AM1939" s="16">
        <f t="shared" ca="1" si="756"/>
        <v>1.01671208</v>
      </c>
      <c r="AN1939" s="15">
        <f t="shared" ca="1" si="756"/>
        <v>8.3560400000000001</v>
      </c>
      <c r="AO1939" s="9">
        <f t="shared" si="756"/>
        <v>0</v>
      </c>
      <c r="AP1939" s="17">
        <f t="shared" si="756"/>
        <v>0</v>
      </c>
      <c r="AQ1939" s="15">
        <f t="shared" si="756"/>
        <v>0</v>
      </c>
      <c r="AR1939" s="10" t="str">
        <f t="shared" si="756"/>
        <v>J=</v>
      </c>
      <c r="AS1939" s="59">
        <f t="shared" si="756"/>
        <v>44635</v>
      </c>
      <c r="AT1939" s="18"/>
      <c r="AU1939" s="18"/>
      <c r="AV1939" s="40"/>
      <c r="AW1939" s="18"/>
      <c r="AX1939" s="18"/>
      <c r="AY1939" s="18"/>
      <c r="AZ1939" s="18"/>
      <c r="BA1939" s="18"/>
      <c r="BB1939" s="18"/>
      <c r="BC1939" s="18"/>
      <c r="BD1939" s="18"/>
      <c r="BE1939" s="18"/>
      <c r="BF1939" s="18"/>
      <c r="BG1939" s="18"/>
      <c r="BH1939" s="18"/>
      <c r="BI1939" s="18"/>
      <c r="BJ1939" s="18"/>
      <c r="BK1939" s="18"/>
      <c r="BL1939" s="18"/>
      <c r="BM1939" s="18"/>
      <c r="BN1939" s="18"/>
      <c r="BO1939" s="18"/>
      <c r="BP1939" s="18"/>
      <c r="BQ1939" s="18"/>
      <c r="BR1939" s="18"/>
      <c r="BS1939" s="18"/>
      <c r="BT1939" s="18"/>
      <c r="BU1939" s="18"/>
      <c r="BV1939" s="18"/>
      <c r="BW1939" s="18"/>
      <c r="BX1939" s="18"/>
      <c r="BY1939" s="18"/>
      <c r="BZ1939" s="18"/>
      <c r="CA1939" s="18"/>
      <c r="CB1939" s="18"/>
      <c r="CC1939" s="18"/>
      <c r="CD1939" s="18"/>
      <c r="CE1939" s="18"/>
      <c r="CF1939" s="18"/>
      <c r="CG1939" s="18"/>
      <c r="CH1939" s="18"/>
      <c r="CI1939" s="18"/>
      <c r="CJ1939" s="18"/>
      <c r="CK1939" s="18"/>
      <c r="CL1939" s="18"/>
      <c r="CM1939" s="18"/>
      <c r="CN1939" s="18"/>
      <c r="CO1939" s="18"/>
      <c r="CP1939" s="18"/>
      <c r="CQ1939" s="18"/>
      <c r="CR1939" s="18"/>
      <c r="CS1939" s="18"/>
      <c r="CT1939" s="18"/>
      <c r="CU1939" s="18"/>
      <c r="CV1939" s="18"/>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c r="GS1939" s="18"/>
      <c r="GT1939" s="18"/>
    </row>
    <row r="1940" spans="1:202" x14ac:dyDescent="0.2">
      <c r="A1940" s="122"/>
      <c r="B1940" s="3"/>
      <c r="C1940" s="5"/>
      <c r="D1940" s="4"/>
      <c r="E1940" s="5"/>
      <c r="F1940" s="19"/>
      <c r="G1940" s="6"/>
      <c r="H1940" s="5"/>
      <c r="I1940" s="5"/>
      <c r="J1940" s="5"/>
      <c r="K1940" s="5"/>
      <c r="L1940" s="20"/>
      <c r="M1940" s="8"/>
      <c r="N1940" s="3"/>
      <c r="O1940" s="3"/>
      <c r="P1940" s="21"/>
      <c r="Q1940" s="2"/>
      <c r="R1940" s="9"/>
      <c r="S1940" s="9"/>
      <c r="T1940" s="9"/>
      <c r="U1940" s="9"/>
      <c r="V1940" s="9"/>
      <c r="W1940" s="9"/>
      <c r="X1940" s="9"/>
      <c r="Y1940" s="9"/>
      <c r="Z1940" s="9"/>
      <c r="AA1940" s="9"/>
      <c r="AB1940" s="9"/>
      <c r="AC1940" s="9"/>
      <c r="AD1940" s="9"/>
      <c r="AE1940" s="9"/>
      <c r="AF1940" s="59">
        <f t="shared" si="757"/>
        <v>44541</v>
      </c>
      <c r="AG1940" s="15">
        <f t="shared" ca="1" si="754"/>
        <v>508.54593499999999</v>
      </c>
      <c r="AH1940" s="15">
        <f t="shared" si="754"/>
        <v>500</v>
      </c>
      <c r="AI1940" s="4">
        <f t="shared" ca="1" si="754"/>
        <v>0</v>
      </c>
      <c r="AJ1940" s="16">
        <f t="shared" ca="1" si="754"/>
        <v>0</v>
      </c>
      <c r="AK1940" s="4">
        <f t="shared" si="754"/>
        <v>1.075</v>
      </c>
      <c r="AL1940" s="59">
        <f t="shared" si="755"/>
        <v>44541</v>
      </c>
      <c r="AM1940" s="16">
        <f t="shared" ca="1" si="756"/>
        <v>1.01709187</v>
      </c>
      <c r="AN1940" s="15">
        <f t="shared" ca="1" si="756"/>
        <v>8.5459350000000001</v>
      </c>
      <c r="AO1940" s="9">
        <f t="shared" si="756"/>
        <v>0</v>
      </c>
      <c r="AP1940" s="17">
        <f t="shared" si="756"/>
        <v>0</v>
      </c>
      <c r="AQ1940" s="15">
        <f t="shared" si="756"/>
        <v>0</v>
      </c>
      <c r="AR1940" s="10" t="str">
        <f t="shared" si="756"/>
        <v>J=</v>
      </c>
      <c r="AS1940" s="59">
        <f t="shared" si="756"/>
        <v>44635</v>
      </c>
      <c r="AT1940" s="18"/>
      <c r="AU1940" s="18"/>
      <c r="AV1940" s="40"/>
      <c r="AW1940" s="18"/>
      <c r="AX1940" s="18"/>
      <c r="AY1940" s="18"/>
      <c r="AZ1940" s="18"/>
      <c r="BA1940" s="18"/>
      <c r="BB1940" s="18"/>
      <c r="BC1940" s="18"/>
      <c r="BD1940" s="18"/>
      <c r="BE1940" s="18"/>
      <c r="BF1940" s="18"/>
      <c r="BG1940" s="18"/>
      <c r="BH1940" s="18"/>
      <c r="BI1940" s="18"/>
      <c r="BJ1940" s="18"/>
      <c r="BK1940" s="18"/>
      <c r="BL1940" s="18"/>
      <c r="BM1940" s="18"/>
      <c r="BN1940" s="18"/>
      <c r="BO1940" s="18"/>
      <c r="BP1940" s="18"/>
      <c r="BQ1940" s="18"/>
      <c r="BR1940" s="18"/>
      <c r="BS1940" s="18"/>
      <c r="BT1940" s="18"/>
      <c r="BU1940" s="18"/>
      <c r="BV1940" s="18"/>
      <c r="BW1940" s="18"/>
      <c r="BX1940" s="18"/>
      <c r="BY1940" s="18"/>
      <c r="BZ1940" s="18"/>
      <c r="CA1940" s="18"/>
      <c r="CB1940" s="18"/>
      <c r="CC1940" s="18"/>
      <c r="CD1940" s="18"/>
      <c r="CE1940" s="18"/>
      <c r="CF1940" s="18"/>
      <c r="CG1940" s="18"/>
      <c r="CH1940" s="18"/>
      <c r="CI1940" s="18"/>
      <c r="CJ1940" s="18"/>
      <c r="CK1940" s="18"/>
      <c r="CL1940" s="18"/>
      <c r="CM1940" s="18"/>
      <c r="CN1940" s="18"/>
      <c r="CO1940" s="18"/>
      <c r="CP1940" s="18"/>
      <c r="CQ1940" s="18"/>
      <c r="CR1940" s="18"/>
      <c r="CS1940" s="18"/>
      <c r="CT1940" s="18"/>
      <c r="CU1940" s="18"/>
      <c r="CV1940" s="18"/>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c r="GS1940" s="18"/>
      <c r="GT1940" s="18"/>
    </row>
    <row r="1941" spans="1:202" x14ac:dyDescent="0.2">
      <c r="A1941" s="122"/>
      <c r="B1941" s="3"/>
      <c r="C1941" s="5"/>
      <c r="D1941" s="4"/>
      <c r="E1941" s="5"/>
      <c r="F1941" s="19"/>
      <c r="G1941" s="6"/>
      <c r="H1941" s="5"/>
      <c r="I1941" s="5"/>
      <c r="J1941" s="5"/>
      <c r="K1941" s="5"/>
      <c r="L1941" s="20"/>
      <c r="M1941" s="8"/>
      <c r="N1941" s="3"/>
      <c r="O1941" s="3"/>
      <c r="P1941" s="21"/>
      <c r="Q1941" s="2"/>
      <c r="R1941" s="9"/>
      <c r="S1941" s="9"/>
      <c r="T1941" s="9"/>
      <c r="U1941" s="9"/>
      <c r="V1941" s="9"/>
      <c r="W1941" s="9"/>
      <c r="X1941" s="9"/>
      <c r="Y1941" s="9"/>
      <c r="Z1941" s="9"/>
      <c r="AA1941" s="9"/>
      <c r="AB1941" s="9"/>
      <c r="AC1941" s="9"/>
      <c r="AD1941" s="9"/>
      <c r="AE1941" s="9"/>
      <c r="AF1941" s="59">
        <f t="shared" si="757"/>
        <v>44542</v>
      </c>
      <c r="AG1941" s="15">
        <f t="shared" ca="1" si="754"/>
        <v>508.54593499999999</v>
      </c>
      <c r="AH1941" s="15">
        <f t="shared" si="754"/>
        <v>500</v>
      </c>
      <c r="AI1941" s="4">
        <f t="shared" ca="1" si="754"/>
        <v>0</v>
      </c>
      <c r="AJ1941" s="16">
        <f t="shared" ca="1" si="754"/>
        <v>0</v>
      </c>
      <c r="AK1941" s="4">
        <f t="shared" si="754"/>
        <v>1.075</v>
      </c>
      <c r="AL1941" s="59">
        <f t="shared" si="755"/>
        <v>44542</v>
      </c>
      <c r="AM1941" s="16">
        <f t="shared" ca="1" si="756"/>
        <v>1.01709187</v>
      </c>
      <c r="AN1941" s="15">
        <f t="shared" ca="1" si="756"/>
        <v>8.5459350000000001</v>
      </c>
      <c r="AO1941" s="9">
        <f t="shared" si="756"/>
        <v>0</v>
      </c>
      <c r="AP1941" s="17">
        <f t="shared" si="756"/>
        <v>0</v>
      </c>
      <c r="AQ1941" s="15">
        <f t="shared" si="756"/>
        <v>0</v>
      </c>
      <c r="AR1941" s="10" t="str">
        <f t="shared" si="756"/>
        <v>J=</v>
      </c>
      <c r="AS1941" s="59">
        <f t="shared" si="756"/>
        <v>44635</v>
      </c>
      <c r="AT1941" s="18"/>
      <c r="AU1941" s="18"/>
      <c r="AV1941" s="40"/>
      <c r="AW1941" s="18"/>
      <c r="AX1941" s="18"/>
      <c r="AY1941" s="18"/>
      <c r="AZ1941" s="18"/>
      <c r="BA1941" s="18"/>
      <c r="BB1941" s="18"/>
      <c r="BC1941" s="18"/>
      <c r="BD1941" s="18"/>
      <c r="BE1941" s="18"/>
      <c r="BF1941" s="18"/>
      <c r="BG1941" s="18"/>
      <c r="BH1941" s="18"/>
      <c r="BI1941" s="18"/>
      <c r="BJ1941" s="18"/>
      <c r="BK1941" s="18"/>
      <c r="BL1941" s="18"/>
      <c r="BM1941" s="18"/>
      <c r="BN1941" s="18"/>
      <c r="BO1941" s="18"/>
      <c r="BP1941" s="18"/>
      <c r="BQ1941" s="18"/>
      <c r="BR1941" s="18"/>
      <c r="BS1941" s="18"/>
      <c r="BT1941" s="18"/>
      <c r="BU1941" s="18"/>
      <c r="BV1941" s="18"/>
      <c r="BW1941" s="18"/>
      <c r="BX1941" s="18"/>
      <c r="BY1941" s="18"/>
      <c r="BZ1941" s="18"/>
      <c r="CA1941" s="18"/>
      <c r="CB1941" s="18"/>
      <c r="CC1941" s="18"/>
      <c r="CD1941" s="18"/>
      <c r="CE1941" s="18"/>
      <c r="CF1941" s="18"/>
      <c r="CG1941" s="18"/>
      <c r="CH1941" s="18"/>
      <c r="CI1941" s="18"/>
      <c r="CJ1941" s="18"/>
      <c r="CK1941" s="18"/>
      <c r="CL1941" s="18"/>
      <c r="CM1941" s="18"/>
      <c r="CN1941" s="18"/>
      <c r="CO1941" s="18"/>
      <c r="CP1941" s="18"/>
      <c r="CQ1941" s="18"/>
      <c r="CR1941" s="18"/>
      <c r="CS1941" s="18"/>
      <c r="CT1941" s="18"/>
      <c r="CU1941" s="18"/>
      <c r="CV1941" s="18"/>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c r="GS1941" s="18"/>
      <c r="GT1941" s="18"/>
    </row>
    <row r="1942" spans="1:202" x14ac:dyDescent="0.2">
      <c r="A1942" s="122"/>
      <c r="B1942" s="3"/>
      <c r="C1942" s="5"/>
      <c r="D1942" s="4"/>
      <c r="E1942" s="5"/>
      <c r="F1942" s="19"/>
      <c r="G1942" s="6"/>
      <c r="H1942" s="5"/>
      <c r="I1942" s="5"/>
      <c r="J1942" s="5"/>
      <c r="K1942" s="5"/>
      <c r="L1942" s="20"/>
      <c r="M1942" s="8"/>
      <c r="N1942" s="3"/>
      <c r="O1942" s="3"/>
      <c r="P1942" s="21"/>
      <c r="Q1942" s="2"/>
      <c r="R1942" s="9"/>
      <c r="S1942" s="9"/>
      <c r="T1942" s="9"/>
      <c r="U1942" s="9"/>
      <c r="V1942" s="9"/>
      <c r="W1942" s="9"/>
      <c r="X1942" s="9"/>
      <c r="Y1942" s="9"/>
      <c r="Z1942" s="9"/>
      <c r="AA1942" s="9"/>
      <c r="AB1942" s="9"/>
      <c r="AC1942" s="9"/>
      <c r="AD1942" s="9"/>
      <c r="AE1942" s="9"/>
      <c r="AF1942" s="59">
        <f t="shared" si="757"/>
        <v>44543</v>
      </c>
      <c r="AG1942" s="15">
        <f t="shared" ca="1" si="754"/>
        <v>508.54593499999999</v>
      </c>
      <c r="AH1942" s="15">
        <f t="shared" si="754"/>
        <v>500</v>
      </c>
      <c r="AI1942" s="4">
        <f t="shared" ca="1" si="754"/>
        <v>9.1499999999999998E-2</v>
      </c>
      <c r="AJ1942" s="16">
        <f t="shared" ca="1" si="754"/>
        <v>3.4749E-4</v>
      </c>
      <c r="AK1942" s="4">
        <f t="shared" si="754"/>
        <v>1.075</v>
      </c>
      <c r="AL1942" s="59">
        <f t="shared" si="755"/>
        <v>44543</v>
      </c>
      <c r="AM1942" s="16">
        <f t="shared" ca="1" si="756"/>
        <v>1.01709187</v>
      </c>
      <c r="AN1942" s="15">
        <f t="shared" ca="1" si="756"/>
        <v>8.5459350000000001</v>
      </c>
      <c r="AO1942" s="9">
        <f t="shared" si="756"/>
        <v>0</v>
      </c>
      <c r="AP1942" s="17">
        <f t="shared" si="756"/>
        <v>0</v>
      </c>
      <c r="AQ1942" s="15">
        <f t="shared" si="756"/>
        <v>0</v>
      </c>
      <c r="AR1942" s="10" t="str">
        <f t="shared" si="756"/>
        <v>J=</v>
      </c>
      <c r="AS1942" s="59">
        <f t="shared" si="756"/>
        <v>44635</v>
      </c>
      <c r="AT1942" s="18"/>
      <c r="AU1942" s="18"/>
      <c r="AV1942" s="40"/>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c r="GS1942" s="18"/>
      <c r="GT1942" s="18"/>
    </row>
    <row r="1943" spans="1:202" x14ac:dyDescent="0.2">
      <c r="A1943" s="122"/>
      <c r="B1943" s="3"/>
      <c r="C1943" s="5"/>
      <c r="D1943" s="4"/>
      <c r="E1943" s="5"/>
      <c r="F1943" s="19"/>
      <c r="G1943" s="6"/>
      <c r="H1943" s="5"/>
      <c r="I1943" s="5"/>
      <c r="J1943" s="5"/>
      <c r="K1943" s="5"/>
      <c r="L1943" s="20"/>
      <c r="M1943" s="8"/>
      <c r="N1943" s="3"/>
      <c r="O1943" s="3"/>
      <c r="P1943" s="21"/>
      <c r="Q1943" s="2"/>
      <c r="R1943" s="9"/>
      <c r="S1943" s="9"/>
      <c r="T1943" s="9"/>
      <c r="U1943" s="9"/>
      <c r="V1943" s="9"/>
      <c r="W1943" s="9"/>
      <c r="X1943" s="9"/>
      <c r="Y1943" s="9"/>
      <c r="Z1943" s="9"/>
      <c r="AA1943" s="9"/>
      <c r="AB1943" s="9"/>
      <c r="AC1943" s="9"/>
      <c r="AD1943" s="9"/>
      <c r="AE1943" s="9"/>
      <c r="AF1943" s="59">
        <f t="shared" si="757"/>
        <v>44544</v>
      </c>
      <c r="AG1943" s="15">
        <f t="shared" ca="1" si="754"/>
        <v>508.73590498999999</v>
      </c>
      <c r="AH1943" s="15">
        <f t="shared" si="754"/>
        <v>500</v>
      </c>
      <c r="AI1943" s="4">
        <f t="shared" ca="1" si="754"/>
        <v>9.1499999999999998E-2</v>
      </c>
      <c r="AJ1943" s="16">
        <f t="shared" ca="1" si="754"/>
        <v>3.4749E-4</v>
      </c>
      <c r="AK1943" s="4">
        <f t="shared" si="754"/>
        <v>1.075</v>
      </c>
      <c r="AL1943" s="59">
        <f t="shared" si="755"/>
        <v>44544</v>
      </c>
      <c r="AM1943" s="16">
        <f t="shared" ca="1" si="756"/>
        <v>1.01747181</v>
      </c>
      <c r="AN1943" s="15">
        <f t="shared" ca="1" si="756"/>
        <v>8.7359049899999999</v>
      </c>
      <c r="AO1943" s="9">
        <f t="shared" si="756"/>
        <v>0</v>
      </c>
      <c r="AP1943" s="17">
        <f t="shared" si="756"/>
        <v>0</v>
      </c>
      <c r="AQ1943" s="15">
        <f t="shared" si="756"/>
        <v>0</v>
      </c>
      <c r="AR1943" s="10" t="str">
        <f t="shared" si="756"/>
        <v>J=</v>
      </c>
      <c r="AS1943" s="59">
        <f t="shared" si="756"/>
        <v>44635</v>
      </c>
      <c r="AT1943" s="18"/>
      <c r="AU1943" s="18"/>
      <c r="AV1943" s="40"/>
      <c r="AW1943" s="18"/>
      <c r="AX1943" s="18"/>
      <c r="AY1943" s="18"/>
      <c r="AZ1943" s="18"/>
      <c r="BA1943" s="18"/>
      <c r="BB1943" s="18"/>
      <c r="BC1943" s="18"/>
      <c r="BD1943" s="18"/>
      <c r="BE1943" s="18"/>
      <c r="BF1943" s="18"/>
      <c r="BG1943" s="18"/>
      <c r="BH1943" s="18"/>
      <c r="BI1943" s="18"/>
      <c r="BJ1943" s="18"/>
      <c r="BK1943" s="18"/>
      <c r="BL1943" s="18"/>
      <c r="BM1943" s="18"/>
      <c r="BN1943" s="18"/>
      <c r="BO1943" s="18"/>
      <c r="BP1943" s="18"/>
      <c r="BQ1943" s="18"/>
      <c r="BR1943" s="18"/>
      <c r="BS1943" s="18"/>
      <c r="BT1943" s="18"/>
      <c r="BU1943" s="18"/>
      <c r="BV1943" s="18"/>
      <c r="BW1943" s="18"/>
      <c r="BX1943" s="18"/>
      <c r="BY1943" s="18"/>
      <c r="BZ1943" s="18"/>
      <c r="CA1943" s="18"/>
      <c r="CB1943" s="18"/>
      <c r="CC1943" s="18"/>
      <c r="CD1943" s="18"/>
      <c r="CE1943" s="18"/>
      <c r="CF1943" s="18"/>
      <c r="CG1943" s="18"/>
      <c r="CH1943" s="18"/>
      <c r="CI1943" s="18"/>
      <c r="CJ1943" s="18"/>
      <c r="CK1943" s="18"/>
      <c r="CL1943" s="18"/>
      <c r="CM1943" s="18"/>
      <c r="CN1943" s="18"/>
      <c r="CO1943" s="18"/>
      <c r="CP1943" s="18"/>
      <c r="CQ1943" s="18"/>
      <c r="CR1943" s="18"/>
      <c r="CS1943" s="18"/>
      <c r="CT1943" s="18"/>
      <c r="CU1943" s="18"/>
      <c r="CV1943" s="18"/>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c r="GS1943" s="18"/>
      <c r="GT1943" s="18"/>
    </row>
    <row r="1944" spans="1:202" x14ac:dyDescent="0.2">
      <c r="A1944" s="122"/>
      <c r="B1944" s="3"/>
      <c r="C1944" s="5"/>
      <c r="D1944" s="4"/>
      <c r="E1944" s="5"/>
      <c r="F1944" s="19"/>
      <c r="G1944" s="6"/>
      <c r="H1944" s="5"/>
      <c r="I1944" s="5"/>
      <c r="J1944" s="5"/>
      <c r="K1944" s="5"/>
      <c r="L1944" s="20"/>
      <c r="M1944" s="8"/>
      <c r="N1944" s="3"/>
      <c r="O1944" s="3"/>
      <c r="P1944" s="21"/>
      <c r="Q1944" s="2"/>
      <c r="R1944" s="9"/>
      <c r="S1944" s="9"/>
      <c r="T1944" s="9"/>
      <c r="U1944" s="9"/>
      <c r="V1944" s="9"/>
      <c r="W1944" s="9"/>
      <c r="X1944" s="9"/>
      <c r="Y1944" s="9"/>
      <c r="Z1944" s="9"/>
      <c r="AA1944" s="9"/>
      <c r="AB1944" s="9"/>
      <c r="AC1944" s="9"/>
      <c r="AD1944" s="9"/>
      <c r="AE1944" s="9"/>
      <c r="AF1944" s="59">
        <f t="shared" si="757"/>
        <v>44545</v>
      </c>
      <c r="AG1944" s="15">
        <f t="shared" ca="1" si="754"/>
        <v>508.92594499</v>
      </c>
      <c r="AH1944" s="15">
        <f t="shared" si="754"/>
        <v>500</v>
      </c>
      <c r="AI1944" s="4">
        <f t="shared" ca="1" si="754"/>
        <v>9.1499999999999998E-2</v>
      </c>
      <c r="AJ1944" s="16">
        <f t="shared" ca="1" si="754"/>
        <v>3.4749E-4</v>
      </c>
      <c r="AK1944" s="4">
        <f t="shared" si="754"/>
        <v>1.075</v>
      </c>
      <c r="AL1944" s="59">
        <f t="shared" si="755"/>
        <v>44545</v>
      </c>
      <c r="AM1944" s="16">
        <f t="shared" ca="1" si="756"/>
        <v>1.01785189</v>
      </c>
      <c r="AN1944" s="15">
        <f t="shared" ca="1" si="756"/>
        <v>8.9259449899999996</v>
      </c>
      <c r="AO1944" s="9">
        <f t="shared" si="756"/>
        <v>0</v>
      </c>
      <c r="AP1944" s="17">
        <f t="shared" si="756"/>
        <v>0</v>
      </c>
      <c r="AQ1944" s="15">
        <f t="shared" si="756"/>
        <v>0</v>
      </c>
      <c r="AR1944" s="10" t="str">
        <f t="shared" si="756"/>
        <v>J=</v>
      </c>
      <c r="AS1944" s="59">
        <f t="shared" si="756"/>
        <v>44635</v>
      </c>
      <c r="AT1944" s="18"/>
      <c r="AU1944" s="18"/>
      <c r="AV1944" s="40"/>
      <c r="AW1944" s="18"/>
      <c r="AX1944" s="18"/>
      <c r="AY1944" s="18"/>
      <c r="AZ1944" s="18"/>
      <c r="BA1944" s="18"/>
      <c r="BB1944" s="18"/>
      <c r="BC1944" s="18"/>
      <c r="BD1944" s="18"/>
      <c r="BE1944" s="18"/>
      <c r="BF1944" s="18"/>
      <c r="BG1944" s="18"/>
      <c r="BH1944" s="18"/>
      <c r="BI1944" s="18"/>
      <c r="BJ1944" s="18"/>
      <c r="BK1944" s="18"/>
      <c r="BL1944" s="18"/>
      <c r="BM1944" s="18"/>
      <c r="BN1944" s="18"/>
      <c r="BO1944" s="18"/>
      <c r="BP1944" s="18"/>
      <c r="BQ1944" s="18"/>
      <c r="BR1944" s="18"/>
      <c r="BS1944" s="18"/>
      <c r="BT1944" s="18"/>
      <c r="BU1944" s="18"/>
      <c r="BV1944" s="18"/>
      <c r="BW1944" s="18"/>
      <c r="BX1944" s="18"/>
      <c r="BY1944" s="18"/>
      <c r="BZ1944" s="18"/>
      <c r="CA1944" s="18"/>
      <c r="CB1944" s="18"/>
      <c r="CC1944" s="18"/>
      <c r="CD1944" s="18"/>
      <c r="CE1944" s="18"/>
      <c r="CF1944" s="18"/>
      <c r="CG1944" s="18"/>
      <c r="CH1944" s="18"/>
      <c r="CI1944" s="18"/>
      <c r="CJ1944" s="18"/>
      <c r="CK1944" s="18"/>
      <c r="CL1944" s="18"/>
      <c r="CM1944" s="18"/>
      <c r="CN1944" s="18"/>
      <c r="CO1944" s="18"/>
      <c r="CP1944" s="18"/>
      <c r="CQ1944" s="18"/>
      <c r="CR1944" s="18"/>
      <c r="CS1944" s="18"/>
      <c r="CT1944" s="18"/>
      <c r="CU1944" s="18"/>
      <c r="CV1944" s="18"/>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c r="GS1944" s="18"/>
      <c r="GT1944" s="18"/>
    </row>
    <row r="1945" spans="1:202" x14ac:dyDescent="0.2">
      <c r="A1945" s="122"/>
      <c r="B1945" s="3"/>
      <c r="C1945" s="5"/>
      <c r="D1945" s="4"/>
      <c r="E1945" s="5"/>
      <c r="F1945" s="19"/>
      <c r="G1945" s="6"/>
      <c r="H1945" s="5"/>
      <c r="I1945" s="5"/>
      <c r="J1945" s="5"/>
      <c r="K1945" s="5"/>
      <c r="L1945" s="20"/>
      <c r="M1945" s="8"/>
      <c r="N1945" s="3"/>
      <c r="O1945" s="3"/>
      <c r="P1945" s="21"/>
      <c r="Q1945" s="2"/>
      <c r="R1945" s="9"/>
      <c r="S1945" s="9"/>
      <c r="T1945" s="9"/>
      <c r="U1945" s="9"/>
      <c r="V1945" s="9"/>
      <c r="W1945" s="9"/>
      <c r="X1945" s="9"/>
      <c r="Y1945" s="9"/>
      <c r="Z1945" s="9"/>
      <c r="AA1945" s="9"/>
      <c r="AB1945" s="9"/>
      <c r="AC1945" s="9"/>
      <c r="AD1945" s="9"/>
      <c r="AE1945" s="9"/>
      <c r="AF1945" s="59">
        <f t="shared" si="757"/>
        <v>44546</v>
      </c>
      <c r="AG1945" s="15">
        <f t="shared" ca="1" si="754"/>
        <v>509.11605500000002</v>
      </c>
      <c r="AH1945" s="15">
        <f t="shared" si="754"/>
        <v>500</v>
      </c>
      <c r="AI1945" s="4">
        <f t="shared" ca="1" si="754"/>
        <v>9.1499999999999998E-2</v>
      </c>
      <c r="AJ1945" s="16">
        <f t="shared" ca="1" si="754"/>
        <v>3.4749E-4</v>
      </c>
      <c r="AK1945" s="4">
        <f t="shared" si="754"/>
        <v>1.075</v>
      </c>
      <c r="AL1945" s="59">
        <f t="shared" si="755"/>
        <v>44546</v>
      </c>
      <c r="AM1945" s="16">
        <f t="shared" ca="1" si="756"/>
        <v>1.01823211</v>
      </c>
      <c r="AN1945" s="15">
        <f t="shared" ca="1" si="756"/>
        <v>9.1160549999999994</v>
      </c>
      <c r="AO1945" s="9">
        <f t="shared" si="756"/>
        <v>0</v>
      </c>
      <c r="AP1945" s="17">
        <f t="shared" si="756"/>
        <v>0</v>
      </c>
      <c r="AQ1945" s="15">
        <f t="shared" si="756"/>
        <v>0</v>
      </c>
      <c r="AR1945" s="10" t="str">
        <f t="shared" si="756"/>
        <v>J=</v>
      </c>
      <c r="AS1945" s="59">
        <f t="shared" si="756"/>
        <v>44635</v>
      </c>
      <c r="AT1945" s="18"/>
      <c r="AU1945" s="18"/>
      <c r="AV1945" s="40"/>
      <c r="AW1945" s="18"/>
      <c r="AX1945" s="18"/>
      <c r="AY1945" s="18"/>
      <c r="AZ1945" s="18"/>
      <c r="BA1945" s="18"/>
      <c r="BB1945" s="18"/>
      <c r="BC1945" s="18"/>
      <c r="BD1945" s="18"/>
      <c r="BE1945" s="18"/>
      <c r="BF1945" s="18"/>
      <c r="BG1945" s="18"/>
      <c r="BH1945" s="18"/>
      <c r="BI1945" s="18"/>
      <c r="BJ1945" s="18"/>
      <c r="BK1945" s="18"/>
      <c r="BL1945" s="18"/>
      <c r="BM1945" s="18"/>
      <c r="BN1945" s="18"/>
      <c r="BO1945" s="18"/>
      <c r="BP1945" s="18"/>
      <c r="BQ1945" s="18"/>
      <c r="BR1945" s="18"/>
      <c r="BS1945" s="18"/>
      <c r="BT1945" s="18"/>
      <c r="BU1945" s="18"/>
      <c r="BV1945" s="18"/>
      <c r="BW1945" s="18"/>
      <c r="BX1945" s="18"/>
      <c r="BY1945" s="18"/>
      <c r="BZ1945" s="18"/>
      <c r="CA1945" s="18"/>
      <c r="CB1945" s="18"/>
      <c r="CC1945" s="18"/>
      <c r="CD1945" s="18"/>
      <c r="CE1945" s="18"/>
      <c r="CF1945" s="18"/>
      <c r="CG1945" s="18"/>
      <c r="CH1945" s="18"/>
      <c r="CI1945" s="18"/>
      <c r="CJ1945" s="18"/>
      <c r="CK1945" s="18"/>
      <c r="CL1945" s="18"/>
      <c r="CM1945" s="18"/>
      <c r="CN1945" s="18"/>
      <c r="CO1945" s="18"/>
      <c r="CP1945" s="18"/>
      <c r="CQ1945" s="18"/>
      <c r="CR1945" s="18"/>
      <c r="CS1945" s="18"/>
      <c r="CT1945" s="18"/>
      <c r="CU1945" s="18"/>
      <c r="CV1945" s="18"/>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c r="GS1945" s="18"/>
      <c r="GT1945" s="18"/>
    </row>
    <row r="1946" spans="1:202" x14ac:dyDescent="0.2">
      <c r="A1946" s="122"/>
      <c r="B1946" s="3"/>
      <c r="C1946" s="5"/>
      <c r="D1946" s="4"/>
      <c r="E1946" s="5"/>
      <c r="F1946" s="19"/>
      <c r="G1946" s="6"/>
      <c r="H1946" s="5"/>
      <c r="I1946" s="5"/>
      <c r="J1946" s="5"/>
      <c r="K1946" s="5"/>
      <c r="L1946" s="20"/>
      <c r="M1946" s="8"/>
      <c r="N1946" s="3"/>
      <c r="O1946" s="3"/>
      <c r="P1946" s="21"/>
      <c r="Q1946" s="2"/>
      <c r="R1946" s="9"/>
      <c r="S1946" s="9"/>
      <c r="T1946" s="9"/>
      <c r="U1946" s="9"/>
      <c r="V1946" s="9"/>
      <c r="W1946" s="9"/>
      <c r="X1946" s="9"/>
      <c r="Y1946" s="9"/>
      <c r="Z1946" s="9"/>
      <c r="AA1946" s="9"/>
      <c r="AB1946" s="9"/>
      <c r="AC1946" s="9"/>
      <c r="AD1946" s="9"/>
      <c r="AE1946" s="9"/>
      <c r="AF1946" s="59">
        <f t="shared" si="757"/>
        <v>44547</v>
      </c>
      <c r="AG1946" s="15">
        <f t="shared" ca="1" si="754"/>
        <v>509.30623500000002</v>
      </c>
      <c r="AH1946" s="15">
        <f t="shared" si="754"/>
        <v>500</v>
      </c>
      <c r="AI1946" s="4">
        <f t="shared" ca="1" si="754"/>
        <v>9.1499999999999998E-2</v>
      </c>
      <c r="AJ1946" s="16">
        <f t="shared" ca="1" si="754"/>
        <v>3.4749E-4</v>
      </c>
      <c r="AK1946" s="4">
        <f t="shared" si="754"/>
        <v>1.075</v>
      </c>
      <c r="AL1946" s="59">
        <f t="shared" si="755"/>
        <v>44547</v>
      </c>
      <c r="AM1946" s="16">
        <f t="shared" ca="1" si="756"/>
        <v>1.0186124700000001</v>
      </c>
      <c r="AN1946" s="15">
        <f t="shared" ca="1" si="756"/>
        <v>9.3062349999999991</v>
      </c>
      <c r="AO1946" s="9">
        <f t="shared" si="756"/>
        <v>0</v>
      </c>
      <c r="AP1946" s="17">
        <f t="shared" si="756"/>
        <v>0</v>
      </c>
      <c r="AQ1946" s="15">
        <f t="shared" si="756"/>
        <v>0</v>
      </c>
      <c r="AR1946" s="10" t="str">
        <f t="shared" si="756"/>
        <v>J=</v>
      </c>
      <c r="AS1946" s="59">
        <f t="shared" si="756"/>
        <v>44635</v>
      </c>
      <c r="AT1946" s="18"/>
      <c r="AU1946" s="18"/>
      <c r="AV1946" s="40"/>
      <c r="AW1946" s="18"/>
      <c r="AX1946" s="18"/>
      <c r="AY1946" s="18"/>
      <c r="AZ1946" s="18"/>
      <c r="BA1946" s="18"/>
      <c r="BB1946" s="18"/>
      <c r="BC1946" s="18"/>
      <c r="BD1946" s="18"/>
      <c r="BE1946" s="18"/>
      <c r="BF1946" s="18"/>
      <c r="BG1946" s="18"/>
      <c r="BH1946" s="18"/>
      <c r="BI1946" s="18"/>
      <c r="BJ1946" s="18"/>
      <c r="BK1946" s="18"/>
      <c r="BL1946" s="18"/>
      <c r="BM1946" s="18"/>
      <c r="BN1946" s="18"/>
      <c r="BO1946" s="18"/>
      <c r="BP1946" s="18"/>
      <c r="BQ1946" s="18"/>
      <c r="BR1946" s="18"/>
      <c r="BS1946" s="18"/>
      <c r="BT1946" s="18"/>
      <c r="BU1946" s="18"/>
      <c r="BV1946" s="18"/>
      <c r="BW1946" s="18"/>
      <c r="BX1946" s="18"/>
      <c r="BY1946" s="18"/>
      <c r="BZ1946" s="18"/>
      <c r="CA1946" s="18"/>
      <c r="CB1946" s="18"/>
      <c r="CC1946" s="18"/>
      <c r="CD1946" s="18"/>
      <c r="CE1946" s="18"/>
      <c r="CF1946" s="18"/>
      <c r="CG1946" s="18"/>
      <c r="CH1946" s="18"/>
      <c r="CI1946" s="18"/>
      <c r="CJ1946" s="18"/>
      <c r="CK1946" s="18"/>
      <c r="CL1946" s="18"/>
      <c r="CM1946" s="18"/>
      <c r="CN1946" s="18"/>
      <c r="CO1946" s="18"/>
      <c r="CP1946" s="18"/>
      <c r="CQ1946" s="18"/>
      <c r="CR1946" s="18"/>
      <c r="CS1946" s="18"/>
      <c r="CT1946" s="18"/>
      <c r="CU1946" s="18"/>
      <c r="CV1946" s="18"/>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c r="GS1946" s="18"/>
      <c r="GT1946" s="18"/>
    </row>
    <row r="1947" spans="1:202" x14ac:dyDescent="0.2">
      <c r="A1947" s="122"/>
      <c r="B1947" s="3"/>
      <c r="C1947" s="5"/>
      <c r="D1947" s="4"/>
      <c r="E1947" s="5"/>
      <c r="F1947" s="19"/>
      <c r="G1947" s="6"/>
      <c r="H1947" s="5"/>
      <c r="I1947" s="5"/>
      <c r="J1947" s="5"/>
      <c r="K1947" s="5"/>
      <c r="L1947" s="20"/>
      <c r="M1947" s="8"/>
      <c r="N1947" s="3"/>
      <c r="O1947" s="3"/>
      <c r="P1947" s="21"/>
      <c r="Q1947" s="2"/>
      <c r="R1947" s="9"/>
      <c r="S1947" s="9"/>
      <c r="T1947" s="9"/>
      <c r="U1947" s="9"/>
      <c r="V1947" s="9"/>
      <c r="W1947" s="9"/>
      <c r="X1947" s="9"/>
      <c r="Y1947" s="9"/>
      <c r="Z1947" s="9"/>
      <c r="AA1947" s="9"/>
      <c r="AB1947" s="9"/>
      <c r="AC1947" s="9"/>
      <c r="AD1947" s="9"/>
      <c r="AE1947" s="9"/>
      <c r="AF1947" s="59">
        <f t="shared" si="757"/>
        <v>44548</v>
      </c>
      <c r="AG1947" s="15">
        <f t="shared" ca="1" si="754"/>
        <v>509.49648998999999</v>
      </c>
      <c r="AH1947" s="15">
        <f t="shared" si="754"/>
        <v>500</v>
      </c>
      <c r="AI1947" s="4">
        <f t="shared" ca="1" si="754"/>
        <v>0</v>
      </c>
      <c r="AJ1947" s="16">
        <f t="shared" ca="1" si="754"/>
        <v>0</v>
      </c>
      <c r="AK1947" s="4">
        <f t="shared" si="754"/>
        <v>1.075</v>
      </c>
      <c r="AL1947" s="59">
        <f t="shared" si="755"/>
        <v>44548</v>
      </c>
      <c r="AM1947" s="16">
        <f t="shared" ca="1" si="756"/>
        <v>1.0189929799999999</v>
      </c>
      <c r="AN1947" s="15">
        <f t="shared" ca="1" si="756"/>
        <v>9.4964899900000006</v>
      </c>
      <c r="AO1947" s="9">
        <f t="shared" si="756"/>
        <v>0</v>
      </c>
      <c r="AP1947" s="17">
        <f t="shared" si="756"/>
        <v>0</v>
      </c>
      <c r="AQ1947" s="15">
        <f t="shared" si="756"/>
        <v>0</v>
      </c>
      <c r="AR1947" s="10" t="str">
        <f t="shared" si="756"/>
        <v>J=</v>
      </c>
      <c r="AS1947" s="59">
        <f t="shared" si="756"/>
        <v>44635</v>
      </c>
      <c r="AT1947" s="18"/>
      <c r="AU1947" s="18"/>
      <c r="AV1947" s="40"/>
      <c r="AW1947" s="18"/>
      <c r="AX1947" s="18"/>
      <c r="AY1947" s="18"/>
      <c r="AZ1947" s="18"/>
      <c r="BA1947" s="18"/>
      <c r="BB1947" s="18"/>
      <c r="BC1947" s="18"/>
      <c r="BD1947" s="18"/>
      <c r="BE1947" s="18"/>
      <c r="BF1947" s="18"/>
      <c r="BG1947" s="18"/>
      <c r="BH1947" s="18"/>
      <c r="BI1947" s="18"/>
      <c r="BJ1947" s="18"/>
      <c r="BK1947" s="18"/>
      <c r="BL1947" s="18"/>
      <c r="BM1947" s="18"/>
      <c r="BN1947" s="18"/>
      <c r="BO1947" s="18"/>
      <c r="BP1947" s="18"/>
      <c r="BQ1947" s="18"/>
      <c r="BR1947" s="18"/>
      <c r="BS1947" s="18"/>
      <c r="BT1947" s="18"/>
      <c r="BU1947" s="18"/>
      <c r="BV1947" s="18"/>
      <c r="BW1947" s="18"/>
      <c r="BX1947" s="18"/>
      <c r="BY1947" s="18"/>
      <c r="BZ1947" s="18"/>
      <c r="CA1947" s="18"/>
      <c r="CB1947" s="18"/>
      <c r="CC1947" s="18"/>
      <c r="CD1947" s="18"/>
      <c r="CE1947" s="18"/>
      <c r="CF1947" s="18"/>
      <c r="CG1947" s="18"/>
      <c r="CH1947" s="18"/>
      <c r="CI1947" s="18"/>
      <c r="CJ1947" s="18"/>
      <c r="CK1947" s="18"/>
      <c r="CL1947" s="18"/>
      <c r="CM1947" s="18"/>
      <c r="CN1947" s="18"/>
      <c r="CO1947" s="18"/>
      <c r="CP1947" s="18"/>
      <c r="CQ1947" s="18"/>
      <c r="CR1947" s="18"/>
      <c r="CS1947" s="18"/>
      <c r="CT1947" s="18"/>
      <c r="CU1947" s="18"/>
      <c r="CV1947" s="18"/>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c r="GS1947" s="18"/>
      <c r="GT1947" s="18"/>
    </row>
    <row r="1948" spans="1:202" x14ac:dyDescent="0.2">
      <c r="A1948" s="122"/>
      <c r="B1948" s="3"/>
      <c r="C1948" s="5"/>
      <c r="D1948" s="4"/>
      <c r="E1948" s="5"/>
      <c r="F1948" s="19"/>
      <c r="G1948" s="6"/>
      <c r="H1948" s="5"/>
      <c r="I1948" s="5"/>
      <c r="J1948" s="5"/>
      <c r="K1948" s="5"/>
      <c r="L1948" s="20"/>
      <c r="M1948" s="8"/>
      <c r="N1948" s="3"/>
      <c r="O1948" s="3"/>
      <c r="P1948" s="21"/>
      <c r="Q1948" s="2"/>
      <c r="R1948" s="9"/>
      <c r="S1948" s="9"/>
      <c r="T1948" s="9"/>
      <c r="U1948" s="9"/>
      <c r="V1948" s="9"/>
      <c r="W1948" s="9"/>
      <c r="X1948" s="9"/>
      <c r="Y1948" s="9"/>
      <c r="Z1948" s="9"/>
      <c r="AA1948" s="9"/>
      <c r="AB1948" s="9"/>
      <c r="AC1948" s="9"/>
      <c r="AD1948" s="9"/>
      <c r="AE1948" s="9"/>
      <c r="AF1948" s="59">
        <f t="shared" si="757"/>
        <v>44549</v>
      </c>
      <c r="AG1948" s="15">
        <f t="shared" ca="1" si="754"/>
        <v>509.49648998999999</v>
      </c>
      <c r="AH1948" s="15">
        <f t="shared" si="754"/>
        <v>500</v>
      </c>
      <c r="AI1948" s="4">
        <f t="shared" ca="1" si="754"/>
        <v>0</v>
      </c>
      <c r="AJ1948" s="16">
        <f t="shared" ca="1" si="754"/>
        <v>0</v>
      </c>
      <c r="AK1948" s="4">
        <f t="shared" si="754"/>
        <v>1.075</v>
      </c>
      <c r="AL1948" s="59">
        <f t="shared" si="755"/>
        <v>44549</v>
      </c>
      <c r="AM1948" s="16">
        <f t="shared" ca="1" si="756"/>
        <v>1.0189929799999999</v>
      </c>
      <c r="AN1948" s="15">
        <f t="shared" ca="1" si="756"/>
        <v>9.4964899900000006</v>
      </c>
      <c r="AO1948" s="9">
        <f t="shared" si="756"/>
        <v>0</v>
      </c>
      <c r="AP1948" s="17">
        <f t="shared" si="756"/>
        <v>0</v>
      </c>
      <c r="AQ1948" s="15">
        <f t="shared" si="756"/>
        <v>0</v>
      </c>
      <c r="AR1948" s="10" t="str">
        <f t="shared" si="756"/>
        <v>J=</v>
      </c>
      <c r="AS1948" s="59">
        <f t="shared" si="756"/>
        <v>44635</v>
      </c>
      <c r="AT1948" s="18"/>
      <c r="AU1948" s="18"/>
      <c r="AV1948" s="40"/>
      <c r="AW1948" s="18"/>
      <c r="AX1948" s="18"/>
      <c r="AY1948" s="18"/>
      <c r="AZ1948" s="18"/>
      <c r="BA1948" s="18"/>
      <c r="BB1948" s="18"/>
      <c r="BC1948" s="18"/>
      <c r="BD1948" s="18"/>
      <c r="BE1948" s="18"/>
      <c r="BF1948" s="18"/>
      <c r="BG1948" s="18"/>
      <c r="BH1948" s="18"/>
      <c r="BI1948" s="18"/>
      <c r="BJ1948" s="18"/>
      <c r="BK1948" s="18"/>
      <c r="BL1948" s="18"/>
      <c r="BM1948" s="18"/>
      <c r="BN1948" s="18"/>
      <c r="BO1948" s="18"/>
      <c r="BP1948" s="18"/>
      <c r="BQ1948" s="18"/>
      <c r="BR1948" s="18"/>
      <c r="BS1948" s="18"/>
      <c r="BT1948" s="18"/>
      <c r="BU1948" s="18"/>
      <c r="BV1948" s="18"/>
      <c r="BW1948" s="18"/>
      <c r="BX1948" s="18"/>
      <c r="BY1948" s="18"/>
      <c r="BZ1948" s="18"/>
      <c r="CA1948" s="18"/>
      <c r="CB1948" s="18"/>
      <c r="CC1948" s="18"/>
      <c r="CD1948" s="18"/>
      <c r="CE1948" s="18"/>
      <c r="CF1948" s="18"/>
      <c r="CG1948" s="18"/>
      <c r="CH1948" s="18"/>
      <c r="CI1948" s="18"/>
      <c r="CJ1948" s="18"/>
      <c r="CK1948" s="18"/>
      <c r="CL1948" s="18"/>
      <c r="CM1948" s="18"/>
      <c r="CN1948" s="18"/>
      <c r="CO1948" s="18"/>
      <c r="CP1948" s="18"/>
      <c r="CQ1948" s="18"/>
      <c r="CR1948" s="18"/>
      <c r="CS1948" s="18"/>
      <c r="CT1948" s="18"/>
      <c r="CU1948" s="18"/>
      <c r="CV1948" s="18"/>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c r="GS1948" s="18"/>
      <c r="GT1948" s="18"/>
    </row>
    <row r="1949" spans="1:202" x14ac:dyDescent="0.2">
      <c r="A1949" s="122"/>
      <c r="B1949" s="3"/>
      <c r="C1949" s="5"/>
      <c r="D1949" s="4"/>
      <c r="E1949" s="5"/>
      <c r="F1949" s="19"/>
      <c r="G1949" s="6"/>
      <c r="H1949" s="5"/>
      <c r="I1949" s="5"/>
      <c r="J1949" s="5"/>
      <c r="K1949" s="5"/>
      <c r="L1949" s="20"/>
      <c r="M1949" s="8"/>
      <c r="N1949" s="3"/>
      <c r="O1949" s="3"/>
      <c r="P1949" s="21"/>
      <c r="Q1949" s="2"/>
      <c r="R1949" s="9"/>
      <c r="S1949" s="9"/>
      <c r="T1949" s="9"/>
      <c r="U1949" s="9"/>
      <c r="V1949" s="9"/>
      <c r="W1949" s="9"/>
      <c r="X1949" s="9"/>
      <c r="Y1949" s="9"/>
      <c r="Z1949" s="9"/>
      <c r="AA1949" s="9"/>
      <c r="AB1949" s="9"/>
      <c r="AC1949" s="9"/>
      <c r="AD1949" s="9"/>
      <c r="AE1949" s="9"/>
      <c r="AF1949" s="59">
        <f t="shared" si="757"/>
        <v>44550</v>
      </c>
      <c r="AG1949" s="15">
        <f t="shared" ca="1" si="754"/>
        <v>509.49648998999999</v>
      </c>
      <c r="AH1949" s="15">
        <f t="shared" si="754"/>
        <v>500</v>
      </c>
      <c r="AI1949" s="4">
        <f t="shared" ca="1" si="754"/>
        <v>9.1499999999999998E-2</v>
      </c>
      <c r="AJ1949" s="16">
        <f t="shared" ca="1" si="754"/>
        <v>3.4749E-4</v>
      </c>
      <c r="AK1949" s="4">
        <f t="shared" si="754"/>
        <v>1.075</v>
      </c>
      <c r="AL1949" s="59">
        <f t="shared" si="755"/>
        <v>44550</v>
      </c>
      <c r="AM1949" s="16">
        <f t="shared" ca="1" si="756"/>
        <v>1.0189929799999999</v>
      </c>
      <c r="AN1949" s="15">
        <f t="shared" ca="1" si="756"/>
        <v>9.4964899900000006</v>
      </c>
      <c r="AO1949" s="9">
        <f t="shared" si="756"/>
        <v>0</v>
      </c>
      <c r="AP1949" s="17">
        <f t="shared" si="756"/>
        <v>0</v>
      </c>
      <c r="AQ1949" s="15">
        <f t="shared" si="756"/>
        <v>0</v>
      </c>
      <c r="AR1949" s="10" t="str">
        <f t="shared" si="756"/>
        <v>J=</v>
      </c>
      <c r="AS1949" s="59">
        <f t="shared" si="756"/>
        <v>44635</v>
      </c>
      <c r="AT1949" s="18"/>
      <c r="AU1949" s="18"/>
      <c r="AV1949" s="40"/>
      <c r="AW1949" s="18"/>
      <c r="AX1949" s="18"/>
      <c r="AY1949" s="18"/>
      <c r="AZ1949" s="18"/>
      <c r="BA1949" s="18"/>
      <c r="BB1949" s="18"/>
      <c r="BC1949" s="18"/>
      <c r="BD1949" s="18"/>
      <c r="BE1949" s="18"/>
      <c r="BF1949" s="18"/>
      <c r="BG1949" s="18"/>
      <c r="BH1949" s="18"/>
      <c r="BI1949" s="18"/>
      <c r="BJ1949" s="18"/>
      <c r="BK1949" s="18"/>
      <c r="BL1949" s="18"/>
      <c r="BM1949" s="18"/>
      <c r="BN1949" s="18"/>
      <c r="BO1949" s="18"/>
      <c r="BP1949" s="18"/>
      <c r="BQ1949" s="18"/>
      <c r="BR1949" s="18"/>
      <c r="BS1949" s="18"/>
      <c r="BT1949" s="18"/>
      <c r="BU1949" s="18"/>
      <c r="BV1949" s="18"/>
      <c r="BW1949" s="18"/>
      <c r="BX1949" s="18"/>
      <c r="BY1949" s="18"/>
      <c r="BZ1949" s="18"/>
      <c r="CA1949" s="18"/>
      <c r="CB1949" s="18"/>
      <c r="CC1949" s="18"/>
      <c r="CD1949" s="18"/>
      <c r="CE1949" s="18"/>
      <c r="CF1949" s="18"/>
      <c r="CG1949" s="18"/>
      <c r="CH1949" s="18"/>
      <c r="CI1949" s="18"/>
      <c r="CJ1949" s="18"/>
      <c r="CK1949" s="18"/>
      <c r="CL1949" s="18"/>
      <c r="CM1949" s="18"/>
      <c r="CN1949" s="18"/>
      <c r="CO1949" s="18"/>
      <c r="CP1949" s="18"/>
      <c r="CQ1949" s="18"/>
      <c r="CR1949" s="18"/>
      <c r="CS1949" s="18"/>
      <c r="CT1949" s="18"/>
      <c r="CU1949" s="18"/>
      <c r="CV1949" s="18"/>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c r="GS1949" s="18"/>
      <c r="GT1949" s="18"/>
    </row>
    <row r="1950" spans="1:202" x14ac:dyDescent="0.2">
      <c r="A1950" s="122"/>
      <c r="B1950" s="3"/>
      <c r="C1950" s="5"/>
      <c r="D1950" s="4"/>
      <c r="E1950" s="5"/>
      <c r="F1950" s="19"/>
      <c r="G1950" s="6"/>
      <c r="H1950" s="5"/>
      <c r="I1950" s="5"/>
      <c r="J1950" s="5"/>
      <c r="K1950" s="5"/>
      <c r="L1950" s="20"/>
      <c r="M1950" s="8"/>
      <c r="N1950" s="3"/>
      <c r="O1950" s="3"/>
      <c r="P1950" s="21"/>
      <c r="Q1950" s="2"/>
      <c r="R1950" s="9"/>
      <c r="S1950" s="9"/>
      <c r="T1950" s="9"/>
      <c r="U1950" s="9"/>
      <c r="V1950" s="9"/>
      <c r="W1950" s="9"/>
      <c r="X1950" s="9"/>
      <c r="Y1950" s="9"/>
      <c r="Z1950" s="9"/>
      <c r="AA1950" s="9"/>
      <c r="AB1950" s="9"/>
      <c r="AC1950" s="9"/>
      <c r="AD1950" s="9"/>
      <c r="AE1950" s="9"/>
      <c r="AF1950" s="59">
        <f t="shared" si="757"/>
        <v>44551</v>
      </c>
      <c r="AG1950" s="15">
        <f t="shared" ref="AG1950:AK1963" ca="1" si="758">VLOOKUP($AF1950,$A$10:$Q$3625,(AG$1)+1)</f>
        <v>509.68680999999998</v>
      </c>
      <c r="AH1950" s="15">
        <f t="shared" si="758"/>
        <v>500</v>
      </c>
      <c r="AI1950" s="4">
        <f t="shared" ca="1" si="758"/>
        <v>9.1499999999999998E-2</v>
      </c>
      <c r="AJ1950" s="16">
        <f t="shared" ca="1" si="758"/>
        <v>3.4749E-4</v>
      </c>
      <c r="AK1950" s="4">
        <f t="shared" si="758"/>
        <v>1.075</v>
      </c>
      <c r="AL1950" s="59">
        <f t="shared" si="755"/>
        <v>44551</v>
      </c>
      <c r="AM1950" s="16">
        <f t="shared" ref="AM1950:AS1963" ca="1" si="759">VLOOKUP($AF1950,$A$10:$Q$3625,(AM$1)+1)</f>
        <v>1.0193736200000001</v>
      </c>
      <c r="AN1950" s="15">
        <f t="shared" ca="1" si="759"/>
        <v>9.6868099999999995</v>
      </c>
      <c r="AO1950" s="9">
        <f t="shared" si="759"/>
        <v>0</v>
      </c>
      <c r="AP1950" s="17">
        <f t="shared" si="759"/>
        <v>0</v>
      </c>
      <c r="AQ1950" s="15">
        <f t="shared" si="759"/>
        <v>0</v>
      </c>
      <c r="AR1950" s="10" t="str">
        <f t="shared" si="759"/>
        <v>J=</v>
      </c>
      <c r="AS1950" s="59">
        <f t="shared" si="759"/>
        <v>44635</v>
      </c>
      <c r="AT1950" s="18"/>
      <c r="AU1950" s="18"/>
      <c r="AV1950" s="40"/>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c r="GS1950" s="18"/>
      <c r="GT1950" s="18"/>
    </row>
    <row r="1951" spans="1:202" x14ac:dyDescent="0.2">
      <c r="A1951" s="122"/>
      <c r="B1951" s="3"/>
      <c r="C1951" s="5"/>
      <c r="D1951" s="4"/>
      <c r="E1951" s="5"/>
      <c r="F1951" s="19"/>
      <c r="G1951" s="6"/>
      <c r="H1951" s="5"/>
      <c r="I1951" s="5"/>
      <c r="J1951" s="5"/>
      <c r="K1951" s="5"/>
      <c r="L1951" s="20"/>
      <c r="M1951" s="8"/>
      <c r="N1951" s="3"/>
      <c r="O1951" s="3"/>
      <c r="P1951" s="21"/>
      <c r="Q1951" s="2"/>
      <c r="R1951" s="9"/>
      <c r="S1951" s="9"/>
      <c r="T1951" s="9"/>
      <c r="U1951" s="9"/>
      <c r="V1951" s="9"/>
      <c r="W1951" s="9"/>
      <c r="X1951" s="9"/>
      <c r="Y1951" s="9"/>
      <c r="Z1951" s="9"/>
      <c r="AA1951" s="9"/>
      <c r="AB1951" s="9"/>
      <c r="AC1951" s="9"/>
      <c r="AD1951" s="9"/>
      <c r="AE1951" s="9"/>
      <c r="AF1951" s="59">
        <f t="shared" si="757"/>
        <v>44552</v>
      </c>
      <c r="AG1951" s="15">
        <f t="shared" ca="1" si="758"/>
        <v>509.877205</v>
      </c>
      <c r="AH1951" s="15">
        <f t="shared" si="758"/>
        <v>500</v>
      </c>
      <c r="AI1951" s="4">
        <f t="shared" ca="1" si="758"/>
        <v>9.1499999999999998E-2</v>
      </c>
      <c r="AJ1951" s="16">
        <f t="shared" ca="1" si="758"/>
        <v>3.4749E-4</v>
      </c>
      <c r="AK1951" s="4">
        <f t="shared" si="758"/>
        <v>1.075</v>
      </c>
      <c r="AL1951" s="59">
        <f t="shared" si="755"/>
        <v>44552</v>
      </c>
      <c r="AM1951" s="16">
        <f t="shared" ca="1" si="759"/>
        <v>1.01975441</v>
      </c>
      <c r="AN1951" s="15">
        <f t="shared" ca="1" si="759"/>
        <v>9.877205</v>
      </c>
      <c r="AO1951" s="9">
        <f t="shared" si="759"/>
        <v>0</v>
      </c>
      <c r="AP1951" s="17">
        <f t="shared" si="759"/>
        <v>0</v>
      </c>
      <c r="AQ1951" s="15">
        <f t="shared" si="759"/>
        <v>0</v>
      </c>
      <c r="AR1951" s="10" t="str">
        <f t="shared" si="759"/>
        <v>J=</v>
      </c>
      <c r="AS1951" s="59">
        <f t="shared" si="759"/>
        <v>44635</v>
      </c>
      <c r="AT1951" s="18"/>
      <c r="AU1951" s="18"/>
      <c r="AV1951" s="40"/>
      <c r="AW1951" s="18"/>
      <c r="AX1951" s="18"/>
      <c r="AY1951" s="18"/>
      <c r="AZ1951" s="18"/>
      <c r="BA1951" s="18"/>
      <c r="BB1951" s="18"/>
      <c r="BC1951" s="18"/>
      <c r="BD1951" s="18"/>
      <c r="BE1951" s="18"/>
      <c r="BF1951" s="18"/>
      <c r="BG1951" s="18"/>
      <c r="BH1951" s="18"/>
      <c r="BI1951" s="18"/>
      <c r="BJ1951" s="18"/>
      <c r="BK1951" s="18"/>
      <c r="BL1951" s="18"/>
      <c r="BM1951" s="18"/>
      <c r="BN1951" s="18"/>
      <c r="BO1951" s="18"/>
      <c r="BP1951" s="18"/>
      <c r="BQ1951" s="18"/>
      <c r="BR1951" s="18"/>
      <c r="BS1951" s="18"/>
      <c r="BT1951" s="18"/>
      <c r="BU1951" s="18"/>
      <c r="BV1951" s="18"/>
      <c r="BW1951" s="18"/>
      <c r="BX1951" s="18"/>
      <c r="BY1951" s="18"/>
      <c r="BZ1951" s="18"/>
      <c r="CA1951" s="18"/>
      <c r="CB1951" s="18"/>
      <c r="CC1951" s="18"/>
      <c r="CD1951" s="18"/>
      <c r="CE1951" s="18"/>
      <c r="CF1951" s="18"/>
      <c r="CG1951" s="18"/>
      <c r="CH1951" s="18"/>
      <c r="CI1951" s="18"/>
      <c r="CJ1951" s="18"/>
      <c r="CK1951" s="18"/>
      <c r="CL1951" s="18"/>
      <c r="CM1951" s="18"/>
      <c r="CN1951" s="18"/>
      <c r="CO1951" s="18"/>
      <c r="CP1951" s="18"/>
      <c r="CQ1951" s="18"/>
      <c r="CR1951" s="18"/>
      <c r="CS1951" s="18"/>
      <c r="CT1951" s="18"/>
      <c r="CU1951" s="18"/>
      <c r="CV1951" s="18"/>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c r="GS1951" s="18"/>
      <c r="GT1951" s="18"/>
    </row>
    <row r="1952" spans="1:202" x14ac:dyDescent="0.2">
      <c r="A1952" s="122"/>
      <c r="B1952" s="3"/>
      <c r="C1952" s="5"/>
      <c r="D1952" s="4"/>
      <c r="E1952" s="5"/>
      <c r="F1952" s="19"/>
      <c r="G1952" s="6"/>
      <c r="H1952" s="5"/>
      <c r="I1952" s="5"/>
      <c r="J1952" s="5"/>
      <c r="K1952" s="5"/>
      <c r="L1952" s="20"/>
      <c r="M1952" s="8"/>
      <c r="N1952" s="3"/>
      <c r="O1952" s="3"/>
      <c r="P1952" s="21"/>
      <c r="Q1952" s="2"/>
      <c r="R1952" s="9"/>
      <c r="S1952" s="9"/>
      <c r="T1952" s="9"/>
      <c r="U1952" s="9"/>
      <c r="V1952" s="9"/>
      <c r="W1952" s="9"/>
      <c r="X1952" s="9"/>
      <c r="Y1952" s="9"/>
      <c r="Z1952" s="9"/>
      <c r="AA1952" s="9"/>
      <c r="AB1952" s="9"/>
      <c r="AC1952" s="9"/>
      <c r="AD1952" s="9"/>
      <c r="AE1952" s="9"/>
      <c r="AF1952" s="59">
        <f t="shared" si="757"/>
        <v>44553</v>
      </c>
      <c r="AG1952" s="15">
        <f t="shared" ca="1" si="758"/>
        <v>510.06767000000002</v>
      </c>
      <c r="AH1952" s="15">
        <f t="shared" si="758"/>
        <v>500</v>
      </c>
      <c r="AI1952" s="4">
        <f t="shared" ca="1" si="758"/>
        <v>9.1499999999999998E-2</v>
      </c>
      <c r="AJ1952" s="16">
        <f t="shared" ca="1" si="758"/>
        <v>3.4749E-4</v>
      </c>
      <c r="AK1952" s="4">
        <f t="shared" si="758"/>
        <v>1.075</v>
      </c>
      <c r="AL1952" s="59">
        <f t="shared" si="755"/>
        <v>44553</v>
      </c>
      <c r="AM1952" s="16">
        <f t="shared" ca="1" si="759"/>
        <v>1.0201353399999999</v>
      </c>
      <c r="AN1952" s="15">
        <f t="shared" ca="1" si="759"/>
        <v>10.06767</v>
      </c>
      <c r="AO1952" s="9">
        <f t="shared" si="759"/>
        <v>0</v>
      </c>
      <c r="AP1952" s="17">
        <f t="shared" si="759"/>
        <v>0</v>
      </c>
      <c r="AQ1952" s="15">
        <f t="shared" si="759"/>
        <v>0</v>
      </c>
      <c r="AR1952" s="10" t="str">
        <f t="shared" si="759"/>
        <v>J=</v>
      </c>
      <c r="AS1952" s="59">
        <f t="shared" si="759"/>
        <v>44635</v>
      </c>
      <c r="AT1952" s="18"/>
      <c r="AU1952" s="18"/>
      <c r="AV1952" s="40"/>
      <c r="AW1952" s="18"/>
      <c r="AX1952" s="18"/>
      <c r="AY1952" s="18"/>
      <c r="AZ1952" s="18"/>
      <c r="BA1952" s="18"/>
      <c r="BB1952" s="18"/>
      <c r="BC1952" s="18"/>
      <c r="BD1952" s="18"/>
      <c r="BE1952" s="18"/>
      <c r="BF1952" s="18"/>
      <c r="BG1952" s="18"/>
      <c r="BH1952" s="18"/>
      <c r="BI1952" s="18"/>
      <c r="BJ1952" s="18"/>
      <c r="BK1952" s="18"/>
      <c r="BL1952" s="18"/>
      <c r="BM1952" s="18"/>
      <c r="BN1952" s="18"/>
      <c r="BO1952" s="18"/>
      <c r="BP1952" s="18"/>
      <c r="BQ1952" s="18"/>
      <c r="BR1952" s="18"/>
      <c r="BS1952" s="18"/>
      <c r="BT1952" s="18"/>
      <c r="BU1952" s="18"/>
      <c r="BV1952" s="18"/>
      <c r="BW1952" s="18"/>
      <c r="BX1952" s="18"/>
      <c r="BY1952" s="18"/>
      <c r="BZ1952" s="18"/>
      <c r="CA1952" s="18"/>
      <c r="CB1952" s="18"/>
      <c r="CC1952" s="18"/>
      <c r="CD1952" s="18"/>
      <c r="CE1952" s="18"/>
      <c r="CF1952" s="18"/>
      <c r="CG1952" s="18"/>
      <c r="CH1952" s="18"/>
      <c r="CI1952" s="18"/>
      <c r="CJ1952" s="18"/>
      <c r="CK1952" s="18"/>
      <c r="CL1952" s="18"/>
      <c r="CM1952" s="18"/>
      <c r="CN1952" s="18"/>
      <c r="CO1952" s="18"/>
      <c r="CP1952" s="18"/>
      <c r="CQ1952" s="18"/>
      <c r="CR1952" s="18"/>
      <c r="CS1952" s="18"/>
      <c r="CT1952" s="18"/>
      <c r="CU1952" s="18"/>
      <c r="CV1952" s="18"/>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c r="GS1952" s="18"/>
      <c r="GT1952" s="18"/>
    </row>
    <row r="1953" spans="1:202" x14ac:dyDescent="0.2">
      <c r="A1953" s="122"/>
      <c r="B1953" s="3"/>
      <c r="C1953" s="5"/>
      <c r="D1953" s="4"/>
      <c r="E1953" s="5"/>
      <c r="F1953" s="19"/>
      <c r="G1953" s="6"/>
      <c r="H1953" s="5"/>
      <c r="I1953" s="5"/>
      <c r="J1953" s="5"/>
      <c r="K1953" s="5"/>
      <c r="L1953" s="20"/>
      <c r="M1953" s="8"/>
      <c r="N1953" s="3"/>
      <c r="O1953" s="3"/>
      <c r="P1953" s="21"/>
      <c r="Q1953" s="2"/>
      <c r="R1953" s="9"/>
      <c r="S1953" s="9"/>
      <c r="T1953" s="9"/>
      <c r="U1953" s="9"/>
      <c r="V1953" s="9"/>
      <c r="W1953" s="9"/>
      <c r="X1953" s="9"/>
      <c r="Y1953" s="9"/>
      <c r="Z1953" s="9"/>
      <c r="AA1953" s="9"/>
      <c r="AB1953" s="9"/>
      <c r="AC1953" s="9"/>
      <c r="AD1953" s="9"/>
      <c r="AE1953" s="9"/>
      <c r="AF1953" s="59">
        <f t="shared" si="757"/>
        <v>44554</v>
      </c>
      <c r="AG1953" s="15">
        <f t="shared" ca="1" si="758"/>
        <v>510.25821000000002</v>
      </c>
      <c r="AH1953" s="15">
        <f t="shared" si="758"/>
        <v>500</v>
      </c>
      <c r="AI1953" s="4">
        <f t="shared" ca="1" si="758"/>
        <v>9.1499999999999998E-2</v>
      </c>
      <c r="AJ1953" s="16">
        <f t="shared" ca="1" si="758"/>
        <v>3.4749E-4</v>
      </c>
      <c r="AK1953" s="4">
        <f t="shared" si="758"/>
        <v>1.075</v>
      </c>
      <c r="AL1953" s="59">
        <f t="shared" si="755"/>
        <v>44554</v>
      </c>
      <c r="AM1953" s="16">
        <f t="shared" ca="1" si="759"/>
        <v>1.0205164200000001</v>
      </c>
      <c r="AN1953" s="15">
        <f t="shared" ca="1" si="759"/>
        <v>10.25821</v>
      </c>
      <c r="AO1953" s="9">
        <f t="shared" si="759"/>
        <v>0</v>
      </c>
      <c r="AP1953" s="17">
        <f t="shared" si="759"/>
        <v>0</v>
      </c>
      <c r="AQ1953" s="15">
        <f t="shared" si="759"/>
        <v>0</v>
      </c>
      <c r="AR1953" s="10" t="str">
        <f t="shared" si="759"/>
        <v>J=</v>
      </c>
      <c r="AS1953" s="59">
        <f t="shared" si="759"/>
        <v>44635</v>
      </c>
      <c r="AT1953" s="18"/>
      <c r="AU1953" s="18"/>
      <c r="AV1953" s="40"/>
      <c r="AW1953" s="18"/>
      <c r="AX1953" s="18"/>
      <c r="AY1953" s="18"/>
      <c r="AZ1953" s="18"/>
      <c r="BA1953" s="18"/>
      <c r="BB1953" s="18"/>
      <c r="BC1953" s="18"/>
      <c r="BD1953" s="18"/>
      <c r="BE1953" s="18"/>
      <c r="BF1953" s="18"/>
      <c r="BG1953" s="18"/>
      <c r="BH1953" s="18"/>
      <c r="BI1953" s="18"/>
      <c r="BJ1953" s="18"/>
      <c r="BK1953" s="18"/>
      <c r="BL1953" s="18"/>
      <c r="BM1953" s="18"/>
      <c r="BN1953" s="18"/>
      <c r="BO1953" s="18"/>
      <c r="BP1953" s="18"/>
      <c r="BQ1953" s="18"/>
      <c r="BR1953" s="18"/>
      <c r="BS1953" s="18"/>
      <c r="BT1953" s="18"/>
      <c r="BU1953" s="18"/>
      <c r="BV1953" s="18"/>
      <c r="BW1953" s="18"/>
      <c r="BX1953" s="18"/>
      <c r="BY1953" s="18"/>
      <c r="BZ1953" s="18"/>
      <c r="CA1953" s="18"/>
      <c r="CB1953" s="18"/>
      <c r="CC1953" s="18"/>
      <c r="CD1953" s="18"/>
      <c r="CE1953" s="18"/>
      <c r="CF1953" s="18"/>
      <c r="CG1953" s="18"/>
      <c r="CH1953" s="18"/>
      <c r="CI1953" s="18"/>
      <c r="CJ1953" s="18"/>
      <c r="CK1953" s="18"/>
      <c r="CL1953" s="18"/>
      <c r="CM1953" s="18"/>
      <c r="CN1953" s="18"/>
      <c r="CO1953" s="18"/>
      <c r="CP1953" s="18"/>
      <c r="CQ1953" s="18"/>
      <c r="CR1953" s="18"/>
      <c r="CS1953" s="18"/>
      <c r="CT1953" s="18"/>
      <c r="CU1953" s="18"/>
      <c r="CV1953" s="18"/>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c r="GS1953" s="18"/>
      <c r="GT1953" s="18"/>
    </row>
    <row r="1954" spans="1:202" x14ac:dyDescent="0.2">
      <c r="A1954" s="122"/>
      <c r="B1954" s="3"/>
      <c r="C1954" s="5"/>
      <c r="D1954" s="4"/>
      <c r="E1954" s="5"/>
      <c r="F1954" s="19"/>
      <c r="G1954" s="6"/>
      <c r="H1954" s="5"/>
      <c r="I1954" s="5"/>
      <c r="J1954" s="5"/>
      <c r="K1954" s="5"/>
      <c r="L1954" s="20"/>
      <c r="M1954" s="8"/>
      <c r="N1954" s="3"/>
      <c r="O1954" s="3"/>
      <c r="P1954" s="21"/>
      <c r="Q1954" s="2"/>
      <c r="R1954" s="9"/>
      <c r="S1954" s="9"/>
      <c r="T1954" s="9"/>
      <c r="U1954" s="9"/>
      <c r="V1954" s="9"/>
      <c r="W1954" s="9"/>
      <c r="X1954" s="9"/>
      <c r="Y1954" s="9"/>
      <c r="Z1954" s="9"/>
      <c r="AA1954" s="9"/>
      <c r="AB1954" s="9"/>
      <c r="AC1954" s="9"/>
      <c r="AD1954" s="9"/>
      <c r="AE1954" s="9"/>
      <c r="AF1954" s="59">
        <f t="shared" si="757"/>
        <v>44555</v>
      </c>
      <c r="AG1954" s="15">
        <f t="shared" ca="1" si="758"/>
        <v>510.44881499000002</v>
      </c>
      <c r="AH1954" s="15">
        <f t="shared" si="758"/>
        <v>500</v>
      </c>
      <c r="AI1954" s="4">
        <f t="shared" ca="1" si="758"/>
        <v>0</v>
      </c>
      <c r="AJ1954" s="16">
        <f t="shared" ca="1" si="758"/>
        <v>0</v>
      </c>
      <c r="AK1954" s="4">
        <f t="shared" si="758"/>
        <v>1.075</v>
      </c>
      <c r="AL1954" s="59">
        <f t="shared" si="755"/>
        <v>44555</v>
      </c>
      <c r="AM1954" s="16">
        <f t="shared" ca="1" si="759"/>
        <v>1.0208976299999999</v>
      </c>
      <c r="AN1954" s="15">
        <f t="shared" ca="1" si="759"/>
        <v>10.448814990000001</v>
      </c>
      <c r="AO1954" s="9">
        <f t="shared" si="759"/>
        <v>0</v>
      </c>
      <c r="AP1954" s="17">
        <f t="shared" si="759"/>
        <v>0</v>
      </c>
      <c r="AQ1954" s="15">
        <f t="shared" si="759"/>
        <v>0</v>
      </c>
      <c r="AR1954" s="10" t="str">
        <f t="shared" si="759"/>
        <v>J=</v>
      </c>
      <c r="AS1954" s="59">
        <f t="shared" si="759"/>
        <v>44635</v>
      </c>
      <c r="AT1954" s="18"/>
      <c r="AU1954" s="18"/>
      <c r="AV1954" s="40"/>
      <c r="AW1954" s="18"/>
      <c r="AX1954" s="18"/>
      <c r="AY1954" s="18"/>
      <c r="AZ1954" s="18"/>
      <c r="BA1954" s="18"/>
      <c r="BB1954" s="18"/>
      <c r="BC1954" s="18"/>
      <c r="BD1954" s="18"/>
      <c r="BE1954" s="18"/>
      <c r="BF1954" s="18"/>
      <c r="BG1954" s="18"/>
      <c r="BH1954" s="18"/>
      <c r="BI1954" s="18"/>
      <c r="BJ1954" s="18"/>
      <c r="BK1954" s="18"/>
      <c r="BL1954" s="18"/>
      <c r="BM1954" s="18"/>
      <c r="BN1954" s="18"/>
      <c r="BO1954" s="18"/>
      <c r="BP1954" s="18"/>
      <c r="BQ1954" s="18"/>
      <c r="BR1954" s="18"/>
      <c r="BS1954" s="18"/>
      <c r="BT1954" s="18"/>
      <c r="BU1954" s="18"/>
      <c r="BV1954" s="18"/>
      <c r="BW1954" s="18"/>
      <c r="BX1954" s="18"/>
      <c r="BY1954" s="18"/>
      <c r="BZ1954" s="18"/>
      <c r="CA1954" s="18"/>
      <c r="CB1954" s="18"/>
      <c r="CC1954" s="18"/>
      <c r="CD1954" s="18"/>
      <c r="CE1954" s="18"/>
      <c r="CF1954" s="18"/>
      <c r="CG1954" s="18"/>
      <c r="CH1954" s="18"/>
      <c r="CI1954" s="18"/>
      <c r="CJ1954" s="18"/>
      <c r="CK1954" s="18"/>
      <c r="CL1954" s="18"/>
      <c r="CM1954" s="18"/>
      <c r="CN1954" s="18"/>
      <c r="CO1954" s="18"/>
      <c r="CP1954" s="18"/>
      <c r="CQ1954" s="18"/>
      <c r="CR1954" s="18"/>
      <c r="CS1954" s="18"/>
      <c r="CT1954" s="18"/>
      <c r="CU1954" s="18"/>
      <c r="CV1954" s="18"/>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c r="GS1954" s="18"/>
      <c r="GT1954" s="18"/>
    </row>
    <row r="1955" spans="1:202" x14ac:dyDescent="0.2">
      <c r="A1955" s="122"/>
      <c r="B1955" s="3"/>
      <c r="C1955" s="5"/>
      <c r="D1955" s="4"/>
      <c r="E1955" s="5"/>
      <c r="F1955" s="19"/>
      <c r="G1955" s="6"/>
      <c r="H1955" s="5"/>
      <c r="I1955" s="5"/>
      <c r="J1955" s="5"/>
      <c r="K1955" s="5"/>
      <c r="L1955" s="20"/>
      <c r="M1955" s="8"/>
      <c r="N1955" s="3"/>
      <c r="O1955" s="3"/>
      <c r="P1955" s="21"/>
      <c r="Q1955" s="2"/>
      <c r="R1955" s="9"/>
      <c r="S1955" s="9"/>
      <c r="T1955" s="9"/>
      <c r="U1955" s="9"/>
      <c r="V1955" s="9"/>
      <c r="W1955" s="9"/>
      <c r="X1955" s="9"/>
      <c r="Y1955" s="9"/>
      <c r="Z1955" s="9"/>
      <c r="AA1955" s="9"/>
      <c r="AB1955" s="9"/>
      <c r="AC1955" s="9"/>
      <c r="AD1955" s="9"/>
      <c r="AE1955" s="9"/>
      <c r="AF1955" s="59">
        <f t="shared" si="757"/>
        <v>44556</v>
      </c>
      <c r="AG1955" s="15">
        <f t="shared" ca="1" si="758"/>
        <v>510.44881499000002</v>
      </c>
      <c r="AH1955" s="15">
        <f t="shared" si="758"/>
        <v>500</v>
      </c>
      <c r="AI1955" s="4">
        <f t="shared" ca="1" si="758"/>
        <v>0</v>
      </c>
      <c r="AJ1955" s="16">
        <f t="shared" ca="1" si="758"/>
        <v>0</v>
      </c>
      <c r="AK1955" s="4">
        <f t="shared" si="758"/>
        <v>1.075</v>
      </c>
      <c r="AL1955" s="59">
        <f t="shared" si="755"/>
        <v>44556</v>
      </c>
      <c r="AM1955" s="16">
        <f t="shared" ca="1" si="759"/>
        <v>1.0208976299999999</v>
      </c>
      <c r="AN1955" s="15">
        <f t="shared" ca="1" si="759"/>
        <v>10.448814990000001</v>
      </c>
      <c r="AO1955" s="9">
        <f t="shared" si="759"/>
        <v>0</v>
      </c>
      <c r="AP1955" s="17">
        <f t="shared" si="759"/>
        <v>0</v>
      </c>
      <c r="AQ1955" s="15">
        <f t="shared" si="759"/>
        <v>0</v>
      </c>
      <c r="AR1955" s="10" t="str">
        <f t="shared" si="759"/>
        <v>J=</v>
      </c>
      <c r="AS1955" s="59">
        <f t="shared" si="759"/>
        <v>44635</v>
      </c>
      <c r="AT1955" s="18"/>
      <c r="AU1955" s="18"/>
      <c r="AV1955" s="40"/>
      <c r="AW1955" s="18"/>
      <c r="AX1955" s="18"/>
      <c r="AY1955" s="18"/>
      <c r="AZ1955" s="18"/>
      <c r="BA1955" s="18"/>
      <c r="BB1955" s="18"/>
      <c r="BC1955" s="18"/>
      <c r="BD1955" s="18"/>
      <c r="BE1955" s="18"/>
      <c r="BF1955" s="18"/>
      <c r="BG1955" s="18"/>
      <c r="BH1955" s="18"/>
      <c r="BI1955" s="18"/>
      <c r="BJ1955" s="18"/>
      <c r="BK1955" s="18"/>
      <c r="BL1955" s="18"/>
      <c r="BM1955" s="18"/>
      <c r="BN1955" s="18"/>
      <c r="BO1955" s="18"/>
      <c r="BP1955" s="18"/>
      <c r="BQ1955" s="18"/>
      <c r="BR1955" s="18"/>
      <c r="BS1955" s="18"/>
      <c r="BT1955" s="18"/>
      <c r="BU1955" s="18"/>
      <c r="BV1955" s="18"/>
      <c r="BW1955" s="18"/>
      <c r="BX1955" s="18"/>
      <c r="BY1955" s="18"/>
      <c r="BZ1955" s="18"/>
      <c r="CA1955" s="18"/>
      <c r="CB1955" s="18"/>
      <c r="CC1955" s="18"/>
      <c r="CD1955" s="18"/>
      <c r="CE1955" s="18"/>
      <c r="CF1955" s="18"/>
      <c r="CG1955" s="18"/>
      <c r="CH1955" s="18"/>
      <c r="CI1955" s="18"/>
      <c r="CJ1955" s="18"/>
      <c r="CK1955" s="18"/>
      <c r="CL1955" s="18"/>
      <c r="CM1955" s="18"/>
      <c r="CN1955" s="18"/>
      <c r="CO1955" s="18"/>
      <c r="CP1955" s="18"/>
      <c r="CQ1955" s="18"/>
      <c r="CR1955" s="18"/>
      <c r="CS1955" s="18"/>
      <c r="CT1955" s="18"/>
      <c r="CU1955" s="18"/>
      <c r="CV1955" s="18"/>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c r="GS1955" s="18"/>
      <c r="GT1955" s="18"/>
    </row>
    <row r="1956" spans="1:202" x14ac:dyDescent="0.2">
      <c r="A1956" s="122"/>
      <c r="B1956" s="3"/>
      <c r="C1956" s="5"/>
      <c r="D1956" s="4"/>
      <c r="E1956" s="5"/>
      <c r="F1956" s="19"/>
      <c r="G1956" s="6"/>
      <c r="H1956" s="5"/>
      <c r="I1956" s="5"/>
      <c r="J1956" s="5"/>
      <c r="K1956" s="5"/>
      <c r="L1956" s="20"/>
      <c r="M1956" s="8"/>
      <c r="N1956" s="3"/>
      <c r="O1956" s="3"/>
      <c r="P1956" s="21"/>
      <c r="Q1956" s="2"/>
      <c r="R1956" s="9"/>
      <c r="S1956" s="9"/>
      <c r="T1956" s="9"/>
      <c r="U1956" s="9"/>
      <c r="V1956" s="9"/>
      <c r="W1956" s="9"/>
      <c r="X1956" s="9"/>
      <c r="Y1956" s="9"/>
      <c r="Z1956" s="9"/>
      <c r="AA1956" s="9"/>
      <c r="AB1956" s="9"/>
      <c r="AC1956" s="9"/>
      <c r="AD1956" s="9"/>
      <c r="AE1956" s="9"/>
      <c r="AF1956" s="59">
        <f t="shared" si="757"/>
        <v>44557</v>
      </c>
      <c r="AG1956" s="15">
        <f t="shared" ca="1" si="758"/>
        <v>510.44881499000002</v>
      </c>
      <c r="AH1956" s="15">
        <f t="shared" si="758"/>
        <v>500</v>
      </c>
      <c r="AI1956" s="4">
        <f t="shared" ca="1" si="758"/>
        <v>9.1499999999999998E-2</v>
      </c>
      <c r="AJ1956" s="16">
        <f t="shared" ca="1" si="758"/>
        <v>3.4749E-4</v>
      </c>
      <c r="AK1956" s="4">
        <f t="shared" si="758"/>
        <v>1.075</v>
      </c>
      <c r="AL1956" s="59">
        <f t="shared" si="755"/>
        <v>44557</v>
      </c>
      <c r="AM1956" s="16">
        <f t="shared" ca="1" si="759"/>
        <v>1.0208976299999999</v>
      </c>
      <c r="AN1956" s="15">
        <f t="shared" ca="1" si="759"/>
        <v>10.448814990000001</v>
      </c>
      <c r="AO1956" s="9">
        <f t="shared" si="759"/>
        <v>0</v>
      </c>
      <c r="AP1956" s="17">
        <f t="shared" si="759"/>
        <v>0</v>
      </c>
      <c r="AQ1956" s="15">
        <f t="shared" si="759"/>
        <v>0</v>
      </c>
      <c r="AR1956" s="10" t="str">
        <f t="shared" si="759"/>
        <v>J=</v>
      </c>
      <c r="AS1956" s="59">
        <f t="shared" si="759"/>
        <v>44635</v>
      </c>
      <c r="AT1956" s="18"/>
      <c r="AU1956" s="18"/>
      <c r="AV1956" s="40"/>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c r="GS1956" s="18"/>
      <c r="GT1956" s="18"/>
    </row>
    <row r="1957" spans="1:202" x14ac:dyDescent="0.2">
      <c r="A1957" s="122"/>
      <c r="B1957" s="3"/>
      <c r="C1957" s="5"/>
      <c r="D1957" s="4"/>
      <c r="E1957" s="5"/>
      <c r="F1957" s="19"/>
      <c r="G1957" s="6"/>
      <c r="H1957" s="5"/>
      <c r="I1957" s="5"/>
      <c r="J1957" s="5"/>
      <c r="K1957" s="5"/>
      <c r="L1957" s="20"/>
      <c r="M1957" s="8"/>
      <c r="N1957" s="3"/>
      <c r="O1957" s="3"/>
      <c r="P1957" s="21"/>
      <c r="Q1957" s="2"/>
      <c r="R1957" s="9"/>
      <c r="S1957" s="9"/>
      <c r="T1957" s="9"/>
      <c r="U1957" s="9"/>
      <c r="V1957" s="9"/>
      <c r="W1957" s="9"/>
      <c r="X1957" s="9"/>
      <c r="Y1957" s="9"/>
      <c r="Z1957" s="9"/>
      <c r="AA1957" s="9"/>
      <c r="AB1957" s="9"/>
      <c r="AC1957" s="9"/>
      <c r="AD1957" s="9"/>
      <c r="AE1957" s="9"/>
      <c r="AF1957" s="59">
        <f t="shared" si="757"/>
        <v>44558</v>
      </c>
      <c r="AG1957" s="15">
        <f t="shared" ca="1" si="758"/>
        <v>510.63949500000001</v>
      </c>
      <c r="AH1957" s="15">
        <f t="shared" si="758"/>
        <v>500</v>
      </c>
      <c r="AI1957" s="4">
        <f t="shared" ca="1" si="758"/>
        <v>9.1499999999999998E-2</v>
      </c>
      <c r="AJ1957" s="16">
        <f t="shared" ca="1" si="758"/>
        <v>3.4749E-4</v>
      </c>
      <c r="AK1957" s="4">
        <f t="shared" si="758"/>
        <v>1.075</v>
      </c>
      <c r="AL1957" s="59">
        <f t="shared" si="755"/>
        <v>44558</v>
      </c>
      <c r="AM1957" s="16">
        <f t="shared" ca="1" si="759"/>
        <v>1.0212789900000001</v>
      </c>
      <c r="AN1957" s="15">
        <f t="shared" ca="1" si="759"/>
        <v>10.639495</v>
      </c>
      <c r="AO1957" s="9">
        <f t="shared" si="759"/>
        <v>0</v>
      </c>
      <c r="AP1957" s="17">
        <f t="shared" si="759"/>
        <v>0</v>
      </c>
      <c r="AQ1957" s="15">
        <f t="shared" si="759"/>
        <v>0</v>
      </c>
      <c r="AR1957" s="10" t="str">
        <f t="shared" si="759"/>
        <v>J=</v>
      </c>
      <c r="AS1957" s="59">
        <f t="shared" si="759"/>
        <v>44635</v>
      </c>
      <c r="AT1957" s="18"/>
      <c r="AU1957" s="18"/>
      <c r="AV1957" s="40"/>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row>
    <row r="1958" spans="1:202" x14ac:dyDescent="0.2">
      <c r="A1958" s="122"/>
      <c r="B1958" s="3"/>
      <c r="C1958" s="5"/>
      <c r="D1958" s="4"/>
      <c r="E1958" s="5"/>
      <c r="F1958" s="19"/>
      <c r="G1958" s="6"/>
      <c r="H1958" s="5"/>
      <c r="I1958" s="5"/>
      <c r="J1958" s="5"/>
      <c r="K1958" s="5"/>
      <c r="L1958" s="20"/>
      <c r="M1958" s="8"/>
      <c r="N1958" s="3"/>
      <c r="O1958" s="3"/>
      <c r="P1958" s="21"/>
      <c r="Q1958" s="2"/>
      <c r="R1958" s="9"/>
      <c r="S1958" s="9"/>
      <c r="T1958" s="9"/>
      <c r="U1958" s="9"/>
      <c r="V1958" s="9"/>
      <c r="W1958" s="9"/>
      <c r="X1958" s="9"/>
      <c r="Y1958" s="9"/>
      <c r="Z1958" s="9"/>
      <c r="AA1958" s="9"/>
      <c r="AB1958" s="9"/>
      <c r="AC1958" s="9"/>
      <c r="AD1958" s="9"/>
      <c r="AE1958" s="9"/>
      <c r="AF1958" s="59">
        <f t="shared" si="757"/>
        <v>44559</v>
      </c>
      <c r="AG1958" s="15">
        <f t="shared" ca="1" si="758"/>
        <v>510.83024499999999</v>
      </c>
      <c r="AH1958" s="15">
        <f t="shared" si="758"/>
        <v>500</v>
      </c>
      <c r="AI1958" s="4">
        <f t="shared" ca="1" si="758"/>
        <v>9.1499999999999998E-2</v>
      </c>
      <c r="AJ1958" s="16">
        <f t="shared" ca="1" si="758"/>
        <v>3.4749E-4</v>
      </c>
      <c r="AK1958" s="4">
        <f t="shared" si="758"/>
        <v>1.075</v>
      </c>
      <c r="AL1958" s="59">
        <f t="shared" si="755"/>
        <v>44559</v>
      </c>
      <c r="AM1958" s="16">
        <f t="shared" ca="1" si="759"/>
        <v>1.0216604899999999</v>
      </c>
      <c r="AN1958" s="15">
        <f t="shared" ca="1" si="759"/>
        <v>10.830245</v>
      </c>
      <c r="AO1958" s="9">
        <f t="shared" si="759"/>
        <v>0</v>
      </c>
      <c r="AP1958" s="17">
        <f t="shared" si="759"/>
        <v>0</v>
      </c>
      <c r="AQ1958" s="15">
        <f t="shared" si="759"/>
        <v>0</v>
      </c>
      <c r="AR1958" s="10" t="str">
        <f t="shared" si="759"/>
        <v>J=</v>
      </c>
      <c r="AS1958" s="59">
        <f t="shared" si="759"/>
        <v>44635</v>
      </c>
      <c r="AT1958" s="18"/>
      <c r="AU1958" s="18"/>
      <c r="AV1958" s="40"/>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row>
    <row r="1959" spans="1:202" x14ac:dyDescent="0.2">
      <c r="A1959" s="122"/>
      <c r="B1959" s="3"/>
      <c r="C1959" s="5"/>
      <c r="D1959" s="4"/>
      <c r="E1959" s="5"/>
      <c r="F1959" s="19"/>
      <c r="G1959" s="6"/>
      <c r="H1959" s="5"/>
      <c r="I1959" s="5"/>
      <c r="J1959" s="5"/>
      <c r="K1959" s="5"/>
      <c r="L1959" s="20"/>
      <c r="M1959" s="8"/>
      <c r="N1959" s="3"/>
      <c r="O1959" s="3"/>
      <c r="P1959" s="21"/>
      <c r="Q1959" s="2"/>
      <c r="R1959" s="9"/>
      <c r="S1959" s="9"/>
      <c r="T1959" s="9"/>
      <c r="U1959" s="9"/>
      <c r="V1959" s="9"/>
      <c r="W1959" s="9"/>
      <c r="X1959" s="9"/>
      <c r="Y1959" s="9"/>
      <c r="Z1959" s="9"/>
      <c r="AA1959" s="9"/>
      <c r="AB1959" s="9"/>
      <c r="AC1959" s="9"/>
      <c r="AD1959" s="9"/>
      <c r="AE1959" s="9"/>
      <c r="AF1959" s="59">
        <f t="shared" si="757"/>
        <v>44560</v>
      </c>
      <c r="AG1959" s="15">
        <f t="shared" ca="1" si="758"/>
        <v>511.02106500000002</v>
      </c>
      <c r="AH1959" s="15">
        <f t="shared" si="758"/>
        <v>500</v>
      </c>
      <c r="AI1959" s="4">
        <f t="shared" ca="1" si="758"/>
        <v>9.1499999999999998E-2</v>
      </c>
      <c r="AJ1959" s="16">
        <f t="shared" ca="1" si="758"/>
        <v>3.4749E-4</v>
      </c>
      <c r="AK1959" s="4">
        <f t="shared" si="758"/>
        <v>1.075</v>
      </c>
      <c r="AL1959" s="59">
        <f t="shared" si="755"/>
        <v>44560</v>
      </c>
      <c r="AM1959" s="16">
        <f t="shared" ca="1" si="759"/>
        <v>1.02204213</v>
      </c>
      <c r="AN1959" s="15">
        <f t="shared" ca="1" si="759"/>
        <v>11.021065</v>
      </c>
      <c r="AO1959" s="9">
        <f t="shared" si="759"/>
        <v>0</v>
      </c>
      <c r="AP1959" s="17">
        <f t="shared" si="759"/>
        <v>0</v>
      </c>
      <c r="AQ1959" s="15">
        <f t="shared" si="759"/>
        <v>0</v>
      </c>
      <c r="AR1959" s="10" t="str">
        <f t="shared" si="759"/>
        <v>J=</v>
      </c>
      <c r="AS1959" s="59">
        <f t="shared" si="759"/>
        <v>44635</v>
      </c>
      <c r="AT1959" s="18"/>
      <c r="AU1959" s="18"/>
      <c r="AV1959" s="40"/>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row>
    <row r="1960" spans="1:202" x14ac:dyDescent="0.2">
      <c r="A1960" s="122"/>
      <c r="B1960" s="3"/>
      <c r="C1960" s="5"/>
      <c r="D1960" s="4"/>
      <c r="E1960" s="5"/>
      <c r="F1960" s="19"/>
      <c r="G1960" s="6"/>
      <c r="H1960" s="5"/>
      <c r="I1960" s="5"/>
      <c r="J1960" s="5"/>
      <c r="K1960" s="5"/>
      <c r="L1960" s="20"/>
      <c r="M1960" s="8"/>
      <c r="N1960" s="3"/>
      <c r="O1960" s="3"/>
      <c r="P1960" s="21"/>
      <c r="Q1960" s="2"/>
      <c r="R1960" s="9"/>
      <c r="S1960" s="9"/>
      <c r="T1960" s="9"/>
      <c r="U1960" s="9"/>
      <c r="V1960" s="9"/>
      <c r="W1960" s="9"/>
      <c r="X1960" s="9"/>
      <c r="Y1960" s="9"/>
      <c r="Z1960" s="9"/>
      <c r="AA1960" s="9"/>
      <c r="AB1960" s="9"/>
      <c r="AC1960" s="9"/>
      <c r="AD1960" s="9"/>
      <c r="AE1960" s="9"/>
      <c r="AF1960" s="59">
        <f t="shared" si="757"/>
        <v>44561</v>
      </c>
      <c r="AG1960" s="15">
        <f t="shared" ca="1" si="758"/>
        <v>511.21195999999998</v>
      </c>
      <c r="AH1960" s="15">
        <f t="shared" si="758"/>
        <v>500</v>
      </c>
      <c r="AI1960" s="4">
        <f t="shared" ca="1" si="758"/>
        <v>9.1499999999999998E-2</v>
      </c>
      <c r="AJ1960" s="16">
        <f t="shared" ca="1" si="758"/>
        <v>3.4749E-4</v>
      </c>
      <c r="AK1960" s="4">
        <f t="shared" si="758"/>
        <v>1.075</v>
      </c>
      <c r="AL1960" s="59">
        <f t="shared" si="755"/>
        <v>44561</v>
      </c>
      <c r="AM1960" s="16">
        <f t="shared" ca="1" si="759"/>
        <v>1.02242392</v>
      </c>
      <c r="AN1960" s="15">
        <f t="shared" ca="1" si="759"/>
        <v>11.211959999999999</v>
      </c>
      <c r="AO1960" s="9">
        <f t="shared" si="759"/>
        <v>0</v>
      </c>
      <c r="AP1960" s="17">
        <f t="shared" si="759"/>
        <v>0</v>
      </c>
      <c r="AQ1960" s="15">
        <f t="shared" si="759"/>
        <v>0</v>
      </c>
      <c r="AR1960" s="10" t="str">
        <f t="shared" si="759"/>
        <v>J=</v>
      </c>
      <c r="AS1960" s="59">
        <f t="shared" si="759"/>
        <v>44635</v>
      </c>
      <c r="AT1960" s="18"/>
      <c r="AU1960" s="18"/>
      <c r="AV1960" s="40"/>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row>
    <row r="1961" spans="1:202" x14ac:dyDescent="0.2">
      <c r="A1961" s="122"/>
      <c r="B1961" s="3"/>
      <c r="C1961" s="5"/>
      <c r="D1961" s="4"/>
      <c r="E1961" s="5"/>
      <c r="F1961" s="19"/>
      <c r="G1961" s="6"/>
      <c r="H1961" s="5"/>
      <c r="I1961" s="5"/>
      <c r="J1961" s="5"/>
      <c r="K1961" s="5"/>
      <c r="L1961" s="20"/>
      <c r="M1961" s="8"/>
      <c r="N1961" s="3"/>
      <c r="O1961" s="3"/>
      <c r="P1961" s="21"/>
      <c r="Q1961" s="2"/>
      <c r="R1961" s="9"/>
      <c r="S1961" s="9"/>
      <c r="T1961" s="9"/>
      <c r="U1961" s="9"/>
      <c r="V1961" s="9"/>
      <c r="W1961" s="9"/>
      <c r="X1961" s="9"/>
      <c r="Y1961" s="9"/>
      <c r="Z1961" s="9"/>
      <c r="AA1961" s="9"/>
      <c r="AB1961" s="9"/>
      <c r="AC1961" s="9"/>
      <c r="AD1961" s="9"/>
      <c r="AE1961" s="9"/>
      <c r="AF1961" s="59">
        <f t="shared" si="757"/>
        <v>44562</v>
      </c>
      <c r="AG1961" s="15">
        <f t="shared" ca="1" si="758"/>
        <v>511.40292499999998</v>
      </c>
      <c r="AH1961" s="15">
        <f t="shared" si="758"/>
        <v>500</v>
      </c>
      <c r="AI1961" s="4">
        <f t="shared" ca="1" si="758"/>
        <v>0</v>
      </c>
      <c r="AJ1961" s="16">
        <f t="shared" ca="1" si="758"/>
        <v>0</v>
      </c>
      <c r="AK1961" s="4">
        <f t="shared" si="758"/>
        <v>1.075</v>
      </c>
      <c r="AL1961" s="59">
        <f t="shared" si="755"/>
        <v>44562</v>
      </c>
      <c r="AM1961" s="16">
        <f t="shared" ca="1" si="759"/>
        <v>1.0228058499999999</v>
      </c>
      <c r="AN1961" s="15">
        <f t="shared" ca="1" si="759"/>
        <v>11.402925</v>
      </c>
      <c r="AO1961" s="9">
        <f t="shared" si="759"/>
        <v>0</v>
      </c>
      <c r="AP1961" s="17">
        <f t="shared" si="759"/>
        <v>0</v>
      </c>
      <c r="AQ1961" s="15">
        <f t="shared" si="759"/>
        <v>0</v>
      </c>
      <c r="AR1961" s="10" t="str">
        <f t="shared" si="759"/>
        <v>J=</v>
      </c>
      <c r="AS1961" s="59">
        <f t="shared" si="759"/>
        <v>44635</v>
      </c>
      <c r="AT1961" s="18"/>
      <c r="AU1961" s="18"/>
      <c r="AV1961" s="40"/>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row>
    <row r="1962" spans="1:202" x14ac:dyDescent="0.2">
      <c r="A1962" s="122"/>
      <c r="B1962" s="3"/>
      <c r="C1962" s="5"/>
      <c r="D1962" s="4"/>
      <c r="E1962" s="5"/>
      <c r="F1962" s="19"/>
      <c r="G1962" s="6"/>
      <c r="H1962" s="5"/>
      <c r="I1962" s="5"/>
      <c r="J1962" s="5"/>
      <c r="K1962" s="5"/>
      <c r="L1962" s="20"/>
      <c r="M1962" s="8"/>
      <c r="N1962" s="3"/>
      <c r="O1962" s="3"/>
      <c r="P1962" s="21"/>
      <c r="Q1962" s="2"/>
      <c r="R1962" s="9"/>
      <c r="S1962" s="9"/>
      <c r="T1962" s="9"/>
      <c r="U1962" s="9"/>
      <c r="V1962" s="9"/>
      <c r="W1962" s="9"/>
      <c r="X1962" s="9"/>
      <c r="Y1962" s="9"/>
      <c r="Z1962" s="9"/>
      <c r="AA1962" s="9"/>
      <c r="AB1962" s="9"/>
      <c r="AC1962" s="9"/>
      <c r="AD1962" s="9"/>
      <c r="AE1962" s="9"/>
      <c r="AF1962" s="59">
        <f t="shared" si="757"/>
        <v>44563</v>
      </c>
      <c r="AG1962" s="15">
        <f t="shared" ca="1" si="758"/>
        <v>511.40292499999998</v>
      </c>
      <c r="AH1962" s="15">
        <f t="shared" si="758"/>
        <v>500</v>
      </c>
      <c r="AI1962" s="4">
        <f t="shared" ca="1" si="758"/>
        <v>0</v>
      </c>
      <c r="AJ1962" s="16">
        <f t="shared" ca="1" si="758"/>
        <v>0</v>
      </c>
      <c r="AK1962" s="4">
        <f t="shared" si="758"/>
        <v>1.075</v>
      </c>
      <c r="AL1962" s="59">
        <f t="shared" si="755"/>
        <v>44563</v>
      </c>
      <c r="AM1962" s="16">
        <f t="shared" ca="1" si="759"/>
        <v>1.0228058499999999</v>
      </c>
      <c r="AN1962" s="15">
        <f t="shared" ca="1" si="759"/>
        <v>11.402925</v>
      </c>
      <c r="AO1962" s="9">
        <f t="shared" si="759"/>
        <v>0</v>
      </c>
      <c r="AP1962" s="17">
        <f t="shared" si="759"/>
        <v>0</v>
      </c>
      <c r="AQ1962" s="15">
        <f t="shared" si="759"/>
        <v>0</v>
      </c>
      <c r="AR1962" s="10" t="str">
        <f t="shared" si="759"/>
        <v>J=</v>
      </c>
      <c r="AS1962" s="59">
        <f t="shared" si="759"/>
        <v>44635</v>
      </c>
      <c r="AT1962" s="18"/>
      <c r="AU1962" s="18"/>
      <c r="AV1962" s="40"/>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row>
    <row r="1963" spans="1:202" x14ac:dyDescent="0.2">
      <c r="A1963" s="122"/>
      <c r="B1963" s="3"/>
      <c r="C1963" s="5"/>
      <c r="D1963" s="4"/>
      <c r="E1963" s="5"/>
      <c r="F1963" s="19"/>
      <c r="G1963" s="6"/>
      <c r="H1963" s="5"/>
      <c r="I1963" s="5"/>
      <c r="J1963" s="5"/>
      <c r="K1963" s="5"/>
      <c r="L1963" s="20"/>
      <c r="M1963" s="8"/>
      <c r="N1963" s="3"/>
      <c r="O1963" s="3"/>
      <c r="P1963" s="21"/>
      <c r="Q1963" s="2"/>
      <c r="R1963" s="9"/>
      <c r="S1963" s="9"/>
      <c r="T1963" s="9"/>
      <c r="U1963" s="9"/>
      <c r="V1963" s="9"/>
      <c r="W1963" s="9"/>
      <c r="X1963" s="9"/>
      <c r="Y1963" s="9"/>
      <c r="Z1963" s="9"/>
      <c r="AA1963" s="9"/>
      <c r="AB1963" s="9"/>
      <c r="AC1963" s="9"/>
      <c r="AD1963" s="9"/>
      <c r="AE1963" s="9"/>
      <c r="AF1963" s="59">
        <f t="shared" si="757"/>
        <v>44564</v>
      </c>
      <c r="AG1963" s="15">
        <f t="shared" ca="1" si="758"/>
        <v>511.40292499999998</v>
      </c>
      <c r="AH1963" s="15">
        <f t="shared" si="758"/>
        <v>500</v>
      </c>
      <c r="AI1963" s="4">
        <f t="shared" ca="1" si="758"/>
        <v>9.1499999999999998E-2</v>
      </c>
      <c r="AJ1963" s="16">
        <f t="shared" ca="1" si="758"/>
        <v>3.4749E-4</v>
      </c>
      <c r="AK1963" s="4">
        <f t="shared" si="758"/>
        <v>1.075</v>
      </c>
      <c r="AL1963" s="59">
        <f t="shared" si="755"/>
        <v>44564</v>
      </c>
      <c r="AM1963" s="16">
        <f t="shared" ca="1" si="759"/>
        <v>1.0228058499999999</v>
      </c>
      <c r="AN1963" s="15">
        <f t="shared" ca="1" si="759"/>
        <v>11.402925</v>
      </c>
      <c r="AO1963" s="9">
        <f t="shared" si="759"/>
        <v>0</v>
      </c>
      <c r="AP1963" s="17">
        <f t="shared" si="759"/>
        <v>0</v>
      </c>
      <c r="AQ1963" s="15">
        <f t="shared" si="759"/>
        <v>0</v>
      </c>
      <c r="AR1963" s="10" t="str">
        <f t="shared" si="759"/>
        <v>J=</v>
      </c>
      <c r="AS1963" s="59">
        <f t="shared" si="759"/>
        <v>44635</v>
      </c>
      <c r="AT1963" s="18"/>
      <c r="AU1963" s="18"/>
      <c r="AV1963" s="40"/>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row>
    <row r="1964" spans="1:202" x14ac:dyDescent="0.2">
      <c r="A1964" s="122"/>
      <c r="B1964" s="3"/>
      <c r="C1964" s="5"/>
      <c r="D1964" s="4"/>
      <c r="E1964" s="5"/>
      <c r="F1964" s="19"/>
      <c r="G1964" s="6"/>
      <c r="H1964" s="5"/>
      <c r="I1964" s="5"/>
      <c r="J1964" s="5"/>
      <c r="K1964" s="5"/>
      <c r="L1964" s="20"/>
      <c r="M1964" s="8"/>
      <c r="N1964" s="3"/>
      <c r="O1964" s="3"/>
      <c r="P1964" s="21"/>
      <c r="Q1964" s="2"/>
      <c r="R1964" s="9"/>
      <c r="S1964" s="9"/>
      <c r="T1964" s="9"/>
      <c r="U1964" s="9"/>
      <c r="V1964" s="9"/>
      <c r="W1964" s="9"/>
      <c r="X1964" s="9"/>
      <c r="Y1964" s="9"/>
      <c r="Z1964" s="9"/>
      <c r="AA1964" s="9"/>
      <c r="AB1964" s="9"/>
      <c r="AC1964" s="9"/>
      <c r="AD1964" s="9"/>
      <c r="AE1964" s="9"/>
      <c r="AF1964" s="59"/>
      <c r="AG1964" s="15"/>
      <c r="AH1964" s="15"/>
      <c r="AI1964" s="4"/>
      <c r="AJ1964" s="16"/>
      <c r="AK1964" s="4"/>
      <c r="AL1964" s="59"/>
      <c r="AM1964" s="16"/>
      <c r="AN1964" s="15"/>
      <c r="AO1964" s="9"/>
      <c r="AP1964" s="17"/>
      <c r="AQ1964" s="15"/>
      <c r="AR1964" s="42"/>
      <c r="AS1964" s="59"/>
      <c r="AT1964" s="18"/>
      <c r="AU1964" s="18"/>
      <c r="AV1964" s="40"/>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row>
    <row r="1965" spans="1:202" x14ac:dyDescent="0.2">
      <c r="A1965" s="122"/>
      <c r="B1965" s="3"/>
      <c r="C1965" s="5"/>
      <c r="D1965" s="4"/>
      <c r="E1965" s="5"/>
      <c r="F1965" s="19"/>
      <c r="G1965" s="6"/>
      <c r="H1965" s="5"/>
      <c r="I1965" s="5"/>
      <c r="J1965" s="5"/>
      <c r="K1965" s="5"/>
      <c r="L1965" s="20"/>
      <c r="M1965" s="8"/>
      <c r="N1965" s="3"/>
      <c r="O1965" s="3"/>
      <c r="P1965" s="21"/>
      <c r="Q1965" s="2"/>
      <c r="R1965" s="9"/>
      <c r="S1965" s="9"/>
      <c r="T1965" s="9"/>
      <c r="U1965" s="9"/>
      <c r="V1965" s="9"/>
      <c r="W1965" s="9"/>
      <c r="X1965" s="9"/>
      <c r="Y1965" s="9"/>
      <c r="Z1965" s="9"/>
      <c r="AA1965" s="9"/>
      <c r="AB1965" s="9"/>
      <c r="AC1965" s="9"/>
      <c r="AD1965" s="9"/>
      <c r="AE1965" s="9"/>
      <c r="AF1965" s="59" t="str">
        <f t="shared" ref="AF1965:AS1965" si="760">$B$6</f>
        <v>CNEN22</v>
      </c>
      <c r="AG1965" s="9" t="str">
        <f t="shared" si="760"/>
        <v>CNEN22</v>
      </c>
      <c r="AH1965" s="9" t="str">
        <f t="shared" si="760"/>
        <v>CNEN22</v>
      </c>
      <c r="AI1965" s="9" t="str">
        <f t="shared" si="760"/>
        <v>CNEN22</v>
      </c>
      <c r="AJ1965" s="9" t="str">
        <f t="shared" si="760"/>
        <v>CNEN22</v>
      </c>
      <c r="AK1965" s="4" t="str">
        <f t="shared" si="760"/>
        <v>CNEN22</v>
      </c>
      <c r="AL1965" s="59" t="str">
        <f t="shared" si="760"/>
        <v>CNEN22</v>
      </c>
      <c r="AM1965" s="9" t="str">
        <f t="shared" si="760"/>
        <v>CNEN22</v>
      </c>
      <c r="AN1965" s="9" t="str">
        <f t="shared" si="760"/>
        <v>CNEN22</v>
      </c>
      <c r="AO1965" s="9" t="str">
        <f t="shared" si="760"/>
        <v>CNEN22</v>
      </c>
      <c r="AP1965" s="17" t="str">
        <f t="shared" si="760"/>
        <v>CNEN22</v>
      </c>
      <c r="AQ1965" s="9" t="str">
        <f t="shared" si="760"/>
        <v>CNEN22</v>
      </c>
      <c r="AR1965" s="10" t="str">
        <f t="shared" si="760"/>
        <v>CNEN22</v>
      </c>
      <c r="AS1965" s="59" t="str">
        <f t="shared" si="760"/>
        <v>CNEN22</v>
      </c>
      <c r="AT1965" s="18"/>
      <c r="AU1965" s="18"/>
      <c r="AV1965" s="40"/>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row>
    <row r="1966" spans="1:202" x14ac:dyDescent="0.2">
      <c r="A1966" s="122"/>
      <c r="B1966" s="3"/>
      <c r="C1966" s="5"/>
      <c r="D1966" s="4"/>
      <c r="E1966" s="5"/>
      <c r="F1966" s="19"/>
      <c r="G1966" s="6"/>
      <c r="H1966" s="5"/>
      <c r="I1966" s="5"/>
      <c r="J1966" s="5"/>
      <c r="K1966" s="5"/>
      <c r="L1966" s="20"/>
      <c r="M1966" s="8"/>
      <c r="N1966" s="3"/>
      <c r="O1966" s="3"/>
      <c r="P1966" s="21"/>
      <c r="Q1966" s="2"/>
      <c r="R1966" s="9"/>
      <c r="S1966" s="9"/>
      <c r="T1966" s="9"/>
      <c r="U1966" s="9"/>
      <c r="V1966" s="9"/>
      <c r="W1966" s="9"/>
      <c r="X1966" s="9"/>
      <c r="Y1966" s="9"/>
      <c r="Z1966" s="9"/>
      <c r="AA1966" s="9"/>
      <c r="AB1966" s="9"/>
      <c r="AC1966" s="9"/>
      <c r="AD1966" s="9"/>
      <c r="AE1966" s="9"/>
      <c r="AF1966" s="57" t="s">
        <v>16</v>
      </c>
      <c r="AG1966" s="3" t="s">
        <v>9</v>
      </c>
      <c r="AH1966" s="3" t="s">
        <v>10</v>
      </c>
      <c r="AI1966" s="36" t="s">
        <v>11</v>
      </c>
      <c r="AJ1966" s="37" t="s">
        <v>11</v>
      </c>
      <c r="AK1966" s="36" t="s">
        <v>11</v>
      </c>
      <c r="AL1966" s="60" t="s">
        <v>16</v>
      </c>
      <c r="AM1966" s="37" t="s">
        <v>11</v>
      </c>
      <c r="AN1966" s="3" t="s">
        <v>12</v>
      </c>
      <c r="AO1966" s="7" t="s">
        <v>13</v>
      </c>
      <c r="AP1966" s="38" t="s">
        <v>14</v>
      </c>
      <c r="AQ1966" s="3" t="s">
        <v>14</v>
      </c>
      <c r="AR1966" s="39" t="s">
        <v>15</v>
      </c>
      <c r="AS1966" s="57" t="s">
        <v>15</v>
      </c>
      <c r="AT1966" s="18"/>
      <c r="AU1966" s="18"/>
      <c r="AV1966" s="40"/>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row>
    <row r="1967" spans="1:202" x14ac:dyDescent="0.2">
      <c r="A1967" s="122"/>
      <c r="B1967" s="3"/>
      <c r="C1967" s="5"/>
      <c r="D1967" s="4"/>
      <c r="E1967" s="5"/>
      <c r="F1967" s="19"/>
      <c r="G1967" s="6"/>
      <c r="H1967" s="5"/>
      <c r="I1967" s="5"/>
      <c r="J1967" s="5"/>
      <c r="K1967" s="5"/>
      <c r="L1967" s="20"/>
      <c r="M1967" s="8"/>
      <c r="N1967" s="3"/>
      <c r="O1967" s="3"/>
      <c r="P1967" s="21"/>
      <c r="Q1967" s="2"/>
      <c r="R1967" s="9"/>
      <c r="S1967" s="9"/>
      <c r="T1967" s="9"/>
      <c r="U1967" s="9"/>
      <c r="V1967" s="9"/>
      <c r="W1967" s="9"/>
      <c r="X1967" s="9"/>
      <c r="Y1967" s="9"/>
      <c r="Z1967" s="9"/>
      <c r="AA1967" s="9"/>
      <c r="AB1967" s="9"/>
      <c r="AC1967" s="9"/>
      <c r="AD1967" s="9"/>
      <c r="AE1967" s="9"/>
      <c r="AF1967" s="57" t="s">
        <v>73</v>
      </c>
      <c r="AG1967" s="15" t="str">
        <f>$B$6</f>
        <v>CNEN22</v>
      </c>
      <c r="AH1967" s="3" t="s">
        <v>18</v>
      </c>
      <c r="AI1967" s="19" t="s">
        <v>19</v>
      </c>
      <c r="AJ1967" s="5"/>
      <c r="AK1967" s="19" t="s">
        <v>20</v>
      </c>
      <c r="AL1967" s="57"/>
      <c r="AM1967" s="5"/>
      <c r="AN1967" s="3"/>
      <c r="AO1967" s="7"/>
      <c r="AP1967" s="38"/>
      <c r="AQ1967" s="3"/>
      <c r="AR1967" s="39" t="s">
        <v>23</v>
      </c>
      <c r="AS1967" s="57" t="s">
        <v>23</v>
      </c>
      <c r="AT1967" s="18"/>
      <c r="AU1967" s="18"/>
      <c r="AV1967" s="40"/>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row>
    <row r="1968" spans="1:202" x14ac:dyDescent="0.2">
      <c r="A1968" s="122"/>
      <c r="B1968" s="3"/>
      <c r="C1968" s="5"/>
      <c r="D1968" s="4"/>
      <c r="E1968" s="5"/>
      <c r="F1968" s="19"/>
      <c r="G1968" s="6"/>
      <c r="H1968" s="5"/>
      <c r="I1968" s="5"/>
      <c r="J1968" s="5"/>
      <c r="K1968" s="5"/>
      <c r="L1968" s="20"/>
      <c r="M1968" s="8"/>
      <c r="N1968" s="3"/>
      <c r="O1968" s="3"/>
      <c r="P1968" s="21"/>
      <c r="Q1968" s="2"/>
      <c r="R1968" s="9"/>
      <c r="S1968" s="9"/>
      <c r="T1968" s="9"/>
      <c r="U1968" s="9"/>
      <c r="V1968" s="9"/>
      <c r="W1968" s="9"/>
      <c r="X1968" s="9"/>
      <c r="Y1968" s="9"/>
      <c r="Z1968" s="9"/>
      <c r="AA1968" s="9"/>
      <c r="AB1968" s="9"/>
      <c r="AC1968" s="9"/>
      <c r="AD1968" s="9"/>
      <c r="AE1968" s="9"/>
      <c r="AF1968" s="57" t="s">
        <v>73</v>
      </c>
      <c r="AG1968" s="15"/>
      <c r="AH1968" s="3"/>
      <c r="AI1968" s="19"/>
      <c r="AJ1968" s="5"/>
      <c r="AK1968" s="19"/>
      <c r="AL1968" s="57"/>
      <c r="AM1968" s="5"/>
      <c r="AN1968" s="3"/>
      <c r="AO1968" s="7"/>
      <c r="AP1968" s="38"/>
      <c r="AQ1968" s="3"/>
      <c r="AR1968" s="39" t="s">
        <v>28</v>
      </c>
      <c r="AS1968" s="57" t="s">
        <v>16</v>
      </c>
      <c r="AT1968" s="18"/>
      <c r="AU1968" s="18"/>
      <c r="AV1968" s="40"/>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row>
    <row r="1969" spans="1:202" x14ac:dyDescent="0.2">
      <c r="A1969" s="122"/>
      <c r="B1969" s="3"/>
      <c r="C1969" s="5"/>
      <c r="D1969" s="4"/>
      <c r="E1969" s="5"/>
      <c r="F1969" s="19"/>
      <c r="G1969" s="6"/>
      <c r="H1969" s="5"/>
      <c r="I1969" s="5"/>
      <c r="J1969" s="5"/>
      <c r="K1969" s="5"/>
      <c r="L1969" s="20"/>
      <c r="M1969" s="8"/>
      <c r="N1969" s="3"/>
      <c r="O1969" s="3"/>
      <c r="P1969" s="21"/>
      <c r="Q1969" s="2"/>
      <c r="R1969" s="9"/>
      <c r="S1969" s="9"/>
      <c r="T1969" s="9"/>
      <c r="U1969" s="9"/>
      <c r="V1969" s="9"/>
      <c r="W1969" s="9"/>
      <c r="X1969" s="9"/>
      <c r="Y1969" s="9"/>
      <c r="Z1969" s="9"/>
      <c r="AA1969" s="9"/>
      <c r="AB1969" s="9"/>
      <c r="AC1969" s="9"/>
      <c r="AD1969" s="9"/>
      <c r="AE1969" s="9"/>
      <c r="AF1969" s="57"/>
      <c r="AG1969" s="3" t="s">
        <v>30</v>
      </c>
      <c r="AH1969" s="3" t="s">
        <v>30</v>
      </c>
      <c r="AI1969" s="19" t="s">
        <v>31</v>
      </c>
      <c r="AJ1969" s="5" t="s">
        <v>32</v>
      </c>
      <c r="AK1969" s="4" t="s">
        <v>33</v>
      </c>
      <c r="AL1969" s="59"/>
      <c r="AM1969" s="16" t="s">
        <v>36</v>
      </c>
      <c r="AN1969" s="3" t="s">
        <v>30</v>
      </c>
      <c r="AO1969" s="7"/>
      <c r="AP1969" s="38" t="s">
        <v>37</v>
      </c>
      <c r="AQ1969" s="3" t="s">
        <v>30</v>
      </c>
      <c r="AR1969" s="39" t="s">
        <v>38</v>
      </c>
      <c r="AS1969" s="59"/>
      <c r="AT1969" s="18"/>
      <c r="AU1969" s="18"/>
      <c r="AV1969" s="40"/>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row>
    <row r="1970" spans="1:202" x14ac:dyDescent="0.2">
      <c r="A1970" s="122"/>
      <c r="B1970" s="3"/>
      <c r="C1970" s="5"/>
      <c r="D1970" s="4"/>
      <c r="E1970" s="5"/>
      <c r="F1970" s="19"/>
      <c r="G1970" s="6"/>
      <c r="H1970" s="5"/>
      <c r="I1970" s="5"/>
      <c r="J1970" s="5"/>
      <c r="K1970" s="5"/>
      <c r="L1970" s="20"/>
      <c r="M1970" s="8"/>
      <c r="N1970" s="3"/>
      <c r="O1970" s="3"/>
      <c r="P1970" s="21"/>
      <c r="Q1970" s="2"/>
      <c r="R1970" s="9"/>
      <c r="S1970" s="9"/>
      <c r="T1970" s="9"/>
      <c r="U1970" s="9"/>
      <c r="V1970" s="9"/>
      <c r="W1970" s="9"/>
      <c r="X1970" s="9"/>
      <c r="Y1970" s="9"/>
      <c r="Z1970" s="9"/>
      <c r="AA1970" s="9"/>
      <c r="AB1970" s="9"/>
      <c r="AC1970" s="9"/>
      <c r="AD1970" s="9"/>
      <c r="AE1970" s="9"/>
      <c r="AF1970" s="59"/>
      <c r="AG1970" s="15"/>
      <c r="AH1970" s="15"/>
      <c r="AI1970" s="4"/>
      <c r="AJ1970" s="16"/>
      <c r="AK1970" s="4"/>
      <c r="AL1970" s="59"/>
      <c r="AM1970" s="16"/>
      <c r="AN1970" s="15"/>
      <c r="AO1970" s="9"/>
      <c r="AP1970" s="17"/>
      <c r="AQ1970" s="15"/>
      <c r="AR1970" s="10"/>
      <c r="AS1970" s="61"/>
      <c r="AT1970" s="18"/>
      <c r="AU1970" s="18"/>
      <c r="AV1970" s="40"/>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row>
    <row r="1971" spans="1:202" x14ac:dyDescent="0.2">
      <c r="A1971" s="122"/>
      <c r="B1971" s="3"/>
      <c r="C1971" s="5"/>
      <c r="D1971" s="4"/>
      <c r="E1971" s="5"/>
      <c r="F1971" s="19"/>
      <c r="G1971" s="6"/>
      <c r="H1971" s="5"/>
      <c r="I1971" s="5"/>
      <c r="J1971" s="5"/>
      <c r="K1971" s="5"/>
      <c r="L1971" s="20"/>
      <c r="M1971" s="8"/>
      <c r="N1971" s="3"/>
      <c r="O1971" s="3"/>
      <c r="P1971" s="21"/>
      <c r="Q1971" s="2"/>
      <c r="R1971" s="9"/>
      <c r="S1971" s="9"/>
      <c r="T1971" s="9"/>
      <c r="U1971" s="9"/>
      <c r="V1971" s="9"/>
      <c r="W1971" s="9"/>
      <c r="X1971" s="9"/>
      <c r="Y1971" s="9"/>
      <c r="Z1971" s="9"/>
      <c r="AA1971" s="9"/>
      <c r="AB1971" s="9"/>
      <c r="AC1971" s="9"/>
      <c r="AD1971" s="9"/>
      <c r="AE1971" s="9"/>
      <c r="AF1971" s="59">
        <f>(AF1963+1)</f>
        <v>44565</v>
      </c>
      <c r="AG1971" s="15">
        <f t="shared" ref="AG1971:AK1986" ca="1" si="761">VLOOKUP($AF1971,$A$10:$Q$3625,(AG$1)+1)</f>
        <v>511.59395999999998</v>
      </c>
      <c r="AH1971" s="15">
        <f t="shared" si="761"/>
        <v>500</v>
      </c>
      <c r="AI1971" s="4">
        <f t="shared" ca="1" si="761"/>
        <v>9.1499999999999998E-2</v>
      </c>
      <c r="AJ1971" s="16">
        <f t="shared" ca="1" si="761"/>
        <v>3.4749E-4</v>
      </c>
      <c r="AK1971" s="4">
        <f t="shared" si="761"/>
        <v>1.075</v>
      </c>
      <c r="AL1971" s="59">
        <f t="shared" ref="AL1971:AL2000" si="762">AF1971</f>
        <v>44565</v>
      </c>
      <c r="AM1971" s="16">
        <f t="shared" ref="AM1971:AS1986" ca="1" si="763">VLOOKUP($AF1971,$A$10:$Q$3625,(AM$1)+1)</f>
        <v>1.02318792</v>
      </c>
      <c r="AN1971" s="15">
        <f t="shared" ca="1" si="763"/>
        <v>11.593959999999999</v>
      </c>
      <c r="AO1971" s="9">
        <f t="shared" si="763"/>
        <v>0</v>
      </c>
      <c r="AP1971" s="17">
        <f t="shared" si="763"/>
        <v>0</v>
      </c>
      <c r="AQ1971" s="15">
        <f t="shared" si="763"/>
        <v>0</v>
      </c>
      <c r="AR1971" s="10" t="str">
        <f t="shared" si="763"/>
        <v>J=</v>
      </c>
      <c r="AS1971" s="59">
        <f t="shared" si="763"/>
        <v>44635</v>
      </c>
      <c r="AT1971" s="18"/>
      <c r="AU1971" s="18"/>
      <c r="AV1971" s="40"/>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row>
    <row r="1972" spans="1:202" x14ac:dyDescent="0.2">
      <c r="A1972" s="122"/>
      <c r="B1972" s="3"/>
      <c r="C1972" s="5"/>
      <c r="D1972" s="4"/>
      <c r="E1972" s="5"/>
      <c r="F1972" s="19"/>
      <c r="G1972" s="6"/>
      <c r="H1972" s="5"/>
      <c r="I1972" s="5"/>
      <c r="J1972" s="5"/>
      <c r="K1972" s="5"/>
      <c r="L1972" s="20"/>
      <c r="M1972" s="8"/>
      <c r="N1972" s="3"/>
      <c r="O1972" s="3"/>
      <c r="P1972" s="21"/>
      <c r="Q1972" s="2"/>
      <c r="R1972" s="9"/>
      <c r="S1972" s="9"/>
      <c r="T1972" s="9"/>
      <c r="U1972" s="9"/>
      <c r="V1972" s="9"/>
      <c r="W1972" s="9"/>
      <c r="X1972" s="9"/>
      <c r="Y1972" s="9"/>
      <c r="Z1972" s="9"/>
      <c r="AA1972" s="9"/>
      <c r="AB1972" s="9"/>
      <c r="AC1972" s="9"/>
      <c r="AD1972" s="9"/>
      <c r="AE1972" s="9"/>
      <c r="AF1972" s="59">
        <f t="shared" ref="AF1972:AF2000" si="764">(AF1971+1)</f>
        <v>44566</v>
      </c>
      <c r="AG1972" s="15">
        <f t="shared" ca="1" si="761"/>
        <v>511.78506499999997</v>
      </c>
      <c r="AH1972" s="15">
        <f t="shared" si="761"/>
        <v>500</v>
      </c>
      <c r="AI1972" s="4">
        <f t="shared" ca="1" si="761"/>
        <v>9.1499999999999998E-2</v>
      </c>
      <c r="AJ1972" s="16">
        <f t="shared" ca="1" si="761"/>
        <v>3.4749E-4</v>
      </c>
      <c r="AK1972" s="4">
        <f t="shared" si="761"/>
        <v>1.075</v>
      </c>
      <c r="AL1972" s="59">
        <f t="shared" si="762"/>
        <v>44566</v>
      </c>
      <c r="AM1972" s="16">
        <f t="shared" ca="1" si="763"/>
        <v>1.02357013</v>
      </c>
      <c r="AN1972" s="15">
        <f t="shared" ca="1" si="763"/>
        <v>11.785064999999999</v>
      </c>
      <c r="AO1972" s="9">
        <f t="shared" si="763"/>
        <v>0</v>
      </c>
      <c r="AP1972" s="17">
        <f t="shared" si="763"/>
        <v>0</v>
      </c>
      <c r="AQ1972" s="15">
        <f t="shared" si="763"/>
        <v>0</v>
      </c>
      <c r="AR1972" s="10" t="str">
        <f t="shared" si="763"/>
        <v>J=</v>
      </c>
      <c r="AS1972" s="59">
        <f t="shared" si="763"/>
        <v>44635</v>
      </c>
      <c r="AT1972" s="18"/>
      <c r="AU1972" s="18"/>
      <c r="AV1972" s="40"/>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row>
    <row r="1973" spans="1:202" x14ac:dyDescent="0.2">
      <c r="A1973" s="122"/>
      <c r="B1973" s="3"/>
      <c r="C1973" s="5"/>
      <c r="D1973" s="4"/>
      <c r="E1973" s="5"/>
      <c r="F1973" s="19"/>
      <c r="G1973" s="6"/>
      <c r="H1973" s="5"/>
      <c r="I1973" s="5"/>
      <c r="J1973" s="5"/>
      <c r="K1973" s="5"/>
      <c r="L1973" s="20"/>
      <c r="M1973" s="8"/>
      <c r="N1973" s="3"/>
      <c r="O1973" s="3"/>
      <c r="P1973" s="21"/>
      <c r="Q1973" s="2"/>
      <c r="R1973" s="9"/>
      <c r="S1973" s="9"/>
      <c r="T1973" s="9"/>
      <c r="U1973" s="9"/>
      <c r="V1973" s="9"/>
      <c r="W1973" s="9"/>
      <c r="X1973" s="9"/>
      <c r="Y1973" s="9"/>
      <c r="Z1973" s="9"/>
      <c r="AA1973" s="9"/>
      <c r="AB1973" s="9"/>
      <c r="AC1973" s="9"/>
      <c r="AD1973" s="9"/>
      <c r="AE1973" s="9"/>
      <c r="AF1973" s="59">
        <f t="shared" si="764"/>
        <v>44567</v>
      </c>
      <c r="AG1973" s="15">
        <f t="shared" ca="1" si="761"/>
        <v>511.97624500000001</v>
      </c>
      <c r="AH1973" s="15">
        <f t="shared" si="761"/>
        <v>500</v>
      </c>
      <c r="AI1973" s="4">
        <f t="shared" ca="1" si="761"/>
        <v>9.1499999999999998E-2</v>
      </c>
      <c r="AJ1973" s="16">
        <f t="shared" ca="1" si="761"/>
        <v>3.4749E-4</v>
      </c>
      <c r="AK1973" s="4">
        <f t="shared" si="761"/>
        <v>1.075</v>
      </c>
      <c r="AL1973" s="59">
        <f t="shared" si="762"/>
        <v>44567</v>
      </c>
      <c r="AM1973" s="16">
        <f t="shared" ca="1" si="763"/>
        <v>1.0239524900000001</v>
      </c>
      <c r="AN1973" s="15">
        <f t="shared" ca="1" si="763"/>
        <v>11.976245</v>
      </c>
      <c r="AO1973" s="9">
        <f t="shared" si="763"/>
        <v>0</v>
      </c>
      <c r="AP1973" s="17">
        <f t="shared" si="763"/>
        <v>0</v>
      </c>
      <c r="AQ1973" s="15">
        <f t="shared" si="763"/>
        <v>0</v>
      </c>
      <c r="AR1973" s="10" t="str">
        <f t="shared" si="763"/>
        <v>J=</v>
      </c>
      <c r="AS1973" s="59">
        <f t="shared" si="763"/>
        <v>44635</v>
      </c>
      <c r="AT1973" s="18"/>
      <c r="AU1973" s="18"/>
      <c r="AV1973" s="40"/>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row>
    <row r="1974" spans="1:202" x14ac:dyDescent="0.2">
      <c r="A1974" s="122"/>
      <c r="B1974" s="3"/>
      <c r="C1974" s="5"/>
      <c r="D1974" s="4"/>
      <c r="E1974" s="5"/>
      <c r="F1974" s="19"/>
      <c r="G1974" s="6"/>
      <c r="H1974" s="5"/>
      <c r="I1974" s="5"/>
      <c r="J1974" s="5"/>
      <c r="K1974" s="5"/>
      <c r="L1974" s="20"/>
      <c r="M1974" s="8"/>
      <c r="N1974" s="3"/>
      <c r="O1974" s="3"/>
      <c r="P1974" s="21"/>
      <c r="Q1974" s="2"/>
      <c r="R1974" s="9"/>
      <c r="S1974" s="9"/>
      <c r="T1974" s="9"/>
      <c r="U1974" s="9"/>
      <c r="V1974" s="9"/>
      <c r="W1974" s="9"/>
      <c r="X1974" s="9"/>
      <c r="Y1974" s="9"/>
      <c r="Z1974" s="9"/>
      <c r="AA1974" s="9"/>
      <c r="AB1974" s="9"/>
      <c r="AC1974" s="9"/>
      <c r="AD1974" s="9"/>
      <c r="AE1974" s="9"/>
      <c r="AF1974" s="59">
        <f t="shared" si="764"/>
        <v>44568</v>
      </c>
      <c r="AG1974" s="15">
        <f t="shared" ca="1" si="761"/>
        <v>512.16749500000003</v>
      </c>
      <c r="AH1974" s="15">
        <f t="shared" si="761"/>
        <v>500</v>
      </c>
      <c r="AI1974" s="4">
        <f t="shared" ca="1" si="761"/>
        <v>9.1499999999999998E-2</v>
      </c>
      <c r="AJ1974" s="16">
        <f t="shared" ca="1" si="761"/>
        <v>3.4749E-4</v>
      </c>
      <c r="AK1974" s="4">
        <f t="shared" si="761"/>
        <v>1.075</v>
      </c>
      <c r="AL1974" s="59">
        <f t="shared" si="762"/>
        <v>44568</v>
      </c>
      <c r="AM1974" s="16">
        <f t="shared" ca="1" si="763"/>
        <v>1.0243349900000001</v>
      </c>
      <c r="AN1974" s="15">
        <f t="shared" ca="1" si="763"/>
        <v>12.167495000000001</v>
      </c>
      <c r="AO1974" s="9">
        <f t="shared" si="763"/>
        <v>0</v>
      </c>
      <c r="AP1974" s="17">
        <f t="shared" si="763"/>
        <v>0</v>
      </c>
      <c r="AQ1974" s="15">
        <f t="shared" si="763"/>
        <v>0</v>
      </c>
      <c r="AR1974" s="10" t="str">
        <f t="shared" si="763"/>
        <v>J=</v>
      </c>
      <c r="AS1974" s="59">
        <f t="shared" si="763"/>
        <v>44635</v>
      </c>
      <c r="AT1974" s="18"/>
      <c r="AU1974" s="18"/>
      <c r="AV1974" s="40"/>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row>
    <row r="1975" spans="1:202" x14ac:dyDescent="0.2">
      <c r="A1975" s="122"/>
      <c r="B1975" s="3"/>
      <c r="C1975" s="5"/>
      <c r="D1975" s="4"/>
      <c r="E1975" s="5"/>
      <c r="F1975" s="19"/>
      <c r="G1975" s="6"/>
      <c r="H1975" s="5"/>
      <c r="I1975" s="5"/>
      <c r="J1975" s="5"/>
      <c r="K1975" s="5"/>
      <c r="L1975" s="20"/>
      <c r="M1975" s="8"/>
      <c r="N1975" s="3"/>
      <c r="O1975" s="3"/>
      <c r="P1975" s="21"/>
      <c r="Q1975" s="2"/>
      <c r="R1975" s="9"/>
      <c r="S1975" s="9"/>
      <c r="T1975" s="9"/>
      <c r="U1975" s="9"/>
      <c r="V1975" s="9"/>
      <c r="W1975" s="9"/>
      <c r="X1975" s="9"/>
      <c r="Y1975" s="9"/>
      <c r="Z1975" s="9"/>
      <c r="AA1975" s="9"/>
      <c r="AB1975" s="9"/>
      <c r="AC1975" s="9"/>
      <c r="AD1975" s="9"/>
      <c r="AE1975" s="9"/>
      <c r="AF1975" s="59">
        <f t="shared" si="764"/>
        <v>44569</v>
      </c>
      <c r="AG1975" s="15">
        <f t="shared" ca="1" si="761"/>
        <v>512.35881500000005</v>
      </c>
      <c r="AH1975" s="15">
        <f t="shared" si="761"/>
        <v>500</v>
      </c>
      <c r="AI1975" s="4">
        <f t="shared" ca="1" si="761"/>
        <v>0</v>
      </c>
      <c r="AJ1975" s="16">
        <f t="shared" ca="1" si="761"/>
        <v>0</v>
      </c>
      <c r="AK1975" s="4">
        <f t="shared" si="761"/>
        <v>1.075</v>
      </c>
      <c r="AL1975" s="59">
        <f t="shared" si="762"/>
        <v>44569</v>
      </c>
      <c r="AM1975" s="16">
        <f t="shared" ca="1" si="763"/>
        <v>1.02471763</v>
      </c>
      <c r="AN1975" s="15">
        <f t="shared" ca="1" si="763"/>
        <v>12.358815</v>
      </c>
      <c r="AO1975" s="9">
        <f t="shared" si="763"/>
        <v>0</v>
      </c>
      <c r="AP1975" s="17">
        <f t="shared" si="763"/>
        <v>0</v>
      </c>
      <c r="AQ1975" s="15">
        <f t="shared" si="763"/>
        <v>0</v>
      </c>
      <c r="AR1975" s="10" t="str">
        <f t="shared" si="763"/>
        <v>J=</v>
      </c>
      <c r="AS1975" s="59">
        <f t="shared" si="763"/>
        <v>44635</v>
      </c>
      <c r="AT1975" s="18"/>
      <c r="AU1975" s="18"/>
      <c r="AV1975" s="40"/>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row>
    <row r="1976" spans="1:202" x14ac:dyDescent="0.2">
      <c r="A1976" s="122"/>
      <c r="B1976" s="3"/>
      <c r="C1976" s="5"/>
      <c r="D1976" s="4"/>
      <c r="E1976" s="5"/>
      <c r="F1976" s="19"/>
      <c r="G1976" s="6"/>
      <c r="H1976" s="5"/>
      <c r="I1976" s="5"/>
      <c r="J1976" s="5"/>
      <c r="K1976" s="5"/>
      <c r="L1976" s="20"/>
      <c r="M1976" s="8"/>
      <c r="N1976" s="3"/>
      <c r="O1976" s="3"/>
      <c r="P1976" s="21"/>
      <c r="Q1976" s="2"/>
      <c r="R1976" s="9"/>
      <c r="S1976" s="9"/>
      <c r="T1976" s="9"/>
      <c r="U1976" s="9"/>
      <c r="V1976" s="9"/>
      <c r="W1976" s="9"/>
      <c r="X1976" s="9"/>
      <c r="Y1976" s="9"/>
      <c r="Z1976" s="9"/>
      <c r="AA1976" s="9"/>
      <c r="AB1976" s="9"/>
      <c r="AC1976" s="9"/>
      <c r="AD1976" s="9"/>
      <c r="AE1976" s="9"/>
      <c r="AF1976" s="59">
        <f t="shared" si="764"/>
        <v>44570</v>
      </c>
      <c r="AG1976" s="15">
        <f t="shared" ca="1" si="761"/>
        <v>512.35881500000005</v>
      </c>
      <c r="AH1976" s="15">
        <f t="shared" si="761"/>
        <v>500</v>
      </c>
      <c r="AI1976" s="4">
        <f t="shared" ca="1" si="761"/>
        <v>0</v>
      </c>
      <c r="AJ1976" s="16">
        <f t="shared" ca="1" si="761"/>
        <v>0</v>
      </c>
      <c r="AK1976" s="4">
        <f t="shared" si="761"/>
        <v>1.075</v>
      </c>
      <c r="AL1976" s="59">
        <f t="shared" si="762"/>
        <v>44570</v>
      </c>
      <c r="AM1976" s="16">
        <f t="shared" ca="1" si="763"/>
        <v>1.02471763</v>
      </c>
      <c r="AN1976" s="15">
        <f t="shared" ca="1" si="763"/>
        <v>12.358815</v>
      </c>
      <c r="AO1976" s="9">
        <f t="shared" si="763"/>
        <v>0</v>
      </c>
      <c r="AP1976" s="17">
        <f t="shared" si="763"/>
        <v>0</v>
      </c>
      <c r="AQ1976" s="15">
        <f t="shared" si="763"/>
        <v>0</v>
      </c>
      <c r="AR1976" s="10" t="str">
        <f t="shared" si="763"/>
        <v>J=</v>
      </c>
      <c r="AS1976" s="59">
        <f t="shared" si="763"/>
        <v>44635</v>
      </c>
      <c r="AT1976" s="18"/>
      <c r="AU1976" s="18"/>
      <c r="AV1976" s="40"/>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row>
    <row r="1977" spans="1:202" x14ac:dyDescent="0.2">
      <c r="A1977" s="122"/>
      <c r="B1977" s="3"/>
      <c r="C1977" s="5"/>
      <c r="D1977" s="4"/>
      <c r="E1977" s="5"/>
      <c r="F1977" s="19"/>
      <c r="G1977" s="6"/>
      <c r="H1977" s="5"/>
      <c r="I1977" s="5"/>
      <c r="J1977" s="5"/>
      <c r="K1977" s="5"/>
      <c r="L1977" s="20"/>
      <c r="M1977" s="8"/>
      <c r="N1977" s="3"/>
      <c r="O1977" s="3"/>
      <c r="P1977" s="21"/>
      <c r="Q1977" s="2"/>
      <c r="R1977" s="9"/>
      <c r="S1977" s="9"/>
      <c r="T1977" s="9"/>
      <c r="U1977" s="9"/>
      <c r="V1977" s="9"/>
      <c r="W1977" s="9"/>
      <c r="X1977" s="9"/>
      <c r="Y1977" s="9"/>
      <c r="Z1977" s="9"/>
      <c r="AA1977" s="9"/>
      <c r="AB1977" s="9"/>
      <c r="AC1977" s="9"/>
      <c r="AD1977" s="9"/>
      <c r="AE1977" s="9"/>
      <c r="AF1977" s="59">
        <f t="shared" si="764"/>
        <v>44571</v>
      </c>
      <c r="AG1977" s="15">
        <f t="shared" ca="1" si="761"/>
        <v>512.35881500000005</v>
      </c>
      <c r="AH1977" s="15">
        <f t="shared" si="761"/>
        <v>500</v>
      </c>
      <c r="AI1977" s="4">
        <f t="shared" ca="1" si="761"/>
        <v>9.1499999999999998E-2</v>
      </c>
      <c r="AJ1977" s="16">
        <f t="shared" ca="1" si="761"/>
        <v>3.4749E-4</v>
      </c>
      <c r="AK1977" s="4">
        <f t="shared" si="761"/>
        <v>1.075</v>
      </c>
      <c r="AL1977" s="59">
        <f t="shared" si="762"/>
        <v>44571</v>
      </c>
      <c r="AM1977" s="16">
        <f t="shared" ca="1" si="763"/>
        <v>1.02471763</v>
      </c>
      <c r="AN1977" s="15">
        <f t="shared" ca="1" si="763"/>
        <v>12.358815</v>
      </c>
      <c r="AO1977" s="9">
        <f t="shared" si="763"/>
        <v>0</v>
      </c>
      <c r="AP1977" s="17">
        <f t="shared" si="763"/>
        <v>0</v>
      </c>
      <c r="AQ1977" s="15">
        <f t="shared" si="763"/>
        <v>0</v>
      </c>
      <c r="AR1977" s="10" t="str">
        <f t="shared" si="763"/>
        <v>J=</v>
      </c>
      <c r="AS1977" s="59">
        <f t="shared" si="763"/>
        <v>44635</v>
      </c>
      <c r="AT1977" s="18"/>
      <c r="AU1977" s="18"/>
      <c r="AV1977" s="40"/>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row>
    <row r="1978" spans="1:202" x14ac:dyDescent="0.2">
      <c r="A1978" s="122"/>
      <c r="B1978" s="3"/>
      <c r="C1978" s="5"/>
      <c r="D1978" s="4"/>
      <c r="E1978" s="5"/>
      <c r="F1978" s="19"/>
      <c r="G1978" s="6"/>
      <c r="H1978" s="5"/>
      <c r="I1978" s="5"/>
      <c r="J1978" s="5"/>
      <c r="K1978" s="5"/>
      <c r="L1978" s="20"/>
      <c r="M1978" s="8"/>
      <c r="N1978" s="3"/>
      <c r="O1978" s="3"/>
      <c r="P1978" s="21"/>
      <c r="Q1978" s="2"/>
      <c r="R1978" s="9"/>
      <c r="S1978" s="9"/>
      <c r="T1978" s="9"/>
      <c r="U1978" s="9"/>
      <c r="V1978" s="9"/>
      <c r="W1978" s="9"/>
      <c r="X1978" s="9"/>
      <c r="Y1978" s="9"/>
      <c r="Z1978" s="9"/>
      <c r="AA1978" s="9"/>
      <c r="AB1978" s="9"/>
      <c r="AC1978" s="9"/>
      <c r="AD1978" s="9"/>
      <c r="AE1978" s="9"/>
      <c r="AF1978" s="59">
        <f t="shared" si="764"/>
        <v>44572</v>
      </c>
      <c r="AG1978" s="15">
        <f t="shared" ca="1" si="761"/>
        <v>512.55020500000001</v>
      </c>
      <c r="AH1978" s="15">
        <f t="shared" si="761"/>
        <v>500</v>
      </c>
      <c r="AI1978" s="4">
        <f t="shared" ca="1" si="761"/>
        <v>9.1499999999999998E-2</v>
      </c>
      <c r="AJ1978" s="16">
        <f t="shared" ca="1" si="761"/>
        <v>3.4749E-4</v>
      </c>
      <c r="AK1978" s="4">
        <f t="shared" si="761"/>
        <v>1.075</v>
      </c>
      <c r="AL1978" s="59">
        <f t="shared" si="762"/>
        <v>44572</v>
      </c>
      <c r="AM1978" s="16">
        <f t="shared" ca="1" si="763"/>
        <v>1.0251004100000001</v>
      </c>
      <c r="AN1978" s="15">
        <f t="shared" ca="1" si="763"/>
        <v>12.550205</v>
      </c>
      <c r="AO1978" s="9">
        <f t="shared" si="763"/>
        <v>0</v>
      </c>
      <c r="AP1978" s="17">
        <f t="shared" si="763"/>
        <v>0</v>
      </c>
      <c r="AQ1978" s="15">
        <f t="shared" si="763"/>
        <v>0</v>
      </c>
      <c r="AR1978" s="10" t="str">
        <f t="shared" si="763"/>
        <v>J=</v>
      </c>
      <c r="AS1978" s="59">
        <f t="shared" si="763"/>
        <v>44635</v>
      </c>
      <c r="AT1978" s="18"/>
      <c r="AU1978" s="18"/>
      <c r="AV1978" s="40"/>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row>
    <row r="1979" spans="1:202" x14ac:dyDescent="0.2">
      <c r="A1979" s="122"/>
      <c r="B1979" s="3"/>
      <c r="C1979" s="5"/>
      <c r="D1979" s="4"/>
      <c r="E1979" s="5"/>
      <c r="F1979" s="19"/>
      <c r="G1979" s="6"/>
      <c r="H1979" s="5"/>
      <c r="I1979" s="5"/>
      <c r="J1979" s="5"/>
      <c r="K1979" s="5"/>
      <c r="L1979" s="20"/>
      <c r="M1979" s="8"/>
      <c r="N1979" s="3"/>
      <c r="O1979" s="3"/>
      <c r="P1979" s="21"/>
      <c r="Q1979" s="2"/>
      <c r="R1979" s="9"/>
      <c r="S1979" s="9"/>
      <c r="T1979" s="9"/>
      <c r="U1979" s="9"/>
      <c r="V1979" s="9"/>
      <c r="W1979" s="9"/>
      <c r="X1979" s="9"/>
      <c r="Y1979" s="9"/>
      <c r="Z1979" s="9"/>
      <c r="AA1979" s="9"/>
      <c r="AB1979" s="9"/>
      <c r="AC1979" s="9"/>
      <c r="AD1979" s="9"/>
      <c r="AE1979" s="9"/>
      <c r="AF1979" s="59">
        <f t="shared" si="764"/>
        <v>44573</v>
      </c>
      <c r="AG1979" s="15">
        <f t="shared" ca="1" si="761"/>
        <v>512.74167</v>
      </c>
      <c r="AH1979" s="15">
        <f t="shared" si="761"/>
        <v>500</v>
      </c>
      <c r="AI1979" s="4">
        <f t="shared" ca="1" si="761"/>
        <v>9.1499999999999998E-2</v>
      </c>
      <c r="AJ1979" s="16">
        <f t="shared" ca="1" si="761"/>
        <v>3.4749E-4</v>
      </c>
      <c r="AK1979" s="4">
        <f t="shared" si="761"/>
        <v>1.075</v>
      </c>
      <c r="AL1979" s="59">
        <f t="shared" si="762"/>
        <v>44573</v>
      </c>
      <c r="AM1979" s="16">
        <f t="shared" ca="1" si="763"/>
        <v>1.0254833400000001</v>
      </c>
      <c r="AN1979" s="15">
        <f t="shared" ca="1" si="763"/>
        <v>12.741669999999999</v>
      </c>
      <c r="AO1979" s="9">
        <f t="shared" si="763"/>
        <v>0</v>
      </c>
      <c r="AP1979" s="17">
        <f t="shared" si="763"/>
        <v>0</v>
      </c>
      <c r="AQ1979" s="15">
        <f t="shared" si="763"/>
        <v>0</v>
      </c>
      <c r="AR1979" s="10" t="str">
        <f t="shared" si="763"/>
        <v>J=</v>
      </c>
      <c r="AS1979" s="59">
        <f t="shared" si="763"/>
        <v>44635</v>
      </c>
      <c r="AT1979" s="18"/>
      <c r="AU1979" s="18"/>
      <c r="AV1979" s="40"/>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row>
    <row r="1980" spans="1:202" x14ac:dyDescent="0.2">
      <c r="A1980" s="122"/>
      <c r="B1980" s="3"/>
      <c r="C1980" s="5"/>
      <c r="D1980" s="4"/>
      <c r="E1980" s="5"/>
      <c r="F1980" s="19"/>
      <c r="G1980" s="6"/>
      <c r="H1980" s="5"/>
      <c r="I1980" s="5"/>
      <c r="J1980" s="5"/>
      <c r="K1980" s="5"/>
      <c r="L1980" s="20"/>
      <c r="M1980" s="8"/>
      <c r="N1980" s="3"/>
      <c r="O1980" s="3"/>
      <c r="P1980" s="21"/>
      <c r="Q1980" s="2"/>
      <c r="R1980" s="9"/>
      <c r="S1980" s="9"/>
      <c r="T1980" s="9"/>
      <c r="U1980" s="9"/>
      <c r="V1980" s="9"/>
      <c r="W1980" s="9"/>
      <c r="X1980" s="9"/>
      <c r="Y1980" s="9"/>
      <c r="Z1980" s="9"/>
      <c r="AA1980" s="9"/>
      <c r="AB1980" s="9"/>
      <c r="AC1980" s="9"/>
      <c r="AD1980" s="9"/>
      <c r="AE1980" s="9"/>
      <c r="AF1980" s="59">
        <f t="shared" si="764"/>
        <v>44574</v>
      </c>
      <c r="AG1980" s="15">
        <f t="shared" ca="1" si="761"/>
        <v>512.93320499000004</v>
      </c>
      <c r="AH1980" s="15">
        <f t="shared" si="761"/>
        <v>500</v>
      </c>
      <c r="AI1980" s="4">
        <f t="shared" ca="1" si="761"/>
        <v>9.1499999999999998E-2</v>
      </c>
      <c r="AJ1980" s="16">
        <f t="shared" ca="1" si="761"/>
        <v>3.4749E-4</v>
      </c>
      <c r="AK1980" s="4">
        <f t="shared" si="761"/>
        <v>1.075</v>
      </c>
      <c r="AL1980" s="59">
        <f t="shared" si="762"/>
        <v>44574</v>
      </c>
      <c r="AM1980" s="16">
        <f t="shared" ca="1" si="763"/>
        <v>1.0258664099999999</v>
      </c>
      <c r="AN1980" s="15">
        <f t="shared" ca="1" si="763"/>
        <v>12.93320499</v>
      </c>
      <c r="AO1980" s="9">
        <f t="shared" si="763"/>
        <v>0</v>
      </c>
      <c r="AP1980" s="17">
        <f t="shared" si="763"/>
        <v>0</v>
      </c>
      <c r="AQ1980" s="15">
        <f t="shared" si="763"/>
        <v>0</v>
      </c>
      <c r="AR1980" s="10" t="str">
        <f t="shared" si="763"/>
        <v>J=</v>
      </c>
      <c r="AS1980" s="59">
        <f t="shared" si="763"/>
        <v>44635</v>
      </c>
      <c r="AT1980" s="18"/>
      <c r="AU1980" s="18"/>
      <c r="AV1980" s="40"/>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row>
    <row r="1981" spans="1:202" x14ac:dyDescent="0.2">
      <c r="A1981" s="122"/>
      <c r="B1981" s="3"/>
      <c r="C1981" s="5"/>
      <c r="D1981" s="4"/>
      <c r="E1981" s="5"/>
      <c r="F1981" s="19"/>
      <c r="G1981" s="6"/>
      <c r="H1981" s="5"/>
      <c r="I1981" s="5"/>
      <c r="J1981" s="5"/>
      <c r="K1981" s="5"/>
      <c r="L1981" s="20"/>
      <c r="M1981" s="8"/>
      <c r="N1981" s="3"/>
      <c r="O1981" s="3"/>
      <c r="P1981" s="21"/>
      <c r="Q1981" s="2"/>
      <c r="R1981" s="9"/>
      <c r="S1981" s="9"/>
      <c r="T1981" s="9"/>
      <c r="U1981" s="9"/>
      <c r="V1981" s="9"/>
      <c r="W1981" s="9"/>
      <c r="X1981" s="9"/>
      <c r="Y1981" s="9"/>
      <c r="Z1981" s="9"/>
      <c r="AA1981" s="9"/>
      <c r="AB1981" s="9"/>
      <c r="AC1981" s="9"/>
      <c r="AD1981" s="9"/>
      <c r="AE1981" s="9"/>
      <c r="AF1981" s="59">
        <f t="shared" si="764"/>
        <v>44575</v>
      </c>
      <c r="AG1981" s="15">
        <f t="shared" ca="1" si="761"/>
        <v>513.12481500000001</v>
      </c>
      <c r="AH1981" s="15">
        <f t="shared" si="761"/>
        <v>500</v>
      </c>
      <c r="AI1981" s="4">
        <f t="shared" ca="1" si="761"/>
        <v>9.1499999999999998E-2</v>
      </c>
      <c r="AJ1981" s="16">
        <f t="shared" ca="1" si="761"/>
        <v>3.4749E-4</v>
      </c>
      <c r="AK1981" s="4">
        <f t="shared" si="761"/>
        <v>1.075</v>
      </c>
      <c r="AL1981" s="59">
        <f t="shared" si="762"/>
        <v>44575</v>
      </c>
      <c r="AM1981" s="16">
        <f t="shared" ca="1" si="763"/>
        <v>1.0262496299999999</v>
      </c>
      <c r="AN1981" s="15">
        <f t="shared" ca="1" si="763"/>
        <v>13.124815</v>
      </c>
      <c r="AO1981" s="9">
        <f t="shared" si="763"/>
        <v>0</v>
      </c>
      <c r="AP1981" s="17">
        <f t="shared" si="763"/>
        <v>0</v>
      </c>
      <c r="AQ1981" s="15">
        <f t="shared" si="763"/>
        <v>0</v>
      </c>
      <c r="AR1981" s="10" t="str">
        <f t="shared" si="763"/>
        <v>J=</v>
      </c>
      <c r="AS1981" s="59">
        <f t="shared" si="763"/>
        <v>44635</v>
      </c>
      <c r="AT1981" s="18"/>
      <c r="AU1981" s="18"/>
      <c r="AV1981" s="40"/>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row>
    <row r="1982" spans="1:202" x14ac:dyDescent="0.2">
      <c r="A1982" s="122"/>
      <c r="B1982" s="3"/>
      <c r="C1982" s="5"/>
      <c r="D1982" s="4"/>
      <c r="E1982" s="5"/>
      <c r="F1982" s="19"/>
      <c r="G1982" s="6"/>
      <c r="H1982" s="5"/>
      <c r="I1982" s="5"/>
      <c r="J1982" s="5"/>
      <c r="K1982" s="5"/>
      <c r="L1982" s="20"/>
      <c r="M1982" s="8"/>
      <c r="N1982" s="3"/>
      <c r="O1982" s="3"/>
      <c r="P1982" s="21"/>
      <c r="Q1982" s="2"/>
      <c r="R1982" s="9"/>
      <c r="S1982" s="9"/>
      <c r="T1982" s="9"/>
      <c r="U1982" s="9"/>
      <c r="V1982" s="9"/>
      <c r="W1982" s="9"/>
      <c r="X1982" s="9"/>
      <c r="Y1982" s="9"/>
      <c r="Z1982" s="9"/>
      <c r="AA1982" s="9"/>
      <c r="AB1982" s="9"/>
      <c r="AC1982" s="9"/>
      <c r="AD1982" s="9"/>
      <c r="AE1982" s="9"/>
      <c r="AF1982" s="59">
        <f t="shared" si="764"/>
        <v>44576</v>
      </c>
      <c r="AG1982" s="15">
        <f t="shared" ca="1" si="761"/>
        <v>513.31649000000004</v>
      </c>
      <c r="AH1982" s="15">
        <f t="shared" si="761"/>
        <v>500</v>
      </c>
      <c r="AI1982" s="4">
        <f t="shared" ca="1" si="761"/>
        <v>0</v>
      </c>
      <c r="AJ1982" s="16">
        <f t="shared" ca="1" si="761"/>
        <v>0</v>
      </c>
      <c r="AK1982" s="4">
        <f t="shared" si="761"/>
        <v>1.075</v>
      </c>
      <c r="AL1982" s="59">
        <f t="shared" si="762"/>
        <v>44576</v>
      </c>
      <c r="AM1982" s="16">
        <f t="shared" ca="1" si="763"/>
        <v>1.02663298</v>
      </c>
      <c r="AN1982" s="15">
        <f t="shared" ca="1" si="763"/>
        <v>13.31649</v>
      </c>
      <c r="AO1982" s="9">
        <f t="shared" si="763"/>
        <v>0</v>
      </c>
      <c r="AP1982" s="17">
        <f t="shared" si="763"/>
        <v>0</v>
      </c>
      <c r="AQ1982" s="15">
        <f t="shared" si="763"/>
        <v>0</v>
      </c>
      <c r="AR1982" s="10" t="str">
        <f t="shared" si="763"/>
        <v>J=</v>
      </c>
      <c r="AS1982" s="59">
        <f t="shared" si="763"/>
        <v>44635</v>
      </c>
      <c r="AT1982" s="18"/>
      <c r="AU1982" s="18"/>
      <c r="AV1982" s="40"/>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row>
    <row r="1983" spans="1:202" x14ac:dyDescent="0.2">
      <c r="A1983" s="122"/>
      <c r="B1983" s="3"/>
      <c r="C1983" s="5"/>
      <c r="D1983" s="4"/>
      <c r="E1983" s="5"/>
      <c r="F1983" s="19"/>
      <c r="G1983" s="6"/>
      <c r="H1983" s="5"/>
      <c r="I1983" s="5"/>
      <c r="J1983" s="5"/>
      <c r="K1983" s="5"/>
      <c r="L1983" s="20"/>
      <c r="M1983" s="8"/>
      <c r="N1983" s="3"/>
      <c r="O1983" s="3"/>
      <c r="P1983" s="21"/>
      <c r="Q1983" s="2"/>
      <c r="R1983" s="9"/>
      <c r="S1983" s="9"/>
      <c r="T1983" s="9"/>
      <c r="U1983" s="9"/>
      <c r="V1983" s="9"/>
      <c r="W1983" s="9"/>
      <c r="X1983" s="9"/>
      <c r="Y1983" s="9"/>
      <c r="Z1983" s="9"/>
      <c r="AA1983" s="9"/>
      <c r="AB1983" s="9"/>
      <c r="AC1983" s="9"/>
      <c r="AD1983" s="9"/>
      <c r="AE1983" s="9"/>
      <c r="AF1983" s="59">
        <f t="shared" si="764"/>
        <v>44577</v>
      </c>
      <c r="AG1983" s="15">
        <f t="shared" ca="1" si="761"/>
        <v>513.31649000000004</v>
      </c>
      <c r="AH1983" s="15">
        <f t="shared" si="761"/>
        <v>500</v>
      </c>
      <c r="AI1983" s="4">
        <f t="shared" ca="1" si="761"/>
        <v>0</v>
      </c>
      <c r="AJ1983" s="16">
        <f t="shared" ca="1" si="761"/>
        <v>0</v>
      </c>
      <c r="AK1983" s="4">
        <f t="shared" si="761"/>
        <v>1.075</v>
      </c>
      <c r="AL1983" s="59">
        <f t="shared" si="762"/>
        <v>44577</v>
      </c>
      <c r="AM1983" s="16">
        <f t="shared" ca="1" si="763"/>
        <v>1.02663298</v>
      </c>
      <c r="AN1983" s="15">
        <f t="shared" ca="1" si="763"/>
        <v>13.31649</v>
      </c>
      <c r="AO1983" s="9">
        <f t="shared" si="763"/>
        <v>0</v>
      </c>
      <c r="AP1983" s="17">
        <f t="shared" si="763"/>
        <v>0</v>
      </c>
      <c r="AQ1983" s="15">
        <f t="shared" si="763"/>
        <v>0</v>
      </c>
      <c r="AR1983" s="10" t="str">
        <f t="shared" si="763"/>
        <v>J=</v>
      </c>
      <c r="AS1983" s="59">
        <f t="shared" si="763"/>
        <v>44635</v>
      </c>
      <c r="AT1983" s="18"/>
      <c r="AU1983" s="18"/>
      <c r="AV1983" s="40"/>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row>
    <row r="1984" spans="1:202" x14ac:dyDescent="0.2">
      <c r="A1984" s="122"/>
      <c r="B1984" s="3"/>
      <c r="C1984" s="5"/>
      <c r="D1984" s="4"/>
      <c r="E1984" s="5"/>
      <c r="F1984" s="19"/>
      <c r="G1984" s="6"/>
      <c r="H1984" s="5"/>
      <c r="I1984" s="5"/>
      <c r="J1984" s="5"/>
      <c r="K1984" s="5"/>
      <c r="L1984" s="20"/>
      <c r="M1984" s="8"/>
      <c r="N1984" s="3"/>
      <c r="O1984" s="3"/>
      <c r="P1984" s="21"/>
      <c r="Q1984" s="2"/>
      <c r="R1984" s="9"/>
      <c r="S1984" s="9"/>
      <c r="T1984" s="9"/>
      <c r="U1984" s="9"/>
      <c r="V1984" s="9"/>
      <c r="W1984" s="9"/>
      <c r="X1984" s="9"/>
      <c r="Y1984" s="9"/>
      <c r="Z1984" s="9"/>
      <c r="AA1984" s="9"/>
      <c r="AB1984" s="9"/>
      <c r="AC1984" s="9"/>
      <c r="AD1984" s="9"/>
      <c r="AE1984" s="9"/>
      <c r="AF1984" s="59">
        <f t="shared" si="764"/>
        <v>44578</v>
      </c>
      <c r="AG1984" s="15">
        <f t="shared" ca="1" si="761"/>
        <v>513.31649000000004</v>
      </c>
      <c r="AH1984" s="15">
        <f t="shared" si="761"/>
        <v>500</v>
      </c>
      <c r="AI1984" s="4">
        <f t="shared" ca="1" si="761"/>
        <v>9.1499999999999998E-2</v>
      </c>
      <c r="AJ1984" s="16">
        <f t="shared" ca="1" si="761"/>
        <v>3.4749E-4</v>
      </c>
      <c r="AK1984" s="4">
        <f t="shared" si="761"/>
        <v>1.075</v>
      </c>
      <c r="AL1984" s="59">
        <f t="shared" si="762"/>
        <v>44578</v>
      </c>
      <c r="AM1984" s="16">
        <f t="shared" ca="1" si="763"/>
        <v>1.02663298</v>
      </c>
      <c r="AN1984" s="15">
        <f t="shared" ca="1" si="763"/>
        <v>13.31649</v>
      </c>
      <c r="AO1984" s="9">
        <f t="shared" si="763"/>
        <v>0</v>
      </c>
      <c r="AP1984" s="17">
        <f t="shared" si="763"/>
        <v>0</v>
      </c>
      <c r="AQ1984" s="15">
        <f t="shared" si="763"/>
        <v>0</v>
      </c>
      <c r="AR1984" s="10" t="str">
        <f t="shared" si="763"/>
        <v>J=</v>
      </c>
      <c r="AS1984" s="59">
        <f t="shared" si="763"/>
        <v>44635</v>
      </c>
      <c r="AT1984" s="18"/>
      <c r="AU1984" s="18"/>
      <c r="AV1984" s="40"/>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row>
    <row r="1985" spans="1:202" x14ac:dyDescent="0.2">
      <c r="A1985" s="122"/>
      <c r="B1985" s="3"/>
      <c r="C1985" s="5"/>
      <c r="D1985" s="4"/>
      <c r="E1985" s="5"/>
      <c r="F1985" s="19"/>
      <c r="G1985" s="6"/>
      <c r="H1985" s="5"/>
      <c r="I1985" s="5"/>
      <c r="J1985" s="5"/>
      <c r="K1985" s="5"/>
      <c r="L1985" s="20"/>
      <c r="M1985" s="8"/>
      <c r="N1985" s="3"/>
      <c r="O1985" s="3"/>
      <c r="P1985" s="21"/>
      <c r="Q1985" s="2"/>
      <c r="R1985" s="9"/>
      <c r="S1985" s="9"/>
      <c r="T1985" s="9"/>
      <c r="U1985" s="9"/>
      <c r="V1985" s="9"/>
      <c r="W1985" s="9"/>
      <c r="X1985" s="9"/>
      <c r="Y1985" s="9"/>
      <c r="Z1985" s="9"/>
      <c r="AA1985" s="9"/>
      <c r="AB1985" s="9"/>
      <c r="AC1985" s="9"/>
      <c r="AD1985" s="9"/>
      <c r="AE1985" s="9"/>
      <c r="AF1985" s="59">
        <f t="shared" si="764"/>
        <v>44579</v>
      </c>
      <c r="AG1985" s="15">
        <f t="shared" ca="1" si="761"/>
        <v>513.50824499999999</v>
      </c>
      <c r="AH1985" s="15">
        <f t="shared" si="761"/>
        <v>500</v>
      </c>
      <c r="AI1985" s="4">
        <f t="shared" ca="1" si="761"/>
        <v>9.1499999999999998E-2</v>
      </c>
      <c r="AJ1985" s="16">
        <f t="shared" ca="1" si="761"/>
        <v>3.4749E-4</v>
      </c>
      <c r="AK1985" s="4">
        <f t="shared" si="761"/>
        <v>1.075</v>
      </c>
      <c r="AL1985" s="59">
        <f t="shared" si="762"/>
        <v>44579</v>
      </c>
      <c r="AM1985" s="16">
        <f t="shared" ca="1" si="763"/>
        <v>1.0270164900000001</v>
      </c>
      <c r="AN1985" s="15">
        <f t="shared" ca="1" si="763"/>
        <v>13.508245000000001</v>
      </c>
      <c r="AO1985" s="9">
        <f t="shared" si="763"/>
        <v>0</v>
      </c>
      <c r="AP1985" s="17">
        <f t="shared" si="763"/>
        <v>0</v>
      </c>
      <c r="AQ1985" s="15">
        <f t="shared" si="763"/>
        <v>0</v>
      </c>
      <c r="AR1985" s="10" t="str">
        <f t="shared" si="763"/>
        <v>J=</v>
      </c>
      <c r="AS1985" s="59">
        <f t="shared" si="763"/>
        <v>44635</v>
      </c>
      <c r="AT1985" s="18"/>
      <c r="AU1985" s="18"/>
      <c r="AV1985" s="40"/>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row>
    <row r="1986" spans="1:202" x14ac:dyDescent="0.2">
      <c r="A1986" s="122"/>
      <c r="B1986" s="3"/>
      <c r="C1986" s="5"/>
      <c r="D1986" s="4"/>
      <c r="E1986" s="5"/>
      <c r="F1986" s="19"/>
      <c r="G1986" s="6"/>
      <c r="H1986" s="5"/>
      <c r="I1986" s="5"/>
      <c r="J1986" s="5"/>
      <c r="K1986" s="5"/>
      <c r="L1986" s="20"/>
      <c r="M1986" s="8"/>
      <c r="N1986" s="3"/>
      <c r="O1986" s="3"/>
      <c r="P1986" s="21"/>
      <c r="Q1986" s="2"/>
      <c r="R1986" s="9"/>
      <c r="S1986" s="9"/>
      <c r="T1986" s="9"/>
      <c r="U1986" s="9"/>
      <c r="V1986" s="9"/>
      <c r="W1986" s="9"/>
      <c r="X1986" s="9"/>
      <c r="Y1986" s="9"/>
      <c r="Z1986" s="9"/>
      <c r="AA1986" s="9"/>
      <c r="AB1986" s="9"/>
      <c r="AC1986" s="9"/>
      <c r="AD1986" s="9"/>
      <c r="AE1986" s="9"/>
      <c r="AF1986" s="59">
        <f t="shared" si="764"/>
        <v>44580</v>
      </c>
      <c r="AG1986" s="15">
        <f t="shared" ca="1" si="761"/>
        <v>513.700065</v>
      </c>
      <c r="AH1986" s="15">
        <f t="shared" si="761"/>
        <v>500</v>
      </c>
      <c r="AI1986" s="4">
        <f t="shared" ca="1" si="761"/>
        <v>9.1499999999999998E-2</v>
      </c>
      <c r="AJ1986" s="16">
        <f t="shared" ca="1" si="761"/>
        <v>3.4749E-4</v>
      </c>
      <c r="AK1986" s="4">
        <f t="shared" si="761"/>
        <v>1.075</v>
      </c>
      <c r="AL1986" s="59">
        <f t="shared" si="762"/>
        <v>44580</v>
      </c>
      <c r="AM1986" s="16">
        <f t="shared" ca="1" si="763"/>
        <v>1.02740013</v>
      </c>
      <c r="AN1986" s="15">
        <f t="shared" ca="1" si="763"/>
        <v>13.700065</v>
      </c>
      <c r="AO1986" s="9">
        <f t="shared" si="763"/>
        <v>0</v>
      </c>
      <c r="AP1986" s="17">
        <f t="shared" si="763"/>
        <v>0</v>
      </c>
      <c r="AQ1986" s="15">
        <f t="shared" si="763"/>
        <v>0</v>
      </c>
      <c r="AR1986" s="10" t="str">
        <f t="shared" si="763"/>
        <v>J=</v>
      </c>
      <c r="AS1986" s="59">
        <f t="shared" si="763"/>
        <v>44635</v>
      </c>
      <c r="AT1986" s="18"/>
      <c r="AU1986" s="18"/>
      <c r="AV1986" s="40"/>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row>
    <row r="1987" spans="1:202" x14ac:dyDescent="0.2">
      <c r="A1987" s="122"/>
      <c r="B1987" s="3"/>
      <c r="C1987" s="5"/>
      <c r="D1987" s="4"/>
      <c r="E1987" s="5"/>
      <c r="F1987" s="19"/>
      <c r="G1987" s="6"/>
      <c r="H1987" s="5"/>
      <c r="I1987" s="5"/>
      <c r="J1987" s="5"/>
      <c r="K1987" s="5"/>
      <c r="L1987" s="20"/>
      <c r="M1987" s="8"/>
      <c r="N1987" s="3"/>
      <c r="O1987" s="3"/>
      <c r="P1987" s="21"/>
      <c r="Q1987" s="2"/>
      <c r="R1987" s="9"/>
      <c r="S1987" s="9"/>
      <c r="T1987" s="9"/>
      <c r="U1987" s="9"/>
      <c r="V1987" s="9"/>
      <c r="W1987" s="9"/>
      <c r="X1987" s="9"/>
      <c r="Y1987" s="9"/>
      <c r="Z1987" s="9"/>
      <c r="AA1987" s="9"/>
      <c r="AB1987" s="9"/>
      <c r="AC1987" s="9"/>
      <c r="AD1987" s="9"/>
      <c r="AE1987" s="9"/>
      <c r="AF1987" s="59">
        <f t="shared" si="764"/>
        <v>44581</v>
      </c>
      <c r="AG1987" s="15">
        <f t="shared" ref="AG1987:AK2000" ca="1" si="765">VLOOKUP($AF1987,$A$10:$Q$3625,(AG$1)+1)</f>
        <v>513.89196000000004</v>
      </c>
      <c r="AH1987" s="15">
        <f t="shared" si="765"/>
        <v>500</v>
      </c>
      <c r="AI1987" s="4">
        <f t="shared" ca="1" si="765"/>
        <v>9.1499999999999998E-2</v>
      </c>
      <c r="AJ1987" s="16">
        <f t="shared" ca="1" si="765"/>
        <v>3.4749E-4</v>
      </c>
      <c r="AK1987" s="4">
        <f t="shared" si="765"/>
        <v>1.075</v>
      </c>
      <c r="AL1987" s="59">
        <f t="shared" si="762"/>
        <v>44581</v>
      </c>
      <c r="AM1987" s="16">
        <f t="shared" ref="AM1987:AS2000" ca="1" si="766">VLOOKUP($AF1987,$A$10:$Q$3625,(AM$1)+1)</f>
        <v>1.0277839200000001</v>
      </c>
      <c r="AN1987" s="15">
        <f t="shared" ca="1" si="766"/>
        <v>13.891959999999999</v>
      </c>
      <c r="AO1987" s="9">
        <f t="shared" si="766"/>
        <v>0</v>
      </c>
      <c r="AP1987" s="17">
        <f t="shared" si="766"/>
        <v>0</v>
      </c>
      <c r="AQ1987" s="15">
        <f t="shared" si="766"/>
        <v>0</v>
      </c>
      <c r="AR1987" s="10" t="str">
        <f t="shared" si="766"/>
        <v>J=</v>
      </c>
      <c r="AS1987" s="59">
        <f t="shared" si="766"/>
        <v>44635</v>
      </c>
      <c r="AT1987" s="18"/>
      <c r="AU1987" s="18"/>
      <c r="AV1987" s="40"/>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row>
    <row r="1988" spans="1:202" x14ac:dyDescent="0.2">
      <c r="A1988" s="122"/>
      <c r="B1988" s="3"/>
      <c r="C1988" s="5"/>
      <c r="D1988" s="4"/>
      <c r="E1988" s="5"/>
      <c r="F1988" s="19"/>
      <c r="G1988" s="6"/>
      <c r="H1988" s="5"/>
      <c r="I1988" s="5"/>
      <c r="J1988" s="5"/>
      <c r="K1988" s="5"/>
      <c r="L1988" s="20"/>
      <c r="M1988" s="8"/>
      <c r="N1988" s="3"/>
      <c r="O1988" s="3"/>
      <c r="P1988" s="21"/>
      <c r="Q1988" s="2"/>
      <c r="R1988" s="9"/>
      <c r="S1988" s="9"/>
      <c r="T1988" s="9"/>
      <c r="U1988" s="9"/>
      <c r="V1988" s="9"/>
      <c r="W1988" s="9"/>
      <c r="X1988" s="9"/>
      <c r="Y1988" s="9"/>
      <c r="Z1988" s="9"/>
      <c r="AA1988" s="9"/>
      <c r="AB1988" s="9"/>
      <c r="AC1988" s="9"/>
      <c r="AD1988" s="9"/>
      <c r="AE1988" s="9"/>
      <c r="AF1988" s="59">
        <f t="shared" si="764"/>
        <v>44582</v>
      </c>
      <c r="AG1988" s="15">
        <f t="shared" ca="1" si="765"/>
        <v>514.08392500000002</v>
      </c>
      <c r="AH1988" s="15">
        <f t="shared" si="765"/>
        <v>500</v>
      </c>
      <c r="AI1988" s="4">
        <f t="shared" ca="1" si="765"/>
        <v>9.1499999999999998E-2</v>
      </c>
      <c r="AJ1988" s="16">
        <f t="shared" ca="1" si="765"/>
        <v>3.4749E-4</v>
      </c>
      <c r="AK1988" s="4">
        <f t="shared" si="765"/>
        <v>1.075</v>
      </c>
      <c r="AL1988" s="59">
        <f t="shared" si="762"/>
        <v>44582</v>
      </c>
      <c r="AM1988" s="16">
        <f t="shared" ca="1" si="766"/>
        <v>1.02816785</v>
      </c>
      <c r="AN1988" s="15">
        <f t="shared" ca="1" si="766"/>
        <v>14.083925000000001</v>
      </c>
      <c r="AO1988" s="9">
        <f t="shared" si="766"/>
        <v>0</v>
      </c>
      <c r="AP1988" s="17">
        <f t="shared" si="766"/>
        <v>0</v>
      </c>
      <c r="AQ1988" s="15">
        <f t="shared" si="766"/>
        <v>0</v>
      </c>
      <c r="AR1988" s="10" t="str">
        <f t="shared" si="766"/>
        <v>J=</v>
      </c>
      <c r="AS1988" s="59">
        <f t="shared" si="766"/>
        <v>44635</v>
      </c>
      <c r="AT1988" s="18"/>
      <c r="AU1988" s="18"/>
      <c r="AV1988" s="40"/>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row>
    <row r="1989" spans="1:202" x14ac:dyDescent="0.2">
      <c r="A1989" s="122"/>
      <c r="B1989" s="3"/>
      <c r="C1989" s="5"/>
      <c r="D1989" s="4"/>
      <c r="E1989" s="5"/>
      <c r="F1989" s="19"/>
      <c r="G1989" s="6"/>
      <c r="H1989" s="5"/>
      <c r="I1989" s="5"/>
      <c r="J1989" s="5"/>
      <c r="K1989" s="5"/>
      <c r="L1989" s="20"/>
      <c r="M1989" s="8"/>
      <c r="N1989" s="3"/>
      <c r="O1989" s="3"/>
      <c r="P1989" s="21"/>
      <c r="Q1989" s="2"/>
      <c r="R1989" s="9"/>
      <c r="S1989" s="9"/>
      <c r="T1989" s="9"/>
      <c r="U1989" s="9"/>
      <c r="V1989" s="9"/>
      <c r="W1989" s="9"/>
      <c r="X1989" s="9"/>
      <c r="Y1989" s="9"/>
      <c r="Z1989" s="9"/>
      <c r="AA1989" s="9"/>
      <c r="AB1989" s="9"/>
      <c r="AC1989" s="9"/>
      <c r="AD1989" s="9"/>
      <c r="AE1989" s="9"/>
      <c r="AF1989" s="59">
        <f t="shared" si="764"/>
        <v>44583</v>
      </c>
      <c r="AG1989" s="15">
        <f t="shared" ca="1" si="765"/>
        <v>514.27596000000005</v>
      </c>
      <c r="AH1989" s="15">
        <f t="shared" si="765"/>
        <v>500</v>
      </c>
      <c r="AI1989" s="4">
        <f t="shared" ca="1" si="765"/>
        <v>0</v>
      </c>
      <c r="AJ1989" s="16">
        <f t="shared" ca="1" si="765"/>
        <v>0</v>
      </c>
      <c r="AK1989" s="4">
        <f t="shared" si="765"/>
        <v>1.075</v>
      </c>
      <c r="AL1989" s="59">
        <f t="shared" si="762"/>
        <v>44583</v>
      </c>
      <c r="AM1989" s="16">
        <f t="shared" ca="1" si="766"/>
        <v>1.02855192</v>
      </c>
      <c r="AN1989" s="15">
        <f t="shared" ca="1" si="766"/>
        <v>14.27596</v>
      </c>
      <c r="AO1989" s="9">
        <f t="shared" si="766"/>
        <v>0</v>
      </c>
      <c r="AP1989" s="17">
        <f t="shared" si="766"/>
        <v>0</v>
      </c>
      <c r="AQ1989" s="15">
        <f t="shared" si="766"/>
        <v>0</v>
      </c>
      <c r="AR1989" s="10" t="str">
        <f t="shared" si="766"/>
        <v>J=</v>
      </c>
      <c r="AS1989" s="59">
        <f t="shared" si="766"/>
        <v>44635</v>
      </c>
      <c r="AT1989" s="18"/>
      <c r="AU1989" s="18"/>
      <c r="AV1989" s="40"/>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row>
    <row r="1990" spans="1:202" x14ac:dyDescent="0.2">
      <c r="A1990" s="122"/>
      <c r="B1990" s="3"/>
      <c r="C1990" s="5"/>
      <c r="D1990" s="4"/>
      <c r="E1990" s="5"/>
      <c r="F1990" s="19"/>
      <c r="G1990" s="6"/>
      <c r="H1990" s="5"/>
      <c r="I1990" s="5"/>
      <c r="J1990" s="5"/>
      <c r="K1990" s="5"/>
      <c r="L1990" s="20"/>
      <c r="M1990" s="8"/>
      <c r="N1990" s="3"/>
      <c r="O1990" s="3"/>
      <c r="P1990" s="21"/>
      <c r="Q1990" s="2"/>
      <c r="R1990" s="9"/>
      <c r="S1990" s="9"/>
      <c r="T1990" s="9"/>
      <c r="U1990" s="9"/>
      <c r="V1990" s="9"/>
      <c r="W1990" s="9"/>
      <c r="X1990" s="9"/>
      <c r="Y1990" s="9"/>
      <c r="Z1990" s="9"/>
      <c r="AA1990" s="9"/>
      <c r="AB1990" s="9"/>
      <c r="AC1990" s="9"/>
      <c r="AD1990" s="9"/>
      <c r="AE1990" s="9"/>
      <c r="AF1990" s="59">
        <f t="shared" si="764"/>
        <v>44584</v>
      </c>
      <c r="AG1990" s="15">
        <f t="shared" ca="1" si="765"/>
        <v>514.27596000000005</v>
      </c>
      <c r="AH1990" s="15">
        <f t="shared" si="765"/>
        <v>500</v>
      </c>
      <c r="AI1990" s="4">
        <f t="shared" ca="1" si="765"/>
        <v>0</v>
      </c>
      <c r="AJ1990" s="16">
        <f t="shared" ca="1" si="765"/>
        <v>0</v>
      </c>
      <c r="AK1990" s="4">
        <f t="shared" si="765"/>
        <v>1.075</v>
      </c>
      <c r="AL1990" s="59">
        <f t="shared" si="762"/>
        <v>44584</v>
      </c>
      <c r="AM1990" s="16">
        <f t="shared" ca="1" si="766"/>
        <v>1.02855192</v>
      </c>
      <c r="AN1990" s="15">
        <f t="shared" ca="1" si="766"/>
        <v>14.27596</v>
      </c>
      <c r="AO1990" s="9">
        <f t="shared" si="766"/>
        <v>0</v>
      </c>
      <c r="AP1990" s="17">
        <f t="shared" si="766"/>
        <v>0</v>
      </c>
      <c r="AQ1990" s="15">
        <f t="shared" si="766"/>
        <v>0</v>
      </c>
      <c r="AR1990" s="10" t="str">
        <f t="shared" si="766"/>
        <v>J=</v>
      </c>
      <c r="AS1990" s="59">
        <f t="shared" si="766"/>
        <v>44635</v>
      </c>
      <c r="AT1990" s="18"/>
      <c r="AU1990" s="18"/>
      <c r="AV1990" s="40"/>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row>
    <row r="1991" spans="1:202" x14ac:dyDescent="0.2">
      <c r="A1991" s="122"/>
      <c r="B1991" s="3"/>
      <c r="C1991" s="5"/>
      <c r="D1991" s="4"/>
      <c r="E1991" s="5"/>
      <c r="F1991" s="19"/>
      <c r="G1991" s="6"/>
      <c r="H1991" s="5"/>
      <c r="I1991" s="5"/>
      <c r="J1991" s="5"/>
      <c r="K1991" s="5"/>
      <c r="L1991" s="20"/>
      <c r="M1991" s="8"/>
      <c r="N1991" s="3"/>
      <c r="O1991" s="3"/>
      <c r="P1991" s="21"/>
      <c r="Q1991" s="2"/>
      <c r="R1991" s="9"/>
      <c r="S1991" s="9"/>
      <c r="T1991" s="9"/>
      <c r="U1991" s="9"/>
      <c r="V1991" s="9"/>
      <c r="W1991" s="9"/>
      <c r="X1991" s="9"/>
      <c r="Y1991" s="9"/>
      <c r="Z1991" s="9"/>
      <c r="AA1991" s="9"/>
      <c r="AB1991" s="9"/>
      <c r="AC1991" s="9"/>
      <c r="AD1991" s="9"/>
      <c r="AE1991" s="9"/>
      <c r="AF1991" s="59">
        <f t="shared" si="764"/>
        <v>44585</v>
      </c>
      <c r="AG1991" s="15">
        <f t="shared" ca="1" si="765"/>
        <v>514.27596000000005</v>
      </c>
      <c r="AH1991" s="15">
        <f t="shared" si="765"/>
        <v>500</v>
      </c>
      <c r="AI1991" s="4">
        <f t="shared" ca="1" si="765"/>
        <v>9.1499999999999998E-2</v>
      </c>
      <c r="AJ1991" s="16">
        <f t="shared" ca="1" si="765"/>
        <v>3.4749E-4</v>
      </c>
      <c r="AK1991" s="4">
        <f t="shared" si="765"/>
        <v>1.075</v>
      </c>
      <c r="AL1991" s="59">
        <f t="shared" si="762"/>
        <v>44585</v>
      </c>
      <c r="AM1991" s="16">
        <f t="shared" ca="1" si="766"/>
        <v>1.02855192</v>
      </c>
      <c r="AN1991" s="15">
        <f t="shared" ca="1" si="766"/>
        <v>14.27596</v>
      </c>
      <c r="AO1991" s="9">
        <f t="shared" si="766"/>
        <v>0</v>
      </c>
      <c r="AP1991" s="17">
        <f t="shared" si="766"/>
        <v>0</v>
      </c>
      <c r="AQ1991" s="15">
        <f t="shared" si="766"/>
        <v>0</v>
      </c>
      <c r="AR1991" s="10" t="str">
        <f t="shared" si="766"/>
        <v>J=</v>
      </c>
      <c r="AS1991" s="59">
        <f t="shared" si="766"/>
        <v>44635</v>
      </c>
      <c r="AT1991" s="18"/>
      <c r="AU1991" s="18"/>
      <c r="AV1991" s="40"/>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row>
    <row r="1992" spans="1:202" x14ac:dyDescent="0.2">
      <c r="A1992" s="122"/>
      <c r="B1992" s="3"/>
      <c r="C1992" s="5"/>
      <c r="D1992" s="4"/>
      <c r="E1992" s="5"/>
      <c r="F1992" s="19"/>
      <c r="G1992" s="6"/>
      <c r="H1992" s="5"/>
      <c r="I1992" s="5"/>
      <c r="J1992" s="5"/>
      <c r="K1992" s="5"/>
      <c r="L1992" s="20"/>
      <c r="M1992" s="8"/>
      <c r="N1992" s="3"/>
      <c r="O1992" s="3"/>
      <c r="P1992" s="21"/>
      <c r="Q1992" s="2"/>
      <c r="R1992" s="9"/>
      <c r="S1992" s="9"/>
      <c r="T1992" s="9"/>
      <c r="U1992" s="9"/>
      <c r="V1992" s="9"/>
      <c r="W1992" s="9"/>
      <c r="X1992" s="9"/>
      <c r="Y1992" s="9"/>
      <c r="Z1992" s="9"/>
      <c r="AA1992" s="9"/>
      <c r="AB1992" s="9"/>
      <c r="AC1992" s="9"/>
      <c r="AD1992" s="9"/>
      <c r="AE1992" s="9"/>
      <c r="AF1992" s="59">
        <f t="shared" si="764"/>
        <v>44586</v>
      </c>
      <c r="AG1992" s="15">
        <f t="shared" ca="1" si="765"/>
        <v>514.46807000000001</v>
      </c>
      <c r="AH1992" s="15">
        <f t="shared" si="765"/>
        <v>500</v>
      </c>
      <c r="AI1992" s="4">
        <f t="shared" ca="1" si="765"/>
        <v>9.1499999999999998E-2</v>
      </c>
      <c r="AJ1992" s="16">
        <f t="shared" ca="1" si="765"/>
        <v>3.4749E-4</v>
      </c>
      <c r="AK1992" s="4">
        <f t="shared" si="765"/>
        <v>1.075</v>
      </c>
      <c r="AL1992" s="59">
        <f t="shared" si="762"/>
        <v>44586</v>
      </c>
      <c r="AM1992" s="16">
        <f t="shared" ca="1" si="766"/>
        <v>1.0289361400000001</v>
      </c>
      <c r="AN1992" s="15">
        <f t="shared" ca="1" si="766"/>
        <v>14.468070000000001</v>
      </c>
      <c r="AO1992" s="9">
        <f t="shared" si="766"/>
        <v>0</v>
      </c>
      <c r="AP1992" s="17">
        <f t="shared" si="766"/>
        <v>0</v>
      </c>
      <c r="AQ1992" s="15">
        <f t="shared" si="766"/>
        <v>0</v>
      </c>
      <c r="AR1992" s="10" t="str">
        <f t="shared" si="766"/>
        <v>J=</v>
      </c>
      <c r="AS1992" s="59">
        <f t="shared" si="766"/>
        <v>44635</v>
      </c>
      <c r="AT1992" s="18"/>
      <c r="AU1992" s="18"/>
      <c r="AV1992" s="40"/>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row>
    <row r="1993" spans="1:202" x14ac:dyDescent="0.2">
      <c r="A1993" s="122"/>
      <c r="B1993" s="3"/>
      <c r="C1993" s="5"/>
      <c r="D1993" s="4"/>
      <c r="E1993" s="5"/>
      <c r="F1993" s="19"/>
      <c r="G1993" s="6"/>
      <c r="H1993" s="5"/>
      <c r="I1993" s="5"/>
      <c r="J1993" s="5"/>
      <c r="K1993" s="5"/>
      <c r="L1993" s="20"/>
      <c r="M1993" s="8"/>
      <c r="N1993" s="3"/>
      <c r="O1993" s="3"/>
      <c r="P1993" s="21"/>
      <c r="Q1993" s="2"/>
      <c r="R1993" s="9"/>
      <c r="S1993" s="9"/>
      <c r="T1993" s="9"/>
      <c r="U1993" s="9"/>
      <c r="V1993" s="9"/>
      <c r="W1993" s="9"/>
      <c r="X1993" s="9"/>
      <c r="Y1993" s="9"/>
      <c r="Z1993" s="9"/>
      <c r="AA1993" s="9"/>
      <c r="AB1993" s="9"/>
      <c r="AC1993" s="9"/>
      <c r="AD1993" s="9"/>
      <c r="AE1993" s="9"/>
      <c r="AF1993" s="59">
        <f t="shared" si="764"/>
        <v>44587</v>
      </c>
      <c r="AG1993" s="15">
        <f t="shared" ca="1" si="765"/>
        <v>514.66025000000002</v>
      </c>
      <c r="AH1993" s="15">
        <f t="shared" si="765"/>
        <v>500</v>
      </c>
      <c r="AI1993" s="4">
        <f t="shared" ca="1" si="765"/>
        <v>9.1499999999999998E-2</v>
      </c>
      <c r="AJ1993" s="16">
        <f t="shared" ca="1" si="765"/>
        <v>3.4749E-4</v>
      </c>
      <c r="AK1993" s="4">
        <f t="shared" si="765"/>
        <v>1.075</v>
      </c>
      <c r="AL1993" s="59">
        <f t="shared" si="762"/>
        <v>44587</v>
      </c>
      <c r="AM1993" s="16">
        <f t="shared" ca="1" si="766"/>
        <v>1.0293205000000001</v>
      </c>
      <c r="AN1993" s="15">
        <f t="shared" ca="1" si="766"/>
        <v>14.66025</v>
      </c>
      <c r="AO1993" s="9">
        <f t="shared" si="766"/>
        <v>0</v>
      </c>
      <c r="AP1993" s="17">
        <f t="shared" si="766"/>
        <v>0</v>
      </c>
      <c r="AQ1993" s="15">
        <f t="shared" si="766"/>
        <v>0</v>
      </c>
      <c r="AR1993" s="10" t="str">
        <f t="shared" si="766"/>
        <v>J=</v>
      </c>
      <c r="AS1993" s="59">
        <f t="shared" si="766"/>
        <v>44635</v>
      </c>
      <c r="AT1993" s="18"/>
      <c r="AU1993" s="18"/>
      <c r="AV1993" s="40"/>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row>
    <row r="1994" spans="1:202" x14ac:dyDescent="0.2">
      <c r="A1994" s="122"/>
      <c r="B1994" s="3"/>
      <c r="C1994" s="5"/>
      <c r="D1994" s="4"/>
      <c r="E1994" s="5"/>
      <c r="F1994" s="19"/>
      <c r="G1994" s="6"/>
      <c r="H1994" s="5"/>
      <c r="I1994" s="5"/>
      <c r="J1994" s="5"/>
      <c r="K1994" s="5"/>
      <c r="L1994" s="20"/>
      <c r="M1994" s="8"/>
      <c r="N1994" s="3"/>
      <c r="O1994" s="3"/>
      <c r="P1994" s="21"/>
      <c r="Q1994" s="2"/>
      <c r="R1994" s="9"/>
      <c r="S1994" s="9"/>
      <c r="T1994" s="9"/>
      <c r="U1994" s="9"/>
      <c r="V1994" s="9"/>
      <c r="W1994" s="9"/>
      <c r="X1994" s="9"/>
      <c r="Y1994" s="9"/>
      <c r="Z1994" s="9"/>
      <c r="AA1994" s="9"/>
      <c r="AB1994" s="9"/>
      <c r="AC1994" s="9"/>
      <c r="AD1994" s="9"/>
      <c r="AE1994" s="9"/>
      <c r="AF1994" s="59">
        <f t="shared" si="764"/>
        <v>44588</v>
      </c>
      <c r="AG1994" s="15">
        <f t="shared" ca="1" si="765"/>
        <v>514.85249999999996</v>
      </c>
      <c r="AH1994" s="15">
        <f t="shared" si="765"/>
        <v>500</v>
      </c>
      <c r="AI1994" s="4">
        <f t="shared" ca="1" si="765"/>
        <v>9.1499999999999998E-2</v>
      </c>
      <c r="AJ1994" s="16">
        <f t="shared" ca="1" si="765"/>
        <v>3.4749E-4</v>
      </c>
      <c r="AK1994" s="4">
        <f t="shared" si="765"/>
        <v>1.075</v>
      </c>
      <c r="AL1994" s="59">
        <f t="shared" si="762"/>
        <v>44588</v>
      </c>
      <c r="AM1994" s="16">
        <f t="shared" ca="1" si="766"/>
        <v>1.0297050000000001</v>
      </c>
      <c r="AN1994" s="15">
        <f t="shared" ca="1" si="766"/>
        <v>14.852499999999999</v>
      </c>
      <c r="AO1994" s="9">
        <f t="shared" si="766"/>
        <v>0</v>
      </c>
      <c r="AP1994" s="17">
        <f t="shared" si="766"/>
        <v>0</v>
      </c>
      <c r="AQ1994" s="15">
        <f t="shared" si="766"/>
        <v>0</v>
      </c>
      <c r="AR1994" s="10" t="str">
        <f t="shared" si="766"/>
        <v>J=</v>
      </c>
      <c r="AS1994" s="59">
        <f t="shared" si="766"/>
        <v>44635</v>
      </c>
      <c r="AT1994" s="18"/>
      <c r="AU1994" s="18"/>
      <c r="AV1994" s="40"/>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row>
    <row r="1995" spans="1:202" x14ac:dyDescent="0.2">
      <c r="A1995" s="122"/>
      <c r="B1995" s="3"/>
      <c r="C1995" s="5"/>
      <c r="D1995" s="4"/>
      <c r="E1995" s="5"/>
      <c r="F1995" s="19"/>
      <c r="G1995" s="6"/>
      <c r="H1995" s="5"/>
      <c r="I1995" s="5"/>
      <c r="J1995" s="5"/>
      <c r="K1995" s="5"/>
      <c r="L1995" s="20"/>
      <c r="M1995" s="8"/>
      <c r="N1995" s="3"/>
      <c r="O1995" s="3"/>
      <c r="P1995" s="21"/>
      <c r="Q1995" s="2"/>
      <c r="R1995" s="9"/>
      <c r="S1995" s="9"/>
      <c r="T1995" s="9"/>
      <c r="U1995" s="9"/>
      <c r="V1995" s="9"/>
      <c r="W1995" s="9"/>
      <c r="X1995" s="9"/>
      <c r="Y1995" s="9"/>
      <c r="Z1995" s="9"/>
      <c r="AA1995" s="9"/>
      <c r="AB1995" s="9"/>
      <c r="AC1995" s="9"/>
      <c r="AD1995" s="9"/>
      <c r="AE1995" s="9"/>
      <c r="AF1995" s="59">
        <f t="shared" si="764"/>
        <v>44589</v>
      </c>
      <c r="AG1995" s="15">
        <f t="shared" ca="1" si="765"/>
        <v>515.04482499999995</v>
      </c>
      <c r="AH1995" s="15">
        <f t="shared" si="765"/>
        <v>500</v>
      </c>
      <c r="AI1995" s="4">
        <f t="shared" ca="1" si="765"/>
        <v>9.1499999999999998E-2</v>
      </c>
      <c r="AJ1995" s="16">
        <f t="shared" ca="1" si="765"/>
        <v>3.4749E-4</v>
      </c>
      <c r="AK1995" s="4">
        <f t="shared" si="765"/>
        <v>1.075</v>
      </c>
      <c r="AL1995" s="59">
        <f t="shared" si="762"/>
        <v>44589</v>
      </c>
      <c r="AM1995" s="16">
        <f t="shared" ca="1" si="766"/>
        <v>1.0300896500000001</v>
      </c>
      <c r="AN1995" s="15">
        <f t="shared" ca="1" si="766"/>
        <v>15.044824999999999</v>
      </c>
      <c r="AO1995" s="9">
        <f t="shared" si="766"/>
        <v>0</v>
      </c>
      <c r="AP1995" s="17">
        <f t="shared" si="766"/>
        <v>0</v>
      </c>
      <c r="AQ1995" s="15">
        <f t="shared" si="766"/>
        <v>0</v>
      </c>
      <c r="AR1995" s="10" t="str">
        <f t="shared" si="766"/>
        <v>J=</v>
      </c>
      <c r="AS1995" s="59">
        <f t="shared" si="766"/>
        <v>44635</v>
      </c>
      <c r="AT1995" s="18"/>
      <c r="AU1995" s="18"/>
      <c r="AV1995" s="40"/>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row>
    <row r="1996" spans="1:202" x14ac:dyDescent="0.2">
      <c r="A1996" s="122"/>
      <c r="B1996" s="3"/>
      <c r="C1996" s="5"/>
      <c r="D1996" s="4"/>
      <c r="E1996" s="5"/>
      <c r="F1996" s="19"/>
      <c r="G1996" s="6"/>
      <c r="H1996" s="5"/>
      <c r="I1996" s="5"/>
      <c r="J1996" s="5"/>
      <c r="K1996" s="5"/>
      <c r="L1996" s="20"/>
      <c r="M1996" s="8"/>
      <c r="N1996" s="3"/>
      <c r="O1996" s="3"/>
      <c r="P1996" s="21"/>
      <c r="Q1996" s="2"/>
      <c r="R1996" s="9"/>
      <c r="S1996" s="9"/>
      <c r="T1996" s="9"/>
      <c r="U1996" s="9"/>
      <c r="V1996" s="9"/>
      <c r="W1996" s="9"/>
      <c r="X1996" s="9"/>
      <c r="Y1996" s="9"/>
      <c r="Z1996" s="9"/>
      <c r="AA1996" s="9"/>
      <c r="AB1996" s="9"/>
      <c r="AC1996" s="9"/>
      <c r="AD1996" s="9"/>
      <c r="AE1996" s="9"/>
      <c r="AF1996" s="59">
        <f t="shared" si="764"/>
        <v>44590</v>
      </c>
      <c r="AG1996" s="15">
        <f t="shared" ca="1" si="765"/>
        <v>515.23721999999998</v>
      </c>
      <c r="AH1996" s="15">
        <f t="shared" si="765"/>
        <v>500</v>
      </c>
      <c r="AI1996" s="4">
        <f t="shared" ca="1" si="765"/>
        <v>0</v>
      </c>
      <c r="AJ1996" s="16">
        <f t="shared" ca="1" si="765"/>
        <v>0</v>
      </c>
      <c r="AK1996" s="4">
        <f t="shared" si="765"/>
        <v>1.075</v>
      </c>
      <c r="AL1996" s="59">
        <f t="shared" si="762"/>
        <v>44590</v>
      </c>
      <c r="AM1996" s="16">
        <f t="shared" ca="1" si="766"/>
        <v>1.0304744400000001</v>
      </c>
      <c r="AN1996" s="15">
        <f t="shared" ca="1" si="766"/>
        <v>15.237220000000001</v>
      </c>
      <c r="AO1996" s="9">
        <f t="shared" si="766"/>
        <v>0</v>
      </c>
      <c r="AP1996" s="17">
        <f t="shared" si="766"/>
        <v>0</v>
      </c>
      <c r="AQ1996" s="15">
        <f t="shared" si="766"/>
        <v>0</v>
      </c>
      <c r="AR1996" s="10" t="str">
        <f t="shared" si="766"/>
        <v>J=</v>
      </c>
      <c r="AS1996" s="59">
        <f t="shared" si="766"/>
        <v>44635</v>
      </c>
      <c r="AT1996" s="18"/>
      <c r="AU1996" s="18"/>
      <c r="AV1996" s="40"/>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row>
    <row r="1997" spans="1:202" x14ac:dyDescent="0.2">
      <c r="A1997" s="122"/>
      <c r="B1997" s="3"/>
      <c r="C1997" s="5"/>
      <c r="D1997" s="4"/>
      <c r="E1997" s="5"/>
      <c r="F1997" s="19"/>
      <c r="G1997" s="6"/>
      <c r="H1997" s="5"/>
      <c r="I1997" s="5"/>
      <c r="J1997" s="5"/>
      <c r="K1997" s="5"/>
      <c r="L1997" s="20"/>
      <c r="M1997" s="8"/>
      <c r="N1997" s="3"/>
      <c r="O1997" s="3"/>
      <c r="P1997" s="21"/>
      <c r="Q1997" s="2"/>
      <c r="R1997" s="9"/>
      <c r="S1997" s="9"/>
      <c r="T1997" s="9"/>
      <c r="U1997" s="9"/>
      <c r="V1997" s="9"/>
      <c r="W1997" s="9"/>
      <c r="X1997" s="9"/>
      <c r="Y1997" s="9"/>
      <c r="Z1997" s="9"/>
      <c r="AA1997" s="9"/>
      <c r="AB1997" s="9"/>
      <c r="AC1997" s="9"/>
      <c r="AD1997" s="9"/>
      <c r="AE1997" s="9"/>
      <c r="AF1997" s="59">
        <f t="shared" si="764"/>
        <v>44591</v>
      </c>
      <c r="AG1997" s="15">
        <f t="shared" ca="1" si="765"/>
        <v>515.23721999999998</v>
      </c>
      <c r="AH1997" s="15">
        <f t="shared" si="765"/>
        <v>500</v>
      </c>
      <c r="AI1997" s="4">
        <f t="shared" ca="1" si="765"/>
        <v>0</v>
      </c>
      <c r="AJ1997" s="16">
        <f t="shared" ca="1" si="765"/>
        <v>0</v>
      </c>
      <c r="AK1997" s="4">
        <f t="shared" si="765"/>
        <v>1.075</v>
      </c>
      <c r="AL1997" s="59">
        <f t="shared" si="762"/>
        <v>44591</v>
      </c>
      <c r="AM1997" s="16">
        <f t="shared" ca="1" si="766"/>
        <v>1.0304744400000001</v>
      </c>
      <c r="AN1997" s="15">
        <f t="shared" ca="1" si="766"/>
        <v>15.237220000000001</v>
      </c>
      <c r="AO1997" s="9">
        <f t="shared" si="766"/>
        <v>0</v>
      </c>
      <c r="AP1997" s="17">
        <f t="shared" si="766"/>
        <v>0</v>
      </c>
      <c r="AQ1997" s="15">
        <f t="shared" si="766"/>
        <v>0</v>
      </c>
      <c r="AR1997" s="10" t="str">
        <f t="shared" si="766"/>
        <v>J=</v>
      </c>
      <c r="AS1997" s="59">
        <f t="shared" si="766"/>
        <v>44635</v>
      </c>
      <c r="AT1997" s="18"/>
      <c r="AU1997" s="18"/>
      <c r="AV1997" s="40"/>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row>
    <row r="1998" spans="1:202" x14ac:dyDescent="0.2">
      <c r="A1998" s="122"/>
      <c r="B1998" s="3"/>
      <c r="C1998" s="5"/>
      <c r="D1998" s="4"/>
      <c r="E1998" s="5"/>
      <c r="F1998" s="19"/>
      <c r="G1998" s="6"/>
      <c r="H1998" s="5"/>
      <c r="I1998" s="5"/>
      <c r="J1998" s="5"/>
      <c r="K1998" s="5"/>
      <c r="L1998" s="20"/>
      <c r="M1998" s="8"/>
      <c r="N1998" s="3"/>
      <c r="O1998" s="3"/>
      <c r="P1998" s="21"/>
      <c r="Q1998" s="2"/>
      <c r="R1998" s="9"/>
      <c r="S1998" s="9"/>
      <c r="T1998" s="9"/>
      <c r="U1998" s="9"/>
      <c r="V1998" s="9"/>
      <c r="W1998" s="9"/>
      <c r="X1998" s="9"/>
      <c r="Y1998" s="9"/>
      <c r="Z1998" s="9"/>
      <c r="AA1998" s="9"/>
      <c r="AB1998" s="9"/>
      <c r="AC1998" s="9"/>
      <c r="AD1998" s="9"/>
      <c r="AE1998" s="9"/>
      <c r="AF1998" s="59">
        <f t="shared" si="764"/>
        <v>44592</v>
      </c>
      <c r="AG1998" s="15">
        <f t="shared" ca="1" si="765"/>
        <v>515.23721999999998</v>
      </c>
      <c r="AH1998" s="15">
        <f t="shared" si="765"/>
        <v>500</v>
      </c>
      <c r="AI1998" s="4">
        <f t="shared" ca="1" si="765"/>
        <v>9.1499999999999998E-2</v>
      </c>
      <c r="AJ1998" s="16">
        <f t="shared" ca="1" si="765"/>
        <v>3.4749E-4</v>
      </c>
      <c r="AK1998" s="4">
        <f t="shared" si="765"/>
        <v>1.075</v>
      </c>
      <c r="AL1998" s="59">
        <f t="shared" si="762"/>
        <v>44592</v>
      </c>
      <c r="AM1998" s="16">
        <f t="shared" ca="1" si="766"/>
        <v>1.0304744400000001</v>
      </c>
      <c r="AN1998" s="15">
        <f t="shared" ca="1" si="766"/>
        <v>15.237220000000001</v>
      </c>
      <c r="AO1998" s="9">
        <f t="shared" si="766"/>
        <v>0</v>
      </c>
      <c r="AP1998" s="17">
        <f t="shared" si="766"/>
        <v>0</v>
      </c>
      <c r="AQ1998" s="15">
        <f t="shared" si="766"/>
        <v>0</v>
      </c>
      <c r="AR1998" s="10" t="str">
        <f t="shared" si="766"/>
        <v>J=</v>
      </c>
      <c r="AS1998" s="59">
        <f t="shared" si="766"/>
        <v>44635</v>
      </c>
      <c r="AT1998" s="18"/>
      <c r="AU1998" s="18"/>
      <c r="AV1998" s="40"/>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row>
    <row r="1999" spans="1:202" x14ac:dyDescent="0.2">
      <c r="A1999" s="122"/>
      <c r="B1999" s="3"/>
      <c r="C1999" s="5"/>
      <c r="D1999" s="4"/>
      <c r="E1999" s="5"/>
      <c r="F1999" s="19"/>
      <c r="G1999" s="6"/>
      <c r="H1999" s="5"/>
      <c r="I1999" s="5"/>
      <c r="J1999" s="5"/>
      <c r="K1999" s="5"/>
      <c r="L1999" s="20"/>
      <c r="M1999" s="8"/>
      <c r="N1999" s="3"/>
      <c r="O1999" s="3"/>
      <c r="P1999" s="21"/>
      <c r="Q1999" s="2"/>
      <c r="R1999" s="9"/>
      <c r="S1999" s="9"/>
      <c r="T1999" s="9"/>
      <c r="U1999" s="9"/>
      <c r="V1999" s="9"/>
      <c r="W1999" s="9"/>
      <c r="X1999" s="9"/>
      <c r="Y1999" s="9"/>
      <c r="Z1999" s="9"/>
      <c r="AA1999" s="9"/>
      <c r="AB1999" s="9"/>
      <c r="AC1999" s="9"/>
      <c r="AD1999" s="9"/>
      <c r="AE1999" s="9"/>
      <c r="AF1999" s="59">
        <f t="shared" si="764"/>
        <v>44593</v>
      </c>
      <c r="AG1999" s="15">
        <f t="shared" ca="1" si="765"/>
        <v>515.42969000000005</v>
      </c>
      <c r="AH1999" s="15">
        <f t="shared" si="765"/>
        <v>500</v>
      </c>
      <c r="AI1999" s="4">
        <f t="shared" ca="1" si="765"/>
        <v>9.1499999999999998E-2</v>
      </c>
      <c r="AJ1999" s="16">
        <f t="shared" ca="1" si="765"/>
        <v>3.4749E-4</v>
      </c>
      <c r="AK1999" s="4">
        <f t="shared" si="765"/>
        <v>1.075</v>
      </c>
      <c r="AL1999" s="59">
        <f t="shared" si="762"/>
        <v>44593</v>
      </c>
      <c r="AM1999" s="16">
        <f t="shared" ca="1" si="766"/>
        <v>1.0308593800000001</v>
      </c>
      <c r="AN1999" s="15">
        <f t="shared" ca="1" si="766"/>
        <v>15.429690000000001</v>
      </c>
      <c r="AO1999" s="9">
        <f t="shared" si="766"/>
        <v>0</v>
      </c>
      <c r="AP1999" s="17">
        <f t="shared" si="766"/>
        <v>0</v>
      </c>
      <c r="AQ1999" s="15">
        <f t="shared" si="766"/>
        <v>0</v>
      </c>
      <c r="AR1999" s="10" t="str">
        <f t="shared" si="766"/>
        <v>J=</v>
      </c>
      <c r="AS1999" s="59">
        <f t="shared" si="766"/>
        <v>44635</v>
      </c>
      <c r="AT1999" s="18"/>
      <c r="AU1999" s="18"/>
      <c r="AV1999" s="40"/>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row>
    <row r="2000" spans="1:202" x14ac:dyDescent="0.2">
      <c r="A2000" s="122"/>
      <c r="B2000" s="3"/>
      <c r="C2000" s="5"/>
      <c r="D2000" s="4"/>
      <c r="E2000" s="5"/>
      <c r="F2000" s="19"/>
      <c r="G2000" s="6"/>
      <c r="H2000" s="5"/>
      <c r="I2000" s="5"/>
      <c r="J2000" s="5"/>
      <c r="K2000" s="5"/>
      <c r="L2000" s="20"/>
      <c r="M2000" s="8"/>
      <c r="N2000" s="3"/>
      <c r="O2000" s="3"/>
      <c r="P2000" s="21"/>
      <c r="Q2000" s="2"/>
      <c r="R2000" s="9"/>
      <c r="S2000" s="9"/>
      <c r="T2000" s="9"/>
      <c r="U2000" s="9"/>
      <c r="V2000" s="9"/>
      <c r="W2000" s="9"/>
      <c r="X2000" s="9"/>
      <c r="Y2000" s="9"/>
      <c r="Z2000" s="9"/>
      <c r="AA2000" s="9"/>
      <c r="AB2000" s="9"/>
      <c r="AC2000" s="9"/>
      <c r="AD2000" s="9"/>
      <c r="AE2000" s="9"/>
      <c r="AF2000" s="59">
        <f t="shared" si="764"/>
        <v>44594</v>
      </c>
      <c r="AG2000" s="15">
        <f t="shared" ca="1" si="765"/>
        <v>515.62222999999994</v>
      </c>
      <c r="AH2000" s="15">
        <f t="shared" si="765"/>
        <v>500</v>
      </c>
      <c r="AI2000" s="4">
        <f t="shared" ca="1" si="765"/>
        <v>9.1499999999999998E-2</v>
      </c>
      <c r="AJ2000" s="16">
        <f t="shared" ca="1" si="765"/>
        <v>3.4749E-4</v>
      </c>
      <c r="AK2000" s="4">
        <f t="shared" si="765"/>
        <v>1.075</v>
      </c>
      <c r="AL2000" s="59">
        <f t="shared" si="762"/>
        <v>44594</v>
      </c>
      <c r="AM2000" s="16">
        <f t="shared" ca="1" si="766"/>
        <v>1.0312444599999999</v>
      </c>
      <c r="AN2000" s="15">
        <f t="shared" ca="1" si="766"/>
        <v>15.62223</v>
      </c>
      <c r="AO2000" s="9">
        <f t="shared" si="766"/>
        <v>0</v>
      </c>
      <c r="AP2000" s="17">
        <f t="shared" si="766"/>
        <v>0</v>
      </c>
      <c r="AQ2000" s="15">
        <f t="shared" si="766"/>
        <v>0</v>
      </c>
      <c r="AR2000" s="10" t="str">
        <f t="shared" si="766"/>
        <v>J=</v>
      </c>
      <c r="AS2000" s="59">
        <f t="shared" si="766"/>
        <v>44635</v>
      </c>
      <c r="AT2000" s="18"/>
      <c r="AU2000" s="18"/>
      <c r="AV2000" s="40"/>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row>
    <row r="2001" spans="1:202" x14ac:dyDescent="0.2">
      <c r="A2001" s="122"/>
      <c r="B2001" s="3"/>
      <c r="C2001" s="5"/>
      <c r="D2001" s="4"/>
      <c r="E2001" s="5"/>
      <c r="F2001" s="19"/>
      <c r="G2001" s="6"/>
      <c r="H2001" s="5"/>
      <c r="I2001" s="5"/>
      <c r="J2001" s="5"/>
      <c r="K2001" s="5"/>
      <c r="L2001" s="20"/>
      <c r="M2001" s="8"/>
      <c r="N2001" s="3"/>
      <c r="O2001" s="3"/>
      <c r="P2001" s="21"/>
      <c r="Q2001" s="2"/>
      <c r="R2001" s="9"/>
      <c r="S2001" s="9"/>
      <c r="T2001" s="9"/>
      <c r="U2001" s="9"/>
      <c r="V2001" s="9"/>
      <c r="W2001" s="9"/>
      <c r="X2001" s="9"/>
      <c r="Y2001" s="9"/>
      <c r="Z2001" s="9"/>
      <c r="AA2001" s="9"/>
      <c r="AB2001" s="9"/>
      <c r="AC2001" s="9"/>
      <c r="AD2001" s="9"/>
      <c r="AE2001" s="9"/>
      <c r="AF2001" s="59"/>
      <c r="AG2001" s="15"/>
      <c r="AH2001" s="15"/>
      <c r="AI2001" s="4"/>
      <c r="AJ2001" s="16"/>
      <c r="AK2001" s="4"/>
      <c r="AL2001" s="59"/>
      <c r="AM2001" s="16"/>
      <c r="AN2001" s="15"/>
      <c r="AO2001" s="9"/>
      <c r="AP2001" s="17"/>
      <c r="AQ2001" s="15"/>
      <c r="AR2001" s="10"/>
      <c r="AS2001" s="59"/>
      <c r="AT2001" s="18"/>
      <c r="AU2001" s="18"/>
      <c r="AV2001" s="40"/>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row>
    <row r="2002" spans="1:202" x14ac:dyDescent="0.2">
      <c r="A2002" s="122"/>
      <c r="B2002" s="3"/>
      <c r="C2002" s="5"/>
      <c r="D2002" s="4"/>
      <c r="E2002" s="5"/>
      <c r="F2002" s="19"/>
      <c r="G2002" s="6"/>
      <c r="H2002" s="5"/>
      <c r="I2002" s="5"/>
      <c r="J2002" s="5"/>
      <c r="K2002" s="5"/>
      <c r="L2002" s="20"/>
      <c r="M2002" s="8"/>
      <c r="N2002" s="3"/>
      <c r="O2002" s="3"/>
      <c r="P2002" s="21"/>
      <c r="Q2002" s="2"/>
      <c r="R2002" s="9"/>
      <c r="S2002" s="9"/>
      <c r="T2002" s="9"/>
      <c r="U2002" s="9"/>
      <c r="V2002" s="9"/>
      <c r="W2002" s="9"/>
      <c r="X2002" s="9"/>
      <c r="Y2002" s="9"/>
      <c r="Z2002" s="9"/>
      <c r="AA2002" s="9"/>
      <c r="AB2002" s="9"/>
      <c r="AC2002" s="9"/>
      <c r="AD2002" s="9"/>
      <c r="AE2002" s="9"/>
      <c r="AF2002" s="59" t="str">
        <f t="shared" ref="AF2002:AS2002" si="767">$B$6</f>
        <v>CNEN22</v>
      </c>
      <c r="AG2002" s="9" t="str">
        <f t="shared" si="767"/>
        <v>CNEN22</v>
      </c>
      <c r="AH2002" s="9" t="str">
        <f t="shared" si="767"/>
        <v>CNEN22</v>
      </c>
      <c r="AI2002" s="9" t="str">
        <f t="shared" si="767"/>
        <v>CNEN22</v>
      </c>
      <c r="AJ2002" s="9" t="str">
        <f t="shared" si="767"/>
        <v>CNEN22</v>
      </c>
      <c r="AK2002" s="4" t="str">
        <f t="shared" si="767"/>
        <v>CNEN22</v>
      </c>
      <c r="AL2002" s="59" t="str">
        <f t="shared" si="767"/>
        <v>CNEN22</v>
      </c>
      <c r="AM2002" s="9" t="str">
        <f t="shared" si="767"/>
        <v>CNEN22</v>
      </c>
      <c r="AN2002" s="9" t="str">
        <f t="shared" si="767"/>
        <v>CNEN22</v>
      </c>
      <c r="AO2002" s="9" t="str">
        <f t="shared" si="767"/>
        <v>CNEN22</v>
      </c>
      <c r="AP2002" s="17" t="str">
        <f t="shared" si="767"/>
        <v>CNEN22</v>
      </c>
      <c r="AQ2002" s="9" t="str">
        <f t="shared" si="767"/>
        <v>CNEN22</v>
      </c>
      <c r="AR2002" s="10" t="str">
        <f t="shared" si="767"/>
        <v>CNEN22</v>
      </c>
      <c r="AS2002" s="59" t="str">
        <f t="shared" si="767"/>
        <v>CNEN22</v>
      </c>
      <c r="AT2002" s="18"/>
      <c r="AU2002" s="18"/>
      <c r="AV2002" s="40"/>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row>
    <row r="2003" spans="1:202" x14ac:dyDescent="0.2">
      <c r="A2003" s="122"/>
      <c r="B2003" s="3"/>
      <c r="C2003" s="5"/>
      <c r="D2003" s="4"/>
      <c r="E2003" s="5"/>
      <c r="F2003" s="19"/>
      <c r="G2003" s="6"/>
      <c r="H2003" s="5"/>
      <c r="I2003" s="5"/>
      <c r="J2003" s="5"/>
      <c r="K2003" s="5"/>
      <c r="L2003" s="20"/>
      <c r="M2003" s="8"/>
      <c r="N2003" s="3"/>
      <c r="O2003" s="3"/>
      <c r="P2003" s="21"/>
      <c r="Q2003" s="2"/>
      <c r="R2003" s="9"/>
      <c r="S2003" s="9"/>
      <c r="T2003" s="9"/>
      <c r="U2003" s="9"/>
      <c r="V2003" s="9"/>
      <c r="W2003" s="9"/>
      <c r="X2003" s="9"/>
      <c r="Y2003" s="9"/>
      <c r="Z2003" s="9"/>
      <c r="AA2003" s="9"/>
      <c r="AB2003" s="9"/>
      <c r="AC2003" s="9"/>
      <c r="AD2003" s="9"/>
      <c r="AE2003" s="9"/>
      <c r="AF2003" s="57" t="s">
        <v>16</v>
      </c>
      <c r="AG2003" s="3" t="s">
        <v>9</v>
      </c>
      <c r="AH2003" s="3" t="s">
        <v>10</v>
      </c>
      <c r="AI2003" s="36" t="s">
        <v>11</v>
      </c>
      <c r="AJ2003" s="37" t="s">
        <v>11</v>
      </c>
      <c r="AK2003" s="36" t="s">
        <v>11</v>
      </c>
      <c r="AL2003" s="60" t="s">
        <v>16</v>
      </c>
      <c r="AM2003" s="37" t="s">
        <v>11</v>
      </c>
      <c r="AN2003" s="3" t="s">
        <v>12</v>
      </c>
      <c r="AO2003" s="7" t="s">
        <v>13</v>
      </c>
      <c r="AP2003" s="38" t="s">
        <v>14</v>
      </c>
      <c r="AQ2003" s="3" t="s">
        <v>14</v>
      </c>
      <c r="AR2003" s="39" t="s">
        <v>15</v>
      </c>
      <c r="AS2003" s="57" t="s">
        <v>15</v>
      </c>
      <c r="AT2003" s="18"/>
      <c r="AU2003" s="18"/>
      <c r="AV2003" s="40"/>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row>
    <row r="2004" spans="1:202" x14ac:dyDescent="0.2">
      <c r="A2004" s="122"/>
      <c r="B2004" s="3"/>
      <c r="C2004" s="5"/>
      <c r="D2004" s="4"/>
      <c r="E2004" s="5"/>
      <c r="F2004" s="19"/>
      <c r="G2004" s="6"/>
      <c r="H2004" s="5"/>
      <c r="I2004" s="5"/>
      <c r="J2004" s="5"/>
      <c r="K2004" s="5"/>
      <c r="L2004" s="20"/>
      <c r="M2004" s="8"/>
      <c r="N2004" s="3"/>
      <c r="O2004" s="3"/>
      <c r="P2004" s="21"/>
      <c r="Q2004" s="2"/>
      <c r="R2004" s="9"/>
      <c r="S2004" s="9"/>
      <c r="T2004" s="9"/>
      <c r="U2004" s="9"/>
      <c r="V2004" s="9"/>
      <c r="W2004" s="9"/>
      <c r="X2004" s="9"/>
      <c r="Y2004" s="9"/>
      <c r="Z2004" s="9"/>
      <c r="AA2004" s="9"/>
      <c r="AB2004" s="9"/>
      <c r="AC2004" s="9"/>
      <c r="AD2004" s="9"/>
      <c r="AE2004" s="9"/>
      <c r="AF2004" s="57" t="s">
        <v>73</v>
      </c>
      <c r="AG2004" s="15" t="str">
        <f>$B$6</f>
        <v>CNEN22</v>
      </c>
      <c r="AH2004" s="3" t="s">
        <v>18</v>
      </c>
      <c r="AI2004" s="19" t="s">
        <v>19</v>
      </c>
      <c r="AJ2004" s="5"/>
      <c r="AK2004" s="19" t="s">
        <v>20</v>
      </c>
      <c r="AL2004" s="57"/>
      <c r="AM2004" s="5"/>
      <c r="AN2004" s="3"/>
      <c r="AO2004" s="7"/>
      <c r="AP2004" s="38"/>
      <c r="AQ2004" s="3"/>
      <c r="AR2004" s="39" t="s">
        <v>23</v>
      </c>
      <c r="AS2004" s="57" t="s">
        <v>23</v>
      </c>
      <c r="AT2004" s="18"/>
      <c r="AU2004" s="18"/>
      <c r="AV2004" s="40"/>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row>
    <row r="2005" spans="1:202" x14ac:dyDescent="0.2">
      <c r="A2005" s="122"/>
      <c r="B2005" s="3"/>
      <c r="C2005" s="5"/>
      <c r="D2005" s="4"/>
      <c r="E2005" s="5"/>
      <c r="F2005" s="19"/>
      <c r="G2005" s="6"/>
      <c r="H2005" s="5"/>
      <c r="I2005" s="5"/>
      <c r="J2005" s="5"/>
      <c r="K2005" s="5"/>
      <c r="L2005" s="20"/>
      <c r="M2005" s="8"/>
      <c r="N2005" s="3"/>
      <c r="O2005" s="3"/>
      <c r="P2005" s="21"/>
      <c r="Q2005" s="2"/>
      <c r="R2005" s="9"/>
      <c r="S2005" s="9"/>
      <c r="T2005" s="9"/>
      <c r="U2005" s="9"/>
      <c r="V2005" s="9"/>
      <c r="W2005" s="9"/>
      <c r="X2005" s="9"/>
      <c r="Y2005" s="9"/>
      <c r="Z2005" s="9"/>
      <c r="AA2005" s="9"/>
      <c r="AB2005" s="9"/>
      <c r="AC2005" s="9"/>
      <c r="AD2005" s="9"/>
      <c r="AE2005" s="9"/>
      <c r="AF2005" s="57" t="s">
        <v>73</v>
      </c>
      <c r="AG2005" s="15"/>
      <c r="AH2005" s="3"/>
      <c r="AI2005" s="19"/>
      <c r="AJ2005" s="5"/>
      <c r="AK2005" s="19"/>
      <c r="AL2005" s="57"/>
      <c r="AM2005" s="5"/>
      <c r="AN2005" s="3"/>
      <c r="AO2005" s="7"/>
      <c r="AP2005" s="38"/>
      <c r="AQ2005" s="3"/>
      <c r="AR2005" s="39" t="s">
        <v>28</v>
      </c>
      <c r="AS2005" s="57" t="s">
        <v>16</v>
      </c>
      <c r="AT2005" s="18"/>
      <c r="AU2005" s="18"/>
      <c r="AV2005" s="40"/>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row>
    <row r="2006" spans="1:202" x14ac:dyDescent="0.2">
      <c r="A2006" s="122"/>
      <c r="B2006" s="3"/>
      <c r="C2006" s="5"/>
      <c r="D2006" s="4"/>
      <c r="E2006" s="5"/>
      <c r="F2006" s="19"/>
      <c r="G2006" s="6"/>
      <c r="H2006" s="5"/>
      <c r="I2006" s="5"/>
      <c r="J2006" s="5"/>
      <c r="K2006" s="5"/>
      <c r="L2006" s="20"/>
      <c r="M2006" s="8"/>
      <c r="N2006" s="3"/>
      <c r="O2006" s="3"/>
      <c r="P2006" s="21"/>
      <c r="Q2006" s="2"/>
      <c r="R2006" s="9"/>
      <c r="S2006" s="9"/>
      <c r="T2006" s="9"/>
      <c r="U2006" s="9"/>
      <c r="V2006" s="9"/>
      <c r="W2006" s="9"/>
      <c r="X2006" s="9"/>
      <c r="Y2006" s="9"/>
      <c r="Z2006" s="9"/>
      <c r="AA2006" s="9"/>
      <c r="AB2006" s="9"/>
      <c r="AC2006" s="9"/>
      <c r="AD2006" s="9"/>
      <c r="AE2006" s="9"/>
      <c r="AF2006" s="57"/>
      <c r="AG2006" s="3" t="s">
        <v>30</v>
      </c>
      <c r="AH2006" s="3" t="s">
        <v>30</v>
      </c>
      <c r="AI2006" s="19" t="s">
        <v>31</v>
      </c>
      <c r="AJ2006" s="5" t="s">
        <v>32</v>
      </c>
      <c r="AK2006" s="4" t="s">
        <v>33</v>
      </c>
      <c r="AL2006" s="59"/>
      <c r="AM2006" s="16" t="s">
        <v>36</v>
      </c>
      <c r="AN2006" s="3" t="s">
        <v>30</v>
      </c>
      <c r="AO2006" s="7"/>
      <c r="AP2006" s="38" t="s">
        <v>37</v>
      </c>
      <c r="AQ2006" s="3" t="s">
        <v>30</v>
      </c>
      <c r="AR2006" s="39" t="s">
        <v>38</v>
      </c>
      <c r="AS2006" s="59"/>
      <c r="AT2006" s="18"/>
      <c r="AU2006" s="18"/>
      <c r="AV2006" s="40"/>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row>
    <row r="2007" spans="1:202" x14ac:dyDescent="0.2">
      <c r="A2007" s="122"/>
      <c r="B2007" s="3"/>
      <c r="C2007" s="5"/>
      <c r="D2007" s="4"/>
      <c r="E2007" s="5"/>
      <c r="F2007" s="19"/>
      <c r="G2007" s="6"/>
      <c r="H2007" s="5"/>
      <c r="I2007" s="5"/>
      <c r="J2007" s="5"/>
      <c r="K2007" s="5"/>
      <c r="L2007" s="20"/>
      <c r="M2007" s="8"/>
      <c r="N2007" s="3"/>
      <c r="O2007" s="3"/>
      <c r="P2007" s="21"/>
      <c r="Q2007" s="2"/>
      <c r="R2007" s="9"/>
      <c r="S2007" s="9"/>
      <c r="T2007" s="9"/>
      <c r="U2007" s="9"/>
      <c r="V2007" s="9"/>
      <c r="W2007" s="9"/>
      <c r="X2007" s="9"/>
      <c r="Y2007" s="9"/>
      <c r="Z2007" s="9"/>
      <c r="AA2007" s="9"/>
      <c r="AB2007" s="9"/>
      <c r="AC2007" s="9"/>
      <c r="AD2007" s="9"/>
      <c r="AE2007" s="9"/>
      <c r="AF2007" s="59"/>
      <c r="AG2007" s="15"/>
      <c r="AH2007" s="15"/>
      <c r="AI2007" s="4"/>
      <c r="AJ2007" s="16"/>
      <c r="AK2007" s="4"/>
      <c r="AL2007" s="59"/>
      <c r="AM2007" s="16"/>
      <c r="AN2007" s="15"/>
      <c r="AO2007" s="9"/>
      <c r="AP2007" s="17"/>
      <c r="AQ2007" s="15"/>
      <c r="AR2007" s="10"/>
      <c r="AS2007" s="61"/>
      <c r="AT2007" s="18"/>
      <c r="AU2007" s="18"/>
      <c r="AV2007" s="40"/>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row>
    <row r="2008" spans="1:202" x14ac:dyDescent="0.2">
      <c r="A2008" s="122"/>
      <c r="B2008" s="3"/>
      <c r="C2008" s="5"/>
      <c r="D2008" s="4"/>
      <c r="E2008" s="5"/>
      <c r="F2008" s="19"/>
      <c r="G2008" s="6"/>
      <c r="H2008" s="5"/>
      <c r="I2008" s="5"/>
      <c r="J2008" s="5"/>
      <c r="K2008" s="5"/>
      <c r="L2008" s="20"/>
      <c r="M2008" s="8"/>
      <c r="N2008" s="3"/>
      <c r="O2008" s="3"/>
      <c r="P2008" s="21"/>
      <c r="Q2008" s="2"/>
      <c r="R2008" s="9"/>
      <c r="S2008" s="9"/>
      <c r="T2008" s="9"/>
      <c r="U2008" s="9"/>
      <c r="V2008" s="9"/>
      <c r="W2008" s="9"/>
      <c r="X2008" s="9"/>
      <c r="Y2008" s="9"/>
      <c r="Z2008" s="9"/>
      <c r="AA2008" s="9"/>
      <c r="AB2008" s="9"/>
      <c r="AC2008" s="9"/>
      <c r="AD2008" s="9"/>
      <c r="AE2008" s="9"/>
      <c r="AF2008" s="59">
        <f>(AF2000+1)</f>
        <v>44595</v>
      </c>
      <c r="AG2008" s="15">
        <f t="shared" ref="AG2008:AK2023" ca="1" si="768">VLOOKUP($AF2008,$A$10:$Q$3625,(AG$1)+1)</f>
        <v>515.81484</v>
      </c>
      <c r="AH2008" s="15">
        <f t="shared" si="768"/>
        <v>500</v>
      </c>
      <c r="AI2008" s="4">
        <f t="shared" ca="1" si="768"/>
        <v>0.1065</v>
      </c>
      <c r="AJ2008" s="16">
        <f t="shared" ca="1" si="768"/>
        <v>4.0168000000000002E-4</v>
      </c>
      <c r="AK2008" s="4">
        <f t="shared" si="768"/>
        <v>1.075</v>
      </c>
      <c r="AL2008" s="59">
        <f t="shared" ref="AL2008:AL2037" si="769">AF2008</f>
        <v>44595</v>
      </c>
      <c r="AM2008" s="16">
        <f t="shared" ref="AM2008:AS2023" ca="1" si="770">VLOOKUP($AF2008,$A$10:$Q$3625,(AM$1)+1)</f>
        <v>1.03162968</v>
      </c>
      <c r="AN2008" s="15">
        <f t="shared" ca="1" si="770"/>
        <v>15.81484</v>
      </c>
      <c r="AO2008" s="9">
        <f t="shared" si="770"/>
        <v>0</v>
      </c>
      <c r="AP2008" s="17">
        <f t="shared" si="770"/>
        <v>0</v>
      </c>
      <c r="AQ2008" s="15">
        <f t="shared" si="770"/>
        <v>0</v>
      </c>
      <c r="AR2008" s="10" t="str">
        <f t="shared" si="770"/>
        <v>J=</v>
      </c>
      <c r="AS2008" s="59">
        <f t="shared" si="770"/>
        <v>44635</v>
      </c>
      <c r="AT2008" s="18"/>
      <c r="AU2008" s="18"/>
      <c r="AV2008" s="40"/>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row>
    <row r="2009" spans="1:202" x14ac:dyDescent="0.2">
      <c r="A2009" s="122"/>
      <c r="B2009" s="3"/>
      <c r="C2009" s="5"/>
      <c r="D2009" s="4"/>
      <c r="E2009" s="5"/>
      <c r="F2009" s="19"/>
      <c r="G2009" s="6"/>
      <c r="H2009" s="5"/>
      <c r="I2009" s="5"/>
      <c r="J2009" s="5"/>
      <c r="K2009" s="5"/>
      <c r="L2009" s="20"/>
      <c r="M2009" s="8"/>
      <c r="N2009" s="3"/>
      <c r="O2009" s="3"/>
      <c r="P2009" s="21"/>
      <c r="Q2009" s="2"/>
      <c r="R2009" s="9"/>
      <c r="S2009" s="9"/>
      <c r="T2009" s="9"/>
      <c r="U2009" s="9"/>
      <c r="V2009" s="9"/>
      <c r="W2009" s="9"/>
      <c r="X2009" s="9"/>
      <c r="Y2009" s="9"/>
      <c r="Z2009" s="9"/>
      <c r="AA2009" s="9"/>
      <c r="AB2009" s="9"/>
      <c r="AC2009" s="9"/>
      <c r="AD2009" s="9"/>
      <c r="AE2009" s="9"/>
      <c r="AF2009" s="59">
        <f t="shared" ref="AF2009:AF2037" si="771">(AF2008+1)</f>
        <v>44596</v>
      </c>
      <c r="AG2009" s="15">
        <f t="shared" ca="1" si="768"/>
        <v>516.03757499999995</v>
      </c>
      <c r="AH2009" s="15">
        <f t="shared" si="768"/>
        <v>500</v>
      </c>
      <c r="AI2009" s="4">
        <f t="shared" ca="1" si="768"/>
        <v>0.1065</v>
      </c>
      <c r="AJ2009" s="16">
        <f t="shared" ca="1" si="768"/>
        <v>4.0168000000000002E-4</v>
      </c>
      <c r="AK2009" s="4">
        <f t="shared" si="768"/>
        <v>1.075</v>
      </c>
      <c r="AL2009" s="59">
        <f t="shared" si="769"/>
        <v>44596</v>
      </c>
      <c r="AM2009" s="16">
        <f t="shared" ca="1" si="770"/>
        <v>1.0320751500000001</v>
      </c>
      <c r="AN2009" s="15">
        <f t="shared" ca="1" si="770"/>
        <v>16.037575</v>
      </c>
      <c r="AO2009" s="9">
        <f t="shared" si="770"/>
        <v>0</v>
      </c>
      <c r="AP2009" s="17">
        <f t="shared" si="770"/>
        <v>0</v>
      </c>
      <c r="AQ2009" s="15">
        <f t="shared" si="770"/>
        <v>0</v>
      </c>
      <c r="AR2009" s="10" t="str">
        <f t="shared" si="770"/>
        <v>J=</v>
      </c>
      <c r="AS2009" s="59">
        <f t="shared" si="770"/>
        <v>44635</v>
      </c>
      <c r="AT2009" s="18"/>
      <c r="AU2009" s="18"/>
      <c r="AV2009" s="40"/>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row>
    <row r="2010" spans="1:202" x14ac:dyDescent="0.2">
      <c r="A2010" s="122"/>
      <c r="B2010" s="3"/>
      <c r="C2010" s="5"/>
      <c r="D2010" s="4"/>
      <c r="E2010" s="5"/>
      <c r="F2010" s="19"/>
      <c r="G2010" s="6"/>
      <c r="H2010" s="5"/>
      <c r="I2010" s="5"/>
      <c r="J2010" s="5"/>
      <c r="K2010" s="5"/>
      <c r="L2010" s="20"/>
      <c r="M2010" s="8"/>
      <c r="N2010" s="3"/>
      <c r="O2010" s="3"/>
      <c r="P2010" s="21"/>
      <c r="Q2010" s="2"/>
      <c r="R2010" s="9"/>
      <c r="S2010" s="9"/>
      <c r="T2010" s="9"/>
      <c r="U2010" s="9"/>
      <c r="V2010" s="9"/>
      <c r="W2010" s="9"/>
      <c r="X2010" s="9"/>
      <c r="Y2010" s="9"/>
      <c r="Z2010" s="9"/>
      <c r="AA2010" s="9"/>
      <c r="AB2010" s="9"/>
      <c r="AC2010" s="9"/>
      <c r="AD2010" s="9"/>
      <c r="AE2010" s="9"/>
      <c r="AF2010" s="59">
        <f t="shared" si="771"/>
        <v>44597</v>
      </c>
      <c r="AG2010" s="15">
        <f t="shared" ca="1" si="768"/>
        <v>516.2604</v>
      </c>
      <c r="AH2010" s="15">
        <f t="shared" si="768"/>
        <v>500</v>
      </c>
      <c r="AI2010" s="4">
        <f t="shared" ca="1" si="768"/>
        <v>0</v>
      </c>
      <c r="AJ2010" s="16">
        <f t="shared" ca="1" si="768"/>
        <v>0</v>
      </c>
      <c r="AK2010" s="4">
        <f t="shared" si="768"/>
        <v>1.075</v>
      </c>
      <c r="AL2010" s="59">
        <f t="shared" si="769"/>
        <v>44597</v>
      </c>
      <c r="AM2010" s="16">
        <f t="shared" ca="1" si="770"/>
        <v>1.0325207999999999</v>
      </c>
      <c r="AN2010" s="15">
        <f t="shared" ca="1" si="770"/>
        <v>16.260400000000001</v>
      </c>
      <c r="AO2010" s="9">
        <f t="shared" si="770"/>
        <v>0</v>
      </c>
      <c r="AP2010" s="17">
        <f t="shared" si="770"/>
        <v>0</v>
      </c>
      <c r="AQ2010" s="15">
        <f t="shared" si="770"/>
        <v>0</v>
      </c>
      <c r="AR2010" s="10" t="str">
        <f t="shared" si="770"/>
        <v>J=</v>
      </c>
      <c r="AS2010" s="59">
        <f t="shared" si="770"/>
        <v>44635</v>
      </c>
      <c r="AT2010" s="18"/>
      <c r="AU2010" s="18"/>
      <c r="AV2010" s="40"/>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row>
    <row r="2011" spans="1:202" x14ac:dyDescent="0.2">
      <c r="A2011" s="122"/>
      <c r="B2011" s="3"/>
      <c r="C2011" s="5"/>
      <c r="D2011" s="4"/>
      <c r="E2011" s="5"/>
      <c r="F2011" s="19"/>
      <c r="G2011" s="6"/>
      <c r="H2011" s="5"/>
      <c r="I2011" s="5"/>
      <c r="J2011" s="5"/>
      <c r="K2011" s="5"/>
      <c r="L2011" s="20"/>
      <c r="M2011" s="8"/>
      <c r="N2011" s="3"/>
      <c r="O2011" s="3"/>
      <c r="P2011" s="21"/>
      <c r="Q2011" s="2"/>
      <c r="R2011" s="9"/>
      <c r="S2011" s="9"/>
      <c r="T2011" s="9"/>
      <c r="U2011" s="9"/>
      <c r="V2011" s="9"/>
      <c r="W2011" s="9"/>
      <c r="X2011" s="9"/>
      <c r="Y2011" s="9"/>
      <c r="Z2011" s="9"/>
      <c r="AA2011" s="9"/>
      <c r="AB2011" s="9"/>
      <c r="AC2011" s="9"/>
      <c r="AD2011" s="9"/>
      <c r="AE2011" s="9"/>
      <c r="AF2011" s="59">
        <f t="shared" si="771"/>
        <v>44598</v>
      </c>
      <c r="AG2011" s="15">
        <f t="shared" ca="1" si="768"/>
        <v>516.2604</v>
      </c>
      <c r="AH2011" s="15">
        <f t="shared" si="768"/>
        <v>500</v>
      </c>
      <c r="AI2011" s="4">
        <f t="shared" ca="1" si="768"/>
        <v>0</v>
      </c>
      <c r="AJ2011" s="16">
        <f t="shared" ca="1" si="768"/>
        <v>0</v>
      </c>
      <c r="AK2011" s="4">
        <f t="shared" si="768"/>
        <v>1.075</v>
      </c>
      <c r="AL2011" s="59">
        <f t="shared" si="769"/>
        <v>44598</v>
      </c>
      <c r="AM2011" s="16">
        <f t="shared" ca="1" si="770"/>
        <v>1.0325207999999999</v>
      </c>
      <c r="AN2011" s="15">
        <f t="shared" ca="1" si="770"/>
        <v>16.260400000000001</v>
      </c>
      <c r="AO2011" s="9">
        <f t="shared" si="770"/>
        <v>0</v>
      </c>
      <c r="AP2011" s="17">
        <f t="shared" si="770"/>
        <v>0</v>
      </c>
      <c r="AQ2011" s="15">
        <f t="shared" si="770"/>
        <v>0</v>
      </c>
      <c r="AR2011" s="10" t="str">
        <f t="shared" si="770"/>
        <v>J=</v>
      </c>
      <c r="AS2011" s="59">
        <f t="shared" si="770"/>
        <v>44635</v>
      </c>
      <c r="AT2011" s="18"/>
      <c r="AU2011" s="18"/>
      <c r="AV2011" s="40"/>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row>
    <row r="2012" spans="1:202" x14ac:dyDescent="0.2">
      <c r="A2012" s="122"/>
      <c r="B2012" s="3"/>
      <c r="C2012" s="5"/>
      <c r="D2012" s="4"/>
      <c r="E2012" s="5"/>
      <c r="F2012" s="19"/>
      <c r="G2012" s="6"/>
      <c r="H2012" s="5"/>
      <c r="I2012" s="5"/>
      <c r="J2012" s="5"/>
      <c r="K2012" s="5"/>
      <c r="L2012" s="20"/>
      <c r="M2012" s="8"/>
      <c r="N2012" s="3"/>
      <c r="O2012" s="3"/>
      <c r="P2012" s="21"/>
      <c r="Q2012" s="2"/>
      <c r="R2012" s="9"/>
      <c r="S2012" s="9"/>
      <c r="T2012" s="9"/>
      <c r="U2012" s="9"/>
      <c r="V2012" s="9"/>
      <c r="W2012" s="9"/>
      <c r="X2012" s="9"/>
      <c r="Y2012" s="9"/>
      <c r="Z2012" s="9"/>
      <c r="AA2012" s="9"/>
      <c r="AB2012" s="9"/>
      <c r="AC2012" s="9"/>
      <c r="AD2012" s="9"/>
      <c r="AE2012" s="9"/>
      <c r="AF2012" s="59">
        <f t="shared" si="771"/>
        <v>44599</v>
      </c>
      <c r="AG2012" s="15">
        <f t="shared" ca="1" si="768"/>
        <v>516.2604</v>
      </c>
      <c r="AH2012" s="15">
        <f t="shared" si="768"/>
        <v>500</v>
      </c>
      <c r="AI2012" s="4">
        <f t="shared" ca="1" si="768"/>
        <v>0.1065</v>
      </c>
      <c r="AJ2012" s="16">
        <f t="shared" ca="1" si="768"/>
        <v>4.0168000000000002E-4</v>
      </c>
      <c r="AK2012" s="4">
        <f t="shared" si="768"/>
        <v>1.075</v>
      </c>
      <c r="AL2012" s="59">
        <f t="shared" si="769"/>
        <v>44599</v>
      </c>
      <c r="AM2012" s="16">
        <f t="shared" ca="1" si="770"/>
        <v>1.0325207999999999</v>
      </c>
      <c r="AN2012" s="15">
        <f t="shared" ca="1" si="770"/>
        <v>16.260400000000001</v>
      </c>
      <c r="AO2012" s="9">
        <f t="shared" si="770"/>
        <v>0</v>
      </c>
      <c r="AP2012" s="17">
        <f t="shared" si="770"/>
        <v>0</v>
      </c>
      <c r="AQ2012" s="15">
        <f t="shared" si="770"/>
        <v>0</v>
      </c>
      <c r="AR2012" s="10" t="str">
        <f t="shared" si="770"/>
        <v>J=</v>
      </c>
      <c r="AS2012" s="59">
        <f t="shared" si="770"/>
        <v>44635</v>
      </c>
      <c r="AT2012" s="18"/>
      <c r="AU2012" s="18"/>
      <c r="AV2012" s="40"/>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row>
    <row r="2013" spans="1:202" x14ac:dyDescent="0.2">
      <c r="A2013" s="122"/>
      <c r="B2013" s="3"/>
      <c r="C2013" s="5"/>
      <c r="D2013" s="4"/>
      <c r="E2013" s="5"/>
      <c r="F2013" s="19"/>
      <c r="G2013" s="6"/>
      <c r="H2013" s="5"/>
      <c r="I2013" s="5"/>
      <c r="J2013" s="5"/>
      <c r="K2013" s="5"/>
      <c r="L2013" s="20"/>
      <c r="M2013" s="8"/>
      <c r="N2013" s="3"/>
      <c r="O2013" s="3"/>
      <c r="P2013" s="21"/>
      <c r="Q2013" s="2"/>
      <c r="R2013" s="9"/>
      <c r="S2013" s="9"/>
      <c r="T2013" s="9"/>
      <c r="U2013" s="9"/>
      <c r="V2013" s="9"/>
      <c r="W2013" s="9"/>
      <c r="X2013" s="9"/>
      <c r="Y2013" s="9"/>
      <c r="Z2013" s="9"/>
      <c r="AA2013" s="9"/>
      <c r="AB2013" s="9"/>
      <c r="AC2013" s="9"/>
      <c r="AD2013" s="9"/>
      <c r="AE2013" s="9"/>
      <c r="AF2013" s="59">
        <f t="shared" si="771"/>
        <v>44600</v>
      </c>
      <c r="AG2013" s="15">
        <f t="shared" ca="1" si="768"/>
        <v>516.48332500000004</v>
      </c>
      <c r="AH2013" s="15">
        <f t="shared" si="768"/>
        <v>500</v>
      </c>
      <c r="AI2013" s="4">
        <f t="shared" ca="1" si="768"/>
        <v>0.1065</v>
      </c>
      <c r="AJ2013" s="16">
        <f t="shared" ca="1" si="768"/>
        <v>4.0168000000000002E-4</v>
      </c>
      <c r="AK2013" s="4">
        <f t="shared" si="768"/>
        <v>1.075</v>
      </c>
      <c r="AL2013" s="59">
        <f t="shared" si="769"/>
        <v>44600</v>
      </c>
      <c r="AM2013" s="16">
        <f t="shared" ca="1" si="770"/>
        <v>1.0329666500000001</v>
      </c>
      <c r="AN2013" s="15">
        <f t="shared" ca="1" si="770"/>
        <v>16.483325000000001</v>
      </c>
      <c r="AO2013" s="9">
        <f t="shared" si="770"/>
        <v>0</v>
      </c>
      <c r="AP2013" s="17">
        <f t="shared" si="770"/>
        <v>0</v>
      </c>
      <c r="AQ2013" s="15">
        <f t="shared" si="770"/>
        <v>0</v>
      </c>
      <c r="AR2013" s="10" t="str">
        <f t="shared" si="770"/>
        <v>J=</v>
      </c>
      <c r="AS2013" s="59">
        <f t="shared" si="770"/>
        <v>44635</v>
      </c>
      <c r="AT2013" s="18"/>
      <c r="AU2013" s="18"/>
      <c r="AV2013" s="40"/>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row>
    <row r="2014" spans="1:202" x14ac:dyDescent="0.2">
      <c r="A2014" s="122"/>
      <c r="B2014" s="3"/>
      <c r="C2014" s="5"/>
      <c r="D2014" s="4"/>
      <c r="E2014" s="5"/>
      <c r="F2014" s="19"/>
      <c r="G2014" s="6"/>
      <c r="H2014" s="5"/>
      <c r="I2014" s="5"/>
      <c r="J2014" s="5"/>
      <c r="K2014" s="5"/>
      <c r="L2014" s="20"/>
      <c r="M2014" s="8"/>
      <c r="N2014" s="3"/>
      <c r="O2014" s="3"/>
      <c r="P2014" s="21"/>
      <c r="Q2014" s="2"/>
      <c r="R2014" s="9"/>
      <c r="S2014" s="9"/>
      <c r="T2014" s="9"/>
      <c r="U2014" s="9"/>
      <c r="V2014" s="9"/>
      <c r="W2014" s="9"/>
      <c r="X2014" s="9"/>
      <c r="Y2014" s="9"/>
      <c r="Z2014" s="9"/>
      <c r="AA2014" s="9"/>
      <c r="AB2014" s="9"/>
      <c r="AC2014" s="9"/>
      <c r="AD2014" s="9"/>
      <c r="AE2014" s="9"/>
      <c r="AF2014" s="59">
        <f t="shared" si="771"/>
        <v>44601</v>
      </c>
      <c r="AG2014" s="15">
        <f t="shared" ca="1" si="768"/>
        <v>516.70634500000006</v>
      </c>
      <c r="AH2014" s="15">
        <f t="shared" si="768"/>
        <v>500</v>
      </c>
      <c r="AI2014" s="4">
        <f t="shared" ca="1" si="768"/>
        <v>0.1065</v>
      </c>
      <c r="AJ2014" s="16">
        <f t="shared" ca="1" si="768"/>
        <v>4.0168000000000002E-4</v>
      </c>
      <c r="AK2014" s="4">
        <f t="shared" si="768"/>
        <v>1.075</v>
      </c>
      <c r="AL2014" s="59">
        <f t="shared" si="769"/>
        <v>44601</v>
      </c>
      <c r="AM2014" s="16">
        <f t="shared" ca="1" si="770"/>
        <v>1.03341269</v>
      </c>
      <c r="AN2014" s="15">
        <f t="shared" ca="1" si="770"/>
        <v>16.706344999999999</v>
      </c>
      <c r="AO2014" s="9">
        <f t="shared" si="770"/>
        <v>0</v>
      </c>
      <c r="AP2014" s="17">
        <f t="shared" si="770"/>
        <v>0</v>
      </c>
      <c r="AQ2014" s="15">
        <f t="shared" si="770"/>
        <v>0</v>
      </c>
      <c r="AR2014" s="10" t="str">
        <f t="shared" si="770"/>
        <v>J=</v>
      </c>
      <c r="AS2014" s="59">
        <f t="shared" si="770"/>
        <v>44635</v>
      </c>
      <c r="AT2014" s="18"/>
      <c r="AU2014" s="18"/>
      <c r="AV2014" s="40"/>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row>
    <row r="2015" spans="1:202" x14ac:dyDescent="0.2">
      <c r="A2015" s="122"/>
      <c r="B2015" s="3"/>
      <c r="C2015" s="5"/>
      <c r="D2015" s="4"/>
      <c r="E2015" s="5"/>
      <c r="F2015" s="19"/>
      <c r="G2015" s="6"/>
      <c r="H2015" s="5"/>
      <c r="I2015" s="5"/>
      <c r="J2015" s="5"/>
      <c r="K2015" s="5"/>
      <c r="L2015" s="20"/>
      <c r="M2015" s="8"/>
      <c r="N2015" s="3"/>
      <c r="O2015" s="3"/>
      <c r="P2015" s="21"/>
      <c r="Q2015" s="2"/>
      <c r="R2015" s="9"/>
      <c r="S2015" s="9"/>
      <c r="T2015" s="9"/>
      <c r="U2015" s="9"/>
      <c r="V2015" s="9"/>
      <c r="W2015" s="9"/>
      <c r="X2015" s="9"/>
      <c r="Y2015" s="9"/>
      <c r="Z2015" s="9"/>
      <c r="AA2015" s="9"/>
      <c r="AB2015" s="9"/>
      <c r="AC2015" s="9"/>
      <c r="AD2015" s="9"/>
      <c r="AE2015" s="9"/>
      <c r="AF2015" s="59">
        <f t="shared" si="771"/>
        <v>44602</v>
      </c>
      <c r="AG2015" s="15">
        <f t="shared" ca="1" si="768"/>
        <v>516.92946500000005</v>
      </c>
      <c r="AH2015" s="15">
        <f t="shared" si="768"/>
        <v>500</v>
      </c>
      <c r="AI2015" s="4">
        <f t="shared" ca="1" si="768"/>
        <v>0.1065</v>
      </c>
      <c r="AJ2015" s="16">
        <f t="shared" ca="1" si="768"/>
        <v>4.0168000000000002E-4</v>
      </c>
      <c r="AK2015" s="4">
        <f t="shared" si="768"/>
        <v>1.075</v>
      </c>
      <c r="AL2015" s="59">
        <f t="shared" si="769"/>
        <v>44602</v>
      </c>
      <c r="AM2015" s="16">
        <f t="shared" ca="1" si="770"/>
        <v>1.0338589300000001</v>
      </c>
      <c r="AN2015" s="15">
        <f t="shared" ca="1" si="770"/>
        <v>16.929465</v>
      </c>
      <c r="AO2015" s="9">
        <f t="shared" si="770"/>
        <v>0</v>
      </c>
      <c r="AP2015" s="17">
        <f t="shared" si="770"/>
        <v>0</v>
      </c>
      <c r="AQ2015" s="15">
        <f t="shared" si="770"/>
        <v>0</v>
      </c>
      <c r="AR2015" s="10" t="str">
        <f t="shared" si="770"/>
        <v>J=</v>
      </c>
      <c r="AS2015" s="59">
        <f t="shared" si="770"/>
        <v>44635</v>
      </c>
      <c r="AT2015" s="18"/>
      <c r="AU2015" s="18"/>
      <c r="AV2015" s="40"/>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row>
    <row r="2016" spans="1:202" x14ac:dyDescent="0.2">
      <c r="A2016" s="122"/>
      <c r="B2016" s="3"/>
      <c r="C2016" s="5"/>
      <c r="D2016" s="4"/>
      <c r="E2016" s="5"/>
      <c r="F2016" s="19"/>
      <c r="G2016" s="6"/>
      <c r="H2016" s="5"/>
      <c r="I2016" s="5"/>
      <c r="J2016" s="5"/>
      <c r="K2016" s="5"/>
      <c r="L2016" s="20"/>
      <c r="M2016" s="8"/>
      <c r="N2016" s="3"/>
      <c r="O2016" s="3"/>
      <c r="P2016" s="21"/>
      <c r="Q2016" s="2"/>
      <c r="R2016" s="9"/>
      <c r="S2016" s="9"/>
      <c r="T2016" s="9"/>
      <c r="U2016" s="9"/>
      <c r="V2016" s="9"/>
      <c r="W2016" s="9"/>
      <c r="X2016" s="9"/>
      <c r="Y2016" s="9"/>
      <c r="Z2016" s="9"/>
      <c r="AA2016" s="9"/>
      <c r="AB2016" s="9"/>
      <c r="AC2016" s="9"/>
      <c r="AD2016" s="9"/>
      <c r="AE2016" s="9"/>
      <c r="AF2016" s="59">
        <f t="shared" si="771"/>
        <v>44603</v>
      </c>
      <c r="AG2016" s="15">
        <f t="shared" ca="1" si="768"/>
        <v>517.15267500000004</v>
      </c>
      <c r="AH2016" s="15">
        <f t="shared" si="768"/>
        <v>500</v>
      </c>
      <c r="AI2016" s="4">
        <f t="shared" ca="1" si="768"/>
        <v>0.1065</v>
      </c>
      <c r="AJ2016" s="16">
        <f t="shared" ca="1" si="768"/>
        <v>4.0168000000000002E-4</v>
      </c>
      <c r="AK2016" s="4">
        <f t="shared" si="768"/>
        <v>1.075</v>
      </c>
      <c r="AL2016" s="59">
        <f t="shared" si="769"/>
        <v>44603</v>
      </c>
      <c r="AM2016" s="16">
        <f t="shared" ca="1" si="770"/>
        <v>1.0343053499999999</v>
      </c>
      <c r="AN2016" s="15">
        <f t="shared" ca="1" si="770"/>
        <v>17.152674999999999</v>
      </c>
      <c r="AO2016" s="9">
        <f t="shared" si="770"/>
        <v>0</v>
      </c>
      <c r="AP2016" s="17">
        <f t="shared" si="770"/>
        <v>0</v>
      </c>
      <c r="AQ2016" s="15">
        <f t="shared" si="770"/>
        <v>0</v>
      </c>
      <c r="AR2016" s="10" t="str">
        <f t="shared" si="770"/>
        <v>J=</v>
      </c>
      <c r="AS2016" s="59">
        <f t="shared" si="770"/>
        <v>44635</v>
      </c>
      <c r="AT2016" s="18"/>
      <c r="AU2016" s="18"/>
      <c r="AV2016" s="40"/>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row>
    <row r="2017" spans="1:202" x14ac:dyDescent="0.2">
      <c r="A2017" s="122"/>
      <c r="B2017" s="3"/>
      <c r="C2017" s="5"/>
      <c r="D2017" s="4"/>
      <c r="E2017" s="5"/>
      <c r="F2017" s="19"/>
      <c r="G2017" s="6"/>
      <c r="H2017" s="5"/>
      <c r="I2017" s="5"/>
      <c r="J2017" s="5"/>
      <c r="K2017" s="5"/>
      <c r="L2017" s="20"/>
      <c r="M2017" s="8"/>
      <c r="N2017" s="3"/>
      <c r="O2017" s="3"/>
      <c r="P2017" s="21"/>
      <c r="Q2017" s="2"/>
      <c r="R2017" s="9"/>
      <c r="S2017" s="9"/>
      <c r="T2017" s="9"/>
      <c r="U2017" s="9"/>
      <c r="V2017" s="9"/>
      <c r="W2017" s="9"/>
      <c r="X2017" s="9"/>
      <c r="Y2017" s="9"/>
      <c r="Z2017" s="9"/>
      <c r="AA2017" s="9"/>
      <c r="AB2017" s="9"/>
      <c r="AC2017" s="9"/>
      <c r="AD2017" s="9"/>
      <c r="AE2017" s="9"/>
      <c r="AF2017" s="59">
        <f t="shared" si="771"/>
        <v>44604</v>
      </c>
      <c r="AG2017" s="15">
        <f t="shared" ca="1" si="768"/>
        <v>517.37598500000001</v>
      </c>
      <c r="AH2017" s="15">
        <f t="shared" si="768"/>
        <v>500</v>
      </c>
      <c r="AI2017" s="4">
        <f t="shared" ca="1" si="768"/>
        <v>0</v>
      </c>
      <c r="AJ2017" s="16">
        <f t="shared" ca="1" si="768"/>
        <v>0</v>
      </c>
      <c r="AK2017" s="4">
        <f t="shared" si="768"/>
        <v>1.075</v>
      </c>
      <c r="AL2017" s="59">
        <f t="shared" si="769"/>
        <v>44604</v>
      </c>
      <c r="AM2017" s="16">
        <f t="shared" ca="1" si="770"/>
        <v>1.0347519700000001</v>
      </c>
      <c r="AN2017" s="15">
        <f t="shared" ca="1" si="770"/>
        <v>17.375985</v>
      </c>
      <c r="AO2017" s="9">
        <f t="shared" si="770"/>
        <v>0</v>
      </c>
      <c r="AP2017" s="17">
        <f t="shared" si="770"/>
        <v>0</v>
      </c>
      <c r="AQ2017" s="15">
        <f t="shared" si="770"/>
        <v>0</v>
      </c>
      <c r="AR2017" s="10" t="str">
        <f t="shared" si="770"/>
        <v>J=</v>
      </c>
      <c r="AS2017" s="59">
        <f t="shared" si="770"/>
        <v>44635</v>
      </c>
      <c r="AT2017" s="18"/>
      <c r="AU2017" s="18"/>
      <c r="AV2017" s="40"/>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row>
    <row r="2018" spans="1:202" x14ac:dyDescent="0.2">
      <c r="A2018" s="122"/>
      <c r="B2018" s="3"/>
      <c r="C2018" s="5"/>
      <c r="D2018" s="4"/>
      <c r="E2018" s="5"/>
      <c r="F2018" s="19"/>
      <c r="G2018" s="6"/>
      <c r="H2018" s="5"/>
      <c r="I2018" s="5"/>
      <c r="J2018" s="5"/>
      <c r="K2018" s="5"/>
      <c r="L2018" s="20"/>
      <c r="M2018" s="8"/>
      <c r="N2018" s="3"/>
      <c r="O2018" s="3"/>
      <c r="P2018" s="21"/>
      <c r="Q2018" s="2"/>
      <c r="R2018" s="9"/>
      <c r="S2018" s="9"/>
      <c r="T2018" s="9"/>
      <c r="U2018" s="9"/>
      <c r="V2018" s="9"/>
      <c r="W2018" s="9"/>
      <c r="X2018" s="9"/>
      <c r="Y2018" s="9"/>
      <c r="Z2018" s="9"/>
      <c r="AA2018" s="9"/>
      <c r="AB2018" s="9"/>
      <c r="AC2018" s="9"/>
      <c r="AD2018" s="9"/>
      <c r="AE2018" s="9"/>
      <c r="AF2018" s="59">
        <f t="shared" si="771"/>
        <v>44605</v>
      </c>
      <c r="AG2018" s="15">
        <f t="shared" ca="1" si="768"/>
        <v>517.37598500000001</v>
      </c>
      <c r="AH2018" s="15">
        <f t="shared" si="768"/>
        <v>500</v>
      </c>
      <c r="AI2018" s="4">
        <f t="shared" ca="1" si="768"/>
        <v>0</v>
      </c>
      <c r="AJ2018" s="16">
        <f t="shared" ca="1" si="768"/>
        <v>0</v>
      </c>
      <c r="AK2018" s="4">
        <f t="shared" si="768"/>
        <v>1.075</v>
      </c>
      <c r="AL2018" s="59">
        <f t="shared" si="769"/>
        <v>44605</v>
      </c>
      <c r="AM2018" s="16">
        <f t="shared" ca="1" si="770"/>
        <v>1.0347519700000001</v>
      </c>
      <c r="AN2018" s="15">
        <f t="shared" ca="1" si="770"/>
        <v>17.375985</v>
      </c>
      <c r="AO2018" s="9">
        <f t="shared" si="770"/>
        <v>0</v>
      </c>
      <c r="AP2018" s="17">
        <f t="shared" si="770"/>
        <v>0</v>
      </c>
      <c r="AQ2018" s="15">
        <f t="shared" si="770"/>
        <v>0</v>
      </c>
      <c r="AR2018" s="10" t="str">
        <f t="shared" si="770"/>
        <v>J=</v>
      </c>
      <c r="AS2018" s="59">
        <f t="shared" si="770"/>
        <v>44635</v>
      </c>
      <c r="AT2018" s="18"/>
      <c r="AU2018" s="18"/>
      <c r="AV2018" s="40"/>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row>
    <row r="2019" spans="1:202" x14ac:dyDescent="0.2">
      <c r="A2019" s="122"/>
      <c r="B2019" s="3"/>
      <c r="C2019" s="5"/>
      <c r="D2019" s="4"/>
      <c r="E2019" s="5"/>
      <c r="F2019" s="19"/>
      <c r="G2019" s="6"/>
      <c r="H2019" s="5"/>
      <c r="I2019" s="5"/>
      <c r="J2019" s="5"/>
      <c r="K2019" s="5"/>
      <c r="L2019" s="20"/>
      <c r="M2019" s="8"/>
      <c r="N2019" s="3"/>
      <c r="O2019" s="3"/>
      <c r="P2019" s="21"/>
      <c r="Q2019" s="2"/>
      <c r="R2019" s="9"/>
      <c r="S2019" s="9"/>
      <c r="T2019" s="9"/>
      <c r="U2019" s="9"/>
      <c r="V2019" s="9"/>
      <c r="W2019" s="9"/>
      <c r="X2019" s="9"/>
      <c r="Y2019" s="9"/>
      <c r="Z2019" s="9"/>
      <c r="AA2019" s="9"/>
      <c r="AB2019" s="9"/>
      <c r="AC2019" s="9"/>
      <c r="AD2019" s="9"/>
      <c r="AE2019" s="9"/>
      <c r="AF2019" s="59">
        <f t="shared" si="771"/>
        <v>44606</v>
      </c>
      <c r="AG2019" s="15">
        <f t="shared" ca="1" si="768"/>
        <v>517.37598500000001</v>
      </c>
      <c r="AH2019" s="15">
        <f t="shared" si="768"/>
        <v>500</v>
      </c>
      <c r="AI2019" s="4">
        <f t="shared" ca="1" si="768"/>
        <v>0.1065</v>
      </c>
      <c r="AJ2019" s="16">
        <f t="shared" ca="1" si="768"/>
        <v>4.0168000000000002E-4</v>
      </c>
      <c r="AK2019" s="4">
        <f t="shared" si="768"/>
        <v>1.075</v>
      </c>
      <c r="AL2019" s="59">
        <f t="shared" si="769"/>
        <v>44606</v>
      </c>
      <c r="AM2019" s="16">
        <f t="shared" ca="1" si="770"/>
        <v>1.0347519700000001</v>
      </c>
      <c r="AN2019" s="15">
        <f t="shared" ca="1" si="770"/>
        <v>17.375985</v>
      </c>
      <c r="AO2019" s="9">
        <f t="shared" si="770"/>
        <v>0</v>
      </c>
      <c r="AP2019" s="17">
        <f t="shared" si="770"/>
        <v>0</v>
      </c>
      <c r="AQ2019" s="15">
        <f t="shared" si="770"/>
        <v>0</v>
      </c>
      <c r="AR2019" s="10" t="str">
        <f t="shared" si="770"/>
        <v>J=</v>
      </c>
      <c r="AS2019" s="59">
        <f t="shared" si="770"/>
        <v>44635</v>
      </c>
      <c r="AT2019" s="18"/>
      <c r="AU2019" s="18"/>
      <c r="AV2019" s="40"/>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row>
    <row r="2020" spans="1:202" x14ac:dyDescent="0.2">
      <c r="A2020" s="122"/>
      <c r="B2020" s="3"/>
      <c r="C2020" s="5"/>
      <c r="D2020" s="4"/>
      <c r="E2020" s="5"/>
      <c r="F2020" s="19"/>
      <c r="G2020" s="6"/>
      <c r="H2020" s="5"/>
      <c r="I2020" s="5"/>
      <c r="J2020" s="5"/>
      <c r="K2020" s="5"/>
      <c r="L2020" s="20"/>
      <c r="M2020" s="8"/>
      <c r="N2020" s="3"/>
      <c r="O2020" s="3"/>
      <c r="P2020" s="21"/>
      <c r="Q2020" s="2"/>
      <c r="R2020" s="9"/>
      <c r="S2020" s="9"/>
      <c r="T2020" s="9"/>
      <c r="U2020" s="9"/>
      <c r="V2020" s="9"/>
      <c r="W2020" s="9"/>
      <c r="X2020" s="9"/>
      <c r="Y2020" s="9"/>
      <c r="Z2020" s="9"/>
      <c r="AA2020" s="9"/>
      <c r="AB2020" s="9"/>
      <c r="AC2020" s="9"/>
      <c r="AD2020" s="9"/>
      <c r="AE2020" s="9"/>
      <c r="AF2020" s="59">
        <f t="shared" si="771"/>
        <v>44607</v>
      </c>
      <c r="AG2020" s="15">
        <f t="shared" ca="1" si="768"/>
        <v>517.59938999999997</v>
      </c>
      <c r="AH2020" s="15">
        <f t="shared" si="768"/>
        <v>500</v>
      </c>
      <c r="AI2020" s="4">
        <f t="shared" ca="1" si="768"/>
        <v>0.1065</v>
      </c>
      <c r="AJ2020" s="16">
        <f t="shared" ca="1" si="768"/>
        <v>4.0168000000000002E-4</v>
      </c>
      <c r="AK2020" s="4">
        <f t="shared" si="768"/>
        <v>1.075</v>
      </c>
      <c r="AL2020" s="59">
        <f t="shared" si="769"/>
        <v>44607</v>
      </c>
      <c r="AM2020" s="16">
        <f t="shared" ca="1" si="770"/>
        <v>1.03519878</v>
      </c>
      <c r="AN2020" s="15">
        <f t="shared" ca="1" si="770"/>
        <v>17.59939</v>
      </c>
      <c r="AO2020" s="9">
        <f t="shared" si="770"/>
        <v>0</v>
      </c>
      <c r="AP2020" s="17">
        <f t="shared" si="770"/>
        <v>0</v>
      </c>
      <c r="AQ2020" s="15">
        <f t="shared" si="770"/>
        <v>0</v>
      </c>
      <c r="AR2020" s="10" t="str">
        <f t="shared" si="770"/>
        <v>J=</v>
      </c>
      <c r="AS2020" s="59">
        <f t="shared" si="770"/>
        <v>44635</v>
      </c>
      <c r="AT2020" s="18"/>
      <c r="AU2020" s="18"/>
      <c r="AV2020" s="40"/>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row>
    <row r="2021" spans="1:202" x14ac:dyDescent="0.2">
      <c r="A2021" s="122"/>
      <c r="B2021" s="3"/>
      <c r="C2021" s="5"/>
      <c r="D2021" s="4"/>
      <c r="E2021" s="5"/>
      <c r="F2021" s="19"/>
      <c r="G2021" s="6"/>
      <c r="H2021" s="5"/>
      <c r="I2021" s="5"/>
      <c r="J2021" s="5"/>
      <c r="K2021" s="5"/>
      <c r="L2021" s="20"/>
      <c r="M2021" s="8"/>
      <c r="N2021" s="3"/>
      <c r="O2021" s="3"/>
      <c r="P2021" s="21"/>
      <c r="Q2021" s="2"/>
      <c r="R2021" s="9"/>
      <c r="S2021" s="9"/>
      <c r="T2021" s="9"/>
      <c r="U2021" s="9"/>
      <c r="V2021" s="9"/>
      <c r="W2021" s="9"/>
      <c r="X2021" s="9"/>
      <c r="Y2021" s="9"/>
      <c r="Z2021" s="9"/>
      <c r="AA2021" s="9"/>
      <c r="AB2021" s="9"/>
      <c r="AC2021" s="9"/>
      <c r="AD2021" s="9"/>
      <c r="AE2021" s="9"/>
      <c r="AF2021" s="59">
        <f t="shared" si="771"/>
        <v>44608</v>
      </c>
      <c r="AG2021" s="15">
        <f t="shared" ca="1" si="768"/>
        <v>517.82289500000002</v>
      </c>
      <c r="AH2021" s="15">
        <f t="shared" si="768"/>
        <v>500</v>
      </c>
      <c r="AI2021" s="4">
        <f t="shared" ca="1" si="768"/>
        <v>0.1065</v>
      </c>
      <c r="AJ2021" s="16">
        <f t="shared" ca="1" si="768"/>
        <v>4.0168000000000002E-4</v>
      </c>
      <c r="AK2021" s="4">
        <f t="shared" si="768"/>
        <v>1.075</v>
      </c>
      <c r="AL2021" s="59">
        <f t="shared" si="769"/>
        <v>44608</v>
      </c>
      <c r="AM2021" s="16">
        <f t="shared" ca="1" si="770"/>
        <v>1.03564579</v>
      </c>
      <c r="AN2021" s="15">
        <f t="shared" ca="1" si="770"/>
        <v>17.822894999999999</v>
      </c>
      <c r="AO2021" s="9">
        <f t="shared" si="770"/>
        <v>0</v>
      </c>
      <c r="AP2021" s="17">
        <f t="shared" si="770"/>
        <v>0</v>
      </c>
      <c r="AQ2021" s="15">
        <f t="shared" si="770"/>
        <v>0</v>
      </c>
      <c r="AR2021" s="10" t="str">
        <f t="shared" si="770"/>
        <v>J=</v>
      </c>
      <c r="AS2021" s="59">
        <f t="shared" si="770"/>
        <v>44635</v>
      </c>
      <c r="AT2021" s="18"/>
      <c r="AU2021" s="18"/>
      <c r="AV2021" s="40"/>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row>
    <row r="2022" spans="1:202" x14ac:dyDescent="0.2">
      <c r="A2022" s="122"/>
      <c r="B2022" s="3"/>
      <c r="C2022" s="5"/>
      <c r="D2022" s="4"/>
      <c r="E2022" s="5"/>
      <c r="F2022" s="19"/>
      <c r="G2022" s="6"/>
      <c r="H2022" s="5"/>
      <c r="I2022" s="5"/>
      <c r="J2022" s="5"/>
      <c r="K2022" s="5"/>
      <c r="L2022" s="20"/>
      <c r="M2022" s="8"/>
      <c r="N2022" s="3"/>
      <c r="O2022" s="3"/>
      <c r="P2022" s="21"/>
      <c r="Q2022" s="2"/>
      <c r="R2022" s="9"/>
      <c r="S2022" s="9"/>
      <c r="T2022" s="9"/>
      <c r="U2022" s="9"/>
      <c r="V2022" s="9"/>
      <c r="W2022" s="9"/>
      <c r="X2022" s="9"/>
      <c r="Y2022" s="9"/>
      <c r="Z2022" s="9"/>
      <c r="AA2022" s="9"/>
      <c r="AB2022" s="9"/>
      <c r="AC2022" s="9"/>
      <c r="AD2022" s="9"/>
      <c r="AE2022" s="9"/>
      <c r="AF2022" s="59">
        <f t="shared" si="771"/>
        <v>44609</v>
      </c>
      <c r="AG2022" s="15">
        <f t="shared" ca="1" si="768"/>
        <v>518.04649500000005</v>
      </c>
      <c r="AH2022" s="15">
        <f t="shared" si="768"/>
        <v>500</v>
      </c>
      <c r="AI2022" s="4">
        <f t="shared" ca="1" si="768"/>
        <v>0.1065</v>
      </c>
      <c r="AJ2022" s="16">
        <f t="shared" ca="1" si="768"/>
        <v>4.0168000000000002E-4</v>
      </c>
      <c r="AK2022" s="4">
        <f t="shared" si="768"/>
        <v>1.075</v>
      </c>
      <c r="AL2022" s="59">
        <f t="shared" si="769"/>
        <v>44609</v>
      </c>
      <c r="AM2022" s="16">
        <f t="shared" ca="1" si="770"/>
        <v>1.03609299</v>
      </c>
      <c r="AN2022" s="15">
        <f t="shared" ca="1" si="770"/>
        <v>18.046495</v>
      </c>
      <c r="AO2022" s="9">
        <f t="shared" si="770"/>
        <v>0</v>
      </c>
      <c r="AP2022" s="17">
        <f t="shared" si="770"/>
        <v>0</v>
      </c>
      <c r="AQ2022" s="15">
        <f t="shared" si="770"/>
        <v>0</v>
      </c>
      <c r="AR2022" s="10" t="str">
        <f t="shared" si="770"/>
        <v>J=</v>
      </c>
      <c r="AS2022" s="59">
        <f t="shared" si="770"/>
        <v>44635</v>
      </c>
      <c r="AT2022" s="18"/>
      <c r="AU2022" s="18"/>
      <c r="AV2022" s="40"/>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row>
    <row r="2023" spans="1:202" x14ac:dyDescent="0.2">
      <c r="A2023" s="122"/>
      <c r="B2023" s="3"/>
      <c r="C2023" s="5"/>
      <c r="D2023" s="4"/>
      <c r="E2023" s="5"/>
      <c r="F2023" s="19"/>
      <c r="G2023" s="6"/>
      <c r="H2023" s="5"/>
      <c r="I2023" s="5"/>
      <c r="J2023" s="5"/>
      <c r="K2023" s="5"/>
      <c r="L2023" s="20"/>
      <c r="M2023" s="8"/>
      <c r="N2023" s="3"/>
      <c r="O2023" s="3"/>
      <c r="P2023" s="21"/>
      <c r="Q2023" s="2"/>
      <c r="R2023" s="9"/>
      <c r="S2023" s="9"/>
      <c r="T2023" s="9"/>
      <c r="U2023" s="9"/>
      <c r="V2023" s="9"/>
      <c r="W2023" s="9"/>
      <c r="X2023" s="9"/>
      <c r="Y2023" s="9"/>
      <c r="Z2023" s="9"/>
      <c r="AA2023" s="9"/>
      <c r="AB2023" s="9"/>
      <c r="AC2023" s="9"/>
      <c r="AD2023" s="9"/>
      <c r="AE2023" s="9"/>
      <c r="AF2023" s="59">
        <f t="shared" si="771"/>
        <v>44610</v>
      </c>
      <c r="AG2023" s="15">
        <f t="shared" ca="1" si="768"/>
        <v>518.27018999999996</v>
      </c>
      <c r="AH2023" s="15">
        <f t="shared" si="768"/>
        <v>500</v>
      </c>
      <c r="AI2023" s="4">
        <f t="shared" ca="1" si="768"/>
        <v>0.1065</v>
      </c>
      <c r="AJ2023" s="16">
        <f t="shared" ca="1" si="768"/>
        <v>4.0168000000000002E-4</v>
      </c>
      <c r="AK2023" s="4">
        <f t="shared" si="768"/>
        <v>1.075</v>
      </c>
      <c r="AL2023" s="59">
        <f t="shared" si="769"/>
        <v>44610</v>
      </c>
      <c r="AM2023" s="16">
        <f t="shared" ca="1" si="770"/>
        <v>1.0365403799999999</v>
      </c>
      <c r="AN2023" s="15">
        <f t="shared" ca="1" si="770"/>
        <v>18.270189999999999</v>
      </c>
      <c r="AO2023" s="9">
        <f t="shared" si="770"/>
        <v>0</v>
      </c>
      <c r="AP2023" s="17">
        <f t="shared" si="770"/>
        <v>0</v>
      </c>
      <c r="AQ2023" s="15">
        <f t="shared" si="770"/>
        <v>0</v>
      </c>
      <c r="AR2023" s="10" t="str">
        <f t="shared" si="770"/>
        <v>J=</v>
      </c>
      <c r="AS2023" s="59">
        <f t="shared" si="770"/>
        <v>44635</v>
      </c>
      <c r="AT2023" s="18"/>
      <c r="AU2023" s="18"/>
      <c r="AV2023" s="40"/>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row>
    <row r="2024" spans="1:202" x14ac:dyDescent="0.2">
      <c r="A2024" s="122"/>
      <c r="B2024" s="3"/>
      <c r="C2024" s="5"/>
      <c r="D2024" s="4"/>
      <c r="E2024" s="5"/>
      <c r="F2024" s="19"/>
      <c r="G2024" s="6"/>
      <c r="H2024" s="5"/>
      <c r="I2024" s="5"/>
      <c r="J2024" s="5"/>
      <c r="K2024" s="5"/>
      <c r="L2024" s="20"/>
      <c r="M2024" s="8"/>
      <c r="N2024" s="3"/>
      <c r="O2024" s="3"/>
      <c r="P2024" s="21"/>
      <c r="Q2024" s="2"/>
      <c r="R2024" s="9"/>
      <c r="S2024" s="9"/>
      <c r="T2024" s="9"/>
      <c r="U2024" s="9"/>
      <c r="V2024" s="9"/>
      <c r="W2024" s="9"/>
      <c r="X2024" s="9"/>
      <c r="Y2024" s="9"/>
      <c r="Z2024" s="9"/>
      <c r="AA2024" s="9"/>
      <c r="AB2024" s="9"/>
      <c r="AC2024" s="9"/>
      <c r="AD2024" s="9"/>
      <c r="AE2024" s="9"/>
      <c r="AF2024" s="59">
        <f t="shared" si="771"/>
        <v>44611</v>
      </c>
      <c r="AG2024" s="15">
        <f t="shared" ref="AG2024:AK2037" ca="1" si="772">VLOOKUP($AF2024,$A$10:$Q$3625,(AG$1)+1)</f>
        <v>518.49397999999997</v>
      </c>
      <c r="AH2024" s="15">
        <f t="shared" si="772"/>
        <v>500</v>
      </c>
      <c r="AI2024" s="4">
        <f t="shared" ca="1" si="772"/>
        <v>0</v>
      </c>
      <c r="AJ2024" s="16">
        <f t="shared" ca="1" si="772"/>
        <v>0</v>
      </c>
      <c r="AK2024" s="4">
        <f t="shared" si="772"/>
        <v>1.075</v>
      </c>
      <c r="AL2024" s="59">
        <f t="shared" si="769"/>
        <v>44611</v>
      </c>
      <c r="AM2024" s="16">
        <f t="shared" ref="AM2024:AS2037" ca="1" si="773">VLOOKUP($AF2024,$A$10:$Q$3625,(AM$1)+1)</f>
        <v>1.03698796</v>
      </c>
      <c r="AN2024" s="15">
        <f t="shared" ca="1" si="773"/>
        <v>18.493980000000001</v>
      </c>
      <c r="AO2024" s="9">
        <f t="shared" si="773"/>
        <v>0</v>
      </c>
      <c r="AP2024" s="17">
        <f t="shared" si="773"/>
        <v>0</v>
      </c>
      <c r="AQ2024" s="15">
        <f t="shared" si="773"/>
        <v>0</v>
      </c>
      <c r="AR2024" s="10" t="str">
        <f t="shared" si="773"/>
        <v>J=</v>
      </c>
      <c r="AS2024" s="59">
        <f t="shared" si="773"/>
        <v>44635</v>
      </c>
      <c r="AT2024" s="18"/>
      <c r="AU2024" s="18"/>
      <c r="AV2024" s="40"/>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row>
    <row r="2025" spans="1:202" x14ac:dyDescent="0.2">
      <c r="A2025" s="122"/>
      <c r="B2025" s="3"/>
      <c r="C2025" s="5"/>
      <c r="D2025" s="4"/>
      <c r="E2025" s="5"/>
      <c r="F2025" s="19"/>
      <c r="G2025" s="6"/>
      <c r="H2025" s="5"/>
      <c r="I2025" s="5"/>
      <c r="J2025" s="5"/>
      <c r="K2025" s="5"/>
      <c r="L2025" s="20"/>
      <c r="M2025" s="8"/>
      <c r="N2025" s="3"/>
      <c r="O2025" s="3"/>
      <c r="P2025" s="21"/>
      <c r="Q2025" s="2"/>
      <c r="R2025" s="9"/>
      <c r="S2025" s="9"/>
      <c r="T2025" s="9"/>
      <c r="U2025" s="9"/>
      <c r="V2025" s="9"/>
      <c r="W2025" s="9"/>
      <c r="X2025" s="9"/>
      <c r="Y2025" s="9"/>
      <c r="Z2025" s="9"/>
      <c r="AA2025" s="9"/>
      <c r="AB2025" s="9"/>
      <c r="AC2025" s="9"/>
      <c r="AD2025" s="9"/>
      <c r="AE2025" s="9"/>
      <c r="AF2025" s="59">
        <f t="shared" si="771"/>
        <v>44612</v>
      </c>
      <c r="AG2025" s="15">
        <f t="shared" ca="1" si="772"/>
        <v>518.49397999999997</v>
      </c>
      <c r="AH2025" s="15">
        <f t="shared" si="772"/>
        <v>500</v>
      </c>
      <c r="AI2025" s="4">
        <f t="shared" ca="1" si="772"/>
        <v>0</v>
      </c>
      <c r="AJ2025" s="16">
        <f t="shared" ca="1" si="772"/>
        <v>0</v>
      </c>
      <c r="AK2025" s="4">
        <f t="shared" si="772"/>
        <v>1.075</v>
      </c>
      <c r="AL2025" s="59">
        <f t="shared" si="769"/>
        <v>44612</v>
      </c>
      <c r="AM2025" s="16">
        <f t="shared" ca="1" si="773"/>
        <v>1.03698796</v>
      </c>
      <c r="AN2025" s="15">
        <f t="shared" ca="1" si="773"/>
        <v>18.493980000000001</v>
      </c>
      <c r="AO2025" s="9">
        <f t="shared" si="773"/>
        <v>0</v>
      </c>
      <c r="AP2025" s="17">
        <f t="shared" si="773"/>
        <v>0</v>
      </c>
      <c r="AQ2025" s="15">
        <f t="shared" si="773"/>
        <v>0</v>
      </c>
      <c r="AR2025" s="10" t="str">
        <f t="shared" si="773"/>
        <v>J=</v>
      </c>
      <c r="AS2025" s="59">
        <f t="shared" si="773"/>
        <v>44635</v>
      </c>
      <c r="AT2025" s="18"/>
      <c r="AU2025" s="18"/>
      <c r="AV2025" s="40"/>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row>
    <row r="2026" spans="1:202" x14ac:dyDescent="0.2">
      <c r="A2026" s="122"/>
      <c r="B2026" s="3"/>
      <c r="C2026" s="5"/>
      <c r="D2026" s="4"/>
      <c r="E2026" s="5"/>
      <c r="F2026" s="19"/>
      <c r="G2026" s="6"/>
      <c r="H2026" s="5"/>
      <c r="I2026" s="5"/>
      <c r="J2026" s="5"/>
      <c r="K2026" s="5"/>
      <c r="L2026" s="20"/>
      <c r="M2026" s="8"/>
      <c r="N2026" s="3"/>
      <c r="O2026" s="3"/>
      <c r="P2026" s="21"/>
      <c r="Q2026" s="2"/>
      <c r="R2026" s="9"/>
      <c r="S2026" s="9"/>
      <c r="T2026" s="9"/>
      <c r="U2026" s="9"/>
      <c r="V2026" s="9"/>
      <c r="W2026" s="9"/>
      <c r="X2026" s="9"/>
      <c r="Y2026" s="9"/>
      <c r="Z2026" s="9"/>
      <c r="AA2026" s="9"/>
      <c r="AB2026" s="9"/>
      <c r="AC2026" s="9"/>
      <c r="AD2026" s="9"/>
      <c r="AE2026" s="9"/>
      <c r="AF2026" s="59">
        <f t="shared" si="771"/>
        <v>44613</v>
      </c>
      <c r="AG2026" s="15">
        <f t="shared" ca="1" si="772"/>
        <v>518.49397999999997</v>
      </c>
      <c r="AH2026" s="15">
        <f t="shared" si="772"/>
        <v>500</v>
      </c>
      <c r="AI2026" s="4">
        <f t="shared" ca="1" si="772"/>
        <v>0.1065</v>
      </c>
      <c r="AJ2026" s="16">
        <f t="shared" ca="1" si="772"/>
        <v>4.0168000000000002E-4</v>
      </c>
      <c r="AK2026" s="4">
        <f t="shared" si="772"/>
        <v>1.075</v>
      </c>
      <c r="AL2026" s="59">
        <f t="shared" si="769"/>
        <v>44613</v>
      </c>
      <c r="AM2026" s="16">
        <f t="shared" ca="1" si="773"/>
        <v>1.03698796</v>
      </c>
      <c r="AN2026" s="15">
        <f t="shared" ca="1" si="773"/>
        <v>18.493980000000001</v>
      </c>
      <c r="AO2026" s="9">
        <f t="shared" si="773"/>
        <v>0</v>
      </c>
      <c r="AP2026" s="17">
        <f t="shared" si="773"/>
        <v>0</v>
      </c>
      <c r="AQ2026" s="15">
        <f t="shared" si="773"/>
        <v>0</v>
      </c>
      <c r="AR2026" s="10" t="str">
        <f t="shared" si="773"/>
        <v>J=</v>
      </c>
      <c r="AS2026" s="59">
        <f t="shared" si="773"/>
        <v>44635</v>
      </c>
      <c r="AT2026" s="18"/>
      <c r="AU2026" s="18"/>
      <c r="AV2026" s="40"/>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row>
    <row r="2027" spans="1:202" x14ac:dyDescent="0.2">
      <c r="A2027" s="122"/>
      <c r="B2027" s="3"/>
      <c r="C2027" s="5"/>
      <c r="D2027" s="4"/>
      <c r="E2027" s="5"/>
      <c r="F2027" s="19"/>
      <c r="G2027" s="6"/>
      <c r="H2027" s="5"/>
      <c r="I2027" s="5"/>
      <c r="J2027" s="5"/>
      <c r="K2027" s="5"/>
      <c r="L2027" s="20"/>
      <c r="M2027" s="8"/>
      <c r="N2027" s="3"/>
      <c r="O2027" s="3"/>
      <c r="P2027" s="21"/>
      <c r="Q2027" s="2"/>
      <c r="R2027" s="9"/>
      <c r="S2027" s="9"/>
      <c r="T2027" s="9"/>
      <c r="U2027" s="9"/>
      <c r="V2027" s="9"/>
      <c r="W2027" s="9"/>
      <c r="X2027" s="9"/>
      <c r="Y2027" s="9"/>
      <c r="Z2027" s="9"/>
      <c r="AA2027" s="9"/>
      <c r="AB2027" s="9"/>
      <c r="AC2027" s="9"/>
      <c r="AD2027" s="9"/>
      <c r="AE2027" s="9"/>
      <c r="AF2027" s="59">
        <f t="shared" si="771"/>
        <v>44614</v>
      </c>
      <c r="AG2027" s="15">
        <f t="shared" ca="1" si="772"/>
        <v>518.71786999999995</v>
      </c>
      <c r="AH2027" s="15">
        <f t="shared" si="772"/>
        <v>500</v>
      </c>
      <c r="AI2027" s="4">
        <f t="shared" ca="1" si="772"/>
        <v>0.1065</v>
      </c>
      <c r="AJ2027" s="16">
        <f t="shared" ca="1" si="772"/>
        <v>4.0168000000000002E-4</v>
      </c>
      <c r="AK2027" s="4">
        <f t="shared" si="772"/>
        <v>1.075</v>
      </c>
      <c r="AL2027" s="59">
        <f t="shared" si="769"/>
        <v>44614</v>
      </c>
      <c r="AM2027" s="16">
        <f t="shared" ca="1" si="773"/>
        <v>1.0374357400000001</v>
      </c>
      <c r="AN2027" s="15">
        <f t="shared" ca="1" si="773"/>
        <v>18.717870000000001</v>
      </c>
      <c r="AO2027" s="9">
        <f t="shared" si="773"/>
        <v>0</v>
      </c>
      <c r="AP2027" s="17">
        <f t="shared" si="773"/>
        <v>0</v>
      </c>
      <c r="AQ2027" s="15">
        <f t="shared" si="773"/>
        <v>0</v>
      </c>
      <c r="AR2027" s="10" t="str">
        <f t="shared" si="773"/>
        <v>J=</v>
      </c>
      <c r="AS2027" s="59">
        <f t="shared" si="773"/>
        <v>44635</v>
      </c>
      <c r="AT2027" s="18"/>
      <c r="AU2027" s="18"/>
      <c r="AV2027" s="40"/>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row>
    <row r="2028" spans="1:202" x14ac:dyDescent="0.2">
      <c r="A2028" s="122"/>
      <c r="B2028" s="3"/>
      <c r="C2028" s="5"/>
      <c r="D2028" s="4"/>
      <c r="E2028" s="5"/>
      <c r="F2028" s="19"/>
      <c r="G2028" s="6"/>
      <c r="H2028" s="5"/>
      <c r="I2028" s="5"/>
      <c r="J2028" s="5"/>
      <c r="K2028" s="5"/>
      <c r="L2028" s="20"/>
      <c r="M2028" s="8"/>
      <c r="N2028" s="3"/>
      <c r="O2028" s="3"/>
      <c r="P2028" s="21"/>
      <c r="Q2028" s="2"/>
      <c r="R2028" s="9"/>
      <c r="S2028" s="9"/>
      <c r="T2028" s="9"/>
      <c r="U2028" s="9"/>
      <c r="V2028" s="9"/>
      <c r="W2028" s="9"/>
      <c r="X2028" s="9"/>
      <c r="Y2028" s="9"/>
      <c r="Z2028" s="9"/>
      <c r="AA2028" s="9"/>
      <c r="AB2028" s="9"/>
      <c r="AC2028" s="9"/>
      <c r="AD2028" s="9"/>
      <c r="AE2028" s="9"/>
      <c r="AF2028" s="59">
        <f t="shared" si="771"/>
        <v>44615</v>
      </c>
      <c r="AG2028" s="15">
        <f t="shared" ca="1" si="772"/>
        <v>518.94185500000003</v>
      </c>
      <c r="AH2028" s="15">
        <f t="shared" si="772"/>
        <v>500</v>
      </c>
      <c r="AI2028" s="4">
        <f t="shared" ca="1" si="772"/>
        <v>0.1065</v>
      </c>
      <c r="AJ2028" s="16">
        <f t="shared" ca="1" si="772"/>
        <v>4.0168000000000002E-4</v>
      </c>
      <c r="AK2028" s="4">
        <f t="shared" si="772"/>
        <v>1.075</v>
      </c>
      <c r="AL2028" s="59">
        <f t="shared" si="769"/>
        <v>44615</v>
      </c>
      <c r="AM2028" s="16">
        <f t="shared" ca="1" si="773"/>
        <v>1.03788371</v>
      </c>
      <c r="AN2028" s="15">
        <f t="shared" ca="1" si="773"/>
        <v>18.941855</v>
      </c>
      <c r="AO2028" s="9">
        <f t="shared" si="773"/>
        <v>0</v>
      </c>
      <c r="AP2028" s="17">
        <f t="shared" si="773"/>
        <v>0</v>
      </c>
      <c r="AQ2028" s="15">
        <f t="shared" si="773"/>
        <v>0</v>
      </c>
      <c r="AR2028" s="10" t="str">
        <f t="shared" si="773"/>
        <v>J=</v>
      </c>
      <c r="AS2028" s="59">
        <f t="shared" si="773"/>
        <v>44635</v>
      </c>
      <c r="AT2028" s="18"/>
      <c r="AU2028" s="18"/>
      <c r="AV2028" s="40"/>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row>
    <row r="2029" spans="1:202" x14ac:dyDescent="0.2">
      <c r="A2029" s="122"/>
      <c r="B2029" s="3"/>
      <c r="C2029" s="5"/>
      <c r="D2029" s="4"/>
      <c r="E2029" s="5"/>
      <c r="F2029" s="19"/>
      <c r="G2029" s="6"/>
      <c r="H2029" s="5"/>
      <c r="I2029" s="5"/>
      <c r="J2029" s="5"/>
      <c r="K2029" s="5"/>
      <c r="L2029" s="20"/>
      <c r="M2029" s="8"/>
      <c r="N2029" s="3"/>
      <c r="O2029" s="3"/>
      <c r="P2029" s="21"/>
      <c r="Q2029" s="2"/>
      <c r="R2029" s="9"/>
      <c r="S2029" s="9"/>
      <c r="T2029" s="9"/>
      <c r="U2029" s="9"/>
      <c r="V2029" s="9"/>
      <c r="W2029" s="9"/>
      <c r="X2029" s="9"/>
      <c r="Y2029" s="9"/>
      <c r="Z2029" s="9"/>
      <c r="AA2029" s="9"/>
      <c r="AB2029" s="9"/>
      <c r="AC2029" s="9"/>
      <c r="AD2029" s="9"/>
      <c r="AE2029" s="9"/>
      <c r="AF2029" s="59">
        <f t="shared" si="771"/>
        <v>44616</v>
      </c>
      <c r="AG2029" s="15">
        <f t="shared" ca="1" si="772"/>
        <v>519.16593499999999</v>
      </c>
      <c r="AH2029" s="15">
        <f t="shared" si="772"/>
        <v>500</v>
      </c>
      <c r="AI2029" s="4">
        <f t="shared" ca="1" si="772"/>
        <v>0.1065</v>
      </c>
      <c r="AJ2029" s="16">
        <f t="shared" ca="1" si="772"/>
        <v>4.0168000000000002E-4</v>
      </c>
      <c r="AK2029" s="4">
        <f t="shared" si="772"/>
        <v>1.075</v>
      </c>
      <c r="AL2029" s="59">
        <f t="shared" si="769"/>
        <v>44616</v>
      </c>
      <c r="AM2029" s="16">
        <f t="shared" ca="1" si="773"/>
        <v>1.0383318699999999</v>
      </c>
      <c r="AN2029" s="15">
        <f t="shared" ca="1" si="773"/>
        <v>19.165935000000001</v>
      </c>
      <c r="AO2029" s="9">
        <f t="shared" si="773"/>
        <v>0</v>
      </c>
      <c r="AP2029" s="17">
        <f t="shared" si="773"/>
        <v>0</v>
      </c>
      <c r="AQ2029" s="15">
        <f t="shared" si="773"/>
        <v>0</v>
      </c>
      <c r="AR2029" s="10" t="str">
        <f t="shared" si="773"/>
        <v>J=</v>
      </c>
      <c r="AS2029" s="59">
        <f t="shared" si="773"/>
        <v>44635</v>
      </c>
      <c r="AT2029" s="18"/>
      <c r="AU2029" s="18"/>
      <c r="AV2029" s="40"/>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row>
    <row r="2030" spans="1:202" x14ac:dyDescent="0.2">
      <c r="A2030" s="122"/>
      <c r="B2030" s="3"/>
      <c r="C2030" s="5"/>
      <c r="D2030" s="4"/>
      <c r="E2030" s="5"/>
      <c r="F2030" s="19"/>
      <c r="G2030" s="6"/>
      <c r="H2030" s="5"/>
      <c r="I2030" s="5"/>
      <c r="J2030" s="5"/>
      <c r="K2030" s="5"/>
      <c r="L2030" s="20"/>
      <c r="M2030" s="8"/>
      <c r="N2030" s="3"/>
      <c r="O2030" s="3"/>
      <c r="P2030" s="21"/>
      <c r="Q2030" s="2"/>
      <c r="R2030" s="9"/>
      <c r="S2030" s="9"/>
      <c r="T2030" s="9"/>
      <c r="U2030" s="9"/>
      <c r="V2030" s="9"/>
      <c r="W2030" s="9"/>
      <c r="X2030" s="9"/>
      <c r="Y2030" s="9"/>
      <c r="Z2030" s="9"/>
      <c r="AA2030" s="9"/>
      <c r="AB2030" s="9"/>
      <c r="AC2030" s="9"/>
      <c r="AD2030" s="9"/>
      <c r="AE2030" s="9"/>
      <c r="AF2030" s="59">
        <f t="shared" si="771"/>
        <v>44617</v>
      </c>
      <c r="AG2030" s="15">
        <f t="shared" ca="1" si="772"/>
        <v>519.39011500000004</v>
      </c>
      <c r="AH2030" s="15">
        <f t="shared" si="772"/>
        <v>500</v>
      </c>
      <c r="AI2030" s="4">
        <f t="shared" ca="1" si="772"/>
        <v>0.1065</v>
      </c>
      <c r="AJ2030" s="16">
        <f t="shared" ca="1" si="772"/>
        <v>4.0168000000000002E-4</v>
      </c>
      <c r="AK2030" s="4">
        <f t="shared" si="772"/>
        <v>1.075</v>
      </c>
      <c r="AL2030" s="59">
        <f t="shared" si="769"/>
        <v>44617</v>
      </c>
      <c r="AM2030" s="16">
        <f t="shared" ca="1" si="773"/>
        <v>1.03878023</v>
      </c>
      <c r="AN2030" s="15">
        <f t="shared" ca="1" si="773"/>
        <v>19.390115000000002</v>
      </c>
      <c r="AO2030" s="9">
        <f t="shared" si="773"/>
        <v>0</v>
      </c>
      <c r="AP2030" s="17">
        <f t="shared" si="773"/>
        <v>0</v>
      </c>
      <c r="AQ2030" s="15">
        <f t="shared" si="773"/>
        <v>0</v>
      </c>
      <c r="AR2030" s="10" t="str">
        <f t="shared" si="773"/>
        <v>J=</v>
      </c>
      <c r="AS2030" s="59">
        <f t="shared" si="773"/>
        <v>44635</v>
      </c>
      <c r="AT2030" s="18"/>
      <c r="AU2030" s="18"/>
      <c r="AV2030" s="40"/>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row>
    <row r="2031" spans="1:202" x14ac:dyDescent="0.2">
      <c r="A2031" s="122"/>
      <c r="B2031" s="3"/>
      <c r="C2031" s="5"/>
      <c r="D2031" s="4"/>
      <c r="E2031" s="5"/>
      <c r="F2031" s="19"/>
      <c r="G2031" s="6"/>
      <c r="H2031" s="5"/>
      <c r="I2031" s="5"/>
      <c r="J2031" s="5"/>
      <c r="K2031" s="5"/>
      <c r="L2031" s="20"/>
      <c r="M2031" s="8"/>
      <c r="N2031" s="3"/>
      <c r="O2031" s="3"/>
      <c r="P2031" s="21"/>
      <c r="Q2031" s="2"/>
      <c r="R2031" s="9"/>
      <c r="S2031" s="9"/>
      <c r="T2031" s="9"/>
      <c r="U2031" s="9"/>
      <c r="V2031" s="9"/>
      <c r="W2031" s="9"/>
      <c r="X2031" s="9"/>
      <c r="Y2031" s="9"/>
      <c r="Z2031" s="9"/>
      <c r="AA2031" s="9"/>
      <c r="AB2031" s="9"/>
      <c r="AC2031" s="9"/>
      <c r="AD2031" s="9"/>
      <c r="AE2031" s="9"/>
      <c r="AF2031" s="59">
        <f t="shared" si="771"/>
        <v>44618</v>
      </c>
      <c r="AG2031" s="15">
        <f t="shared" ca="1" si="772"/>
        <v>519.61438999999996</v>
      </c>
      <c r="AH2031" s="15">
        <f t="shared" si="772"/>
        <v>500</v>
      </c>
      <c r="AI2031" s="4">
        <f t="shared" ca="1" si="772"/>
        <v>0</v>
      </c>
      <c r="AJ2031" s="16">
        <f t="shared" ca="1" si="772"/>
        <v>0</v>
      </c>
      <c r="AK2031" s="4">
        <f t="shared" si="772"/>
        <v>1.075</v>
      </c>
      <c r="AL2031" s="59">
        <f t="shared" si="769"/>
        <v>44618</v>
      </c>
      <c r="AM2031" s="16">
        <f t="shared" ca="1" si="773"/>
        <v>1.03922878</v>
      </c>
      <c r="AN2031" s="15">
        <f t="shared" ca="1" si="773"/>
        <v>19.61439</v>
      </c>
      <c r="AO2031" s="9">
        <f t="shared" si="773"/>
        <v>0</v>
      </c>
      <c r="AP2031" s="17">
        <f t="shared" si="773"/>
        <v>0</v>
      </c>
      <c r="AQ2031" s="15">
        <f t="shared" si="773"/>
        <v>0</v>
      </c>
      <c r="AR2031" s="10" t="str">
        <f t="shared" si="773"/>
        <v>J=</v>
      </c>
      <c r="AS2031" s="59">
        <f t="shared" si="773"/>
        <v>44635</v>
      </c>
      <c r="AT2031" s="18"/>
      <c r="AU2031" s="18"/>
      <c r="AV2031" s="40"/>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row>
    <row r="2032" spans="1:202" x14ac:dyDescent="0.2">
      <c r="A2032" s="122"/>
      <c r="B2032" s="3"/>
      <c r="C2032" s="5"/>
      <c r="D2032" s="4"/>
      <c r="E2032" s="5"/>
      <c r="F2032" s="19"/>
      <c r="G2032" s="6"/>
      <c r="H2032" s="5"/>
      <c r="I2032" s="5"/>
      <c r="J2032" s="5"/>
      <c r="K2032" s="5"/>
      <c r="L2032" s="20"/>
      <c r="M2032" s="8"/>
      <c r="N2032" s="3"/>
      <c r="O2032" s="3"/>
      <c r="P2032" s="21"/>
      <c r="Q2032" s="2"/>
      <c r="R2032" s="9"/>
      <c r="S2032" s="9"/>
      <c r="T2032" s="9"/>
      <c r="U2032" s="9"/>
      <c r="V2032" s="9"/>
      <c r="W2032" s="9"/>
      <c r="X2032" s="9"/>
      <c r="Y2032" s="9"/>
      <c r="Z2032" s="9"/>
      <c r="AA2032" s="9"/>
      <c r="AB2032" s="9"/>
      <c r="AC2032" s="9"/>
      <c r="AD2032" s="9"/>
      <c r="AE2032" s="9"/>
      <c r="AF2032" s="59">
        <f t="shared" si="771"/>
        <v>44619</v>
      </c>
      <c r="AG2032" s="15">
        <f t="shared" ca="1" si="772"/>
        <v>519.61438999999996</v>
      </c>
      <c r="AH2032" s="15">
        <f t="shared" si="772"/>
        <v>500</v>
      </c>
      <c r="AI2032" s="4">
        <f t="shared" ca="1" si="772"/>
        <v>0</v>
      </c>
      <c r="AJ2032" s="16">
        <f t="shared" ca="1" si="772"/>
        <v>0</v>
      </c>
      <c r="AK2032" s="4">
        <f t="shared" si="772"/>
        <v>1.075</v>
      </c>
      <c r="AL2032" s="59">
        <f t="shared" si="769"/>
        <v>44619</v>
      </c>
      <c r="AM2032" s="16">
        <f t="shared" ca="1" si="773"/>
        <v>1.03922878</v>
      </c>
      <c r="AN2032" s="15">
        <f t="shared" ca="1" si="773"/>
        <v>19.61439</v>
      </c>
      <c r="AO2032" s="9">
        <f t="shared" si="773"/>
        <v>0</v>
      </c>
      <c r="AP2032" s="17">
        <f t="shared" si="773"/>
        <v>0</v>
      </c>
      <c r="AQ2032" s="15">
        <f t="shared" si="773"/>
        <v>0</v>
      </c>
      <c r="AR2032" s="10" t="str">
        <f t="shared" si="773"/>
        <v>J=</v>
      </c>
      <c r="AS2032" s="59">
        <f t="shared" si="773"/>
        <v>44635</v>
      </c>
      <c r="AT2032" s="18"/>
      <c r="AU2032" s="18"/>
      <c r="AV2032" s="40"/>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row>
    <row r="2033" spans="1:202" x14ac:dyDescent="0.2">
      <c r="A2033" s="122"/>
      <c r="B2033" s="3"/>
      <c r="C2033" s="5"/>
      <c r="D2033" s="4"/>
      <c r="E2033" s="5"/>
      <c r="F2033" s="19"/>
      <c r="G2033" s="6"/>
      <c r="H2033" s="5"/>
      <c r="I2033" s="5"/>
      <c r="J2033" s="5"/>
      <c r="K2033" s="5"/>
      <c r="L2033" s="20"/>
      <c r="M2033" s="8"/>
      <c r="N2033" s="3"/>
      <c r="O2033" s="3"/>
      <c r="P2033" s="21"/>
      <c r="Q2033" s="2"/>
      <c r="R2033" s="9"/>
      <c r="S2033" s="9"/>
      <c r="T2033" s="9"/>
      <c r="U2033" s="9"/>
      <c r="V2033" s="9"/>
      <c r="W2033" s="9"/>
      <c r="X2033" s="9"/>
      <c r="Y2033" s="9"/>
      <c r="Z2033" s="9"/>
      <c r="AA2033" s="9"/>
      <c r="AB2033" s="9"/>
      <c r="AC2033" s="9"/>
      <c r="AD2033" s="9"/>
      <c r="AE2033" s="9"/>
      <c r="AF2033" s="59">
        <f t="shared" si="771"/>
        <v>44620</v>
      </c>
      <c r="AG2033" s="15">
        <f t="shared" ca="1" si="772"/>
        <v>519.61438999999996</v>
      </c>
      <c r="AH2033" s="15">
        <f t="shared" si="772"/>
        <v>500</v>
      </c>
      <c r="AI2033" s="4">
        <f t="shared" ca="1" si="772"/>
        <v>0</v>
      </c>
      <c r="AJ2033" s="16">
        <f t="shared" ca="1" si="772"/>
        <v>0</v>
      </c>
      <c r="AK2033" s="4">
        <f t="shared" si="772"/>
        <v>1.075</v>
      </c>
      <c r="AL2033" s="59">
        <f t="shared" si="769"/>
        <v>44620</v>
      </c>
      <c r="AM2033" s="16">
        <f t="shared" ca="1" si="773"/>
        <v>1.03922878</v>
      </c>
      <c r="AN2033" s="15">
        <f t="shared" ca="1" si="773"/>
        <v>19.61439</v>
      </c>
      <c r="AO2033" s="9">
        <f t="shared" si="773"/>
        <v>0</v>
      </c>
      <c r="AP2033" s="17">
        <f t="shared" si="773"/>
        <v>0</v>
      </c>
      <c r="AQ2033" s="15">
        <f t="shared" si="773"/>
        <v>0</v>
      </c>
      <c r="AR2033" s="10" t="str">
        <f t="shared" si="773"/>
        <v>J=</v>
      </c>
      <c r="AS2033" s="59">
        <f t="shared" si="773"/>
        <v>44635</v>
      </c>
      <c r="AT2033" s="18"/>
      <c r="AU2033" s="18"/>
      <c r="AV2033" s="40"/>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row>
    <row r="2034" spans="1:202" x14ac:dyDescent="0.2">
      <c r="A2034" s="122"/>
      <c r="B2034" s="3"/>
      <c r="C2034" s="5"/>
      <c r="D2034" s="4"/>
      <c r="E2034" s="5"/>
      <c r="F2034" s="19"/>
      <c r="G2034" s="6"/>
      <c r="H2034" s="5"/>
      <c r="I2034" s="5"/>
      <c r="J2034" s="5"/>
      <c r="K2034" s="5"/>
      <c r="L2034" s="20"/>
      <c r="M2034" s="8"/>
      <c r="N2034" s="3"/>
      <c r="O2034" s="3"/>
      <c r="P2034" s="21"/>
      <c r="Q2034" s="2"/>
      <c r="R2034" s="9"/>
      <c r="S2034" s="9"/>
      <c r="T2034" s="9"/>
      <c r="U2034" s="9"/>
      <c r="V2034" s="9"/>
      <c r="W2034" s="9"/>
      <c r="X2034" s="9"/>
      <c r="Y2034" s="9"/>
      <c r="Z2034" s="9"/>
      <c r="AA2034" s="9"/>
      <c r="AB2034" s="9"/>
      <c r="AC2034" s="9"/>
      <c r="AD2034" s="9"/>
      <c r="AE2034" s="9"/>
      <c r="AF2034" s="59">
        <f t="shared" si="771"/>
        <v>44621</v>
      </c>
      <c r="AG2034" s="15">
        <f t="shared" ca="1" si="772"/>
        <v>519.61438999999996</v>
      </c>
      <c r="AH2034" s="15">
        <f t="shared" si="772"/>
        <v>500</v>
      </c>
      <c r="AI2034" s="4">
        <f t="shared" ca="1" si="772"/>
        <v>0</v>
      </c>
      <c r="AJ2034" s="16">
        <f t="shared" ca="1" si="772"/>
        <v>0</v>
      </c>
      <c r="AK2034" s="4">
        <f t="shared" si="772"/>
        <v>1.075</v>
      </c>
      <c r="AL2034" s="59">
        <f t="shared" si="769"/>
        <v>44621</v>
      </c>
      <c r="AM2034" s="16">
        <f t="shared" ca="1" si="773"/>
        <v>1.03922878</v>
      </c>
      <c r="AN2034" s="15">
        <f t="shared" ca="1" si="773"/>
        <v>19.61439</v>
      </c>
      <c r="AO2034" s="9">
        <f t="shared" si="773"/>
        <v>0</v>
      </c>
      <c r="AP2034" s="17">
        <f t="shared" si="773"/>
        <v>0</v>
      </c>
      <c r="AQ2034" s="15">
        <f t="shared" si="773"/>
        <v>0</v>
      </c>
      <c r="AR2034" s="10" t="str">
        <f t="shared" si="773"/>
        <v>J=</v>
      </c>
      <c r="AS2034" s="59">
        <f t="shared" si="773"/>
        <v>44635</v>
      </c>
      <c r="AT2034" s="18"/>
      <c r="AU2034" s="18"/>
      <c r="AV2034" s="40"/>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row>
    <row r="2035" spans="1:202" x14ac:dyDescent="0.2">
      <c r="A2035" s="122"/>
      <c r="B2035" s="3"/>
      <c r="C2035" s="5"/>
      <c r="D2035" s="4"/>
      <c r="E2035" s="5"/>
      <c r="F2035" s="19"/>
      <c r="G2035" s="6"/>
      <c r="H2035" s="5"/>
      <c r="I2035" s="5"/>
      <c r="J2035" s="5"/>
      <c r="K2035" s="5"/>
      <c r="L2035" s="20"/>
      <c r="M2035" s="8"/>
      <c r="N2035" s="3"/>
      <c r="O2035" s="3"/>
      <c r="P2035" s="21"/>
      <c r="Q2035" s="2"/>
      <c r="R2035" s="9"/>
      <c r="S2035" s="9"/>
      <c r="T2035" s="9"/>
      <c r="U2035" s="9"/>
      <c r="V2035" s="9"/>
      <c r="W2035" s="9"/>
      <c r="X2035" s="9"/>
      <c r="Y2035" s="9"/>
      <c r="Z2035" s="9"/>
      <c r="AA2035" s="9"/>
      <c r="AB2035" s="9"/>
      <c r="AC2035" s="9"/>
      <c r="AD2035" s="9"/>
      <c r="AE2035" s="9"/>
      <c r="AF2035" s="59">
        <f t="shared" si="771"/>
        <v>44622</v>
      </c>
      <c r="AG2035" s="15">
        <f t="shared" ca="1" si="772"/>
        <v>519.61438999999996</v>
      </c>
      <c r="AH2035" s="15">
        <f t="shared" si="772"/>
        <v>500</v>
      </c>
      <c r="AI2035" s="4">
        <f t="shared" ca="1" si="772"/>
        <v>0.1065</v>
      </c>
      <c r="AJ2035" s="16">
        <f t="shared" ca="1" si="772"/>
        <v>4.0168000000000002E-4</v>
      </c>
      <c r="AK2035" s="4">
        <f t="shared" si="772"/>
        <v>1.075</v>
      </c>
      <c r="AL2035" s="59">
        <f t="shared" si="769"/>
        <v>44622</v>
      </c>
      <c r="AM2035" s="16">
        <f t="shared" ca="1" si="773"/>
        <v>1.03922878</v>
      </c>
      <c r="AN2035" s="15">
        <f t="shared" ca="1" si="773"/>
        <v>19.61439</v>
      </c>
      <c r="AO2035" s="9">
        <f t="shared" si="773"/>
        <v>0</v>
      </c>
      <c r="AP2035" s="17">
        <f t="shared" si="773"/>
        <v>0</v>
      </c>
      <c r="AQ2035" s="15">
        <f t="shared" si="773"/>
        <v>0</v>
      </c>
      <c r="AR2035" s="10" t="str">
        <f t="shared" si="773"/>
        <v>J=</v>
      </c>
      <c r="AS2035" s="59">
        <f t="shared" si="773"/>
        <v>44635</v>
      </c>
      <c r="AT2035" s="18"/>
      <c r="AU2035" s="18"/>
      <c r="AV2035" s="40"/>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row>
    <row r="2036" spans="1:202" x14ac:dyDescent="0.2">
      <c r="A2036" s="122"/>
      <c r="B2036" s="3"/>
      <c r="C2036" s="5"/>
      <c r="D2036" s="4"/>
      <c r="E2036" s="5"/>
      <c r="F2036" s="19"/>
      <c r="G2036" s="6"/>
      <c r="H2036" s="5"/>
      <c r="I2036" s="5"/>
      <c r="J2036" s="5"/>
      <c r="K2036" s="5"/>
      <c r="L2036" s="20"/>
      <c r="M2036" s="8"/>
      <c r="N2036" s="3"/>
      <c r="O2036" s="3"/>
      <c r="P2036" s="21"/>
      <c r="Q2036" s="2"/>
      <c r="R2036" s="9"/>
      <c r="S2036" s="9"/>
      <c r="T2036" s="9"/>
      <c r="U2036" s="9"/>
      <c r="V2036" s="9"/>
      <c r="W2036" s="9"/>
      <c r="X2036" s="9"/>
      <c r="Y2036" s="9"/>
      <c r="Z2036" s="9"/>
      <c r="AA2036" s="9"/>
      <c r="AB2036" s="9"/>
      <c r="AC2036" s="9"/>
      <c r="AD2036" s="9"/>
      <c r="AE2036" s="9"/>
      <c r="AF2036" s="59">
        <f t="shared" si="771"/>
        <v>44623</v>
      </c>
      <c r="AG2036" s="15">
        <f t="shared" ca="1" si="772"/>
        <v>519.83876499999997</v>
      </c>
      <c r="AH2036" s="15">
        <f t="shared" si="772"/>
        <v>500</v>
      </c>
      <c r="AI2036" s="4">
        <f t="shared" ca="1" si="772"/>
        <v>0.1065</v>
      </c>
      <c r="AJ2036" s="16">
        <f t="shared" ca="1" si="772"/>
        <v>4.0168000000000002E-4</v>
      </c>
      <c r="AK2036" s="4">
        <f t="shared" si="772"/>
        <v>1.075</v>
      </c>
      <c r="AL2036" s="59">
        <f t="shared" si="769"/>
        <v>44623</v>
      </c>
      <c r="AM2036" s="16">
        <f t="shared" ca="1" si="773"/>
        <v>1.0396775300000001</v>
      </c>
      <c r="AN2036" s="15">
        <f t="shared" ca="1" si="773"/>
        <v>19.838764999999999</v>
      </c>
      <c r="AO2036" s="9">
        <f t="shared" si="773"/>
        <v>0</v>
      </c>
      <c r="AP2036" s="17">
        <f t="shared" si="773"/>
        <v>0</v>
      </c>
      <c r="AQ2036" s="15">
        <f t="shared" si="773"/>
        <v>0</v>
      </c>
      <c r="AR2036" s="10" t="str">
        <f t="shared" si="773"/>
        <v>J=</v>
      </c>
      <c r="AS2036" s="59">
        <f t="shared" si="773"/>
        <v>44635</v>
      </c>
      <c r="AT2036" s="18"/>
      <c r="AU2036" s="18"/>
      <c r="AV2036" s="40"/>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row>
    <row r="2037" spans="1:202" x14ac:dyDescent="0.2">
      <c r="A2037" s="122"/>
      <c r="B2037" s="3"/>
      <c r="C2037" s="5"/>
      <c r="D2037" s="4"/>
      <c r="E2037" s="5"/>
      <c r="F2037" s="19"/>
      <c r="G2037" s="6"/>
      <c r="H2037" s="5"/>
      <c r="I2037" s="5"/>
      <c r="J2037" s="5"/>
      <c r="K2037" s="5"/>
      <c r="L2037" s="20"/>
      <c r="M2037" s="8"/>
      <c r="N2037" s="3"/>
      <c r="O2037" s="3"/>
      <c r="P2037" s="21"/>
      <c r="Q2037" s="2"/>
      <c r="R2037" s="9"/>
      <c r="S2037" s="9"/>
      <c r="T2037" s="9"/>
      <c r="U2037" s="9"/>
      <c r="V2037" s="9"/>
      <c r="W2037" s="9"/>
      <c r="X2037" s="9"/>
      <c r="Y2037" s="9"/>
      <c r="Z2037" s="9"/>
      <c r="AA2037" s="9"/>
      <c r="AB2037" s="9"/>
      <c r="AC2037" s="9"/>
      <c r="AD2037" s="9"/>
      <c r="AE2037" s="9"/>
      <c r="AF2037" s="59">
        <f t="shared" si="771"/>
        <v>44624</v>
      </c>
      <c r="AG2037" s="15">
        <f t="shared" ca="1" si="772"/>
        <v>520.06323499999996</v>
      </c>
      <c r="AH2037" s="15">
        <f t="shared" si="772"/>
        <v>500</v>
      </c>
      <c r="AI2037" s="4">
        <f t="shared" ca="1" si="772"/>
        <v>0.1065</v>
      </c>
      <c r="AJ2037" s="16">
        <f t="shared" ca="1" si="772"/>
        <v>4.0168000000000002E-4</v>
      </c>
      <c r="AK2037" s="4">
        <f t="shared" si="772"/>
        <v>1.075</v>
      </c>
      <c r="AL2037" s="59">
        <f t="shared" si="769"/>
        <v>44624</v>
      </c>
      <c r="AM2037" s="16">
        <f t="shared" ca="1" si="773"/>
        <v>1.0401264699999999</v>
      </c>
      <c r="AN2037" s="15">
        <f t="shared" ca="1" si="773"/>
        <v>20.063234999999999</v>
      </c>
      <c r="AO2037" s="9">
        <f t="shared" si="773"/>
        <v>0</v>
      </c>
      <c r="AP2037" s="17">
        <f t="shared" si="773"/>
        <v>0</v>
      </c>
      <c r="AQ2037" s="15">
        <f t="shared" si="773"/>
        <v>0</v>
      </c>
      <c r="AR2037" s="10" t="str">
        <f t="shared" si="773"/>
        <v>J=</v>
      </c>
      <c r="AS2037" s="59">
        <f t="shared" si="773"/>
        <v>44635</v>
      </c>
      <c r="AT2037" s="18"/>
      <c r="AU2037" s="18"/>
      <c r="AV2037" s="40"/>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row>
    <row r="2038" spans="1:202" x14ac:dyDescent="0.2">
      <c r="A2038" s="122"/>
      <c r="B2038" s="3"/>
      <c r="C2038" s="5"/>
      <c r="D2038" s="4"/>
      <c r="E2038" s="5"/>
      <c r="F2038" s="19"/>
      <c r="G2038" s="6"/>
      <c r="H2038" s="5"/>
      <c r="I2038" s="5"/>
      <c r="J2038" s="5"/>
      <c r="K2038" s="5"/>
      <c r="L2038" s="20"/>
      <c r="M2038" s="8"/>
      <c r="N2038" s="3"/>
      <c r="O2038" s="3"/>
      <c r="P2038" s="21"/>
      <c r="Q2038" s="2"/>
      <c r="R2038" s="9"/>
      <c r="S2038" s="9"/>
      <c r="T2038" s="9"/>
      <c r="U2038" s="9"/>
      <c r="V2038" s="9"/>
      <c r="W2038" s="9"/>
      <c r="X2038" s="9"/>
      <c r="Y2038" s="9"/>
      <c r="Z2038" s="9"/>
      <c r="AA2038" s="9"/>
      <c r="AB2038" s="9"/>
      <c r="AC2038" s="9"/>
      <c r="AD2038" s="9"/>
      <c r="AE2038" s="9"/>
      <c r="AF2038" s="59"/>
      <c r="AG2038" s="15"/>
      <c r="AH2038" s="15"/>
      <c r="AI2038" s="4"/>
      <c r="AJ2038" s="16"/>
      <c r="AK2038" s="4"/>
      <c r="AL2038" s="59"/>
      <c r="AM2038" s="16"/>
      <c r="AN2038" s="15"/>
      <c r="AO2038" s="9"/>
      <c r="AP2038" s="17"/>
      <c r="AQ2038" s="15"/>
      <c r="AR2038" s="10"/>
      <c r="AS2038" s="59"/>
      <c r="AT2038" s="18"/>
      <c r="AU2038" s="18"/>
      <c r="AV2038" s="40"/>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row>
    <row r="2039" spans="1:202" x14ac:dyDescent="0.2">
      <c r="A2039" s="122"/>
      <c r="B2039" s="3"/>
      <c r="C2039" s="5"/>
      <c r="D2039" s="4"/>
      <c r="E2039" s="5"/>
      <c r="F2039" s="19"/>
      <c r="G2039" s="6"/>
      <c r="H2039" s="5"/>
      <c r="I2039" s="5"/>
      <c r="J2039" s="5"/>
      <c r="K2039" s="5"/>
      <c r="L2039" s="20"/>
      <c r="M2039" s="8"/>
      <c r="N2039" s="3"/>
      <c r="O2039" s="3"/>
      <c r="P2039" s="21"/>
      <c r="Q2039" s="2"/>
      <c r="R2039" s="9"/>
      <c r="S2039" s="9"/>
      <c r="T2039" s="9"/>
      <c r="U2039" s="9"/>
      <c r="V2039" s="9"/>
      <c r="W2039" s="9"/>
      <c r="X2039" s="9"/>
      <c r="Y2039" s="9"/>
      <c r="Z2039" s="9"/>
      <c r="AA2039" s="9"/>
      <c r="AB2039" s="9"/>
      <c r="AC2039" s="9"/>
      <c r="AD2039" s="9"/>
      <c r="AE2039" s="9"/>
      <c r="AF2039" s="59" t="str">
        <f t="shared" ref="AF2039:AS2039" si="774">$B$6</f>
        <v>CNEN22</v>
      </c>
      <c r="AG2039" s="9" t="str">
        <f t="shared" si="774"/>
        <v>CNEN22</v>
      </c>
      <c r="AH2039" s="9" t="str">
        <f t="shared" si="774"/>
        <v>CNEN22</v>
      </c>
      <c r="AI2039" s="9" t="str">
        <f t="shared" si="774"/>
        <v>CNEN22</v>
      </c>
      <c r="AJ2039" s="9" t="str">
        <f t="shared" si="774"/>
        <v>CNEN22</v>
      </c>
      <c r="AK2039" s="4" t="str">
        <f t="shared" si="774"/>
        <v>CNEN22</v>
      </c>
      <c r="AL2039" s="59" t="str">
        <f t="shared" si="774"/>
        <v>CNEN22</v>
      </c>
      <c r="AM2039" s="9" t="str">
        <f t="shared" si="774"/>
        <v>CNEN22</v>
      </c>
      <c r="AN2039" s="9" t="str">
        <f t="shared" si="774"/>
        <v>CNEN22</v>
      </c>
      <c r="AO2039" s="9" t="str">
        <f t="shared" si="774"/>
        <v>CNEN22</v>
      </c>
      <c r="AP2039" s="17" t="str">
        <f t="shared" si="774"/>
        <v>CNEN22</v>
      </c>
      <c r="AQ2039" s="9" t="str">
        <f t="shared" si="774"/>
        <v>CNEN22</v>
      </c>
      <c r="AR2039" s="10" t="str">
        <f t="shared" si="774"/>
        <v>CNEN22</v>
      </c>
      <c r="AS2039" s="59" t="str">
        <f t="shared" si="774"/>
        <v>CNEN22</v>
      </c>
      <c r="AT2039" s="18"/>
      <c r="AU2039" s="18"/>
      <c r="AV2039" s="40"/>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row>
    <row r="2040" spans="1:202" x14ac:dyDescent="0.2">
      <c r="A2040" s="122"/>
      <c r="B2040" s="3"/>
      <c r="C2040" s="5"/>
      <c r="D2040" s="4"/>
      <c r="E2040" s="5"/>
      <c r="F2040" s="19"/>
      <c r="G2040" s="6"/>
      <c r="H2040" s="5"/>
      <c r="I2040" s="5"/>
      <c r="J2040" s="5"/>
      <c r="K2040" s="5"/>
      <c r="L2040" s="20"/>
      <c r="M2040" s="8"/>
      <c r="N2040" s="3"/>
      <c r="O2040" s="3"/>
      <c r="P2040" s="21"/>
      <c r="Q2040" s="2"/>
      <c r="R2040" s="9"/>
      <c r="S2040" s="9"/>
      <c r="T2040" s="9"/>
      <c r="U2040" s="9"/>
      <c r="V2040" s="9"/>
      <c r="W2040" s="9"/>
      <c r="X2040" s="9"/>
      <c r="Y2040" s="9"/>
      <c r="Z2040" s="9"/>
      <c r="AA2040" s="9"/>
      <c r="AB2040" s="9"/>
      <c r="AC2040" s="9"/>
      <c r="AD2040" s="9"/>
      <c r="AE2040" s="9"/>
      <c r="AF2040" s="57" t="s">
        <v>16</v>
      </c>
      <c r="AG2040" s="3" t="s">
        <v>9</v>
      </c>
      <c r="AH2040" s="3" t="s">
        <v>10</v>
      </c>
      <c r="AI2040" s="36" t="s">
        <v>11</v>
      </c>
      <c r="AJ2040" s="37" t="s">
        <v>11</v>
      </c>
      <c r="AK2040" s="36" t="s">
        <v>11</v>
      </c>
      <c r="AL2040" s="60" t="s">
        <v>16</v>
      </c>
      <c r="AM2040" s="37" t="s">
        <v>11</v>
      </c>
      <c r="AN2040" s="3" t="s">
        <v>12</v>
      </c>
      <c r="AO2040" s="7" t="s">
        <v>13</v>
      </c>
      <c r="AP2040" s="38" t="s">
        <v>14</v>
      </c>
      <c r="AQ2040" s="3" t="s">
        <v>14</v>
      </c>
      <c r="AR2040" s="39" t="s">
        <v>15</v>
      </c>
      <c r="AS2040" s="57" t="s">
        <v>15</v>
      </c>
      <c r="AT2040" s="18"/>
      <c r="AU2040" s="18"/>
      <c r="AV2040" s="40"/>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row>
    <row r="2041" spans="1:202" x14ac:dyDescent="0.2">
      <c r="A2041" s="122"/>
      <c r="B2041" s="3"/>
      <c r="C2041" s="5"/>
      <c r="D2041" s="4"/>
      <c r="E2041" s="5"/>
      <c r="F2041" s="19"/>
      <c r="G2041" s="6"/>
      <c r="H2041" s="5"/>
      <c r="I2041" s="5"/>
      <c r="J2041" s="5"/>
      <c r="K2041" s="5"/>
      <c r="L2041" s="20"/>
      <c r="M2041" s="8"/>
      <c r="N2041" s="3"/>
      <c r="O2041" s="3"/>
      <c r="P2041" s="21"/>
      <c r="Q2041" s="2"/>
      <c r="R2041" s="9"/>
      <c r="S2041" s="9"/>
      <c r="T2041" s="9"/>
      <c r="U2041" s="9"/>
      <c r="V2041" s="9"/>
      <c r="W2041" s="9"/>
      <c r="X2041" s="9"/>
      <c r="Y2041" s="9"/>
      <c r="Z2041" s="9"/>
      <c r="AA2041" s="9"/>
      <c r="AB2041" s="9"/>
      <c r="AC2041" s="9"/>
      <c r="AD2041" s="9"/>
      <c r="AE2041" s="9"/>
      <c r="AF2041" s="57" t="s">
        <v>73</v>
      </c>
      <c r="AG2041" s="15" t="str">
        <f>$B$6</f>
        <v>CNEN22</v>
      </c>
      <c r="AH2041" s="3" t="s">
        <v>18</v>
      </c>
      <c r="AI2041" s="19" t="s">
        <v>19</v>
      </c>
      <c r="AJ2041" s="5"/>
      <c r="AK2041" s="19" t="s">
        <v>20</v>
      </c>
      <c r="AL2041" s="57"/>
      <c r="AM2041" s="5"/>
      <c r="AN2041" s="3"/>
      <c r="AO2041" s="7"/>
      <c r="AP2041" s="38"/>
      <c r="AQ2041" s="3"/>
      <c r="AR2041" s="39" t="s">
        <v>23</v>
      </c>
      <c r="AS2041" s="57" t="s">
        <v>23</v>
      </c>
      <c r="AT2041" s="18"/>
      <c r="AU2041" s="18"/>
      <c r="AV2041" s="40"/>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row>
    <row r="2042" spans="1:202" x14ac:dyDescent="0.2">
      <c r="A2042" s="122"/>
      <c r="B2042" s="3"/>
      <c r="C2042" s="5"/>
      <c r="D2042" s="4"/>
      <c r="E2042" s="5"/>
      <c r="F2042" s="19"/>
      <c r="G2042" s="6"/>
      <c r="H2042" s="5"/>
      <c r="I2042" s="5"/>
      <c r="J2042" s="5"/>
      <c r="K2042" s="5"/>
      <c r="L2042" s="20"/>
      <c r="M2042" s="8"/>
      <c r="N2042" s="3"/>
      <c r="O2042" s="3"/>
      <c r="P2042" s="21"/>
      <c r="Q2042" s="2"/>
      <c r="R2042" s="9"/>
      <c r="S2042" s="9"/>
      <c r="T2042" s="9"/>
      <c r="U2042" s="9"/>
      <c r="V2042" s="9"/>
      <c r="W2042" s="9"/>
      <c r="X2042" s="9"/>
      <c r="Y2042" s="9"/>
      <c r="Z2042" s="9"/>
      <c r="AA2042" s="9"/>
      <c r="AB2042" s="9"/>
      <c r="AC2042" s="9"/>
      <c r="AD2042" s="9"/>
      <c r="AE2042" s="9"/>
      <c r="AF2042" s="57" t="s">
        <v>73</v>
      </c>
      <c r="AG2042" s="15"/>
      <c r="AH2042" s="3"/>
      <c r="AI2042" s="19"/>
      <c r="AJ2042" s="5"/>
      <c r="AK2042" s="19"/>
      <c r="AL2042" s="57"/>
      <c r="AM2042" s="5"/>
      <c r="AN2042" s="3"/>
      <c r="AO2042" s="7"/>
      <c r="AP2042" s="38"/>
      <c r="AQ2042" s="3"/>
      <c r="AR2042" s="39" t="s">
        <v>28</v>
      </c>
      <c r="AS2042" s="57" t="s">
        <v>16</v>
      </c>
      <c r="AT2042" s="18"/>
      <c r="AU2042" s="18"/>
      <c r="AV2042" s="40"/>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row>
    <row r="2043" spans="1:202" x14ac:dyDescent="0.2">
      <c r="A2043" s="122"/>
      <c r="B2043" s="3"/>
      <c r="C2043" s="5"/>
      <c r="D2043" s="4"/>
      <c r="E2043" s="5"/>
      <c r="F2043" s="19"/>
      <c r="G2043" s="6"/>
      <c r="H2043" s="5"/>
      <c r="I2043" s="5"/>
      <c r="J2043" s="5"/>
      <c r="K2043" s="5"/>
      <c r="L2043" s="20"/>
      <c r="M2043" s="8"/>
      <c r="N2043" s="3"/>
      <c r="O2043" s="3"/>
      <c r="P2043" s="21"/>
      <c r="Q2043" s="2"/>
      <c r="R2043" s="9"/>
      <c r="S2043" s="9"/>
      <c r="T2043" s="9"/>
      <c r="U2043" s="9"/>
      <c r="V2043" s="9"/>
      <c r="W2043" s="9"/>
      <c r="X2043" s="9"/>
      <c r="Y2043" s="9"/>
      <c r="Z2043" s="9"/>
      <c r="AA2043" s="9"/>
      <c r="AB2043" s="9"/>
      <c r="AC2043" s="9"/>
      <c r="AD2043" s="9"/>
      <c r="AE2043" s="9"/>
      <c r="AF2043" s="57"/>
      <c r="AG2043" s="3" t="s">
        <v>30</v>
      </c>
      <c r="AH2043" s="3" t="s">
        <v>30</v>
      </c>
      <c r="AI2043" s="19" t="s">
        <v>31</v>
      </c>
      <c r="AJ2043" s="5" t="s">
        <v>32</v>
      </c>
      <c r="AK2043" s="4" t="s">
        <v>33</v>
      </c>
      <c r="AL2043" s="59"/>
      <c r="AM2043" s="16" t="s">
        <v>36</v>
      </c>
      <c r="AN2043" s="3" t="s">
        <v>30</v>
      </c>
      <c r="AO2043" s="7"/>
      <c r="AP2043" s="38" t="s">
        <v>37</v>
      </c>
      <c r="AQ2043" s="3" t="s">
        <v>30</v>
      </c>
      <c r="AR2043" s="39" t="s">
        <v>38</v>
      </c>
      <c r="AS2043" s="59"/>
      <c r="AT2043" s="18"/>
      <c r="AU2043" s="18"/>
      <c r="AV2043" s="40"/>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row>
    <row r="2044" spans="1:202" x14ac:dyDescent="0.2">
      <c r="A2044" s="122"/>
      <c r="B2044" s="3"/>
      <c r="C2044" s="5"/>
      <c r="D2044" s="4"/>
      <c r="E2044" s="5"/>
      <c r="F2044" s="19"/>
      <c r="G2044" s="6"/>
      <c r="H2044" s="5"/>
      <c r="I2044" s="5"/>
      <c r="J2044" s="5"/>
      <c r="K2044" s="5"/>
      <c r="L2044" s="20"/>
      <c r="M2044" s="8"/>
      <c r="N2044" s="3"/>
      <c r="O2044" s="3"/>
      <c r="P2044" s="21"/>
      <c r="Q2044" s="2"/>
      <c r="R2044" s="9"/>
      <c r="S2044" s="9"/>
      <c r="T2044" s="9"/>
      <c r="U2044" s="9"/>
      <c r="V2044" s="9"/>
      <c r="W2044" s="9"/>
      <c r="X2044" s="9"/>
      <c r="Y2044" s="9"/>
      <c r="Z2044" s="9"/>
      <c r="AA2044" s="9"/>
      <c r="AB2044" s="9"/>
      <c r="AC2044" s="9"/>
      <c r="AD2044" s="9"/>
      <c r="AE2044" s="9"/>
      <c r="AF2044" s="59"/>
      <c r="AG2044" s="15"/>
      <c r="AH2044" s="15"/>
      <c r="AI2044" s="4"/>
      <c r="AJ2044" s="16"/>
      <c r="AK2044" s="4"/>
      <c r="AL2044" s="59"/>
      <c r="AM2044" s="16"/>
      <c r="AN2044" s="15"/>
      <c r="AO2044" s="9"/>
      <c r="AP2044" s="17"/>
      <c r="AQ2044" s="15"/>
      <c r="AR2044" s="10"/>
      <c r="AS2044" s="61"/>
      <c r="AT2044" s="18"/>
      <c r="AU2044" s="18"/>
      <c r="AV2044" s="40"/>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row>
    <row r="2045" spans="1:202" x14ac:dyDescent="0.2">
      <c r="A2045" s="122"/>
      <c r="B2045" s="3"/>
      <c r="C2045" s="5"/>
      <c r="D2045" s="4"/>
      <c r="E2045" s="5"/>
      <c r="F2045" s="19"/>
      <c r="G2045" s="6"/>
      <c r="H2045" s="5"/>
      <c r="I2045" s="5"/>
      <c r="J2045" s="5"/>
      <c r="K2045" s="5"/>
      <c r="L2045" s="20"/>
      <c r="M2045" s="8"/>
      <c r="N2045" s="3"/>
      <c r="O2045" s="3"/>
      <c r="P2045" s="21"/>
      <c r="Q2045" s="2"/>
      <c r="R2045" s="9"/>
      <c r="S2045" s="9"/>
      <c r="T2045" s="9"/>
      <c r="U2045" s="9"/>
      <c r="V2045" s="9"/>
      <c r="W2045" s="9"/>
      <c r="X2045" s="9"/>
      <c r="Y2045" s="9"/>
      <c r="Z2045" s="9"/>
      <c r="AA2045" s="9"/>
      <c r="AB2045" s="9"/>
      <c r="AC2045" s="9"/>
      <c r="AD2045" s="9"/>
      <c r="AE2045" s="9"/>
      <c r="AF2045" s="59">
        <f>(AF2037+1)</f>
        <v>44625</v>
      </c>
      <c r="AG2045" s="15">
        <f t="shared" ref="AG2045:AK2060" ca="1" si="775">VLOOKUP($AF2045,$A$10:$Q$3625,(AG$1)+1)</f>
        <v>520.28779999999995</v>
      </c>
      <c r="AH2045" s="15">
        <f t="shared" si="775"/>
        <v>500</v>
      </c>
      <c r="AI2045" s="4">
        <f t="shared" ca="1" si="775"/>
        <v>0</v>
      </c>
      <c r="AJ2045" s="16">
        <f t="shared" ca="1" si="775"/>
        <v>0</v>
      </c>
      <c r="AK2045" s="4">
        <f t="shared" si="775"/>
        <v>1.075</v>
      </c>
      <c r="AL2045" s="59">
        <f t="shared" ref="AL2045:AL2074" si="776">AF2045</f>
        <v>44625</v>
      </c>
      <c r="AM2045" s="16">
        <f t="shared" ref="AM2045:AS2060" ca="1" si="777">VLOOKUP($AF2045,$A$10:$Q$3625,(AM$1)+1)</f>
        <v>1.0405755999999999</v>
      </c>
      <c r="AN2045" s="15">
        <f t="shared" ca="1" si="777"/>
        <v>20.287800000000001</v>
      </c>
      <c r="AO2045" s="9">
        <f t="shared" si="777"/>
        <v>0</v>
      </c>
      <c r="AP2045" s="17">
        <f t="shared" si="777"/>
        <v>0</v>
      </c>
      <c r="AQ2045" s="15">
        <f t="shared" si="777"/>
        <v>0</v>
      </c>
      <c r="AR2045" s="10" t="str">
        <f t="shared" si="777"/>
        <v>J=</v>
      </c>
      <c r="AS2045" s="59">
        <f t="shared" si="777"/>
        <v>44635</v>
      </c>
      <c r="AT2045" s="18"/>
      <c r="AU2045" s="18"/>
      <c r="AV2045" s="40"/>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row>
    <row r="2046" spans="1:202" x14ac:dyDescent="0.2">
      <c r="A2046" s="122"/>
      <c r="B2046" s="3"/>
      <c r="C2046" s="5"/>
      <c r="D2046" s="4"/>
      <c r="E2046" s="5"/>
      <c r="F2046" s="19"/>
      <c r="G2046" s="6"/>
      <c r="H2046" s="5"/>
      <c r="I2046" s="5"/>
      <c r="J2046" s="5"/>
      <c r="K2046" s="5"/>
      <c r="L2046" s="20"/>
      <c r="M2046" s="8"/>
      <c r="N2046" s="3"/>
      <c r="O2046" s="3"/>
      <c r="P2046" s="21"/>
      <c r="Q2046" s="2"/>
      <c r="R2046" s="9"/>
      <c r="S2046" s="9"/>
      <c r="T2046" s="9"/>
      <c r="U2046" s="9"/>
      <c r="V2046" s="9"/>
      <c r="W2046" s="9"/>
      <c r="X2046" s="9"/>
      <c r="Y2046" s="9"/>
      <c r="Z2046" s="9"/>
      <c r="AA2046" s="9"/>
      <c r="AB2046" s="9"/>
      <c r="AC2046" s="9"/>
      <c r="AD2046" s="9"/>
      <c r="AE2046" s="9"/>
      <c r="AF2046" s="59">
        <f t="shared" ref="AF2046:AF2074" si="778">(AF2045+1)</f>
        <v>44626</v>
      </c>
      <c r="AG2046" s="15">
        <f t="shared" ca="1" si="775"/>
        <v>520.28779999999995</v>
      </c>
      <c r="AH2046" s="15">
        <f t="shared" si="775"/>
        <v>500</v>
      </c>
      <c r="AI2046" s="4">
        <f t="shared" ca="1" si="775"/>
        <v>0</v>
      </c>
      <c r="AJ2046" s="16">
        <f t="shared" ca="1" si="775"/>
        <v>0</v>
      </c>
      <c r="AK2046" s="4">
        <f t="shared" si="775"/>
        <v>1.075</v>
      </c>
      <c r="AL2046" s="59">
        <f t="shared" si="776"/>
        <v>44626</v>
      </c>
      <c r="AM2046" s="16">
        <f t="shared" ca="1" si="777"/>
        <v>1.0405755999999999</v>
      </c>
      <c r="AN2046" s="15">
        <f t="shared" ca="1" si="777"/>
        <v>20.287800000000001</v>
      </c>
      <c r="AO2046" s="9">
        <f t="shared" si="777"/>
        <v>0</v>
      </c>
      <c r="AP2046" s="17">
        <f t="shared" si="777"/>
        <v>0</v>
      </c>
      <c r="AQ2046" s="15">
        <f t="shared" si="777"/>
        <v>0</v>
      </c>
      <c r="AR2046" s="10" t="str">
        <f t="shared" si="777"/>
        <v>J=</v>
      </c>
      <c r="AS2046" s="59">
        <f t="shared" si="777"/>
        <v>44635</v>
      </c>
      <c r="AT2046" s="18"/>
      <c r="AU2046" s="18"/>
      <c r="AV2046" s="40"/>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row>
    <row r="2047" spans="1:202" x14ac:dyDescent="0.2">
      <c r="A2047" s="122"/>
      <c r="B2047" s="3"/>
      <c r="C2047" s="5"/>
      <c r="D2047" s="4"/>
      <c r="E2047" s="5"/>
      <c r="F2047" s="19"/>
      <c r="G2047" s="6"/>
      <c r="H2047" s="5"/>
      <c r="I2047" s="5"/>
      <c r="J2047" s="5"/>
      <c r="K2047" s="5"/>
      <c r="L2047" s="20"/>
      <c r="M2047" s="8"/>
      <c r="N2047" s="3"/>
      <c r="O2047" s="3"/>
      <c r="P2047" s="21"/>
      <c r="Q2047" s="2"/>
      <c r="R2047" s="9"/>
      <c r="S2047" s="9"/>
      <c r="T2047" s="9"/>
      <c r="U2047" s="9"/>
      <c r="V2047" s="9"/>
      <c r="W2047" s="9"/>
      <c r="X2047" s="9"/>
      <c r="Y2047" s="9"/>
      <c r="Z2047" s="9"/>
      <c r="AA2047" s="9"/>
      <c r="AB2047" s="9"/>
      <c r="AC2047" s="9"/>
      <c r="AD2047" s="9"/>
      <c r="AE2047" s="9"/>
      <c r="AF2047" s="59">
        <f t="shared" si="778"/>
        <v>44627</v>
      </c>
      <c r="AG2047" s="15">
        <f t="shared" ca="1" si="775"/>
        <v>520.28779999999995</v>
      </c>
      <c r="AH2047" s="15">
        <f t="shared" si="775"/>
        <v>500</v>
      </c>
      <c r="AI2047" s="4">
        <f t="shared" ca="1" si="775"/>
        <v>0.1065</v>
      </c>
      <c r="AJ2047" s="16">
        <f t="shared" ca="1" si="775"/>
        <v>4.0168000000000002E-4</v>
      </c>
      <c r="AK2047" s="4">
        <f t="shared" si="775"/>
        <v>1.075</v>
      </c>
      <c r="AL2047" s="59">
        <f t="shared" si="776"/>
        <v>44627</v>
      </c>
      <c r="AM2047" s="16">
        <f t="shared" ca="1" si="777"/>
        <v>1.0405755999999999</v>
      </c>
      <c r="AN2047" s="15">
        <f t="shared" ca="1" si="777"/>
        <v>20.287800000000001</v>
      </c>
      <c r="AO2047" s="9">
        <f t="shared" si="777"/>
        <v>0</v>
      </c>
      <c r="AP2047" s="17">
        <f t="shared" si="777"/>
        <v>0</v>
      </c>
      <c r="AQ2047" s="15">
        <f t="shared" si="777"/>
        <v>0</v>
      </c>
      <c r="AR2047" s="10" t="str">
        <f t="shared" si="777"/>
        <v>J=</v>
      </c>
      <c r="AS2047" s="59">
        <f t="shared" si="777"/>
        <v>44635</v>
      </c>
      <c r="AT2047" s="18"/>
      <c r="AU2047" s="18"/>
      <c r="AV2047" s="40"/>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row>
    <row r="2048" spans="1:202" x14ac:dyDescent="0.2">
      <c r="A2048" s="122"/>
      <c r="B2048" s="3"/>
      <c r="C2048" s="5"/>
      <c r="D2048" s="4"/>
      <c r="E2048" s="5"/>
      <c r="F2048" s="19"/>
      <c r="G2048" s="6"/>
      <c r="H2048" s="5"/>
      <c r="I2048" s="5"/>
      <c r="J2048" s="5"/>
      <c r="K2048" s="5"/>
      <c r="L2048" s="20"/>
      <c r="M2048" s="8"/>
      <c r="N2048" s="3"/>
      <c r="O2048" s="3"/>
      <c r="P2048" s="21"/>
      <c r="Q2048" s="2"/>
      <c r="R2048" s="9"/>
      <c r="S2048" s="9"/>
      <c r="T2048" s="9"/>
      <c r="U2048" s="9"/>
      <c r="V2048" s="9"/>
      <c r="W2048" s="9"/>
      <c r="X2048" s="9"/>
      <c r="Y2048" s="9"/>
      <c r="Z2048" s="9"/>
      <c r="AA2048" s="9"/>
      <c r="AB2048" s="9"/>
      <c r="AC2048" s="9"/>
      <c r="AD2048" s="9"/>
      <c r="AE2048" s="9"/>
      <c r="AF2048" s="59">
        <f t="shared" si="778"/>
        <v>44628</v>
      </c>
      <c r="AG2048" s="15">
        <f t="shared" ca="1" si="775"/>
        <v>520.51246500000002</v>
      </c>
      <c r="AH2048" s="15">
        <f t="shared" si="775"/>
        <v>500</v>
      </c>
      <c r="AI2048" s="4">
        <f t="shared" ca="1" si="775"/>
        <v>0.1065</v>
      </c>
      <c r="AJ2048" s="16">
        <f t="shared" ca="1" si="775"/>
        <v>4.0168000000000002E-4</v>
      </c>
      <c r="AK2048" s="4">
        <f t="shared" si="775"/>
        <v>1.075</v>
      </c>
      <c r="AL2048" s="59">
        <f t="shared" si="776"/>
        <v>44628</v>
      </c>
      <c r="AM2048" s="16">
        <f t="shared" ca="1" si="777"/>
        <v>1.0410249300000001</v>
      </c>
      <c r="AN2048" s="15">
        <f t="shared" ca="1" si="777"/>
        <v>20.512464999999999</v>
      </c>
      <c r="AO2048" s="9">
        <f t="shared" si="777"/>
        <v>0</v>
      </c>
      <c r="AP2048" s="17">
        <f t="shared" si="777"/>
        <v>0</v>
      </c>
      <c r="AQ2048" s="15">
        <f t="shared" si="777"/>
        <v>0</v>
      </c>
      <c r="AR2048" s="10" t="str">
        <f t="shared" si="777"/>
        <v>J=</v>
      </c>
      <c r="AS2048" s="59">
        <f t="shared" si="777"/>
        <v>44635</v>
      </c>
      <c r="AT2048" s="18"/>
      <c r="AU2048" s="18"/>
      <c r="AV2048" s="40"/>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row>
    <row r="2049" spans="1:202" x14ac:dyDescent="0.2">
      <c r="A2049" s="122"/>
      <c r="B2049" s="3"/>
      <c r="C2049" s="5"/>
      <c r="D2049" s="4"/>
      <c r="E2049" s="5"/>
      <c r="F2049" s="19"/>
      <c r="G2049" s="6"/>
      <c r="H2049" s="5"/>
      <c r="I2049" s="5"/>
      <c r="J2049" s="5"/>
      <c r="K2049" s="5"/>
      <c r="L2049" s="20"/>
      <c r="M2049" s="8"/>
      <c r="N2049" s="3"/>
      <c r="O2049" s="3"/>
      <c r="P2049" s="21"/>
      <c r="Q2049" s="2"/>
      <c r="R2049" s="9"/>
      <c r="S2049" s="9"/>
      <c r="T2049" s="9"/>
      <c r="U2049" s="9"/>
      <c r="V2049" s="9"/>
      <c r="W2049" s="9"/>
      <c r="X2049" s="9"/>
      <c r="Y2049" s="9"/>
      <c r="Z2049" s="9"/>
      <c r="AA2049" s="9"/>
      <c r="AB2049" s="9"/>
      <c r="AC2049" s="9"/>
      <c r="AD2049" s="9"/>
      <c r="AE2049" s="9"/>
      <c r="AF2049" s="59">
        <f t="shared" si="778"/>
        <v>44629</v>
      </c>
      <c r="AG2049" s="15">
        <f t="shared" ca="1" si="775"/>
        <v>520.73722499999997</v>
      </c>
      <c r="AH2049" s="15">
        <f t="shared" si="775"/>
        <v>500</v>
      </c>
      <c r="AI2049" s="4">
        <f t="shared" ca="1" si="775"/>
        <v>0.1065</v>
      </c>
      <c r="AJ2049" s="16">
        <f t="shared" ca="1" si="775"/>
        <v>4.0168000000000002E-4</v>
      </c>
      <c r="AK2049" s="4">
        <f t="shared" si="775"/>
        <v>1.075</v>
      </c>
      <c r="AL2049" s="59">
        <f t="shared" si="776"/>
        <v>44629</v>
      </c>
      <c r="AM2049" s="16">
        <f t="shared" ca="1" si="777"/>
        <v>1.0414744499999999</v>
      </c>
      <c r="AN2049" s="15">
        <f t="shared" ca="1" si="777"/>
        <v>20.737224999999999</v>
      </c>
      <c r="AO2049" s="9">
        <f t="shared" si="777"/>
        <v>0</v>
      </c>
      <c r="AP2049" s="17">
        <f t="shared" si="777"/>
        <v>0</v>
      </c>
      <c r="AQ2049" s="15">
        <f t="shared" si="777"/>
        <v>0</v>
      </c>
      <c r="AR2049" s="10" t="str">
        <f t="shared" si="777"/>
        <v>J=</v>
      </c>
      <c r="AS2049" s="59">
        <f t="shared" si="777"/>
        <v>44635</v>
      </c>
      <c r="AT2049" s="18"/>
      <c r="AU2049" s="18"/>
      <c r="AV2049" s="40"/>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row>
    <row r="2050" spans="1:202" x14ac:dyDescent="0.2">
      <c r="A2050" s="122"/>
      <c r="B2050" s="3"/>
      <c r="C2050" s="5"/>
      <c r="D2050" s="4"/>
      <c r="E2050" s="5"/>
      <c r="F2050" s="19"/>
      <c r="G2050" s="6"/>
      <c r="H2050" s="5"/>
      <c r="I2050" s="5"/>
      <c r="J2050" s="5"/>
      <c r="K2050" s="5"/>
      <c r="L2050" s="20"/>
      <c r="M2050" s="8"/>
      <c r="N2050" s="3"/>
      <c r="O2050" s="3"/>
      <c r="P2050" s="21"/>
      <c r="Q2050" s="2"/>
      <c r="R2050" s="9"/>
      <c r="S2050" s="9"/>
      <c r="T2050" s="9"/>
      <c r="U2050" s="9"/>
      <c r="V2050" s="9"/>
      <c r="W2050" s="9"/>
      <c r="X2050" s="9"/>
      <c r="Y2050" s="9"/>
      <c r="Z2050" s="9"/>
      <c r="AA2050" s="9"/>
      <c r="AB2050" s="9"/>
      <c r="AC2050" s="9"/>
      <c r="AD2050" s="9"/>
      <c r="AE2050" s="9"/>
      <c r="AF2050" s="59">
        <f t="shared" si="778"/>
        <v>44630</v>
      </c>
      <c r="AG2050" s="15">
        <f t="shared" ca="1" si="775"/>
        <v>520.96208000000001</v>
      </c>
      <c r="AH2050" s="15">
        <f t="shared" si="775"/>
        <v>500</v>
      </c>
      <c r="AI2050" s="4">
        <f t="shared" ca="1" si="775"/>
        <v>0.1065</v>
      </c>
      <c r="AJ2050" s="16">
        <f t="shared" ca="1" si="775"/>
        <v>4.0168000000000002E-4</v>
      </c>
      <c r="AK2050" s="4">
        <f t="shared" si="775"/>
        <v>1.075</v>
      </c>
      <c r="AL2050" s="59">
        <f t="shared" si="776"/>
        <v>44630</v>
      </c>
      <c r="AM2050" s="16">
        <f t="shared" ca="1" si="777"/>
        <v>1.04192416</v>
      </c>
      <c r="AN2050" s="15">
        <f t="shared" ca="1" si="777"/>
        <v>20.96208</v>
      </c>
      <c r="AO2050" s="9">
        <f t="shared" si="777"/>
        <v>0</v>
      </c>
      <c r="AP2050" s="17">
        <f t="shared" si="777"/>
        <v>0</v>
      </c>
      <c r="AQ2050" s="15">
        <f t="shared" si="777"/>
        <v>0</v>
      </c>
      <c r="AR2050" s="10" t="str">
        <f t="shared" si="777"/>
        <v>J=</v>
      </c>
      <c r="AS2050" s="59">
        <f t="shared" si="777"/>
        <v>44635</v>
      </c>
      <c r="AT2050" s="18"/>
      <c r="AU2050" s="18"/>
      <c r="AV2050" s="40"/>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row>
    <row r="2051" spans="1:202" x14ac:dyDescent="0.2">
      <c r="A2051" s="122"/>
      <c r="B2051" s="3"/>
      <c r="C2051" s="5"/>
      <c r="D2051" s="4"/>
      <c r="E2051" s="5"/>
      <c r="F2051" s="19"/>
      <c r="G2051" s="6"/>
      <c r="H2051" s="5"/>
      <c r="I2051" s="5"/>
      <c r="J2051" s="5"/>
      <c r="K2051" s="5"/>
      <c r="L2051" s="20"/>
      <c r="M2051" s="8"/>
      <c r="N2051" s="3"/>
      <c r="O2051" s="3"/>
      <c r="P2051" s="21"/>
      <c r="Q2051" s="2"/>
      <c r="R2051" s="9"/>
      <c r="S2051" s="9"/>
      <c r="T2051" s="9"/>
      <c r="U2051" s="9"/>
      <c r="V2051" s="9"/>
      <c r="W2051" s="9"/>
      <c r="X2051" s="9"/>
      <c r="Y2051" s="9"/>
      <c r="Z2051" s="9"/>
      <c r="AA2051" s="9"/>
      <c r="AB2051" s="9"/>
      <c r="AC2051" s="9"/>
      <c r="AD2051" s="9"/>
      <c r="AE2051" s="9"/>
      <c r="AF2051" s="59">
        <f t="shared" si="778"/>
        <v>44631</v>
      </c>
      <c r="AG2051" s="15">
        <f t="shared" ca="1" si="775"/>
        <v>521.18703500000004</v>
      </c>
      <c r="AH2051" s="15">
        <f t="shared" si="775"/>
        <v>500</v>
      </c>
      <c r="AI2051" s="4">
        <f t="shared" ca="1" si="775"/>
        <v>0.1065</v>
      </c>
      <c r="AJ2051" s="16">
        <f t="shared" ca="1" si="775"/>
        <v>4.0168000000000002E-4</v>
      </c>
      <c r="AK2051" s="4">
        <f t="shared" si="775"/>
        <v>1.075</v>
      </c>
      <c r="AL2051" s="59">
        <f t="shared" si="776"/>
        <v>44631</v>
      </c>
      <c r="AM2051" s="16">
        <f t="shared" ca="1" si="777"/>
        <v>1.0423740699999999</v>
      </c>
      <c r="AN2051" s="15">
        <f t="shared" ca="1" si="777"/>
        <v>21.187035000000002</v>
      </c>
      <c r="AO2051" s="9">
        <f t="shared" si="777"/>
        <v>0</v>
      </c>
      <c r="AP2051" s="17">
        <f t="shared" si="777"/>
        <v>0</v>
      </c>
      <c r="AQ2051" s="15">
        <f t="shared" si="777"/>
        <v>0</v>
      </c>
      <c r="AR2051" s="10" t="str">
        <f t="shared" si="777"/>
        <v>J=</v>
      </c>
      <c r="AS2051" s="59">
        <f t="shared" si="777"/>
        <v>44635</v>
      </c>
      <c r="AT2051" s="18"/>
      <c r="AU2051" s="18"/>
      <c r="AV2051" s="40"/>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row>
    <row r="2052" spans="1:202" x14ac:dyDescent="0.2">
      <c r="A2052" s="122"/>
      <c r="B2052" s="3"/>
      <c r="C2052" s="5"/>
      <c r="D2052" s="4"/>
      <c r="E2052" s="5"/>
      <c r="F2052" s="19"/>
      <c r="G2052" s="6"/>
      <c r="H2052" s="5"/>
      <c r="I2052" s="5"/>
      <c r="J2052" s="5"/>
      <c r="K2052" s="5"/>
      <c r="L2052" s="20"/>
      <c r="M2052" s="8"/>
      <c r="N2052" s="3"/>
      <c r="O2052" s="3"/>
      <c r="P2052" s="21"/>
      <c r="Q2052" s="2"/>
      <c r="R2052" s="9"/>
      <c r="S2052" s="9"/>
      <c r="T2052" s="9"/>
      <c r="U2052" s="9"/>
      <c r="V2052" s="9"/>
      <c r="W2052" s="9"/>
      <c r="X2052" s="9"/>
      <c r="Y2052" s="9"/>
      <c r="Z2052" s="9"/>
      <c r="AA2052" s="9"/>
      <c r="AB2052" s="9"/>
      <c r="AC2052" s="9"/>
      <c r="AD2052" s="9"/>
      <c r="AE2052" s="9"/>
      <c r="AF2052" s="59">
        <f t="shared" si="778"/>
        <v>44632</v>
      </c>
      <c r="AG2052" s="15">
        <f t="shared" ca="1" si="775"/>
        <v>521.41209000000003</v>
      </c>
      <c r="AH2052" s="15">
        <f t="shared" si="775"/>
        <v>500</v>
      </c>
      <c r="AI2052" s="4">
        <f t="shared" ca="1" si="775"/>
        <v>0</v>
      </c>
      <c r="AJ2052" s="16">
        <f t="shared" ca="1" si="775"/>
        <v>0</v>
      </c>
      <c r="AK2052" s="4">
        <f t="shared" si="775"/>
        <v>1.075</v>
      </c>
      <c r="AL2052" s="59">
        <f t="shared" si="776"/>
        <v>44632</v>
      </c>
      <c r="AM2052" s="16">
        <f t="shared" ca="1" si="777"/>
        <v>1.04282418</v>
      </c>
      <c r="AN2052" s="15">
        <f t="shared" ca="1" si="777"/>
        <v>21.412089999999999</v>
      </c>
      <c r="AO2052" s="9">
        <f t="shared" si="777"/>
        <v>0</v>
      </c>
      <c r="AP2052" s="17">
        <f t="shared" si="777"/>
        <v>0</v>
      </c>
      <c r="AQ2052" s="15">
        <f t="shared" si="777"/>
        <v>0</v>
      </c>
      <c r="AR2052" s="10" t="str">
        <f t="shared" si="777"/>
        <v>J=</v>
      </c>
      <c r="AS2052" s="59">
        <f t="shared" si="777"/>
        <v>44635</v>
      </c>
      <c r="AT2052" s="18"/>
      <c r="AU2052" s="18"/>
      <c r="AV2052" s="40"/>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row>
    <row r="2053" spans="1:202" x14ac:dyDescent="0.2">
      <c r="A2053" s="122"/>
      <c r="B2053" s="3"/>
      <c r="C2053" s="5"/>
      <c r="D2053" s="4"/>
      <c r="E2053" s="5"/>
      <c r="F2053" s="19"/>
      <c r="G2053" s="6"/>
      <c r="H2053" s="5"/>
      <c r="I2053" s="5"/>
      <c r="J2053" s="5"/>
      <c r="K2053" s="5"/>
      <c r="L2053" s="20"/>
      <c r="M2053" s="8"/>
      <c r="N2053" s="3"/>
      <c r="O2053" s="3"/>
      <c r="P2053" s="21"/>
      <c r="Q2053" s="2"/>
      <c r="R2053" s="9"/>
      <c r="S2053" s="9"/>
      <c r="T2053" s="9"/>
      <c r="U2053" s="9"/>
      <c r="V2053" s="9"/>
      <c r="W2053" s="9"/>
      <c r="X2053" s="9"/>
      <c r="Y2053" s="9"/>
      <c r="Z2053" s="9"/>
      <c r="AA2053" s="9"/>
      <c r="AB2053" s="9"/>
      <c r="AC2053" s="9"/>
      <c r="AD2053" s="9"/>
      <c r="AE2053" s="9"/>
      <c r="AF2053" s="59">
        <f t="shared" si="778"/>
        <v>44633</v>
      </c>
      <c r="AG2053" s="15">
        <f t="shared" ca="1" si="775"/>
        <v>521.41209000000003</v>
      </c>
      <c r="AH2053" s="15">
        <f t="shared" si="775"/>
        <v>500</v>
      </c>
      <c r="AI2053" s="4">
        <f t="shared" ca="1" si="775"/>
        <v>0</v>
      </c>
      <c r="AJ2053" s="16">
        <f t="shared" ca="1" si="775"/>
        <v>0</v>
      </c>
      <c r="AK2053" s="4">
        <f t="shared" si="775"/>
        <v>1.075</v>
      </c>
      <c r="AL2053" s="59">
        <f t="shared" si="776"/>
        <v>44633</v>
      </c>
      <c r="AM2053" s="16">
        <f t="shared" ca="1" si="777"/>
        <v>1.04282418</v>
      </c>
      <c r="AN2053" s="15">
        <f t="shared" ca="1" si="777"/>
        <v>21.412089999999999</v>
      </c>
      <c r="AO2053" s="9">
        <f t="shared" si="777"/>
        <v>0</v>
      </c>
      <c r="AP2053" s="17">
        <f t="shared" si="777"/>
        <v>0</v>
      </c>
      <c r="AQ2053" s="15">
        <f t="shared" si="777"/>
        <v>0</v>
      </c>
      <c r="AR2053" s="10" t="str">
        <f t="shared" si="777"/>
        <v>J=</v>
      </c>
      <c r="AS2053" s="59">
        <f t="shared" si="777"/>
        <v>44635</v>
      </c>
      <c r="AT2053" s="18"/>
      <c r="AU2053" s="18"/>
      <c r="AV2053" s="40"/>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row>
    <row r="2054" spans="1:202" x14ac:dyDescent="0.2">
      <c r="A2054" s="122"/>
      <c r="B2054" s="3"/>
      <c r="C2054" s="5"/>
      <c r="D2054" s="4"/>
      <c r="E2054" s="5"/>
      <c r="F2054" s="19"/>
      <c r="G2054" s="6"/>
      <c r="H2054" s="5"/>
      <c r="I2054" s="5"/>
      <c r="J2054" s="5"/>
      <c r="K2054" s="5"/>
      <c r="L2054" s="20"/>
      <c r="M2054" s="8"/>
      <c r="N2054" s="3"/>
      <c r="O2054" s="3"/>
      <c r="P2054" s="21"/>
      <c r="Q2054" s="2"/>
      <c r="R2054" s="9"/>
      <c r="S2054" s="9"/>
      <c r="T2054" s="9"/>
      <c r="U2054" s="9"/>
      <c r="V2054" s="9"/>
      <c r="W2054" s="9"/>
      <c r="X2054" s="9"/>
      <c r="Y2054" s="9"/>
      <c r="Z2054" s="9"/>
      <c r="AA2054" s="9"/>
      <c r="AB2054" s="9"/>
      <c r="AC2054" s="9"/>
      <c r="AD2054" s="9"/>
      <c r="AE2054" s="9"/>
      <c r="AF2054" s="59">
        <f t="shared" si="778"/>
        <v>44634</v>
      </c>
      <c r="AG2054" s="15">
        <f t="shared" ca="1" si="775"/>
        <v>521.41209000000003</v>
      </c>
      <c r="AH2054" s="15">
        <f t="shared" si="775"/>
        <v>500</v>
      </c>
      <c r="AI2054" s="4">
        <f t="shared" ca="1" si="775"/>
        <v>0.1065</v>
      </c>
      <c r="AJ2054" s="16">
        <f t="shared" ca="1" si="775"/>
        <v>4.0168000000000002E-4</v>
      </c>
      <c r="AK2054" s="4">
        <f t="shared" si="775"/>
        <v>1.075</v>
      </c>
      <c r="AL2054" s="59">
        <f t="shared" si="776"/>
        <v>44634</v>
      </c>
      <c r="AM2054" s="16">
        <f t="shared" ca="1" si="777"/>
        <v>1.04282418</v>
      </c>
      <c r="AN2054" s="15">
        <f t="shared" ca="1" si="777"/>
        <v>21.412089999999999</v>
      </c>
      <c r="AO2054" s="9">
        <f t="shared" si="777"/>
        <v>0</v>
      </c>
      <c r="AP2054" s="17">
        <f t="shared" si="777"/>
        <v>0</v>
      </c>
      <c r="AQ2054" s="15">
        <f t="shared" si="777"/>
        <v>0</v>
      </c>
      <c r="AR2054" s="10" t="str">
        <f t="shared" si="777"/>
        <v>J=</v>
      </c>
      <c r="AS2054" s="59">
        <f t="shared" si="777"/>
        <v>44635</v>
      </c>
      <c r="AT2054" s="18"/>
      <c r="AU2054" s="18"/>
      <c r="AV2054" s="40"/>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row>
    <row r="2055" spans="1:202" x14ac:dyDescent="0.2">
      <c r="A2055" s="122"/>
      <c r="B2055" s="3"/>
      <c r="C2055" s="5"/>
      <c r="D2055" s="4"/>
      <c r="E2055" s="5"/>
      <c r="F2055" s="19"/>
      <c r="G2055" s="6"/>
      <c r="H2055" s="5"/>
      <c r="I2055" s="5"/>
      <c r="J2055" s="5"/>
      <c r="K2055" s="5"/>
      <c r="L2055" s="20"/>
      <c r="M2055" s="8"/>
      <c r="N2055" s="3"/>
      <c r="O2055" s="3"/>
      <c r="P2055" s="21"/>
      <c r="Q2055" s="2"/>
      <c r="R2055" s="9"/>
      <c r="S2055" s="9"/>
      <c r="T2055" s="9"/>
      <c r="U2055" s="9"/>
      <c r="V2055" s="9"/>
      <c r="W2055" s="9"/>
      <c r="X2055" s="9"/>
      <c r="Y2055" s="9"/>
      <c r="Z2055" s="9"/>
      <c r="AA2055" s="9"/>
      <c r="AB2055" s="9"/>
      <c r="AC2055" s="9"/>
      <c r="AD2055" s="9"/>
      <c r="AE2055" s="9"/>
      <c r="AF2055" s="59">
        <f t="shared" si="778"/>
        <v>44635</v>
      </c>
      <c r="AG2055" s="15">
        <f t="shared" ca="1" si="775"/>
        <v>521.63723500000003</v>
      </c>
      <c r="AH2055" s="15">
        <f t="shared" si="775"/>
        <v>500</v>
      </c>
      <c r="AI2055" s="4">
        <f t="shared" ca="1" si="775"/>
        <v>0.1065</v>
      </c>
      <c r="AJ2055" s="16">
        <f t="shared" ca="1" si="775"/>
        <v>4.0168000000000002E-4</v>
      </c>
      <c r="AK2055" s="4">
        <f t="shared" si="775"/>
        <v>1.075</v>
      </c>
      <c r="AL2055" s="59">
        <f t="shared" si="776"/>
        <v>44635</v>
      </c>
      <c r="AM2055" s="16">
        <f t="shared" ca="1" si="777"/>
        <v>1.0432744700000001</v>
      </c>
      <c r="AN2055" s="15">
        <f t="shared" ca="1" si="777"/>
        <v>21.637235</v>
      </c>
      <c r="AO2055" s="9">
        <f t="shared" si="777"/>
        <v>9</v>
      </c>
      <c r="AP2055" s="17">
        <f t="shared" si="777"/>
        <v>0</v>
      </c>
      <c r="AQ2055" s="15">
        <f t="shared" si="777"/>
        <v>0</v>
      </c>
      <c r="AR2055" s="10" t="str">
        <f t="shared" si="777"/>
        <v>J=</v>
      </c>
      <c r="AS2055" s="59">
        <f t="shared" si="777"/>
        <v>44635</v>
      </c>
      <c r="AT2055" s="18"/>
      <c r="AU2055" s="18"/>
      <c r="AV2055" s="40"/>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row>
    <row r="2056" spans="1:202" x14ac:dyDescent="0.2">
      <c r="A2056" s="122"/>
      <c r="B2056" s="3"/>
      <c r="C2056" s="5"/>
      <c r="D2056" s="4"/>
      <c r="E2056" s="5"/>
      <c r="F2056" s="19"/>
      <c r="G2056" s="6"/>
      <c r="H2056" s="5"/>
      <c r="I2056" s="5"/>
      <c r="J2056" s="5"/>
      <c r="K2056" s="5"/>
      <c r="L2056" s="20"/>
      <c r="M2056" s="8"/>
      <c r="N2056" s="3"/>
      <c r="O2056" s="3"/>
      <c r="P2056" s="21"/>
      <c r="Q2056" s="2"/>
      <c r="R2056" s="9"/>
      <c r="S2056" s="9"/>
      <c r="T2056" s="9"/>
      <c r="U2056" s="9"/>
      <c r="V2056" s="9"/>
      <c r="W2056" s="9"/>
      <c r="X2056" s="9"/>
      <c r="Y2056" s="9"/>
      <c r="Z2056" s="9"/>
      <c r="AA2056" s="9"/>
      <c r="AB2056" s="9"/>
      <c r="AC2056" s="9"/>
      <c r="AD2056" s="9"/>
      <c r="AE2056" s="9"/>
      <c r="AF2056" s="59">
        <f t="shared" si="778"/>
        <v>44636</v>
      </c>
      <c r="AG2056" s="15">
        <f t="shared" ca="1" si="775"/>
        <v>500.21590500000002</v>
      </c>
      <c r="AH2056" s="15">
        <f t="shared" si="775"/>
        <v>500</v>
      </c>
      <c r="AI2056" s="4">
        <f t="shared" ca="1" si="775"/>
        <v>0.1065</v>
      </c>
      <c r="AJ2056" s="16">
        <f t="shared" ca="1" si="775"/>
        <v>4.0168000000000002E-4</v>
      </c>
      <c r="AK2056" s="4">
        <f t="shared" si="775"/>
        <v>1.075</v>
      </c>
      <c r="AL2056" s="59">
        <f t="shared" si="776"/>
        <v>44636</v>
      </c>
      <c r="AM2056" s="16">
        <f t="shared" ca="1" si="777"/>
        <v>1.00043181</v>
      </c>
      <c r="AN2056" s="15">
        <f t="shared" ca="1" si="777"/>
        <v>0.21590500000000001</v>
      </c>
      <c r="AO2056" s="9">
        <f t="shared" si="777"/>
        <v>0</v>
      </c>
      <c r="AP2056" s="17">
        <f t="shared" si="777"/>
        <v>0</v>
      </c>
      <c r="AQ2056" s="15">
        <f t="shared" si="777"/>
        <v>0</v>
      </c>
      <c r="AR2056" s="10" t="str">
        <f t="shared" si="777"/>
        <v>A+J=</v>
      </c>
      <c r="AS2056" s="59">
        <f t="shared" si="777"/>
        <v>44819</v>
      </c>
      <c r="AT2056" s="18"/>
      <c r="AU2056" s="18"/>
      <c r="AV2056" s="40"/>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row>
    <row r="2057" spans="1:202" x14ac:dyDescent="0.2">
      <c r="A2057" s="122"/>
      <c r="B2057" s="3"/>
      <c r="C2057" s="5"/>
      <c r="D2057" s="4"/>
      <c r="E2057" s="5"/>
      <c r="F2057" s="19"/>
      <c r="G2057" s="6"/>
      <c r="H2057" s="5"/>
      <c r="I2057" s="5"/>
      <c r="J2057" s="5"/>
      <c r="K2057" s="5"/>
      <c r="L2057" s="20"/>
      <c r="M2057" s="8"/>
      <c r="N2057" s="3"/>
      <c r="O2057" s="3"/>
      <c r="P2057" s="21"/>
      <c r="Q2057" s="2"/>
      <c r="R2057" s="9"/>
      <c r="S2057" s="9"/>
      <c r="T2057" s="9"/>
      <c r="U2057" s="9"/>
      <c r="V2057" s="9"/>
      <c r="W2057" s="9"/>
      <c r="X2057" s="9"/>
      <c r="Y2057" s="9"/>
      <c r="Z2057" s="9"/>
      <c r="AA2057" s="9"/>
      <c r="AB2057" s="9"/>
      <c r="AC2057" s="9"/>
      <c r="AD2057" s="9"/>
      <c r="AE2057" s="9"/>
      <c r="AF2057" s="59">
        <f t="shared" si="778"/>
        <v>44637</v>
      </c>
      <c r="AG2057" s="15">
        <f t="shared" ca="1" si="775"/>
        <v>500.43189999999998</v>
      </c>
      <c r="AH2057" s="15">
        <f t="shared" si="775"/>
        <v>500</v>
      </c>
      <c r="AI2057" s="4">
        <f t="shared" ca="1" si="775"/>
        <v>0.11649999999999999</v>
      </c>
      <c r="AJ2057" s="16">
        <f t="shared" ca="1" si="775"/>
        <v>4.3739000000000001E-4</v>
      </c>
      <c r="AK2057" s="4">
        <f t="shared" si="775"/>
        <v>1.075</v>
      </c>
      <c r="AL2057" s="59">
        <f t="shared" si="776"/>
        <v>44637</v>
      </c>
      <c r="AM2057" s="16">
        <f t="shared" ca="1" si="777"/>
        <v>1.0008638000000001</v>
      </c>
      <c r="AN2057" s="15">
        <f t="shared" ca="1" si="777"/>
        <v>0.43190000000000001</v>
      </c>
      <c r="AO2057" s="9">
        <f t="shared" si="777"/>
        <v>0</v>
      </c>
      <c r="AP2057" s="17">
        <f t="shared" si="777"/>
        <v>0</v>
      </c>
      <c r="AQ2057" s="15">
        <f t="shared" si="777"/>
        <v>0</v>
      </c>
      <c r="AR2057" s="10" t="str">
        <f t="shared" si="777"/>
        <v>A+J=</v>
      </c>
      <c r="AS2057" s="59">
        <f t="shared" si="777"/>
        <v>44819</v>
      </c>
      <c r="AT2057" s="18"/>
      <c r="AU2057" s="18"/>
      <c r="AV2057" s="40"/>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row>
    <row r="2058" spans="1:202" x14ac:dyDescent="0.2">
      <c r="A2058" s="122"/>
      <c r="B2058" s="3"/>
      <c r="C2058" s="5"/>
      <c r="D2058" s="4"/>
      <c r="E2058" s="5"/>
      <c r="F2058" s="19"/>
      <c r="G2058" s="6"/>
      <c r="H2058" s="5"/>
      <c r="I2058" s="5"/>
      <c r="J2058" s="5"/>
      <c r="K2058" s="5"/>
      <c r="L2058" s="20"/>
      <c r="M2058" s="8"/>
      <c r="N2058" s="3"/>
      <c r="O2058" s="3"/>
      <c r="P2058" s="21"/>
      <c r="Q2058" s="2"/>
      <c r="R2058" s="9"/>
      <c r="S2058" s="9"/>
      <c r="T2058" s="9"/>
      <c r="U2058" s="9"/>
      <c r="V2058" s="9"/>
      <c r="W2058" s="9"/>
      <c r="X2058" s="9"/>
      <c r="Y2058" s="9"/>
      <c r="Z2058" s="9"/>
      <c r="AA2058" s="9"/>
      <c r="AB2058" s="9"/>
      <c r="AC2058" s="9"/>
      <c r="AD2058" s="9"/>
      <c r="AE2058" s="9"/>
      <c r="AF2058" s="59">
        <f t="shared" si="778"/>
        <v>44638</v>
      </c>
      <c r="AG2058" s="15">
        <f t="shared" ca="1" si="775"/>
        <v>500.66719998999997</v>
      </c>
      <c r="AH2058" s="15">
        <f t="shared" si="775"/>
        <v>500</v>
      </c>
      <c r="AI2058" s="4">
        <f t="shared" ca="1" si="775"/>
        <v>0.11649999999999999</v>
      </c>
      <c r="AJ2058" s="16">
        <f t="shared" ca="1" si="775"/>
        <v>4.3739000000000001E-4</v>
      </c>
      <c r="AK2058" s="4">
        <f t="shared" si="775"/>
        <v>1.075</v>
      </c>
      <c r="AL2058" s="59">
        <f t="shared" si="776"/>
        <v>44638</v>
      </c>
      <c r="AM2058" s="16">
        <f t="shared" ca="1" si="777"/>
        <v>1.0013344</v>
      </c>
      <c r="AN2058" s="15">
        <f t="shared" ca="1" si="777"/>
        <v>0.66719998999999997</v>
      </c>
      <c r="AO2058" s="9">
        <f t="shared" si="777"/>
        <v>0</v>
      </c>
      <c r="AP2058" s="17">
        <f t="shared" si="777"/>
        <v>0</v>
      </c>
      <c r="AQ2058" s="15">
        <f t="shared" si="777"/>
        <v>0</v>
      </c>
      <c r="AR2058" s="10" t="str">
        <f t="shared" si="777"/>
        <v>A+J=</v>
      </c>
      <c r="AS2058" s="59">
        <f t="shared" si="777"/>
        <v>44819</v>
      </c>
      <c r="AT2058" s="18"/>
      <c r="AU2058" s="18"/>
      <c r="AV2058" s="40"/>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row>
    <row r="2059" spans="1:202" x14ac:dyDescent="0.2">
      <c r="A2059" s="122"/>
      <c r="B2059" s="3"/>
      <c r="C2059" s="5"/>
      <c r="D2059" s="4"/>
      <c r="E2059" s="5"/>
      <c r="F2059" s="19"/>
      <c r="G2059" s="6"/>
      <c r="H2059" s="5"/>
      <c r="I2059" s="5"/>
      <c r="J2059" s="5"/>
      <c r="K2059" s="5"/>
      <c r="L2059" s="20"/>
      <c r="M2059" s="8"/>
      <c r="N2059" s="3"/>
      <c r="O2059" s="3"/>
      <c r="P2059" s="21"/>
      <c r="Q2059" s="2"/>
      <c r="R2059" s="9"/>
      <c r="S2059" s="9"/>
      <c r="T2059" s="9"/>
      <c r="U2059" s="9"/>
      <c r="V2059" s="9"/>
      <c r="W2059" s="9"/>
      <c r="X2059" s="9"/>
      <c r="Y2059" s="9"/>
      <c r="Z2059" s="9"/>
      <c r="AA2059" s="9"/>
      <c r="AB2059" s="9"/>
      <c r="AC2059" s="9"/>
      <c r="AD2059" s="9"/>
      <c r="AE2059" s="9"/>
      <c r="AF2059" s="59">
        <f t="shared" si="778"/>
        <v>44639</v>
      </c>
      <c r="AG2059" s="15">
        <f t="shared" ca="1" si="775"/>
        <v>500.90260999999998</v>
      </c>
      <c r="AH2059" s="15">
        <f t="shared" si="775"/>
        <v>500</v>
      </c>
      <c r="AI2059" s="4">
        <f t="shared" ca="1" si="775"/>
        <v>0</v>
      </c>
      <c r="AJ2059" s="16">
        <f t="shared" ca="1" si="775"/>
        <v>0</v>
      </c>
      <c r="AK2059" s="4">
        <f t="shared" si="775"/>
        <v>1.075</v>
      </c>
      <c r="AL2059" s="59">
        <f t="shared" si="776"/>
        <v>44639</v>
      </c>
      <c r="AM2059" s="16">
        <f t="shared" ca="1" si="777"/>
        <v>1.0018052200000001</v>
      </c>
      <c r="AN2059" s="15">
        <f t="shared" ca="1" si="777"/>
        <v>0.90261000000000002</v>
      </c>
      <c r="AO2059" s="9">
        <f t="shared" si="777"/>
        <v>0</v>
      </c>
      <c r="AP2059" s="17">
        <f t="shared" si="777"/>
        <v>0</v>
      </c>
      <c r="AQ2059" s="15">
        <f t="shared" si="777"/>
        <v>0</v>
      </c>
      <c r="AR2059" s="10" t="str">
        <f t="shared" si="777"/>
        <v>A+J=</v>
      </c>
      <c r="AS2059" s="59">
        <f t="shared" si="777"/>
        <v>44819</v>
      </c>
      <c r="AT2059" s="18"/>
      <c r="AU2059" s="18"/>
      <c r="AV2059" s="40"/>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row>
    <row r="2060" spans="1:202" x14ac:dyDescent="0.2">
      <c r="A2060" s="122"/>
      <c r="B2060" s="3"/>
      <c r="C2060" s="5"/>
      <c r="D2060" s="4"/>
      <c r="E2060" s="5"/>
      <c r="F2060" s="19"/>
      <c r="G2060" s="6"/>
      <c r="H2060" s="5"/>
      <c r="I2060" s="5"/>
      <c r="J2060" s="5"/>
      <c r="K2060" s="5"/>
      <c r="L2060" s="20"/>
      <c r="M2060" s="8"/>
      <c r="N2060" s="3"/>
      <c r="O2060" s="3"/>
      <c r="P2060" s="21"/>
      <c r="Q2060" s="2"/>
      <c r="R2060" s="9"/>
      <c r="S2060" s="9"/>
      <c r="T2060" s="9"/>
      <c r="U2060" s="9"/>
      <c r="V2060" s="9"/>
      <c r="W2060" s="9"/>
      <c r="X2060" s="9"/>
      <c r="Y2060" s="9"/>
      <c r="Z2060" s="9"/>
      <c r="AA2060" s="9"/>
      <c r="AB2060" s="9"/>
      <c r="AC2060" s="9"/>
      <c r="AD2060" s="9"/>
      <c r="AE2060" s="9"/>
      <c r="AF2060" s="59">
        <f t="shared" si="778"/>
        <v>44640</v>
      </c>
      <c r="AG2060" s="15">
        <f t="shared" ca="1" si="775"/>
        <v>500.90260999999998</v>
      </c>
      <c r="AH2060" s="15">
        <f t="shared" si="775"/>
        <v>500</v>
      </c>
      <c r="AI2060" s="4">
        <f t="shared" ca="1" si="775"/>
        <v>0</v>
      </c>
      <c r="AJ2060" s="16">
        <f t="shared" ca="1" si="775"/>
        <v>0</v>
      </c>
      <c r="AK2060" s="4">
        <f t="shared" si="775"/>
        <v>1.075</v>
      </c>
      <c r="AL2060" s="59">
        <f t="shared" si="776"/>
        <v>44640</v>
      </c>
      <c r="AM2060" s="16">
        <f t="shared" ca="1" si="777"/>
        <v>1.0018052200000001</v>
      </c>
      <c r="AN2060" s="15">
        <f t="shared" ca="1" si="777"/>
        <v>0.90261000000000002</v>
      </c>
      <c r="AO2060" s="9">
        <f t="shared" si="777"/>
        <v>0</v>
      </c>
      <c r="AP2060" s="17">
        <f t="shared" si="777"/>
        <v>0</v>
      </c>
      <c r="AQ2060" s="15">
        <f t="shared" si="777"/>
        <v>0</v>
      </c>
      <c r="AR2060" s="10" t="str">
        <f t="shared" si="777"/>
        <v>A+J=</v>
      </c>
      <c r="AS2060" s="59">
        <f t="shared" si="777"/>
        <v>44819</v>
      </c>
      <c r="AT2060" s="18"/>
      <c r="AU2060" s="18"/>
      <c r="AV2060" s="40"/>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row>
    <row r="2061" spans="1:202" x14ac:dyDescent="0.2">
      <c r="A2061" s="122"/>
      <c r="B2061" s="3"/>
      <c r="C2061" s="5"/>
      <c r="D2061" s="4"/>
      <c r="E2061" s="5"/>
      <c r="F2061" s="19"/>
      <c r="G2061" s="6"/>
      <c r="H2061" s="5"/>
      <c r="I2061" s="5"/>
      <c r="J2061" s="5"/>
      <c r="K2061" s="5"/>
      <c r="L2061" s="20"/>
      <c r="M2061" s="8"/>
      <c r="N2061" s="3"/>
      <c r="O2061" s="3"/>
      <c r="P2061" s="21"/>
      <c r="Q2061" s="2"/>
      <c r="R2061" s="9"/>
      <c r="S2061" s="9"/>
      <c r="T2061" s="9"/>
      <c r="U2061" s="9"/>
      <c r="V2061" s="9"/>
      <c r="W2061" s="9"/>
      <c r="X2061" s="9"/>
      <c r="Y2061" s="9"/>
      <c r="Z2061" s="9"/>
      <c r="AA2061" s="9"/>
      <c r="AB2061" s="9"/>
      <c r="AC2061" s="9"/>
      <c r="AD2061" s="9"/>
      <c r="AE2061" s="9"/>
      <c r="AF2061" s="59">
        <f t="shared" si="778"/>
        <v>44641</v>
      </c>
      <c r="AG2061" s="15">
        <f t="shared" ref="AG2061:AK2074" ca="1" si="779">VLOOKUP($AF2061,$A$10:$Q$3625,(AG$1)+1)</f>
        <v>500.90260999999998</v>
      </c>
      <c r="AH2061" s="15">
        <f t="shared" si="779"/>
        <v>500</v>
      </c>
      <c r="AI2061" s="4">
        <f t="shared" ca="1" si="779"/>
        <v>0.11649999999999999</v>
      </c>
      <c r="AJ2061" s="16">
        <f t="shared" ca="1" si="779"/>
        <v>4.3739000000000001E-4</v>
      </c>
      <c r="AK2061" s="4">
        <f t="shared" si="779"/>
        <v>1.075</v>
      </c>
      <c r="AL2061" s="59">
        <f t="shared" si="776"/>
        <v>44641</v>
      </c>
      <c r="AM2061" s="16">
        <f t="shared" ref="AM2061:AS2074" ca="1" si="780">VLOOKUP($AF2061,$A$10:$Q$3625,(AM$1)+1)</f>
        <v>1.0018052200000001</v>
      </c>
      <c r="AN2061" s="15">
        <f t="shared" ca="1" si="780"/>
        <v>0.90261000000000002</v>
      </c>
      <c r="AO2061" s="9">
        <f t="shared" si="780"/>
        <v>0</v>
      </c>
      <c r="AP2061" s="17">
        <f t="shared" si="780"/>
        <v>0</v>
      </c>
      <c r="AQ2061" s="15">
        <f t="shared" si="780"/>
        <v>0</v>
      </c>
      <c r="AR2061" s="10" t="str">
        <f t="shared" si="780"/>
        <v>A+J=</v>
      </c>
      <c r="AS2061" s="59">
        <f t="shared" si="780"/>
        <v>44819</v>
      </c>
      <c r="AT2061" s="18"/>
      <c r="AU2061" s="18"/>
      <c r="AV2061" s="40"/>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row>
    <row r="2062" spans="1:202" x14ac:dyDescent="0.2">
      <c r="A2062" s="122"/>
      <c r="B2062" s="3"/>
      <c r="C2062" s="5"/>
      <c r="D2062" s="4"/>
      <c r="E2062" s="5"/>
      <c r="F2062" s="19"/>
      <c r="G2062" s="6"/>
      <c r="H2062" s="5"/>
      <c r="I2062" s="5"/>
      <c r="J2062" s="5"/>
      <c r="K2062" s="5"/>
      <c r="L2062" s="20"/>
      <c r="M2062" s="8"/>
      <c r="N2062" s="3"/>
      <c r="O2062" s="3"/>
      <c r="P2062" s="21"/>
      <c r="Q2062" s="2"/>
      <c r="R2062" s="9"/>
      <c r="S2062" s="9"/>
      <c r="T2062" s="9"/>
      <c r="U2062" s="9"/>
      <c r="V2062" s="9"/>
      <c r="W2062" s="9"/>
      <c r="X2062" s="9"/>
      <c r="Y2062" s="9"/>
      <c r="Z2062" s="9"/>
      <c r="AA2062" s="9"/>
      <c r="AB2062" s="9"/>
      <c r="AC2062" s="9"/>
      <c r="AD2062" s="9"/>
      <c r="AE2062" s="9"/>
      <c r="AF2062" s="59">
        <f t="shared" si="778"/>
        <v>44642</v>
      </c>
      <c r="AG2062" s="15">
        <f t="shared" ca="1" si="779"/>
        <v>501.13812998999998</v>
      </c>
      <c r="AH2062" s="15">
        <f t="shared" si="779"/>
        <v>500</v>
      </c>
      <c r="AI2062" s="4">
        <f t="shared" ca="1" si="779"/>
        <v>0.11649999999999999</v>
      </c>
      <c r="AJ2062" s="16">
        <f t="shared" ca="1" si="779"/>
        <v>4.3739000000000001E-4</v>
      </c>
      <c r="AK2062" s="4">
        <f t="shared" si="779"/>
        <v>1.075</v>
      </c>
      <c r="AL2062" s="59">
        <f t="shared" si="776"/>
        <v>44642</v>
      </c>
      <c r="AM2062" s="16">
        <f t="shared" ca="1" si="780"/>
        <v>1.0022762599999999</v>
      </c>
      <c r="AN2062" s="15">
        <f t="shared" ca="1" si="780"/>
        <v>1.1381299899999999</v>
      </c>
      <c r="AO2062" s="9">
        <f t="shared" si="780"/>
        <v>0</v>
      </c>
      <c r="AP2062" s="17">
        <f t="shared" si="780"/>
        <v>0</v>
      </c>
      <c r="AQ2062" s="15">
        <f t="shared" si="780"/>
        <v>0</v>
      </c>
      <c r="AR2062" s="10" t="str">
        <f t="shared" si="780"/>
        <v>A+J=</v>
      </c>
      <c r="AS2062" s="59">
        <f t="shared" si="780"/>
        <v>44819</v>
      </c>
      <c r="AT2062" s="18"/>
      <c r="AU2062" s="18"/>
      <c r="AV2062" s="40"/>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row>
    <row r="2063" spans="1:202" x14ac:dyDescent="0.2">
      <c r="A2063" s="122"/>
      <c r="B2063" s="3"/>
      <c r="C2063" s="5"/>
      <c r="D2063" s="4"/>
      <c r="E2063" s="5"/>
      <c r="F2063" s="19"/>
      <c r="G2063" s="6"/>
      <c r="H2063" s="5"/>
      <c r="I2063" s="5"/>
      <c r="J2063" s="5"/>
      <c r="K2063" s="5"/>
      <c r="L2063" s="20"/>
      <c r="M2063" s="8"/>
      <c r="N2063" s="3"/>
      <c r="O2063" s="3"/>
      <c r="P2063" s="21"/>
      <c r="Q2063" s="2"/>
      <c r="R2063" s="9"/>
      <c r="S2063" s="9"/>
      <c r="T2063" s="9"/>
      <c r="U2063" s="9"/>
      <c r="V2063" s="9"/>
      <c r="W2063" s="9"/>
      <c r="X2063" s="9"/>
      <c r="Y2063" s="9"/>
      <c r="Z2063" s="9"/>
      <c r="AA2063" s="9"/>
      <c r="AB2063" s="9"/>
      <c r="AC2063" s="9"/>
      <c r="AD2063" s="9"/>
      <c r="AE2063" s="9"/>
      <c r="AF2063" s="59">
        <f t="shared" si="778"/>
        <v>44643</v>
      </c>
      <c r="AG2063" s="15">
        <f t="shared" ca="1" si="779"/>
        <v>501.37376498999998</v>
      </c>
      <c r="AH2063" s="15">
        <f t="shared" si="779"/>
        <v>500</v>
      </c>
      <c r="AI2063" s="4">
        <f t="shared" ca="1" si="779"/>
        <v>0.11649999999999999</v>
      </c>
      <c r="AJ2063" s="16">
        <f t="shared" ca="1" si="779"/>
        <v>4.3739000000000001E-4</v>
      </c>
      <c r="AK2063" s="4">
        <f t="shared" si="779"/>
        <v>1.075</v>
      </c>
      <c r="AL2063" s="59">
        <f t="shared" si="776"/>
        <v>44643</v>
      </c>
      <c r="AM2063" s="16">
        <f t="shared" ca="1" si="780"/>
        <v>1.0027475299999999</v>
      </c>
      <c r="AN2063" s="15">
        <f t="shared" ca="1" si="780"/>
        <v>1.37376499</v>
      </c>
      <c r="AO2063" s="9">
        <f t="shared" si="780"/>
        <v>0</v>
      </c>
      <c r="AP2063" s="17">
        <f t="shared" si="780"/>
        <v>0</v>
      </c>
      <c r="AQ2063" s="15">
        <f t="shared" si="780"/>
        <v>0</v>
      </c>
      <c r="AR2063" s="10" t="str">
        <f t="shared" si="780"/>
        <v>A+J=</v>
      </c>
      <c r="AS2063" s="59">
        <f t="shared" si="780"/>
        <v>44819</v>
      </c>
      <c r="AT2063" s="18"/>
      <c r="AU2063" s="18"/>
      <c r="AV2063" s="40"/>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row>
    <row r="2064" spans="1:202" x14ac:dyDescent="0.2">
      <c r="A2064" s="122"/>
      <c r="B2064" s="3"/>
      <c r="C2064" s="5"/>
      <c r="D2064" s="4"/>
      <c r="E2064" s="5"/>
      <c r="F2064" s="19"/>
      <c r="G2064" s="6"/>
      <c r="H2064" s="5"/>
      <c r="I2064" s="5"/>
      <c r="J2064" s="5"/>
      <c r="K2064" s="5"/>
      <c r="L2064" s="20"/>
      <c r="M2064" s="8"/>
      <c r="N2064" s="3"/>
      <c r="O2064" s="3"/>
      <c r="P2064" s="21"/>
      <c r="Q2064" s="2"/>
      <c r="R2064" s="9"/>
      <c r="S2064" s="9"/>
      <c r="T2064" s="9"/>
      <c r="U2064" s="9"/>
      <c r="V2064" s="9"/>
      <c r="W2064" s="9"/>
      <c r="X2064" s="9"/>
      <c r="Y2064" s="9"/>
      <c r="Z2064" s="9"/>
      <c r="AA2064" s="9"/>
      <c r="AB2064" s="9"/>
      <c r="AC2064" s="9"/>
      <c r="AD2064" s="9"/>
      <c r="AE2064" s="9"/>
      <c r="AF2064" s="59">
        <f t="shared" si="778"/>
        <v>44644</v>
      </c>
      <c r="AG2064" s="15">
        <f t="shared" ca="1" si="779"/>
        <v>501.60950500000001</v>
      </c>
      <c r="AH2064" s="15">
        <f t="shared" si="779"/>
        <v>500</v>
      </c>
      <c r="AI2064" s="4">
        <f t="shared" ca="1" si="779"/>
        <v>0.11649999999999999</v>
      </c>
      <c r="AJ2064" s="16">
        <f t="shared" ca="1" si="779"/>
        <v>4.3739000000000001E-4</v>
      </c>
      <c r="AK2064" s="4">
        <f t="shared" si="779"/>
        <v>1.075</v>
      </c>
      <c r="AL2064" s="59">
        <f t="shared" si="776"/>
        <v>44644</v>
      </c>
      <c r="AM2064" s="16">
        <f t="shared" ca="1" si="780"/>
        <v>1.00321901</v>
      </c>
      <c r="AN2064" s="15">
        <f t="shared" ca="1" si="780"/>
        <v>1.609505</v>
      </c>
      <c r="AO2064" s="9">
        <f t="shared" si="780"/>
        <v>0</v>
      </c>
      <c r="AP2064" s="17">
        <f t="shared" si="780"/>
        <v>0</v>
      </c>
      <c r="AQ2064" s="15">
        <f t="shared" si="780"/>
        <v>0</v>
      </c>
      <c r="AR2064" s="10" t="str">
        <f t="shared" si="780"/>
        <v>A+J=</v>
      </c>
      <c r="AS2064" s="59">
        <f t="shared" si="780"/>
        <v>44819</v>
      </c>
      <c r="AT2064" s="18"/>
      <c r="AU2064" s="18"/>
      <c r="AV2064" s="40"/>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row>
    <row r="2065" spans="1:202" x14ac:dyDescent="0.2">
      <c r="A2065" s="122"/>
      <c r="B2065" s="3"/>
      <c r="C2065" s="5"/>
      <c r="D2065" s="4"/>
      <c r="E2065" s="5"/>
      <c r="F2065" s="19"/>
      <c r="G2065" s="6"/>
      <c r="H2065" s="5"/>
      <c r="I2065" s="5"/>
      <c r="J2065" s="5"/>
      <c r="K2065" s="5"/>
      <c r="L2065" s="20"/>
      <c r="M2065" s="8"/>
      <c r="N2065" s="3"/>
      <c r="O2065" s="3"/>
      <c r="P2065" s="21"/>
      <c r="Q2065" s="2"/>
      <c r="R2065" s="9"/>
      <c r="S2065" s="9"/>
      <c r="T2065" s="9"/>
      <c r="U2065" s="9"/>
      <c r="V2065" s="9"/>
      <c r="W2065" s="9"/>
      <c r="X2065" s="9"/>
      <c r="Y2065" s="9"/>
      <c r="Z2065" s="9"/>
      <c r="AA2065" s="9"/>
      <c r="AB2065" s="9"/>
      <c r="AC2065" s="9"/>
      <c r="AD2065" s="9"/>
      <c r="AE2065" s="9"/>
      <c r="AF2065" s="59">
        <f t="shared" si="778"/>
        <v>44645</v>
      </c>
      <c r="AG2065" s="15">
        <f t="shared" ca="1" si="779"/>
        <v>501.84536000000003</v>
      </c>
      <c r="AH2065" s="15">
        <f t="shared" si="779"/>
        <v>500</v>
      </c>
      <c r="AI2065" s="4">
        <f t="shared" ca="1" si="779"/>
        <v>0.11649999999999999</v>
      </c>
      <c r="AJ2065" s="16">
        <f t="shared" ca="1" si="779"/>
        <v>4.3739000000000001E-4</v>
      </c>
      <c r="AK2065" s="4">
        <f t="shared" si="779"/>
        <v>1.075</v>
      </c>
      <c r="AL2065" s="59">
        <f t="shared" si="776"/>
        <v>44645</v>
      </c>
      <c r="AM2065" s="16">
        <f t="shared" ca="1" si="780"/>
        <v>1.00369072</v>
      </c>
      <c r="AN2065" s="15">
        <f t="shared" ca="1" si="780"/>
        <v>1.8453599999999999</v>
      </c>
      <c r="AO2065" s="9">
        <f t="shared" si="780"/>
        <v>0</v>
      </c>
      <c r="AP2065" s="17">
        <f t="shared" si="780"/>
        <v>0</v>
      </c>
      <c r="AQ2065" s="15">
        <f t="shared" si="780"/>
        <v>0</v>
      </c>
      <c r="AR2065" s="10" t="str">
        <f t="shared" si="780"/>
        <v>A+J=</v>
      </c>
      <c r="AS2065" s="59">
        <f t="shared" si="780"/>
        <v>44819</v>
      </c>
      <c r="AT2065" s="18"/>
      <c r="AU2065" s="18"/>
      <c r="AV2065" s="40"/>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row>
    <row r="2066" spans="1:202" x14ac:dyDescent="0.2">
      <c r="A2066" s="122"/>
      <c r="B2066" s="3"/>
      <c r="C2066" s="5"/>
      <c r="D2066" s="4"/>
      <c r="E2066" s="5"/>
      <c r="F2066" s="19"/>
      <c r="G2066" s="6"/>
      <c r="H2066" s="5"/>
      <c r="I2066" s="5"/>
      <c r="J2066" s="5"/>
      <c r="K2066" s="5"/>
      <c r="L2066" s="20"/>
      <c r="M2066" s="8"/>
      <c r="N2066" s="3"/>
      <c r="O2066" s="3"/>
      <c r="P2066" s="21"/>
      <c r="Q2066" s="2"/>
      <c r="R2066" s="9"/>
      <c r="S2066" s="9"/>
      <c r="T2066" s="9"/>
      <c r="U2066" s="9"/>
      <c r="V2066" s="9"/>
      <c r="W2066" s="9"/>
      <c r="X2066" s="9"/>
      <c r="Y2066" s="9"/>
      <c r="Z2066" s="9"/>
      <c r="AA2066" s="9"/>
      <c r="AB2066" s="9"/>
      <c r="AC2066" s="9"/>
      <c r="AD2066" s="9"/>
      <c r="AE2066" s="9"/>
      <c r="AF2066" s="59">
        <f t="shared" si="778"/>
        <v>44646</v>
      </c>
      <c r="AG2066" s="15">
        <f t="shared" ca="1" si="779"/>
        <v>502.08132499999999</v>
      </c>
      <c r="AH2066" s="15">
        <f t="shared" si="779"/>
        <v>500</v>
      </c>
      <c r="AI2066" s="4">
        <f t="shared" ca="1" si="779"/>
        <v>0</v>
      </c>
      <c r="AJ2066" s="16">
        <f t="shared" ca="1" si="779"/>
        <v>0</v>
      </c>
      <c r="AK2066" s="4">
        <f t="shared" si="779"/>
        <v>1.075</v>
      </c>
      <c r="AL2066" s="59">
        <f t="shared" si="776"/>
        <v>44646</v>
      </c>
      <c r="AM2066" s="16">
        <f t="shared" ca="1" si="780"/>
        <v>1.00416265</v>
      </c>
      <c r="AN2066" s="15">
        <f t="shared" ca="1" si="780"/>
        <v>2.0813250000000001</v>
      </c>
      <c r="AO2066" s="9">
        <f t="shared" si="780"/>
        <v>0</v>
      </c>
      <c r="AP2066" s="17">
        <f t="shared" si="780"/>
        <v>0</v>
      </c>
      <c r="AQ2066" s="15">
        <f t="shared" si="780"/>
        <v>0</v>
      </c>
      <c r="AR2066" s="10" t="str">
        <f t="shared" si="780"/>
        <v>A+J=</v>
      </c>
      <c r="AS2066" s="59">
        <f t="shared" si="780"/>
        <v>44819</v>
      </c>
      <c r="AT2066" s="18"/>
      <c r="AU2066" s="18"/>
      <c r="AV2066" s="40"/>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row>
    <row r="2067" spans="1:202" x14ac:dyDescent="0.2">
      <c r="A2067" s="122"/>
      <c r="B2067" s="3"/>
      <c r="C2067" s="5"/>
      <c r="D2067" s="4"/>
      <c r="E2067" s="5"/>
      <c r="F2067" s="19"/>
      <c r="G2067" s="6"/>
      <c r="H2067" s="5"/>
      <c r="I2067" s="5"/>
      <c r="J2067" s="5"/>
      <c r="K2067" s="5"/>
      <c r="L2067" s="20"/>
      <c r="M2067" s="8"/>
      <c r="N2067" s="3"/>
      <c r="O2067" s="3"/>
      <c r="P2067" s="21"/>
      <c r="Q2067" s="2"/>
      <c r="R2067" s="9"/>
      <c r="S2067" s="9"/>
      <c r="T2067" s="9"/>
      <c r="U2067" s="9"/>
      <c r="V2067" s="9"/>
      <c r="W2067" s="9"/>
      <c r="X2067" s="9"/>
      <c r="Y2067" s="9"/>
      <c r="Z2067" s="9"/>
      <c r="AA2067" s="9"/>
      <c r="AB2067" s="9"/>
      <c r="AC2067" s="9"/>
      <c r="AD2067" s="9"/>
      <c r="AE2067" s="9"/>
      <c r="AF2067" s="59">
        <f t="shared" si="778"/>
        <v>44647</v>
      </c>
      <c r="AG2067" s="15">
        <f t="shared" ca="1" si="779"/>
        <v>502.08132499999999</v>
      </c>
      <c r="AH2067" s="15">
        <f t="shared" si="779"/>
        <v>500</v>
      </c>
      <c r="AI2067" s="4">
        <f t="shared" ca="1" si="779"/>
        <v>0</v>
      </c>
      <c r="AJ2067" s="16">
        <f t="shared" ca="1" si="779"/>
        <v>0</v>
      </c>
      <c r="AK2067" s="4">
        <f t="shared" si="779"/>
        <v>1.075</v>
      </c>
      <c r="AL2067" s="59">
        <f t="shared" si="776"/>
        <v>44647</v>
      </c>
      <c r="AM2067" s="16">
        <f t="shared" ca="1" si="780"/>
        <v>1.00416265</v>
      </c>
      <c r="AN2067" s="15">
        <f t="shared" ca="1" si="780"/>
        <v>2.0813250000000001</v>
      </c>
      <c r="AO2067" s="9">
        <f t="shared" si="780"/>
        <v>0</v>
      </c>
      <c r="AP2067" s="17">
        <f t="shared" si="780"/>
        <v>0</v>
      </c>
      <c r="AQ2067" s="15">
        <f t="shared" si="780"/>
        <v>0</v>
      </c>
      <c r="AR2067" s="10" t="str">
        <f t="shared" si="780"/>
        <v>A+J=</v>
      </c>
      <c r="AS2067" s="59">
        <f t="shared" si="780"/>
        <v>44819</v>
      </c>
      <c r="AT2067" s="18"/>
      <c r="AU2067" s="18"/>
      <c r="AV2067" s="40"/>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row>
    <row r="2068" spans="1:202" x14ac:dyDescent="0.2">
      <c r="A2068" s="122"/>
      <c r="B2068" s="3"/>
      <c r="C2068" s="5"/>
      <c r="D2068" s="4"/>
      <c r="E2068" s="5"/>
      <c r="F2068" s="19"/>
      <c r="G2068" s="6"/>
      <c r="H2068" s="5"/>
      <c r="I2068" s="5"/>
      <c r="J2068" s="5"/>
      <c r="K2068" s="5"/>
      <c r="L2068" s="20"/>
      <c r="M2068" s="8"/>
      <c r="N2068" s="3"/>
      <c r="O2068" s="3"/>
      <c r="P2068" s="21"/>
      <c r="Q2068" s="2"/>
      <c r="R2068" s="9"/>
      <c r="S2068" s="9"/>
      <c r="T2068" s="9"/>
      <c r="U2068" s="9"/>
      <c r="V2068" s="9"/>
      <c r="W2068" s="9"/>
      <c r="X2068" s="9"/>
      <c r="Y2068" s="9"/>
      <c r="Z2068" s="9"/>
      <c r="AA2068" s="9"/>
      <c r="AB2068" s="9"/>
      <c r="AC2068" s="9"/>
      <c r="AD2068" s="9"/>
      <c r="AE2068" s="9"/>
      <c r="AF2068" s="59">
        <f t="shared" si="778"/>
        <v>44648</v>
      </c>
      <c r="AG2068" s="15">
        <f t="shared" ca="1" si="779"/>
        <v>502.08132499999999</v>
      </c>
      <c r="AH2068" s="15">
        <f t="shared" si="779"/>
        <v>500</v>
      </c>
      <c r="AI2068" s="4">
        <f t="shared" ca="1" si="779"/>
        <v>0.11649999999999999</v>
      </c>
      <c r="AJ2068" s="16">
        <f t="shared" ca="1" si="779"/>
        <v>4.3739000000000001E-4</v>
      </c>
      <c r="AK2068" s="4">
        <f t="shared" si="779"/>
        <v>1.075</v>
      </c>
      <c r="AL2068" s="59">
        <f t="shared" si="776"/>
        <v>44648</v>
      </c>
      <c r="AM2068" s="16">
        <f t="shared" ca="1" si="780"/>
        <v>1.00416265</v>
      </c>
      <c r="AN2068" s="15">
        <f t="shared" ca="1" si="780"/>
        <v>2.0813250000000001</v>
      </c>
      <c r="AO2068" s="9">
        <f t="shared" si="780"/>
        <v>0</v>
      </c>
      <c r="AP2068" s="17">
        <f t="shared" si="780"/>
        <v>0</v>
      </c>
      <c r="AQ2068" s="15">
        <f t="shared" si="780"/>
        <v>0</v>
      </c>
      <c r="AR2068" s="10" t="str">
        <f t="shared" si="780"/>
        <v>A+J=</v>
      </c>
      <c r="AS2068" s="59">
        <f t="shared" si="780"/>
        <v>44819</v>
      </c>
      <c r="AT2068" s="18"/>
      <c r="AU2068" s="18"/>
      <c r="AV2068" s="40"/>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row>
    <row r="2069" spans="1:202" x14ac:dyDescent="0.2">
      <c r="A2069" s="122"/>
      <c r="B2069" s="3"/>
      <c r="C2069" s="5"/>
      <c r="D2069" s="4"/>
      <c r="E2069" s="5"/>
      <c r="F2069" s="19"/>
      <c r="G2069" s="6"/>
      <c r="H2069" s="5"/>
      <c r="I2069" s="5"/>
      <c r="J2069" s="5"/>
      <c r="K2069" s="5"/>
      <c r="L2069" s="20"/>
      <c r="M2069" s="8"/>
      <c r="N2069" s="3"/>
      <c r="O2069" s="3"/>
      <c r="P2069" s="21"/>
      <c r="Q2069" s="2"/>
      <c r="R2069" s="9"/>
      <c r="S2069" s="9"/>
      <c r="T2069" s="9"/>
      <c r="U2069" s="9"/>
      <c r="V2069" s="9"/>
      <c r="W2069" s="9"/>
      <c r="X2069" s="9"/>
      <c r="Y2069" s="9"/>
      <c r="Z2069" s="9"/>
      <c r="AA2069" s="9"/>
      <c r="AB2069" s="9"/>
      <c r="AC2069" s="9"/>
      <c r="AD2069" s="9"/>
      <c r="AE2069" s="9"/>
      <c r="AF2069" s="59">
        <f t="shared" si="778"/>
        <v>44649</v>
      </c>
      <c r="AG2069" s="15">
        <f t="shared" ca="1" si="779"/>
        <v>502.31740000000002</v>
      </c>
      <c r="AH2069" s="15">
        <f t="shared" si="779"/>
        <v>500</v>
      </c>
      <c r="AI2069" s="4">
        <f t="shared" ca="1" si="779"/>
        <v>0.11649999999999999</v>
      </c>
      <c r="AJ2069" s="16">
        <f t="shared" ca="1" si="779"/>
        <v>4.3739000000000001E-4</v>
      </c>
      <c r="AK2069" s="4">
        <f t="shared" si="779"/>
        <v>1.075</v>
      </c>
      <c r="AL2069" s="59">
        <f t="shared" si="776"/>
        <v>44649</v>
      </c>
      <c r="AM2069" s="16">
        <f t="shared" ca="1" si="780"/>
        <v>1.0046348</v>
      </c>
      <c r="AN2069" s="15">
        <f t="shared" ca="1" si="780"/>
        <v>2.3174000000000001</v>
      </c>
      <c r="AO2069" s="9">
        <f t="shared" si="780"/>
        <v>0</v>
      </c>
      <c r="AP2069" s="17">
        <f t="shared" si="780"/>
        <v>0</v>
      </c>
      <c r="AQ2069" s="15">
        <f t="shared" si="780"/>
        <v>0</v>
      </c>
      <c r="AR2069" s="10" t="str">
        <f t="shared" si="780"/>
        <v>A+J=</v>
      </c>
      <c r="AS2069" s="59">
        <f t="shared" si="780"/>
        <v>44819</v>
      </c>
      <c r="AT2069" s="18"/>
      <c r="AU2069" s="18"/>
      <c r="AV2069" s="40"/>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row>
    <row r="2070" spans="1:202" x14ac:dyDescent="0.2">
      <c r="A2070" s="122"/>
      <c r="B2070" s="3"/>
      <c r="C2070" s="5"/>
      <c r="D2070" s="4"/>
      <c r="E2070" s="5"/>
      <c r="F2070" s="19"/>
      <c r="G2070" s="6"/>
      <c r="H2070" s="5"/>
      <c r="I2070" s="5"/>
      <c r="J2070" s="5"/>
      <c r="K2070" s="5"/>
      <c r="L2070" s="20"/>
      <c r="M2070" s="8"/>
      <c r="N2070" s="3"/>
      <c r="O2070" s="3"/>
      <c r="P2070" s="21"/>
      <c r="Q2070" s="2"/>
      <c r="R2070" s="9"/>
      <c r="S2070" s="9"/>
      <c r="T2070" s="9"/>
      <c r="U2070" s="9"/>
      <c r="V2070" s="9"/>
      <c r="W2070" s="9"/>
      <c r="X2070" s="9"/>
      <c r="Y2070" s="9"/>
      <c r="Z2070" s="9"/>
      <c r="AA2070" s="9"/>
      <c r="AB2070" s="9"/>
      <c r="AC2070" s="9"/>
      <c r="AD2070" s="9"/>
      <c r="AE2070" s="9"/>
      <c r="AF2070" s="59">
        <f t="shared" si="778"/>
        <v>44650</v>
      </c>
      <c r="AG2070" s="15">
        <f t="shared" ca="1" si="779"/>
        <v>502.55358998999998</v>
      </c>
      <c r="AH2070" s="15">
        <f t="shared" si="779"/>
        <v>500</v>
      </c>
      <c r="AI2070" s="4">
        <f t="shared" ca="1" si="779"/>
        <v>0.11649999999999999</v>
      </c>
      <c r="AJ2070" s="16">
        <f t="shared" ca="1" si="779"/>
        <v>4.3739000000000001E-4</v>
      </c>
      <c r="AK2070" s="4">
        <f t="shared" si="779"/>
        <v>1.075</v>
      </c>
      <c r="AL2070" s="59">
        <f t="shared" si="776"/>
        <v>44650</v>
      </c>
      <c r="AM2070" s="16">
        <f t="shared" ca="1" si="780"/>
        <v>1.00510718</v>
      </c>
      <c r="AN2070" s="15">
        <f t="shared" ca="1" si="780"/>
        <v>2.5535899899999999</v>
      </c>
      <c r="AO2070" s="9">
        <f t="shared" si="780"/>
        <v>0</v>
      </c>
      <c r="AP2070" s="17">
        <f t="shared" si="780"/>
        <v>0</v>
      </c>
      <c r="AQ2070" s="15">
        <f t="shared" si="780"/>
        <v>0</v>
      </c>
      <c r="AR2070" s="10" t="str">
        <f t="shared" si="780"/>
        <v>A+J=</v>
      </c>
      <c r="AS2070" s="59">
        <f t="shared" si="780"/>
        <v>44819</v>
      </c>
      <c r="AT2070" s="18"/>
      <c r="AU2070" s="18"/>
      <c r="AV2070" s="40"/>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row>
    <row r="2071" spans="1:202" x14ac:dyDescent="0.2">
      <c r="A2071" s="122"/>
      <c r="B2071" s="3"/>
      <c r="C2071" s="5"/>
      <c r="D2071" s="4"/>
      <c r="E2071" s="5"/>
      <c r="F2071" s="19"/>
      <c r="G2071" s="6"/>
      <c r="H2071" s="5"/>
      <c r="I2071" s="5"/>
      <c r="J2071" s="5"/>
      <c r="K2071" s="5"/>
      <c r="L2071" s="20"/>
      <c r="M2071" s="8"/>
      <c r="N2071" s="3"/>
      <c r="O2071" s="3"/>
      <c r="P2071" s="21"/>
      <c r="Q2071" s="2"/>
      <c r="R2071" s="9"/>
      <c r="S2071" s="9"/>
      <c r="T2071" s="9"/>
      <c r="U2071" s="9"/>
      <c r="V2071" s="9"/>
      <c r="W2071" s="9"/>
      <c r="X2071" s="9"/>
      <c r="Y2071" s="9"/>
      <c r="Z2071" s="9"/>
      <c r="AA2071" s="9"/>
      <c r="AB2071" s="9"/>
      <c r="AC2071" s="9"/>
      <c r="AD2071" s="9"/>
      <c r="AE2071" s="9"/>
      <c r="AF2071" s="59">
        <f t="shared" si="778"/>
        <v>44651</v>
      </c>
      <c r="AG2071" s="15">
        <f t="shared" ca="1" si="779"/>
        <v>502.78988499000002</v>
      </c>
      <c r="AH2071" s="15">
        <f t="shared" si="779"/>
        <v>500</v>
      </c>
      <c r="AI2071" s="4">
        <f t="shared" ca="1" si="779"/>
        <v>0.11649999999999999</v>
      </c>
      <c r="AJ2071" s="16">
        <f t="shared" ca="1" si="779"/>
        <v>4.3739000000000001E-4</v>
      </c>
      <c r="AK2071" s="4">
        <f t="shared" si="779"/>
        <v>1.075</v>
      </c>
      <c r="AL2071" s="59">
        <f t="shared" si="776"/>
        <v>44651</v>
      </c>
      <c r="AM2071" s="16">
        <f t="shared" ca="1" si="780"/>
        <v>1.00557977</v>
      </c>
      <c r="AN2071" s="15">
        <f t="shared" ca="1" si="780"/>
        <v>2.78988499</v>
      </c>
      <c r="AO2071" s="9">
        <f t="shared" si="780"/>
        <v>0</v>
      </c>
      <c r="AP2071" s="17">
        <f t="shared" si="780"/>
        <v>0</v>
      </c>
      <c r="AQ2071" s="15">
        <f t="shared" si="780"/>
        <v>0</v>
      </c>
      <c r="AR2071" s="10" t="str">
        <f t="shared" si="780"/>
        <v>A+J=</v>
      </c>
      <c r="AS2071" s="59">
        <f t="shared" si="780"/>
        <v>44819</v>
      </c>
      <c r="AT2071" s="18"/>
      <c r="AU2071" s="18"/>
      <c r="AV2071" s="40"/>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row>
    <row r="2072" spans="1:202" x14ac:dyDescent="0.2">
      <c r="A2072" s="122"/>
      <c r="B2072" s="3"/>
      <c r="C2072" s="5"/>
      <c r="D2072" s="4"/>
      <c r="E2072" s="5"/>
      <c r="F2072" s="19"/>
      <c r="G2072" s="6"/>
      <c r="H2072" s="5"/>
      <c r="I2072" s="5"/>
      <c r="J2072" s="5"/>
      <c r="K2072" s="5"/>
      <c r="L2072" s="20"/>
      <c r="M2072" s="8"/>
      <c r="N2072" s="3"/>
      <c r="O2072" s="3"/>
      <c r="P2072" s="21"/>
      <c r="Q2072" s="2"/>
      <c r="R2072" s="9"/>
      <c r="S2072" s="9"/>
      <c r="T2072" s="9"/>
      <c r="U2072" s="9"/>
      <c r="V2072" s="9"/>
      <c r="W2072" s="9"/>
      <c r="X2072" s="9"/>
      <c r="Y2072" s="9"/>
      <c r="Z2072" s="9"/>
      <c r="AA2072" s="9"/>
      <c r="AB2072" s="9"/>
      <c r="AC2072" s="9"/>
      <c r="AD2072" s="9"/>
      <c r="AE2072" s="9"/>
      <c r="AF2072" s="59">
        <f t="shared" si="778"/>
        <v>44652</v>
      </c>
      <c r="AG2072" s="15">
        <f t="shared" ca="1" si="779"/>
        <v>503.02629499</v>
      </c>
      <c r="AH2072" s="15">
        <f t="shared" si="779"/>
        <v>500</v>
      </c>
      <c r="AI2072" s="4">
        <f t="shared" ca="1" si="779"/>
        <v>0.11649999999999999</v>
      </c>
      <c r="AJ2072" s="16">
        <f t="shared" ca="1" si="779"/>
        <v>4.3739000000000001E-4</v>
      </c>
      <c r="AK2072" s="4">
        <f t="shared" si="779"/>
        <v>1.075</v>
      </c>
      <c r="AL2072" s="59">
        <f t="shared" si="776"/>
        <v>44652</v>
      </c>
      <c r="AM2072" s="16">
        <f t="shared" ca="1" si="780"/>
        <v>1.0060525899999999</v>
      </c>
      <c r="AN2072" s="15">
        <f t="shared" ca="1" si="780"/>
        <v>3.0262949899999998</v>
      </c>
      <c r="AO2072" s="9">
        <f t="shared" si="780"/>
        <v>0</v>
      </c>
      <c r="AP2072" s="17">
        <f t="shared" si="780"/>
        <v>0</v>
      </c>
      <c r="AQ2072" s="15">
        <f t="shared" si="780"/>
        <v>0</v>
      </c>
      <c r="AR2072" s="10" t="str">
        <f t="shared" si="780"/>
        <v>A+J=</v>
      </c>
      <c r="AS2072" s="59">
        <f t="shared" si="780"/>
        <v>44819</v>
      </c>
      <c r="AT2072" s="18"/>
      <c r="AU2072" s="18"/>
      <c r="AV2072" s="40"/>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row>
    <row r="2073" spans="1:202" x14ac:dyDescent="0.2">
      <c r="A2073" s="122"/>
      <c r="B2073" s="3"/>
      <c r="C2073" s="5"/>
      <c r="D2073" s="4"/>
      <c r="E2073" s="5"/>
      <c r="F2073" s="19"/>
      <c r="G2073" s="6"/>
      <c r="H2073" s="5"/>
      <c r="I2073" s="5"/>
      <c r="J2073" s="5"/>
      <c r="K2073" s="5"/>
      <c r="L2073" s="20"/>
      <c r="M2073" s="8"/>
      <c r="N2073" s="3"/>
      <c r="O2073" s="3"/>
      <c r="P2073" s="21"/>
      <c r="Q2073" s="2"/>
      <c r="R2073" s="9"/>
      <c r="S2073" s="9"/>
      <c r="T2073" s="9"/>
      <c r="U2073" s="9"/>
      <c r="V2073" s="9"/>
      <c r="W2073" s="9"/>
      <c r="X2073" s="9"/>
      <c r="Y2073" s="9"/>
      <c r="Z2073" s="9"/>
      <c r="AA2073" s="9"/>
      <c r="AB2073" s="9"/>
      <c r="AC2073" s="9"/>
      <c r="AD2073" s="9"/>
      <c r="AE2073" s="9"/>
      <c r="AF2073" s="59">
        <f t="shared" si="778"/>
        <v>44653</v>
      </c>
      <c r="AG2073" s="15">
        <f t="shared" ca="1" si="779"/>
        <v>503.26281499999999</v>
      </c>
      <c r="AH2073" s="15">
        <f t="shared" si="779"/>
        <v>500</v>
      </c>
      <c r="AI2073" s="4">
        <f t="shared" ca="1" si="779"/>
        <v>0</v>
      </c>
      <c r="AJ2073" s="16">
        <f t="shared" ca="1" si="779"/>
        <v>0</v>
      </c>
      <c r="AK2073" s="4">
        <f t="shared" si="779"/>
        <v>1.075</v>
      </c>
      <c r="AL2073" s="59">
        <f t="shared" si="776"/>
        <v>44653</v>
      </c>
      <c r="AM2073" s="16">
        <f t="shared" ca="1" si="780"/>
        <v>1.0065256300000001</v>
      </c>
      <c r="AN2073" s="15">
        <f t="shared" ca="1" si="780"/>
        <v>3.2628149999999998</v>
      </c>
      <c r="AO2073" s="9">
        <f t="shared" si="780"/>
        <v>0</v>
      </c>
      <c r="AP2073" s="17">
        <f t="shared" si="780"/>
        <v>0</v>
      </c>
      <c r="AQ2073" s="15">
        <f t="shared" si="780"/>
        <v>0</v>
      </c>
      <c r="AR2073" s="10" t="str">
        <f t="shared" si="780"/>
        <v>A+J=</v>
      </c>
      <c r="AS2073" s="59">
        <f t="shared" si="780"/>
        <v>44819</v>
      </c>
      <c r="AT2073" s="18"/>
      <c r="AU2073" s="18"/>
      <c r="AV2073" s="40"/>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row>
    <row r="2074" spans="1:202" x14ac:dyDescent="0.2">
      <c r="A2074" s="122"/>
      <c r="B2074" s="3"/>
      <c r="C2074" s="5"/>
      <c r="D2074" s="4"/>
      <c r="E2074" s="5"/>
      <c r="F2074" s="19"/>
      <c r="G2074" s="6"/>
      <c r="H2074" s="5"/>
      <c r="I2074" s="5"/>
      <c r="J2074" s="5"/>
      <c r="K2074" s="5"/>
      <c r="L2074" s="20"/>
      <c r="M2074" s="8"/>
      <c r="N2074" s="3"/>
      <c r="O2074" s="3"/>
      <c r="P2074" s="21"/>
      <c r="Q2074" s="2"/>
      <c r="R2074" s="9"/>
      <c r="S2074" s="9"/>
      <c r="T2074" s="9"/>
      <c r="U2074" s="9"/>
      <c r="V2074" s="9"/>
      <c r="W2074" s="9"/>
      <c r="X2074" s="9"/>
      <c r="Y2074" s="9"/>
      <c r="Z2074" s="9"/>
      <c r="AA2074" s="9"/>
      <c r="AB2074" s="9"/>
      <c r="AC2074" s="9"/>
      <c r="AD2074" s="9"/>
      <c r="AE2074" s="9"/>
      <c r="AF2074" s="59">
        <f t="shared" si="778"/>
        <v>44654</v>
      </c>
      <c r="AG2074" s="15">
        <f t="shared" ca="1" si="779"/>
        <v>503.26281499999999</v>
      </c>
      <c r="AH2074" s="15">
        <f t="shared" si="779"/>
        <v>500</v>
      </c>
      <c r="AI2074" s="4">
        <f t="shared" ca="1" si="779"/>
        <v>0</v>
      </c>
      <c r="AJ2074" s="16">
        <f t="shared" ca="1" si="779"/>
        <v>0</v>
      </c>
      <c r="AK2074" s="4">
        <f t="shared" si="779"/>
        <v>1.075</v>
      </c>
      <c r="AL2074" s="59">
        <f t="shared" si="776"/>
        <v>44654</v>
      </c>
      <c r="AM2074" s="16">
        <f t="shared" ca="1" si="780"/>
        <v>1.0065256300000001</v>
      </c>
      <c r="AN2074" s="15">
        <f t="shared" ca="1" si="780"/>
        <v>3.2628149999999998</v>
      </c>
      <c r="AO2074" s="9">
        <f t="shared" si="780"/>
        <v>0</v>
      </c>
      <c r="AP2074" s="17">
        <f t="shared" si="780"/>
        <v>0</v>
      </c>
      <c r="AQ2074" s="15">
        <f t="shared" si="780"/>
        <v>0</v>
      </c>
      <c r="AR2074" s="10" t="str">
        <f t="shared" si="780"/>
        <v>A+J=</v>
      </c>
      <c r="AS2074" s="59">
        <f t="shared" si="780"/>
        <v>44819</v>
      </c>
      <c r="AT2074" s="18"/>
      <c r="AU2074" s="18"/>
      <c r="AV2074" s="40"/>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row>
    <row r="2075" spans="1:202" x14ac:dyDescent="0.2">
      <c r="A2075" s="122"/>
      <c r="B2075" s="3"/>
      <c r="C2075" s="5"/>
      <c r="D2075" s="4"/>
      <c r="E2075" s="5"/>
      <c r="F2075" s="19"/>
      <c r="G2075" s="6"/>
      <c r="H2075" s="5"/>
      <c r="I2075" s="5"/>
      <c r="J2075" s="5"/>
      <c r="K2075" s="5"/>
      <c r="L2075" s="20"/>
      <c r="M2075" s="8"/>
      <c r="N2075" s="3"/>
      <c r="O2075" s="3"/>
      <c r="P2075" s="21"/>
      <c r="Q2075" s="2"/>
      <c r="R2075" s="9"/>
      <c r="S2075" s="9"/>
      <c r="T2075" s="9"/>
      <c r="U2075" s="9"/>
      <c r="V2075" s="9"/>
      <c r="W2075" s="9"/>
      <c r="X2075" s="9"/>
      <c r="Y2075" s="9"/>
      <c r="Z2075" s="9"/>
      <c r="AA2075" s="9"/>
      <c r="AB2075" s="9"/>
      <c r="AC2075" s="9"/>
      <c r="AD2075" s="9"/>
      <c r="AE2075" s="9"/>
      <c r="AF2075" s="59"/>
      <c r="AG2075" s="15"/>
      <c r="AH2075" s="15"/>
      <c r="AI2075" s="4"/>
      <c r="AJ2075" s="16"/>
      <c r="AK2075" s="4"/>
      <c r="AL2075" s="59"/>
      <c r="AM2075" s="16"/>
      <c r="AN2075" s="15"/>
      <c r="AO2075" s="9"/>
      <c r="AP2075" s="17"/>
      <c r="AQ2075" s="15"/>
      <c r="AR2075" s="42"/>
      <c r="AS2075" s="59"/>
      <c r="AT2075" s="18"/>
      <c r="AU2075" s="18"/>
      <c r="AV2075" s="40"/>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row>
    <row r="2076" spans="1:202" x14ac:dyDescent="0.2">
      <c r="A2076" s="122"/>
      <c r="B2076" s="3"/>
      <c r="C2076" s="5"/>
      <c r="D2076" s="4"/>
      <c r="E2076" s="5"/>
      <c r="F2076" s="19"/>
      <c r="G2076" s="6"/>
      <c r="H2076" s="5"/>
      <c r="I2076" s="5"/>
      <c r="J2076" s="5"/>
      <c r="K2076" s="5"/>
      <c r="L2076" s="20"/>
      <c r="M2076" s="8"/>
      <c r="N2076" s="3"/>
      <c r="O2076" s="3"/>
      <c r="P2076" s="21"/>
      <c r="Q2076" s="2"/>
      <c r="R2076" s="9"/>
      <c r="S2076" s="9"/>
      <c r="T2076" s="9"/>
      <c r="U2076" s="9"/>
      <c r="V2076" s="9"/>
      <c r="W2076" s="9"/>
      <c r="X2076" s="9"/>
      <c r="Y2076" s="9"/>
      <c r="Z2076" s="9"/>
      <c r="AA2076" s="9"/>
      <c r="AB2076" s="9"/>
      <c r="AC2076" s="9"/>
      <c r="AD2076" s="9"/>
      <c r="AE2076" s="9"/>
      <c r="AF2076" s="59" t="str">
        <f t="shared" ref="AF2076:AS2076" si="781">$B$6</f>
        <v>CNEN22</v>
      </c>
      <c r="AG2076" s="9" t="str">
        <f t="shared" si="781"/>
        <v>CNEN22</v>
      </c>
      <c r="AH2076" s="9" t="str">
        <f t="shared" si="781"/>
        <v>CNEN22</v>
      </c>
      <c r="AI2076" s="9" t="str">
        <f t="shared" si="781"/>
        <v>CNEN22</v>
      </c>
      <c r="AJ2076" s="9" t="str">
        <f t="shared" si="781"/>
        <v>CNEN22</v>
      </c>
      <c r="AK2076" s="4" t="str">
        <f t="shared" si="781"/>
        <v>CNEN22</v>
      </c>
      <c r="AL2076" s="59" t="str">
        <f t="shared" si="781"/>
        <v>CNEN22</v>
      </c>
      <c r="AM2076" s="9" t="str">
        <f t="shared" si="781"/>
        <v>CNEN22</v>
      </c>
      <c r="AN2076" s="9" t="str">
        <f t="shared" si="781"/>
        <v>CNEN22</v>
      </c>
      <c r="AO2076" s="9" t="str">
        <f t="shared" si="781"/>
        <v>CNEN22</v>
      </c>
      <c r="AP2076" s="17" t="str">
        <f t="shared" si="781"/>
        <v>CNEN22</v>
      </c>
      <c r="AQ2076" s="9" t="str">
        <f t="shared" si="781"/>
        <v>CNEN22</v>
      </c>
      <c r="AR2076" s="10" t="str">
        <f t="shared" si="781"/>
        <v>CNEN22</v>
      </c>
      <c r="AS2076" s="59" t="str">
        <f t="shared" si="781"/>
        <v>CNEN22</v>
      </c>
      <c r="AT2076" s="18"/>
      <c r="AU2076" s="18"/>
      <c r="AV2076" s="40"/>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row>
    <row r="2077" spans="1:202" x14ac:dyDescent="0.2">
      <c r="A2077" s="122"/>
      <c r="B2077" s="3"/>
      <c r="C2077" s="5"/>
      <c r="D2077" s="4"/>
      <c r="E2077" s="5"/>
      <c r="F2077" s="19"/>
      <c r="G2077" s="6"/>
      <c r="H2077" s="5"/>
      <c r="I2077" s="5"/>
      <c r="J2077" s="5"/>
      <c r="K2077" s="5"/>
      <c r="L2077" s="20"/>
      <c r="M2077" s="8"/>
      <c r="N2077" s="3"/>
      <c r="O2077" s="3"/>
      <c r="P2077" s="21"/>
      <c r="Q2077" s="2"/>
      <c r="R2077" s="9"/>
      <c r="S2077" s="9"/>
      <c r="T2077" s="9"/>
      <c r="U2077" s="9"/>
      <c r="V2077" s="9"/>
      <c r="W2077" s="9"/>
      <c r="X2077" s="9"/>
      <c r="Y2077" s="9"/>
      <c r="Z2077" s="9"/>
      <c r="AA2077" s="9"/>
      <c r="AB2077" s="9"/>
      <c r="AC2077" s="9"/>
      <c r="AD2077" s="9"/>
      <c r="AE2077" s="9"/>
      <c r="AF2077" s="57" t="s">
        <v>16</v>
      </c>
      <c r="AG2077" s="3" t="s">
        <v>9</v>
      </c>
      <c r="AH2077" s="3" t="s">
        <v>10</v>
      </c>
      <c r="AI2077" s="36" t="s">
        <v>11</v>
      </c>
      <c r="AJ2077" s="37" t="s">
        <v>11</v>
      </c>
      <c r="AK2077" s="36" t="s">
        <v>11</v>
      </c>
      <c r="AL2077" s="60" t="s">
        <v>16</v>
      </c>
      <c r="AM2077" s="37" t="s">
        <v>11</v>
      </c>
      <c r="AN2077" s="3" t="s">
        <v>12</v>
      </c>
      <c r="AO2077" s="7" t="s">
        <v>13</v>
      </c>
      <c r="AP2077" s="38" t="s">
        <v>14</v>
      </c>
      <c r="AQ2077" s="3" t="s">
        <v>14</v>
      </c>
      <c r="AR2077" s="39" t="s">
        <v>15</v>
      </c>
      <c r="AS2077" s="57" t="s">
        <v>15</v>
      </c>
      <c r="AT2077" s="18"/>
      <c r="AU2077" s="18"/>
      <c r="AV2077" s="40"/>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row>
    <row r="2078" spans="1:202" x14ac:dyDescent="0.2">
      <c r="A2078" s="122"/>
      <c r="B2078" s="3"/>
      <c r="C2078" s="5"/>
      <c r="D2078" s="4"/>
      <c r="E2078" s="5"/>
      <c r="F2078" s="19"/>
      <c r="G2078" s="6"/>
      <c r="H2078" s="5"/>
      <c r="I2078" s="5"/>
      <c r="J2078" s="5"/>
      <c r="K2078" s="5"/>
      <c r="L2078" s="20"/>
      <c r="M2078" s="8"/>
      <c r="N2078" s="3"/>
      <c r="O2078" s="3"/>
      <c r="P2078" s="21"/>
      <c r="Q2078" s="2"/>
      <c r="R2078" s="9"/>
      <c r="S2078" s="9"/>
      <c r="T2078" s="9"/>
      <c r="U2078" s="9"/>
      <c r="V2078" s="9"/>
      <c r="W2078" s="9"/>
      <c r="X2078" s="9"/>
      <c r="Y2078" s="9"/>
      <c r="Z2078" s="9"/>
      <c r="AA2078" s="9"/>
      <c r="AB2078" s="9"/>
      <c r="AC2078" s="9"/>
      <c r="AD2078" s="9"/>
      <c r="AE2078" s="9"/>
      <c r="AF2078" s="57" t="s">
        <v>73</v>
      </c>
      <c r="AG2078" s="15" t="str">
        <f>$B$6</f>
        <v>CNEN22</v>
      </c>
      <c r="AH2078" s="3" t="s">
        <v>18</v>
      </c>
      <c r="AI2078" s="19" t="s">
        <v>19</v>
      </c>
      <c r="AJ2078" s="5"/>
      <c r="AK2078" s="19" t="s">
        <v>20</v>
      </c>
      <c r="AL2078" s="57"/>
      <c r="AM2078" s="5"/>
      <c r="AN2078" s="3"/>
      <c r="AO2078" s="7"/>
      <c r="AP2078" s="38"/>
      <c r="AQ2078" s="3"/>
      <c r="AR2078" s="39" t="s">
        <v>23</v>
      </c>
      <c r="AS2078" s="57" t="s">
        <v>23</v>
      </c>
      <c r="AT2078" s="18"/>
      <c r="AU2078" s="18"/>
      <c r="AV2078" s="40"/>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row>
    <row r="2079" spans="1:202" x14ac:dyDescent="0.2">
      <c r="A2079" s="122"/>
      <c r="B2079" s="3"/>
      <c r="C2079" s="5"/>
      <c r="D2079" s="4"/>
      <c r="E2079" s="5"/>
      <c r="F2079" s="19"/>
      <c r="G2079" s="6"/>
      <c r="H2079" s="5"/>
      <c r="I2079" s="5"/>
      <c r="J2079" s="5"/>
      <c r="K2079" s="5"/>
      <c r="L2079" s="20"/>
      <c r="M2079" s="8"/>
      <c r="N2079" s="3"/>
      <c r="O2079" s="3"/>
      <c r="P2079" s="21"/>
      <c r="Q2079" s="2"/>
      <c r="R2079" s="9"/>
      <c r="S2079" s="9"/>
      <c r="T2079" s="9"/>
      <c r="U2079" s="9"/>
      <c r="V2079" s="9"/>
      <c r="W2079" s="9"/>
      <c r="X2079" s="9"/>
      <c r="Y2079" s="9"/>
      <c r="Z2079" s="9"/>
      <c r="AA2079" s="9"/>
      <c r="AB2079" s="9"/>
      <c r="AC2079" s="9"/>
      <c r="AD2079" s="9"/>
      <c r="AE2079" s="9"/>
      <c r="AF2079" s="57" t="s">
        <v>73</v>
      </c>
      <c r="AG2079" s="15"/>
      <c r="AH2079" s="3"/>
      <c r="AI2079" s="19"/>
      <c r="AJ2079" s="5"/>
      <c r="AK2079" s="19"/>
      <c r="AL2079" s="57"/>
      <c r="AM2079" s="5"/>
      <c r="AN2079" s="3"/>
      <c r="AO2079" s="7"/>
      <c r="AP2079" s="38"/>
      <c r="AQ2079" s="3"/>
      <c r="AR2079" s="39" t="s">
        <v>28</v>
      </c>
      <c r="AS2079" s="57" t="s">
        <v>16</v>
      </c>
      <c r="AT2079" s="18"/>
      <c r="AU2079" s="18"/>
      <c r="AV2079" s="40"/>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row>
    <row r="2080" spans="1:202" x14ac:dyDescent="0.2">
      <c r="A2080" s="122"/>
      <c r="B2080" s="3"/>
      <c r="C2080" s="5"/>
      <c r="D2080" s="4"/>
      <c r="E2080" s="5"/>
      <c r="F2080" s="19"/>
      <c r="G2080" s="6"/>
      <c r="H2080" s="5"/>
      <c r="I2080" s="5"/>
      <c r="J2080" s="5"/>
      <c r="K2080" s="5"/>
      <c r="L2080" s="20"/>
      <c r="M2080" s="8"/>
      <c r="N2080" s="3"/>
      <c r="O2080" s="3"/>
      <c r="P2080" s="21"/>
      <c r="Q2080" s="2"/>
      <c r="R2080" s="9"/>
      <c r="S2080" s="9"/>
      <c r="T2080" s="9"/>
      <c r="U2080" s="9"/>
      <c r="V2080" s="9"/>
      <c r="W2080" s="9"/>
      <c r="X2080" s="9"/>
      <c r="Y2080" s="9"/>
      <c r="Z2080" s="9"/>
      <c r="AA2080" s="9"/>
      <c r="AB2080" s="9"/>
      <c r="AC2080" s="9"/>
      <c r="AD2080" s="9"/>
      <c r="AE2080" s="9"/>
      <c r="AF2080" s="57"/>
      <c r="AG2080" s="3" t="s">
        <v>30</v>
      </c>
      <c r="AH2080" s="3" t="s">
        <v>30</v>
      </c>
      <c r="AI2080" s="19" t="s">
        <v>31</v>
      </c>
      <c r="AJ2080" s="5" t="s">
        <v>32</v>
      </c>
      <c r="AK2080" s="4" t="s">
        <v>33</v>
      </c>
      <c r="AL2080" s="59"/>
      <c r="AM2080" s="16" t="s">
        <v>36</v>
      </c>
      <c r="AN2080" s="3" t="s">
        <v>30</v>
      </c>
      <c r="AO2080" s="7"/>
      <c r="AP2080" s="38" t="s">
        <v>37</v>
      </c>
      <c r="AQ2080" s="3" t="s">
        <v>30</v>
      </c>
      <c r="AR2080" s="39" t="s">
        <v>38</v>
      </c>
      <c r="AS2080" s="59"/>
      <c r="AT2080" s="18"/>
      <c r="AU2080" s="18"/>
      <c r="AV2080" s="40"/>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row>
    <row r="2081" spans="1:202" x14ac:dyDescent="0.2">
      <c r="A2081" s="122"/>
      <c r="B2081" s="3"/>
      <c r="C2081" s="5"/>
      <c r="D2081" s="4"/>
      <c r="E2081" s="5"/>
      <c r="F2081" s="19"/>
      <c r="G2081" s="6"/>
      <c r="H2081" s="5"/>
      <c r="I2081" s="5"/>
      <c r="J2081" s="5"/>
      <c r="K2081" s="5"/>
      <c r="L2081" s="20"/>
      <c r="M2081" s="8"/>
      <c r="N2081" s="3"/>
      <c r="O2081" s="3"/>
      <c r="P2081" s="21"/>
      <c r="Q2081" s="2"/>
      <c r="R2081" s="9"/>
      <c r="S2081" s="9"/>
      <c r="T2081" s="9"/>
      <c r="U2081" s="9"/>
      <c r="V2081" s="9"/>
      <c r="W2081" s="9"/>
      <c r="X2081" s="9"/>
      <c r="Y2081" s="9"/>
      <c r="Z2081" s="9"/>
      <c r="AA2081" s="9"/>
      <c r="AB2081" s="9"/>
      <c r="AC2081" s="9"/>
      <c r="AD2081" s="9"/>
      <c r="AE2081" s="9"/>
      <c r="AF2081" s="59"/>
      <c r="AG2081" s="15"/>
      <c r="AH2081" s="15"/>
      <c r="AI2081" s="4"/>
      <c r="AJ2081" s="16"/>
      <c r="AK2081" s="4"/>
      <c r="AL2081" s="59"/>
      <c r="AM2081" s="16"/>
      <c r="AN2081" s="15"/>
      <c r="AO2081" s="9"/>
      <c r="AP2081" s="17"/>
      <c r="AQ2081" s="15"/>
      <c r="AR2081" s="10"/>
      <c r="AS2081" s="61"/>
      <c r="AT2081" s="18"/>
      <c r="AU2081" s="18"/>
      <c r="AV2081" s="40"/>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row>
    <row r="2082" spans="1:202" x14ac:dyDescent="0.2">
      <c r="A2082" s="122"/>
      <c r="B2082" s="3"/>
      <c r="C2082" s="5"/>
      <c r="D2082" s="4"/>
      <c r="E2082" s="5"/>
      <c r="F2082" s="19"/>
      <c r="G2082" s="6"/>
      <c r="H2082" s="5"/>
      <c r="I2082" s="5"/>
      <c r="J2082" s="5"/>
      <c r="K2082" s="5"/>
      <c r="L2082" s="20"/>
      <c r="M2082" s="8"/>
      <c r="N2082" s="3"/>
      <c r="O2082" s="3"/>
      <c r="P2082" s="21"/>
      <c r="Q2082" s="2"/>
      <c r="R2082" s="9"/>
      <c r="S2082" s="9"/>
      <c r="T2082" s="9"/>
      <c r="U2082" s="9"/>
      <c r="V2082" s="9"/>
      <c r="W2082" s="9"/>
      <c r="X2082" s="9"/>
      <c r="Y2082" s="9"/>
      <c r="Z2082" s="9"/>
      <c r="AA2082" s="9"/>
      <c r="AB2082" s="9"/>
      <c r="AC2082" s="9"/>
      <c r="AD2082" s="9"/>
      <c r="AE2082" s="9"/>
      <c r="AF2082" s="59">
        <f>(AF2074+1)</f>
        <v>44655</v>
      </c>
      <c r="AG2082" s="15">
        <f t="shared" ref="AG2082:AK2097" ca="1" si="782">VLOOKUP($AF2082,$A$10:$Q$3625,(AG$1)+1)</f>
        <v>503.26281499999999</v>
      </c>
      <c r="AH2082" s="15">
        <f t="shared" si="782"/>
        <v>500</v>
      </c>
      <c r="AI2082" s="4">
        <f t="shared" ca="1" si="782"/>
        <v>0.11649999999999999</v>
      </c>
      <c r="AJ2082" s="16">
        <f t="shared" ca="1" si="782"/>
        <v>4.3739000000000001E-4</v>
      </c>
      <c r="AK2082" s="4">
        <f t="shared" si="782"/>
        <v>1.075</v>
      </c>
      <c r="AL2082" s="59">
        <f t="shared" ref="AL2082:AL2111" si="783">AF2082</f>
        <v>44655</v>
      </c>
      <c r="AM2082" s="16">
        <f t="shared" ref="AM2082:AS2097" ca="1" si="784">VLOOKUP($AF2082,$A$10:$Q$3625,(AM$1)+1)</f>
        <v>1.0065256300000001</v>
      </c>
      <c r="AN2082" s="15">
        <f t="shared" ca="1" si="784"/>
        <v>3.2628149999999998</v>
      </c>
      <c r="AO2082" s="9">
        <f t="shared" si="784"/>
        <v>0</v>
      </c>
      <c r="AP2082" s="17">
        <f t="shared" si="784"/>
        <v>0</v>
      </c>
      <c r="AQ2082" s="15">
        <f t="shared" si="784"/>
        <v>0</v>
      </c>
      <c r="AR2082" s="10" t="str">
        <f t="shared" si="784"/>
        <v>A+J=</v>
      </c>
      <c r="AS2082" s="59">
        <f t="shared" si="784"/>
        <v>44819</v>
      </c>
      <c r="AT2082" s="18"/>
      <c r="AU2082" s="18"/>
      <c r="AV2082" s="40"/>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row>
    <row r="2083" spans="1:202" x14ac:dyDescent="0.2">
      <c r="A2083" s="122"/>
      <c r="B2083" s="3"/>
      <c r="C2083" s="5"/>
      <c r="D2083" s="4"/>
      <c r="E2083" s="5"/>
      <c r="F2083" s="19"/>
      <c r="G2083" s="6"/>
      <c r="H2083" s="5"/>
      <c r="I2083" s="5"/>
      <c r="J2083" s="5"/>
      <c r="K2083" s="5"/>
      <c r="L2083" s="20"/>
      <c r="M2083" s="8"/>
      <c r="N2083" s="3"/>
      <c r="O2083" s="3"/>
      <c r="P2083" s="21"/>
      <c r="Q2083" s="2"/>
      <c r="R2083" s="9"/>
      <c r="S2083" s="9"/>
      <c r="T2083" s="9"/>
      <c r="U2083" s="9"/>
      <c r="V2083" s="9"/>
      <c r="W2083" s="9"/>
      <c r="X2083" s="9"/>
      <c r="Y2083" s="9"/>
      <c r="Z2083" s="9"/>
      <c r="AA2083" s="9"/>
      <c r="AB2083" s="9"/>
      <c r="AC2083" s="9"/>
      <c r="AD2083" s="9"/>
      <c r="AE2083" s="9"/>
      <c r="AF2083" s="59">
        <f t="shared" ref="AF2083:AF2111" si="785">(AF2082+1)</f>
        <v>44656</v>
      </c>
      <c r="AG2083" s="15">
        <f t="shared" ca="1" si="782"/>
        <v>503.49944498999997</v>
      </c>
      <c r="AH2083" s="15">
        <f t="shared" si="782"/>
        <v>500</v>
      </c>
      <c r="AI2083" s="4">
        <f t="shared" ca="1" si="782"/>
        <v>0.11649999999999999</v>
      </c>
      <c r="AJ2083" s="16">
        <f t="shared" ca="1" si="782"/>
        <v>4.3739000000000001E-4</v>
      </c>
      <c r="AK2083" s="4">
        <f t="shared" si="782"/>
        <v>1.075</v>
      </c>
      <c r="AL2083" s="59">
        <f t="shared" si="783"/>
        <v>44656</v>
      </c>
      <c r="AM2083" s="16">
        <f t="shared" ca="1" si="784"/>
        <v>1.00699889</v>
      </c>
      <c r="AN2083" s="15">
        <f t="shared" ca="1" si="784"/>
        <v>3.4994449900000002</v>
      </c>
      <c r="AO2083" s="9">
        <f t="shared" si="784"/>
        <v>0</v>
      </c>
      <c r="AP2083" s="17">
        <f t="shared" si="784"/>
        <v>0</v>
      </c>
      <c r="AQ2083" s="15">
        <f t="shared" si="784"/>
        <v>0</v>
      </c>
      <c r="AR2083" s="10" t="str">
        <f t="shared" si="784"/>
        <v>A+J=</v>
      </c>
      <c r="AS2083" s="59">
        <f t="shared" si="784"/>
        <v>44819</v>
      </c>
      <c r="AT2083" s="18"/>
      <c r="AU2083" s="18"/>
      <c r="AV2083" s="40"/>
      <c r="AW2083" s="18"/>
      <c r="AX2083" s="18"/>
      <c r="AY2083" s="18"/>
      <c r="AZ2083" s="18"/>
      <c r="BA2083" s="18"/>
      <c r="BB2083" s="18"/>
      <c r="BC2083" s="18"/>
      <c r="BD2083" s="18"/>
      <c r="BE2083" s="18"/>
      <c r="BF2083" s="18"/>
      <c r="BG2083" s="18"/>
      <c r="BH2083" s="18"/>
      <c r="BI2083" s="18"/>
      <c r="BJ2083" s="18"/>
      <c r="BK2083" s="18"/>
      <c r="BL2083" s="18"/>
      <c r="BM2083" s="18"/>
      <c r="BN2083" s="18"/>
      <c r="BO2083" s="18"/>
      <c r="BP2083" s="18"/>
      <c r="BQ2083" s="18"/>
      <c r="BR2083" s="18"/>
      <c r="BS2083" s="18"/>
      <c r="BT2083" s="18"/>
      <c r="BU2083" s="18"/>
      <c r="BV2083" s="18"/>
      <c r="BW2083" s="18"/>
      <c r="BX2083" s="18"/>
      <c r="BY2083" s="18"/>
      <c r="BZ2083" s="18"/>
      <c r="CA2083" s="18"/>
      <c r="CB2083" s="18"/>
      <c r="CC2083" s="18"/>
      <c r="CD2083" s="18"/>
      <c r="CE2083" s="18"/>
      <c r="CF2083" s="18"/>
      <c r="CG2083" s="18"/>
      <c r="CH2083" s="18"/>
      <c r="CI2083" s="18"/>
      <c r="CJ2083" s="18"/>
      <c r="CK2083" s="18"/>
      <c r="CL2083" s="18"/>
      <c r="CM2083" s="18"/>
      <c r="CN2083" s="18"/>
      <c r="CO2083" s="18"/>
      <c r="CP2083" s="18"/>
      <c r="CQ2083" s="18"/>
      <c r="CR2083" s="18"/>
      <c r="CS2083" s="18"/>
      <c r="CT2083" s="18"/>
      <c r="CU2083" s="18"/>
      <c r="CV2083" s="18"/>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c r="GS2083" s="18"/>
      <c r="GT2083" s="18"/>
    </row>
    <row r="2084" spans="1:202" x14ac:dyDescent="0.2">
      <c r="A2084" s="122"/>
      <c r="B2084" s="3"/>
      <c r="C2084" s="5"/>
      <c r="D2084" s="4"/>
      <c r="E2084" s="5"/>
      <c r="F2084" s="19"/>
      <c r="G2084" s="6"/>
      <c r="H2084" s="5"/>
      <c r="I2084" s="5"/>
      <c r="J2084" s="5"/>
      <c r="K2084" s="5"/>
      <c r="L2084" s="20"/>
      <c r="M2084" s="8"/>
      <c r="N2084" s="3"/>
      <c r="O2084" s="3"/>
      <c r="P2084" s="21"/>
      <c r="Q2084" s="2"/>
      <c r="R2084" s="9"/>
      <c r="S2084" s="9"/>
      <c r="T2084" s="9"/>
      <c r="U2084" s="9"/>
      <c r="V2084" s="9"/>
      <c r="W2084" s="9"/>
      <c r="X2084" s="9"/>
      <c r="Y2084" s="9"/>
      <c r="Z2084" s="9"/>
      <c r="AA2084" s="9"/>
      <c r="AB2084" s="9"/>
      <c r="AC2084" s="9"/>
      <c r="AD2084" s="9"/>
      <c r="AE2084" s="9"/>
      <c r="AF2084" s="59">
        <f t="shared" si="785"/>
        <v>44657</v>
      </c>
      <c r="AG2084" s="15">
        <f t="shared" ca="1" si="782"/>
        <v>503.73619000000002</v>
      </c>
      <c r="AH2084" s="15">
        <f t="shared" si="782"/>
        <v>500</v>
      </c>
      <c r="AI2084" s="4">
        <f t="shared" ca="1" si="782"/>
        <v>0.11649999999999999</v>
      </c>
      <c r="AJ2084" s="16">
        <f t="shared" ca="1" si="782"/>
        <v>4.3739000000000001E-4</v>
      </c>
      <c r="AK2084" s="4">
        <f t="shared" si="782"/>
        <v>1.075</v>
      </c>
      <c r="AL2084" s="59">
        <f t="shared" si="783"/>
        <v>44657</v>
      </c>
      <c r="AM2084" s="16">
        <f t="shared" ca="1" si="784"/>
        <v>1.0074723800000001</v>
      </c>
      <c r="AN2084" s="15">
        <f t="shared" ca="1" si="784"/>
        <v>3.7361900000000001</v>
      </c>
      <c r="AO2084" s="9">
        <f t="shared" si="784"/>
        <v>0</v>
      </c>
      <c r="AP2084" s="17">
        <f t="shared" si="784"/>
        <v>0</v>
      </c>
      <c r="AQ2084" s="15">
        <f t="shared" si="784"/>
        <v>0</v>
      </c>
      <c r="AR2084" s="10" t="str">
        <f t="shared" si="784"/>
        <v>A+J=</v>
      </c>
      <c r="AS2084" s="59">
        <f t="shared" si="784"/>
        <v>44819</v>
      </c>
      <c r="AT2084" s="18"/>
      <c r="AU2084" s="18"/>
      <c r="AV2084" s="40"/>
      <c r="AW2084" s="18"/>
      <c r="AX2084" s="18"/>
      <c r="AY2084" s="18"/>
      <c r="AZ2084" s="18"/>
      <c r="BA2084" s="18"/>
      <c r="BB2084" s="18"/>
      <c r="BC2084" s="18"/>
      <c r="BD2084" s="18"/>
      <c r="BE2084" s="18"/>
      <c r="BF2084" s="18"/>
      <c r="BG2084" s="18"/>
      <c r="BH2084" s="18"/>
      <c r="BI2084" s="18"/>
      <c r="BJ2084" s="18"/>
      <c r="BK2084" s="18"/>
      <c r="BL2084" s="18"/>
      <c r="BM2084" s="18"/>
      <c r="BN2084" s="18"/>
      <c r="BO2084" s="18"/>
      <c r="BP2084" s="18"/>
      <c r="BQ2084" s="18"/>
      <c r="BR2084" s="18"/>
      <c r="BS2084" s="18"/>
      <c r="BT2084" s="18"/>
      <c r="BU2084" s="18"/>
      <c r="BV2084" s="18"/>
      <c r="BW2084" s="18"/>
      <c r="BX2084" s="18"/>
      <c r="BY2084" s="18"/>
      <c r="BZ2084" s="18"/>
      <c r="CA2084" s="18"/>
      <c r="CB2084" s="18"/>
      <c r="CC2084" s="18"/>
      <c r="CD2084" s="18"/>
      <c r="CE2084" s="18"/>
      <c r="CF2084" s="18"/>
      <c r="CG2084" s="18"/>
      <c r="CH2084" s="18"/>
      <c r="CI2084" s="18"/>
      <c r="CJ2084" s="18"/>
      <c r="CK2084" s="18"/>
      <c r="CL2084" s="18"/>
      <c r="CM2084" s="18"/>
      <c r="CN2084" s="18"/>
      <c r="CO2084" s="18"/>
      <c r="CP2084" s="18"/>
      <c r="CQ2084" s="18"/>
      <c r="CR2084" s="18"/>
      <c r="CS2084" s="18"/>
      <c r="CT2084" s="18"/>
      <c r="CU2084" s="18"/>
      <c r="CV2084" s="18"/>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c r="GS2084" s="18"/>
      <c r="GT2084" s="18"/>
    </row>
    <row r="2085" spans="1:202" x14ac:dyDescent="0.2">
      <c r="A2085" s="122"/>
      <c r="B2085" s="3"/>
      <c r="C2085" s="5"/>
      <c r="D2085" s="4"/>
      <c r="E2085" s="5"/>
      <c r="F2085" s="19"/>
      <c r="G2085" s="6"/>
      <c r="H2085" s="5"/>
      <c r="I2085" s="5"/>
      <c r="J2085" s="5"/>
      <c r="K2085" s="5"/>
      <c r="L2085" s="20"/>
      <c r="M2085" s="8"/>
      <c r="N2085" s="3"/>
      <c r="O2085" s="3"/>
      <c r="P2085" s="21"/>
      <c r="Q2085" s="2"/>
      <c r="R2085" s="9"/>
      <c r="S2085" s="9"/>
      <c r="T2085" s="9"/>
      <c r="U2085" s="9"/>
      <c r="V2085" s="9"/>
      <c r="W2085" s="9"/>
      <c r="X2085" s="9"/>
      <c r="Y2085" s="9"/>
      <c r="Z2085" s="9"/>
      <c r="AA2085" s="9"/>
      <c r="AB2085" s="9"/>
      <c r="AC2085" s="9"/>
      <c r="AD2085" s="9"/>
      <c r="AE2085" s="9"/>
      <c r="AF2085" s="59">
        <f t="shared" si="785"/>
        <v>44658</v>
      </c>
      <c r="AG2085" s="15">
        <f t="shared" ca="1" si="782"/>
        <v>503.97304499000001</v>
      </c>
      <c r="AH2085" s="15">
        <f t="shared" si="782"/>
        <v>500</v>
      </c>
      <c r="AI2085" s="4">
        <f t="shared" ca="1" si="782"/>
        <v>0.11649999999999999</v>
      </c>
      <c r="AJ2085" s="16">
        <f t="shared" ca="1" si="782"/>
        <v>4.3739000000000001E-4</v>
      </c>
      <c r="AK2085" s="4">
        <f t="shared" si="782"/>
        <v>1.075</v>
      </c>
      <c r="AL2085" s="59">
        <f t="shared" si="783"/>
        <v>44658</v>
      </c>
      <c r="AM2085" s="16">
        <f t="shared" ca="1" si="784"/>
        <v>1.0079460899999999</v>
      </c>
      <c r="AN2085" s="15">
        <f t="shared" ca="1" si="784"/>
        <v>3.97304499</v>
      </c>
      <c r="AO2085" s="9">
        <f t="shared" si="784"/>
        <v>0</v>
      </c>
      <c r="AP2085" s="17">
        <f t="shared" si="784"/>
        <v>0</v>
      </c>
      <c r="AQ2085" s="15">
        <f t="shared" si="784"/>
        <v>0</v>
      </c>
      <c r="AR2085" s="10" t="str">
        <f t="shared" si="784"/>
        <v>A+J=</v>
      </c>
      <c r="AS2085" s="59">
        <f t="shared" si="784"/>
        <v>44819</v>
      </c>
      <c r="AT2085" s="18"/>
      <c r="AU2085" s="18"/>
      <c r="AV2085" s="40"/>
      <c r="AW2085" s="18"/>
      <c r="AX2085" s="18"/>
      <c r="AY2085" s="18"/>
      <c r="AZ2085" s="18"/>
      <c r="BA2085" s="18"/>
      <c r="BB2085" s="18"/>
      <c r="BC2085" s="18"/>
      <c r="BD2085" s="18"/>
      <c r="BE2085" s="18"/>
      <c r="BF2085" s="18"/>
      <c r="BG2085" s="18"/>
      <c r="BH2085" s="18"/>
      <c r="BI2085" s="18"/>
      <c r="BJ2085" s="18"/>
      <c r="BK2085" s="18"/>
      <c r="BL2085" s="18"/>
      <c r="BM2085" s="18"/>
      <c r="BN2085" s="18"/>
      <c r="BO2085" s="18"/>
      <c r="BP2085" s="18"/>
      <c r="BQ2085" s="18"/>
      <c r="BR2085" s="18"/>
      <c r="BS2085" s="18"/>
      <c r="BT2085" s="18"/>
      <c r="BU2085" s="18"/>
      <c r="BV2085" s="18"/>
      <c r="BW2085" s="18"/>
      <c r="BX2085" s="18"/>
      <c r="BY2085" s="18"/>
      <c r="BZ2085" s="18"/>
      <c r="CA2085" s="18"/>
      <c r="CB2085" s="18"/>
      <c r="CC2085" s="18"/>
      <c r="CD2085" s="18"/>
      <c r="CE2085" s="18"/>
      <c r="CF2085" s="18"/>
      <c r="CG2085" s="18"/>
      <c r="CH2085" s="18"/>
      <c r="CI2085" s="18"/>
      <c r="CJ2085" s="18"/>
      <c r="CK2085" s="18"/>
      <c r="CL2085" s="18"/>
      <c r="CM2085" s="18"/>
      <c r="CN2085" s="18"/>
      <c r="CO2085" s="18"/>
      <c r="CP2085" s="18"/>
      <c r="CQ2085" s="18"/>
      <c r="CR2085" s="18"/>
      <c r="CS2085" s="18"/>
      <c r="CT2085" s="18"/>
      <c r="CU2085" s="18"/>
      <c r="CV2085" s="18"/>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c r="GS2085" s="18"/>
      <c r="GT2085" s="18"/>
    </row>
    <row r="2086" spans="1:202" x14ac:dyDescent="0.2">
      <c r="A2086" s="122"/>
      <c r="B2086" s="3"/>
      <c r="C2086" s="5"/>
      <c r="D2086" s="4"/>
      <c r="E2086" s="5"/>
      <c r="F2086" s="19"/>
      <c r="G2086" s="6"/>
      <c r="H2086" s="5"/>
      <c r="I2086" s="5"/>
      <c r="J2086" s="5"/>
      <c r="K2086" s="5"/>
      <c r="L2086" s="20"/>
      <c r="M2086" s="8"/>
      <c r="N2086" s="3"/>
      <c r="O2086" s="3"/>
      <c r="P2086" s="21"/>
      <c r="Q2086" s="2"/>
      <c r="R2086" s="9"/>
      <c r="S2086" s="9"/>
      <c r="T2086" s="9"/>
      <c r="U2086" s="9"/>
      <c r="V2086" s="9"/>
      <c r="W2086" s="9"/>
      <c r="X2086" s="9"/>
      <c r="Y2086" s="9"/>
      <c r="Z2086" s="9"/>
      <c r="AA2086" s="9"/>
      <c r="AB2086" s="9"/>
      <c r="AC2086" s="9"/>
      <c r="AD2086" s="9"/>
      <c r="AE2086" s="9"/>
      <c r="AF2086" s="59">
        <f t="shared" si="785"/>
        <v>44659</v>
      </c>
      <c r="AG2086" s="15">
        <f t="shared" ca="1" si="782"/>
        <v>504.21000999</v>
      </c>
      <c r="AH2086" s="15">
        <f t="shared" si="782"/>
        <v>500</v>
      </c>
      <c r="AI2086" s="4">
        <f t="shared" ca="1" si="782"/>
        <v>0.11649999999999999</v>
      </c>
      <c r="AJ2086" s="16">
        <f t="shared" ca="1" si="782"/>
        <v>4.3739000000000001E-4</v>
      </c>
      <c r="AK2086" s="4">
        <f t="shared" si="782"/>
        <v>1.075</v>
      </c>
      <c r="AL2086" s="59">
        <f t="shared" si="783"/>
        <v>44659</v>
      </c>
      <c r="AM2086" s="16">
        <f t="shared" ca="1" si="784"/>
        <v>1.00842002</v>
      </c>
      <c r="AN2086" s="15">
        <f t="shared" ca="1" si="784"/>
        <v>4.2100099899999996</v>
      </c>
      <c r="AO2086" s="9">
        <f t="shared" si="784"/>
        <v>0</v>
      </c>
      <c r="AP2086" s="17">
        <f t="shared" si="784"/>
        <v>0</v>
      </c>
      <c r="AQ2086" s="15">
        <f t="shared" si="784"/>
        <v>0</v>
      </c>
      <c r="AR2086" s="10" t="str">
        <f t="shared" si="784"/>
        <v>A+J=</v>
      </c>
      <c r="AS2086" s="59">
        <f t="shared" si="784"/>
        <v>44819</v>
      </c>
      <c r="AT2086" s="18"/>
      <c r="AU2086" s="18"/>
      <c r="AV2086" s="40"/>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c r="GS2086" s="18"/>
      <c r="GT2086" s="18"/>
    </row>
    <row r="2087" spans="1:202" x14ac:dyDescent="0.2">
      <c r="A2087" s="122"/>
      <c r="B2087" s="3"/>
      <c r="C2087" s="5"/>
      <c r="D2087" s="4"/>
      <c r="E2087" s="5"/>
      <c r="F2087" s="19"/>
      <c r="G2087" s="6"/>
      <c r="H2087" s="5"/>
      <c r="I2087" s="5"/>
      <c r="J2087" s="5"/>
      <c r="K2087" s="5"/>
      <c r="L2087" s="20"/>
      <c r="M2087" s="8"/>
      <c r="N2087" s="3"/>
      <c r="O2087" s="3"/>
      <c r="P2087" s="21"/>
      <c r="Q2087" s="2"/>
      <c r="R2087" s="9"/>
      <c r="S2087" s="9"/>
      <c r="T2087" s="9"/>
      <c r="U2087" s="9"/>
      <c r="V2087" s="9"/>
      <c r="W2087" s="9"/>
      <c r="X2087" s="9"/>
      <c r="Y2087" s="9"/>
      <c r="Z2087" s="9"/>
      <c r="AA2087" s="9"/>
      <c r="AB2087" s="9"/>
      <c r="AC2087" s="9"/>
      <c r="AD2087" s="9"/>
      <c r="AE2087" s="9"/>
      <c r="AF2087" s="59">
        <f t="shared" si="785"/>
        <v>44660</v>
      </c>
      <c r="AG2087" s="15">
        <f t="shared" ca="1" si="782"/>
        <v>504.44708500000002</v>
      </c>
      <c r="AH2087" s="15">
        <f t="shared" si="782"/>
        <v>500</v>
      </c>
      <c r="AI2087" s="4">
        <f t="shared" ca="1" si="782"/>
        <v>0</v>
      </c>
      <c r="AJ2087" s="16">
        <f t="shared" ca="1" si="782"/>
        <v>0</v>
      </c>
      <c r="AK2087" s="4">
        <f t="shared" si="782"/>
        <v>1.075</v>
      </c>
      <c r="AL2087" s="59">
        <f t="shared" si="783"/>
        <v>44660</v>
      </c>
      <c r="AM2087" s="16">
        <f t="shared" ca="1" si="784"/>
        <v>1.00889417</v>
      </c>
      <c r="AN2087" s="15">
        <f t="shared" ca="1" si="784"/>
        <v>4.4470850000000004</v>
      </c>
      <c r="AO2087" s="9">
        <f t="shared" si="784"/>
        <v>0</v>
      </c>
      <c r="AP2087" s="17">
        <f t="shared" si="784"/>
        <v>0</v>
      </c>
      <c r="AQ2087" s="15">
        <f t="shared" si="784"/>
        <v>0</v>
      </c>
      <c r="AR2087" s="10" t="str">
        <f t="shared" si="784"/>
        <v>A+J=</v>
      </c>
      <c r="AS2087" s="59">
        <f t="shared" si="784"/>
        <v>44819</v>
      </c>
      <c r="AT2087" s="18"/>
      <c r="AU2087" s="18"/>
      <c r="AV2087" s="40"/>
      <c r="AW2087" s="18"/>
      <c r="AX2087" s="18"/>
      <c r="AY2087" s="18"/>
      <c r="AZ2087" s="18"/>
      <c r="BA2087" s="18"/>
      <c r="BB2087" s="18"/>
      <c r="BC2087" s="18"/>
      <c r="BD2087" s="18"/>
      <c r="BE2087" s="18"/>
      <c r="BF2087" s="18"/>
      <c r="BG2087" s="18"/>
      <c r="BH2087" s="18"/>
      <c r="BI2087" s="18"/>
      <c r="BJ2087" s="18"/>
      <c r="BK2087" s="18"/>
      <c r="BL2087" s="18"/>
      <c r="BM2087" s="18"/>
      <c r="BN2087" s="18"/>
      <c r="BO2087" s="18"/>
      <c r="BP2087" s="18"/>
      <c r="BQ2087" s="18"/>
      <c r="BR2087" s="18"/>
      <c r="BS2087" s="18"/>
      <c r="BT2087" s="18"/>
      <c r="BU2087" s="18"/>
      <c r="BV2087" s="18"/>
      <c r="BW2087" s="18"/>
      <c r="BX2087" s="18"/>
      <c r="BY2087" s="18"/>
      <c r="BZ2087" s="18"/>
      <c r="CA2087" s="18"/>
      <c r="CB2087" s="18"/>
      <c r="CC2087" s="18"/>
      <c r="CD2087" s="18"/>
      <c r="CE2087" s="18"/>
      <c r="CF2087" s="18"/>
      <c r="CG2087" s="18"/>
      <c r="CH2087" s="18"/>
      <c r="CI2087" s="18"/>
      <c r="CJ2087" s="18"/>
      <c r="CK2087" s="18"/>
      <c r="CL2087" s="18"/>
      <c r="CM2087" s="18"/>
      <c r="CN2087" s="18"/>
      <c r="CO2087" s="18"/>
      <c r="CP2087" s="18"/>
      <c r="CQ2087" s="18"/>
      <c r="CR2087" s="18"/>
      <c r="CS2087" s="18"/>
      <c r="CT2087" s="18"/>
      <c r="CU2087" s="18"/>
      <c r="CV2087" s="18"/>
      <c r="CW2087" s="18"/>
      <c r="CX2087" s="18"/>
      <c r="CY2087" s="18"/>
      <c r="CZ2087" s="18"/>
      <c r="DA2087" s="18"/>
      <c r="DB2087" s="18"/>
      <c r="DC2087" s="18"/>
      <c r="DD2087" s="18"/>
      <c r="DE2087" s="18"/>
      <c r="DF2087" s="18"/>
      <c r="DG2087" s="18"/>
      <c r="DH2087" s="18"/>
      <c r="DI2087" s="18"/>
      <c r="DJ2087" s="18"/>
      <c r="DK2087" s="18"/>
      <c r="DL2087" s="18"/>
      <c r="DM2087" s="18"/>
      <c r="DN2087" s="18"/>
      <c r="DO2087" s="18"/>
      <c r="DP2087" s="18"/>
      <c r="DQ2087" s="18"/>
      <c r="DR2087" s="18"/>
      <c r="DS2087" s="18"/>
      <c r="DT2087" s="18"/>
      <c r="DU2087" s="18"/>
      <c r="DV2087" s="18"/>
      <c r="DW2087" s="18"/>
      <c r="DX2087" s="18"/>
      <c r="DY2087" s="18"/>
      <c r="DZ2087" s="18"/>
      <c r="EA2087" s="18"/>
      <c r="EB2087" s="18"/>
      <c r="EC2087" s="18"/>
      <c r="ED2087" s="18"/>
      <c r="EE2087" s="18"/>
      <c r="EF2087" s="18"/>
      <c r="EG2087" s="18"/>
      <c r="EH2087" s="18"/>
      <c r="EI2087" s="18"/>
      <c r="EJ2087" s="18"/>
      <c r="EK2087" s="18"/>
      <c r="EL2087" s="18"/>
      <c r="EM2087" s="18"/>
      <c r="EN2087" s="18"/>
      <c r="EO2087" s="18"/>
      <c r="EP2087" s="18"/>
      <c r="EQ2087" s="18"/>
      <c r="ER2087" s="18"/>
      <c r="ES2087" s="18"/>
      <c r="ET2087" s="18"/>
      <c r="EU2087" s="18"/>
      <c r="EV2087" s="18"/>
      <c r="EW2087" s="18"/>
      <c r="EX2087" s="18"/>
      <c r="EY2087" s="18"/>
      <c r="EZ2087" s="18"/>
      <c r="FA2087" s="18"/>
      <c r="FB2087" s="18"/>
      <c r="FC2087" s="18"/>
      <c r="FD2087" s="18"/>
      <c r="FE2087" s="18"/>
      <c r="FF2087" s="18"/>
      <c r="FG2087" s="18"/>
      <c r="FH2087" s="18"/>
      <c r="FI2087" s="18"/>
      <c r="FJ2087" s="18"/>
      <c r="FK2087" s="18"/>
      <c r="FL2087" s="18"/>
      <c r="FM2087" s="18"/>
      <c r="FN2087" s="18"/>
      <c r="FO2087" s="18"/>
      <c r="FP2087" s="18"/>
      <c r="FQ2087" s="18"/>
      <c r="FR2087" s="18"/>
      <c r="FS2087" s="18"/>
      <c r="FT2087" s="18"/>
      <c r="FU2087" s="18"/>
      <c r="FV2087" s="18"/>
      <c r="FW2087" s="18"/>
      <c r="FX2087" s="18"/>
      <c r="FY2087" s="18"/>
      <c r="FZ2087" s="18"/>
      <c r="GA2087" s="18"/>
      <c r="GB2087" s="18"/>
      <c r="GC2087" s="18"/>
      <c r="GD2087" s="18"/>
      <c r="GE2087" s="18"/>
      <c r="GF2087" s="18"/>
      <c r="GG2087" s="18"/>
      <c r="GH2087" s="18"/>
      <c r="GI2087" s="18"/>
      <c r="GJ2087" s="18"/>
      <c r="GK2087" s="18"/>
      <c r="GL2087" s="18"/>
      <c r="GM2087" s="18"/>
      <c r="GN2087" s="18"/>
      <c r="GO2087" s="18"/>
      <c r="GP2087" s="18"/>
      <c r="GQ2087" s="18"/>
      <c r="GR2087" s="18"/>
      <c r="GS2087" s="18"/>
      <c r="GT2087" s="18"/>
    </row>
    <row r="2088" spans="1:202" x14ac:dyDescent="0.2">
      <c r="A2088" s="122"/>
      <c r="B2088" s="3"/>
      <c r="C2088" s="5"/>
      <c r="D2088" s="4"/>
      <c r="E2088" s="5"/>
      <c r="F2088" s="19"/>
      <c r="G2088" s="6"/>
      <c r="H2088" s="5"/>
      <c r="I2088" s="5"/>
      <c r="J2088" s="5"/>
      <c r="K2088" s="5"/>
      <c r="L2088" s="20"/>
      <c r="M2088" s="8"/>
      <c r="N2088" s="3"/>
      <c r="O2088" s="3"/>
      <c r="P2088" s="21"/>
      <c r="Q2088" s="2"/>
      <c r="R2088" s="9"/>
      <c r="S2088" s="9"/>
      <c r="T2088" s="9"/>
      <c r="U2088" s="9"/>
      <c r="V2088" s="9"/>
      <c r="W2088" s="9"/>
      <c r="X2088" s="9"/>
      <c r="Y2088" s="9"/>
      <c r="Z2088" s="9"/>
      <c r="AA2088" s="9"/>
      <c r="AB2088" s="9"/>
      <c r="AC2088" s="9"/>
      <c r="AD2088" s="9"/>
      <c r="AE2088" s="9"/>
      <c r="AF2088" s="59">
        <f t="shared" si="785"/>
        <v>44661</v>
      </c>
      <c r="AG2088" s="15">
        <f t="shared" ca="1" si="782"/>
        <v>504.44708500000002</v>
      </c>
      <c r="AH2088" s="15">
        <f t="shared" si="782"/>
        <v>500</v>
      </c>
      <c r="AI2088" s="4">
        <f t="shared" ca="1" si="782"/>
        <v>0</v>
      </c>
      <c r="AJ2088" s="16">
        <f t="shared" ca="1" si="782"/>
        <v>0</v>
      </c>
      <c r="AK2088" s="4">
        <f t="shared" si="782"/>
        <v>1.075</v>
      </c>
      <c r="AL2088" s="59">
        <f t="shared" si="783"/>
        <v>44661</v>
      </c>
      <c r="AM2088" s="16">
        <f t="shared" ca="1" si="784"/>
        <v>1.00889417</v>
      </c>
      <c r="AN2088" s="15">
        <f t="shared" ca="1" si="784"/>
        <v>4.4470850000000004</v>
      </c>
      <c r="AO2088" s="9">
        <f t="shared" si="784"/>
        <v>0</v>
      </c>
      <c r="AP2088" s="17">
        <f t="shared" si="784"/>
        <v>0</v>
      </c>
      <c r="AQ2088" s="15">
        <f t="shared" si="784"/>
        <v>0</v>
      </c>
      <c r="AR2088" s="10" t="str">
        <f t="shared" si="784"/>
        <v>A+J=</v>
      </c>
      <c r="AS2088" s="59">
        <f t="shared" si="784"/>
        <v>44819</v>
      </c>
      <c r="AT2088" s="18"/>
      <c r="AU2088" s="18"/>
      <c r="AV2088" s="40"/>
      <c r="AW2088" s="18"/>
      <c r="AX2088" s="18"/>
      <c r="AY2088" s="18"/>
      <c r="AZ2088" s="18"/>
      <c r="BA2088" s="18"/>
      <c r="BB2088" s="18"/>
      <c r="BC2088" s="18"/>
      <c r="BD2088" s="18"/>
      <c r="BE2088" s="18"/>
      <c r="BF2088" s="18"/>
      <c r="BG2088" s="18"/>
      <c r="BH2088" s="18"/>
      <c r="BI2088" s="18"/>
      <c r="BJ2088" s="18"/>
      <c r="BK2088" s="18"/>
      <c r="BL2088" s="18"/>
      <c r="BM2088" s="18"/>
      <c r="BN2088" s="18"/>
      <c r="BO2088" s="18"/>
      <c r="BP2088" s="18"/>
      <c r="BQ2088" s="18"/>
      <c r="BR2088" s="18"/>
      <c r="BS2088" s="18"/>
      <c r="BT2088" s="18"/>
      <c r="BU2088" s="18"/>
      <c r="BV2088" s="18"/>
      <c r="BW2088" s="18"/>
      <c r="BX2088" s="18"/>
      <c r="BY2088" s="18"/>
      <c r="BZ2088" s="18"/>
      <c r="CA2088" s="18"/>
      <c r="CB2088" s="18"/>
      <c r="CC2088" s="18"/>
      <c r="CD2088" s="18"/>
      <c r="CE2088" s="18"/>
      <c r="CF2088" s="18"/>
      <c r="CG2088" s="18"/>
      <c r="CH2088" s="18"/>
      <c r="CI2088" s="18"/>
      <c r="CJ2088" s="18"/>
      <c r="CK2088" s="18"/>
      <c r="CL2088" s="18"/>
      <c r="CM2088" s="18"/>
      <c r="CN2088" s="18"/>
      <c r="CO2088" s="18"/>
      <c r="CP2088" s="18"/>
      <c r="CQ2088" s="18"/>
      <c r="CR2088" s="18"/>
      <c r="CS2088" s="18"/>
      <c r="CT2088" s="18"/>
      <c r="CU2088" s="18"/>
      <c r="CV2088" s="18"/>
      <c r="CW2088" s="18"/>
      <c r="CX2088" s="18"/>
      <c r="CY2088" s="18"/>
      <c r="CZ2088" s="18"/>
      <c r="DA2088" s="18"/>
      <c r="DB2088" s="18"/>
      <c r="DC2088" s="18"/>
      <c r="DD2088" s="18"/>
      <c r="DE2088" s="18"/>
      <c r="DF2088" s="18"/>
      <c r="DG2088" s="18"/>
      <c r="DH2088" s="18"/>
      <c r="DI2088" s="18"/>
      <c r="DJ2088" s="18"/>
      <c r="DK2088" s="18"/>
      <c r="DL2088" s="18"/>
      <c r="DM2088" s="18"/>
      <c r="DN2088" s="18"/>
      <c r="DO2088" s="18"/>
      <c r="DP2088" s="18"/>
      <c r="DQ2088" s="18"/>
      <c r="DR2088" s="18"/>
      <c r="DS2088" s="18"/>
      <c r="DT2088" s="18"/>
      <c r="DU2088" s="18"/>
      <c r="DV2088" s="18"/>
      <c r="DW2088" s="18"/>
      <c r="DX2088" s="18"/>
      <c r="DY2088" s="18"/>
      <c r="DZ2088" s="18"/>
      <c r="EA2088" s="18"/>
      <c r="EB2088" s="18"/>
      <c r="EC2088" s="18"/>
      <c r="ED2088" s="18"/>
      <c r="EE2088" s="18"/>
      <c r="EF2088" s="18"/>
      <c r="EG2088" s="18"/>
      <c r="EH2088" s="18"/>
      <c r="EI2088" s="18"/>
      <c r="EJ2088" s="18"/>
      <c r="EK2088" s="18"/>
      <c r="EL2088" s="18"/>
      <c r="EM2088" s="18"/>
      <c r="EN2088" s="18"/>
      <c r="EO2088" s="18"/>
      <c r="EP2088" s="18"/>
      <c r="EQ2088" s="18"/>
      <c r="ER2088" s="18"/>
      <c r="ES2088" s="18"/>
      <c r="ET2088" s="18"/>
      <c r="EU2088" s="18"/>
      <c r="EV2088" s="18"/>
      <c r="EW2088" s="18"/>
      <c r="EX2088" s="18"/>
      <c r="EY2088" s="18"/>
      <c r="EZ2088" s="18"/>
      <c r="FA2088" s="18"/>
      <c r="FB2088" s="18"/>
      <c r="FC2088" s="18"/>
      <c r="FD2088" s="18"/>
      <c r="FE2088" s="18"/>
      <c r="FF2088" s="18"/>
      <c r="FG2088" s="18"/>
      <c r="FH2088" s="18"/>
      <c r="FI2088" s="18"/>
      <c r="FJ2088" s="18"/>
      <c r="FK2088" s="18"/>
      <c r="FL2088" s="18"/>
      <c r="FM2088" s="18"/>
      <c r="FN2088" s="18"/>
      <c r="FO2088" s="18"/>
      <c r="FP2088" s="18"/>
      <c r="FQ2088" s="18"/>
      <c r="FR2088" s="18"/>
      <c r="FS2088" s="18"/>
      <c r="FT2088" s="18"/>
      <c r="FU2088" s="18"/>
      <c r="FV2088" s="18"/>
      <c r="FW2088" s="18"/>
      <c r="FX2088" s="18"/>
      <c r="FY2088" s="18"/>
      <c r="FZ2088" s="18"/>
      <c r="GA2088" s="18"/>
      <c r="GB2088" s="18"/>
      <c r="GC2088" s="18"/>
      <c r="GD2088" s="18"/>
      <c r="GE2088" s="18"/>
      <c r="GF2088" s="18"/>
      <c r="GG2088" s="18"/>
      <c r="GH2088" s="18"/>
      <c r="GI2088" s="18"/>
      <c r="GJ2088" s="18"/>
      <c r="GK2088" s="18"/>
      <c r="GL2088" s="18"/>
      <c r="GM2088" s="18"/>
      <c r="GN2088" s="18"/>
      <c r="GO2088" s="18"/>
      <c r="GP2088" s="18"/>
      <c r="GQ2088" s="18"/>
      <c r="GR2088" s="18"/>
      <c r="GS2088" s="18"/>
      <c r="GT2088" s="18"/>
    </row>
    <row r="2089" spans="1:202" x14ac:dyDescent="0.2">
      <c r="A2089" s="122"/>
      <c r="B2089" s="3"/>
      <c r="C2089" s="5"/>
      <c r="D2089" s="4"/>
      <c r="E2089" s="5"/>
      <c r="F2089" s="19"/>
      <c r="G2089" s="6"/>
      <c r="H2089" s="5"/>
      <c r="I2089" s="5"/>
      <c r="J2089" s="5"/>
      <c r="K2089" s="5"/>
      <c r="L2089" s="20"/>
      <c r="M2089" s="8"/>
      <c r="N2089" s="3"/>
      <c r="O2089" s="3"/>
      <c r="P2089" s="21"/>
      <c r="Q2089" s="2"/>
      <c r="R2089" s="9"/>
      <c r="S2089" s="9"/>
      <c r="T2089" s="9"/>
      <c r="U2089" s="9"/>
      <c r="V2089" s="9"/>
      <c r="W2089" s="9"/>
      <c r="X2089" s="9"/>
      <c r="Y2089" s="9"/>
      <c r="Z2089" s="9"/>
      <c r="AA2089" s="9"/>
      <c r="AB2089" s="9"/>
      <c r="AC2089" s="9"/>
      <c r="AD2089" s="9"/>
      <c r="AE2089" s="9"/>
      <c r="AF2089" s="59">
        <f t="shared" si="785"/>
        <v>44662</v>
      </c>
      <c r="AG2089" s="15">
        <f t="shared" ca="1" si="782"/>
        <v>504.44708500000002</v>
      </c>
      <c r="AH2089" s="15">
        <f t="shared" si="782"/>
        <v>500</v>
      </c>
      <c r="AI2089" s="4">
        <f t="shared" ca="1" si="782"/>
        <v>0.11649999999999999</v>
      </c>
      <c r="AJ2089" s="16">
        <f t="shared" ca="1" si="782"/>
        <v>4.3739000000000001E-4</v>
      </c>
      <c r="AK2089" s="4">
        <f t="shared" si="782"/>
        <v>1.075</v>
      </c>
      <c r="AL2089" s="59">
        <f t="shared" si="783"/>
        <v>44662</v>
      </c>
      <c r="AM2089" s="16">
        <f t="shared" ca="1" si="784"/>
        <v>1.00889417</v>
      </c>
      <c r="AN2089" s="15">
        <f t="shared" ca="1" si="784"/>
        <v>4.4470850000000004</v>
      </c>
      <c r="AO2089" s="9">
        <f t="shared" si="784"/>
        <v>0</v>
      </c>
      <c r="AP2089" s="17">
        <f t="shared" si="784"/>
        <v>0</v>
      </c>
      <c r="AQ2089" s="15">
        <f t="shared" si="784"/>
        <v>0</v>
      </c>
      <c r="AR2089" s="10" t="str">
        <f t="shared" si="784"/>
        <v>A+J=</v>
      </c>
      <c r="AS2089" s="59">
        <f t="shared" si="784"/>
        <v>44819</v>
      </c>
      <c r="AT2089" s="18"/>
      <c r="AU2089" s="18"/>
      <c r="AV2089" s="40"/>
      <c r="AW2089" s="18"/>
      <c r="AX2089" s="18"/>
      <c r="AY2089" s="18"/>
      <c r="AZ2089" s="18"/>
      <c r="BA2089" s="18"/>
      <c r="BB2089" s="18"/>
      <c r="BC2089" s="18"/>
      <c r="BD2089" s="18"/>
      <c r="BE2089" s="18"/>
      <c r="BF2089" s="18"/>
      <c r="BG2089" s="18"/>
      <c r="BH2089" s="18"/>
      <c r="BI2089" s="18"/>
      <c r="BJ2089" s="18"/>
      <c r="BK2089" s="18"/>
      <c r="BL2089" s="18"/>
      <c r="BM2089" s="18"/>
      <c r="BN2089" s="18"/>
      <c r="BO2089" s="18"/>
      <c r="BP2089" s="18"/>
      <c r="BQ2089" s="18"/>
      <c r="BR2089" s="18"/>
      <c r="BS2089" s="18"/>
      <c r="BT2089" s="18"/>
      <c r="BU2089" s="18"/>
      <c r="BV2089" s="18"/>
      <c r="BW2089" s="18"/>
      <c r="BX2089" s="18"/>
      <c r="BY2089" s="18"/>
      <c r="BZ2089" s="18"/>
      <c r="CA2089" s="18"/>
      <c r="CB2089" s="18"/>
      <c r="CC2089" s="18"/>
      <c r="CD2089" s="18"/>
      <c r="CE2089" s="18"/>
      <c r="CF2089" s="18"/>
      <c r="CG2089" s="18"/>
      <c r="CH2089" s="18"/>
      <c r="CI2089" s="18"/>
      <c r="CJ2089" s="18"/>
      <c r="CK2089" s="18"/>
      <c r="CL2089" s="18"/>
      <c r="CM2089" s="18"/>
      <c r="CN2089" s="18"/>
      <c r="CO2089" s="18"/>
      <c r="CP2089" s="18"/>
      <c r="CQ2089" s="18"/>
      <c r="CR2089" s="18"/>
      <c r="CS2089" s="18"/>
      <c r="CT2089" s="18"/>
      <c r="CU2089" s="18"/>
      <c r="CV2089" s="18"/>
      <c r="CW2089" s="18"/>
      <c r="CX2089" s="18"/>
      <c r="CY2089" s="18"/>
      <c r="CZ2089" s="18"/>
      <c r="DA2089" s="18"/>
      <c r="DB2089" s="18"/>
      <c r="DC2089" s="18"/>
      <c r="DD2089" s="18"/>
      <c r="DE2089" s="18"/>
      <c r="DF2089" s="18"/>
      <c r="DG2089" s="18"/>
      <c r="DH2089" s="18"/>
      <c r="DI2089" s="18"/>
      <c r="DJ2089" s="18"/>
      <c r="DK2089" s="18"/>
      <c r="DL2089" s="18"/>
      <c r="DM2089" s="18"/>
      <c r="DN2089" s="18"/>
      <c r="DO2089" s="18"/>
      <c r="DP2089" s="18"/>
      <c r="DQ2089" s="18"/>
      <c r="DR2089" s="18"/>
      <c r="DS2089" s="18"/>
      <c r="DT2089" s="18"/>
      <c r="DU2089" s="18"/>
      <c r="DV2089" s="18"/>
      <c r="DW2089" s="18"/>
      <c r="DX2089" s="18"/>
      <c r="DY2089" s="18"/>
      <c r="DZ2089" s="18"/>
      <c r="EA2089" s="18"/>
      <c r="EB2089" s="18"/>
      <c r="EC2089" s="18"/>
      <c r="ED2089" s="18"/>
      <c r="EE2089" s="18"/>
      <c r="EF2089" s="18"/>
      <c r="EG2089" s="18"/>
      <c r="EH2089" s="18"/>
      <c r="EI2089" s="18"/>
      <c r="EJ2089" s="18"/>
      <c r="EK2089" s="18"/>
      <c r="EL2089" s="18"/>
      <c r="EM2089" s="18"/>
      <c r="EN2089" s="18"/>
      <c r="EO2089" s="18"/>
      <c r="EP2089" s="18"/>
      <c r="EQ2089" s="18"/>
      <c r="ER2089" s="18"/>
      <c r="ES2089" s="18"/>
      <c r="ET2089" s="18"/>
      <c r="EU2089" s="18"/>
      <c r="EV2089" s="18"/>
      <c r="EW2089" s="18"/>
      <c r="EX2089" s="18"/>
      <c r="EY2089" s="18"/>
      <c r="EZ2089" s="18"/>
      <c r="FA2089" s="18"/>
      <c r="FB2089" s="18"/>
      <c r="FC2089" s="18"/>
      <c r="FD2089" s="18"/>
      <c r="FE2089" s="18"/>
      <c r="FF2089" s="18"/>
      <c r="FG2089" s="18"/>
      <c r="FH2089" s="18"/>
      <c r="FI2089" s="18"/>
      <c r="FJ2089" s="18"/>
      <c r="FK2089" s="18"/>
      <c r="FL2089" s="18"/>
      <c r="FM2089" s="18"/>
      <c r="FN2089" s="18"/>
      <c r="FO2089" s="18"/>
      <c r="FP2089" s="18"/>
      <c r="FQ2089" s="18"/>
      <c r="FR2089" s="18"/>
      <c r="FS2089" s="18"/>
      <c r="FT2089" s="18"/>
      <c r="FU2089" s="18"/>
      <c r="FV2089" s="18"/>
      <c r="FW2089" s="18"/>
      <c r="FX2089" s="18"/>
      <c r="FY2089" s="18"/>
      <c r="FZ2089" s="18"/>
      <c r="GA2089" s="18"/>
      <c r="GB2089" s="18"/>
      <c r="GC2089" s="18"/>
      <c r="GD2089" s="18"/>
      <c r="GE2089" s="18"/>
      <c r="GF2089" s="18"/>
      <c r="GG2089" s="18"/>
      <c r="GH2089" s="18"/>
      <c r="GI2089" s="18"/>
      <c r="GJ2089" s="18"/>
      <c r="GK2089" s="18"/>
      <c r="GL2089" s="18"/>
      <c r="GM2089" s="18"/>
      <c r="GN2089" s="18"/>
      <c r="GO2089" s="18"/>
      <c r="GP2089" s="18"/>
      <c r="GQ2089" s="18"/>
      <c r="GR2089" s="18"/>
      <c r="GS2089" s="18"/>
      <c r="GT2089" s="18"/>
    </row>
    <row r="2090" spans="1:202" x14ac:dyDescent="0.2">
      <c r="A2090" s="122"/>
      <c r="B2090" s="3"/>
      <c r="C2090" s="5"/>
      <c r="D2090" s="4"/>
      <c r="E2090" s="5"/>
      <c r="F2090" s="19"/>
      <c r="G2090" s="6"/>
      <c r="H2090" s="5"/>
      <c r="I2090" s="5"/>
      <c r="J2090" s="5"/>
      <c r="K2090" s="5"/>
      <c r="L2090" s="20"/>
      <c r="M2090" s="8"/>
      <c r="N2090" s="3"/>
      <c r="O2090" s="3"/>
      <c r="P2090" s="21"/>
      <c r="Q2090" s="2"/>
      <c r="R2090" s="9"/>
      <c r="S2090" s="9"/>
      <c r="T2090" s="9"/>
      <c r="U2090" s="9"/>
      <c r="V2090" s="9"/>
      <c r="W2090" s="9"/>
      <c r="X2090" s="9"/>
      <c r="Y2090" s="9"/>
      <c r="Z2090" s="9"/>
      <c r="AA2090" s="9"/>
      <c r="AB2090" s="9"/>
      <c r="AC2090" s="9"/>
      <c r="AD2090" s="9"/>
      <c r="AE2090" s="9"/>
      <c r="AF2090" s="59">
        <f t="shared" si="785"/>
        <v>44663</v>
      </c>
      <c r="AG2090" s="15">
        <f t="shared" ca="1" si="782"/>
        <v>504.68427500000001</v>
      </c>
      <c r="AH2090" s="15">
        <f t="shared" si="782"/>
        <v>500</v>
      </c>
      <c r="AI2090" s="4">
        <f t="shared" ca="1" si="782"/>
        <v>0.11649999999999999</v>
      </c>
      <c r="AJ2090" s="16">
        <f t="shared" ca="1" si="782"/>
        <v>4.3739000000000001E-4</v>
      </c>
      <c r="AK2090" s="4">
        <f t="shared" si="782"/>
        <v>1.075</v>
      </c>
      <c r="AL2090" s="59">
        <f t="shared" si="783"/>
        <v>44663</v>
      </c>
      <c r="AM2090" s="16">
        <f t="shared" ca="1" si="784"/>
        <v>1.00936855</v>
      </c>
      <c r="AN2090" s="15">
        <f t="shared" ca="1" si="784"/>
        <v>4.6842750000000004</v>
      </c>
      <c r="AO2090" s="9">
        <f t="shared" si="784"/>
        <v>0</v>
      </c>
      <c r="AP2090" s="17">
        <f t="shared" si="784"/>
        <v>0</v>
      </c>
      <c r="AQ2090" s="15">
        <f t="shared" si="784"/>
        <v>0</v>
      </c>
      <c r="AR2090" s="10" t="str">
        <f t="shared" si="784"/>
        <v>A+J=</v>
      </c>
      <c r="AS2090" s="59">
        <f t="shared" si="784"/>
        <v>44819</v>
      </c>
      <c r="AT2090" s="18"/>
      <c r="AU2090" s="18"/>
      <c r="AV2090" s="40"/>
      <c r="AW2090" s="18"/>
      <c r="AX2090" s="18"/>
      <c r="AY2090" s="18"/>
      <c r="AZ2090" s="18"/>
      <c r="BA2090" s="18"/>
      <c r="BB2090" s="18"/>
      <c r="BC2090" s="18"/>
      <c r="BD2090" s="18"/>
      <c r="BE2090" s="18"/>
      <c r="BF2090" s="18"/>
      <c r="BG2090" s="18"/>
      <c r="BH2090" s="18"/>
      <c r="BI2090" s="18"/>
      <c r="BJ2090" s="18"/>
      <c r="BK2090" s="18"/>
      <c r="BL2090" s="18"/>
      <c r="BM2090" s="18"/>
      <c r="BN2090" s="18"/>
      <c r="BO2090" s="18"/>
      <c r="BP2090" s="18"/>
      <c r="BQ2090" s="18"/>
      <c r="BR2090" s="18"/>
      <c r="BS2090" s="18"/>
      <c r="BT2090" s="18"/>
      <c r="BU2090" s="18"/>
      <c r="BV2090" s="18"/>
      <c r="BW2090" s="18"/>
      <c r="BX2090" s="18"/>
      <c r="BY2090" s="18"/>
      <c r="BZ2090" s="18"/>
      <c r="CA2090" s="18"/>
      <c r="CB2090" s="18"/>
      <c r="CC2090" s="18"/>
      <c r="CD2090" s="18"/>
      <c r="CE2090" s="18"/>
      <c r="CF2090" s="18"/>
      <c r="CG2090" s="18"/>
      <c r="CH2090" s="18"/>
      <c r="CI2090" s="18"/>
      <c r="CJ2090" s="18"/>
      <c r="CK2090" s="18"/>
      <c r="CL2090" s="18"/>
      <c r="CM2090" s="18"/>
      <c r="CN2090" s="18"/>
      <c r="CO2090" s="18"/>
      <c r="CP2090" s="18"/>
      <c r="CQ2090" s="18"/>
      <c r="CR2090" s="18"/>
      <c r="CS2090" s="18"/>
      <c r="CT2090" s="18"/>
      <c r="CU2090" s="18"/>
      <c r="CV2090" s="18"/>
      <c r="CW2090" s="18"/>
      <c r="CX2090" s="18"/>
      <c r="CY2090" s="18"/>
      <c r="CZ2090" s="18"/>
      <c r="DA2090" s="18"/>
      <c r="DB2090" s="18"/>
      <c r="DC2090" s="18"/>
      <c r="DD2090" s="18"/>
      <c r="DE2090" s="18"/>
      <c r="DF2090" s="18"/>
      <c r="DG2090" s="18"/>
      <c r="DH2090" s="18"/>
      <c r="DI2090" s="18"/>
      <c r="DJ2090" s="18"/>
      <c r="DK2090" s="18"/>
      <c r="DL2090" s="18"/>
      <c r="DM2090" s="18"/>
      <c r="DN2090" s="18"/>
      <c r="DO2090" s="18"/>
      <c r="DP2090" s="18"/>
      <c r="DQ2090" s="18"/>
      <c r="DR2090" s="18"/>
      <c r="DS2090" s="18"/>
      <c r="DT2090" s="18"/>
      <c r="DU2090" s="18"/>
      <c r="DV2090" s="18"/>
      <c r="DW2090" s="18"/>
      <c r="DX2090" s="18"/>
      <c r="DY2090" s="18"/>
      <c r="DZ2090" s="18"/>
      <c r="EA2090" s="18"/>
      <c r="EB2090" s="18"/>
      <c r="EC2090" s="18"/>
      <c r="ED2090" s="18"/>
      <c r="EE2090" s="18"/>
      <c r="EF2090" s="18"/>
      <c r="EG2090" s="18"/>
      <c r="EH2090" s="18"/>
      <c r="EI2090" s="18"/>
      <c r="EJ2090" s="18"/>
      <c r="EK2090" s="18"/>
      <c r="EL2090" s="18"/>
      <c r="EM2090" s="18"/>
      <c r="EN2090" s="18"/>
      <c r="EO2090" s="18"/>
      <c r="EP2090" s="18"/>
      <c r="EQ2090" s="18"/>
      <c r="ER2090" s="18"/>
      <c r="ES2090" s="18"/>
      <c r="ET2090" s="18"/>
      <c r="EU2090" s="18"/>
      <c r="EV2090" s="18"/>
      <c r="EW2090" s="18"/>
      <c r="EX2090" s="18"/>
      <c r="EY2090" s="18"/>
      <c r="EZ2090" s="18"/>
      <c r="FA2090" s="18"/>
      <c r="FB2090" s="18"/>
      <c r="FC2090" s="18"/>
      <c r="FD2090" s="18"/>
      <c r="FE2090" s="18"/>
      <c r="FF2090" s="18"/>
      <c r="FG2090" s="18"/>
      <c r="FH2090" s="18"/>
      <c r="FI2090" s="18"/>
      <c r="FJ2090" s="18"/>
      <c r="FK2090" s="18"/>
      <c r="FL2090" s="18"/>
      <c r="FM2090" s="18"/>
      <c r="FN2090" s="18"/>
      <c r="FO2090" s="18"/>
      <c r="FP2090" s="18"/>
      <c r="FQ2090" s="18"/>
      <c r="FR2090" s="18"/>
      <c r="FS2090" s="18"/>
      <c r="FT2090" s="18"/>
      <c r="FU2090" s="18"/>
      <c r="FV2090" s="18"/>
      <c r="FW2090" s="18"/>
      <c r="FX2090" s="18"/>
      <c r="FY2090" s="18"/>
      <c r="FZ2090" s="18"/>
      <c r="GA2090" s="18"/>
      <c r="GB2090" s="18"/>
      <c r="GC2090" s="18"/>
      <c r="GD2090" s="18"/>
      <c r="GE2090" s="18"/>
      <c r="GF2090" s="18"/>
      <c r="GG2090" s="18"/>
      <c r="GH2090" s="18"/>
      <c r="GI2090" s="18"/>
      <c r="GJ2090" s="18"/>
      <c r="GK2090" s="18"/>
      <c r="GL2090" s="18"/>
      <c r="GM2090" s="18"/>
      <c r="GN2090" s="18"/>
      <c r="GO2090" s="18"/>
      <c r="GP2090" s="18"/>
      <c r="GQ2090" s="18"/>
      <c r="GR2090" s="18"/>
      <c r="GS2090" s="18"/>
      <c r="GT2090" s="18"/>
    </row>
    <row r="2091" spans="1:202" x14ac:dyDescent="0.2">
      <c r="A2091" s="122"/>
      <c r="B2091" s="3"/>
      <c r="C2091" s="5"/>
      <c r="D2091" s="4"/>
      <c r="E2091" s="5"/>
      <c r="F2091" s="19"/>
      <c r="G2091" s="6"/>
      <c r="H2091" s="5"/>
      <c r="I2091" s="5"/>
      <c r="J2091" s="5"/>
      <c r="K2091" s="5"/>
      <c r="L2091" s="20"/>
      <c r="M2091" s="8"/>
      <c r="N2091" s="3"/>
      <c r="O2091" s="3"/>
      <c r="P2091" s="21"/>
      <c r="Q2091" s="2"/>
      <c r="R2091" s="9"/>
      <c r="S2091" s="9"/>
      <c r="T2091" s="9"/>
      <c r="U2091" s="9"/>
      <c r="V2091" s="9"/>
      <c r="W2091" s="9"/>
      <c r="X2091" s="9"/>
      <c r="Y2091" s="9"/>
      <c r="Z2091" s="9"/>
      <c r="AA2091" s="9"/>
      <c r="AB2091" s="9"/>
      <c r="AC2091" s="9"/>
      <c r="AD2091" s="9"/>
      <c r="AE2091" s="9"/>
      <c r="AF2091" s="59">
        <f t="shared" si="785"/>
        <v>44664</v>
      </c>
      <c r="AG2091" s="15">
        <f t="shared" ca="1" si="782"/>
        <v>504.92156999999997</v>
      </c>
      <c r="AH2091" s="15">
        <f t="shared" si="782"/>
        <v>500</v>
      </c>
      <c r="AI2091" s="4">
        <f t="shared" ca="1" si="782"/>
        <v>0.11649999999999999</v>
      </c>
      <c r="AJ2091" s="16">
        <f t="shared" ca="1" si="782"/>
        <v>4.3739000000000001E-4</v>
      </c>
      <c r="AK2091" s="4">
        <f t="shared" si="782"/>
        <v>1.075</v>
      </c>
      <c r="AL2091" s="59">
        <f t="shared" si="783"/>
        <v>44664</v>
      </c>
      <c r="AM2091" s="16">
        <f t="shared" ca="1" si="784"/>
        <v>1.0098431400000001</v>
      </c>
      <c r="AN2091" s="15">
        <f t="shared" ca="1" si="784"/>
        <v>4.92157</v>
      </c>
      <c r="AO2091" s="9">
        <f t="shared" si="784"/>
        <v>0</v>
      </c>
      <c r="AP2091" s="17">
        <f t="shared" si="784"/>
        <v>0</v>
      </c>
      <c r="AQ2091" s="15">
        <f t="shared" si="784"/>
        <v>0</v>
      </c>
      <c r="AR2091" s="10" t="str">
        <f t="shared" si="784"/>
        <v>A+J=</v>
      </c>
      <c r="AS2091" s="59">
        <f t="shared" si="784"/>
        <v>44819</v>
      </c>
      <c r="AT2091" s="18"/>
      <c r="AU2091" s="18"/>
      <c r="AV2091" s="40"/>
      <c r="AW2091" s="18"/>
      <c r="AX2091" s="18"/>
      <c r="AY2091" s="18"/>
      <c r="AZ2091" s="18"/>
      <c r="BA2091" s="18"/>
      <c r="BB2091" s="18"/>
      <c r="BC2091" s="18"/>
      <c r="BD2091" s="18"/>
      <c r="BE2091" s="18"/>
      <c r="BF2091" s="18"/>
      <c r="BG2091" s="18"/>
      <c r="BH2091" s="18"/>
      <c r="BI2091" s="18"/>
      <c r="BJ2091" s="18"/>
      <c r="BK2091" s="18"/>
      <c r="BL2091" s="18"/>
      <c r="BM2091" s="18"/>
      <c r="BN2091" s="18"/>
      <c r="BO2091" s="18"/>
      <c r="BP2091" s="18"/>
      <c r="BQ2091" s="18"/>
      <c r="BR2091" s="18"/>
      <c r="BS2091" s="18"/>
      <c r="BT2091" s="18"/>
      <c r="BU2091" s="18"/>
      <c r="BV2091" s="18"/>
      <c r="BW2091" s="18"/>
      <c r="BX2091" s="18"/>
      <c r="BY2091" s="18"/>
      <c r="BZ2091" s="18"/>
      <c r="CA2091" s="18"/>
      <c r="CB2091" s="18"/>
      <c r="CC2091" s="18"/>
      <c r="CD2091" s="18"/>
      <c r="CE2091" s="18"/>
      <c r="CF2091" s="18"/>
      <c r="CG2091" s="18"/>
      <c r="CH2091" s="18"/>
      <c r="CI2091" s="18"/>
      <c r="CJ2091" s="18"/>
      <c r="CK2091" s="18"/>
      <c r="CL2091" s="18"/>
      <c r="CM2091" s="18"/>
      <c r="CN2091" s="18"/>
      <c r="CO2091" s="18"/>
      <c r="CP2091" s="18"/>
      <c r="CQ2091" s="18"/>
      <c r="CR2091" s="18"/>
      <c r="CS2091" s="18"/>
      <c r="CT2091" s="18"/>
      <c r="CU2091" s="18"/>
      <c r="CV2091" s="18"/>
      <c r="CW2091" s="18"/>
      <c r="CX2091" s="18"/>
      <c r="CY2091" s="18"/>
      <c r="CZ2091" s="18"/>
      <c r="DA2091" s="18"/>
      <c r="DB2091" s="18"/>
      <c r="DC2091" s="18"/>
      <c r="DD2091" s="18"/>
      <c r="DE2091" s="18"/>
      <c r="DF2091" s="18"/>
      <c r="DG2091" s="18"/>
      <c r="DH2091" s="18"/>
      <c r="DI2091" s="18"/>
      <c r="DJ2091" s="18"/>
      <c r="DK2091" s="18"/>
      <c r="DL2091" s="18"/>
      <c r="DM2091" s="18"/>
      <c r="DN2091" s="18"/>
      <c r="DO2091" s="18"/>
      <c r="DP2091" s="18"/>
      <c r="DQ2091" s="18"/>
      <c r="DR2091" s="18"/>
      <c r="DS2091" s="18"/>
      <c r="DT2091" s="18"/>
      <c r="DU2091" s="18"/>
      <c r="DV2091" s="18"/>
      <c r="DW2091" s="18"/>
      <c r="DX2091" s="18"/>
      <c r="DY2091" s="18"/>
      <c r="DZ2091" s="18"/>
      <c r="EA2091" s="18"/>
      <c r="EB2091" s="18"/>
      <c r="EC2091" s="18"/>
      <c r="ED2091" s="18"/>
      <c r="EE2091" s="18"/>
      <c r="EF2091" s="18"/>
      <c r="EG2091" s="18"/>
      <c r="EH2091" s="18"/>
      <c r="EI2091" s="18"/>
      <c r="EJ2091" s="18"/>
      <c r="EK2091" s="18"/>
      <c r="EL2091" s="18"/>
      <c r="EM2091" s="18"/>
      <c r="EN2091" s="18"/>
      <c r="EO2091" s="18"/>
      <c r="EP2091" s="18"/>
      <c r="EQ2091" s="18"/>
      <c r="ER2091" s="18"/>
      <c r="ES2091" s="18"/>
      <c r="ET2091" s="18"/>
      <c r="EU2091" s="18"/>
      <c r="EV2091" s="18"/>
      <c r="EW2091" s="18"/>
      <c r="EX2091" s="18"/>
      <c r="EY2091" s="18"/>
      <c r="EZ2091" s="18"/>
      <c r="FA2091" s="18"/>
      <c r="FB2091" s="18"/>
      <c r="FC2091" s="18"/>
      <c r="FD2091" s="18"/>
      <c r="FE2091" s="18"/>
      <c r="FF2091" s="18"/>
      <c r="FG2091" s="18"/>
      <c r="FH2091" s="18"/>
      <c r="FI2091" s="18"/>
      <c r="FJ2091" s="18"/>
      <c r="FK2091" s="18"/>
      <c r="FL2091" s="18"/>
      <c r="FM2091" s="18"/>
      <c r="FN2091" s="18"/>
      <c r="FO2091" s="18"/>
      <c r="FP2091" s="18"/>
      <c r="FQ2091" s="18"/>
      <c r="FR2091" s="18"/>
      <c r="FS2091" s="18"/>
      <c r="FT2091" s="18"/>
      <c r="FU2091" s="18"/>
      <c r="FV2091" s="18"/>
      <c r="FW2091" s="18"/>
      <c r="FX2091" s="18"/>
      <c r="FY2091" s="18"/>
      <c r="FZ2091" s="18"/>
      <c r="GA2091" s="18"/>
      <c r="GB2091" s="18"/>
      <c r="GC2091" s="18"/>
      <c r="GD2091" s="18"/>
      <c r="GE2091" s="18"/>
      <c r="GF2091" s="18"/>
      <c r="GG2091" s="18"/>
      <c r="GH2091" s="18"/>
      <c r="GI2091" s="18"/>
      <c r="GJ2091" s="18"/>
      <c r="GK2091" s="18"/>
      <c r="GL2091" s="18"/>
      <c r="GM2091" s="18"/>
      <c r="GN2091" s="18"/>
      <c r="GO2091" s="18"/>
      <c r="GP2091" s="18"/>
      <c r="GQ2091" s="18"/>
      <c r="GR2091" s="18"/>
      <c r="GS2091" s="18"/>
      <c r="GT2091" s="18"/>
    </row>
    <row r="2092" spans="1:202" x14ac:dyDescent="0.2">
      <c r="A2092" s="122"/>
      <c r="B2092" s="3"/>
      <c r="C2092" s="5"/>
      <c r="D2092" s="4"/>
      <c r="E2092" s="5"/>
      <c r="F2092" s="19"/>
      <c r="G2092" s="6"/>
      <c r="H2092" s="5"/>
      <c r="I2092" s="5"/>
      <c r="J2092" s="5"/>
      <c r="K2092" s="5"/>
      <c r="L2092" s="20"/>
      <c r="M2092" s="8"/>
      <c r="N2092" s="3"/>
      <c r="O2092" s="3"/>
      <c r="P2092" s="21"/>
      <c r="Q2092" s="2"/>
      <c r="R2092" s="9"/>
      <c r="S2092" s="9"/>
      <c r="T2092" s="9"/>
      <c r="U2092" s="9"/>
      <c r="V2092" s="9"/>
      <c r="W2092" s="9"/>
      <c r="X2092" s="9"/>
      <c r="Y2092" s="9"/>
      <c r="Z2092" s="9"/>
      <c r="AA2092" s="9"/>
      <c r="AB2092" s="9"/>
      <c r="AC2092" s="9"/>
      <c r="AD2092" s="9"/>
      <c r="AE2092" s="9"/>
      <c r="AF2092" s="59">
        <f t="shared" si="785"/>
        <v>44665</v>
      </c>
      <c r="AG2092" s="15">
        <f t="shared" ca="1" si="782"/>
        <v>505.15898499999997</v>
      </c>
      <c r="AH2092" s="15">
        <f t="shared" si="782"/>
        <v>500</v>
      </c>
      <c r="AI2092" s="4">
        <f t="shared" ca="1" si="782"/>
        <v>0.11649999999999999</v>
      </c>
      <c r="AJ2092" s="16">
        <f t="shared" ca="1" si="782"/>
        <v>4.3739000000000001E-4</v>
      </c>
      <c r="AK2092" s="4">
        <f t="shared" si="782"/>
        <v>1.075</v>
      </c>
      <c r="AL2092" s="59">
        <f t="shared" si="783"/>
        <v>44665</v>
      </c>
      <c r="AM2092" s="16">
        <f t="shared" ca="1" si="784"/>
        <v>1.01031797</v>
      </c>
      <c r="AN2092" s="15">
        <f t="shared" ca="1" si="784"/>
        <v>5.1589850000000004</v>
      </c>
      <c r="AO2092" s="9">
        <f t="shared" si="784"/>
        <v>0</v>
      </c>
      <c r="AP2092" s="17">
        <f t="shared" si="784"/>
        <v>0</v>
      </c>
      <c r="AQ2092" s="15">
        <f t="shared" si="784"/>
        <v>0</v>
      </c>
      <c r="AR2092" s="10" t="str">
        <f t="shared" si="784"/>
        <v>A+J=</v>
      </c>
      <c r="AS2092" s="59">
        <f t="shared" si="784"/>
        <v>44819</v>
      </c>
      <c r="AT2092" s="18"/>
      <c r="AU2092" s="18"/>
      <c r="AV2092" s="40"/>
      <c r="AW2092" s="18"/>
      <c r="AX2092" s="18"/>
      <c r="AY2092" s="18"/>
      <c r="AZ2092" s="18"/>
      <c r="BA2092" s="18"/>
      <c r="BB2092" s="18"/>
      <c r="BC2092" s="18"/>
      <c r="BD2092" s="18"/>
      <c r="BE2092" s="18"/>
      <c r="BF2092" s="18"/>
      <c r="BG2092" s="18"/>
      <c r="BH2092" s="18"/>
      <c r="BI2092" s="18"/>
      <c r="BJ2092" s="18"/>
      <c r="BK2092" s="18"/>
      <c r="BL2092" s="18"/>
      <c r="BM2092" s="18"/>
      <c r="BN2092" s="18"/>
      <c r="BO2092" s="18"/>
      <c r="BP2092" s="18"/>
      <c r="BQ2092" s="18"/>
      <c r="BR2092" s="18"/>
      <c r="BS2092" s="18"/>
      <c r="BT2092" s="18"/>
      <c r="BU2092" s="18"/>
      <c r="BV2092" s="18"/>
      <c r="BW2092" s="18"/>
      <c r="BX2092" s="18"/>
      <c r="BY2092" s="18"/>
      <c r="BZ2092" s="18"/>
      <c r="CA2092" s="18"/>
      <c r="CB2092" s="18"/>
      <c r="CC2092" s="18"/>
      <c r="CD2092" s="18"/>
      <c r="CE2092" s="18"/>
      <c r="CF2092" s="18"/>
      <c r="CG2092" s="18"/>
      <c r="CH2092" s="18"/>
      <c r="CI2092" s="18"/>
      <c r="CJ2092" s="18"/>
      <c r="CK2092" s="18"/>
      <c r="CL2092" s="18"/>
      <c r="CM2092" s="18"/>
      <c r="CN2092" s="18"/>
      <c r="CO2092" s="18"/>
      <c r="CP2092" s="18"/>
      <c r="CQ2092" s="18"/>
      <c r="CR2092" s="18"/>
      <c r="CS2092" s="18"/>
      <c r="CT2092" s="18"/>
      <c r="CU2092" s="18"/>
      <c r="CV2092" s="18"/>
      <c r="CW2092" s="18"/>
      <c r="CX2092" s="18"/>
      <c r="CY2092" s="18"/>
      <c r="CZ2092" s="18"/>
      <c r="DA2092" s="18"/>
      <c r="DB2092" s="18"/>
      <c r="DC2092" s="18"/>
      <c r="DD2092" s="18"/>
      <c r="DE2092" s="18"/>
      <c r="DF2092" s="18"/>
      <c r="DG2092" s="18"/>
      <c r="DH2092" s="18"/>
      <c r="DI2092" s="18"/>
      <c r="DJ2092" s="18"/>
      <c r="DK2092" s="18"/>
      <c r="DL2092" s="18"/>
      <c r="DM2092" s="18"/>
      <c r="DN2092" s="18"/>
      <c r="DO2092" s="18"/>
      <c r="DP2092" s="18"/>
      <c r="DQ2092" s="18"/>
      <c r="DR2092" s="18"/>
      <c r="DS2092" s="18"/>
      <c r="DT2092" s="18"/>
      <c r="DU2092" s="18"/>
      <c r="DV2092" s="18"/>
      <c r="DW2092" s="18"/>
      <c r="DX2092" s="18"/>
      <c r="DY2092" s="18"/>
      <c r="DZ2092" s="18"/>
      <c r="EA2092" s="18"/>
      <c r="EB2092" s="18"/>
      <c r="EC2092" s="18"/>
      <c r="ED2092" s="18"/>
      <c r="EE2092" s="18"/>
      <c r="EF2092" s="18"/>
      <c r="EG2092" s="18"/>
      <c r="EH2092" s="18"/>
      <c r="EI2092" s="18"/>
      <c r="EJ2092" s="18"/>
      <c r="EK2092" s="18"/>
      <c r="EL2092" s="18"/>
      <c r="EM2092" s="18"/>
      <c r="EN2092" s="18"/>
      <c r="EO2092" s="18"/>
      <c r="EP2092" s="18"/>
      <c r="EQ2092" s="18"/>
      <c r="ER2092" s="18"/>
      <c r="ES2092" s="18"/>
      <c r="ET2092" s="18"/>
      <c r="EU2092" s="18"/>
      <c r="EV2092" s="18"/>
      <c r="EW2092" s="18"/>
      <c r="EX2092" s="18"/>
      <c r="EY2092" s="18"/>
      <c r="EZ2092" s="18"/>
      <c r="FA2092" s="18"/>
      <c r="FB2092" s="18"/>
      <c r="FC2092" s="18"/>
      <c r="FD2092" s="18"/>
      <c r="FE2092" s="18"/>
      <c r="FF2092" s="18"/>
      <c r="FG2092" s="18"/>
      <c r="FH2092" s="18"/>
      <c r="FI2092" s="18"/>
      <c r="FJ2092" s="18"/>
      <c r="FK2092" s="18"/>
      <c r="FL2092" s="18"/>
      <c r="FM2092" s="18"/>
      <c r="FN2092" s="18"/>
      <c r="FO2092" s="18"/>
      <c r="FP2092" s="18"/>
      <c r="FQ2092" s="18"/>
      <c r="FR2092" s="18"/>
      <c r="FS2092" s="18"/>
      <c r="FT2092" s="18"/>
      <c r="FU2092" s="18"/>
      <c r="FV2092" s="18"/>
      <c r="FW2092" s="18"/>
      <c r="FX2092" s="18"/>
      <c r="FY2092" s="18"/>
      <c r="FZ2092" s="18"/>
      <c r="GA2092" s="18"/>
      <c r="GB2092" s="18"/>
      <c r="GC2092" s="18"/>
      <c r="GD2092" s="18"/>
      <c r="GE2092" s="18"/>
      <c r="GF2092" s="18"/>
      <c r="GG2092" s="18"/>
      <c r="GH2092" s="18"/>
      <c r="GI2092" s="18"/>
      <c r="GJ2092" s="18"/>
      <c r="GK2092" s="18"/>
      <c r="GL2092" s="18"/>
      <c r="GM2092" s="18"/>
      <c r="GN2092" s="18"/>
      <c r="GO2092" s="18"/>
      <c r="GP2092" s="18"/>
      <c r="GQ2092" s="18"/>
      <c r="GR2092" s="18"/>
      <c r="GS2092" s="18"/>
      <c r="GT2092" s="18"/>
    </row>
    <row r="2093" spans="1:202" x14ac:dyDescent="0.2">
      <c r="A2093" s="122"/>
      <c r="B2093" s="3"/>
      <c r="C2093" s="5"/>
      <c r="D2093" s="4"/>
      <c r="E2093" s="5"/>
      <c r="F2093" s="19"/>
      <c r="G2093" s="6"/>
      <c r="H2093" s="5"/>
      <c r="I2093" s="5"/>
      <c r="J2093" s="5"/>
      <c r="K2093" s="5"/>
      <c r="L2093" s="20"/>
      <c r="M2093" s="8"/>
      <c r="N2093" s="3"/>
      <c r="O2093" s="3"/>
      <c r="P2093" s="21"/>
      <c r="Q2093" s="2"/>
      <c r="R2093" s="9"/>
      <c r="S2093" s="9"/>
      <c r="T2093" s="9"/>
      <c r="U2093" s="9"/>
      <c r="V2093" s="9"/>
      <c r="W2093" s="9"/>
      <c r="X2093" s="9"/>
      <c r="Y2093" s="9"/>
      <c r="Z2093" s="9"/>
      <c r="AA2093" s="9"/>
      <c r="AB2093" s="9"/>
      <c r="AC2093" s="9"/>
      <c r="AD2093" s="9"/>
      <c r="AE2093" s="9"/>
      <c r="AF2093" s="59">
        <f t="shared" si="785"/>
        <v>44666</v>
      </c>
      <c r="AG2093" s="15">
        <f t="shared" ca="1" si="782"/>
        <v>505.39650499999999</v>
      </c>
      <c r="AH2093" s="15">
        <f t="shared" si="782"/>
        <v>500</v>
      </c>
      <c r="AI2093" s="4">
        <f t="shared" ca="1" si="782"/>
        <v>0</v>
      </c>
      <c r="AJ2093" s="16">
        <f t="shared" ca="1" si="782"/>
        <v>0</v>
      </c>
      <c r="AK2093" s="4">
        <f t="shared" si="782"/>
        <v>1.075</v>
      </c>
      <c r="AL2093" s="59">
        <f t="shared" si="783"/>
        <v>44666</v>
      </c>
      <c r="AM2093" s="16">
        <f t="shared" ca="1" si="784"/>
        <v>1.01079301</v>
      </c>
      <c r="AN2093" s="15">
        <f t="shared" ca="1" si="784"/>
        <v>5.3965050000000003</v>
      </c>
      <c r="AO2093" s="9">
        <f t="shared" si="784"/>
        <v>0</v>
      </c>
      <c r="AP2093" s="17">
        <f t="shared" si="784"/>
        <v>0</v>
      </c>
      <c r="AQ2093" s="15">
        <f t="shared" si="784"/>
        <v>0</v>
      </c>
      <c r="AR2093" s="10" t="str">
        <f t="shared" si="784"/>
        <v>A+J=</v>
      </c>
      <c r="AS2093" s="59">
        <f t="shared" si="784"/>
        <v>44819</v>
      </c>
      <c r="AT2093" s="18"/>
      <c r="AU2093" s="18"/>
      <c r="AV2093" s="40"/>
      <c r="AW2093" s="18"/>
      <c r="AX2093" s="18"/>
      <c r="AY2093" s="18"/>
      <c r="AZ2093" s="18"/>
      <c r="BA2093" s="18"/>
      <c r="BB2093" s="18"/>
      <c r="BC2093" s="18"/>
      <c r="BD2093" s="18"/>
      <c r="BE2093" s="18"/>
      <c r="BF2093" s="18"/>
      <c r="BG2093" s="18"/>
      <c r="BH2093" s="18"/>
      <c r="BI2093" s="18"/>
      <c r="BJ2093" s="18"/>
      <c r="BK2093" s="18"/>
      <c r="BL2093" s="18"/>
      <c r="BM2093" s="18"/>
      <c r="BN2093" s="18"/>
      <c r="BO2093" s="18"/>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c r="DM2093" s="18"/>
      <c r="DN2093" s="18"/>
      <c r="DO2093" s="18"/>
      <c r="DP2093" s="18"/>
      <c r="DQ2093" s="18"/>
      <c r="DR2093" s="18"/>
      <c r="DS2093" s="18"/>
      <c r="DT2093" s="18"/>
      <c r="DU2093" s="18"/>
      <c r="DV2093" s="18"/>
      <c r="DW2093" s="18"/>
      <c r="DX2093" s="18"/>
      <c r="DY2093" s="18"/>
      <c r="DZ2093" s="18"/>
      <c r="EA2093" s="18"/>
      <c r="EB2093" s="18"/>
      <c r="EC2093" s="18"/>
      <c r="ED2093" s="18"/>
      <c r="EE2093" s="18"/>
      <c r="EF2093" s="18"/>
      <c r="EG2093" s="18"/>
      <c r="EH2093" s="18"/>
      <c r="EI2093" s="18"/>
      <c r="EJ2093" s="18"/>
      <c r="EK2093" s="18"/>
      <c r="EL2093" s="18"/>
      <c r="EM2093" s="18"/>
      <c r="EN2093" s="18"/>
      <c r="EO2093" s="18"/>
      <c r="EP2093" s="18"/>
      <c r="EQ2093" s="18"/>
      <c r="ER2093" s="18"/>
      <c r="ES2093" s="18"/>
      <c r="ET2093" s="18"/>
      <c r="EU2093" s="18"/>
      <c r="EV2093" s="18"/>
      <c r="EW2093" s="18"/>
      <c r="EX2093" s="18"/>
      <c r="EY2093" s="18"/>
      <c r="EZ2093" s="18"/>
      <c r="FA2093" s="18"/>
      <c r="FB2093" s="18"/>
      <c r="FC2093" s="18"/>
      <c r="FD2093" s="18"/>
      <c r="FE2093" s="18"/>
      <c r="FF2093" s="18"/>
      <c r="FG2093" s="18"/>
      <c r="FH2093" s="18"/>
      <c r="FI2093" s="18"/>
      <c r="FJ2093" s="18"/>
      <c r="FK2093" s="18"/>
      <c r="FL2093" s="18"/>
      <c r="FM2093" s="18"/>
      <c r="FN2093" s="18"/>
      <c r="FO2093" s="18"/>
      <c r="FP2093" s="18"/>
      <c r="FQ2093" s="18"/>
      <c r="FR2093" s="18"/>
      <c r="FS2093" s="18"/>
      <c r="FT2093" s="18"/>
      <c r="FU2093" s="18"/>
      <c r="FV2093" s="18"/>
      <c r="FW2093" s="18"/>
      <c r="FX2093" s="18"/>
      <c r="FY2093" s="18"/>
      <c r="FZ2093" s="18"/>
      <c r="GA2093" s="18"/>
      <c r="GB2093" s="18"/>
      <c r="GC2093" s="18"/>
      <c r="GD2093" s="18"/>
      <c r="GE2093" s="18"/>
      <c r="GF2093" s="18"/>
      <c r="GG2093" s="18"/>
      <c r="GH2093" s="18"/>
      <c r="GI2093" s="18"/>
      <c r="GJ2093" s="18"/>
      <c r="GK2093" s="18"/>
      <c r="GL2093" s="18"/>
      <c r="GM2093" s="18"/>
      <c r="GN2093" s="18"/>
      <c r="GO2093" s="18"/>
      <c r="GP2093" s="18"/>
      <c r="GQ2093" s="18"/>
      <c r="GR2093" s="18"/>
      <c r="GS2093" s="18"/>
      <c r="GT2093" s="18"/>
    </row>
    <row r="2094" spans="1:202" x14ac:dyDescent="0.2">
      <c r="A2094" s="122"/>
      <c r="B2094" s="3"/>
      <c r="C2094" s="5"/>
      <c r="D2094" s="4"/>
      <c r="E2094" s="5"/>
      <c r="F2094" s="19"/>
      <c r="G2094" s="6"/>
      <c r="H2094" s="5"/>
      <c r="I2094" s="5"/>
      <c r="J2094" s="5"/>
      <c r="K2094" s="5"/>
      <c r="L2094" s="20"/>
      <c r="M2094" s="8"/>
      <c r="N2094" s="3"/>
      <c r="O2094" s="3"/>
      <c r="P2094" s="21"/>
      <c r="Q2094" s="2"/>
      <c r="R2094" s="9"/>
      <c r="S2094" s="9"/>
      <c r="T2094" s="9"/>
      <c r="U2094" s="9"/>
      <c r="V2094" s="9"/>
      <c r="W2094" s="9"/>
      <c r="X2094" s="9"/>
      <c r="Y2094" s="9"/>
      <c r="Z2094" s="9"/>
      <c r="AA2094" s="9"/>
      <c r="AB2094" s="9"/>
      <c r="AC2094" s="9"/>
      <c r="AD2094" s="9"/>
      <c r="AE2094" s="9"/>
      <c r="AF2094" s="59">
        <f t="shared" si="785"/>
        <v>44667</v>
      </c>
      <c r="AG2094" s="15">
        <f t="shared" ca="1" si="782"/>
        <v>505.39650499999999</v>
      </c>
      <c r="AH2094" s="15">
        <f t="shared" si="782"/>
        <v>500</v>
      </c>
      <c r="AI2094" s="4">
        <f t="shared" ca="1" si="782"/>
        <v>0</v>
      </c>
      <c r="AJ2094" s="16">
        <f t="shared" ca="1" si="782"/>
        <v>0</v>
      </c>
      <c r="AK2094" s="4">
        <f t="shared" si="782"/>
        <v>1.075</v>
      </c>
      <c r="AL2094" s="59">
        <f t="shared" si="783"/>
        <v>44667</v>
      </c>
      <c r="AM2094" s="16">
        <f t="shared" ca="1" si="784"/>
        <v>1.01079301</v>
      </c>
      <c r="AN2094" s="15">
        <f t="shared" ca="1" si="784"/>
        <v>5.3965050000000003</v>
      </c>
      <c r="AO2094" s="9">
        <f t="shared" si="784"/>
        <v>0</v>
      </c>
      <c r="AP2094" s="17">
        <f t="shared" si="784"/>
        <v>0</v>
      </c>
      <c r="AQ2094" s="15">
        <f t="shared" si="784"/>
        <v>0</v>
      </c>
      <c r="AR2094" s="10" t="str">
        <f t="shared" si="784"/>
        <v>A+J=</v>
      </c>
      <c r="AS2094" s="59">
        <f t="shared" si="784"/>
        <v>44819</v>
      </c>
      <c r="AT2094" s="18"/>
      <c r="AU2094" s="18"/>
      <c r="AV2094" s="40"/>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8"/>
      <c r="FJ2094" s="18"/>
      <c r="FK2094" s="18"/>
      <c r="FL2094" s="18"/>
      <c r="FM2094" s="18"/>
      <c r="FN2094" s="18"/>
      <c r="FO2094" s="18"/>
      <c r="FP2094" s="18"/>
      <c r="FQ2094" s="18"/>
      <c r="FR2094" s="18"/>
      <c r="FS2094" s="18"/>
      <c r="FT2094" s="18"/>
      <c r="FU2094" s="18"/>
      <c r="FV2094" s="18"/>
      <c r="FW2094" s="18"/>
      <c r="FX2094" s="18"/>
      <c r="FY2094" s="18"/>
      <c r="FZ2094" s="18"/>
      <c r="GA2094" s="18"/>
      <c r="GB2094" s="18"/>
      <c r="GC2094" s="18"/>
      <c r="GD2094" s="18"/>
      <c r="GE2094" s="18"/>
      <c r="GF2094" s="18"/>
      <c r="GG2094" s="18"/>
      <c r="GH2094" s="18"/>
      <c r="GI2094" s="18"/>
      <c r="GJ2094" s="18"/>
      <c r="GK2094" s="18"/>
      <c r="GL2094" s="18"/>
      <c r="GM2094" s="18"/>
      <c r="GN2094" s="18"/>
      <c r="GO2094" s="18"/>
      <c r="GP2094" s="18"/>
      <c r="GQ2094" s="18"/>
      <c r="GR2094" s="18"/>
      <c r="GS2094" s="18"/>
      <c r="GT2094" s="18"/>
    </row>
    <row r="2095" spans="1:202" x14ac:dyDescent="0.2">
      <c r="A2095" s="122"/>
      <c r="B2095" s="3"/>
      <c r="C2095" s="5"/>
      <c r="D2095" s="4"/>
      <c r="E2095" s="5"/>
      <c r="F2095" s="19"/>
      <c r="G2095" s="6"/>
      <c r="H2095" s="5"/>
      <c r="I2095" s="5"/>
      <c r="J2095" s="5"/>
      <c r="K2095" s="5"/>
      <c r="L2095" s="20"/>
      <c r="M2095" s="8"/>
      <c r="N2095" s="3"/>
      <c r="O2095" s="3"/>
      <c r="P2095" s="21"/>
      <c r="Q2095" s="2"/>
      <c r="R2095" s="9"/>
      <c r="S2095" s="9"/>
      <c r="T2095" s="9"/>
      <c r="U2095" s="9"/>
      <c r="V2095" s="9"/>
      <c r="W2095" s="9"/>
      <c r="X2095" s="9"/>
      <c r="Y2095" s="9"/>
      <c r="Z2095" s="9"/>
      <c r="AA2095" s="9"/>
      <c r="AB2095" s="9"/>
      <c r="AC2095" s="9"/>
      <c r="AD2095" s="9"/>
      <c r="AE2095" s="9"/>
      <c r="AF2095" s="59">
        <f t="shared" si="785"/>
        <v>44668</v>
      </c>
      <c r="AG2095" s="15">
        <f t="shared" ca="1" si="782"/>
        <v>505.39650499999999</v>
      </c>
      <c r="AH2095" s="15">
        <f t="shared" si="782"/>
        <v>500</v>
      </c>
      <c r="AI2095" s="4">
        <f t="shared" ca="1" si="782"/>
        <v>0</v>
      </c>
      <c r="AJ2095" s="16">
        <f t="shared" ca="1" si="782"/>
        <v>0</v>
      </c>
      <c r="AK2095" s="4">
        <f t="shared" si="782"/>
        <v>1.075</v>
      </c>
      <c r="AL2095" s="59">
        <f t="shared" si="783"/>
        <v>44668</v>
      </c>
      <c r="AM2095" s="16">
        <f t="shared" ca="1" si="784"/>
        <v>1.01079301</v>
      </c>
      <c r="AN2095" s="15">
        <f t="shared" ca="1" si="784"/>
        <v>5.3965050000000003</v>
      </c>
      <c r="AO2095" s="9">
        <f t="shared" si="784"/>
        <v>0</v>
      </c>
      <c r="AP2095" s="17">
        <f t="shared" si="784"/>
        <v>0</v>
      </c>
      <c r="AQ2095" s="15">
        <f t="shared" si="784"/>
        <v>0</v>
      </c>
      <c r="AR2095" s="10" t="str">
        <f t="shared" si="784"/>
        <v>A+J=</v>
      </c>
      <c r="AS2095" s="59">
        <f t="shared" si="784"/>
        <v>44819</v>
      </c>
      <c r="AT2095" s="18"/>
      <c r="AU2095" s="18"/>
      <c r="AV2095" s="40"/>
      <c r="AW2095" s="18"/>
      <c r="AX2095" s="18"/>
      <c r="AY2095" s="18"/>
      <c r="AZ2095" s="18"/>
      <c r="BA2095" s="18"/>
      <c r="BB2095" s="18"/>
      <c r="BC2095" s="18"/>
      <c r="BD2095" s="18"/>
      <c r="BE2095" s="18"/>
      <c r="BF2095" s="18"/>
      <c r="BG2095" s="18"/>
      <c r="BH2095" s="18"/>
      <c r="BI2095" s="18"/>
      <c r="BJ2095" s="18"/>
      <c r="BK2095" s="18"/>
      <c r="BL2095" s="18"/>
      <c r="BM2095" s="18"/>
      <c r="BN2095" s="18"/>
      <c r="BO2095" s="18"/>
      <c r="BP2095" s="18"/>
      <c r="BQ2095" s="18"/>
      <c r="BR2095" s="18"/>
      <c r="BS2095" s="18"/>
      <c r="BT2095" s="18"/>
      <c r="BU2095" s="18"/>
      <c r="BV2095" s="18"/>
      <c r="BW2095" s="18"/>
      <c r="BX2095" s="18"/>
      <c r="BY2095" s="18"/>
      <c r="BZ2095" s="18"/>
      <c r="CA2095" s="18"/>
      <c r="CB2095" s="18"/>
      <c r="CC2095" s="18"/>
      <c r="CD2095" s="18"/>
      <c r="CE2095" s="18"/>
      <c r="CF2095" s="18"/>
      <c r="CG2095" s="18"/>
      <c r="CH2095" s="18"/>
      <c r="CI2095" s="18"/>
      <c r="CJ2095" s="18"/>
      <c r="CK2095" s="18"/>
      <c r="CL2095" s="18"/>
      <c r="CM2095" s="18"/>
      <c r="CN2095" s="18"/>
      <c r="CO2095" s="18"/>
      <c r="CP2095" s="18"/>
      <c r="CQ2095" s="18"/>
      <c r="CR2095" s="18"/>
      <c r="CS2095" s="18"/>
      <c r="CT2095" s="18"/>
      <c r="CU2095" s="18"/>
      <c r="CV2095" s="18"/>
      <c r="CW2095" s="18"/>
      <c r="CX2095" s="18"/>
      <c r="CY2095" s="18"/>
      <c r="CZ2095" s="18"/>
      <c r="DA2095" s="18"/>
      <c r="DB2095" s="18"/>
      <c r="DC2095" s="18"/>
      <c r="DD2095" s="18"/>
      <c r="DE2095" s="18"/>
      <c r="DF2095" s="18"/>
      <c r="DG2095" s="18"/>
      <c r="DH2095" s="18"/>
      <c r="DI2095" s="18"/>
      <c r="DJ2095" s="18"/>
      <c r="DK2095" s="18"/>
      <c r="DL2095" s="18"/>
      <c r="DM2095" s="18"/>
      <c r="DN2095" s="18"/>
      <c r="DO2095" s="18"/>
      <c r="DP2095" s="18"/>
      <c r="DQ2095" s="18"/>
      <c r="DR2095" s="18"/>
      <c r="DS2095" s="18"/>
      <c r="DT2095" s="18"/>
      <c r="DU2095" s="18"/>
      <c r="DV2095" s="18"/>
      <c r="DW2095" s="18"/>
      <c r="DX2095" s="18"/>
      <c r="DY2095" s="18"/>
      <c r="DZ2095" s="18"/>
      <c r="EA2095" s="18"/>
      <c r="EB2095" s="18"/>
      <c r="EC2095" s="18"/>
      <c r="ED2095" s="18"/>
      <c r="EE2095" s="18"/>
      <c r="EF2095" s="18"/>
      <c r="EG2095" s="18"/>
      <c r="EH2095" s="18"/>
      <c r="EI2095" s="18"/>
      <c r="EJ2095" s="18"/>
      <c r="EK2095" s="18"/>
      <c r="EL2095" s="18"/>
      <c r="EM2095" s="18"/>
      <c r="EN2095" s="18"/>
      <c r="EO2095" s="18"/>
      <c r="EP2095" s="18"/>
      <c r="EQ2095" s="18"/>
      <c r="ER2095" s="18"/>
      <c r="ES2095" s="18"/>
      <c r="ET2095" s="18"/>
      <c r="EU2095" s="18"/>
      <c r="EV2095" s="18"/>
      <c r="EW2095" s="18"/>
      <c r="EX2095" s="18"/>
      <c r="EY2095" s="18"/>
      <c r="EZ2095" s="18"/>
      <c r="FA2095" s="18"/>
      <c r="FB2095" s="18"/>
      <c r="FC2095" s="18"/>
      <c r="FD2095" s="18"/>
      <c r="FE2095" s="18"/>
      <c r="FF2095" s="18"/>
      <c r="FG2095" s="18"/>
      <c r="FH2095" s="18"/>
      <c r="FI2095" s="18"/>
      <c r="FJ2095" s="18"/>
      <c r="FK2095" s="18"/>
      <c r="FL2095" s="18"/>
      <c r="FM2095" s="18"/>
      <c r="FN2095" s="18"/>
      <c r="FO2095" s="18"/>
      <c r="FP2095" s="18"/>
      <c r="FQ2095" s="18"/>
      <c r="FR2095" s="18"/>
      <c r="FS2095" s="18"/>
      <c r="FT2095" s="18"/>
      <c r="FU2095" s="18"/>
      <c r="FV2095" s="18"/>
      <c r="FW2095" s="18"/>
      <c r="FX2095" s="18"/>
      <c r="FY2095" s="18"/>
      <c r="FZ2095" s="18"/>
      <c r="GA2095" s="18"/>
      <c r="GB2095" s="18"/>
      <c r="GC2095" s="18"/>
      <c r="GD2095" s="18"/>
      <c r="GE2095" s="18"/>
      <c r="GF2095" s="18"/>
      <c r="GG2095" s="18"/>
      <c r="GH2095" s="18"/>
      <c r="GI2095" s="18"/>
      <c r="GJ2095" s="18"/>
      <c r="GK2095" s="18"/>
      <c r="GL2095" s="18"/>
      <c r="GM2095" s="18"/>
      <c r="GN2095" s="18"/>
      <c r="GO2095" s="18"/>
      <c r="GP2095" s="18"/>
      <c r="GQ2095" s="18"/>
      <c r="GR2095" s="18"/>
      <c r="GS2095" s="18"/>
      <c r="GT2095" s="18"/>
    </row>
    <row r="2096" spans="1:202" x14ac:dyDescent="0.2">
      <c r="A2096" s="122"/>
      <c r="B2096" s="3"/>
      <c r="C2096" s="5"/>
      <c r="D2096" s="4"/>
      <c r="E2096" s="5"/>
      <c r="F2096" s="19"/>
      <c r="G2096" s="6"/>
      <c r="H2096" s="5"/>
      <c r="I2096" s="5"/>
      <c r="J2096" s="5"/>
      <c r="K2096" s="5"/>
      <c r="L2096" s="20"/>
      <c r="M2096" s="8"/>
      <c r="N2096" s="3"/>
      <c r="O2096" s="3"/>
      <c r="P2096" s="21"/>
      <c r="Q2096" s="2"/>
      <c r="R2096" s="9"/>
      <c r="S2096" s="9"/>
      <c r="T2096" s="9"/>
      <c r="U2096" s="9"/>
      <c r="V2096" s="9"/>
      <c r="W2096" s="9"/>
      <c r="X2096" s="9"/>
      <c r="Y2096" s="9"/>
      <c r="Z2096" s="9"/>
      <c r="AA2096" s="9"/>
      <c r="AB2096" s="9"/>
      <c r="AC2096" s="9"/>
      <c r="AD2096" s="9"/>
      <c r="AE2096" s="9"/>
      <c r="AF2096" s="59">
        <f t="shared" si="785"/>
        <v>44669</v>
      </c>
      <c r="AG2096" s="15">
        <f t="shared" ca="1" si="782"/>
        <v>505.39650499999999</v>
      </c>
      <c r="AH2096" s="15">
        <f t="shared" si="782"/>
        <v>500</v>
      </c>
      <c r="AI2096" s="4">
        <f t="shared" ca="1" si="782"/>
        <v>0.11649999999999999</v>
      </c>
      <c r="AJ2096" s="16">
        <f t="shared" ca="1" si="782"/>
        <v>4.3739000000000001E-4</v>
      </c>
      <c r="AK2096" s="4">
        <f t="shared" si="782"/>
        <v>1.075</v>
      </c>
      <c r="AL2096" s="59">
        <f t="shared" si="783"/>
        <v>44669</v>
      </c>
      <c r="AM2096" s="16">
        <f t="shared" ca="1" si="784"/>
        <v>1.01079301</v>
      </c>
      <c r="AN2096" s="15">
        <f t="shared" ca="1" si="784"/>
        <v>5.3965050000000003</v>
      </c>
      <c r="AO2096" s="9">
        <f t="shared" si="784"/>
        <v>0</v>
      </c>
      <c r="AP2096" s="17">
        <f t="shared" si="784"/>
        <v>0</v>
      </c>
      <c r="AQ2096" s="15">
        <f t="shared" si="784"/>
        <v>0</v>
      </c>
      <c r="AR2096" s="10" t="str">
        <f t="shared" si="784"/>
        <v>A+J=</v>
      </c>
      <c r="AS2096" s="59">
        <f t="shared" si="784"/>
        <v>44819</v>
      </c>
      <c r="AT2096" s="18"/>
      <c r="AU2096" s="18"/>
      <c r="AV2096" s="40"/>
      <c r="AW2096" s="18"/>
      <c r="AX2096" s="18"/>
      <c r="AY2096" s="18"/>
      <c r="AZ2096" s="18"/>
      <c r="BA2096" s="18"/>
      <c r="BB2096" s="18"/>
      <c r="BC2096" s="18"/>
      <c r="BD2096" s="18"/>
      <c r="BE2096" s="18"/>
      <c r="BF2096" s="18"/>
      <c r="BG2096" s="18"/>
      <c r="BH2096" s="18"/>
      <c r="BI2096" s="18"/>
      <c r="BJ2096" s="18"/>
      <c r="BK2096" s="18"/>
      <c r="BL2096" s="18"/>
      <c r="BM2096" s="18"/>
      <c r="BN2096" s="18"/>
      <c r="BO2096" s="18"/>
      <c r="BP2096" s="18"/>
      <c r="BQ2096" s="18"/>
      <c r="BR2096" s="18"/>
      <c r="BS2096" s="18"/>
      <c r="BT2096" s="18"/>
      <c r="BU2096" s="18"/>
      <c r="BV2096" s="18"/>
      <c r="BW2096" s="18"/>
      <c r="BX2096" s="18"/>
      <c r="BY2096" s="18"/>
      <c r="BZ2096" s="18"/>
      <c r="CA2096" s="18"/>
      <c r="CB2096" s="18"/>
      <c r="CC2096" s="18"/>
      <c r="CD2096" s="18"/>
      <c r="CE2096" s="18"/>
      <c r="CF2096" s="18"/>
      <c r="CG2096" s="18"/>
      <c r="CH2096" s="18"/>
      <c r="CI2096" s="18"/>
      <c r="CJ2096" s="18"/>
      <c r="CK2096" s="18"/>
      <c r="CL2096" s="18"/>
      <c r="CM2096" s="18"/>
      <c r="CN2096" s="18"/>
      <c r="CO2096" s="18"/>
      <c r="CP2096" s="18"/>
      <c r="CQ2096" s="18"/>
      <c r="CR2096" s="18"/>
      <c r="CS2096" s="18"/>
      <c r="CT2096" s="18"/>
      <c r="CU2096" s="18"/>
      <c r="CV2096" s="18"/>
      <c r="CW2096" s="18"/>
      <c r="CX2096" s="18"/>
      <c r="CY2096" s="18"/>
      <c r="CZ2096" s="18"/>
      <c r="DA2096" s="18"/>
      <c r="DB2096" s="18"/>
      <c r="DC2096" s="18"/>
      <c r="DD2096" s="18"/>
      <c r="DE2096" s="18"/>
      <c r="DF2096" s="18"/>
      <c r="DG2096" s="18"/>
      <c r="DH2096" s="18"/>
      <c r="DI2096" s="18"/>
      <c r="DJ2096" s="18"/>
      <c r="DK2096" s="18"/>
      <c r="DL2096" s="18"/>
      <c r="DM2096" s="18"/>
      <c r="DN2096" s="18"/>
      <c r="DO2096" s="18"/>
      <c r="DP2096" s="18"/>
      <c r="DQ2096" s="18"/>
      <c r="DR2096" s="18"/>
      <c r="DS2096" s="18"/>
      <c r="DT2096" s="18"/>
      <c r="DU2096" s="18"/>
      <c r="DV2096" s="18"/>
      <c r="DW2096" s="18"/>
      <c r="DX2096" s="18"/>
      <c r="DY2096" s="18"/>
      <c r="DZ2096" s="18"/>
      <c r="EA2096" s="18"/>
      <c r="EB2096" s="18"/>
      <c r="EC2096" s="18"/>
      <c r="ED2096" s="18"/>
      <c r="EE2096" s="18"/>
      <c r="EF2096" s="18"/>
      <c r="EG2096" s="18"/>
      <c r="EH2096" s="18"/>
      <c r="EI2096" s="18"/>
      <c r="EJ2096" s="18"/>
      <c r="EK2096" s="18"/>
      <c r="EL2096" s="18"/>
      <c r="EM2096" s="18"/>
      <c r="EN2096" s="18"/>
      <c r="EO2096" s="18"/>
      <c r="EP2096" s="18"/>
      <c r="EQ2096" s="18"/>
      <c r="ER2096" s="18"/>
      <c r="ES2096" s="18"/>
      <c r="ET2096" s="18"/>
      <c r="EU2096" s="18"/>
      <c r="EV2096" s="18"/>
      <c r="EW2096" s="18"/>
      <c r="EX2096" s="18"/>
      <c r="EY2096" s="18"/>
      <c r="EZ2096" s="18"/>
      <c r="FA2096" s="18"/>
      <c r="FB2096" s="18"/>
      <c r="FC2096" s="18"/>
      <c r="FD2096" s="18"/>
      <c r="FE2096" s="18"/>
      <c r="FF2096" s="18"/>
      <c r="FG2096" s="18"/>
      <c r="FH2096" s="18"/>
      <c r="FI2096" s="18"/>
      <c r="FJ2096" s="18"/>
      <c r="FK2096" s="18"/>
      <c r="FL2096" s="18"/>
      <c r="FM2096" s="18"/>
      <c r="FN2096" s="18"/>
      <c r="FO2096" s="18"/>
      <c r="FP2096" s="18"/>
      <c r="FQ2096" s="18"/>
      <c r="FR2096" s="18"/>
      <c r="FS2096" s="18"/>
      <c r="FT2096" s="18"/>
      <c r="FU2096" s="18"/>
      <c r="FV2096" s="18"/>
      <c r="FW2096" s="18"/>
      <c r="FX2096" s="18"/>
      <c r="FY2096" s="18"/>
      <c r="FZ2096" s="18"/>
      <c r="GA2096" s="18"/>
      <c r="GB2096" s="18"/>
      <c r="GC2096" s="18"/>
      <c r="GD2096" s="18"/>
      <c r="GE2096" s="18"/>
      <c r="GF2096" s="18"/>
      <c r="GG2096" s="18"/>
      <c r="GH2096" s="18"/>
      <c r="GI2096" s="18"/>
      <c r="GJ2096" s="18"/>
      <c r="GK2096" s="18"/>
      <c r="GL2096" s="18"/>
      <c r="GM2096" s="18"/>
      <c r="GN2096" s="18"/>
      <c r="GO2096" s="18"/>
      <c r="GP2096" s="18"/>
      <c r="GQ2096" s="18"/>
      <c r="GR2096" s="18"/>
      <c r="GS2096" s="18"/>
      <c r="GT2096" s="18"/>
    </row>
    <row r="2097" spans="1:202" x14ac:dyDescent="0.2">
      <c r="A2097" s="122"/>
      <c r="B2097" s="3"/>
      <c r="C2097" s="5"/>
      <c r="D2097" s="4"/>
      <c r="E2097" s="5"/>
      <c r="F2097" s="19"/>
      <c r="G2097" s="6"/>
      <c r="H2097" s="5"/>
      <c r="I2097" s="5"/>
      <c r="J2097" s="5"/>
      <c r="K2097" s="5"/>
      <c r="L2097" s="20"/>
      <c r="M2097" s="8"/>
      <c r="N2097" s="3"/>
      <c r="O2097" s="3"/>
      <c r="P2097" s="21"/>
      <c r="Q2097" s="2"/>
      <c r="R2097" s="9"/>
      <c r="S2097" s="9"/>
      <c r="T2097" s="9"/>
      <c r="U2097" s="9"/>
      <c r="V2097" s="9"/>
      <c r="W2097" s="9"/>
      <c r="X2097" s="9"/>
      <c r="Y2097" s="9"/>
      <c r="Z2097" s="9"/>
      <c r="AA2097" s="9"/>
      <c r="AB2097" s="9"/>
      <c r="AC2097" s="9"/>
      <c r="AD2097" s="9"/>
      <c r="AE2097" s="9"/>
      <c r="AF2097" s="59">
        <f t="shared" si="785"/>
        <v>44670</v>
      </c>
      <c r="AG2097" s="15">
        <f t="shared" ca="1" si="782"/>
        <v>505.63413998999999</v>
      </c>
      <c r="AH2097" s="15">
        <f t="shared" si="782"/>
        <v>500</v>
      </c>
      <c r="AI2097" s="4">
        <f t="shared" ca="1" si="782"/>
        <v>0.11649999999999999</v>
      </c>
      <c r="AJ2097" s="16">
        <f t="shared" ca="1" si="782"/>
        <v>4.3739000000000001E-4</v>
      </c>
      <c r="AK2097" s="4">
        <f t="shared" si="782"/>
        <v>1.075</v>
      </c>
      <c r="AL2097" s="59">
        <f t="shared" si="783"/>
        <v>44670</v>
      </c>
      <c r="AM2097" s="16">
        <f t="shared" ca="1" si="784"/>
        <v>1.0112682799999999</v>
      </c>
      <c r="AN2097" s="15">
        <f t="shared" ca="1" si="784"/>
        <v>5.6341399900000004</v>
      </c>
      <c r="AO2097" s="9">
        <f t="shared" si="784"/>
        <v>0</v>
      </c>
      <c r="AP2097" s="17">
        <f t="shared" si="784"/>
        <v>0</v>
      </c>
      <c r="AQ2097" s="15">
        <f t="shared" si="784"/>
        <v>0</v>
      </c>
      <c r="AR2097" s="10" t="str">
        <f t="shared" si="784"/>
        <v>A+J=</v>
      </c>
      <c r="AS2097" s="59">
        <f t="shared" si="784"/>
        <v>44819</v>
      </c>
      <c r="AT2097" s="18"/>
      <c r="AU2097" s="18"/>
      <c r="AV2097" s="40"/>
      <c r="AW2097" s="18"/>
      <c r="AX2097" s="18"/>
      <c r="AY2097" s="18"/>
      <c r="AZ2097" s="18"/>
      <c r="BA2097" s="18"/>
      <c r="BB2097" s="18"/>
      <c r="BC2097" s="18"/>
      <c r="BD2097" s="18"/>
      <c r="BE2097" s="18"/>
      <c r="BF2097" s="18"/>
      <c r="BG2097" s="18"/>
      <c r="BH2097" s="18"/>
      <c r="BI2097" s="18"/>
      <c r="BJ2097" s="18"/>
      <c r="BK2097" s="18"/>
      <c r="BL2097" s="18"/>
      <c r="BM2097" s="18"/>
      <c r="BN2097" s="18"/>
      <c r="BO2097" s="18"/>
      <c r="BP2097" s="18"/>
      <c r="BQ2097" s="18"/>
      <c r="BR2097" s="18"/>
      <c r="BS2097" s="18"/>
      <c r="BT2097" s="18"/>
      <c r="BU2097" s="18"/>
      <c r="BV2097" s="18"/>
      <c r="BW2097" s="18"/>
      <c r="BX2097" s="18"/>
      <c r="BY2097" s="18"/>
      <c r="BZ2097" s="18"/>
      <c r="CA2097" s="18"/>
      <c r="CB2097" s="18"/>
      <c r="CC2097" s="18"/>
      <c r="CD2097" s="18"/>
      <c r="CE2097" s="18"/>
      <c r="CF2097" s="18"/>
      <c r="CG2097" s="18"/>
      <c r="CH2097" s="18"/>
      <c r="CI2097" s="18"/>
      <c r="CJ2097" s="18"/>
      <c r="CK2097" s="18"/>
      <c r="CL2097" s="18"/>
      <c r="CM2097" s="18"/>
      <c r="CN2097" s="18"/>
      <c r="CO2097" s="18"/>
      <c r="CP2097" s="18"/>
      <c r="CQ2097" s="18"/>
      <c r="CR2097" s="18"/>
      <c r="CS2097" s="18"/>
      <c r="CT2097" s="18"/>
      <c r="CU2097" s="18"/>
      <c r="CV2097" s="18"/>
      <c r="CW2097" s="18"/>
      <c r="CX2097" s="18"/>
      <c r="CY2097" s="18"/>
      <c r="CZ2097" s="18"/>
      <c r="DA2097" s="18"/>
      <c r="DB2097" s="18"/>
      <c r="DC2097" s="18"/>
      <c r="DD2097" s="18"/>
      <c r="DE2097" s="18"/>
      <c r="DF2097" s="18"/>
      <c r="DG2097" s="18"/>
      <c r="DH2097" s="18"/>
      <c r="DI2097" s="18"/>
      <c r="DJ2097" s="18"/>
      <c r="DK2097" s="18"/>
      <c r="DL2097" s="18"/>
      <c r="DM2097" s="18"/>
      <c r="DN2097" s="18"/>
      <c r="DO2097" s="18"/>
      <c r="DP2097" s="18"/>
      <c r="DQ2097" s="18"/>
      <c r="DR2097" s="18"/>
      <c r="DS2097" s="18"/>
      <c r="DT2097" s="18"/>
      <c r="DU2097" s="18"/>
      <c r="DV2097" s="18"/>
      <c r="DW2097" s="18"/>
      <c r="DX2097" s="18"/>
      <c r="DY2097" s="18"/>
      <c r="DZ2097" s="18"/>
      <c r="EA2097" s="18"/>
      <c r="EB2097" s="18"/>
      <c r="EC2097" s="18"/>
      <c r="ED2097" s="18"/>
      <c r="EE2097" s="18"/>
      <c r="EF2097" s="18"/>
      <c r="EG2097" s="18"/>
      <c r="EH2097" s="18"/>
      <c r="EI2097" s="18"/>
      <c r="EJ2097" s="18"/>
      <c r="EK2097" s="18"/>
      <c r="EL2097" s="18"/>
      <c r="EM2097" s="18"/>
      <c r="EN2097" s="18"/>
      <c r="EO2097" s="18"/>
      <c r="EP2097" s="18"/>
      <c r="EQ2097" s="18"/>
      <c r="ER2097" s="18"/>
      <c r="ES2097" s="18"/>
      <c r="ET2097" s="18"/>
      <c r="EU2097" s="18"/>
      <c r="EV2097" s="18"/>
      <c r="EW2097" s="18"/>
      <c r="EX2097" s="18"/>
      <c r="EY2097" s="18"/>
      <c r="EZ2097" s="18"/>
      <c r="FA2097" s="18"/>
      <c r="FB2097" s="18"/>
      <c r="FC2097" s="18"/>
      <c r="FD2097" s="18"/>
      <c r="FE2097" s="18"/>
      <c r="FF2097" s="18"/>
      <c r="FG2097" s="18"/>
      <c r="FH2097" s="18"/>
      <c r="FI2097" s="18"/>
      <c r="FJ2097" s="18"/>
      <c r="FK2097" s="18"/>
      <c r="FL2097" s="18"/>
      <c r="FM2097" s="18"/>
      <c r="FN2097" s="18"/>
      <c r="FO2097" s="18"/>
      <c r="FP2097" s="18"/>
      <c r="FQ2097" s="18"/>
      <c r="FR2097" s="18"/>
      <c r="FS2097" s="18"/>
      <c r="FT2097" s="18"/>
      <c r="FU2097" s="18"/>
      <c r="FV2097" s="18"/>
      <c r="FW2097" s="18"/>
      <c r="FX2097" s="18"/>
      <c r="FY2097" s="18"/>
      <c r="FZ2097" s="18"/>
      <c r="GA2097" s="18"/>
      <c r="GB2097" s="18"/>
      <c r="GC2097" s="18"/>
      <c r="GD2097" s="18"/>
      <c r="GE2097" s="18"/>
      <c r="GF2097" s="18"/>
      <c r="GG2097" s="18"/>
      <c r="GH2097" s="18"/>
      <c r="GI2097" s="18"/>
      <c r="GJ2097" s="18"/>
      <c r="GK2097" s="18"/>
      <c r="GL2097" s="18"/>
      <c r="GM2097" s="18"/>
      <c r="GN2097" s="18"/>
      <c r="GO2097" s="18"/>
      <c r="GP2097" s="18"/>
      <c r="GQ2097" s="18"/>
      <c r="GR2097" s="18"/>
      <c r="GS2097" s="18"/>
      <c r="GT2097" s="18"/>
    </row>
    <row r="2098" spans="1:202" x14ac:dyDescent="0.2">
      <c r="A2098" s="122"/>
      <c r="B2098" s="3"/>
      <c r="C2098" s="5"/>
      <c r="D2098" s="4"/>
      <c r="E2098" s="5"/>
      <c r="F2098" s="19"/>
      <c r="G2098" s="6"/>
      <c r="H2098" s="5"/>
      <c r="I2098" s="5"/>
      <c r="J2098" s="5"/>
      <c r="K2098" s="5"/>
      <c r="L2098" s="20"/>
      <c r="M2098" s="8"/>
      <c r="N2098" s="3"/>
      <c r="O2098" s="3"/>
      <c r="P2098" s="21"/>
      <c r="Q2098" s="2"/>
      <c r="R2098" s="9"/>
      <c r="S2098" s="9"/>
      <c r="T2098" s="9"/>
      <c r="U2098" s="9"/>
      <c r="V2098" s="9"/>
      <c r="W2098" s="9"/>
      <c r="X2098" s="9"/>
      <c r="Y2098" s="9"/>
      <c r="Z2098" s="9"/>
      <c r="AA2098" s="9"/>
      <c r="AB2098" s="9"/>
      <c r="AC2098" s="9"/>
      <c r="AD2098" s="9"/>
      <c r="AE2098" s="9"/>
      <c r="AF2098" s="59">
        <f t="shared" si="785"/>
        <v>44671</v>
      </c>
      <c r="AG2098" s="15">
        <f t="shared" ref="AG2098:AK2111" ca="1" si="786">VLOOKUP($AF2098,$A$10:$Q$3625,(AG$1)+1)</f>
        <v>505.87188500000002</v>
      </c>
      <c r="AH2098" s="15">
        <f t="shared" si="786"/>
        <v>500</v>
      </c>
      <c r="AI2098" s="4">
        <f t="shared" ca="1" si="786"/>
        <v>0.11649999999999999</v>
      </c>
      <c r="AJ2098" s="16">
        <f t="shared" ca="1" si="786"/>
        <v>4.3739000000000001E-4</v>
      </c>
      <c r="AK2098" s="4">
        <f t="shared" si="786"/>
        <v>1.075</v>
      </c>
      <c r="AL2098" s="59">
        <f t="shared" si="783"/>
        <v>44671</v>
      </c>
      <c r="AM2098" s="16">
        <f t="shared" ref="AM2098:AS2111" ca="1" si="787">VLOOKUP($AF2098,$A$10:$Q$3625,(AM$1)+1)</f>
        <v>1.01174377</v>
      </c>
      <c r="AN2098" s="15">
        <f t="shared" ca="1" si="787"/>
        <v>5.8718849999999998</v>
      </c>
      <c r="AO2098" s="9">
        <f t="shared" si="787"/>
        <v>0</v>
      </c>
      <c r="AP2098" s="17">
        <f t="shared" si="787"/>
        <v>0</v>
      </c>
      <c r="AQ2098" s="15">
        <f t="shared" si="787"/>
        <v>0</v>
      </c>
      <c r="AR2098" s="10" t="str">
        <f t="shared" si="787"/>
        <v>A+J=</v>
      </c>
      <c r="AS2098" s="59">
        <f t="shared" si="787"/>
        <v>44819</v>
      </c>
      <c r="AT2098" s="18"/>
      <c r="AU2098" s="18"/>
      <c r="AV2098" s="40"/>
      <c r="AW2098" s="18"/>
      <c r="AX2098" s="18"/>
      <c r="AY2098" s="18"/>
      <c r="AZ2098" s="18"/>
      <c r="BA2098" s="18"/>
      <c r="BB2098" s="18"/>
      <c r="BC2098" s="18"/>
      <c r="BD2098" s="18"/>
      <c r="BE2098" s="18"/>
      <c r="BF2098" s="18"/>
      <c r="BG2098" s="18"/>
      <c r="BH2098" s="18"/>
      <c r="BI2098" s="18"/>
      <c r="BJ2098" s="18"/>
      <c r="BK2098" s="18"/>
      <c r="BL2098" s="18"/>
      <c r="BM2098" s="18"/>
      <c r="BN2098" s="18"/>
      <c r="BO2098" s="18"/>
      <c r="BP2098" s="18"/>
      <c r="BQ2098" s="18"/>
      <c r="BR2098" s="18"/>
      <c r="BS2098" s="18"/>
      <c r="BT2098" s="18"/>
      <c r="BU2098" s="18"/>
      <c r="BV2098" s="18"/>
      <c r="BW2098" s="18"/>
      <c r="BX2098" s="18"/>
      <c r="BY2098" s="18"/>
      <c r="BZ2098" s="18"/>
      <c r="CA2098" s="18"/>
      <c r="CB2098" s="18"/>
      <c r="CC2098" s="18"/>
      <c r="CD2098" s="18"/>
      <c r="CE2098" s="18"/>
      <c r="CF2098" s="18"/>
      <c r="CG2098" s="18"/>
      <c r="CH2098" s="18"/>
      <c r="CI2098" s="18"/>
      <c r="CJ2098" s="18"/>
      <c r="CK2098" s="18"/>
      <c r="CL2098" s="18"/>
      <c r="CM2098" s="18"/>
      <c r="CN2098" s="18"/>
      <c r="CO2098" s="18"/>
      <c r="CP2098" s="18"/>
      <c r="CQ2098" s="18"/>
      <c r="CR2098" s="18"/>
      <c r="CS2098" s="18"/>
      <c r="CT2098" s="18"/>
      <c r="CU2098" s="18"/>
      <c r="CV2098" s="18"/>
      <c r="CW2098" s="18"/>
      <c r="CX2098" s="18"/>
      <c r="CY2098" s="18"/>
      <c r="CZ2098" s="18"/>
      <c r="DA2098" s="18"/>
      <c r="DB2098" s="18"/>
      <c r="DC2098" s="18"/>
      <c r="DD2098" s="18"/>
      <c r="DE2098" s="18"/>
      <c r="DF2098" s="18"/>
      <c r="DG2098" s="18"/>
      <c r="DH2098" s="18"/>
      <c r="DI2098" s="18"/>
      <c r="DJ2098" s="18"/>
      <c r="DK2098" s="18"/>
      <c r="DL2098" s="18"/>
      <c r="DM2098" s="18"/>
      <c r="DN2098" s="18"/>
      <c r="DO2098" s="18"/>
      <c r="DP2098" s="18"/>
      <c r="DQ2098" s="18"/>
      <c r="DR2098" s="18"/>
      <c r="DS2098" s="18"/>
      <c r="DT2098" s="18"/>
      <c r="DU2098" s="18"/>
      <c r="DV2098" s="18"/>
      <c r="DW2098" s="18"/>
      <c r="DX2098" s="18"/>
      <c r="DY2098" s="18"/>
      <c r="DZ2098" s="18"/>
      <c r="EA2098" s="18"/>
      <c r="EB2098" s="18"/>
      <c r="EC2098" s="18"/>
      <c r="ED2098" s="18"/>
      <c r="EE2098" s="18"/>
      <c r="EF2098" s="18"/>
      <c r="EG2098" s="18"/>
      <c r="EH2098" s="18"/>
      <c r="EI2098" s="18"/>
      <c r="EJ2098" s="18"/>
      <c r="EK2098" s="18"/>
      <c r="EL2098" s="18"/>
      <c r="EM2098" s="18"/>
      <c r="EN2098" s="18"/>
      <c r="EO2098" s="18"/>
      <c r="EP2098" s="18"/>
      <c r="EQ2098" s="18"/>
      <c r="ER2098" s="18"/>
      <c r="ES2098" s="18"/>
      <c r="ET2098" s="18"/>
      <c r="EU2098" s="18"/>
      <c r="EV2098" s="18"/>
      <c r="EW2098" s="18"/>
      <c r="EX2098" s="18"/>
      <c r="EY2098" s="18"/>
      <c r="EZ2098" s="18"/>
      <c r="FA2098" s="18"/>
      <c r="FB2098" s="18"/>
      <c r="FC2098" s="18"/>
      <c r="FD2098" s="18"/>
      <c r="FE2098" s="18"/>
      <c r="FF2098" s="18"/>
      <c r="FG2098" s="18"/>
      <c r="FH2098" s="18"/>
      <c r="FI2098" s="18"/>
      <c r="FJ2098" s="18"/>
      <c r="FK2098" s="18"/>
      <c r="FL2098" s="18"/>
      <c r="FM2098" s="18"/>
      <c r="FN2098" s="18"/>
      <c r="FO2098" s="18"/>
      <c r="FP2098" s="18"/>
      <c r="FQ2098" s="18"/>
      <c r="FR2098" s="18"/>
      <c r="FS2098" s="18"/>
      <c r="FT2098" s="18"/>
      <c r="FU2098" s="18"/>
      <c r="FV2098" s="18"/>
      <c r="FW2098" s="18"/>
      <c r="FX2098" s="18"/>
      <c r="FY2098" s="18"/>
      <c r="FZ2098" s="18"/>
      <c r="GA2098" s="18"/>
      <c r="GB2098" s="18"/>
      <c r="GC2098" s="18"/>
      <c r="GD2098" s="18"/>
      <c r="GE2098" s="18"/>
      <c r="GF2098" s="18"/>
      <c r="GG2098" s="18"/>
      <c r="GH2098" s="18"/>
      <c r="GI2098" s="18"/>
      <c r="GJ2098" s="18"/>
      <c r="GK2098" s="18"/>
      <c r="GL2098" s="18"/>
      <c r="GM2098" s="18"/>
      <c r="GN2098" s="18"/>
      <c r="GO2098" s="18"/>
      <c r="GP2098" s="18"/>
      <c r="GQ2098" s="18"/>
      <c r="GR2098" s="18"/>
      <c r="GS2098" s="18"/>
      <c r="GT2098" s="18"/>
    </row>
    <row r="2099" spans="1:202" x14ac:dyDescent="0.2">
      <c r="A2099" s="122"/>
      <c r="B2099" s="3"/>
      <c r="C2099" s="5"/>
      <c r="D2099" s="4"/>
      <c r="E2099" s="5"/>
      <c r="F2099" s="19"/>
      <c r="G2099" s="6"/>
      <c r="H2099" s="5"/>
      <c r="I2099" s="5"/>
      <c r="J2099" s="5"/>
      <c r="K2099" s="5"/>
      <c r="L2099" s="20"/>
      <c r="M2099" s="8"/>
      <c r="N2099" s="3"/>
      <c r="O2099" s="3"/>
      <c r="P2099" s="21"/>
      <c r="Q2099" s="2"/>
      <c r="R2099" s="9"/>
      <c r="S2099" s="9"/>
      <c r="T2099" s="9"/>
      <c r="U2099" s="9"/>
      <c r="V2099" s="9"/>
      <c r="W2099" s="9"/>
      <c r="X2099" s="9"/>
      <c r="Y2099" s="9"/>
      <c r="Z2099" s="9"/>
      <c r="AA2099" s="9"/>
      <c r="AB2099" s="9"/>
      <c r="AC2099" s="9"/>
      <c r="AD2099" s="9"/>
      <c r="AE2099" s="9"/>
      <c r="AF2099" s="59">
        <f t="shared" si="785"/>
        <v>44672</v>
      </c>
      <c r="AG2099" s="15">
        <f t="shared" ca="1" si="786"/>
        <v>506.10974499999998</v>
      </c>
      <c r="AH2099" s="15">
        <f t="shared" si="786"/>
        <v>500</v>
      </c>
      <c r="AI2099" s="4">
        <f t="shared" ca="1" si="786"/>
        <v>0</v>
      </c>
      <c r="AJ2099" s="16">
        <f t="shared" ca="1" si="786"/>
        <v>0</v>
      </c>
      <c r="AK2099" s="4">
        <f t="shared" si="786"/>
        <v>1.075</v>
      </c>
      <c r="AL2099" s="59">
        <f t="shared" si="783"/>
        <v>44672</v>
      </c>
      <c r="AM2099" s="16">
        <f t="shared" ca="1" si="787"/>
        <v>1.0122194900000001</v>
      </c>
      <c r="AN2099" s="15">
        <f t="shared" ca="1" si="787"/>
        <v>6.1097450000000002</v>
      </c>
      <c r="AO2099" s="9">
        <f t="shared" si="787"/>
        <v>0</v>
      </c>
      <c r="AP2099" s="17">
        <f t="shared" si="787"/>
        <v>0</v>
      </c>
      <c r="AQ2099" s="15">
        <f t="shared" si="787"/>
        <v>0</v>
      </c>
      <c r="AR2099" s="10" t="str">
        <f t="shared" si="787"/>
        <v>A+J=</v>
      </c>
      <c r="AS2099" s="59">
        <f t="shared" si="787"/>
        <v>44819</v>
      </c>
      <c r="AT2099" s="18"/>
      <c r="AU2099" s="18"/>
      <c r="AV2099" s="40"/>
      <c r="AW2099" s="18"/>
      <c r="AX2099" s="18"/>
      <c r="AY2099" s="18"/>
      <c r="AZ2099" s="18"/>
      <c r="BA2099" s="18"/>
      <c r="BB2099" s="18"/>
      <c r="BC2099" s="18"/>
      <c r="BD2099" s="18"/>
      <c r="BE2099" s="18"/>
      <c r="BF2099" s="18"/>
      <c r="BG2099" s="18"/>
      <c r="BH2099" s="18"/>
      <c r="BI2099" s="18"/>
      <c r="BJ2099" s="18"/>
      <c r="BK2099" s="18"/>
      <c r="BL2099" s="18"/>
      <c r="BM2099" s="18"/>
      <c r="BN2099" s="18"/>
      <c r="BO2099" s="18"/>
      <c r="BP2099" s="18"/>
      <c r="BQ2099" s="18"/>
      <c r="BR2099" s="18"/>
      <c r="BS2099" s="18"/>
      <c r="BT2099" s="18"/>
      <c r="BU2099" s="18"/>
      <c r="BV2099" s="18"/>
      <c r="BW2099" s="18"/>
      <c r="BX2099" s="18"/>
      <c r="BY2099" s="18"/>
      <c r="BZ2099" s="18"/>
      <c r="CA2099" s="18"/>
      <c r="CB2099" s="18"/>
      <c r="CC2099" s="18"/>
      <c r="CD2099" s="18"/>
      <c r="CE2099" s="18"/>
      <c r="CF2099" s="18"/>
      <c r="CG2099" s="18"/>
      <c r="CH2099" s="18"/>
      <c r="CI2099" s="18"/>
      <c r="CJ2099" s="18"/>
      <c r="CK2099" s="18"/>
      <c r="CL2099" s="18"/>
      <c r="CM2099" s="18"/>
      <c r="CN2099" s="18"/>
      <c r="CO2099" s="18"/>
      <c r="CP2099" s="18"/>
      <c r="CQ2099" s="18"/>
      <c r="CR2099" s="18"/>
      <c r="CS2099" s="18"/>
      <c r="CT2099" s="18"/>
      <c r="CU2099" s="18"/>
      <c r="CV2099" s="18"/>
      <c r="CW2099" s="18"/>
      <c r="CX2099" s="18"/>
      <c r="CY2099" s="18"/>
      <c r="CZ2099" s="18"/>
      <c r="DA2099" s="18"/>
      <c r="DB2099" s="18"/>
      <c r="DC2099" s="18"/>
      <c r="DD2099" s="18"/>
      <c r="DE2099" s="18"/>
      <c r="DF2099" s="18"/>
      <c r="DG2099" s="18"/>
      <c r="DH2099" s="18"/>
      <c r="DI2099" s="18"/>
      <c r="DJ2099" s="18"/>
      <c r="DK2099" s="18"/>
      <c r="DL2099" s="18"/>
      <c r="DM2099" s="18"/>
      <c r="DN2099" s="18"/>
      <c r="DO2099" s="18"/>
      <c r="DP2099" s="18"/>
      <c r="DQ2099" s="18"/>
      <c r="DR2099" s="18"/>
      <c r="DS2099" s="18"/>
      <c r="DT2099" s="18"/>
      <c r="DU2099" s="18"/>
      <c r="DV2099" s="18"/>
      <c r="DW2099" s="18"/>
      <c r="DX2099" s="18"/>
      <c r="DY2099" s="18"/>
      <c r="DZ2099" s="18"/>
      <c r="EA2099" s="18"/>
      <c r="EB2099" s="18"/>
      <c r="EC2099" s="18"/>
      <c r="ED2099" s="18"/>
      <c r="EE2099" s="18"/>
      <c r="EF2099" s="18"/>
      <c r="EG2099" s="18"/>
      <c r="EH2099" s="18"/>
      <c r="EI2099" s="18"/>
      <c r="EJ2099" s="18"/>
      <c r="EK2099" s="18"/>
      <c r="EL2099" s="18"/>
      <c r="EM2099" s="18"/>
      <c r="EN2099" s="18"/>
      <c r="EO2099" s="18"/>
      <c r="EP2099" s="18"/>
      <c r="EQ2099" s="18"/>
      <c r="ER2099" s="18"/>
      <c r="ES2099" s="18"/>
      <c r="ET2099" s="18"/>
      <c r="EU2099" s="18"/>
      <c r="EV2099" s="18"/>
      <c r="EW2099" s="18"/>
      <c r="EX2099" s="18"/>
      <c r="EY2099" s="18"/>
      <c r="EZ2099" s="18"/>
      <c r="FA2099" s="18"/>
      <c r="FB2099" s="18"/>
      <c r="FC2099" s="18"/>
      <c r="FD2099" s="18"/>
      <c r="FE2099" s="18"/>
      <c r="FF2099" s="18"/>
      <c r="FG2099" s="18"/>
      <c r="FH2099" s="18"/>
      <c r="FI2099" s="18"/>
      <c r="FJ2099" s="18"/>
      <c r="FK2099" s="18"/>
      <c r="FL2099" s="18"/>
      <c r="FM2099" s="18"/>
      <c r="FN2099" s="18"/>
      <c r="FO2099" s="18"/>
      <c r="FP2099" s="18"/>
      <c r="FQ2099" s="18"/>
      <c r="FR2099" s="18"/>
      <c r="FS2099" s="18"/>
      <c r="FT2099" s="18"/>
      <c r="FU2099" s="18"/>
      <c r="FV2099" s="18"/>
      <c r="FW2099" s="18"/>
      <c r="FX2099" s="18"/>
      <c r="FY2099" s="18"/>
      <c r="FZ2099" s="18"/>
      <c r="GA2099" s="18"/>
      <c r="GB2099" s="18"/>
      <c r="GC2099" s="18"/>
      <c r="GD2099" s="18"/>
      <c r="GE2099" s="18"/>
      <c r="GF2099" s="18"/>
      <c r="GG2099" s="18"/>
      <c r="GH2099" s="18"/>
      <c r="GI2099" s="18"/>
      <c r="GJ2099" s="18"/>
      <c r="GK2099" s="18"/>
      <c r="GL2099" s="18"/>
      <c r="GM2099" s="18"/>
      <c r="GN2099" s="18"/>
      <c r="GO2099" s="18"/>
      <c r="GP2099" s="18"/>
      <c r="GQ2099" s="18"/>
      <c r="GR2099" s="18"/>
      <c r="GS2099" s="18"/>
      <c r="GT2099" s="18"/>
    </row>
    <row r="2100" spans="1:202" x14ac:dyDescent="0.2">
      <c r="A2100" s="122"/>
      <c r="B2100" s="3"/>
      <c r="C2100" s="5"/>
      <c r="D2100" s="4"/>
      <c r="E2100" s="5"/>
      <c r="F2100" s="19"/>
      <c r="G2100" s="6"/>
      <c r="H2100" s="5"/>
      <c r="I2100" s="5"/>
      <c r="J2100" s="5"/>
      <c r="K2100" s="5"/>
      <c r="L2100" s="20"/>
      <c r="M2100" s="8"/>
      <c r="N2100" s="3"/>
      <c r="O2100" s="3"/>
      <c r="P2100" s="21"/>
      <c r="Q2100" s="2"/>
      <c r="R2100" s="9"/>
      <c r="S2100" s="9"/>
      <c r="T2100" s="9"/>
      <c r="U2100" s="9"/>
      <c r="V2100" s="9"/>
      <c r="W2100" s="9"/>
      <c r="X2100" s="9"/>
      <c r="Y2100" s="9"/>
      <c r="Z2100" s="9"/>
      <c r="AA2100" s="9"/>
      <c r="AB2100" s="9"/>
      <c r="AC2100" s="9"/>
      <c r="AD2100" s="9"/>
      <c r="AE2100" s="9"/>
      <c r="AF2100" s="59">
        <f t="shared" si="785"/>
        <v>44673</v>
      </c>
      <c r="AG2100" s="15">
        <f t="shared" ca="1" si="786"/>
        <v>506.10974499999998</v>
      </c>
      <c r="AH2100" s="15">
        <f t="shared" si="786"/>
        <v>500</v>
      </c>
      <c r="AI2100" s="4">
        <f t="shared" ca="1" si="786"/>
        <v>0.11649999999999999</v>
      </c>
      <c r="AJ2100" s="16">
        <f t="shared" ca="1" si="786"/>
        <v>4.3739000000000001E-4</v>
      </c>
      <c r="AK2100" s="4">
        <f t="shared" si="786"/>
        <v>1.075</v>
      </c>
      <c r="AL2100" s="59">
        <f t="shared" si="783"/>
        <v>44673</v>
      </c>
      <c r="AM2100" s="16">
        <f t="shared" ca="1" si="787"/>
        <v>1.0122194900000001</v>
      </c>
      <c r="AN2100" s="15">
        <f t="shared" ca="1" si="787"/>
        <v>6.1097450000000002</v>
      </c>
      <c r="AO2100" s="9">
        <f t="shared" si="787"/>
        <v>0</v>
      </c>
      <c r="AP2100" s="17">
        <f t="shared" si="787"/>
        <v>0</v>
      </c>
      <c r="AQ2100" s="15">
        <f t="shared" si="787"/>
        <v>0</v>
      </c>
      <c r="AR2100" s="10" t="str">
        <f t="shared" si="787"/>
        <v>A+J=</v>
      </c>
      <c r="AS2100" s="59">
        <f t="shared" si="787"/>
        <v>44819</v>
      </c>
      <c r="AT2100" s="18"/>
      <c r="AU2100" s="18"/>
      <c r="AV2100" s="40"/>
      <c r="AW2100" s="18"/>
      <c r="AX2100" s="18"/>
      <c r="AY2100" s="18"/>
      <c r="AZ2100" s="18"/>
      <c r="BA2100" s="18"/>
      <c r="BB2100" s="18"/>
      <c r="BC2100" s="18"/>
      <c r="BD2100" s="18"/>
      <c r="BE2100" s="18"/>
      <c r="BF2100" s="18"/>
      <c r="BG2100" s="18"/>
      <c r="BH2100" s="18"/>
      <c r="BI2100" s="18"/>
      <c r="BJ2100" s="18"/>
      <c r="BK2100" s="18"/>
      <c r="BL2100" s="18"/>
      <c r="BM2100" s="18"/>
      <c r="BN2100" s="18"/>
      <c r="BO2100" s="18"/>
      <c r="BP2100" s="18"/>
      <c r="BQ2100" s="18"/>
      <c r="BR2100" s="18"/>
      <c r="BS2100" s="18"/>
      <c r="BT2100" s="18"/>
      <c r="BU2100" s="18"/>
      <c r="BV2100" s="18"/>
      <c r="BW2100" s="18"/>
      <c r="BX2100" s="18"/>
      <c r="BY2100" s="18"/>
      <c r="BZ2100" s="18"/>
      <c r="CA2100" s="18"/>
      <c r="CB2100" s="18"/>
      <c r="CC2100" s="18"/>
      <c r="CD2100" s="18"/>
      <c r="CE2100" s="18"/>
      <c r="CF2100" s="18"/>
      <c r="CG2100" s="18"/>
      <c r="CH2100" s="18"/>
      <c r="CI2100" s="18"/>
      <c r="CJ2100" s="18"/>
      <c r="CK2100" s="18"/>
      <c r="CL2100" s="18"/>
      <c r="CM2100" s="18"/>
      <c r="CN2100" s="18"/>
      <c r="CO2100" s="18"/>
      <c r="CP2100" s="18"/>
      <c r="CQ2100" s="18"/>
      <c r="CR2100" s="18"/>
      <c r="CS2100" s="18"/>
      <c r="CT2100" s="18"/>
      <c r="CU2100" s="18"/>
      <c r="CV2100" s="18"/>
      <c r="CW2100" s="18"/>
      <c r="CX2100" s="18"/>
      <c r="CY2100" s="18"/>
      <c r="CZ2100" s="18"/>
      <c r="DA2100" s="18"/>
      <c r="DB2100" s="18"/>
      <c r="DC2100" s="18"/>
      <c r="DD2100" s="18"/>
      <c r="DE2100" s="18"/>
      <c r="DF2100" s="18"/>
      <c r="DG2100" s="18"/>
      <c r="DH2100" s="18"/>
      <c r="DI2100" s="18"/>
      <c r="DJ2100" s="18"/>
      <c r="DK2100" s="18"/>
      <c r="DL2100" s="18"/>
      <c r="DM2100" s="18"/>
      <c r="DN2100" s="18"/>
      <c r="DO2100" s="18"/>
      <c r="DP2100" s="18"/>
      <c r="DQ2100" s="18"/>
      <c r="DR2100" s="18"/>
      <c r="DS2100" s="18"/>
      <c r="DT2100" s="18"/>
      <c r="DU2100" s="18"/>
      <c r="DV2100" s="18"/>
      <c r="DW2100" s="18"/>
      <c r="DX2100" s="18"/>
      <c r="DY2100" s="18"/>
      <c r="DZ2100" s="18"/>
      <c r="EA2100" s="18"/>
      <c r="EB2100" s="18"/>
      <c r="EC2100" s="18"/>
      <c r="ED2100" s="18"/>
      <c r="EE2100" s="18"/>
      <c r="EF2100" s="18"/>
      <c r="EG2100" s="18"/>
      <c r="EH2100" s="18"/>
      <c r="EI2100" s="18"/>
      <c r="EJ2100" s="18"/>
      <c r="EK2100" s="18"/>
      <c r="EL2100" s="18"/>
      <c r="EM2100" s="18"/>
      <c r="EN2100" s="18"/>
      <c r="EO2100" s="18"/>
      <c r="EP2100" s="18"/>
      <c r="EQ2100" s="18"/>
      <c r="ER2100" s="18"/>
      <c r="ES2100" s="18"/>
      <c r="ET2100" s="18"/>
      <c r="EU2100" s="18"/>
      <c r="EV2100" s="18"/>
      <c r="EW2100" s="18"/>
      <c r="EX2100" s="18"/>
      <c r="EY2100" s="18"/>
      <c r="EZ2100" s="18"/>
      <c r="FA2100" s="18"/>
      <c r="FB2100" s="18"/>
      <c r="FC2100" s="18"/>
      <c r="FD2100" s="18"/>
      <c r="FE2100" s="18"/>
      <c r="FF2100" s="18"/>
      <c r="FG2100" s="18"/>
      <c r="FH2100" s="18"/>
      <c r="FI2100" s="18"/>
      <c r="FJ2100" s="18"/>
      <c r="FK2100" s="18"/>
      <c r="FL2100" s="18"/>
      <c r="FM2100" s="18"/>
      <c r="FN2100" s="18"/>
      <c r="FO2100" s="18"/>
      <c r="FP2100" s="18"/>
      <c r="FQ2100" s="18"/>
      <c r="FR2100" s="18"/>
      <c r="FS2100" s="18"/>
      <c r="FT2100" s="18"/>
      <c r="FU2100" s="18"/>
      <c r="FV2100" s="18"/>
      <c r="FW2100" s="18"/>
      <c r="FX2100" s="18"/>
      <c r="FY2100" s="18"/>
      <c r="FZ2100" s="18"/>
      <c r="GA2100" s="18"/>
      <c r="GB2100" s="18"/>
      <c r="GC2100" s="18"/>
      <c r="GD2100" s="18"/>
      <c r="GE2100" s="18"/>
      <c r="GF2100" s="18"/>
      <c r="GG2100" s="18"/>
      <c r="GH2100" s="18"/>
      <c r="GI2100" s="18"/>
      <c r="GJ2100" s="18"/>
      <c r="GK2100" s="18"/>
      <c r="GL2100" s="18"/>
      <c r="GM2100" s="18"/>
      <c r="GN2100" s="18"/>
      <c r="GO2100" s="18"/>
      <c r="GP2100" s="18"/>
      <c r="GQ2100" s="18"/>
      <c r="GR2100" s="18"/>
      <c r="GS2100" s="18"/>
      <c r="GT2100" s="18"/>
    </row>
    <row r="2101" spans="1:202" x14ac:dyDescent="0.2">
      <c r="A2101" s="122"/>
      <c r="B2101" s="3"/>
      <c r="C2101" s="5"/>
      <c r="D2101" s="4"/>
      <c r="E2101" s="5"/>
      <c r="F2101" s="19"/>
      <c r="G2101" s="6"/>
      <c r="H2101" s="5"/>
      <c r="I2101" s="5"/>
      <c r="J2101" s="5"/>
      <c r="K2101" s="5"/>
      <c r="L2101" s="20"/>
      <c r="M2101" s="8"/>
      <c r="N2101" s="3"/>
      <c r="O2101" s="3"/>
      <c r="P2101" s="21"/>
      <c r="Q2101" s="2"/>
      <c r="R2101" s="9"/>
      <c r="S2101" s="9"/>
      <c r="T2101" s="9"/>
      <c r="U2101" s="9"/>
      <c r="V2101" s="9"/>
      <c r="W2101" s="9"/>
      <c r="X2101" s="9"/>
      <c r="Y2101" s="9"/>
      <c r="Z2101" s="9"/>
      <c r="AA2101" s="9"/>
      <c r="AB2101" s="9"/>
      <c r="AC2101" s="9"/>
      <c r="AD2101" s="9"/>
      <c r="AE2101" s="9"/>
      <c r="AF2101" s="59">
        <f t="shared" si="785"/>
        <v>44674</v>
      </c>
      <c r="AG2101" s="15">
        <f t="shared" ca="1" si="786"/>
        <v>506.34771498999999</v>
      </c>
      <c r="AH2101" s="15">
        <f t="shared" si="786"/>
        <v>500</v>
      </c>
      <c r="AI2101" s="4">
        <f t="shared" ca="1" si="786"/>
        <v>0</v>
      </c>
      <c r="AJ2101" s="16">
        <f t="shared" ca="1" si="786"/>
        <v>0</v>
      </c>
      <c r="AK2101" s="4">
        <f t="shared" si="786"/>
        <v>1.075</v>
      </c>
      <c r="AL2101" s="59">
        <f t="shared" si="783"/>
        <v>44674</v>
      </c>
      <c r="AM2101" s="16">
        <f t="shared" ca="1" si="787"/>
        <v>1.01269543</v>
      </c>
      <c r="AN2101" s="15">
        <f t="shared" ca="1" si="787"/>
        <v>6.3477149900000001</v>
      </c>
      <c r="AO2101" s="9">
        <f t="shared" si="787"/>
        <v>0</v>
      </c>
      <c r="AP2101" s="17">
        <f t="shared" si="787"/>
        <v>0</v>
      </c>
      <c r="AQ2101" s="15">
        <f t="shared" si="787"/>
        <v>0</v>
      </c>
      <c r="AR2101" s="10" t="str">
        <f t="shared" si="787"/>
        <v>A+J=</v>
      </c>
      <c r="AS2101" s="59">
        <f t="shared" si="787"/>
        <v>44819</v>
      </c>
      <c r="AT2101" s="18"/>
      <c r="AU2101" s="18"/>
      <c r="AV2101" s="40"/>
      <c r="AW2101" s="18"/>
      <c r="AX2101" s="18"/>
      <c r="AY2101" s="18"/>
      <c r="AZ2101" s="18"/>
      <c r="BA2101" s="18"/>
      <c r="BB2101" s="18"/>
      <c r="BC2101" s="18"/>
      <c r="BD2101" s="18"/>
      <c r="BE2101" s="18"/>
      <c r="BF2101" s="18"/>
      <c r="BG2101" s="18"/>
      <c r="BH2101" s="18"/>
      <c r="BI2101" s="18"/>
      <c r="BJ2101" s="18"/>
      <c r="BK2101" s="18"/>
      <c r="BL2101" s="18"/>
      <c r="BM2101" s="18"/>
      <c r="BN2101" s="18"/>
      <c r="BO2101" s="18"/>
      <c r="BP2101" s="18"/>
      <c r="BQ2101" s="18"/>
      <c r="BR2101" s="18"/>
      <c r="BS2101" s="18"/>
      <c r="BT2101" s="18"/>
      <c r="BU2101" s="18"/>
      <c r="BV2101" s="18"/>
      <c r="BW2101" s="18"/>
      <c r="BX2101" s="18"/>
      <c r="BY2101" s="18"/>
      <c r="BZ2101" s="18"/>
      <c r="CA2101" s="18"/>
      <c r="CB2101" s="18"/>
      <c r="CC2101" s="18"/>
      <c r="CD2101" s="18"/>
      <c r="CE2101" s="18"/>
      <c r="CF2101" s="18"/>
      <c r="CG2101" s="18"/>
      <c r="CH2101" s="18"/>
      <c r="CI2101" s="18"/>
      <c r="CJ2101" s="18"/>
      <c r="CK2101" s="18"/>
      <c r="CL2101" s="18"/>
      <c r="CM2101" s="18"/>
      <c r="CN2101" s="18"/>
      <c r="CO2101" s="18"/>
      <c r="CP2101" s="18"/>
      <c r="CQ2101" s="18"/>
      <c r="CR2101" s="18"/>
      <c r="CS2101" s="18"/>
      <c r="CT2101" s="18"/>
      <c r="CU2101" s="18"/>
      <c r="CV2101" s="18"/>
      <c r="CW2101" s="18"/>
      <c r="CX2101" s="18"/>
      <c r="CY2101" s="18"/>
      <c r="CZ2101" s="18"/>
      <c r="DA2101" s="18"/>
      <c r="DB2101" s="18"/>
      <c r="DC2101" s="18"/>
      <c r="DD2101" s="18"/>
      <c r="DE2101" s="18"/>
      <c r="DF2101" s="18"/>
      <c r="DG2101" s="18"/>
      <c r="DH2101" s="18"/>
      <c r="DI2101" s="18"/>
      <c r="DJ2101" s="18"/>
      <c r="DK2101" s="18"/>
      <c r="DL2101" s="18"/>
      <c r="DM2101" s="18"/>
      <c r="DN2101" s="18"/>
      <c r="DO2101" s="18"/>
      <c r="DP2101" s="18"/>
      <c r="DQ2101" s="18"/>
      <c r="DR2101" s="18"/>
      <c r="DS2101" s="18"/>
      <c r="DT2101" s="18"/>
      <c r="DU2101" s="18"/>
      <c r="DV2101" s="18"/>
      <c r="DW2101" s="18"/>
      <c r="DX2101" s="18"/>
      <c r="DY2101" s="18"/>
      <c r="DZ2101" s="18"/>
      <c r="EA2101" s="18"/>
      <c r="EB2101" s="18"/>
      <c r="EC2101" s="18"/>
      <c r="ED2101" s="18"/>
      <c r="EE2101" s="18"/>
      <c r="EF2101" s="18"/>
      <c r="EG2101" s="18"/>
      <c r="EH2101" s="18"/>
      <c r="EI2101" s="18"/>
      <c r="EJ2101" s="18"/>
      <c r="EK2101" s="18"/>
      <c r="EL2101" s="18"/>
      <c r="EM2101" s="18"/>
      <c r="EN2101" s="18"/>
      <c r="EO2101" s="18"/>
      <c r="EP2101" s="18"/>
      <c r="EQ2101" s="18"/>
      <c r="ER2101" s="18"/>
      <c r="ES2101" s="18"/>
      <c r="ET2101" s="18"/>
      <c r="EU2101" s="18"/>
      <c r="EV2101" s="18"/>
      <c r="EW2101" s="18"/>
      <c r="EX2101" s="18"/>
      <c r="EY2101" s="18"/>
      <c r="EZ2101" s="18"/>
      <c r="FA2101" s="18"/>
      <c r="FB2101" s="18"/>
      <c r="FC2101" s="18"/>
      <c r="FD2101" s="18"/>
      <c r="FE2101" s="18"/>
      <c r="FF2101" s="18"/>
      <c r="FG2101" s="18"/>
      <c r="FH2101" s="18"/>
      <c r="FI2101" s="18"/>
      <c r="FJ2101" s="18"/>
      <c r="FK2101" s="18"/>
      <c r="FL2101" s="18"/>
      <c r="FM2101" s="18"/>
      <c r="FN2101" s="18"/>
      <c r="FO2101" s="18"/>
      <c r="FP2101" s="18"/>
      <c r="FQ2101" s="18"/>
      <c r="FR2101" s="18"/>
      <c r="FS2101" s="18"/>
      <c r="FT2101" s="18"/>
      <c r="FU2101" s="18"/>
      <c r="FV2101" s="18"/>
      <c r="FW2101" s="18"/>
      <c r="FX2101" s="18"/>
      <c r="FY2101" s="18"/>
      <c r="FZ2101" s="18"/>
      <c r="GA2101" s="18"/>
      <c r="GB2101" s="18"/>
      <c r="GC2101" s="18"/>
      <c r="GD2101" s="18"/>
      <c r="GE2101" s="18"/>
      <c r="GF2101" s="18"/>
      <c r="GG2101" s="18"/>
      <c r="GH2101" s="18"/>
      <c r="GI2101" s="18"/>
      <c r="GJ2101" s="18"/>
      <c r="GK2101" s="18"/>
      <c r="GL2101" s="18"/>
      <c r="GM2101" s="18"/>
      <c r="GN2101" s="18"/>
      <c r="GO2101" s="18"/>
      <c r="GP2101" s="18"/>
      <c r="GQ2101" s="18"/>
      <c r="GR2101" s="18"/>
      <c r="GS2101" s="18"/>
      <c r="GT2101" s="18"/>
    </row>
    <row r="2102" spans="1:202" x14ac:dyDescent="0.2">
      <c r="A2102" s="122"/>
      <c r="B2102" s="3"/>
      <c r="C2102" s="5"/>
      <c r="D2102" s="4"/>
      <c r="E2102" s="5"/>
      <c r="F2102" s="19"/>
      <c r="G2102" s="6"/>
      <c r="H2102" s="5"/>
      <c r="I2102" s="5"/>
      <c r="J2102" s="5"/>
      <c r="K2102" s="5"/>
      <c r="L2102" s="20"/>
      <c r="M2102" s="8"/>
      <c r="N2102" s="3"/>
      <c r="O2102" s="3"/>
      <c r="P2102" s="21"/>
      <c r="Q2102" s="2"/>
      <c r="R2102" s="9"/>
      <c r="S2102" s="9"/>
      <c r="T2102" s="9"/>
      <c r="U2102" s="9"/>
      <c r="V2102" s="9"/>
      <c r="W2102" s="9"/>
      <c r="X2102" s="9"/>
      <c r="Y2102" s="9"/>
      <c r="Z2102" s="9"/>
      <c r="AA2102" s="9"/>
      <c r="AB2102" s="9"/>
      <c r="AC2102" s="9"/>
      <c r="AD2102" s="9"/>
      <c r="AE2102" s="9"/>
      <c r="AF2102" s="59">
        <f t="shared" si="785"/>
        <v>44675</v>
      </c>
      <c r="AG2102" s="15">
        <f t="shared" ca="1" si="786"/>
        <v>506.34771498999999</v>
      </c>
      <c r="AH2102" s="15">
        <f t="shared" si="786"/>
        <v>500</v>
      </c>
      <c r="AI2102" s="4">
        <f t="shared" ca="1" si="786"/>
        <v>0</v>
      </c>
      <c r="AJ2102" s="16">
        <f t="shared" ca="1" si="786"/>
        <v>0</v>
      </c>
      <c r="AK2102" s="4">
        <f t="shared" si="786"/>
        <v>1.075</v>
      </c>
      <c r="AL2102" s="59">
        <f t="shared" si="783"/>
        <v>44675</v>
      </c>
      <c r="AM2102" s="16">
        <f t="shared" ca="1" si="787"/>
        <v>1.01269543</v>
      </c>
      <c r="AN2102" s="15">
        <f t="shared" ca="1" si="787"/>
        <v>6.3477149900000001</v>
      </c>
      <c r="AO2102" s="9">
        <f t="shared" si="787"/>
        <v>0</v>
      </c>
      <c r="AP2102" s="17">
        <f t="shared" si="787"/>
        <v>0</v>
      </c>
      <c r="AQ2102" s="15">
        <f t="shared" si="787"/>
        <v>0</v>
      </c>
      <c r="AR2102" s="10" t="str">
        <f t="shared" si="787"/>
        <v>A+J=</v>
      </c>
      <c r="AS2102" s="59">
        <f t="shared" si="787"/>
        <v>44819</v>
      </c>
      <c r="AT2102" s="18"/>
      <c r="AU2102" s="18"/>
      <c r="AV2102" s="40"/>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8"/>
      <c r="FJ2102" s="18"/>
      <c r="FK2102" s="18"/>
      <c r="FL2102" s="18"/>
      <c r="FM2102" s="18"/>
      <c r="FN2102" s="18"/>
      <c r="FO2102" s="18"/>
      <c r="FP2102" s="18"/>
      <c r="FQ2102" s="18"/>
      <c r="FR2102" s="18"/>
      <c r="FS2102" s="18"/>
      <c r="FT2102" s="18"/>
      <c r="FU2102" s="18"/>
      <c r="FV2102" s="18"/>
      <c r="FW2102" s="18"/>
      <c r="FX2102" s="18"/>
      <c r="FY2102" s="18"/>
      <c r="FZ2102" s="18"/>
      <c r="GA2102" s="18"/>
      <c r="GB2102" s="18"/>
      <c r="GC2102" s="18"/>
      <c r="GD2102" s="18"/>
      <c r="GE2102" s="18"/>
      <c r="GF2102" s="18"/>
      <c r="GG2102" s="18"/>
      <c r="GH2102" s="18"/>
      <c r="GI2102" s="18"/>
      <c r="GJ2102" s="18"/>
      <c r="GK2102" s="18"/>
      <c r="GL2102" s="18"/>
      <c r="GM2102" s="18"/>
      <c r="GN2102" s="18"/>
      <c r="GO2102" s="18"/>
      <c r="GP2102" s="18"/>
      <c r="GQ2102" s="18"/>
      <c r="GR2102" s="18"/>
      <c r="GS2102" s="18"/>
      <c r="GT2102" s="18"/>
    </row>
    <row r="2103" spans="1:202" x14ac:dyDescent="0.2">
      <c r="A2103" s="122"/>
      <c r="B2103" s="3"/>
      <c r="C2103" s="5"/>
      <c r="D2103" s="4"/>
      <c r="E2103" s="5"/>
      <c r="F2103" s="19"/>
      <c r="G2103" s="6"/>
      <c r="H2103" s="5"/>
      <c r="I2103" s="5"/>
      <c r="J2103" s="5"/>
      <c r="K2103" s="5"/>
      <c r="L2103" s="20"/>
      <c r="M2103" s="8"/>
      <c r="N2103" s="3"/>
      <c r="O2103" s="3"/>
      <c r="P2103" s="21"/>
      <c r="Q2103" s="2"/>
      <c r="R2103" s="9"/>
      <c r="S2103" s="9"/>
      <c r="T2103" s="9"/>
      <c r="U2103" s="9"/>
      <c r="V2103" s="9"/>
      <c r="W2103" s="9"/>
      <c r="X2103" s="9"/>
      <c r="Y2103" s="9"/>
      <c r="Z2103" s="9"/>
      <c r="AA2103" s="9"/>
      <c r="AB2103" s="9"/>
      <c r="AC2103" s="9"/>
      <c r="AD2103" s="9"/>
      <c r="AE2103" s="9"/>
      <c r="AF2103" s="59">
        <f t="shared" si="785"/>
        <v>44676</v>
      </c>
      <c r="AG2103" s="15">
        <f t="shared" ca="1" si="786"/>
        <v>506.34771498999999</v>
      </c>
      <c r="AH2103" s="15">
        <f t="shared" si="786"/>
        <v>500</v>
      </c>
      <c r="AI2103" s="4">
        <f t="shared" ca="1" si="786"/>
        <v>0.11649999999999999</v>
      </c>
      <c r="AJ2103" s="16">
        <f t="shared" ca="1" si="786"/>
        <v>4.3739000000000001E-4</v>
      </c>
      <c r="AK2103" s="4">
        <f t="shared" si="786"/>
        <v>1.075</v>
      </c>
      <c r="AL2103" s="59">
        <f t="shared" si="783"/>
        <v>44676</v>
      </c>
      <c r="AM2103" s="16">
        <f t="shared" ca="1" si="787"/>
        <v>1.01269543</v>
      </c>
      <c r="AN2103" s="15">
        <f t="shared" ca="1" si="787"/>
        <v>6.3477149900000001</v>
      </c>
      <c r="AO2103" s="9">
        <f t="shared" si="787"/>
        <v>0</v>
      </c>
      <c r="AP2103" s="17">
        <f t="shared" si="787"/>
        <v>0</v>
      </c>
      <c r="AQ2103" s="15">
        <f t="shared" si="787"/>
        <v>0</v>
      </c>
      <c r="AR2103" s="10" t="str">
        <f t="shared" si="787"/>
        <v>A+J=</v>
      </c>
      <c r="AS2103" s="59">
        <f t="shared" si="787"/>
        <v>44819</v>
      </c>
      <c r="AT2103" s="18"/>
      <c r="AU2103" s="18"/>
      <c r="AV2103" s="40"/>
      <c r="AW2103" s="18"/>
      <c r="AX2103" s="18"/>
      <c r="AY2103" s="18"/>
      <c r="AZ2103" s="18"/>
      <c r="BA2103" s="18"/>
      <c r="BB2103" s="18"/>
      <c r="BC2103" s="18"/>
      <c r="BD2103" s="18"/>
      <c r="BE2103" s="18"/>
      <c r="BF2103" s="18"/>
      <c r="BG2103" s="18"/>
      <c r="BH2103" s="18"/>
      <c r="BI2103" s="18"/>
      <c r="BJ2103" s="18"/>
      <c r="BK2103" s="18"/>
      <c r="BL2103" s="18"/>
      <c r="BM2103" s="18"/>
      <c r="BN2103" s="18"/>
      <c r="BO2103" s="18"/>
      <c r="BP2103" s="18"/>
      <c r="BQ2103" s="18"/>
      <c r="BR2103" s="18"/>
      <c r="BS2103" s="18"/>
      <c r="BT2103" s="18"/>
      <c r="BU2103" s="18"/>
      <c r="BV2103" s="18"/>
      <c r="BW2103" s="18"/>
      <c r="BX2103" s="18"/>
      <c r="BY2103" s="18"/>
      <c r="BZ2103" s="18"/>
      <c r="CA2103" s="18"/>
      <c r="CB2103" s="18"/>
      <c r="CC2103" s="18"/>
      <c r="CD2103" s="18"/>
      <c r="CE2103" s="18"/>
      <c r="CF2103" s="18"/>
      <c r="CG2103" s="18"/>
      <c r="CH2103" s="18"/>
      <c r="CI2103" s="18"/>
      <c r="CJ2103" s="18"/>
      <c r="CK2103" s="18"/>
      <c r="CL2103" s="18"/>
      <c r="CM2103" s="18"/>
      <c r="CN2103" s="18"/>
      <c r="CO2103" s="18"/>
      <c r="CP2103" s="18"/>
      <c r="CQ2103" s="18"/>
      <c r="CR2103" s="18"/>
      <c r="CS2103" s="18"/>
      <c r="CT2103" s="18"/>
      <c r="CU2103" s="18"/>
      <c r="CV2103" s="18"/>
      <c r="CW2103" s="18"/>
      <c r="CX2103" s="18"/>
      <c r="CY2103" s="18"/>
      <c r="CZ2103" s="18"/>
      <c r="DA2103" s="18"/>
      <c r="DB2103" s="18"/>
      <c r="DC2103" s="18"/>
      <c r="DD2103" s="18"/>
      <c r="DE2103" s="18"/>
      <c r="DF2103" s="18"/>
      <c r="DG2103" s="18"/>
      <c r="DH2103" s="18"/>
      <c r="DI2103" s="18"/>
      <c r="DJ2103" s="18"/>
      <c r="DK2103" s="18"/>
      <c r="DL2103" s="18"/>
      <c r="DM2103" s="18"/>
      <c r="DN2103" s="18"/>
      <c r="DO2103" s="18"/>
      <c r="DP2103" s="18"/>
      <c r="DQ2103" s="18"/>
      <c r="DR2103" s="18"/>
      <c r="DS2103" s="18"/>
      <c r="DT2103" s="18"/>
      <c r="DU2103" s="18"/>
      <c r="DV2103" s="18"/>
      <c r="DW2103" s="18"/>
      <c r="DX2103" s="18"/>
      <c r="DY2103" s="18"/>
      <c r="DZ2103" s="18"/>
      <c r="EA2103" s="18"/>
      <c r="EB2103" s="18"/>
      <c r="EC2103" s="18"/>
      <c r="ED2103" s="18"/>
      <c r="EE2103" s="18"/>
      <c r="EF2103" s="18"/>
      <c r="EG2103" s="18"/>
      <c r="EH2103" s="18"/>
      <c r="EI2103" s="18"/>
      <c r="EJ2103" s="18"/>
      <c r="EK2103" s="18"/>
      <c r="EL2103" s="18"/>
      <c r="EM2103" s="18"/>
      <c r="EN2103" s="18"/>
      <c r="EO2103" s="18"/>
      <c r="EP2103" s="18"/>
      <c r="EQ2103" s="18"/>
      <c r="ER2103" s="18"/>
      <c r="ES2103" s="18"/>
      <c r="ET2103" s="18"/>
      <c r="EU2103" s="18"/>
      <c r="EV2103" s="18"/>
      <c r="EW2103" s="18"/>
      <c r="EX2103" s="18"/>
      <c r="EY2103" s="18"/>
      <c r="EZ2103" s="18"/>
      <c r="FA2103" s="18"/>
      <c r="FB2103" s="18"/>
      <c r="FC2103" s="18"/>
      <c r="FD2103" s="18"/>
      <c r="FE2103" s="18"/>
      <c r="FF2103" s="18"/>
      <c r="FG2103" s="18"/>
      <c r="FH2103" s="18"/>
      <c r="FI2103" s="18"/>
      <c r="FJ2103" s="18"/>
      <c r="FK2103" s="18"/>
      <c r="FL2103" s="18"/>
      <c r="FM2103" s="18"/>
      <c r="FN2103" s="18"/>
      <c r="FO2103" s="18"/>
      <c r="FP2103" s="18"/>
      <c r="FQ2103" s="18"/>
      <c r="FR2103" s="18"/>
      <c r="FS2103" s="18"/>
      <c r="FT2103" s="18"/>
      <c r="FU2103" s="18"/>
      <c r="FV2103" s="18"/>
      <c r="FW2103" s="18"/>
      <c r="FX2103" s="18"/>
      <c r="FY2103" s="18"/>
      <c r="FZ2103" s="18"/>
      <c r="GA2103" s="18"/>
      <c r="GB2103" s="18"/>
      <c r="GC2103" s="18"/>
      <c r="GD2103" s="18"/>
      <c r="GE2103" s="18"/>
      <c r="GF2103" s="18"/>
      <c r="GG2103" s="18"/>
      <c r="GH2103" s="18"/>
      <c r="GI2103" s="18"/>
      <c r="GJ2103" s="18"/>
      <c r="GK2103" s="18"/>
      <c r="GL2103" s="18"/>
      <c r="GM2103" s="18"/>
      <c r="GN2103" s="18"/>
      <c r="GO2103" s="18"/>
      <c r="GP2103" s="18"/>
      <c r="GQ2103" s="18"/>
      <c r="GR2103" s="18"/>
      <c r="GS2103" s="18"/>
      <c r="GT2103" s="18"/>
    </row>
    <row r="2104" spans="1:202" x14ac:dyDescent="0.2">
      <c r="A2104" s="122"/>
      <c r="B2104" s="3"/>
      <c r="C2104" s="5"/>
      <c r="D2104" s="4"/>
      <c r="E2104" s="5"/>
      <c r="F2104" s="19"/>
      <c r="G2104" s="6"/>
      <c r="H2104" s="5"/>
      <c r="I2104" s="5"/>
      <c r="J2104" s="5"/>
      <c r="K2104" s="5"/>
      <c r="L2104" s="20"/>
      <c r="M2104" s="8"/>
      <c r="N2104" s="3"/>
      <c r="O2104" s="3"/>
      <c r="P2104" s="21"/>
      <c r="Q2104" s="2"/>
      <c r="R2104" s="9"/>
      <c r="S2104" s="9"/>
      <c r="T2104" s="9"/>
      <c r="U2104" s="9"/>
      <c r="V2104" s="9"/>
      <c r="W2104" s="9"/>
      <c r="X2104" s="9"/>
      <c r="Y2104" s="9"/>
      <c r="Z2104" s="9"/>
      <c r="AA2104" s="9"/>
      <c r="AB2104" s="9"/>
      <c r="AC2104" s="9"/>
      <c r="AD2104" s="9"/>
      <c r="AE2104" s="9"/>
      <c r="AF2104" s="59">
        <f t="shared" si="785"/>
        <v>44677</v>
      </c>
      <c r="AG2104" s="15">
        <f t="shared" ca="1" si="786"/>
        <v>506.58579500000002</v>
      </c>
      <c r="AH2104" s="15">
        <f t="shared" si="786"/>
        <v>500</v>
      </c>
      <c r="AI2104" s="4">
        <f t="shared" ca="1" si="786"/>
        <v>0.11649999999999999</v>
      </c>
      <c r="AJ2104" s="16">
        <f t="shared" ca="1" si="786"/>
        <v>4.3739000000000001E-4</v>
      </c>
      <c r="AK2104" s="4">
        <f t="shared" si="786"/>
        <v>1.075</v>
      </c>
      <c r="AL2104" s="59">
        <f t="shared" si="783"/>
        <v>44677</v>
      </c>
      <c r="AM2104" s="16">
        <f t="shared" ca="1" si="787"/>
        <v>1.01317159</v>
      </c>
      <c r="AN2104" s="15">
        <f t="shared" ca="1" si="787"/>
        <v>6.5857950000000001</v>
      </c>
      <c r="AO2104" s="9">
        <f t="shared" si="787"/>
        <v>0</v>
      </c>
      <c r="AP2104" s="17">
        <f t="shared" si="787"/>
        <v>0</v>
      </c>
      <c r="AQ2104" s="15">
        <f t="shared" si="787"/>
        <v>0</v>
      </c>
      <c r="AR2104" s="10" t="str">
        <f t="shared" si="787"/>
        <v>A+J=</v>
      </c>
      <c r="AS2104" s="59">
        <f t="shared" si="787"/>
        <v>44819</v>
      </c>
      <c r="AT2104" s="18"/>
      <c r="AU2104" s="18"/>
      <c r="AV2104" s="40"/>
      <c r="AW2104" s="18"/>
      <c r="AX2104" s="18"/>
      <c r="AY2104" s="18"/>
      <c r="AZ2104" s="18"/>
      <c r="BA2104" s="18"/>
      <c r="BB2104" s="18"/>
      <c r="BC2104" s="18"/>
      <c r="BD2104" s="18"/>
      <c r="BE2104" s="18"/>
      <c r="BF2104" s="18"/>
      <c r="BG2104" s="18"/>
      <c r="BH2104" s="18"/>
      <c r="BI2104" s="18"/>
      <c r="BJ2104" s="18"/>
      <c r="BK2104" s="18"/>
      <c r="BL2104" s="18"/>
      <c r="BM2104" s="18"/>
      <c r="BN2104" s="18"/>
      <c r="BO2104" s="18"/>
      <c r="BP2104" s="18"/>
      <c r="BQ2104" s="18"/>
      <c r="BR2104" s="18"/>
      <c r="BS2104" s="18"/>
      <c r="BT2104" s="18"/>
      <c r="BU2104" s="18"/>
      <c r="BV2104" s="18"/>
      <c r="BW2104" s="18"/>
      <c r="BX2104" s="18"/>
      <c r="BY2104" s="18"/>
      <c r="BZ2104" s="18"/>
      <c r="CA2104" s="18"/>
      <c r="CB2104" s="18"/>
      <c r="CC2104" s="18"/>
      <c r="CD2104" s="18"/>
      <c r="CE2104" s="18"/>
      <c r="CF2104" s="18"/>
      <c r="CG2104" s="18"/>
      <c r="CH2104" s="18"/>
      <c r="CI2104" s="18"/>
      <c r="CJ2104" s="18"/>
      <c r="CK2104" s="18"/>
      <c r="CL2104" s="18"/>
      <c r="CM2104" s="18"/>
      <c r="CN2104" s="18"/>
      <c r="CO2104" s="18"/>
      <c r="CP2104" s="18"/>
      <c r="CQ2104" s="18"/>
      <c r="CR2104" s="18"/>
      <c r="CS2104" s="18"/>
      <c r="CT2104" s="18"/>
      <c r="CU2104" s="18"/>
      <c r="CV2104" s="18"/>
      <c r="CW2104" s="18"/>
      <c r="CX2104" s="18"/>
      <c r="CY2104" s="18"/>
      <c r="CZ2104" s="18"/>
      <c r="DA2104" s="18"/>
      <c r="DB2104" s="18"/>
      <c r="DC2104" s="18"/>
      <c r="DD2104" s="18"/>
      <c r="DE2104" s="18"/>
      <c r="DF2104" s="18"/>
      <c r="DG2104" s="18"/>
      <c r="DH2104" s="18"/>
      <c r="DI2104" s="18"/>
      <c r="DJ2104" s="18"/>
      <c r="DK2104" s="18"/>
      <c r="DL2104" s="18"/>
      <c r="DM2104" s="18"/>
      <c r="DN2104" s="18"/>
      <c r="DO2104" s="18"/>
      <c r="DP2104" s="18"/>
      <c r="DQ2104" s="18"/>
      <c r="DR2104" s="18"/>
      <c r="DS2104" s="18"/>
      <c r="DT2104" s="18"/>
      <c r="DU2104" s="18"/>
      <c r="DV2104" s="18"/>
      <c r="DW2104" s="18"/>
      <c r="DX2104" s="18"/>
      <c r="DY2104" s="18"/>
      <c r="DZ2104" s="18"/>
      <c r="EA2104" s="18"/>
      <c r="EB2104" s="18"/>
      <c r="EC2104" s="18"/>
      <c r="ED2104" s="18"/>
      <c r="EE2104" s="18"/>
      <c r="EF2104" s="18"/>
      <c r="EG2104" s="18"/>
      <c r="EH2104" s="18"/>
      <c r="EI2104" s="18"/>
      <c r="EJ2104" s="18"/>
      <c r="EK2104" s="18"/>
      <c r="EL2104" s="18"/>
      <c r="EM2104" s="18"/>
      <c r="EN2104" s="18"/>
      <c r="EO2104" s="18"/>
      <c r="EP2104" s="18"/>
      <c r="EQ2104" s="18"/>
      <c r="ER2104" s="18"/>
      <c r="ES2104" s="18"/>
      <c r="ET2104" s="18"/>
      <c r="EU2104" s="18"/>
      <c r="EV2104" s="18"/>
      <c r="EW2104" s="18"/>
      <c r="EX2104" s="18"/>
      <c r="EY2104" s="18"/>
      <c r="EZ2104" s="18"/>
      <c r="FA2104" s="18"/>
      <c r="FB2104" s="18"/>
      <c r="FC2104" s="18"/>
      <c r="FD2104" s="18"/>
      <c r="FE2104" s="18"/>
      <c r="FF2104" s="18"/>
      <c r="FG2104" s="18"/>
      <c r="FH2104" s="18"/>
      <c r="FI2104" s="18"/>
      <c r="FJ2104" s="18"/>
      <c r="FK2104" s="18"/>
      <c r="FL2104" s="18"/>
      <c r="FM2104" s="18"/>
      <c r="FN2104" s="18"/>
      <c r="FO2104" s="18"/>
      <c r="FP2104" s="18"/>
      <c r="FQ2104" s="18"/>
      <c r="FR2104" s="18"/>
      <c r="FS2104" s="18"/>
      <c r="FT2104" s="18"/>
      <c r="FU2104" s="18"/>
      <c r="FV2104" s="18"/>
      <c r="FW2104" s="18"/>
      <c r="FX2104" s="18"/>
      <c r="FY2104" s="18"/>
      <c r="FZ2104" s="18"/>
      <c r="GA2104" s="18"/>
      <c r="GB2104" s="18"/>
      <c r="GC2104" s="18"/>
      <c r="GD2104" s="18"/>
      <c r="GE2104" s="18"/>
      <c r="GF2104" s="18"/>
      <c r="GG2104" s="18"/>
      <c r="GH2104" s="18"/>
      <c r="GI2104" s="18"/>
      <c r="GJ2104" s="18"/>
      <c r="GK2104" s="18"/>
      <c r="GL2104" s="18"/>
      <c r="GM2104" s="18"/>
      <c r="GN2104" s="18"/>
      <c r="GO2104" s="18"/>
      <c r="GP2104" s="18"/>
      <c r="GQ2104" s="18"/>
      <c r="GR2104" s="18"/>
      <c r="GS2104" s="18"/>
      <c r="GT2104" s="18"/>
    </row>
    <row r="2105" spans="1:202" x14ac:dyDescent="0.2">
      <c r="A2105" s="122"/>
      <c r="B2105" s="3"/>
      <c r="C2105" s="5"/>
      <c r="D2105" s="4"/>
      <c r="E2105" s="5"/>
      <c r="F2105" s="19"/>
      <c r="G2105" s="6"/>
      <c r="H2105" s="5"/>
      <c r="I2105" s="5"/>
      <c r="J2105" s="5"/>
      <c r="K2105" s="5"/>
      <c r="L2105" s="20"/>
      <c r="M2105" s="8"/>
      <c r="N2105" s="3"/>
      <c r="O2105" s="3"/>
      <c r="P2105" s="21"/>
      <c r="Q2105" s="2"/>
      <c r="R2105" s="9"/>
      <c r="S2105" s="9"/>
      <c r="T2105" s="9"/>
      <c r="U2105" s="9"/>
      <c r="V2105" s="9"/>
      <c r="W2105" s="9"/>
      <c r="X2105" s="9"/>
      <c r="Y2105" s="9"/>
      <c r="Z2105" s="9"/>
      <c r="AA2105" s="9"/>
      <c r="AB2105" s="9"/>
      <c r="AC2105" s="9"/>
      <c r="AD2105" s="9"/>
      <c r="AE2105" s="9"/>
      <c r="AF2105" s="59">
        <f t="shared" si="785"/>
        <v>44678</v>
      </c>
      <c r="AG2105" s="15">
        <f t="shared" ca="1" si="786"/>
        <v>506.82398999999998</v>
      </c>
      <c r="AH2105" s="15">
        <f t="shared" si="786"/>
        <v>500</v>
      </c>
      <c r="AI2105" s="4">
        <f t="shared" ca="1" si="786"/>
        <v>0.11649999999999999</v>
      </c>
      <c r="AJ2105" s="16">
        <f t="shared" ca="1" si="786"/>
        <v>4.3739000000000001E-4</v>
      </c>
      <c r="AK2105" s="4">
        <f t="shared" si="786"/>
        <v>1.075</v>
      </c>
      <c r="AL2105" s="59">
        <f t="shared" si="783"/>
        <v>44678</v>
      </c>
      <c r="AM2105" s="16">
        <f t="shared" ca="1" si="787"/>
        <v>1.01364798</v>
      </c>
      <c r="AN2105" s="15">
        <f t="shared" ca="1" si="787"/>
        <v>6.8239900000000002</v>
      </c>
      <c r="AO2105" s="9">
        <f t="shared" si="787"/>
        <v>0</v>
      </c>
      <c r="AP2105" s="17">
        <f t="shared" si="787"/>
        <v>0</v>
      </c>
      <c r="AQ2105" s="15">
        <f t="shared" si="787"/>
        <v>0</v>
      </c>
      <c r="AR2105" s="10" t="str">
        <f t="shared" si="787"/>
        <v>A+J=</v>
      </c>
      <c r="AS2105" s="59">
        <f t="shared" si="787"/>
        <v>44819</v>
      </c>
      <c r="AT2105" s="18"/>
      <c r="AU2105" s="18"/>
      <c r="AV2105" s="40"/>
      <c r="AW2105" s="18"/>
      <c r="AX2105" s="18"/>
      <c r="AY2105" s="18"/>
      <c r="AZ2105" s="18"/>
      <c r="BA2105" s="18"/>
      <c r="BB2105" s="18"/>
      <c r="BC2105" s="18"/>
      <c r="BD2105" s="18"/>
      <c r="BE2105" s="18"/>
      <c r="BF2105" s="18"/>
      <c r="BG2105" s="18"/>
      <c r="BH2105" s="18"/>
      <c r="BI2105" s="18"/>
      <c r="BJ2105" s="18"/>
      <c r="BK2105" s="18"/>
      <c r="BL2105" s="18"/>
      <c r="BM2105" s="18"/>
      <c r="BN2105" s="18"/>
      <c r="BO2105" s="18"/>
      <c r="BP2105" s="18"/>
      <c r="BQ2105" s="18"/>
      <c r="BR2105" s="18"/>
      <c r="BS2105" s="18"/>
      <c r="BT2105" s="18"/>
      <c r="BU2105" s="18"/>
      <c r="BV2105" s="18"/>
      <c r="BW2105" s="18"/>
      <c r="BX2105" s="18"/>
      <c r="BY2105" s="18"/>
      <c r="BZ2105" s="18"/>
      <c r="CA2105" s="18"/>
      <c r="CB2105" s="18"/>
      <c r="CC2105" s="18"/>
      <c r="CD2105" s="18"/>
      <c r="CE2105" s="18"/>
      <c r="CF2105" s="18"/>
      <c r="CG2105" s="18"/>
      <c r="CH2105" s="18"/>
      <c r="CI2105" s="18"/>
      <c r="CJ2105" s="18"/>
      <c r="CK2105" s="18"/>
      <c r="CL2105" s="18"/>
      <c r="CM2105" s="18"/>
      <c r="CN2105" s="18"/>
      <c r="CO2105" s="18"/>
      <c r="CP2105" s="18"/>
      <c r="CQ2105" s="18"/>
      <c r="CR2105" s="18"/>
      <c r="CS2105" s="18"/>
      <c r="CT2105" s="18"/>
      <c r="CU2105" s="18"/>
      <c r="CV2105" s="18"/>
      <c r="CW2105" s="18"/>
      <c r="CX2105" s="18"/>
      <c r="CY2105" s="18"/>
      <c r="CZ2105" s="18"/>
      <c r="DA2105" s="18"/>
      <c r="DB2105" s="18"/>
      <c r="DC2105" s="18"/>
      <c r="DD2105" s="18"/>
      <c r="DE2105" s="18"/>
      <c r="DF2105" s="18"/>
      <c r="DG2105" s="18"/>
      <c r="DH2105" s="18"/>
      <c r="DI2105" s="18"/>
      <c r="DJ2105" s="18"/>
      <c r="DK2105" s="18"/>
      <c r="DL2105" s="18"/>
      <c r="DM2105" s="18"/>
      <c r="DN2105" s="18"/>
      <c r="DO2105" s="18"/>
      <c r="DP2105" s="18"/>
      <c r="DQ2105" s="18"/>
      <c r="DR2105" s="18"/>
      <c r="DS2105" s="18"/>
      <c r="DT2105" s="18"/>
      <c r="DU2105" s="18"/>
      <c r="DV2105" s="18"/>
      <c r="DW2105" s="18"/>
      <c r="DX2105" s="18"/>
      <c r="DY2105" s="18"/>
      <c r="DZ2105" s="18"/>
      <c r="EA2105" s="18"/>
      <c r="EB2105" s="18"/>
      <c r="EC2105" s="18"/>
      <c r="ED2105" s="18"/>
      <c r="EE2105" s="18"/>
      <c r="EF2105" s="18"/>
      <c r="EG2105" s="18"/>
      <c r="EH2105" s="18"/>
      <c r="EI2105" s="18"/>
      <c r="EJ2105" s="18"/>
      <c r="EK2105" s="18"/>
      <c r="EL2105" s="18"/>
      <c r="EM2105" s="18"/>
      <c r="EN2105" s="18"/>
      <c r="EO2105" s="18"/>
      <c r="EP2105" s="18"/>
      <c r="EQ2105" s="18"/>
      <c r="ER2105" s="18"/>
      <c r="ES2105" s="18"/>
      <c r="ET2105" s="18"/>
      <c r="EU2105" s="18"/>
      <c r="EV2105" s="18"/>
      <c r="EW2105" s="18"/>
      <c r="EX2105" s="18"/>
      <c r="EY2105" s="18"/>
      <c r="EZ2105" s="18"/>
      <c r="FA2105" s="18"/>
      <c r="FB2105" s="18"/>
      <c r="FC2105" s="18"/>
      <c r="FD2105" s="18"/>
      <c r="FE2105" s="18"/>
      <c r="FF2105" s="18"/>
      <c r="FG2105" s="18"/>
      <c r="FH2105" s="18"/>
      <c r="FI2105" s="18"/>
      <c r="FJ2105" s="18"/>
      <c r="FK2105" s="18"/>
      <c r="FL2105" s="18"/>
      <c r="FM2105" s="18"/>
      <c r="FN2105" s="18"/>
      <c r="FO2105" s="18"/>
      <c r="FP2105" s="18"/>
      <c r="FQ2105" s="18"/>
      <c r="FR2105" s="18"/>
      <c r="FS2105" s="18"/>
      <c r="FT2105" s="18"/>
      <c r="FU2105" s="18"/>
      <c r="FV2105" s="18"/>
      <c r="FW2105" s="18"/>
      <c r="FX2105" s="18"/>
      <c r="FY2105" s="18"/>
      <c r="FZ2105" s="18"/>
      <c r="GA2105" s="18"/>
      <c r="GB2105" s="18"/>
      <c r="GC2105" s="18"/>
      <c r="GD2105" s="18"/>
      <c r="GE2105" s="18"/>
      <c r="GF2105" s="18"/>
      <c r="GG2105" s="18"/>
      <c r="GH2105" s="18"/>
      <c r="GI2105" s="18"/>
      <c r="GJ2105" s="18"/>
      <c r="GK2105" s="18"/>
      <c r="GL2105" s="18"/>
      <c r="GM2105" s="18"/>
      <c r="GN2105" s="18"/>
      <c r="GO2105" s="18"/>
      <c r="GP2105" s="18"/>
      <c r="GQ2105" s="18"/>
      <c r="GR2105" s="18"/>
      <c r="GS2105" s="18"/>
      <c r="GT2105" s="18"/>
    </row>
    <row r="2106" spans="1:202" x14ac:dyDescent="0.2">
      <c r="A2106" s="122"/>
      <c r="B2106" s="3"/>
      <c r="C2106" s="5"/>
      <c r="D2106" s="4"/>
      <c r="E2106" s="5"/>
      <c r="F2106" s="19"/>
      <c r="G2106" s="6"/>
      <c r="H2106" s="5"/>
      <c r="I2106" s="5"/>
      <c r="J2106" s="5"/>
      <c r="K2106" s="5"/>
      <c r="L2106" s="20"/>
      <c r="M2106" s="8"/>
      <c r="N2106" s="3"/>
      <c r="O2106" s="3"/>
      <c r="P2106" s="21"/>
      <c r="Q2106" s="2"/>
      <c r="R2106" s="9"/>
      <c r="S2106" s="9"/>
      <c r="T2106" s="9"/>
      <c r="U2106" s="9"/>
      <c r="V2106" s="9"/>
      <c r="W2106" s="9"/>
      <c r="X2106" s="9"/>
      <c r="Y2106" s="9"/>
      <c r="Z2106" s="9"/>
      <c r="AA2106" s="9"/>
      <c r="AB2106" s="9"/>
      <c r="AC2106" s="9"/>
      <c r="AD2106" s="9"/>
      <c r="AE2106" s="9"/>
      <c r="AF2106" s="59">
        <f t="shared" si="785"/>
        <v>44679</v>
      </c>
      <c r="AG2106" s="15">
        <f t="shared" ca="1" si="786"/>
        <v>507.06229500000001</v>
      </c>
      <c r="AH2106" s="15">
        <f t="shared" si="786"/>
        <v>500</v>
      </c>
      <c r="AI2106" s="4">
        <f t="shared" ca="1" si="786"/>
        <v>0.11649999999999999</v>
      </c>
      <c r="AJ2106" s="16">
        <f t="shared" ca="1" si="786"/>
        <v>4.3739000000000001E-4</v>
      </c>
      <c r="AK2106" s="4">
        <f t="shared" si="786"/>
        <v>1.075</v>
      </c>
      <c r="AL2106" s="59">
        <f t="shared" si="783"/>
        <v>44679</v>
      </c>
      <c r="AM2106" s="16">
        <f t="shared" ca="1" si="787"/>
        <v>1.01412459</v>
      </c>
      <c r="AN2106" s="15">
        <f t="shared" ca="1" si="787"/>
        <v>7.0622949999999998</v>
      </c>
      <c r="AO2106" s="9">
        <f t="shared" si="787"/>
        <v>0</v>
      </c>
      <c r="AP2106" s="17">
        <f t="shared" si="787"/>
        <v>0</v>
      </c>
      <c r="AQ2106" s="15">
        <f t="shared" si="787"/>
        <v>0</v>
      </c>
      <c r="AR2106" s="10" t="str">
        <f t="shared" si="787"/>
        <v>A+J=</v>
      </c>
      <c r="AS2106" s="59">
        <f t="shared" si="787"/>
        <v>44819</v>
      </c>
      <c r="AT2106" s="18"/>
      <c r="AU2106" s="18"/>
      <c r="AV2106" s="40"/>
      <c r="AW2106" s="18"/>
      <c r="AX2106" s="18"/>
      <c r="AY2106" s="18"/>
      <c r="AZ2106" s="18"/>
      <c r="BA2106" s="18"/>
      <c r="BB2106" s="18"/>
      <c r="BC2106" s="18"/>
      <c r="BD2106" s="18"/>
      <c r="BE2106" s="18"/>
      <c r="BF2106" s="18"/>
      <c r="BG2106" s="18"/>
      <c r="BH2106" s="18"/>
      <c r="BI2106" s="18"/>
      <c r="BJ2106" s="18"/>
      <c r="BK2106" s="18"/>
      <c r="BL2106" s="18"/>
      <c r="BM2106" s="18"/>
      <c r="BN2106" s="18"/>
      <c r="BO2106" s="18"/>
      <c r="BP2106" s="18"/>
      <c r="BQ2106" s="18"/>
      <c r="BR2106" s="18"/>
      <c r="BS2106" s="18"/>
      <c r="BT2106" s="18"/>
      <c r="BU2106" s="18"/>
      <c r="BV2106" s="18"/>
      <c r="BW2106" s="18"/>
      <c r="BX2106" s="18"/>
      <c r="BY2106" s="18"/>
      <c r="BZ2106" s="18"/>
      <c r="CA2106" s="18"/>
      <c r="CB2106" s="18"/>
      <c r="CC2106" s="18"/>
      <c r="CD2106" s="18"/>
      <c r="CE2106" s="18"/>
      <c r="CF2106" s="18"/>
      <c r="CG2106" s="18"/>
      <c r="CH2106" s="18"/>
      <c r="CI2106" s="18"/>
      <c r="CJ2106" s="18"/>
      <c r="CK2106" s="18"/>
      <c r="CL2106" s="18"/>
      <c r="CM2106" s="18"/>
      <c r="CN2106" s="18"/>
      <c r="CO2106" s="18"/>
      <c r="CP2106" s="18"/>
      <c r="CQ2106" s="18"/>
      <c r="CR2106" s="18"/>
      <c r="CS2106" s="18"/>
      <c r="CT2106" s="18"/>
      <c r="CU2106" s="18"/>
      <c r="CV2106" s="18"/>
      <c r="CW2106" s="18"/>
      <c r="CX2106" s="18"/>
      <c r="CY2106" s="18"/>
      <c r="CZ2106" s="18"/>
      <c r="DA2106" s="18"/>
      <c r="DB2106" s="18"/>
      <c r="DC2106" s="18"/>
      <c r="DD2106" s="18"/>
      <c r="DE2106" s="18"/>
      <c r="DF2106" s="18"/>
      <c r="DG2106" s="18"/>
      <c r="DH2106" s="18"/>
      <c r="DI2106" s="18"/>
      <c r="DJ2106" s="18"/>
      <c r="DK2106" s="18"/>
      <c r="DL2106" s="18"/>
      <c r="DM2106" s="18"/>
      <c r="DN2106" s="18"/>
      <c r="DO2106" s="18"/>
      <c r="DP2106" s="18"/>
      <c r="DQ2106" s="18"/>
      <c r="DR2106" s="18"/>
      <c r="DS2106" s="18"/>
      <c r="DT2106" s="18"/>
      <c r="DU2106" s="18"/>
      <c r="DV2106" s="18"/>
      <c r="DW2106" s="18"/>
      <c r="DX2106" s="18"/>
      <c r="DY2106" s="18"/>
      <c r="DZ2106" s="18"/>
      <c r="EA2106" s="18"/>
      <c r="EB2106" s="18"/>
      <c r="EC2106" s="18"/>
      <c r="ED2106" s="18"/>
      <c r="EE2106" s="18"/>
      <c r="EF2106" s="18"/>
      <c r="EG2106" s="18"/>
      <c r="EH2106" s="18"/>
      <c r="EI2106" s="18"/>
      <c r="EJ2106" s="18"/>
      <c r="EK2106" s="18"/>
      <c r="EL2106" s="18"/>
      <c r="EM2106" s="18"/>
      <c r="EN2106" s="18"/>
      <c r="EO2106" s="18"/>
      <c r="EP2106" s="18"/>
      <c r="EQ2106" s="18"/>
      <c r="ER2106" s="18"/>
      <c r="ES2106" s="18"/>
      <c r="ET2106" s="18"/>
      <c r="EU2106" s="18"/>
      <c r="EV2106" s="18"/>
      <c r="EW2106" s="18"/>
      <c r="EX2106" s="18"/>
      <c r="EY2106" s="18"/>
      <c r="EZ2106" s="18"/>
      <c r="FA2106" s="18"/>
      <c r="FB2106" s="18"/>
      <c r="FC2106" s="18"/>
      <c r="FD2106" s="18"/>
      <c r="FE2106" s="18"/>
      <c r="FF2106" s="18"/>
      <c r="FG2106" s="18"/>
      <c r="FH2106" s="18"/>
      <c r="FI2106" s="18"/>
      <c r="FJ2106" s="18"/>
      <c r="FK2106" s="18"/>
      <c r="FL2106" s="18"/>
      <c r="FM2106" s="18"/>
      <c r="FN2106" s="18"/>
      <c r="FO2106" s="18"/>
      <c r="FP2106" s="18"/>
      <c r="FQ2106" s="18"/>
      <c r="FR2106" s="18"/>
      <c r="FS2106" s="18"/>
      <c r="FT2106" s="18"/>
      <c r="FU2106" s="18"/>
      <c r="FV2106" s="18"/>
      <c r="FW2106" s="18"/>
      <c r="FX2106" s="18"/>
      <c r="FY2106" s="18"/>
      <c r="FZ2106" s="18"/>
      <c r="GA2106" s="18"/>
      <c r="GB2106" s="18"/>
      <c r="GC2106" s="18"/>
      <c r="GD2106" s="18"/>
      <c r="GE2106" s="18"/>
      <c r="GF2106" s="18"/>
      <c r="GG2106" s="18"/>
      <c r="GH2106" s="18"/>
      <c r="GI2106" s="18"/>
      <c r="GJ2106" s="18"/>
      <c r="GK2106" s="18"/>
      <c r="GL2106" s="18"/>
      <c r="GM2106" s="18"/>
      <c r="GN2106" s="18"/>
      <c r="GO2106" s="18"/>
      <c r="GP2106" s="18"/>
      <c r="GQ2106" s="18"/>
      <c r="GR2106" s="18"/>
      <c r="GS2106" s="18"/>
      <c r="GT2106" s="18"/>
    </row>
    <row r="2107" spans="1:202" x14ac:dyDescent="0.2">
      <c r="A2107" s="122"/>
      <c r="B2107" s="3"/>
      <c r="C2107" s="5"/>
      <c r="D2107" s="4"/>
      <c r="E2107" s="5"/>
      <c r="F2107" s="19"/>
      <c r="G2107" s="6"/>
      <c r="H2107" s="5"/>
      <c r="I2107" s="5"/>
      <c r="J2107" s="5"/>
      <c r="K2107" s="5"/>
      <c r="L2107" s="20"/>
      <c r="M2107" s="8"/>
      <c r="N2107" s="3"/>
      <c r="O2107" s="3"/>
      <c r="P2107" s="21"/>
      <c r="Q2107" s="2"/>
      <c r="R2107" s="9"/>
      <c r="S2107" s="9"/>
      <c r="T2107" s="9"/>
      <c r="U2107" s="9"/>
      <c r="V2107" s="9"/>
      <c r="W2107" s="9"/>
      <c r="X2107" s="9"/>
      <c r="Y2107" s="9"/>
      <c r="Z2107" s="9"/>
      <c r="AA2107" s="9"/>
      <c r="AB2107" s="9"/>
      <c r="AC2107" s="9"/>
      <c r="AD2107" s="9"/>
      <c r="AE2107" s="9"/>
      <c r="AF2107" s="59">
        <f t="shared" si="785"/>
        <v>44680</v>
      </c>
      <c r="AG2107" s="15">
        <f t="shared" ca="1" si="786"/>
        <v>507.30071499000002</v>
      </c>
      <c r="AH2107" s="15">
        <f t="shared" si="786"/>
        <v>500</v>
      </c>
      <c r="AI2107" s="4">
        <f t="shared" ca="1" si="786"/>
        <v>0.11649999999999999</v>
      </c>
      <c r="AJ2107" s="16">
        <f t="shared" ca="1" si="786"/>
        <v>4.3739000000000001E-4</v>
      </c>
      <c r="AK2107" s="4">
        <f t="shared" si="786"/>
        <v>1.075</v>
      </c>
      <c r="AL2107" s="59">
        <f t="shared" si="783"/>
        <v>44680</v>
      </c>
      <c r="AM2107" s="16">
        <f t="shared" ca="1" si="787"/>
        <v>1.0146014299999999</v>
      </c>
      <c r="AN2107" s="15">
        <f t="shared" ca="1" si="787"/>
        <v>7.3007149900000003</v>
      </c>
      <c r="AO2107" s="9">
        <f t="shared" si="787"/>
        <v>0</v>
      </c>
      <c r="AP2107" s="17">
        <f t="shared" si="787"/>
        <v>0</v>
      </c>
      <c r="AQ2107" s="15">
        <f t="shared" si="787"/>
        <v>0</v>
      </c>
      <c r="AR2107" s="10" t="str">
        <f t="shared" si="787"/>
        <v>A+J=</v>
      </c>
      <c r="AS2107" s="59">
        <f t="shared" si="787"/>
        <v>44819</v>
      </c>
      <c r="AT2107" s="18"/>
      <c r="AU2107" s="18"/>
      <c r="AV2107" s="40"/>
      <c r="AW2107" s="18"/>
      <c r="AX2107" s="18"/>
      <c r="AY2107" s="18"/>
      <c r="AZ2107" s="18"/>
      <c r="BA2107" s="18"/>
      <c r="BB2107" s="18"/>
      <c r="BC2107" s="18"/>
      <c r="BD2107" s="18"/>
      <c r="BE2107" s="18"/>
      <c r="BF2107" s="18"/>
      <c r="BG2107" s="18"/>
      <c r="BH2107" s="18"/>
      <c r="BI2107" s="18"/>
      <c r="BJ2107" s="18"/>
      <c r="BK2107" s="18"/>
      <c r="BL2107" s="18"/>
      <c r="BM2107" s="18"/>
      <c r="BN2107" s="18"/>
      <c r="BO2107" s="18"/>
      <c r="BP2107" s="18"/>
      <c r="BQ2107" s="18"/>
      <c r="BR2107" s="18"/>
      <c r="BS2107" s="18"/>
      <c r="BT2107" s="18"/>
      <c r="BU2107" s="18"/>
      <c r="BV2107" s="18"/>
      <c r="BW2107" s="18"/>
      <c r="BX2107" s="18"/>
      <c r="BY2107" s="18"/>
      <c r="BZ2107" s="18"/>
      <c r="CA2107" s="18"/>
      <c r="CB2107" s="18"/>
      <c r="CC2107" s="18"/>
      <c r="CD2107" s="18"/>
      <c r="CE2107" s="18"/>
      <c r="CF2107" s="18"/>
      <c r="CG2107" s="18"/>
      <c r="CH2107" s="18"/>
      <c r="CI2107" s="18"/>
      <c r="CJ2107" s="18"/>
      <c r="CK2107" s="18"/>
      <c r="CL2107" s="18"/>
      <c r="CM2107" s="18"/>
      <c r="CN2107" s="18"/>
      <c r="CO2107" s="18"/>
      <c r="CP2107" s="18"/>
      <c r="CQ2107" s="18"/>
      <c r="CR2107" s="18"/>
      <c r="CS2107" s="18"/>
      <c r="CT2107" s="18"/>
      <c r="CU2107" s="18"/>
      <c r="CV2107" s="18"/>
      <c r="CW2107" s="18"/>
      <c r="CX2107" s="18"/>
      <c r="CY2107" s="18"/>
      <c r="CZ2107" s="18"/>
      <c r="DA2107" s="18"/>
      <c r="DB2107" s="18"/>
      <c r="DC2107" s="18"/>
      <c r="DD2107" s="18"/>
      <c r="DE2107" s="18"/>
      <c r="DF2107" s="18"/>
      <c r="DG2107" s="18"/>
      <c r="DH2107" s="18"/>
      <c r="DI2107" s="18"/>
      <c r="DJ2107" s="18"/>
      <c r="DK2107" s="18"/>
      <c r="DL2107" s="18"/>
      <c r="DM2107" s="18"/>
      <c r="DN2107" s="18"/>
      <c r="DO2107" s="18"/>
      <c r="DP2107" s="18"/>
      <c r="DQ2107" s="18"/>
      <c r="DR2107" s="18"/>
      <c r="DS2107" s="18"/>
      <c r="DT2107" s="18"/>
      <c r="DU2107" s="18"/>
      <c r="DV2107" s="18"/>
      <c r="DW2107" s="18"/>
      <c r="DX2107" s="18"/>
      <c r="DY2107" s="18"/>
      <c r="DZ2107" s="18"/>
      <c r="EA2107" s="18"/>
      <c r="EB2107" s="18"/>
      <c r="EC2107" s="18"/>
      <c r="ED2107" s="18"/>
      <c r="EE2107" s="18"/>
      <c r="EF2107" s="18"/>
      <c r="EG2107" s="18"/>
      <c r="EH2107" s="18"/>
      <c r="EI2107" s="18"/>
      <c r="EJ2107" s="18"/>
      <c r="EK2107" s="18"/>
      <c r="EL2107" s="18"/>
      <c r="EM2107" s="18"/>
      <c r="EN2107" s="18"/>
      <c r="EO2107" s="18"/>
      <c r="EP2107" s="18"/>
      <c r="EQ2107" s="18"/>
      <c r="ER2107" s="18"/>
      <c r="ES2107" s="18"/>
      <c r="ET2107" s="18"/>
      <c r="EU2107" s="18"/>
      <c r="EV2107" s="18"/>
      <c r="EW2107" s="18"/>
      <c r="EX2107" s="18"/>
      <c r="EY2107" s="18"/>
      <c r="EZ2107" s="18"/>
      <c r="FA2107" s="18"/>
      <c r="FB2107" s="18"/>
      <c r="FC2107" s="18"/>
      <c r="FD2107" s="18"/>
      <c r="FE2107" s="18"/>
      <c r="FF2107" s="18"/>
      <c r="FG2107" s="18"/>
      <c r="FH2107" s="18"/>
      <c r="FI2107" s="18"/>
      <c r="FJ2107" s="18"/>
      <c r="FK2107" s="18"/>
      <c r="FL2107" s="18"/>
      <c r="FM2107" s="18"/>
      <c r="FN2107" s="18"/>
      <c r="FO2107" s="18"/>
      <c r="FP2107" s="18"/>
      <c r="FQ2107" s="18"/>
      <c r="FR2107" s="18"/>
      <c r="FS2107" s="18"/>
      <c r="FT2107" s="18"/>
      <c r="FU2107" s="18"/>
      <c r="FV2107" s="18"/>
      <c r="FW2107" s="18"/>
      <c r="FX2107" s="18"/>
      <c r="FY2107" s="18"/>
      <c r="FZ2107" s="18"/>
      <c r="GA2107" s="18"/>
      <c r="GB2107" s="18"/>
      <c r="GC2107" s="18"/>
      <c r="GD2107" s="18"/>
      <c r="GE2107" s="18"/>
      <c r="GF2107" s="18"/>
      <c r="GG2107" s="18"/>
      <c r="GH2107" s="18"/>
      <c r="GI2107" s="18"/>
      <c r="GJ2107" s="18"/>
      <c r="GK2107" s="18"/>
      <c r="GL2107" s="18"/>
      <c r="GM2107" s="18"/>
      <c r="GN2107" s="18"/>
      <c r="GO2107" s="18"/>
      <c r="GP2107" s="18"/>
      <c r="GQ2107" s="18"/>
      <c r="GR2107" s="18"/>
      <c r="GS2107" s="18"/>
      <c r="GT2107" s="18"/>
    </row>
    <row r="2108" spans="1:202" x14ac:dyDescent="0.2">
      <c r="A2108" s="122"/>
      <c r="B2108" s="3"/>
      <c r="C2108" s="5"/>
      <c r="D2108" s="4"/>
      <c r="E2108" s="5"/>
      <c r="F2108" s="19"/>
      <c r="G2108" s="6"/>
      <c r="H2108" s="5"/>
      <c r="I2108" s="5"/>
      <c r="J2108" s="5"/>
      <c r="K2108" s="5"/>
      <c r="L2108" s="20"/>
      <c r="M2108" s="8"/>
      <c r="N2108" s="3"/>
      <c r="O2108" s="3"/>
      <c r="P2108" s="21"/>
      <c r="Q2108" s="2"/>
      <c r="R2108" s="9"/>
      <c r="S2108" s="9"/>
      <c r="T2108" s="9"/>
      <c r="U2108" s="9"/>
      <c r="V2108" s="9"/>
      <c r="W2108" s="9"/>
      <c r="X2108" s="9"/>
      <c r="Y2108" s="9"/>
      <c r="Z2108" s="9"/>
      <c r="AA2108" s="9"/>
      <c r="AB2108" s="9"/>
      <c r="AC2108" s="9"/>
      <c r="AD2108" s="9"/>
      <c r="AE2108" s="9"/>
      <c r="AF2108" s="59">
        <f t="shared" si="785"/>
        <v>44681</v>
      </c>
      <c r="AG2108" s="15">
        <f t="shared" ca="1" si="786"/>
        <v>507.53924499999999</v>
      </c>
      <c r="AH2108" s="15">
        <f t="shared" si="786"/>
        <v>500</v>
      </c>
      <c r="AI2108" s="4">
        <f t="shared" ca="1" si="786"/>
        <v>0</v>
      </c>
      <c r="AJ2108" s="16">
        <f t="shared" ca="1" si="786"/>
        <v>0</v>
      </c>
      <c r="AK2108" s="4">
        <f t="shared" si="786"/>
        <v>1.075</v>
      </c>
      <c r="AL2108" s="59">
        <f t="shared" si="783"/>
        <v>44681</v>
      </c>
      <c r="AM2108" s="16">
        <f t="shared" ca="1" si="787"/>
        <v>1.0150784900000001</v>
      </c>
      <c r="AN2108" s="15">
        <f t="shared" ca="1" si="787"/>
        <v>7.5392450000000002</v>
      </c>
      <c r="AO2108" s="9">
        <f t="shared" si="787"/>
        <v>0</v>
      </c>
      <c r="AP2108" s="17">
        <f t="shared" si="787"/>
        <v>0</v>
      </c>
      <c r="AQ2108" s="15">
        <f t="shared" si="787"/>
        <v>0</v>
      </c>
      <c r="AR2108" s="10" t="str">
        <f t="shared" si="787"/>
        <v>A+J=</v>
      </c>
      <c r="AS2108" s="59">
        <f t="shared" si="787"/>
        <v>44819</v>
      </c>
      <c r="AT2108" s="18"/>
      <c r="AU2108" s="18"/>
      <c r="AV2108" s="40"/>
      <c r="AW2108" s="18"/>
      <c r="AX2108" s="18"/>
      <c r="AY2108" s="18"/>
      <c r="AZ2108" s="18"/>
      <c r="BA2108" s="18"/>
      <c r="BB2108" s="18"/>
      <c r="BC2108" s="18"/>
      <c r="BD2108" s="18"/>
      <c r="BE2108" s="18"/>
      <c r="BF2108" s="18"/>
      <c r="BG2108" s="18"/>
      <c r="BH2108" s="18"/>
      <c r="BI2108" s="18"/>
      <c r="BJ2108" s="18"/>
      <c r="BK2108" s="18"/>
      <c r="BL2108" s="18"/>
      <c r="BM2108" s="18"/>
      <c r="BN2108" s="18"/>
      <c r="BO2108" s="18"/>
      <c r="BP2108" s="18"/>
      <c r="BQ2108" s="18"/>
      <c r="BR2108" s="18"/>
      <c r="BS2108" s="18"/>
      <c r="BT2108" s="18"/>
      <c r="BU2108" s="18"/>
      <c r="BV2108" s="18"/>
      <c r="BW2108" s="18"/>
      <c r="BX2108" s="18"/>
      <c r="BY2108" s="18"/>
      <c r="BZ2108" s="18"/>
      <c r="CA2108" s="18"/>
      <c r="CB2108" s="18"/>
      <c r="CC2108" s="18"/>
      <c r="CD2108" s="18"/>
      <c r="CE2108" s="18"/>
      <c r="CF2108" s="18"/>
      <c r="CG2108" s="18"/>
      <c r="CH2108" s="18"/>
      <c r="CI2108" s="18"/>
      <c r="CJ2108" s="18"/>
      <c r="CK2108" s="18"/>
      <c r="CL2108" s="18"/>
      <c r="CM2108" s="18"/>
      <c r="CN2108" s="18"/>
      <c r="CO2108" s="18"/>
      <c r="CP2108" s="18"/>
      <c r="CQ2108" s="18"/>
      <c r="CR2108" s="18"/>
      <c r="CS2108" s="18"/>
      <c r="CT2108" s="18"/>
      <c r="CU2108" s="18"/>
      <c r="CV2108" s="18"/>
      <c r="CW2108" s="18"/>
      <c r="CX2108" s="18"/>
      <c r="CY2108" s="18"/>
      <c r="CZ2108" s="18"/>
      <c r="DA2108" s="18"/>
      <c r="DB2108" s="18"/>
      <c r="DC2108" s="18"/>
      <c r="DD2108" s="18"/>
      <c r="DE2108" s="18"/>
      <c r="DF2108" s="18"/>
      <c r="DG2108" s="18"/>
      <c r="DH2108" s="18"/>
      <c r="DI2108" s="18"/>
      <c r="DJ2108" s="18"/>
      <c r="DK2108" s="18"/>
      <c r="DL2108" s="18"/>
      <c r="DM2108" s="18"/>
      <c r="DN2108" s="18"/>
      <c r="DO2108" s="18"/>
      <c r="DP2108" s="18"/>
      <c r="DQ2108" s="18"/>
      <c r="DR2108" s="18"/>
      <c r="DS2108" s="18"/>
      <c r="DT2108" s="18"/>
      <c r="DU2108" s="18"/>
      <c r="DV2108" s="18"/>
      <c r="DW2108" s="18"/>
      <c r="DX2108" s="18"/>
      <c r="DY2108" s="18"/>
      <c r="DZ2108" s="18"/>
      <c r="EA2108" s="18"/>
      <c r="EB2108" s="18"/>
      <c r="EC2108" s="18"/>
      <c r="ED2108" s="18"/>
      <c r="EE2108" s="18"/>
      <c r="EF2108" s="18"/>
      <c r="EG2108" s="18"/>
      <c r="EH2108" s="18"/>
      <c r="EI2108" s="18"/>
      <c r="EJ2108" s="18"/>
      <c r="EK2108" s="18"/>
      <c r="EL2108" s="18"/>
      <c r="EM2108" s="18"/>
      <c r="EN2108" s="18"/>
      <c r="EO2108" s="18"/>
      <c r="EP2108" s="18"/>
      <c r="EQ2108" s="18"/>
      <c r="ER2108" s="18"/>
      <c r="ES2108" s="18"/>
      <c r="ET2108" s="18"/>
      <c r="EU2108" s="18"/>
      <c r="EV2108" s="18"/>
      <c r="EW2108" s="18"/>
      <c r="EX2108" s="18"/>
      <c r="EY2108" s="18"/>
      <c r="EZ2108" s="18"/>
      <c r="FA2108" s="18"/>
      <c r="FB2108" s="18"/>
      <c r="FC2108" s="18"/>
      <c r="FD2108" s="18"/>
      <c r="FE2108" s="18"/>
      <c r="FF2108" s="18"/>
      <c r="FG2108" s="18"/>
      <c r="FH2108" s="18"/>
      <c r="FI2108" s="18"/>
      <c r="FJ2108" s="18"/>
      <c r="FK2108" s="18"/>
      <c r="FL2108" s="18"/>
      <c r="FM2108" s="18"/>
      <c r="FN2108" s="18"/>
      <c r="FO2108" s="18"/>
      <c r="FP2108" s="18"/>
      <c r="FQ2108" s="18"/>
      <c r="FR2108" s="18"/>
      <c r="FS2108" s="18"/>
      <c r="FT2108" s="18"/>
      <c r="FU2108" s="18"/>
      <c r="FV2108" s="18"/>
      <c r="FW2108" s="18"/>
      <c r="FX2108" s="18"/>
      <c r="FY2108" s="18"/>
      <c r="FZ2108" s="18"/>
      <c r="GA2108" s="18"/>
      <c r="GB2108" s="18"/>
      <c r="GC2108" s="18"/>
      <c r="GD2108" s="18"/>
      <c r="GE2108" s="18"/>
      <c r="GF2108" s="18"/>
      <c r="GG2108" s="18"/>
      <c r="GH2108" s="18"/>
      <c r="GI2108" s="18"/>
      <c r="GJ2108" s="18"/>
      <c r="GK2108" s="18"/>
      <c r="GL2108" s="18"/>
      <c r="GM2108" s="18"/>
      <c r="GN2108" s="18"/>
      <c r="GO2108" s="18"/>
      <c r="GP2108" s="18"/>
      <c r="GQ2108" s="18"/>
      <c r="GR2108" s="18"/>
      <c r="GS2108" s="18"/>
      <c r="GT2108" s="18"/>
    </row>
    <row r="2109" spans="1:202" x14ac:dyDescent="0.2">
      <c r="A2109" s="122"/>
      <c r="B2109" s="3"/>
      <c r="C2109" s="5"/>
      <c r="D2109" s="4"/>
      <c r="E2109" s="5"/>
      <c r="F2109" s="19"/>
      <c r="G2109" s="6"/>
      <c r="H2109" s="5"/>
      <c r="I2109" s="5"/>
      <c r="J2109" s="5"/>
      <c r="K2109" s="5"/>
      <c r="L2109" s="20"/>
      <c r="M2109" s="8"/>
      <c r="N2109" s="3"/>
      <c r="O2109" s="3"/>
      <c r="P2109" s="21"/>
      <c r="Q2109" s="2"/>
      <c r="R2109" s="9"/>
      <c r="S2109" s="9"/>
      <c r="T2109" s="9"/>
      <c r="U2109" s="9"/>
      <c r="V2109" s="9"/>
      <c r="W2109" s="9"/>
      <c r="X2109" s="9"/>
      <c r="Y2109" s="9"/>
      <c r="Z2109" s="9"/>
      <c r="AA2109" s="9"/>
      <c r="AB2109" s="9"/>
      <c r="AC2109" s="9"/>
      <c r="AD2109" s="9"/>
      <c r="AE2109" s="9"/>
      <c r="AF2109" s="59">
        <f t="shared" si="785"/>
        <v>44682</v>
      </c>
      <c r="AG2109" s="15">
        <f t="shared" ca="1" si="786"/>
        <v>507.53924499999999</v>
      </c>
      <c r="AH2109" s="15">
        <f t="shared" si="786"/>
        <v>500</v>
      </c>
      <c r="AI2109" s="4">
        <f t="shared" ca="1" si="786"/>
        <v>0</v>
      </c>
      <c r="AJ2109" s="16">
        <f t="shared" ca="1" si="786"/>
        <v>0</v>
      </c>
      <c r="AK2109" s="4">
        <f t="shared" si="786"/>
        <v>1.075</v>
      </c>
      <c r="AL2109" s="59">
        <f t="shared" si="783"/>
        <v>44682</v>
      </c>
      <c r="AM2109" s="16">
        <f t="shared" ca="1" si="787"/>
        <v>1.0150784900000001</v>
      </c>
      <c r="AN2109" s="15">
        <f t="shared" ca="1" si="787"/>
        <v>7.5392450000000002</v>
      </c>
      <c r="AO2109" s="9">
        <f t="shared" si="787"/>
        <v>0</v>
      </c>
      <c r="AP2109" s="17">
        <f t="shared" si="787"/>
        <v>0</v>
      </c>
      <c r="AQ2109" s="15">
        <f t="shared" si="787"/>
        <v>0</v>
      </c>
      <c r="AR2109" s="10" t="str">
        <f t="shared" si="787"/>
        <v>A+J=</v>
      </c>
      <c r="AS2109" s="59">
        <f t="shared" si="787"/>
        <v>44819</v>
      </c>
      <c r="AT2109" s="18"/>
      <c r="AU2109" s="18"/>
      <c r="AV2109" s="40"/>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c r="DM2109" s="18"/>
      <c r="DN2109" s="18"/>
      <c r="DO2109" s="18"/>
      <c r="DP2109" s="18"/>
      <c r="DQ2109" s="18"/>
      <c r="DR2109" s="18"/>
      <c r="DS2109" s="18"/>
      <c r="DT2109" s="18"/>
      <c r="DU2109" s="18"/>
      <c r="DV2109" s="18"/>
      <c r="DW2109" s="18"/>
      <c r="DX2109" s="18"/>
      <c r="DY2109" s="18"/>
      <c r="DZ2109" s="18"/>
      <c r="EA2109" s="18"/>
      <c r="EB2109" s="18"/>
      <c r="EC2109" s="18"/>
      <c r="ED2109" s="18"/>
      <c r="EE2109" s="18"/>
      <c r="EF2109" s="18"/>
      <c r="EG2109" s="18"/>
      <c r="EH2109" s="18"/>
      <c r="EI2109" s="18"/>
      <c r="EJ2109" s="18"/>
      <c r="EK2109" s="18"/>
      <c r="EL2109" s="18"/>
      <c r="EM2109" s="18"/>
      <c r="EN2109" s="18"/>
      <c r="EO2109" s="18"/>
      <c r="EP2109" s="18"/>
      <c r="EQ2109" s="18"/>
      <c r="ER2109" s="18"/>
      <c r="ES2109" s="18"/>
      <c r="ET2109" s="18"/>
      <c r="EU2109" s="18"/>
      <c r="EV2109" s="18"/>
      <c r="EW2109" s="18"/>
      <c r="EX2109" s="18"/>
      <c r="EY2109" s="18"/>
      <c r="EZ2109" s="18"/>
      <c r="FA2109" s="18"/>
      <c r="FB2109" s="18"/>
      <c r="FC2109" s="18"/>
      <c r="FD2109" s="18"/>
      <c r="FE2109" s="18"/>
      <c r="FF2109" s="18"/>
      <c r="FG2109" s="18"/>
      <c r="FH2109" s="18"/>
      <c r="FI2109" s="18"/>
      <c r="FJ2109" s="18"/>
      <c r="FK2109" s="18"/>
      <c r="FL2109" s="18"/>
      <c r="FM2109" s="18"/>
      <c r="FN2109" s="18"/>
      <c r="FO2109" s="18"/>
      <c r="FP2109" s="18"/>
      <c r="FQ2109" s="18"/>
      <c r="FR2109" s="18"/>
      <c r="FS2109" s="18"/>
      <c r="FT2109" s="18"/>
      <c r="FU2109" s="18"/>
      <c r="FV2109" s="18"/>
      <c r="FW2109" s="18"/>
      <c r="FX2109" s="18"/>
      <c r="FY2109" s="18"/>
      <c r="FZ2109" s="18"/>
      <c r="GA2109" s="18"/>
      <c r="GB2109" s="18"/>
      <c r="GC2109" s="18"/>
      <c r="GD2109" s="18"/>
      <c r="GE2109" s="18"/>
      <c r="GF2109" s="18"/>
      <c r="GG2109" s="18"/>
      <c r="GH2109" s="18"/>
      <c r="GI2109" s="18"/>
      <c r="GJ2109" s="18"/>
      <c r="GK2109" s="18"/>
      <c r="GL2109" s="18"/>
      <c r="GM2109" s="18"/>
      <c r="GN2109" s="18"/>
      <c r="GO2109" s="18"/>
      <c r="GP2109" s="18"/>
      <c r="GQ2109" s="18"/>
      <c r="GR2109" s="18"/>
      <c r="GS2109" s="18"/>
      <c r="GT2109" s="18"/>
    </row>
    <row r="2110" spans="1:202" x14ac:dyDescent="0.2">
      <c r="A2110" s="122"/>
      <c r="B2110" s="3"/>
      <c r="C2110" s="5"/>
      <c r="D2110" s="4"/>
      <c r="E2110" s="5"/>
      <c r="F2110" s="19"/>
      <c r="G2110" s="6"/>
      <c r="H2110" s="5"/>
      <c r="I2110" s="5"/>
      <c r="J2110" s="5"/>
      <c r="K2110" s="5"/>
      <c r="L2110" s="20"/>
      <c r="M2110" s="8"/>
      <c r="N2110" s="3"/>
      <c r="O2110" s="3"/>
      <c r="P2110" s="21"/>
      <c r="Q2110" s="2"/>
      <c r="R2110" s="9"/>
      <c r="S2110" s="9"/>
      <c r="T2110" s="9"/>
      <c r="U2110" s="9"/>
      <c r="V2110" s="9"/>
      <c r="W2110" s="9"/>
      <c r="X2110" s="9"/>
      <c r="Y2110" s="9"/>
      <c r="Z2110" s="9"/>
      <c r="AA2110" s="9"/>
      <c r="AB2110" s="9"/>
      <c r="AC2110" s="9"/>
      <c r="AD2110" s="9"/>
      <c r="AE2110" s="9"/>
      <c r="AF2110" s="59">
        <f t="shared" si="785"/>
        <v>44683</v>
      </c>
      <c r="AG2110" s="15">
        <f t="shared" ca="1" si="786"/>
        <v>507.53924499999999</v>
      </c>
      <c r="AH2110" s="15">
        <f t="shared" si="786"/>
        <v>500</v>
      </c>
      <c r="AI2110" s="4">
        <f t="shared" ca="1" si="786"/>
        <v>0.11649999999999999</v>
      </c>
      <c r="AJ2110" s="16">
        <f t="shared" ca="1" si="786"/>
        <v>4.3739000000000001E-4</v>
      </c>
      <c r="AK2110" s="4">
        <f t="shared" si="786"/>
        <v>1.075</v>
      </c>
      <c r="AL2110" s="59">
        <f t="shared" si="783"/>
        <v>44683</v>
      </c>
      <c r="AM2110" s="16">
        <f t="shared" ca="1" si="787"/>
        <v>1.0150784900000001</v>
      </c>
      <c r="AN2110" s="15">
        <f t="shared" ca="1" si="787"/>
        <v>7.5392450000000002</v>
      </c>
      <c r="AO2110" s="9">
        <f t="shared" si="787"/>
        <v>0</v>
      </c>
      <c r="AP2110" s="17">
        <f t="shared" si="787"/>
        <v>0</v>
      </c>
      <c r="AQ2110" s="15">
        <f t="shared" si="787"/>
        <v>0</v>
      </c>
      <c r="AR2110" s="10" t="str">
        <f t="shared" si="787"/>
        <v>A+J=</v>
      </c>
      <c r="AS2110" s="59">
        <f t="shared" si="787"/>
        <v>44819</v>
      </c>
      <c r="AT2110" s="18"/>
      <c r="AU2110" s="18"/>
      <c r="AV2110" s="40"/>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8"/>
      <c r="FJ2110" s="18"/>
      <c r="FK2110" s="18"/>
      <c r="FL2110" s="18"/>
      <c r="FM2110" s="18"/>
      <c r="FN2110" s="18"/>
      <c r="FO2110" s="18"/>
      <c r="FP2110" s="18"/>
      <c r="FQ2110" s="18"/>
      <c r="FR2110" s="18"/>
      <c r="FS2110" s="18"/>
      <c r="FT2110" s="18"/>
      <c r="FU2110" s="18"/>
      <c r="FV2110" s="18"/>
      <c r="FW2110" s="18"/>
      <c r="FX2110" s="18"/>
      <c r="FY2110" s="18"/>
      <c r="FZ2110" s="18"/>
      <c r="GA2110" s="18"/>
      <c r="GB2110" s="18"/>
      <c r="GC2110" s="18"/>
      <c r="GD2110" s="18"/>
      <c r="GE2110" s="18"/>
      <c r="GF2110" s="18"/>
      <c r="GG2110" s="18"/>
      <c r="GH2110" s="18"/>
      <c r="GI2110" s="18"/>
      <c r="GJ2110" s="18"/>
      <c r="GK2110" s="18"/>
      <c r="GL2110" s="18"/>
      <c r="GM2110" s="18"/>
      <c r="GN2110" s="18"/>
      <c r="GO2110" s="18"/>
      <c r="GP2110" s="18"/>
      <c r="GQ2110" s="18"/>
      <c r="GR2110" s="18"/>
      <c r="GS2110" s="18"/>
      <c r="GT2110" s="18"/>
    </row>
    <row r="2111" spans="1:202" x14ac:dyDescent="0.2">
      <c r="A2111" s="122"/>
      <c r="B2111" s="3"/>
      <c r="C2111" s="5"/>
      <c r="D2111" s="4"/>
      <c r="E2111" s="5"/>
      <c r="F2111" s="19"/>
      <c r="G2111" s="6"/>
      <c r="H2111" s="5"/>
      <c r="I2111" s="5"/>
      <c r="J2111" s="5"/>
      <c r="K2111" s="5"/>
      <c r="L2111" s="20"/>
      <c r="M2111" s="8"/>
      <c r="N2111" s="3"/>
      <c r="O2111" s="3"/>
      <c r="P2111" s="21"/>
      <c r="Q2111" s="2"/>
      <c r="R2111" s="9"/>
      <c r="S2111" s="9"/>
      <c r="T2111" s="9"/>
      <c r="U2111" s="9"/>
      <c r="V2111" s="9"/>
      <c r="W2111" s="9"/>
      <c r="X2111" s="9"/>
      <c r="Y2111" s="9"/>
      <c r="Z2111" s="9"/>
      <c r="AA2111" s="9"/>
      <c r="AB2111" s="9"/>
      <c r="AC2111" s="9"/>
      <c r="AD2111" s="9"/>
      <c r="AE2111" s="9"/>
      <c r="AF2111" s="59">
        <f t="shared" si="785"/>
        <v>44684</v>
      </c>
      <c r="AG2111" s="15">
        <f t="shared" ca="1" si="786"/>
        <v>507.77788499000002</v>
      </c>
      <c r="AH2111" s="15">
        <f t="shared" si="786"/>
        <v>500</v>
      </c>
      <c r="AI2111" s="4">
        <f t="shared" ca="1" si="786"/>
        <v>0.11649999999999999</v>
      </c>
      <c r="AJ2111" s="16">
        <f t="shared" ca="1" si="786"/>
        <v>4.3739000000000001E-4</v>
      </c>
      <c r="AK2111" s="4">
        <f t="shared" si="786"/>
        <v>1.075</v>
      </c>
      <c r="AL2111" s="59">
        <f t="shared" si="783"/>
        <v>44684</v>
      </c>
      <c r="AM2111" s="16">
        <f t="shared" ca="1" si="787"/>
        <v>1.01555577</v>
      </c>
      <c r="AN2111" s="15">
        <f t="shared" ca="1" si="787"/>
        <v>7.7778849900000004</v>
      </c>
      <c r="AO2111" s="9">
        <f t="shared" si="787"/>
        <v>0</v>
      </c>
      <c r="AP2111" s="17">
        <f t="shared" si="787"/>
        <v>0</v>
      </c>
      <c r="AQ2111" s="15">
        <f t="shared" si="787"/>
        <v>0</v>
      </c>
      <c r="AR2111" s="10" t="str">
        <f t="shared" si="787"/>
        <v>A+J=</v>
      </c>
      <c r="AS2111" s="59">
        <f t="shared" si="787"/>
        <v>44819</v>
      </c>
      <c r="AT2111" s="18"/>
      <c r="AU2111" s="18"/>
      <c r="AV2111" s="40"/>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c r="DM2111" s="18"/>
      <c r="DN2111" s="18"/>
      <c r="DO2111" s="18"/>
      <c r="DP2111" s="18"/>
      <c r="DQ2111" s="18"/>
      <c r="DR2111" s="18"/>
      <c r="DS2111" s="18"/>
      <c r="DT2111" s="18"/>
      <c r="DU2111" s="18"/>
      <c r="DV2111" s="18"/>
      <c r="DW2111" s="18"/>
      <c r="DX2111" s="18"/>
      <c r="DY2111" s="18"/>
      <c r="DZ2111" s="18"/>
      <c r="EA2111" s="18"/>
      <c r="EB2111" s="18"/>
      <c r="EC2111" s="18"/>
      <c r="ED2111" s="18"/>
      <c r="EE2111" s="18"/>
      <c r="EF2111" s="18"/>
      <c r="EG2111" s="18"/>
      <c r="EH2111" s="18"/>
      <c r="EI2111" s="18"/>
      <c r="EJ2111" s="18"/>
      <c r="EK2111" s="18"/>
      <c r="EL2111" s="18"/>
      <c r="EM2111" s="18"/>
      <c r="EN2111" s="18"/>
      <c r="EO2111" s="18"/>
      <c r="EP2111" s="18"/>
      <c r="EQ2111" s="18"/>
      <c r="ER2111" s="18"/>
      <c r="ES2111" s="18"/>
      <c r="ET2111" s="18"/>
      <c r="EU2111" s="18"/>
      <c r="EV2111" s="18"/>
      <c r="EW2111" s="18"/>
      <c r="EX2111" s="18"/>
      <c r="EY2111" s="18"/>
      <c r="EZ2111" s="18"/>
      <c r="FA2111" s="18"/>
      <c r="FB2111" s="18"/>
      <c r="FC2111" s="18"/>
      <c r="FD2111" s="18"/>
      <c r="FE2111" s="18"/>
      <c r="FF2111" s="18"/>
      <c r="FG2111" s="18"/>
      <c r="FH2111" s="18"/>
      <c r="FI2111" s="18"/>
      <c r="FJ2111" s="18"/>
      <c r="FK2111" s="18"/>
      <c r="FL2111" s="18"/>
      <c r="FM2111" s="18"/>
      <c r="FN2111" s="18"/>
      <c r="FO2111" s="18"/>
      <c r="FP2111" s="18"/>
      <c r="FQ2111" s="18"/>
      <c r="FR2111" s="18"/>
      <c r="FS2111" s="18"/>
      <c r="FT2111" s="18"/>
      <c r="FU2111" s="18"/>
      <c r="FV2111" s="18"/>
      <c r="FW2111" s="18"/>
      <c r="FX2111" s="18"/>
      <c r="FY2111" s="18"/>
      <c r="FZ2111" s="18"/>
      <c r="GA2111" s="18"/>
      <c r="GB2111" s="18"/>
      <c r="GC2111" s="18"/>
      <c r="GD2111" s="18"/>
      <c r="GE2111" s="18"/>
      <c r="GF2111" s="18"/>
      <c r="GG2111" s="18"/>
      <c r="GH2111" s="18"/>
      <c r="GI2111" s="18"/>
      <c r="GJ2111" s="18"/>
      <c r="GK2111" s="18"/>
      <c r="GL2111" s="18"/>
      <c r="GM2111" s="18"/>
      <c r="GN2111" s="18"/>
      <c r="GO2111" s="18"/>
      <c r="GP2111" s="18"/>
      <c r="GQ2111" s="18"/>
      <c r="GR2111" s="18"/>
      <c r="GS2111" s="18"/>
      <c r="GT2111" s="18"/>
    </row>
    <row r="2112" spans="1:202" x14ac:dyDescent="0.2">
      <c r="A2112" s="122"/>
      <c r="B2112" s="3"/>
      <c r="C2112" s="5"/>
      <c r="D2112" s="4"/>
      <c r="E2112" s="5"/>
      <c r="F2112" s="19"/>
      <c r="G2112" s="6"/>
      <c r="H2112" s="5"/>
      <c r="I2112" s="5"/>
      <c r="J2112" s="5"/>
      <c r="K2112" s="5"/>
      <c r="L2112" s="20"/>
      <c r="M2112" s="8"/>
      <c r="N2112" s="3"/>
      <c r="O2112" s="3"/>
      <c r="P2112" s="21"/>
      <c r="Q2112" s="2"/>
      <c r="R2112" s="9"/>
      <c r="S2112" s="9"/>
      <c r="T2112" s="9"/>
      <c r="U2112" s="9"/>
      <c r="V2112" s="9"/>
      <c r="W2112" s="9"/>
      <c r="X2112" s="9"/>
      <c r="Y2112" s="9"/>
      <c r="Z2112" s="9"/>
      <c r="AA2112" s="9"/>
      <c r="AB2112" s="9"/>
      <c r="AC2112" s="9"/>
      <c r="AD2112" s="9"/>
      <c r="AE2112" s="9"/>
      <c r="AF2112" s="59"/>
      <c r="AG2112" s="15"/>
      <c r="AH2112" s="15"/>
      <c r="AI2112" s="4"/>
      <c r="AJ2112" s="16"/>
      <c r="AK2112" s="4"/>
      <c r="AL2112" s="59"/>
      <c r="AM2112" s="16"/>
      <c r="AN2112" s="15"/>
      <c r="AO2112" s="9"/>
      <c r="AP2112" s="17"/>
      <c r="AQ2112" s="15"/>
      <c r="AR2112" s="42"/>
      <c r="AS2112" s="59"/>
      <c r="AT2112" s="18"/>
      <c r="AU2112" s="18"/>
      <c r="AV2112" s="40"/>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row>
    <row r="2113" spans="1:202" x14ac:dyDescent="0.2">
      <c r="A2113" s="122"/>
      <c r="B2113" s="3"/>
      <c r="C2113" s="5"/>
      <c r="D2113" s="4"/>
      <c r="E2113" s="5"/>
      <c r="F2113" s="19"/>
      <c r="G2113" s="6"/>
      <c r="H2113" s="5"/>
      <c r="I2113" s="5"/>
      <c r="J2113" s="5"/>
      <c r="K2113" s="5"/>
      <c r="L2113" s="20"/>
      <c r="M2113" s="8"/>
      <c r="N2113" s="3"/>
      <c r="O2113" s="3"/>
      <c r="P2113" s="21"/>
      <c r="Q2113" s="2"/>
      <c r="R2113" s="9"/>
      <c r="S2113" s="9"/>
      <c r="T2113" s="9"/>
      <c r="U2113" s="9"/>
      <c r="V2113" s="9"/>
      <c r="W2113" s="9"/>
      <c r="X2113" s="9"/>
      <c r="Y2113" s="9"/>
      <c r="Z2113" s="9"/>
      <c r="AA2113" s="9"/>
      <c r="AB2113" s="9"/>
      <c r="AC2113" s="9"/>
      <c r="AD2113" s="9"/>
      <c r="AE2113" s="9"/>
      <c r="AF2113" s="59" t="str">
        <f t="shared" ref="AF2113:AS2113" si="788">$B$6</f>
        <v>CNEN22</v>
      </c>
      <c r="AG2113" s="9" t="str">
        <f t="shared" si="788"/>
        <v>CNEN22</v>
      </c>
      <c r="AH2113" s="9" t="str">
        <f t="shared" si="788"/>
        <v>CNEN22</v>
      </c>
      <c r="AI2113" s="9" t="str">
        <f t="shared" si="788"/>
        <v>CNEN22</v>
      </c>
      <c r="AJ2113" s="9" t="str">
        <f t="shared" si="788"/>
        <v>CNEN22</v>
      </c>
      <c r="AK2113" s="4" t="str">
        <f t="shared" si="788"/>
        <v>CNEN22</v>
      </c>
      <c r="AL2113" s="59" t="str">
        <f t="shared" si="788"/>
        <v>CNEN22</v>
      </c>
      <c r="AM2113" s="9" t="str">
        <f t="shared" si="788"/>
        <v>CNEN22</v>
      </c>
      <c r="AN2113" s="9" t="str">
        <f t="shared" si="788"/>
        <v>CNEN22</v>
      </c>
      <c r="AO2113" s="9" t="str">
        <f t="shared" si="788"/>
        <v>CNEN22</v>
      </c>
      <c r="AP2113" s="17" t="str">
        <f t="shared" si="788"/>
        <v>CNEN22</v>
      </c>
      <c r="AQ2113" s="9" t="str">
        <f t="shared" si="788"/>
        <v>CNEN22</v>
      </c>
      <c r="AR2113" s="10" t="str">
        <f t="shared" si="788"/>
        <v>CNEN22</v>
      </c>
      <c r="AS2113" s="59" t="str">
        <f t="shared" si="788"/>
        <v>CNEN22</v>
      </c>
      <c r="AT2113" s="18"/>
      <c r="AU2113" s="18"/>
      <c r="AV2113" s="40"/>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row>
    <row r="2114" spans="1:202" x14ac:dyDescent="0.2">
      <c r="A2114" s="122"/>
      <c r="B2114" s="3"/>
      <c r="C2114" s="5"/>
      <c r="D2114" s="4"/>
      <c r="E2114" s="5"/>
      <c r="F2114" s="19"/>
      <c r="G2114" s="6"/>
      <c r="H2114" s="5"/>
      <c r="I2114" s="5"/>
      <c r="J2114" s="5"/>
      <c r="K2114" s="5"/>
      <c r="L2114" s="20"/>
      <c r="M2114" s="8"/>
      <c r="N2114" s="3"/>
      <c r="O2114" s="3"/>
      <c r="P2114" s="21"/>
      <c r="Q2114" s="2"/>
      <c r="R2114" s="9"/>
      <c r="S2114" s="9"/>
      <c r="T2114" s="9"/>
      <c r="U2114" s="9"/>
      <c r="V2114" s="9"/>
      <c r="W2114" s="9"/>
      <c r="X2114" s="9"/>
      <c r="Y2114" s="9"/>
      <c r="Z2114" s="9"/>
      <c r="AA2114" s="9"/>
      <c r="AB2114" s="9"/>
      <c r="AC2114" s="9"/>
      <c r="AD2114" s="9"/>
      <c r="AE2114" s="9"/>
      <c r="AF2114" s="57" t="s">
        <v>16</v>
      </c>
      <c r="AG2114" s="3" t="s">
        <v>9</v>
      </c>
      <c r="AH2114" s="3" t="s">
        <v>10</v>
      </c>
      <c r="AI2114" s="36" t="s">
        <v>11</v>
      </c>
      <c r="AJ2114" s="37" t="s">
        <v>11</v>
      </c>
      <c r="AK2114" s="36" t="s">
        <v>11</v>
      </c>
      <c r="AL2114" s="60" t="s">
        <v>16</v>
      </c>
      <c r="AM2114" s="37" t="s">
        <v>11</v>
      </c>
      <c r="AN2114" s="3" t="s">
        <v>12</v>
      </c>
      <c r="AO2114" s="7" t="s">
        <v>13</v>
      </c>
      <c r="AP2114" s="38" t="s">
        <v>14</v>
      </c>
      <c r="AQ2114" s="3" t="s">
        <v>14</v>
      </c>
      <c r="AR2114" s="39" t="s">
        <v>15</v>
      </c>
      <c r="AS2114" s="57" t="s">
        <v>15</v>
      </c>
      <c r="AT2114" s="18"/>
      <c r="AU2114" s="18"/>
      <c r="AV2114" s="40"/>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row>
    <row r="2115" spans="1:202" x14ac:dyDescent="0.2">
      <c r="A2115" s="122"/>
      <c r="B2115" s="3"/>
      <c r="C2115" s="5"/>
      <c r="D2115" s="4"/>
      <c r="E2115" s="5"/>
      <c r="F2115" s="19"/>
      <c r="G2115" s="6"/>
      <c r="H2115" s="5"/>
      <c r="I2115" s="5"/>
      <c r="J2115" s="5"/>
      <c r="K2115" s="5"/>
      <c r="L2115" s="20"/>
      <c r="M2115" s="8"/>
      <c r="N2115" s="3"/>
      <c r="O2115" s="3"/>
      <c r="P2115" s="21"/>
      <c r="Q2115" s="2"/>
      <c r="R2115" s="9"/>
      <c r="S2115" s="9"/>
      <c r="T2115" s="9"/>
      <c r="U2115" s="9"/>
      <c r="V2115" s="9"/>
      <c r="W2115" s="9"/>
      <c r="X2115" s="9"/>
      <c r="Y2115" s="9"/>
      <c r="Z2115" s="9"/>
      <c r="AA2115" s="9"/>
      <c r="AB2115" s="9"/>
      <c r="AC2115" s="9"/>
      <c r="AD2115" s="9"/>
      <c r="AE2115" s="9"/>
      <c r="AF2115" s="57" t="s">
        <v>73</v>
      </c>
      <c r="AG2115" s="15" t="str">
        <f>$B$6</f>
        <v>CNEN22</v>
      </c>
      <c r="AH2115" s="3" t="s">
        <v>18</v>
      </c>
      <c r="AI2115" s="19" t="s">
        <v>19</v>
      </c>
      <c r="AJ2115" s="5"/>
      <c r="AK2115" s="19" t="s">
        <v>20</v>
      </c>
      <c r="AL2115" s="57"/>
      <c r="AM2115" s="5"/>
      <c r="AN2115" s="3"/>
      <c r="AO2115" s="7"/>
      <c r="AP2115" s="38"/>
      <c r="AQ2115" s="3"/>
      <c r="AR2115" s="39" t="s">
        <v>23</v>
      </c>
      <c r="AS2115" s="57" t="s">
        <v>23</v>
      </c>
      <c r="AT2115" s="18"/>
      <c r="AU2115" s="18"/>
      <c r="AV2115" s="40"/>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row>
    <row r="2116" spans="1:202" x14ac:dyDescent="0.2">
      <c r="A2116" s="122"/>
      <c r="B2116" s="3"/>
      <c r="C2116" s="5"/>
      <c r="D2116" s="4"/>
      <c r="E2116" s="5"/>
      <c r="F2116" s="19"/>
      <c r="G2116" s="6"/>
      <c r="H2116" s="5"/>
      <c r="I2116" s="5"/>
      <c r="J2116" s="5"/>
      <c r="K2116" s="5"/>
      <c r="L2116" s="20"/>
      <c r="M2116" s="8"/>
      <c r="N2116" s="3"/>
      <c r="O2116" s="3"/>
      <c r="P2116" s="21"/>
      <c r="Q2116" s="2"/>
      <c r="R2116" s="9"/>
      <c r="S2116" s="9"/>
      <c r="T2116" s="9"/>
      <c r="U2116" s="9"/>
      <c r="V2116" s="9"/>
      <c r="W2116" s="9"/>
      <c r="X2116" s="9"/>
      <c r="Y2116" s="9"/>
      <c r="Z2116" s="9"/>
      <c r="AA2116" s="9"/>
      <c r="AB2116" s="9"/>
      <c r="AC2116" s="9"/>
      <c r="AD2116" s="9"/>
      <c r="AE2116" s="9"/>
      <c r="AF2116" s="57" t="s">
        <v>73</v>
      </c>
      <c r="AG2116" s="15"/>
      <c r="AH2116" s="3"/>
      <c r="AI2116" s="19"/>
      <c r="AJ2116" s="5"/>
      <c r="AK2116" s="19"/>
      <c r="AL2116" s="57"/>
      <c r="AM2116" s="5"/>
      <c r="AN2116" s="3"/>
      <c r="AO2116" s="7"/>
      <c r="AP2116" s="38"/>
      <c r="AQ2116" s="3"/>
      <c r="AR2116" s="39" t="s">
        <v>28</v>
      </c>
      <c r="AS2116" s="57" t="s">
        <v>16</v>
      </c>
      <c r="AT2116" s="18"/>
      <c r="AU2116" s="18"/>
      <c r="AV2116" s="40"/>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row>
    <row r="2117" spans="1:202" x14ac:dyDescent="0.2">
      <c r="A2117" s="122"/>
      <c r="B2117" s="3"/>
      <c r="C2117" s="5"/>
      <c r="D2117" s="4"/>
      <c r="E2117" s="5"/>
      <c r="F2117" s="19"/>
      <c r="G2117" s="6"/>
      <c r="H2117" s="5"/>
      <c r="I2117" s="5"/>
      <c r="J2117" s="5"/>
      <c r="K2117" s="5"/>
      <c r="L2117" s="20"/>
      <c r="M2117" s="8"/>
      <c r="N2117" s="3"/>
      <c r="O2117" s="3"/>
      <c r="P2117" s="21"/>
      <c r="Q2117" s="2"/>
      <c r="R2117" s="9"/>
      <c r="S2117" s="9"/>
      <c r="T2117" s="9"/>
      <c r="U2117" s="9"/>
      <c r="V2117" s="9"/>
      <c r="W2117" s="9"/>
      <c r="X2117" s="9"/>
      <c r="Y2117" s="9"/>
      <c r="Z2117" s="9"/>
      <c r="AA2117" s="9"/>
      <c r="AB2117" s="9"/>
      <c r="AC2117" s="9"/>
      <c r="AD2117" s="9"/>
      <c r="AE2117" s="9"/>
      <c r="AF2117" s="57"/>
      <c r="AG2117" s="3" t="s">
        <v>30</v>
      </c>
      <c r="AH2117" s="3" t="s">
        <v>30</v>
      </c>
      <c r="AI2117" s="19" t="s">
        <v>31</v>
      </c>
      <c r="AJ2117" s="5" t="s">
        <v>32</v>
      </c>
      <c r="AK2117" s="4" t="s">
        <v>33</v>
      </c>
      <c r="AL2117" s="59"/>
      <c r="AM2117" s="16" t="s">
        <v>36</v>
      </c>
      <c r="AN2117" s="3" t="s">
        <v>30</v>
      </c>
      <c r="AO2117" s="7"/>
      <c r="AP2117" s="38" t="s">
        <v>37</v>
      </c>
      <c r="AQ2117" s="3" t="s">
        <v>30</v>
      </c>
      <c r="AR2117" s="39" t="s">
        <v>38</v>
      </c>
      <c r="AS2117" s="59"/>
      <c r="AT2117" s="18"/>
      <c r="AU2117" s="18"/>
      <c r="AV2117" s="40"/>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row>
    <row r="2118" spans="1:202" x14ac:dyDescent="0.2">
      <c r="A2118" s="122"/>
      <c r="B2118" s="3"/>
      <c r="C2118" s="5"/>
      <c r="D2118" s="4"/>
      <c r="E2118" s="5"/>
      <c r="F2118" s="19"/>
      <c r="G2118" s="6"/>
      <c r="H2118" s="5"/>
      <c r="I2118" s="5"/>
      <c r="J2118" s="5"/>
      <c r="K2118" s="5"/>
      <c r="L2118" s="20"/>
      <c r="M2118" s="8"/>
      <c r="N2118" s="3"/>
      <c r="O2118" s="3"/>
      <c r="P2118" s="21"/>
      <c r="Q2118" s="2"/>
      <c r="R2118" s="9"/>
      <c r="S2118" s="9"/>
      <c r="T2118" s="9"/>
      <c r="U2118" s="9"/>
      <c r="V2118" s="9"/>
      <c r="W2118" s="9"/>
      <c r="X2118" s="9"/>
      <c r="Y2118" s="9"/>
      <c r="Z2118" s="9"/>
      <c r="AA2118" s="9"/>
      <c r="AB2118" s="9"/>
      <c r="AC2118" s="9"/>
      <c r="AD2118" s="9"/>
      <c r="AE2118" s="9"/>
      <c r="AF2118" s="59"/>
      <c r="AG2118" s="15"/>
      <c r="AH2118" s="15"/>
      <c r="AI2118" s="4"/>
      <c r="AJ2118" s="16"/>
      <c r="AK2118" s="4"/>
      <c r="AL2118" s="59"/>
      <c r="AM2118" s="16"/>
      <c r="AN2118" s="15"/>
      <c r="AO2118" s="9"/>
      <c r="AP2118" s="17"/>
      <c r="AQ2118" s="15"/>
      <c r="AR2118" s="10"/>
      <c r="AS2118" s="61"/>
      <c r="AT2118" s="18"/>
      <c r="AU2118" s="18"/>
      <c r="AV2118" s="40"/>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row>
    <row r="2119" spans="1:202" x14ac:dyDescent="0.2">
      <c r="A2119" s="122"/>
      <c r="B2119" s="3"/>
      <c r="C2119" s="5"/>
      <c r="D2119" s="4"/>
      <c r="E2119" s="5"/>
      <c r="F2119" s="19"/>
      <c r="G2119" s="6"/>
      <c r="H2119" s="5"/>
      <c r="I2119" s="5"/>
      <c r="J2119" s="5"/>
      <c r="K2119" s="5"/>
      <c r="L2119" s="20"/>
      <c r="M2119" s="8"/>
      <c r="N2119" s="3"/>
      <c r="O2119" s="3"/>
      <c r="P2119" s="21"/>
      <c r="Q2119" s="2"/>
      <c r="R2119" s="9"/>
      <c r="S2119" s="9"/>
      <c r="T2119" s="9"/>
      <c r="U2119" s="9"/>
      <c r="V2119" s="9"/>
      <c r="W2119" s="9"/>
      <c r="X2119" s="9"/>
      <c r="Y2119" s="9"/>
      <c r="Z2119" s="9"/>
      <c r="AA2119" s="9"/>
      <c r="AB2119" s="9"/>
      <c r="AC2119" s="9"/>
      <c r="AD2119" s="9"/>
      <c r="AE2119" s="9"/>
      <c r="AF2119" s="59">
        <f>(AF2111+1)</f>
        <v>44685</v>
      </c>
      <c r="AG2119" s="15">
        <f t="shared" ref="AG2119:AK2134" ca="1" si="789">VLOOKUP($AF2119,$A$10:$Q$3625,(AG$1)+1)</f>
        <v>508.01664</v>
      </c>
      <c r="AH2119" s="15">
        <f t="shared" si="789"/>
        <v>500</v>
      </c>
      <c r="AI2119" s="4">
        <f t="shared" ca="1" si="789"/>
        <v>0.11649999999999999</v>
      </c>
      <c r="AJ2119" s="16">
        <f t="shared" ca="1" si="789"/>
        <v>4.3739000000000001E-4</v>
      </c>
      <c r="AK2119" s="4">
        <f t="shared" si="789"/>
        <v>1.075</v>
      </c>
      <c r="AL2119" s="59">
        <f t="shared" ref="AL2119:AL2148" si="790">AF2119</f>
        <v>44685</v>
      </c>
      <c r="AM2119" s="16">
        <f t="shared" ref="AM2119:AS2134" ca="1" si="791">VLOOKUP($AF2119,$A$10:$Q$3625,(AM$1)+1)</f>
        <v>1.01603328</v>
      </c>
      <c r="AN2119" s="15">
        <f t="shared" ca="1" si="791"/>
        <v>8.0166400000000007</v>
      </c>
      <c r="AO2119" s="9">
        <f t="shared" si="791"/>
        <v>0</v>
      </c>
      <c r="AP2119" s="17">
        <f t="shared" si="791"/>
        <v>0</v>
      </c>
      <c r="AQ2119" s="15">
        <f t="shared" si="791"/>
        <v>0</v>
      </c>
      <c r="AR2119" s="10" t="str">
        <f t="shared" si="791"/>
        <v>A+J=</v>
      </c>
      <c r="AS2119" s="59">
        <f t="shared" si="791"/>
        <v>44819</v>
      </c>
      <c r="AT2119" s="18"/>
      <c r="AU2119" s="18"/>
      <c r="AV2119" s="40"/>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row>
    <row r="2120" spans="1:202" x14ac:dyDescent="0.2">
      <c r="A2120" s="122"/>
      <c r="B2120" s="3"/>
      <c r="C2120" s="5"/>
      <c r="D2120" s="4"/>
      <c r="E2120" s="5"/>
      <c r="F2120" s="19"/>
      <c r="G2120" s="6"/>
      <c r="H2120" s="5"/>
      <c r="I2120" s="5"/>
      <c r="J2120" s="5"/>
      <c r="K2120" s="5"/>
      <c r="L2120" s="20"/>
      <c r="M2120" s="8"/>
      <c r="N2120" s="3"/>
      <c r="O2120" s="3"/>
      <c r="P2120" s="21"/>
      <c r="Q2120" s="2"/>
      <c r="R2120" s="9"/>
      <c r="S2120" s="9"/>
      <c r="T2120" s="9"/>
      <c r="U2120" s="9"/>
      <c r="V2120" s="9"/>
      <c r="W2120" s="9"/>
      <c r="X2120" s="9"/>
      <c r="Y2120" s="9"/>
      <c r="Z2120" s="9"/>
      <c r="AA2120" s="9"/>
      <c r="AB2120" s="9"/>
      <c r="AC2120" s="9"/>
      <c r="AD2120" s="9"/>
      <c r="AE2120" s="9"/>
      <c r="AF2120" s="59">
        <f t="shared" ref="AF2120:AF2148" si="792">(AF2119+1)</f>
        <v>44686</v>
      </c>
      <c r="AG2120" s="15">
        <f t="shared" ca="1" si="789"/>
        <v>508.25550499999997</v>
      </c>
      <c r="AH2120" s="15">
        <f t="shared" si="789"/>
        <v>500</v>
      </c>
      <c r="AI2120" s="4">
        <f t="shared" ca="1" si="789"/>
        <v>0.1265</v>
      </c>
      <c r="AJ2120" s="16">
        <f t="shared" ca="1" si="789"/>
        <v>4.7279E-4</v>
      </c>
      <c r="AK2120" s="4">
        <f t="shared" si="789"/>
        <v>1.075</v>
      </c>
      <c r="AL2120" s="59">
        <f t="shared" si="790"/>
        <v>44686</v>
      </c>
      <c r="AM2120" s="16">
        <f t="shared" ca="1" si="791"/>
        <v>1.0165110100000001</v>
      </c>
      <c r="AN2120" s="15">
        <f t="shared" ca="1" si="791"/>
        <v>8.2555049999999994</v>
      </c>
      <c r="AO2120" s="9">
        <f t="shared" si="791"/>
        <v>0</v>
      </c>
      <c r="AP2120" s="17">
        <f t="shared" si="791"/>
        <v>0</v>
      </c>
      <c r="AQ2120" s="15">
        <f t="shared" si="791"/>
        <v>0</v>
      </c>
      <c r="AR2120" s="10" t="str">
        <f t="shared" si="791"/>
        <v>A+J=</v>
      </c>
      <c r="AS2120" s="59">
        <f t="shared" si="791"/>
        <v>44819</v>
      </c>
      <c r="AT2120" s="18"/>
      <c r="AU2120" s="18"/>
      <c r="AV2120" s="40"/>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row>
    <row r="2121" spans="1:202" x14ac:dyDescent="0.2">
      <c r="A2121" s="122"/>
      <c r="B2121" s="3"/>
      <c r="C2121" s="5"/>
      <c r="D2121" s="4"/>
      <c r="E2121" s="5"/>
      <c r="F2121" s="19"/>
      <c r="G2121" s="6"/>
      <c r="H2121" s="5"/>
      <c r="I2121" s="5"/>
      <c r="J2121" s="5"/>
      <c r="K2121" s="5"/>
      <c r="L2121" s="20"/>
      <c r="M2121" s="8"/>
      <c r="N2121" s="3"/>
      <c r="O2121" s="3"/>
      <c r="P2121" s="21"/>
      <c r="Q2121" s="2"/>
      <c r="R2121" s="9"/>
      <c r="S2121" s="9"/>
      <c r="T2121" s="9"/>
      <c r="U2121" s="9"/>
      <c r="V2121" s="9"/>
      <c r="W2121" s="9"/>
      <c r="X2121" s="9"/>
      <c r="Y2121" s="9"/>
      <c r="Z2121" s="9"/>
      <c r="AA2121" s="9"/>
      <c r="AB2121" s="9"/>
      <c r="AC2121" s="9"/>
      <c r="AD2121" s="9"/>
      <c r="AE2121" s="9"/>
      <c r="AF2121" s="59">
        <f t="shared" si="792"/>
        <v>44687</v>
      </c>
      <c r="AG2121" s="15">
        <f t="shared" ca="1" si="789"/>
        <v>508.51382498999999</v>
      </c>
      <c r="AH2121" s="15">
        <f t="shared" si="789"/>
        <v>500</v>
      </c>
      <c r="AI2121" s="4">
        <f t="shared" ca="1" si="789"/>
        <v>0.1265</v>
      </c>
      <c r="AJ2121" s="16">
        <f t="shared" ca="1" si="789"/>
        <v>4.7279E-4</v>
      </c>
      <c r="AK2121" s="4">
        <f t="shared" si="789"/>
        <v>1.075</v>
      </c>
      <c r="AL2121" s="59">
        <f t="shared" si="790"/>
        <v>44687</v>
      </c>
      <c r="AM2121" s="16">
        <f t="shared" ca="1" si="791"/>
        <v>1.0170276499999999</v>
      </c>
      <c r="AN2121" s="15">
        <f t="shared" ca="1" si="791"/>
        <v>8.5138249899999998</v>
      </c>
      <c r="AO2121" s="9">
        <f t="shared" si="791"/>
        <v>0</v>
      </c>
      <c r="AP2121" s="17">
        <f t="shared" si="791"/>
        <v>0</v>
      </c>
      <c r="AQ2121" s="15">
        <f t="shared" si="791"/>
        <v>0</v>
      </c>
      <c r="AR2121" s="10" t="str">
        <f t="shared" si="791"/>
        <v>A+J=</v>
      </c>
      <c r="AS2121" s="59">
        <f t="shared" si="791"/>
        <v>44819</v>
      </c>
      <c r="AT2121" s="18"/>
      <c r="AU2121" s="18"/>
      <c r="AV2121" s="40"/>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row>
    <row r="2122" spans="1:202" x14ac:dyDescent="0.2">
      <c r="A2122" s="122"/>
      <c r="B2122" s="3"/>
      <c r="C2122" s="5"/>
      <c r="D2122" s="4"/>
      <c r="E2122" s="5"/>
      <c r="F2122" s="19"/>
      <c r="G2122" s="6"/>
      <c r="H2122" s="5"/>
      <c r="I2122" s="5"/>
      <c r="J2122" s="5"/>
      <c r="K2122" s="5"/>
      <c r="L2122" s="20"/>
      <c r="M2122" s="8"/>
      <c r="N2122" s="3"/>
      <c r="O2122" s="3"/>
      <c r="P2122" s="21"/>
      <c r="Q2122" s="2"/>
      <c r="R2122" s="9"/>
      <c r="S2122" s="9"/>
      <c r="T2122" s="9"/>
      <c r="U2122" s="9"/>
      <c r="V2122" s="9"/>
      <c r="W2122" s="9"/>
      <c r="X2122" s="9"/>
      <c r="Y2122" s="9"/>
      <c r="Z2122" s="9"/>
      <c r="AA2122" s="9"/>
      <c r="AB2122" s="9"/>
      <c r="AC2122" s="9"/>
      <c r="AD2122" s="9"/>
      <c r="AE2122" s="9"/>
      <c r="AF2122" s="59">
        <f t="shared" si="792"/>
        <v>44688</v>
      </c>
      <c r="AG2122" s="15">
        <f t="shared" ca="1" si="789"/>
        <v>508.77227999000002</v>
      </c>
      <c r="AH2122" s="15">
        <f t="shared" si="789"/>
        <v>500</v>
      </c>
      <c r="AI2122" s="4">
        <f t="shared" ca="1" si="789"/>
        <v>0</v>
      </c>
      <c r="AJ2122" s="16">
        <f t="shared" ca="1" si="789"/>
        <v>0</v>
      </c>
      <c r="AK2122" s="4">
        <f t="shared" si="789"/>
        <v>1.075</v>
      </c>
      <c r="AL2122" s="59">
        <f t="shared" si="790"/>
        <v>44688</v>
      </c>
      <c r="AM2122" s="16">
        <f t="shared" ca="1" si="791"/>
        <v>1.0175445599999999</v>
      </c>
      <c r="AN2122" s="15">
        <f t="shared" ca="1" si="791"/>
        <v>8.7722799899999995</v>
      </c>
      <c r="AO2122" s="9">
        <f t="shared" si="791"/>
        <v>0</v>
      </c>
      <c r="AP2122" s="17">
        <f t="shared" si="791"/>
        <v>0</v>
      </c>
      <c r="AQ2122" s="15">
        <f t="shared" si="791"/>
        <v>0</v>
      </c>
      <c r="AR2122" s="10" t="str">
        <f t="shared" si="791"/>
        <v>A+J=</v>
      </c>
      <c r="AS2122" s="59">
        <f t="shared" si="791"/>
        <v>44819</v>
      </c>
      <c r="AT2122" s="18"/>
      <c r="AU2122" s="18"/>
      <c r="AV2122" s="40"/>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row>
    <row r="2123" spans="1:202" x14ac:dyDescent="0.2">
      <c r="A2123" s="122"/>
      <c r="B2123" s="3"/>
      <c r="C2123" s="5"/>
      <c r="D2123" s="4"/>
      <c r="E2123" s="5"/>
      <c r="F2123" s="19"/>
      <c r="G2123" s="6"/>
      <c r="H2123" s="5"/>
      <c r="I2123" s="5"/>
      <c r="J2123" s="5"/>
      <c r="K2123" s="5"/>
      <c r="L2123" s="20"/>
      <c r="M2123" s="8"/>
      <c r="N2123" s="3"/>
      <c r="O2123" s="3"/>
      <c r="P2123" s="21"/>
      <c r="Q2123" s="2"/>
      <c r="R2123" s="9"/>
      <c r="S2123" s="9"/>
      <c r="T2123" s="9"/>
      <c r="U2123" s="9"/>
      <c r="V2123" s="9"/>
      <c r="W2123" s="9"/>
      <c r="X2123" s="9"/>
      <c r="Y2123" s="9"/>
      <c r="Z2123" s="9"/>
      <c r="AA2123" s="9"/>
      <c r="AB2123" s="9"/>
      <c r="AC2123" s="9"/>
      <c r="AD2123" s="9"/>
      <c r="AE2123" s="9"/>
      <c r="AF2123" s="59">
        <f t="shared" si="792"/>
        <v>44689</v>
      </c>
      <c r="AG2123" s="15">
        <f t="shared" ca="1" si="789"/>
        <v>508.77227999000002</v>
      </c>
      <c r="AH2123" s="15">
        <f t="shared" si="789"/>
        <v>500</v>
      </c>
      <c r="AI2123" s="4">
        <f t="shared" ca="1" si="789"/>
        <v>0</v>
      </c>
      <c r="AJ2123" s="16">
        <f t="shared" ca="1" si="789"/>
        <v>0</v>
      </c>
      <c r="AK2123" s="4">
        <f t="shared" si="789"/>
        <v>1.075</v>
      </c>
      <c r="AL2123" s="59">
        <f t="shared" si="790"/>
        <v>44689</v>
      </c>
      <c r="AM2123" s="16">
        <f t="shared" ca="1" si="791"/>
        <v>1.0175445599999999</v>
      </c>
      <c r="AN2123" s="15">
        <f t="shared" ca="1" si="791"/>
        <v>8.7722799899999995</v>
      </c>
      <c r="AO2123" s="9">
        <f t="shared" si="791"/>
        <v>0</v>
      </c>
      <c r="AP2123" s="17">
        <f t="shared" si="791"/>
        <v>0</v>
      </c>
      <c r="AQ2123" s="15">
        <f t="shared" si="791"/>
        <v>0</v>
      </c>
      <c r="AR2123" s="10" t="str">
        <f t="shared" si="791"/>
        <v>A+J=</v>
      </c>
      <c r="AS2123" s="59">
        <f t="shared" si="791"/>
        <v>44819</v>
      </c>
      <c r="AT2123" s="18"/>
      <c r="AU2123" s="18"/>
      <c r="AV2123" s="40"/>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row>
    <row r="2124" spans="1:202" x14ac:dyDescent="0.2">
      <c r="A2124" s="122"/>
      <c r="B2124" s="3"/>
      <c r="C2124" s="5"/>
      <c r="D2124" s="4"/>
      <c r="E2124" s="5"/>
      <c r="F2124" s="19"/>
      <c r="G2124" s="6"/>
      <c r="H2124" s="5"/>
      <c r="I2124" s="5"/>
      <c r="J2124" s="5"/>
      <c r="K2124" s="5"/>
      <c r="L2124" s="20"/>
      <c r="M2124" s="8"/>
      <c r="N2124" s="3"/>
      <c r="O2124" s="3"/>
      <c r="P2124" s="21"/>
      <c r="Q2124" s="2"/>
      <c r="R2124" s="9"/>
      <c r="S2124" s="9"/>
      <c r="T2124" s="9"/>
      <c r="U2124" s="9"/>
      <c r="V2124" s="9"/>
      <c r="W2124" s="9"/>
      <c r="X2124" s="9"/>
      <c r="Y2124" s="9"/>
      <c r="Z2124" s="9"/>
      <c r="AA2124" s="9"/>
      <c r="AB2124" s="9"/>
      <c r="AC2124" s="9"/>
      <c r="AD2124" s="9"/>
      <c r="AE2124" s="9"/>
      <c r="AF2124" s="59">
        <f t="shared" si="792"/>
        <v>44690</v>
      </c>
      <c r="AG2124" s="15">
        <f t="shared" ca="1" si="789"/>
        <v>508.77227999000002</v>
      </c>
      <c r="AH2124" s="15">
        <f t="shared" si="789"/>
        <v>500</v>
      </c>
      <c r="AI2124" s="4">
        <f t="shared" ca="1" si="789"/>
        <v>0.1265</v>
      </c>
      <c r="AJ2124" s="16">
        <f t="shared" ca="1" si="789"/>
        <v>4.7279E-4</v>
      </c>
      <c r="AK2124" s="4">
        <f t="shared" si="789"/>
        <v>1.075</v>
      </c>
      <c r="AL2124" s="59">
        <f t="shared" si="790"/>
        <v>44690</v>
      </c>
      <c r="AM2124" s="16">
        <f t="shared" ca="1" si="791"/>
        <v>1.0175445599999999</v>
      </c>
      <c r="AN2124" s="15">
        <f t="shared" ca="1" si="791"/>
        <v>8.7722799899999995</v>
      </c>
      <c r="AO2124" s="9">
        <f t="shared" si="791"/>
        <v>0</v>
      </c>
      <c r="AP2124" s="17">
        <f t="shared" si="791"/>
        <v>0</v>
      </c>
      <c r="AQ2124" s="15">
        <f t="shared" si="791"/>
        <v>0</v>
      </c>
      <c r="AR2124" s="10" t="str">
        <f t="shared" si="791"/>
        <v>A+J=</v>
      </c>
      <c r="AS2124" s="59">
        <f t="shared" si="791"/>
        <v>44819</v>
      </c>
      <c r="AT2124" s="18"/>
      <c r="AU2124" s="18"/>
      <c r="AV2124" s="40"/>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row>
    <row r="2125" spans="1:202" x14ac:dyDescent="0.2">
      <c r="A2125" s="122"/>
      <c r="B2125" s="3"/>
      <c r="C2125" s="5"/>
      <c r="D2125" s="4"/>
      <c r="E2125" s="5"/>
      <c r="F2125" s="19"/>
      <c r="G2125" s="6"/>
      <c r="H2125" s="5"/>
      <c r="I2125" s="5"/>
      <c r="J2125" s="5"/>
      <c r="K2125" s="5"/>
      <c r="L2125" s="20"/>
      <c r="M2125" s="8"/>
      <c r="N2125" s="3"/>
      <c r="O2125" s="3"/>
      <c r="P2125" s="21"/>
      <c r="Q2125" s="2"/>
      <c r="R2125" s="9"/>
      <c r="S2125" s="9"/>
      <c r="T2125" s="9"/>
      <c r="U2125" s="9"/>
      <c r="V2125" s="9"/>
      <c r="W2125" s="9"/>
      <c r="X2125" s="9"/>
      <c r="Y2125" s="9"/>
      <c r="Z2125" s="9"/>
      <c r="AA2125" s="9"/>
      <c r="AB2125" s="9"/>
      <c r="AC2125" s="9"/>
      <c r="AD2125" s="9"/>
      <c r="AE2125" s="9"/>
      <c r="AF2125" s="59">
        <f t="shared" si="792"/>
        <v>44691</v>
      </c>
      <c r="AG2125" s="15">
        <f t="shared" ca="1" si="789"/>
        <v>509.03085999000001</v>
      </c>
      <c r="AH2125" s="15">
        <f t="shared" si="789"/>
        <v>500</v>
      </c>
      <c r="AI2125" s="4">
        <f t="shared" ca="1" si="789"/>
        <v>0.1265</v>
      </c>
      <c r="AJ2125" s="16">
        <f t="shared" ca="1" si="789"/>
        <v>4.7279E-4</v>
      </c>
      <c r="AK2125" s="4">
        <f t="shared" si="789"/>
        <v>1.075</v>
      </c>
      <c r="AL2125" s="59">
        <f t="shared" si="790"/>
        <v>44691</v>
      </c>
      <c r="AM2125" s="16">
        <f t="shared" ca="1" si="791"/>
        <v>1.0180617199999999</v>
      </c>
      <c r="AN2125" s="15">
        <f t="shared" ca="1" si="791"/>
        <v>9.0308599899999997</v>
      </c>
      <c r="AO2125" s="9">
        <f t="shared" si="791"/>
        <v>0</v>
      </c>
      <c r="AP2125" s="17">
        <f t="shared" si="791"/>
        <v>0</v>
      </c>
      <c r="AQ2125" s="15">
        <f t="shared" si="791"/>
        <v>0</v>
      </c>
      <c r="AR2125" s="10" t="str">
        <f t="shared" si="791"/>
        <v>A+J=</v>
      </c>
      <c r="AS2125" s="59">
        <f t="shared" si="791"/>
        <v>44819</v>
      </c>
      <c r="AT2125" s="18"/>
      <c r="AU2125" s="18"/>
      <c r="AV2125" s="40"/>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row>
    <row r="2126" spans="1:202" x14ac:dyDescent="0.2">
      <c r="A2126" s="122"/>
      <c r="B2126" s="3"/>
      <c r="C2126" s="5"/>
      <c r="D2126" s="4"/>
      <c r="E2126" s="5"/>
      <c r="F2126" s="19"/>
      <c r="G2126" s="6"/>
      <c r="H2126" s="5"/>
      <c r="I2126" s="5"/>
      <c r="J2126" s="5"/>
      <c r="K2126" s="5"/>
      <c r="L2126" s="20"/>
      <c r="M2126" s="8"/>
      <c r="N2126" s="3"/>
      <c r="O2126" s="3"/>
      <c r="P2126" s="21"/>
      <c r="Q2126" s="2"/>
      <c r="R2126" s="9"/>
      <c r="S2126" s="9"/>
      <c r="T2126" s="9"/>
      <c r="U2126" s="9"/>
      <c r="V2126" s="9"/>
      <c r="W2126" s="9"/>
      <c r="X2126" s="9"/>
      <c r="Y2126" s="9"/>
      <c r="Z2126" s="9"/>
      <c r="AA2126" s="9"/>
      <c r="AB2126" s="9"/>
      <c r="AC2126" s="9"/>
      <c r="AD2126" s="9"/>
      <c r="AE2126" s="9"/>
      <c r="AF2126" s="59">
        <f t="shared" si="792"/>
        <v>44692</v>
      </c>
      <c r="AG2126" s="15">
        <f t="shared" ca="1" si="789"/>
        <v>509.28957500000001</v>
      </c>
      <c r="AH2126" s="15">
        <f t="shared" si="789"/>
        <v>500</v>
      </c>
      <c r="AI2126" s="4">
        <f t="shared" ca="1" si="789"/>
        <v>0.1265</v>
      </c>
      <c r="AJ2126" s="16">
        <f t="shared" ca="1" si="789"/>
        <v>4.7279E-4</v>
      </c>
      <c r="AK2126" s="4">
        <f t="shared" si="789"/>
        <v>1.075</v>
      </c>
      <c r="AL2126" s="59">
        <f t="shared" si="790"/>
        <v>44692</v>
      </c>
      <c r="AM2126" s="16">
        <f t="shared" ca="1" si="791"/>
        <v>1.0185791500000001</v>
      </c>
      <c r="AN2126" s="15">
        <f t="shared" ca="1" si="791"/>
        <v>9.2895749999999992</v>
      </c>
      <c r="AO2126" s="9">
        <f t="shared" si="791"/>
        <v>0</v>
      </c>
      <c r="AP2126" s="17">
        <f t="shared" si="791"/>
        <v>0</v>
      </c>
      <c r="AQ2126" s="15">
        <f t="shared" si="791"/>
        <v>0</v>
      </c>
      <c r="AR2126" s="10" t="str">
        <f t="shared" si="791"/>
        <v>A+J=</v>
      </c>
      <c r="AS2126" s="59">
        <f t="shared" si="791"/>
        <v>44819</v>
      </c>
      <c r="AT2126" s="18"/>
      <c r="AU2126" s="18"/>
      <c r="AV2126" s="40"/>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row>
    <row r="2127" spans="1:202" x14ac:dyDescent="0.2">
      <c r="A2127" s="122"/>
      <c r="B2127" s="3"/>
      <c r="C2127" s="5"/>
      <c r="D2127" s="4"/>
      <c r="E2127" s="5"/>
      <c r="F2127" s="19"/>
      <c r="G2127" s="6"/>
      <c r="H2127" s="5"/>
      <c r="I2127" s="5"/>
      <c r="J2127" s="5"/>
      <c r="K2127" s="5"/>
      <c r="L2127" s="20"/>
      <c r="M2127" s="8"/>
      <c r="N2127" s="3"/>
      <c r="O2127" s="3"/>
      <c r="P2127" s="21"/>
      <c r="Q2127" s="2"/>
      <c r="R2127" s="9"/>
      <c r="S2127" s="9"/>
      <c r="T2127" s="9"/>
      <c r="U2127" s="9"/>
      <c r="V2127" s="9"/>
      <c r="W2127" s="9"/>
      <c r="X2127" s="9"/>
      <c r="Y2127" s="9"/>
      <c r="Z2127" s="9"/>
      <c r="AA2127" s="9"/>
      <c r="AB2127" s="9"/>
      <c r="AC2127" s="9"/>
      <c r="AD2127" s="9"/>
      <c r="AE2127" s="9"/>
      <c r="AF2127" s="59">
        <f t="shared" si="792"/>
        <v>44693</v>
      </c>
      <c r="AG2127" s="15">
        <f t="shared" ca="1" si="789"/>
        <v>509.54842499</v>
      </c>
      <c r="AH2127" s="15">
        <f t="shared" si="789"/>
        <v>500</v>
      </c>
      <c r="AI2127" s="4">
        <f t="shared" ca="1" si="789"/>
        <v>0.1265</v>
      </c>
      <c r="AJ2127" s="16">
        <f t="shared" ca="1" si="789"/>
        <v>4.7279E-4</v>
      </c>
      <c r="AK2127" s="4">
        <f t="shared" si="789"/>
        <v>1.075</v>
      </c>
      <c r="AL2127" s="59">
        <f t="shared" si="790"/>
        <v>44693</v>
      </c>
      <c r="AM2127" s="16">
        <f t="shared" ca="1" si="791"/>
        <v>1.0190968499999999</v>
      </c>
      <c r="AN2127" s="15">
        <f t="shared" ca="1" si="791"/>
        <v>9.5484249899999991</v>
      </c>
      <c r="AO2127" s="9">
        <f t="shared" si="791"/>
        <v>0</v>
      </c>
      <c r="AP2127" s="17">
        <f t="shared" si="791"/>
        <v>0</v>
      </c>
      <c r="AQ2127" s="15">
        <f t="shared" si="791"/>
        <v>0</v>
      </c>
      <c r="AR2127" s="10" t="str">
        <f t="shared" si="791"/>
        <v>A+J=</v>
      </c>
      <c r="AS2127" s="59">
        <f t="shared" si="791"/>
        <v>44819</v>
      </c>
      <c r="AT2127" s="18"/>
      <c r="AU2127" s="18"/>
      <c r="AV2127" s="40"/>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row>
    <row r="2128" spans="1:202" x14ac:dyDescent="0.2">
      <c r="A2128" s="122"/>
      <c r="B2128" s="3"/>
      <c r="C2128" s="5"/>
      <c r="D2128" s="4"/>
      <c r="E2128" s="5"/>
      <c r="F2128" s="19"/>
      <c r="G2128" s="6"/>
      <c r="H2128" s="5"/>
      <c r="I2128" s="5"/>
      <c r="J2128" s="5"/>
      <c r="K2128" s="5"/>
      <c r="L2128" s="20"/>
      <c r="M2128" s="8"/>
      <c r="N2128" s="3"/>
      <c r="O2128" s="3"/>
      <c r="P2128" s="21"/>
      <c r="Q2128" s="2"/>
      <c r="R2128" s="9"/>
      <c r="S2128" s="9"/>
      <c r="T2128" s="9"/>
      <c r="U2128" s="9"/>
      <c r="V2128" s="9"/>
      <c r="W2128" s="9"/>
      <c r="X2128" s="9"/>
      <c r="Y2128" s="9"/>
      <c r="Z2128" s="9"/>
      <c r="AA2128" s="9"/>
      <c r="AB2128" s="9"/>
      <c r="AC2128" s="9"/>
      <c r="AD2128" s="9"/>
      <c r="AE2128" s="9"/>
      <c r="AF2128" s="59">
        <f t="shared" si="792"/>
        <v>44694</v>
      </c>
      <c r="AG2128" s="15">
        <f t="shared" ca="1" si="789"/>
        <v>509.80739999999997</v>
      </c>
      <c r="AH2128" s="15">
        <f t="shared" si="789"/>
        <v>500</v>
      </c>
      <c r="AI2128" s="4">
        <f t="shared" ca="1" si="789"/>
        <v>0.1265</v>
      </c>
      <c r="AJ2128" s="16">
        <f t="shared" ca="1" si="789"/>
        <v>4.7279E-4</v>
      </c>
      <c r="AK2128" s="4">
        <f t="shared" si="789"/>
        <v>1.075</v>
      </c>
      <c r="AL2128" s="59">
        <f t="shared" si="790"/>
        <v>44694</v>
      </c>
      <c r="AM2128" s="16">
        <f t="shared" ca="1" si="791"/>
        <v>1.0196148</v>
      </c>
      <c r="AN2128" s="15">
        <f t="shared" ca="1" si="791"/>
        <v>9.8073999999999995</v>
      </c>
      <c r="AO2128" s="9">
        <f t="shared" si="791"/>
        <v>0</v>
      </c>
      <c r="AP2128" s="17">
        <f t="shared" si="791"/>
        <v>0</v>
      </c>
      <c r="AQ2128" s="15">
        <f t="shared" si="791"/>
        <v>0</v>
      </c>
      <c r="AR2128" s="10" t="str">
        <f t="shared" si="791"/>
        <v>A+J=</v>
      </c>
      <c r="AS2128" s="59">
        <f t="shared" si="791"/>
        <v>44819</v>
      </c>
      <c r="AT2128" s="18"/>
      <c r="AU2128" s="18"/>
      <c r="AV2128" s="40"/>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row>
    <row r="2129" spans="1:202" x14ac:dyDescent="0.2">
      <c r="A2129" s="122"/>
      <c r="B2129" s="3"/>
      <c r="C2129" s="5"/>
      <c r="D2129" s="4"/>
      <c r="E2129" s="5"/>
      <c r="F2129" s="19"/>
      <c r="G2129" s="6"/>
      <c r="H2129" s="5"/>
      <c r="I2129" s="5"/>
      <c r="J2129" s="5"/>
      <c r="K2129" s="5"/>
      <c r="L2129" s="20"/>
      <c r="M2129" s="8"/>
      <c r="N2129" s="3"/>
      <c r="O2129" s="3"/>
      <c r="P2129" s="21"/>
      <c r="Q2129" s="2"/>
      <c r="R2129" s="9"/>
      <c r="S2129" s="9"/>
      <c r="T2129" s="9"/>
      <c r="U2129" s="9"/>
      <c r="V2129" s="9"/>
      <c r="W2129" s="9"/>
      <c r="X2129" s="9"/>
      <c r="Y2129" s="9"/>
      <c r="Z2129" s="9"/>
      <c r="AA2129" s="9"/>
      <c r="AB2129" s="9"/>
      <c r="AC2129" s="9"/>
      <c r="AD2129" s="9"/>
      <c r="AE2129" s="9"/>
      <c r="AF2129" s="59">
        <f t="shared" si="792"/>
        <v>44695</v>
      </c>
      <c r="AG2129" s="15">
        <f t="shared" ca="1" si="789"/>
        <v>510.06650999999999</v>
      </c>
      <c r="AH2129" s="15">
        <f t="shared" si="789"/>
        <v>500</v>
      </c>
      <c r="AI2129" s="4">
        <f t="shared" ca="1" si="789"/>
        <v>0</v>
      </c>
      <c r="AJ2129" s="16">
        <f t="shared" ca="1" si="789"/>
        <v>0</v>
      </c>
      <c r="AK2129" s="4">
        <f t="shared" si="789"/>
        <v>1.075</v>
      </c>
      <c r="AL2129" s="59">
        <f t="shared" si="790"/>
        <v>44695</v>
      </c>
      <c r="AM2129" s="16">
        <f t="shared" ca="1" si="791"/>
        <v>1.0201330200000001</v>
      </c>
      <c r="AN2129" s="15">
        <f t="shared" ca="1" si="791"/>
        <v>10.066509999999999</v>
      </c>
      <c r="AO2129" s="9">
        <f t="shared" si="791"/>
        <v>0</v>
      </c>
      <c r="AP2129" s="17">
        <f t="shared" si="791"/>
        <v>0</v>
      </c>
      <c r="AQ2129" s="15">
        <f t="shared" si="791"/>
        <v>0</v>
      </c>
      <c r="AR2129" s="10" t="str">
        <f t="shared" si="791"/>
        <v>A+J=</v>
      </c>
      <c r="AS2129" s="59">
        <f t="shared" si="791"/>
        <v>44819</v>
      </c>
      <c r="AT2129" s="18"/>
      <c r="AU2129" s="18"/>
      <c r="AV2129" s="40"/>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row>
    <row r="2130" spans="1:202" x14ac:dyDescent="0.2">
      <c r="A2130" s="122"/>
      <c r="B2130" s="3"/>
      <c r="C2130" s="5"/>
      <c r="D2130" s="4"/>
      <c r="E2130" s="5"/>
      <c r="F2130" s="19"/>
      <c r="G2130" s="6"/>
      <c r="H2130" s="5"/>
      <c r="I2130" s="5"/>
      <c r="J2130" s="5"/>
      <c r="K2130" s="5"/>
      <c r="L2130" s="20"/>
      <c r="M2130" s="8"/>
      <c r="N2130" s="3"/>
      <c r="O2130" s="3"/>
      <c r="P2130" s="21"/>
      <c r="Q2130" s="2"/>
      <c r="R2130" s="9"/>
      <c r="S2130" s="9"/>
      <c r="T2130" s="9"/>
      <c r="U2130" s="9"/>
      <c r="V2130" s="9"/>
      <c r="W2130" s="9"/>
      <c r="X2130" s="9"/>
      <c r="Y2130" s="9"/>
      <c r="Z2130" s="9"/>
      <c r="AA2130" s="9"/>
      <c r="AB2130" s="9"/>
      <c r="AC2130" s="9"/>
      <c r="AD2130" s="9"/>
      <c r="AE2130" s="9"/>
      <c r="AF2130" s="59">
        <f t="shared" si="792"/>
        <v>44696</v>
      </c>
      <c r="AG2130" s="15">
        <f t="shared" ca="1" si="789"/>
        <v>510.06650999999999</v>
      </c>
      <c r="AH2130" s="15">
        <f t="shared" si="789"/>
        <v>500</v>
      </c>
      <c r="AI2130" s="4">
        <f t="shared" ca="1" si="789"/>
        <v>0</v>
      </c>
      <c r="AJ2130" s="16">
        <f t="shared" ca="1" si="789"/>
        <v>0</v>
      </c>
      <c r="AK2130" s="4">
        <f t="shared" si="789"/>
        <v>1.075</v>
      </c>
      <c r="AL2130" s="59">
        <f t="shared" si="790"/>
        <v>44696</v>
      </c>
      <c r="AM2130" s="16">
        <f t="shared" ca="1" si="791"/>
        <v>1.0201330200000001</v>
      </c>
      <c r="AN2130" s="15">
        <f t="shared" ca="1" si="791"/>
        <v>10.066509999999999</v>
      </c>
      <c r="AO2130" s="9">
        <f t="shared" si="791"/>
        <v>0</v>
      </c>
      <c r="AP2130" s="17">
        <f t="shared" si="791"/>
        <v>0</v>
      </c>
      <c r="AQ2130" s="15">
        <f t="shared" si="791"/>
        <v>0</v>
      </c>
      <c r="AR2130" s="10" t="str">
        <f t="shared" si="791"/>
        <v>A+J=</v>
      </c>
      <c r="AS2130" s="59">
        <f t="shared" si="791"/>
        <v>44819</v>
      </c>
      <c r="AT2130" s="18"/>
      <c r="AU2130" s="18"/>
      <c r="AV2130" s="40"/>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row>
    <row r="2131" spans="1:202" x14ac:dyDescent="0.2">
      <c r="A2131" s="122"/>
      <c r="B2131" s="3"/>
      <c r="C2131" s="5"/>
      <c r="D2131" s="4"/>
      <c r="E2131" s="5"/>
      <c r="F2131" s="19"/>
      <c r="G2131" s="6"/>
      <c r="H2131" s="5"/>
      <c r="I2131" s="5"/>
      <c r="J2131" s="5"/>
      <c r="K2131" s="5"/>
      <c r="L2131" s="20"/>
      <c r="M2131" s="8"/>
      <c r="N2131" s="3"/>
      <c r="O2131" s="3"/>
      <c r="P2131" s="21"/>
      <c r="Q2131" s="2"/>
      <c r="R2131" s="9"/>
      <c r="S2131" s="9"/>
      <c r="T2131" s="9"/>
      <c r="U2131" s="9"/>
      <c r="V2131" s="9"/>
      <c r="W2131" s="9"/>
      <c r="X2131" s="9"/>
      <c r="Y2131" s="9"/>
      <c r="Z2131" s="9"/>
      <c r="AA2131" s="9"/>
      <c r="AB2131" s="9"/>
      <c r="AC2131" s="9"/>
      <c r="AD2131" s="9"/>
      <c r="AE2131" s="9"/>
      <c r="AF2131" s="59">
        <f t="shared" si="792"/>
        <v>44697</v>
      </c>
      <c r="AG2131" s="15">
        <f t="shared" ca="1" si="789"/>
        <v>510.06650999999999</v>
      </c>
      <c r="AH2131" s="15">
        <f t="shared" si="789"/>
        <v>500</v>
      </c>
      <c r="AI2131" s="4">
        <f t="shared" ca="1" si="789"/>
        <v>0.1265</v>
      </c>
      <c r="AJ2131" s="16">
        <f t="shared" ca="1" si="789"/>
        <v>4.7279E-4</v>
      </c>
      <c r="AK2131" s="4">
        <f t="shared" si="789"/>
        <v>1.075</v>
      </c>
      <c r="AL2131" s="59">
        <f t="shared" si="790"/>
        <v>44697</v>
      </c>
      <c r="AM2131" s="16">
        <f t="shared" ca="1" si="791"/>
        <v>1.0201330200000001</v>
      </c>
      <c r="AN2131" s="15">
        <f t="shared" ca="1" si="791"/>
        <v>10.066509999999999</v>
      </c>
      <c r="AO2131" s="9">
        <f t="shared" si="791"/>
        <v>0</v>
      </c>
      <c r="AP2131" s="17">
        <f t="shared" si="791"/>
        <v>0</v>
      </c>
      <c r="AQ2131" s="15">
        <f t="shared" si="791"/>
        <v>0</v>
      </c>
      <c r="AR2131" s="10" t="str">
        <f t="shared" si="791"/>
        <v>A+J=</v>
      </c>
      <c r="AS2131" s="59">
        <f t="shared" si="791"/>
        <v>44819</v>
      </c>
      <c r="AT2131" s="18"/>
      <c r="AU2131" s="18"/>
      <c r="AV2131" s="40"/>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row>
    <row r="2132" spans="1:202" x14ac:dyDescent="0.2">
      <c r="A2132" s="122"/>
      <c r="B2132" s="3"/>
      <c r="C2132" s="5"/>
      <c r="D2132" s="4"/>
      <c r="E2132" s="5"/>
      <c r="F2132" s="19"/>
      <c r="G2132" s="6"/>
      <c r="H2132" s="5"/>
      <c r="I2132" s="5"/>
      <c r="J2132" s="5"/>
      <c r="K2132" s="5"/>
      <c r="L2132" s="20"/>
      <c r="M2132" s="8"/>
      <c r="N2132" s="3"/>
      <c r="O2132" s="3"/>
      <c r="P2132" s="21"/>
      <c r="Q2132" s="2"/>
      <c r="R2132" s="9"/>
      <c r="S2132" s="9"/>
      <c r="T2132" s="9"/>
      <c r="U2132" s="9"/>
      <c r="V2132" s="9"/>
      <c r="W2132" s="9"/>
      <c r="X2132" s="9"/>
      <c r="Y2132" s="9"/>
      <c r="Z2132" s="9"/>
      <c r="AA2132" s="9"/>
      <c r="AB2132" s="9"/>
      <c r="AC2132" s="9"/>
      <c r="AD2132" s="9"/>
      <c r="AE2132" s="9"/>
      <c r="AF2132" s="59">
        <f t="shared" si="792"/>
        <v>44698</v>
      </c>
      <c r="AG2132" s="15">
        <f t="shared" ca="1" si="789"/>
        <v>510.32574999999997</v>
      </c>
      <c r="AH2132" s="15">
        <f t="shared" si="789"/>
        <v>500</v>
      </c>
      <c r="AI2132" s="4">
        <f t="shared" ca="1" si="789"/>
        <v>0.1265</v>
      </c>
      <c r="AJ2132" s="16">
        <f t="shared" ca="1" si="789"/>
        <v>4.7279E-4</v>
      </c>
      <c r="AK2132" s="4">
        <f t="shared" si="789"/>
        <v>1.075</v>
      </c>
      <c r="AL2132" s="59">
        <f t="shared" si="790"/>
        <v>44698</v>
      </c>
      <c r="AM2132" s="16">
        <f t="shared" ca="1" si="791"/>
        <v>1.0206515</v>
      </c>
      <c r="AN2132" s="15">
        <f t="shared" ca="1" si="791"/>
        <v>10.325749999999999</v>
      </c>
      <c r="AO2132" s="9">
        <f t="shared" si="791"/>
        <v>0</v>
      </c>
      <c r="AP2132" s="17">
        <f t="shared" si="791"/>
        <v>0</v>
      </c>
      <c r="AQ2132" s="15">
        <f t="shared" si="791"/>
        <v>0</v>
      </c>
      <c r="AR2132" s="10" t="str">
        <f t="shared" si="791"/>
        <v>A+J=</v>
      </c>
      <c r="AS2132" s="59">
        <f t="shared" si="791"/>
        <v>44819</v>
      </c>
      <c r="AT2132" s="18"/>
      <c r="AU2132" s="18"/>
      <c r="AV2132" s="40"/>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row>
    <row r="2133" spans="1:202" x14ac:dyDescent="0.2">
      <c r="A2133" s="122"/>
      <c r="B2133" s="3"/>
      <c r="C2133" s="5"/>
      <c r="D2133" s="4"/>
      <c r="E2133" s="5"/>
      <c r="F2133" s="19"/>
      <c r="G2133" s="6"/>
      <c r="H2133" s="5"/>
      <c r="I2133" s="5"/>
      <c r="J2133" s="5"/>
      <c r="K2133" s="5"/>
      <c r="L2133" s="20"/>
      <c r="M2133" s="8"/>
      <c r="N2133" s="3"/>
      <c r="O2133" s="3"/>
      <c r="P2133" s="21"/>
      <c r="Q2133" s="2"/>
      <c r="R2133" s="9"/>
      <c r="S2133" s="9"/>
      <c r="T2133" s="9"/>
      <c r="U2133" s="9"/>
      <c r="V2133" s="9"/>
      <c r="W2133" s="9"/>
      <c r="X2133" s="9"/>
      <c r="Y2133" s="9"/>
      <c r="Z2133" s="9"/>
      <c r="AA2133" s="9"/>
      <c r="AB2133" s="9"/>
      <c r="AC2133" s="9"/>
      <c r="AD2133" s="9"/>
      <c r="AE2133" s="9"/>
      <c r="AF2133" s="59">
        <f t="shared" si="792"/>
        <v>44699</v>
      </c>
      <c r="AG2133" s="15">
        <f t="shared" ca="1" si="789"/>
        <v>510.58512500000001</v>
      </c>
      <c r="AH2133" s="15">
        <f t="shared" si="789"/>
        <v>500</v>
      </c>
      <c r="AI2133" s="4">
        <f t="shared" ca="1" si="789"/>
        <v>0.1265</v>
      </c>
      <c r="AJ2133" s="16">
        <f t="shared" ca="1" si="789"/>
        <v>4.7279E-4</v>
      </c>
      <c r="AK2133" s="4">
        <f t="shared" si="789"/>
        <v>1.075</v>
      </c>
      <c r="AL2133" s="59">
        <f t="shared" si="790"/>
        <v>44699</v>
      </c>
      <c r="AM2133" s="16">
        <f t="shared" ca="1" si="791"/>
        <v>1.0211702499999999</v>
      </c>
      <c r="AN2133" s="15">
        <f t="shared" ca="1" si="791"/>
        <v>10.585125</v>
      </c>
      <c r="AO2133" s="9">
        <f t="shared" si="791"/>
        <v>0</v>
      </c>
      <c r="AP2133" s="17">
        <f t="shared" si="791"/>
        <v>0</v>
      </c>
      <c r="AQ2133" s="15">
        <f t="shared" si="791"/>
        <v>0</v>
      </c>
      <c r="AR2133" s="10" t="str">
        <f t="shared" si="791"/>
        <v>A+J=</v>
      </c>
      <c r="AS2133" s="59">
        <f t="shared" si="791"/>
        <v>44819</v>
      </c>
      <c r="AT2133" s="18"/>
      <c r="AU2133" s="18"/>
      <c r="AV2133" s="40"/>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row>
    <row r="2134" spans="1:202" x14ac:dyDescent="0.2">
      <c r="A2134" s="122"/>
      <c r="B2134" s="3"/>
      <c r="C2134" s="5"/>
      <c r="D2134" s="4"/>
      <c r="E2134" s="5"/>
      <c r="F2134" s="19"/>
      <c r="G2134" s="6"/>
      <c r="H2134" s="5"/>
      <c r="I2134" s="5"/>
      <c r="J2134" s="5"/>
      <c r="K2134" s="5"/>
      <c r="L2134" s="20"/>
      <c r="M2134" s="8"/>
      <c r="N2134" s="3"/>
      <c r="O2134" s="3"/>
      <c r="P2134" s="21"/>
      <c r="Q2134" s="2"/>
      <c r="R2134" s="9"/>
      <c r="S2134" s="9"/>
      <c r="T2134" s="9"/>
      <c r="U2134" s="9"/>
      <c r="V2134" s="9"/>
      <c r="W2134" s="9"/>
      <c r="X2134" s="9"/>
      <c r="Y2134" s="9"/>
      <c r="Z2134" s="9"/>
      <c r="AA2134" s="9"/>
      <c r="AB2134" s="9"/>
      <c r="AC2134" s="9"/>
      <c r="AD2134" s="9"/>
      <c r="AE2134" s="9"/>
      <c r="AF2134" s="59">
        <f t="shared" si="792"/>
        <v>44700</v>
      </c>
      <c r="AG2134" s="15">
        <f t="shared" ca="1" si="789"/>
        <v>510.84463</v>
      </c>
      <c r="AH2134" s="15">
        <f t="shared" si="789"/>
        <v>500</v>
      </c>
      <c r="AI2134" s="4">
        <f t="shared" ca="1" si="789"/>
        <v>0.1265</v>
      </c>
      <c r="AJ2134" s="16">
        <f t="shared" ca="1" si="789"/>
        <v>4.7279E-4</v>
      </c>
      <c r="AK2134" s="4">
        <f t="shared" si="789"/>
        <v>1.075</v>
      </c>
      <c r="AL2134" s="59">
        <f t="shared" si="790"/>
        <v>44700</v>
      </c>
      <c r="AM2134" s="16">
        <f t="shared" ca="1" si="791"/>
        <v>1.02168926</v>
      </c>
      <c r="AN2134" s="15">
        <f t="shared" ca="1" si="791"/>
        <v>10.84463</v>
      </c>
      <c r="AO2134" s="9">
        <f t="shared" si="791"/>
        <v>0</v>
      </c>
      <c r="AP2134" s="17">
        <f t="shared" si="791"/>
        <v>0</v>
      </c>
      <c r="AQ2134" s="15">
        <f t="shared" si="791"/>
        <v>0</v>
      </c>
      <c r="AR2134" s="10" t="str">
        <f t="shared" si="791"/>
        <v>A+J=</v>
      </c>
      <c r="AS2134" s="59">
        <f t="shared" si="791"/>
        <v>44819</v>
      </c>
      <c r="AT2134" s="18"/>
      <c r="AU2134" s="18"/>
      <c r="AV2134" s="40"/>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row>
    <row r="2135" spans="1:202" x14ac:dyDescent="0.2">
      <c r="A2135" s="122"/>
      <c r="B2135" s="3"/>
      <c r="C2135" s="5"/>
      <c r="D2135" s="4"/>
      <c r="E2135" s="5"/>
      <c r="F2135" s="19"/>
      <c r="G2135" s="6"/>
      <c r="H2135" s="5"/>
      <c r="I2135" s="5"/>
      <c r="J2135" s="5"/>
      <c r="K2135" s="5"/>
      <c r="L2135" s="20"/>
      <c r="M2135" s="8"/>
      <c r="N2135" s="3"/>
      <c r="O2135" s="3"/>
      <c r="P2135" s="21"/>
      <c r="Q2135" s="2"/>
      <c r="R2135" s="9"/>
      <c r="S2135" s="9"/>
      <c r="T2135" s="9"/>
      <c r="U2135" s="9"/>
      <c r="V2135" s="9"/>
      <c r="W2135" s="9"/>
      <c r="X2135" s="9"/>
      <c r="Y2135" s="9"/>
      <c r="Z2135" s="9"/>
      <c r="AA2135" s="9"/>
      <c r="AB2135" s="9"/>
      <c r="AC2135" s="9"/>
      <c r="AD2135" s="9"/>
      <c r="AE2135" s="9"/>
      <c r="AF2135" s="59">
        <f t="shared" si="792"/>
        <v>44701</v>
      </c>
      <c r="AG2135" s="15">
        <f t="shared" ref="AG2135:AK2148" ca="1" si="793">VLOOKUP($AF2135,$A$10:$Q$3625,(AG$1)+1)</f>
        <v>511.10426498999999</v>
      </c>
      <c r="AH2135" s="15">
        <f t="shared" si="793"/>
        <v>500</v>
      </c>
      <c r="AI2135" s="4">
        <f t="shared" ca="1" si="793"/>
        <v>0.1265</v>
      </c>
      <c r="AJ2135" s="16">
        <f t="shared" ca="1" si="793"/>
        <v>4.7279E-4</v>
      </c>
      <c r="AK2135" s="4">
        <f t="shared" si="793"/>
        <v>1.075</v>
      </c>
      <c r="AL2135" s="59">
        <f t="shared" si="790"/>
        <v>44701</v>
      </c>
      <c r="AM2135" s="16">
        <f t="shared" ref="AM2135:AS2148" ca="1" si="794">VLOOKUP($AF2135,$A$10:$Q$3625,(AM$1)+1)</f>
        <v>1.0222085299999999</v>
      </c>
      <c r="AN2135" s="15">
        <f t="shared" ca="1" si="794"/>
        <v>11.104264990000001</v>
      </c>
      <c r="AO2135" s="9">
        <f t="shared" si="794"/>
        <v>0</v>
      </c>
      <c r="AP2135" s="17">
        <f t="shared" si="794"/>
        <v>0</v>
      </c>
      <c r="AQ2135" s="15">
        <f t="shared" si="794"/>
        <v>0</v>
      </c>
      <c r="AR2135" s="10" t="str">
        <f t="shared" si="794"/>
        <v>A+J=</v>
      </c>
      <c r="AS2135" s="59">
        <f t="shared" si="794"/>
        <v>44819</v>
      </c>
      <c r="AT2135" s="18"/>
      <c r="AU2135" s="18"/>
      <c r="AV2135" s="40"/>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row>
    <row r="2136" spans="1:202" x14ac:dyDescent="0.2">
      <c r="A2136" s="122"/>
      <c r="B2136" s="3"/>
      <c r="C2136" s="5"/>
      <c r="D2136" s="4"/>
      <c r="E2136" s="5"/>
      <c r="F2136" s="19"/>
      <c r="G2136" s="6"/>
      <c r="H2136" s="5"/>
      <c r="I2136" s="5"/>
      <c r="J2136" s="5"/>
      <c r="K2136" s="5"/>
      <c r="L2136" s="20"/>
      <c r="M2136" s="8"/>
      <c r="N2136" s="3"/>
      <c r="O2136" s="3"/>
      <c r="P2136" s="21"/>
      <c r="Q2136" s="2"/>
      <c r="R2136" s="9"/>
      <c r="S2136" s="9"/>
      <c r="T2136" s="9"/>
      <c r="U2136" s="9"/>
      <c r="V2136" s="9"/>
      <c r="W2136" s="9"/>
      <c r="X2136" s="9"/>
      <c r="Y2136" s="9"/>
      <c r="Z2136" s="9"/>
      <c r="AA2136" s="9"/>
      <c r="AB2136" s="9"/>
      <c r="AC2136" s="9"/>
      <c r="AD2136" s="9"/>
      <c r="AE2136" s="9"/>
      <c r="AF2136" s="59">
        <f t="shared" si="792"/>
        <v>44702</v>
      </c>
      <c r="AG2136" s="15">
        <f t="shared" ca="1" si="793"/>
        <v>511.364035</v>
      </c>
      <c r="AH2136" s="15">
        <f t="shared" si="793"/>
        <v>500</v>
      </c>
      <c r="AI2136" s="4">
        <f t="shared" ca="1" si="793"/>
        <v>0</v>
      </c>
      <c r="AJ2136" s="16">
        <f t="shared" ca="1" si="793"/>
        <v>0</v>
      </c>
      <c r="AK2136" s="4">
        <f t="shared" si="793"/>
        <v>1.075</v>
      </c>
      <c r="AL2136" s="59">
        <f t="shared" si="790"/>
        <v>44702</v>
      </c>
      <c r="AM2136" s="16">
        <f t="shared" ca="1" si="794"/>
        <v>1.0227280700000001</v>
      </c>
      <c r="AN2136" s="15">
        <f t="shared" ca="1" si="794"/>
        <v>11.364034999999999</v>
      </c>
      <c r="AO2136" s="9">
        <f t="shared" si="794"/>
        <v>0</v>
      </c>
      <c r="AP2136" s="17">
        <f t="shared" si="794"/>
        <v>0</v>
      </c>
      <c r="AQ2136" s="15">
        <f t="shared" si="794"/>
        <v>0</v>
      </c>
      <c r="AR2136" s="10" t="str">
        <f t="shared" si="794"/>
        <v>A+J=</v>
      </c>
      <c r="AS2136" s="59">
        <f t="shared" si="794"/>
        <v>44819</v>
      </c>
      <c r="AT2136" s="18"/>
      <c r="AU2136" s="18"/>
      <c r="AV2136" s="40"/>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row>
    <row r="2137" spans="1:202" x14ac:dyDescent="0.2">
      <c r="A2137" s="122"/>
      <c r="B2137" s="3"/>
      <c r="C2137" s="5"/>
      <c r="D2137" s="4"/>
      <c r="E2137" s="5"/>
      <c r="F2137" s="19"/>
      <c r="G2137" s="6"/>
      <c r="H2137" s="5"/>
      <c r="I2137" s="5"/>
      <c r="J2137" s="5"/>
      <c r="K2137" s="5"/>
      <c r="L2137" s="20"/>
      <c r="M2137" s="8"/>
      <c r="N2137" s="3"/>
      <c r="O2137" s="3"/>
      <c r="P2137" s="21"/>
      <c r="Q2137" s="2"/>
      <c r="R2137" s="9"/>
      <c r="S2137" s="9"/>
      <c r="T2137" s="9"/>
      <c r="U2137" s="9"/>
      <c r="V2137" s="9"/>
      <c r="W2137" s="9"/>
      <c r="X2137" s="9"/>
      <c r="Y2137" s="9"/>
      <c r="Z2137" s="9"/>
      <c r="AA2137" s="9"/>
      <c r="AB2137" s="9"/>
      <c r="AC2137" s="9"/>
      <c r="AD2137" s="9"/>
      <c r="AE2137" s="9"/>
      <c r="AF2137" s="59">
        <f t="shared" si="792"/>
        <v>44703</v>
      </c>
      <c r="AG2137" s="15">
        <f t="shared" ca="1" si="793"/>
        <v>511.364035</v>
      </c>
      <c r="AH2137" s="15">
        <f t="shared" si="793"/>
        <v>500</v>
      </c>
      <c r="AI2137" s="4">
        <f t="shared" ca="1" si="793"/>
        <v>0</v>
      </c>
      <c r="AJ2137" s="16">
        <f t="shared" ca="1" si="793"/>
        <v>0</v>
      </c>
      <c r="AK2137" s="4">
        <f t="shared" si="793"/>
        <v>1.075</v>
      </c>
      <c r="AL2137" s="59">
        <f t="shared" si="790"/>
        <v>44703</v>
      </c>
      <c r="AM2137" s="16">
        <f t="shared" ca="1" si="794"/>
        <v>1.0227280700000001</v>
      </c>
      <c r="AN2137" s="15">
        <f t="shared" ca="1" si="794"/>
        <v>11.364034999999999</v>
      </c>
      <c r="AO2137" s="9">
        <f t="shared" si="794"/>
        <v>0</v>
      </c>
      <c r="AP2137" s="17">
        <f t="shared" si="794"/>
        <v>0</v>
      </c>
      <c r="AQ2137" s="15">
        <f t="shared" si="794"/>
        <v>0</v>
      </c>
      <c r="AR2137" s="10" t="str">
        <f t="shared" si="794"/>
        <v>A+J=</v>
      </c>
      <c r="AS2137" s="59">
        <f t="shared" si="794"/>
        <v>44819</v>
      </c>
      <c r="AT2137" s="18"/>
      <c r="AU2137" s="18"/>
      <c r="AV2137" s="40"/>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row>
    <row r="2138" spans="1:202" x14ac:dyDescent="0.2">
      <c r="A2138" s="122"/>
      <c r="B2138" s="3"/>
      <c r="C2138" s="5"/>
      <c r="D2138" s="4"/>
      <c r="E2138" s="5"/>
      <c r="F2138" s="19"/>
      <c r="G2138" s="6"/>
      <c r="H2138" s="5"/>
      <c r="I2138" s="5"/>
      <c r="J2138" s="5"/>
      <c r="K2138" s="5"/>
      <c r="L2138" s="20"/>
      <c r="M2138" s="8"/>
      <c r="N2138" s="3"/>
      <c r="O2138" s="3"/>
      <c r="P2138" s="21"/>
      <c r="Q2138" s="2"/>
      <c r="R2138" s="9"/>
      <c r="S2138" s="9"/>
      <c r="T2138" s="9"/>
      <c r="U2138" s="9"/>
      <c r="V2138" s="9"/>
      <c r="W2138" s="9"/>
      <c r="X2138" s="9"/>
      <c r="Y2138" s="9"/>
      <c r="Z2138" s="9"/>
      <c r="AA2138" s="9"/>
      <c r="AB2138" s="9"/>
      <c r="AC2138" s="9"/>
      <c r="AD2138" s="9"/>
      <c r="AE2138" s="9"/>
      <c r="AF2138" s="59">
        <f t="shared" si="792"/>
        <v>44704</v>
      </c>
      <c r="AG2138" s="15">
        <f t="shared" ca="1" si="793"/>
        <v>511.364035</v>
      </c>
      <c r="AH2138" s="15">
        <f t="shared" si="793"/>
        <v>500</v>
      </c>
      <c r="AI2138" s="4">
        <f t="shared" ca="1" si="793"/>
        <v>0.1265</v>
      </c>
      <c r="AJ2138" s="16">
        <f t="shared" ca="1" si="793"/>
        <v>4.7279E-4</v>
      </c>
      <c r="AK2138" s="4">
        <f t="shared" si="793"/>
        <v>1.075</v>
      </c>
      <c r="AL2138" s="59">
        <f t="shared" si="790"/>
        <v>44704</v>
      </c>
      <c r="AM2138" s="16">
        <f t="shared" ca="1" si="794"/>
        <v>1.0227280700000001</v>
      </c>
      <c r="AN2138" s="15">
        <f t="shared" ca="1" si="794"/>
        <v>11.364034999999999</v>
      </c>
      <c r="AO2138" s="9">
        <f t="shared" si="794"/>
        <v>0</v>
      </c>
      <c r="AP2138" s="17">
        <f t="shared" si="794"/>
        <v>0</v>
      </c>
      <c r="AQ2138" s="15">
        <f t="shared" si="794"/>
        <v>0</v>
      </c>
      <c r="AR2138" s="10" t="str">
        <f t="shared" si="794"/>
        <v>A+J=</v>
      </c>
      <c r="AS2138" s="59">
        <f t="shared" si="794"/>
        <v>44819</v>
      </c>
      <c r="AT2138" s="18"/>
      <c r="AU2138" s="18"/>
      <c r="AV2138" s="40"/>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row>
    <row r="2139" spans="1:202" x14ac:dyDescent="0.2">
      <c r="A2139" s="122"/>
      <c r="B2139" s="3"/>
      <c r="C2139" s="5"/>
      <c r="D2139" s="4"/>
      <c r="E2139" s="5"/>
      <c r="F2139" s="19"/>
      <c r="G2139" s="6"/>
      <c r="H2139" s="5"/>
      <c r="I2139" s="5"/>
      <c r="J2139" s="5"/>
      <c r="K2139" s="5"/>
      <c r="L2139" s="20"/>
      <c r="M2139" s="8"/>
      <c r="N2139" s="3"/>
      <c r="O2139" s="3"/>
      <c r="P2139" s="21"/>
      <c r="Q2139" s="2"/>
      <c r="R2139" s="9"/>
      <c r="S2139" s="9"/>
      <c r="T2139" s="9"/>
      <c r="U2139" s="9"/>
      <c r="V2139" s="9"/>
      <c r="W2139" s="9"/>
      <c r="X2139" s="9"/>
      <c r="Y2139" s="9"/>
      <c r="Z2139" s="9"/>
      <c r="AA2139" s="9"/>
      <c r="AB2139" s="9"/>
      <c r="AC2139" s="9"/>
      <c r="AD2139" s="9"/>
      <c r="AE2139" s="9"/>
      <c r="AF2139" s="59">
        <f t="shared" si="792"/>
        <v>44705</v>
      </c>
      <c r="AG2139" s="15">
        <f t="shared" ca="1" si="793"/>
        <v>511.62393500000002</v>
      </c>
      <c r="AH2139" s="15">
        <f t="shared" si="793"/>
        <v>500</v>
      </c>
      <c r="AI2139" s="4">
        <f t="shared" ca="1" si="793"/>
        <v>0.1265</v>
      </c>
      <c r="AJ2139" s="16">
        <f t="shared" ca="1" si="793"/>
        <v>4.7279E-4</v>
      </c>
      <c r="AK2139" s="4">
        <f t="shared" si="793"/>
        <v>1.075</v>
      </c>
      <c r="AL2139" s="59">
        <f t="shared" si="790"/>
        <v>44705</v>
      </c>
      <c r="AM2139" s="16">
        <f t="shared" ca="1" si="794"/>
        <v>1.0232478700000001</v>
      </c>
      <c r="AN2139" s="15">
        <f t="shared" ca="1" si="794"/>
        <v>11.623934999999999</v>
      </c>
      <c r="AO2139" s="9">
        <f t="shared" si="794"/>
        <v>0</v>
      </c>
      <c r="AP2139" s="17">
        <f t="shared" si="794"/>
        <v>0</v>
      </c>
      <c r="AQ2139" s="15">
        <f t="shared" si="794"/>
        <v>0</v>
      </c>
      <c r="AR2139" s="10" t="str">
        <f t="shared" si="794"/>
        <v>A+J=</v>
      </c>
      <c r="AS2139" s="59">
        <f t="shared" si="794"/>
        <v>44819</v>
      </c>
      <c r="AT2139" s="18"/>
      <c r="AU2139" s="18"/>
      <c r="AV2139" s="40"/>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row>
    <row r="2140" spans="1:202" x14ac:dyDescent="0.2">
      <c r="A2140" s="122"/>
      <c r="B2140" s="3"/>
      <c r="C2140" s="5"/>
      <c r="D2140" s="4"/>
      <c r="E2140" s="5"/>
      <c r="F2140" s="19"/>
      <c r="G2140" s="6"/>
      <c r="H2140" s="5"/>
      <c r="I2140" s="5"/>
      <c r="J2140" s="5"/>
      <c r="K2140" s="5"/>
      <c r="L2140" s="20"/>
      <c r="M2140" s="8"/>
      <c r="N2140" s="3"/>
      <c r="O2140" s="3"/>
      <c r="P2140" s="21"/>
      <c r="Q2140" s="2"/>
      <c r="R2140" s="9"/>
      <c r="S2140" s="9"/>
      <c r="T2140" s="9"/>
      <c r="U2140" s="9"/>
      <c r="V2140" s="9"/>
      <c r="W2140" s="9"/>
      <c r="X2140" s="9"/>
      <c r="Y2140" s="9"/>
      <c r="Z2140" s="9"/>
      <c r="AA2140" s="9"/>
      <c r="AB2140" s="9"/>
      <c r="AC2140" s="9"/>
      <c r="AD2140" s="9"/>
      <c r="AE2140" s="9"/>
      <c r="AF2140" s="59">
        <f t="shared" si="792"/>
        <v>44706</v>
      </c>
      <c r="AG2140" s="15">
        <f t="shared" ca="1" si="793"/>
        <v>511.88396499999999</v>
      </c>
      <c r="AH2140" s="15">
        <f t="shared" si="793"/>
        <v>500</v>
      </c>
      <c r="AI2140" s="4">
        <f t="shared" ca="1" si="793"/>
        <v>0.1265</v>
      </c>
      <c r="AJ2140" s="16">
        <f t="shared" ca="1" si="793"/>
        <v>4.7279E-4</v>
      </c>
      <c r="AK2140" s="4">
        <f t="shared" si="793"/>
        <v>1.075</v>
      </c>
      <c r="AL2140" s="59">
        <f t="shared" si="790"/>
        <v>44706</v>
      </c>
      <c r="AM2140" s="16">
        <f t="shared" ca="1" si="794"/>
        <v>1.02376793</v>
      </c>
      <c r="AN2140" s="15">
        <f t="shared" ca="1" si="794"/>
        <v>11.883965</v>
      </c>
      <c r="AO2140" s="9">
        <f t="shared" si="794"/>
        <v>0</v>
      </c>
      <c r="AP2140" s="17">
        <f t="shared" si="794"/>
        <v>0</v>
      </c>
      <c r="AQ2140" s="15">
        <f t="shared" si="794"/>
        <v>0</v>
      </c>
      <c r="AR2140" s="10" t="str">
        <f t="shared" si="794"/>
        <v>A+J=</v>
      </c>
      <c r="AS2140" s="59">
        <f t="shared" si="794"/>
        <v>44819</v>
      </c>
      <c r="AT2140" s="18"/>
      <c r="AU2140" s="18"/>
      <c r="AV2140" s="40"/>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row>
    <row r="2141" spans="1:202" x14ac:dyDescent="0.2">
      <c r="A2141" s="122"/>
      <c r="B2141" s="3"/>
      <c r="C2141" s="5"/>
      <c r="D2141" s="4"/>
      <c r="E2141" s="5"/>
      <c r="F2141" s="19"/>
      <c r="G2141" s="6"/>
      <c r="H2141" s="5"/>
      <c r="I2141" s="5"/>
      <c r="J2141" s="5"/>
      <c r="K2141" s="5"/>
      <c r="L2141" s="20"/>
      <c r="M2141" s="8"/>
      <c r="N2141" s="3"/>
      <c r="O2141" s="3"/>
      <c r="P2141" s="21"/>
      <c r="Q2141" s="2"/>
      <c r="R2141" s="9"/>
      <c r="S2141" s="9"/>
      <c r="T2141" s="9"/>
      <c r="U2141" s="9"/>
      <c r="V2141" s="9"/>
      <c r="W2141" s="9"/>
      <c r="X2141" s="9"/>
      <c r="Y2141" s="9"/>
      <c r="Z2141" s="9"/>
      <c r="AA2141" s="9"/>
      <c r="AB2141" s="9"/>
      <c r="AC2141" s="9"/>
      <c r="AD2141" s="9"/>
      <c r="AE2141" s="9"/>
      <c r="AF2141" s="59">
        <f t="shared" si="792"/>
        <v>44707</v>
      </c>
      <c r="AG2141" s="15">
        <f t="shared" ca="1" si="793"/>
        <v>512.14413000000002</v>
      </c>
      <c r="AH2141" s="15">
        <f t="shared" si="793"/>
        <v>500</v>
      </c>
      <c r="AI2141" s="4">
        <f t="shared" ca="1" si="793"/>
        <v>0.1265</v>
      </c>
      <c r="AJ2141" s="16">
        <f t="shared" ca="1" si="793"/>
        <v>4.7279E-4</v>
      </c>
      <c r="AK2141" s="4">
        <f t="shared" si="793"/>
        <v>1.075</v>
      </c>
      <c r="AL2141" s="59">
        <f t="shared" si="790"/>
        <v>44707</v>
      </c>
      <c r="AM2141" s="16">
        <f t="shared" ca="1" si="794"/>
        <v>1.0242882600000001</v>
      </c>
      <c r="AN2141" s="15">
        <f t="shared" ca="1" si="794"/>
        <v>12.144130000000001</v>
      </c>
      <c r="AO2141" s="9">
        <f t="shared" si="794"/>
        <v>0</v>
      </c>
      <c r="AP2141" s="17">
        <f t="shared" si="794"/>
        <v>0</v>
      </c>
      <c r="AQ2141" s="15">
        <f t="shared" si="794"/>
        <v>0</v>
      </c>
      <c r="AR2141" s="10" t="str">
        <f t="shared" si="794"/>
        <v>A+J=</v>
      </c>
      <c r="AS2141" s="59">
        <f t="shared" si="794"/>
        <v>44819</v>
      </c>
      <c r="AT2141" s="18"/>
      <c r="AU2141" s="18"/>
      <c r="AV2141" s="40"/>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row>
    <row r="2142" spans="1:202" x14ac:dyDescent="0.2">
      <c r="A2142" s="122"/>
      <c r="B2142" s="3"/>
      <c r="C2142" s="5"/>
      <c r="D2142" s="4"/>
      <c r="E2142" s="5"/>
      <c r="F2142" s="19"/>
      <c r="G2142" s="6"/>
      <c r="H2142" s="5"/>
      <c r="I2142" s="5"/>
      <c r="J2142" s="5"/>
      <c r="K2142" s="5"/>
      <c r="L2142" s="20"/>
      <c r="M2142" s="8"/>
      <c r="N2142" s="3"/>
      <c r="O2142" s="3"/>
      <c r="P2142" s="21"/>
      <c r="Q2142" s="2"/>
      <c r="R2142" s="9"/>
      <c r="S2142" s="9"/>
      <c r="T2142" s="9"/>
      <c r="U2142" s="9"/>
      <c r="V2142" s="9"/>
      <c r="W2142" s="9"/>
      <c r="X2142" s="9"/>
      <c r="Y2142" s="9"/>
      <c r="Z2142" s="9"/>
      <c r="AA2142" s="9"/>
      <c r="AB2142" s="9"/>
      <c r="AC2142" s="9"/>
      <c r="AD2142" s="9"/>
      <c r="AE2142" s="9"/>
      <c r="AF2142" s="59">
        <f t="shared" si="792"/>
        <v>44708</v>
      </c>
      <c r="AG2142" s="15">
        <f t="shared" ca="1" si="793"/>
        <v>512.40442499999995</v>
      </c>
      <c r="AH2142" s="15">
        <f t="shared" si="793"/>
        <v>500</v>
      </c>
      <c r="AI2142" s="4">
        <f t="shared" ca="1" si="793"/>
        <v>0.1265</v>
      </c>
      <c r="AJ2142" s="16">
        <f t="shared" ca="1" si="793"/>
        <v>4.7279E-4</v>
      </c>
      <c r="AK2142" s="4">
        <f t="shared" si="793"/>
        <v>1.075</v>
      </c>
      <c r="AL2142" s="59">
        <f t="shared" si="790"/>
        <v>44708</v>
      </c>
      <c r="AM2142" s="16">
        <f t="shared" ca="1" si="794"/>
        <v>1.0248088500000001</v>
      </c>
      <c r="AN2142" s="15">
        <f t="shared" ca="1" si="794"/>
        <v>12.404425</v>
      </c>
      <c r="AO2142" s="9">
        <f t="shared" si="794"/>
        <v>0</v>
      </c>
      <c r="AP2142" s="17">
        <f t="shared" si="794"/>
        <v>0</v>
      </c>
      <c r="AQ2142" s="15">
        <f t="shared" si="794"/>
        <v>0</v>
      </c>
      <c r="AR2142" s="10" t="str">
        <f t="shared" si="794"/>
        <v>A+J=</v>
      </c>
      <c r="AS2142" s="59">
        <f t="shared" si="794"/>
        <v>44819</v>
      </c>
      <c r="AT2142" s="18"/>
      <c r="AU2142" s="18"/>
      <c r="AV2142" s="40"/>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row>
    <row r="2143" spans="1:202" x14ac:dyDescent="0.2">
      <c r="A2143" s="122"/>
      <c r="B2143" s="3"/>
      <c r="C2143" s="5"/>
      <c r="D2143" s="4"/>
      <c r="E2143" s="5"/>
      <c r="F2143" s="19"/>
      <c r="G2143" s="6"/>
      <c r="H2143" s="5"/>
      <c r="I2143" s="5"/>
      <c r="J2143" s="5"/>
      <c r="K2143" s="5"/>
      <c r="L2143" s="20"/>
      <c r="M2143" s="8"/>
      <c r="N2143" s="3"/>
      <c r="O2143" s="3"/>
      <c r="P2143" s="21"/>
      <c r="Q2143" s="2"/>
      <c r="R2143" s="9"/>
      <c r="S2143" s="9"/>
      <c r="T2143" s="9"/>
      <c r="U2143" s="9"/>
      <c r="V2143" s="9"/>
      <c r="W2143" s="9"/>
      <c r="X2143" s="9"/>
      <c r="Y2143" s="9"/>
      <c r="Z2143" s="9"/>
      <c r="AA2143" s="9"/>
      <c r="AB2143" s="9"/>
      <c r="AC2143" s="9"/>
      <c r="AD2143" s="9"/>
      <c r="AE2143" s="9"/>
      <c r="AF2143" s="59">
        <f t="shared" si="792"/>
        <v>44709</v>
      </c>
      <c r="AG2143" s="15">
        <f t="shared" ca="1" si="793"/>
        <v>512.66485499999999</v>
      </c>
      <c r="AH2143" s="15">
        <f t="shared" si="793"/>
        <v>500</v>
      </c>
      <c r="AI2143" s="4">
        <f t="shared" ca="1" si="793"/>
        <v>0</v>
      </c>
      <c r="AJ2143" s="16">
        <f t="shared" ca="1" si="793"/>
        <v>0</v>
      </c>
      <c r="AK2143" s="4">
        <f t="shared" si="793"/>
        <v>1.075</v>
      </c>
      <c r="AL2143" s="59">
        <f t="shared" si="790"/>
        <v>44709</v>
      </c>
      <c r="AM2143" s="16">
        <f t="shared" ca="1" si="794"/>
        <v>1.0253297100000001</v>
      </c>
      <c r="AN2143" s="15">
        <f t="shared" ca="1" si="794"/>
        <v>12.664854999999999</v>
      </c>
      <c r="AO2143" s="9">
        <f t="shared" si="794"/>
        <v>0</v>
      </c>
      <c r="AP2143" s="17">
        <f t="shared" si="794"/>
        <v>0</v>
      </c>
      <c r="AQ2143" s="15">
        <f t="shared" si="794"/>
        <v>0</v>
      </c>
      <c r="AR2143" s="10" t="str">
        <f t="shared" si="794"/>
        <v>A+J=</v>
      </c>
      <c r="AS2143" s="59">
        <f t="shared" si="794"/>
        <v>44819</v>
      </c>
      <c r="AT2143" s="18"/>
      <c r="AU2143" s="18"/>
      <c r="AV2143" s="40"/>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row>
    <row r="2144" spans="1:202" x14ac:dyDescent="0.2">
      <c r="A2144" s="122"/>
      <c r="B2144" s="3"/>
      <c r="C2144" s="5"/>
      <c r="D2144" s="4"/>
      <c r="E2144" s="5"/>
      <c r="F2144" s="19"/>
      <c r="G2144" s="6"/>
      <c r="H2144" s="5"/>
      <c r="I2144" s="5"/>
      <c r="J2144" s="5"/>
      <c r="K2144" s="5"/>
      <c r="L2144" s="20"/>
      <c r="M2144" s="8"/>
      <c r="N2144" s="3"/>
      <c r="O2144" s="3"/>
      <c r="P2144" s="21"/>
      <c r="Q2144" s="2"/>
      <c r="R2144" s="9"/>
      <c r="S2144" s="9"/>
      <c r="T2144" s="9"/>
      <c r="U2144" s="9"/>
      <c r="V2144" s="9"/>
      <c r="W2144" s="9"/>
      <c r="X2144" s="9"/>
      <c r="Y2144" s="9"/>
      <c r="Z2144" s="9"/>
      <c r="AA2144" s="9"/>
      <c r="AB2144" s="9"/>
      <c r="AC2144" s="9"/>
      <c r="AD2144" s="9"/>
      <c r="AE2144" s="9"/>
      <c r="AF2144" s="59">
        <f t="shared" si="792"/>
        <v>44710</v>
      </c>
      <c r="AG2144" s="15">
        <f t="shared" ca="1" si="793"/>
        <v>512.66485499999999</v>
      </c>
      <c r="AH2144" s="15">
        <f t="shared" si="793"/>
        <v>500</v>
      </c>
      <c r="AI2144" s="4">
        <f t="shared" ca="1" si="793"/>
        <v>0</v>
      </c>
      <c r="AJ2144" s="16">
        <f t="shared" ca="1" si="793"/>
        <v>0</v>
      </c>
      <c r="AK2144" s="4">
        <f t="shared" si="793"/>
        <v>1.075</v>
      </c>
      <c r="AL2144" s="59">
        <f t="shared" si="790"/>
        <v>44710</v>
      </c>
      <c r="AM2144" s="16">
        <f t="shared" ca="1" si="794"/>
        <v>1.0253297100000001</v>
      </c>
      <c r="AN2144" s="15">
        <f t="shared" ca="1" si="794"/>
        <v>12.664854999999999</v>
      </c>
      <c r="AO2144" s="9">
        <f t="shared" si="794"/>
        <v>0</v>
      </c>
      <c r="AP2144" s="17">
        <f t="shared" si="794"/>
        <v>0</v>
      </c>
      <c r="AQ2144" s="15">
        <f t="shared" si="794"/>
        <v>0</v>
      </c>
      <c r="AR2144" s="10" t="str">
        <f t="shared" si="794"/>
        <v>A+J=</v>
      </c>
      <c r="AS2144" s="59">
        <f t="shared" si="794"/>
        <v>44819</v>
      </c>
      <c r="AT2144" s="18"/>
      <c r="AU2144" s="18"/>
      <c r="AV2144" s="40"/>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row>
    <row r="2145" spans="1:202" x14ac:dyDescent="0.2">
      <c r="A2145" s="122"/>
      <c r="B2145" s="3"/>
      <c r="C2145" s="5"/>
      <c r="D2145" s="4"/>
      <c r="E2145" s="5"/>
      <c r="F2145" s="19"/>
      <c r="G2145" s="6"/>
      <c r="H2145" s="5"/>
      <c r="I2145" s="5"/>
      <c r="J2145" s="5"/>
      <c r="K2145" s="5"/>
      <c r="L2145" s="20"/>
      <c r="M2145" s="8"/>
      <c r="N2145" s="3"/>
      <c r="O2145" s="3"/>
      <c r="P2145" s="21"/>
      <c r="Q2145" s="2"/>
      <c r="R2145" s="9"/>
      <c r="S2145" s="9"/>
      <c r="T2145" s="9"/>
      <c r="U2145" s="9"/>
      <c r="V2145" s="9"/>
      <c r="W2145" s="9"/>
      <c r="X2145" s="9"/>
      <c r="Y2145" s="9"/>
      <c r="Z2145" s="9"/>
      <c r="AA2145" s="9"/>
      <c r="AB2145" s="9"/>
      <c r="AC2145" s="9"/>
      <c r="AD2145" s="9"/>
      <c r="AE2145" s="9"/>
      <c r="AF2145" s="59">
        <f t="shared" si="792"/>
        <v>44711</v>
      </c>
      <c r="AG2145" s="15">
        <f t="shared" ca="1" si="793"/>
        <v>512.66485499999999</v>
      </c>
      <c r="AH2145" s="15">
        <f t="shared" si="793"/>
        <v>500</v>
      </c>
      <c r="AI2145" s="4">
        <f t="shared" ca="1" si="793"/>
        <v>0.1265</v>
      </c>
      <c r="AJ2145" s="16">
        <f t="shared" ca="1" si="793"/>
        <v>4.7279E-4</v>
      </c>
      <c r="AK2145" s="4">
        <f t="shared" si="793"/>
        <v>1.075</v>
      </c>
      <c r="AL2145" s="59">
        <f t="shared" si="790"/>
        <v>44711</v>
      </c>
      <c r="AM2145" s="16">
        <f t="shared" ca="1" si="794"/>
        <v>1.0253297100000001</v>
      </c>
      <c r="AN2145" s="15">
        <f t="shared" ca="1" si="794"/>
        <v>12.664854999999999</v>
      </c>
      <c r="AO2145" s="9">
        <f t="shared" si="794"/>
        <v>0</v>
      </c>
      <c r="AP2145" s="17">
        <f t="shared" si="794"/>
        <v>0</v>
      </c>
      <c r="AQ2145" s="15">
        <f t="shared" si="794"/>
        <v>0</v>
      </c>
      <c r="AR2145" s="10" t="str">
        <f t="shared" si="794"/>
        <v>A+J=</v>
      </c>
      <c r="AS2145" s="59">
        <f t="shared" si="794"/>
        <v>44819</v>
      </c>
      <c r="AT2145" s="18"/>
      <c r="AU2145" s="18"/>
      <c r="AV2145" s="40"/>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row>
    <row r="2146" spans="1:202" x14ac:dyDescent="0.2">
      <c r="A2146" s="122"/>
      <c r="B2146" s="3"/>
      <c r="C2146" s="5"/>
      <c r="D2146" s="4"/>
      <c r="E2146" s="5"/>
      <c r="F2146" s="19"/>
      <c r="G2146" s="6"/>
      <c r="H2146" s="5"/>
      <c r="I2146" s="5"/>
      <c r="J2146" s="5"/>
      <c r="K2146" s="5"/>
      <c r="L2146" s="20"/>
      <c r="M2146" s="8"/>
      <c r="N2146" s="3"/>
      <c r="O2146" s="3"/>
      <c r="P2146" s="21"/>
      <c r="Q2146" s="2"/>
      <c r="R2146" s="9"/>
      <c r="S2146" s="9"/>
      <c r="T2146" s="9"/>
      <c r="U2146" s="9"/>
      <c r="V2146" s="9"/>
      <c r="W2146" s="9"/>
      <c r="X2146" s="9"/>
      <c r="Y2146" s="9"/>
      <c r="Z2146" s="9"/>
      <c r="AA2146" s="9"/>
      <c r="AB2146" s="9"/>
      <c r="AC2146" s="9"/>
      <c r="AD2146" s="9"/>
      <c r="AE2146" s="9"/>
      <c r="AF2146" s="59">
        <f t="shared" si="792"/>
        <v>44712</v>
      </c>
      <c r="AG2146" s="15">
        <f t="shared" ca="1" si="793"/>
        <v>512.92542000000003</v>
      </c>
      <c r="AH2146" s="15">
        <f t="shared" si="793"/>
        <v>500</v>
      </c>
      <c r="AI2146" s="4">
        <f t="shared" ca="1" si="793"/>
        <v>0.1265</v>
      </c>
      <c r="AJ2146" s="16">
        <f t="shared" ca="1" si="793"/>
        <v>4.7279E-4</v>
      </c>
      <c r="AK2146" s="4">
        <f t="shared" si="793"/>
        <v>1.075</v>
      </c>
      <c r="AL2146" s="59">
        <f t="shared" si="790"/>
        <v>44712</v>
      </c>
      <c r="AM2146" s="16">
        <f t="shared" ca="1" si="794"/>
        <v>1.0258508399999999</v>
      </c>
      <c r="AN2146" s="15">
        <f t="shared" ca="1" si="794"/>
        <v>12.925420000000001</v>
      </c>
      <c r="AO2146" s="9">
        <f t="shared" si="794"/>
        <v>0</v>
      </c>
      <c r="AP2146" s="17">
        <f t="shared" si="794"/>
        <v>0</v>
      </c>
      <c r="AQ2146" s="15">
        <f t="shared" si="794"/>
        <v>0</v>
      </c>
      <c r="AR2146" s="10" t="str">
        <f t="shared" si="794"/>
        <v>A+J=</v>
      </c>
      <c r="AS2146" s="59">
        <f t="shared" si="794"/>
        <v>44819</v>
      </c>
      <c r="AT2146" s="18"/>
      <c r="AU2146" s="18"/>
      <c r="AV2146" s="40"/>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row>
    <row r="2147" spans="1:202" x14ac:dyDescent="0.2">
      <c r="A2147" s="122"/>
      <c r="B2147" s="3"/>
      <c r="C2147" s="5"/>
      <c r="D2147" s="4"/>
      <c r="E2147" s="5"/>
      <c r="F2147" s="19"/>
      <c r="G2147" s="6"/>
      <c r="H2147" s="5"/>
      <c r="I2147" s="5"/>
      <c r="J2147" s="5"/>
      <c r="K2147" s="5"/>
      <c r="L2147" s="20"/>
      <c r="M2147" s="8"/>
      <c r="N2147" s="3"/>
      <c r="O2147" s="3"/>
      <c r="P2147" s="21"/>
      <c r="Q2147" s="2"/>
      <c r="R2147" s="9"/>
      <c r="S2147" s="9"/>
      <c r="T2147" s="9"/>
      <c r="U2147" s="9"/>
      <c r="V2147" s="9"/>
      <c r="W2147" s="9"/>
      <c r="X2147" s="9"/>
      <c r="Y2147" s="9"/>
      <c r="Z2147" s="9"/>
      <c r="AA2147" s="9"/>
      <c r="AB2147" s="9"/>
      <c r="AC2147" s="9"/>
      <c r="AD2147" s="9"/>
      <c r="AE2147" s="9"/>
      <c r="AF2147" s="59">
        <f t="shared" si="792"/>
        <v>44713</v>
      </c>
      <c r="AG2147" s="15">
        <f t="shared" ca="1" si="793"/>
        <v>513.18610999999999</v>
      </c>
      <c r="AH2147" s="15">
        <f t="shared" si="793"/>
        <v>500</v>
      </c>
      <c r="AI2147" s="4">
        <f t="shared" ca="1" si="793"/>
        <v>0.1265</v>
      </c>
      <c r="AJ2147" s="16">
        <f t="shared" ca="1" si="793"/>
        <v>4.7279E-4</v>
      </c>
      <c r="AK2147" s="4">
        <f t="shared" si="793"/>
        <v>1.075</v>
      </c>
      <c r="AL2147" s="59">
        <f t="shared" si="790"/>
        <v>44713</v>
      </c>
      <c r="AM2147" s="16">
        <f t="shared" ca="1" si="794"/>
        <v>1.0263722200000001</v>
      </c>
      <c r="AN2147" s="15">
        <f t="shared" ca="1" si="794"/>
        <v>13.186109999999999</v>
      </c>
      <c r="AO2147" s="9">
        <f t="shared" si="794"/>
        <v>0</v>
      </c>
      <c r="AP2147" s="17">
        <f t="shared" si="794"/>
        <v>0</v>
      </c>
      <c r="AQ2147" s="15">
        <f t="shared" si="794"/>
        <v>0</v>
      </c>
      <c r="AR2147" s="10" t="str">
        <f t="shared" si="794"/>
        <v>A+J=</v>
      </c>
      <c r="AS2147" s="59">
        <f t="shared" si="794"/>
        <v>44819</v>
      </c>
      <c r="AT2147" s="18"/>
      <c r="AU2147" s="18"/>
      <c r="AV2147" s="40"/>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row>
    <row r="2148" spans="1:202" x14ac:dyDescent="0.2">
      <c r="A2148" s="122"/>
      <c r="B2148" s="3"/>
      <c r="C2148" s="5"/>
      <c r="D2148" s="4"/>
      <c r="E2148" s="5"/>
      <c r="F2148" s="19"/>
      <c r="G2148" s="6"/>
      <c r="H2148" s="5"/>
      <c r="I2148" s="5"/>
      <c r="J2148" s="5"/>
      <c r="K2148" s="5"/>
      <c r="L2148" s="20"/>
      <c r="M2148" s="8"/>
      <c r="N2148" s="3"/>
      <c r="O2148" s="3"/>
      <c r="P2148" s="21"/>
      <c r="Q2148" s="2"/>
      <c r="R2148" s="9"/>
      <c r="S2148" s="9"/>
      <c r="T2148" s="9"/>
      <c r="U2148" s="9"/>
      <c r="V2148" s="9"/>
      <c r="W2148" s="9"/>
      <c r="X2148" s="9"/>
      <c r="Y2148" s="9"/>
      <c r="Z2148" s="9"/>
      <c r="AA2148" s="9"/>
      <c r="AB2148" s="9"/>
      <c r="AC2148" s="9"/>
      <c r="AD2148" s="9"/>
      <c r="AE2148" s="9"/>
      <c r="AF2148" s="59">
        <f t="shared" si="792"/>
        <v>44714</v>
      </c>
      <c r="AG2148" s="15">
        <f t="shared" ca="1" si="793"/>
        <v>513.44694000000004</v>
      </c>
      <c r="AH2148" s="15">
        <f t="shared" si="793"/>
        <v>500</v>
      </c>
      <c r="AI2148" s="4">
        <f t="shared" ca="1" si="793"/>
        <v>0.1265</v>
      </c>
      <c r="AJ2148" s="16">
        <f t="shared" ca="1" si="793"/>
        <v>4.7279E-4</v>
      </c>
      <c r="AK2148" s="4">
        <f t="shared" si="793"/>
        <v>1.075</v>
      </c>
      <c r="AL2148" s="59">
        <f t="shared" si="790"/>
        <v>44714</v>
      </c>
      <c r="AM2148" s="16">
        <f t="shared" ca="1" si="794"/>
        <v>1.02689388</v>
      </c>
      <c r="AN2148" s="15">
        <f t="shared" ca="1" si="794"/>
        <v>13.44694</v>
      </c>
      <c r="AO2148" s="9">
        <f t="shared" si="794"/>
        <v>0</v>
      </c>
      <c r="AP2148" s="17">
        <f t="shared" si="794"/>
        <v>0</v>
      </c>
      <c r="AQ2148" s="15">
        <f t="shared" si="794"/>
        <v>0</v>
      </c>
      <c r="AR2148" s="10" t="str">
        <f t="shared" si="794"/>
        <v>A+J=</v>
      </c>
      <c r="AS2148" s="59">
        <f t="shared" si="794"/>
        <v>44819</v>
      </c>
      <c r="AT2148" s="18"/>
      <c r="AU2148" s="18"/>
      <c r="AV2148" s="40"/>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row>
    <row r="2149" spans="1:202" x14ac:dyDescent="0.2">
      <c r="A2149" s="122"/>
      <c r="B2149" s="3"/>
      <c r="C2149" s="5"/>
      <c r="D2149" s="4"/>
      <c r="E2149" s="5"/>
      <c r="F2149" s="19"/>
      <c r="G2149" s="6"/>
      <c r="H2149" s="5"/>
      <c r="I2149" s="5"/>
      <c r="J2149" s="5"/>
      <c r="K2149" s="5"/>
      <c r="L2149" s="20"/>
      <c r="M2149" s="8"/>
      <c r="N2149" s="3"/>
      <c r="O2149" s="3"/>
      <c r="P2149" s="21"/>
      <c r="Q2149" s="2"/>
      <c r="R2149" s="9"/>
      <c r="S2149" s="9"/>
      <c r="T2149" s="9"/>
      <c r="U2149" s="9"/>
      <c r="V2149" s="9"/>
      <c r="W2149" s="9"/>
      <c r="X2149" s="9"/>
      <c r="Y2149" s="9"/>
      <c r="Z2149" s="9"/>
      <c r="AA2149" s="9"/>
      <c r="AB2149" s="9"/>
      <c r="AC2149" s="9"/>
      <c r="AD2149" s="9"/>
      <c r="AE2149" s="9"/>
      <c r="AF2149" s="59"/>
      <c r="AG2149" s="15"/>
      <c r="AH2149" s="15"/>
      <c r="AI2149" s="4"/>
      <c r="AJ2149" s="16"/>
      <c r="AK2149" s="4"/>
      <c r="AL2149" s="59"/>
      <c r="AM2149" s="16"/>
      <c r="AN2149" s="15"/>
      <c r="AO2149" s="9"/>
      <c r="AP2149" s="17"/>
      <c r="AQ2149" s="15"/>
      <c r="AR2149" s="10"/>
      <c r="AS2149" s="59"/>
      <c r="AT2149" s="18"/>
      <c r="AU2149" s="18"/>
      <c r="AV2149" s="40"/>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row>
    <row r="2150" spans="1:202" x14ac:dyDescent="0.2">
      <c r="A2150" s="122"/>
      <c r="B2150" s="3"/>
      <c r="C2150" s="5"/>
      <c r="D2150" s="4"/>
      <c r="E2150" s="5"/>
      <c r="F2150" s="19"/>
      <c r="G2150" s="6"/>
      <c r="H2150" s="5"/>
      <c r="I2150" s="5"/>
      <c r="J2150" s="5"/>
      <c r="K2150" s="5"/>
      <c r="L2150" s="20"/>
      <c r="M2150" s="8"/>
      <c r="N2150" s="3"/>
      <c r="O2150" s="3"/>
      <c r="P2150" s="21"/>
      <c r="Q2150" s="2"/>
      <c r="R2150" s="9"/>
      <c r="S2150" s="9"/>
      <c r="T2150" s="9"/>
      <c r="U2150" s="9"/>
      <c r="V2150" s="9"/>
      <c r="W2150" s="9"/>
      <c r="X2150" s="9"/>
      <c r="Y2150" s="9"/>
      <c r="Z2150" s="9"/>
      <c r="AA2150" s="9"/>
      <c r="AB2150" s="9"/>
      <c r="AC2150" s="9"/>
      <c r="AD2150" s="9"/>
      <c r="AE2150" s="9"/>
      <c r="AF2150" s="59" t="str">
        <f t="shared" ref="AF2150:AS2150" si="795">$B$6</f>
        <v>CNEN22</v>
      </c>
      <c r="AG2150" s="9" t="str">
        <f t="shared" si="795"/>
        <v>CNEN22</v>
      </c>
      <c r="AH2150" s="9" t="str">
        <f t="shared" si="795"/>
        <v>CNEN22</v>
      </c>
      <c r="AI2150" s="9" t="str">
        <f t="shared" si="795"/>
        <v>CNEN22</v>
      </c>
      <c r="AJ2150" s="9" t="str">
        <f t="shared" si="795"/>
        <v>CNEN22</v>
      </c>
      <c r="AK2150" s="4" t="str">
        <f t="shared" si="795"/>
        <v>CNEN22</v>
      </c>
      <c r="AL2150" s="59" t="str">
        <f t="shared" si="795"/>
        <v>CNEN22</v>
      </c>
      <c r="AM2150" s="9" t="str">
        <f t="shared" si="795"/>
        <v>CNEN22</v>
      </c>
      <c r="AN2150" s="9" t="str">
        <f t="shared" si="795"/>
        <v>CNEN22</v>
      </c>
      <c r="AO2150" s="9" t="str">
        <f t="shared" si="795"/>
        <v>CNEN22</v>
      </c>
      <c r="AP2150" s="17" t="str">
        <f t="shared" si="795"/>
        <v>CNEN22</v>
      </c>
      <c r="AQ2150" s="9" t="str">
        <f t="shared" si="795"/>
        <v>CNEN22</v>
      </c>
      <c r="AR2150" s="10" t="str">
        <f t="shared" si="795"/>
        <v>CNEN22</v>
      </c>
      <c r="AS2150" s="59" t="str">
        <f t="shared" si="795"/>
        <v>CNEN22</v>
      </c>
      <c r="AT2150" s="18"/>
      <c r="AU2150" s="18"/>
      <c r="AV2150" s="40"/>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row>
    <row r="2151" spans="1:202" x14ac:dyDescent="0.2">
      <c r="A2151" s="122"/>
      <c r="B2151" s="3"/>
      <c r="C2151" s="5"/>
      <c r="D2151" s="4"/>
      <c r="E2151" s="5"/>
      <c r="F2151" s="19"/>
      <c r="G2151" s="6"/>
      <c r="H2151" s="5"/>
      <c r="I2151" s="5"/>
      <c r="J2151" s="5"/>
      <c r="K2151" s="5"/>
      <c r="L2151" s="20"/>
      <c r="M2151" s="8"/>
      <c r="N2151" s="3"/>
      <c r="O2151" s="3"/>
      <c r="P2151" s="21"/>
      <c r="Q2151" s="2"/>
      <c r="R2151" s="9"/>
      <c r="S2151" s="9"/>
      <c r="T2151" s="9"/>
      <c r="U2151" s="9"/>
      <c r="V2151" s="9"/>
      <c r="W2151" s="9"/>
      <c r="X2151" s="9"/>
      <c r="Y2151" s="9"/>
      <c r="Z2151" s="9"/>
      <c r="AA2151" s="9"/>
      <c r="AB2151" s="9"/>
      <c r="AC2151" s="9"/>
      <c r="AD2151" s="9"/>
      <c r="AE2151" s="9"/>
      <c r="AF2151" s="57" t="s">
        <v>16</v>
      </c>
      <c r="AG2151" s="3" t="s">
        <v>9</v>
      </c>
      <c r="AH2151" s="3" t="s">
        <v>10</v>
      </c>
      <c r="AI2151" s="36" t="s">
        <v>11</v>
      </c>
      <c r="AJ2151" s="37" t="s">
        <v>11</v>
      </c>
      <c r="AK2151" s="36" t="s">
        <v>11</v>
      </c>
      <c r="AL2151" s="60" t="s">
        <v>16</v>
      </c>
      <c r="AM2151" s="37" t="s">
        <v>11</v>
      </c>
      <c r="AN2151" s="3" t="s">
        <v>12</v>
      </c>
      <c r="AO2151" s="7" t="s">
        <v>13</v>
      </c>
      <c r="AP2151" s="38" t="s">
        <v>14</v>
      </c>
      <c r="AQ2151" s="3" t="s">
        <v>14</v>
      </c>
      <c r="AR2151" s="39" t="s">
        <v>15</v>
      </c>
      <c r="AS2151" s="57" t="s">
        <v>15</v>
      </c>
      <c r="AT2151" s="18"/>
      <c r="AU2151" s="18"/>
      <c r="AV2151" s="40"/>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row>
    <row r="2152" spans="1:202" x14ac:dyDescent="0.2">
      <c r="A2152" s="122"/>
      <c r="B2152" s="3"/>
      <c r="C2152" s="5"/>
      <c r="D2152" s="4"/>
      <c r="E2152" s="5"/>
      <c r="F2152" s="19"/>
      <c r="G2152" s="6"/>
      <c r="H2152" s="5"/>
      <c r="I2152" s="5"/>
      <c r="J2152" s="5"/>
      <c r="K2152" s="5"/>
      <c r="L2152" s="20"/>
      <c r="M2152" s="8"/>
      <c r="N2152" s="3"/>
      <c r="O2152" s="3"/>
      <c r="P2152" s="21"/>
      <c r="Q2152" s="2"/>
      <c r="R2152" s="9"/>
      <c r="S2152" s="9"/>
      <c r="T2152" s="9"/>
      <c r="U2152" s="9"/>
      <c r="V2152" s="9"/>
      <c r="W2152" s="9"/>
      <c r="X2152" s="9"/>
      <c r="Y2152" s="9"/>
      <c r="Z2152" s="9"/>
      <c r="AA2152" s="9"/>
      <c r="AB2152" s="9"/>
      <c r="AC2152" s="9"/>
      <c r="AD2152" s="9"/>
      <c r="AE2152" s="9"/>
      <c r="AF2152" s="57" t="s">
        <v>73</v>
      </c>
      <c r="AG2152" s="15" t="str">
        <f>$B$6</f>
        <v>CNEN22</v>
      </c>
      <c r="AH2152" s="3" t="s">
        <v>18</v>
      </c>
      <c r="AI2152" s="19" t="s">
        <v>19</v>
      </c>
      <c r="AJ2152" s="5"/>
      <c r="AK2152" s="19" t="s">
        <v>20</v>
      </c>
      <c r="AL2152" s="57"/>
      <c r="AM2152" s="5"/>
      <c r="AN2152" s="3"/>
      <c r="AO2152" s="7"/>
      <c r="AP2152" s="38"/>
      <c r="AQ2152" s="3"/>
      <c r="AR2152" s="39" t="s">
        <v>23</v>
      </c>
      <c r="AS2152" s="57" t="s">
        <v>23</v>
      </c>
      <c r="AT2152" s="18"/>
      <c r="AU2152" s="18"/>
      <c r="AV2152" s="40"/>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row>
    <row r="2153" spans="1:202" x14ac:dyDescent="0.2">
      <c r="A2153" s="122"/>
      <c r="B2153" s="3"/>
      <c r="C2153" s="5"/>
      <c r="D2153" s="4"/>
      <c r="E2153" s="5"/>
      <c r="F2153" s="19"/>
      <c r="G2153" s="6"/>
      <c r="H2153" s="5"/>
      <c r="I2153" s="5"/>
      <c r="J2153" s="5"/>
      <c r="K2153" s="5"/>
      <c r="L2153" s="20"/>
      <c r="M2153" s="8"/>
      <c r="N2153" s="3"/>
      <c r="O2153" s="3"/>
      <c r="P2153" s="21"/>
      <c r="Q2153" s="2"/>
      <c r="R2153" s="9"/>
      <c r="S2153" s="9"/>
      <c r="T2153" s="9"/>
      <c r="U2153" s="9"/>
      <c r="V2153" s="9"/>
      <c r="W2153" s="9"/>
      <c r="X2153" s="9"/>
      <c r="Y2153" s="9"/>
      <c r="Z2153" s="9"/>
      <c r="AA2153" s="9"/>
      <c r="AB2153" s="9"/>
      <c r="AC2153" s="9"/>
      <c r="AD2153" s="9"/>
      <c r="AE2153" s="9"/>
      <c r="AF2153" s="57" t="s">
        <v>73</v>
      </c>
      <c r="AG2153" s="15"/>
      <c r="AH2153" s="3"/>
      <c r="AI2153" s="19"/>
      <c r="AJ2153" s="5"/>
      <c r="AK2153" s="19"/>
      <c r="AL2153" s="57"/>
      <c r="AM2153" s="5"/>
      <c r="AN2153" s="3"/>
      <c r="AO2153" s="7"/>
      <c r="AP2153" s="38"/>
      <c r="AQ2153" s="3"/>
      <c r="AR2153" s="39" t="s">
        <v>28</v>
      </c>
      <c r="AS2153" s="57" t="s">
        <v>16</v>
      </c>
      <c r="AT2153" s="18"/>
      <c r="AU2153" s="18"/>
      <c r="AV2153" s="40"/>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row>
    <row r="2154" spans="1:202" x14ac:dyDescent="0.2">
      <c r="A2154" s="122"/>
      <c r="B2154" s="3"/>
      <c r="C2154" s="5"/>
      <c r="D2154" s="4"/>
      <c r="E2154" s="5"/>
      <c r="F2154" s="19"/>
      <c r="G2154" s="6"/>
      <c r="H2154" s="5"/>
      <c r="I2154" s="5"/>
      <c r="J2154" s="5"/>
      <c r="K2154" s="5"/>
      <c r="L2154" s="20"/>
      <c r="M2154" s="8"/>
      <c r="N2154" s="3"/>
      <c r="O2154" s="3"/>
      <c r="P2154" s="21"/>
      <c r="Q2154" s="2"/>
      <c r="R2154" s="9"/>
      <c r="S2154" s="9"/>
      <c r="T2154" s="9"/>
      <c r="U2154" s="9"/>
      <c r="V2154" s="9"/>
      <c r="W2154" s="9"/>
      <c r="X2154" s="9"/>
      <c r="Y2154" s="9"/>
      <c r="Z2154" s="9"/>
      <c r="AA2154" s="9"/>
      <c r="AB2154" s="9"/>
      <c r="AC2154" s="9"/>
      <c r="AD2154" s="9"/>
      <c r="AE2154" s="9"/>
      <c r="AF2154" s="57"/>
      <c r="AG2154" s="3" t="s">
        <v>30</v>
      </c>
      <c r="AH2154" s="3" t="s">
        <v>30</v>
      </c>
      <c r="AI2154" s="19" t="s">
        <v>31</v>
      </c>
      <c r="AJ2154" s="5" t="s">
        <v>32</v>
      </c>
      <c r="AK2154" s="4" t="s">
        <v>33</v>
      </c>
      <c r="AL2154" s="59"/>
      <c r="AM2154" s="16" t="s">
        <v>36</v>
      </c>
      <c r="AN2154" s="3" t="s">
        <v>30</v>
      </c>
      <c r="AO2154" s="7"/>
      <c r="AP2154" s="38" t="s">
        <v>37</v>
      </c>
      <c r="AQ2154" s="3" t="s">
        <v>30</v>
      </c>
      <c r="AR2154" s="39" t="s">
        <v>38</v>
      </c>
      <c r="AS2154" s="59"/>
      <c r="AT2154" s="18"/>
      <c r="AU2154" s="18"/>
      <c r="AV2154" s="40"/>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row>
    <row r="2155" spans="1:202" x14ac:dyDescent="0.2">
      <c r="A2155" s="122"/>
      <c r="B2155" s="3"/>
      <c r="C2155" s="5"/>
      <c r="D2155" s="4"/>
      <c r="E2155" s="5"/>
      <c r="F2155" s="19"/>
      <c r="G2155" s="6"/>
      <c r="H2155" s="5"/>
      <c r="I2155" s="5"/>
      <c r="J2155" s="5"/>
      <c r="K2155" s="5"/>
      <c r="L2155" s="20"/>
      <c r="M2155" s="8"/>
      <c r="N2155" s="3"/>
      <c r="O2155" s="3"/>
      <c r="P2155" s="21"/>
      <c r="Q2155" s="2"/>
      <c r="R2155" s="9"/>
      <c r="S2155" s="9"/>
      <c r="T2155" s="9"/>
      <c r="U2155" s="9"/>
      <c r="V2155" s="9"/>
      <c r="W2155" s="9"/>
      <c r="X2155" s="9"/>
      <c r="Y2155" s="9"/>
      <c r="Z2155" s="9"/>
      <c r="AA2155" s="9"/>
      <c r="AB2155" s="9"/>
      <c r="AC2155" s="9"/>
      <c r="AD2155" s="9"/>
      <c r="AE2155" s="9"/>
      <c r="AF2155" s="59"/>
      <c r="AG2155" s="15"/>
      <c r="AH2155" s="15"/>
      <c r="AI2155" s="4"/>
      <c r="AJ2155" s="16"/>
      <c r="AK2155" s="4"/>
      <c r="AL2155" s="59"/>
      <c r="AM2155" s="16"/>
      <c r="AN2155" s="15"/>
      <c r="AO2155" s="9"/>
      <c r="AP2155" s="17"/>
      <c r="AQ2155" s="15"/>
      <c r="AR2155" s="10"/>
      <c r="AS2155" s="61"/>
      <c r="AT2155" s="18"/>
      <c r="AU2155" s="18"/>
      <c r="AV2155" s="40"/>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row>
    <row r="2156" spans="1:202" x14ac:dyDescent="0.2">
      <c r="A2156" s="122"/>
      <c r="B2156" s="3"/>
      <c r="C2156" s="5"/>
      <c r="D2156" s="4"/>
      <c r="E2156" s="5"/>
      <c r="F2156" s="19"/>
      <c r="G2156" s="6"/>
      <c r="H2156" s="5"/>
      <c r="I2156" s="5"/>
      <c r="J2156" s="5"/>
      <c r="K2156" s="5"/>
      <c r="L2156" s="20"/>
      <c r="M2156" s="8"/>
      <c r="N2156" s="3"/>
      <c r="O2156" s="3"/>
      <c r="P2156" s="21"/>
      <c r="Q2156" s="2"/>
      <c r="R2156" s="9"/>
      <c r="S2156" s="9"/>
      <c r="T2156" s="9"/>
      <c r="U2156" s="9"/>
      <c r="V2156" s="9"/>
      <c r="W2156" s="9"/>
      <c r="X2156" s="9"/>
      <c r="Y2156" s="9"/>
      <c r="Z2156" s="9"/>
      <c r="AA2156" s="9"/>
      <c r="AB2156" s="9"/>
      <c r="AC2156" s="9"/>
      <c r="AD2156" s="9"/>
      <c r="AE2156" s="9"/>
      <c r="AF2156" s="59">
        <f>(AF2148+1)</f>
        <v>44715</v>
      </c>
      <c r="AG2156" s="15">
        <f t="shared" ref="AG2156:AK2171" ca="1" si="796">VLOOKUP($AF2156,$A$10:$Q$3625,(AG$1)+1)</f>
        <v>513.70789500000001</v>
      </c>
      <c r="AH2156" s="15">
        <f t="shared" si="796"/>
        <v>500</v>
      </c>
      <c r="AI2156" s="4">
        <f t="shared" ca="1" si="796"/>
        <v>0.1265</v>
      </c>
      <c r="AJ2156" s="16">
        <f t="shared" ca="1" si="796"/>
        <v>4.7279E-4</v>
      </c>
      <c r="AK2156" s="4">
        <f t="shared" si="796"/>
        <v>1.075</v>
      </c>
      <c r="AL2156" s="59">
        <f t="shared" ref="AL2156:AL2185" si="797">AF2156</f>
        <v>44715</v>
      </c>
      <c r="AM2156" s="16">
        <f t="shared" ref="AM2156:AS2171" ca="1" si="798">VLOOKUP($AF2156,$A$10:$Q$3625,(AM$1)+1)</f>
        <v>1.0274157900000001</v>
      </c>
      <c r="AN2156" s="15">
        <f t="shared" ca="1" si="798"/>
        <v>13.707895000000001</v>
      </c>
      <c r="AO2156" s="9">
        <f t="shared" si="798"/>
        <v>0</v>
      </c>
      <c r="AP2156" s="17">
        <f t="shared" si="798"/>
        <v>0</v>
      </c>
      <c r="AQ2156" s="15">
        <f t="shared" si="798"/>
        <v>0</v>
      </c>
      <c r="AR2156" s="10" t="str">
        <f t="shared" si="798"/>
        <v>A+J=</v>
      </c>
      <c r="AS2156" s="59">
        <f t="shared" si="798"/>
        <v>44819</v>
      </c>
      <c r="AT2156" s="18"/>
      <c r="AU2156" s="18"/>
      <c r="AV2156" s="40"/>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row>
    <row r="2157" spans="1:202" x14ac:dyDescent="0.2">
      <c r="A2157" s="122"/>
      <c r="B2157" s="3"/>
      <c r="C2157" s="5"/>
      <c r="D2157" s="4"/>
      <c r="E2157" s="5"/>
      <c r="F2157" s="19"/>
      <c r="G2157" s="6"/>
      <c r="H2157" s="5"/>
      <c r="I2157" s="5"/>
      <c r="J2157" s="5"/>
      <c r="K2157" s="5"/>
      <c r="L2157" s="20"/>
      <c r="M2157" s="8"/>
      <c r="N2157" s="3"/>
      <c r="O2157" s="3"/>
      <c r="P2157" s="21"/>
      <c r="Q2157" s="2"/>
      <c r="R2157" s="9"/>
      <c r="S2157" s="9"/>
      <c r="T2157" s="9"/>
      <c r="U2157" s="9"/>
      <c r="V2157" s="9"/>
      <c r="W2157" s="9"/>
      <c r="X2157" s="9"/>
      <c r="Y2157" s="9"/>
      <c r="Z2157" s="9"/>
      <c r="AA2157" s="9"/>
      <c r="AB2157" s="9"/>
      <c r="AC2157" s="9"/>
      <c r="AD2157" s="9"/>
      <c r="AE2157" s="9"/>
      <c r="AF2157" s="59">
        <f t="shared" ref="AF2157:AF2185" si="799">(AF2156+1)</f>
        <v>44716</v>
      </c>
      <c r="AG2157" s="15">
        <f t="shared" ca="1" si="796"/>
        <v>513.96898999999996</v>
      </c>
      <c r="AH2157" s="15">
        <f t="shared" si="796"/>
        <v>500</v>
      </c>
      <c r="AI2157" s="4">
        <f t="shared" ca="1" si="796"/>
        <v>0</v>
      </c>
      <c r="AJ2157" s="16">
        <f t="shared" ca="1" si="796"/>
        <v>0</v>
      </c>
      <c r="AK2157" s="4">
        <f t="shared" si="796"/>
        <v>1.075</v>
      </c>
      <c r="AL2157" s="59">
        <f t="shared" si="797"/>
        <v>44716</v>
      </c>
      <c r="AM2157" s="16">
        <f t="shared" ca="1" si="798"/>
        <v>1.0279379799999999</v>
      </c>
      <c r="AN2157" s="15">
        <f t="shared" ca="1" si="798"/>
        <v>13.96899</v>
      </c>
      <c r="AO2157" s="9">
        <f t="shared" si="798"/>
        <v>0</v>
      </c>
      <c r="AP2157" s="17">
        <f t="shared" si="798"/>
        <v>0</v>
      </c>
      <c r="AQ2157" s="15">
        <f t="shared" si="798"/>
        <v>0</v>
      </c>
      <c r="AR2157" s="10" t="str">
        <f t="shared" si="798"/>
        <v>A+J=</v>
      </c>
      <c r="AS2157" s="59">
        <f t="shared" si="798"/>
        <v>44819</v>
      </c>
      <c r="AT2157" s="18"/>
      <c r="AU2157" s="18"/>
      <c r="AV2157" s="40"/>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row>
    <row r="2158" spans="1:202" x14ac:dyDescent="0.2">
      <c r="A2158" s="122"/>
      <c r="B2158" s="3"/>
      <c r="C2158" s="5"/>
      <c r="D2158" s="4"/>
      <c r="E2158" s="5"/>
      <c r="F2158" s="19"/>
      <c r="G2158" s="6"/>
      <c r="H2158" s="5"/>
      <c r="I2158" s="5"/>
      <c r="J2158" s="5"/>
      <c r="K2158" s="5"/>
      <c r="L2158" s="20"/>
      <c r="M2158" s="8"/>
      <c r="N2158" s="3"/>
      <c r="O2158" s="3"/>
      <c r="P2158" s="21"/>
      <c r="Q2158" s="2"/>
      <c r="R2158" s="9"/>
      <c r="S2158" s="9"/>
      <c r="T2158" s="9"/>
      <c r="U2158" s="9"/>
      <c r="V2158" s="9"/>
      <c r="W2158" s="9"/>
      <c r="X2158" s="9"/>
      <c r="Y2158" s="9"/>
      <c r="Z2158" s="9"/>
      <c r="AA2158" s="9"/>
      <c r="AB2158" s="9"/>
      <c r="AC2158" s="9"/>
      <c r="AD2158" s="9"/>
      <c r="AE2158" s="9"/>
      <c r="AF2158" s="59">
        <f t="shared" si="799"/>
        <v>44717</v>
      </c>
      <c r="AG2158" s="15">
        <f t="shared" ca="1" si="796"/>
        <v>513.96898999999996</v>
      </c>
      <c r="AH2158" s="15">
        <f t="shared" si="796"/>
        <v>500</v>
      </c>
      <c r="AI2158" s="4">
        <f t="shared" ca="1" si="796"/>
        <v>0</v>
      </c>
      <c r="AJ2158" s="16">
        <f t="shared" ca="1" si="796"/>
        <v>0</v>
      </c>
      <c r="AK2158" s="4">
        <f t="shared" si="796"/>
        <v>1.075</v>
      </c>
      <c r="AL2158" s="59">
        <f t="shared" si="797"/>
        <v>44717</v>
      </c>
      <c r="AM2158" s="16">
        <f t="shared" ca="1" si="798"/>
        <v>1.0279379799999999</v>
      </c>
      <c r="AN2158" s="15">
        <f t="shared" ca="1" si="798"/>
        <v>13.96899</v>
      </c>
      <c r="AO2158" s="9">
        <f t="shared" si="798"/>
        <v>0</v>
      </c>
      <c r="AP2158" s="17">
        <f t="shared" si="798"/>
        <v>0</v>
      </c>
      <c r="AQ2158" s="15">
        <f t="shared" si="798"/>
        <v>0</v>
      </c>
      <c r="AR2158" s="10" t="str">
        <f t="shared" si="798"/>
        <v>A+J=</v>
      </c>
      <c r="AS2158" s="59">
        <f t="shared" si="798"/>
        <v>44819</v>
      </c>
      <c r="AT2158" s="18"/>
      <c r="AU2158" s="18"/>
      <c r="AV2158" s="40"/>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row>
    <row r="2159" spans="1:202" x14ac:dyDescent="0.2">
      <c r="A2159" s="122"/>
      <c r="B2159" s="3"/>
      <c r="C2159" s="5"/>
      <c r="D2159" s="4"/>
      <c r="E2159" s="5"/>
      <c r="F2159" s="19"/>
      <c r="G2159" s="6"/>
      <c r="H2159" s="5"/>
      <c r="I2159" s="5"/>
      <c r="J2159" s="5"/>
      <c r="K2159" s="5"/>
      <c r="L2159" s="20"/>
      <c r="M2159" s="8"/>
      <c r="N2159" s="3"/>
      <c r="O2159" s="3"/>
      <c r="P2159" s="21"/>
      <c r="Q2159" s="2"/>
      <c r="R2159" s="9"/>
      <c r="S2159" s="9"/>
      <c r="T2159" s="9"/>
      <c r="U2159" s="9"/>
      <c r="V2159" s="9"/>
      <c r="W2159" s="9"/>
      <c r="X2159" s="9"/>
      <c r="Y2159" s="9"/>
      <c r="Z2159" s="9"/>
      <c r="AA2159" s="9"/>
      <c r="AB2159" s="9"/>
      <c r="AC2159" s="9"/>
      <c r="AD2159" s="9"/>
      <c r="AE2159" s="9"/>
      <c r="AF2159" s="59">
        <f t="shared" si="799"/>
        <v>44718</v>
      </c>
      <c r="AG2159" s="15">
        <f t="shared" ca="1" si="796"/>
        <v>513.96898999999996</v>
      </c>
      <c r="AH2159" s="15">
        <f t="shared" si="796"/>
        <v>500</v>
      </c>
      <c r="AI2159" s="4">
        <f t="shared" ca="1" si="796"/>
        <v>0.1265</v>
      </c>
      <c r="AJ2159" s="16">
        <f t="shared" ca="1" si="796"/>
        <v>4.7279E-4</v>
      </c>
      <c r="AK2159" s="4">
        <f t="shared" si="796"/>
        <v>1.075</v>
      </c>
      <c r="AL2159" s="59">
        <f t="shared" si="797"/>
        <v>44718</v>
      </c>
      <c r="AM2159" s="16">
        <f t="shared" ca="1" si="798"/>
        <v>1.0279379799999999</v>
      </c>
      <c r="AN2159" s="15">
        <f t="shared" ca="1" si="798"/>
        <v>13.96899</v>
      </c>
      <c r="AO2159" s="9">
        <f t="shared" si="798"/>
        <v>0</v>
      </c>
      <c r="AP2159" s="17">
        <f t="shared" si="798"/>
        <v>0</v>
      </c>
      <c r="AQ2159" s="15">
        <f t="shared" si="798"/>
        <v>0</v>
      </c>
      <c r="AR2159" s="10" t="str">
        <f t="shared" si="798"/>
        <v>A+J=</v>
      </c>
      <c r="AS2159" s="59">
        <f t="shared" si="798"/>
        <v>44819</v>
      </c>
      <c r="AT2159" s="18"/>
      <c r="AU2159" s="18"/>
      <c r="AV2159" s="40"/>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row>
    <row r="2160" spans="1:202" x14ac:dyDescent="0.2">
      <c r="A2160" s="122"/>
      <c r="B2160" s="3"/>
      <c r="C2160" s="5"/>
      <c r="D2160" s="4"/>
      <c r="E2160" s="5"/>
      <c r="F2160" s="19"/>
      <c r="G2160" s="6"/>
      <c r="H2160" s="5"/>
      <c r="I2160" s="5"/>
      <c r="J2160" s="5"/>
      <c r="K2160" s="5"/>
      <c r="L2160" s="20"/>
      <c r="M2160" s="8"/>
      <c r="N2160" s="3"/>
      <c r="O2160" s="3"/>
      <c r="P2160" s="21"/>
      <c r="Q2160" s="2"/>
      <c r="R2160" s="9"/>
      <c r="S2160" s="9"/>
      <c r="T2160" s="9"/>
      <c r="U2160" s="9"/>
      <c r="V2160" s="9"/>
      <c r="W2160" s="9"/>
      <c r="X2160" s="9"/>
      <c r="Y2160" s="9"/>
      <c r="Z2160" s="9"/>
      <c r="AA2160" s="9"/>
      <c r="AB2160" s="9"/>
      <c r="AC2160" s="9"/>
      <c r="AD2160" s="9"/>
      <c r="AE2160" s="9"/>
      <c r="AF2160" s="59">
        <f t="shared" si="799"/>
        <v>44719</v>
      </c>
      <c r="AG2160" s="15">
        <f t="shared" ca="1" si="796"/>
        <v>514.23021500000004</v>
      </c>
      <c r="AH2160" s="15">
        <f t="shared" si="796"/>
        <v>500</v>
      </c>
      <c r="AI2160" s="4">
        <f t="shared" ca="1" si="796"/>
        <v>0.1265</v>
      </c>
      <c r="AJ2160" s="16">
        <f t="shared" ca="1" si="796"/>
        <v>4.7279E-4</v>
      </c>
      <c r="AK2160" s="4">
        <f t="shared" si="796"/>
        <v>1.075</v>
      </c>
      <c r="AL2160" s="59">
        <f t="shared" si="797"/>
        <v>44719</v>
      </c>
      <c r="AM2160" s="16">
        <f t="shared" ca="1" si="798"/>
        <v>1.02846043</v>
      </c>
      <c r="AN2160" s="15">
        <f t="shared" ca="1" si="798"/>
        <v>14.230214999999999</v>
      </c>
      <c r="AO2160" s="9">
        <f t="shared" si="798"/>
        <v>0</v>
      </c>
      <c r="AP2160" s="17">
        <f t="shared" si="798"/>
        <v>0</v>
      </c>
      <c r="AQ2160" s="15">
        <f t="shared" si="798"/>
        <v>0</v>
      </c>
      <c r="AR2160" s="10" t="str">
        <f t="shared" si="798"/>
        <v>A+J=</v>
      </c>
      <c r="AS2160" s="59">
        <f t="shared" si="798"/>
        <v>44819</v>
      </c>
      <c r="AT2160" s="18"/>
      <c r="AU2160" s="18"/>
      <c r="AV2160" s="40"/>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row>
    <row r="2161" spans="1:202" x14ac:dyDescent="0.2">
      <c r="A2161" s="122"/>
      <c r="B2161" s="3"/>
      <c r="C2161" s="5"/>
      <c r="D2161" s="4"/>
      <c r="E2161" s="5"/>
      <c r="F2161" s="19"/>
      <c r="G2161" s="6"/>
      <c r="H2161" s="5"/>
      <c r="I2161" s="5"/>
      <c r="J2161" s="5"/>
      <c r="K2161" s="5"/>
      <c r="L2161" s="20"/>
      <c r="M2161" s="8"/>
      <c r="N2161" s="3"/>
      <c r="O2161" s="3"/>
      <c r="P2161" s="21"/>
      <c r="Q2161" s="2"/>
      <c r="R2161" s="9"/>
      <c r="S2161" s="9"/>
      <c r="T2161" s="9"/>
      <c r="U2161" s="9"/>
      <c r="V2161" s="9"/>
      <c r="W2161" s="9"/>
      <c r="X2161" s="9"/>
      <c r="Y2161" s="9"/>
      <c r="Z2161" s="9"/>
      <c r="AA2161" s="9"/>
      <c r="AB2161" s="9"/>
      <c r="AC2161" s="9"/>
      <c r="AD2161" s="9"/>
      <c r="AE2161" s="9"/>
      <c r="AF2161" s="59">
        <f t="shared" si="799"/>
        <v>44720</v>
      </c>
      <c r="AG2161" s="15">
        <f t="shared" ca="1" si="796"/>
        <v>514.49157000000002</v>
      </c>
      <c r="AH2161" s="15">
        <f t="shared" si="796"/>
        <v>500</v>
      </c>
      <c r="AI2161" s="4">
        <f t="shared" ca="1" si="796"/>
        <v>0.1265</v>
      </c>
      <c r="AJ2161" s="16">
        <f t="shared" ca="1" si="796"/>
        <v>4.7279E-4</v>
      </c>
      <c r="AK2161" s="4">
        <f t="shared" si="796"/>
        <v>1.075</v>
      </c>
      <c r="AL2161" s="59">
        <f t="shared" si="797"/>
        <v>44720</v>
      </c>
      <c r="AM2161" s="16">
        <f t="shared" ca="1" si="798"/>
        <v>1.02898314</v>
      </c>
      <c r="AN2161" s="15">
        <f t="shared" ca="1" si="798"/>
        <v>14.491569999999999</v>
      </c>
      <c r="AO2161" s="9">
        <f t="shared" si="798"/>
        <v>0</v>
      </c>
      <c r="AP2161" s="17">
        <f t="shared" si="798"/>
        <v>0</v>
      </c>
      <c r="AQ2161" s="15">
        <f t="shared" si="798"/>
        <v>0</v>
      </c>
      <c r="AR2161" s="10" t="str">
        <f t="shared" si="798"/>
        <v>A+J=</v>
      </c>
      <c r="AS2161" s="59">
        <f t="shared" si="798"/>
        <v>44819</v>
      </c>
      <c r="AT2161" s="18"/>
      <c r="AU2161" s="18"/>
      <c r="AV2161" s="40"/>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row>
    <row r="2162" spans="1:202" x14ac:dyDescent="0.2">
      <c r="A2162" s="122"/>
      <c r="B2162" s="3"/>
      <c r="C2162" s="5"/>
      <c r="D2162" s="4"/>
      <c r="E2162" s="5"/>
      <c r="F2162" s="19"/>
      <c r="G2162" s="6"/>
      <c r="H2162" s="5"/>
      <c r="I2162" s="5"/>
      <c r="J2162" s="5"/>
      <c r="K2162" s="5"/>
      <c r="L2162" s="20"/>
      <c r="M2162" s="8"/>
      <c r="N2162" s="3"/>
      <c r="O2162" s="3"/>
      <c r="P2162" s="21"/>
      <c r="Q2162" s="2"/>
      <c r="R2162" s="9"/>
      <c r="S2162" s="9"/>
      <c r="T2162" s="9"/>
      <c r="U2162" s="9"/>
      <c r="V2162" s="9"/>
      <c r="W2162" s="9"/>
      <c r="X2162" s="9"/>
      <c r="Y2162" s="9"/>
      <c r="Z2162" s="9"/>
      <c r="AA2162" s="9"/>
      <c r="AB2162" s="9"/>
      <c r="AC2162" s="9"/>
      <c r="AD2162" s="9"/>
      <c r="AE2162" s="9"/>
      <c r="AF2162" s="59">
        <f t="shared" si="799"/>
        <v>44721</v>
      </c>
      <c r="AG2162" s="15">
        <f t="shared" ca="1" si="796"/>
        <v>514.75306</v>
      </c>
      <c r="AH2162" s="15">
        <f t="shared" si="796"/>
        <v>500</v>
      </c>
      <c r="AI2162" s="4">
        <f t="shared" ca="1" si="796"/>
        <v>0.1265</v>
      </c>
      <c r="AJ2162" s="16">
        <f t="shared" ca="1" si="796"/>
        <v>4.7279E-4</v>
      </c>
      <c r="AK2162" s="4">
        <f t="shared" si="796"/>
        <v>1.075</v>
      </c>
      <c r="AL2162" s="59">
        <f t="shared" si="797"/>
        <v>44721</v>
      </c>
      <c r="AM2162" s="16">
        <f t="shared" ca="1" si="798"/>
        <v>1.02950612</v>
      </c>
      <c r="AN2162" s="15">
        <f t="shared" ca="1" si="798"/>
        <v>14.75306</v>
      </c>
      <c r="AO2162" s="9">
        <f t="shared" si="798"/>
        <v>0</v>
      </c>
      <c r="AP2162" s="17">
        <f t="shared" si="798"/>
        <v>0</v>
      </c>
      <c r="AQ2162" s="15">
        <f t="shared" si="798"/>
        <v>0</v>
      </c>
      <c r="AR2162" s="10" t="str">
        <f t="shared" si="798"/>
        <v>A+J=</v>
      </c>
      <c r="AS2162" s="59">
        <f t="shared" si="798"/>
        <v>44819</v>
      </c>
      <c r="AT2162" s="18"/>
      <c r="AU2162" s="18"/>
      <c r="AV2162" s="40"/>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row>
    <row r="2163" spans="1:202" x14ac:dyDescent="0.2">
      <c r="A2163" s="122"/>
      <c r="B2163" s="3"/>
      <c r="C2163" s="5"/>
      <c r="D2163" s="4"/>
      <c r="E2163" s="5"/>
      <c r="F2163" s="19"/>
      <c r="G2163" s="6"/>
      <c r="H2163" s="5"/>
      <c r="I2163" s="5"/>
      <c r="J2163" s="5"/>
      <c r="K2163" s="5"/>
      <c r="L2163" s="20"/>
      <c r="M2163" s="8"/>
      <c r="N2163" s="3"/>
      <c r="O2163" s="3"/>
      <c r="P2163" s="21"/>
      <c r="Q2163" s="2"/>
      <c r="R2163" s="9"/>
      <c r="S2163" s="9"/>
      <c r="T2163" s="9"/>
      <c r="U2163" s="9"/>
      <c r="V2163" s="9"/>
      <c r="W2163" s="9"/>
      <c r="X2163" s="9"/>
      <c r="Y2163" s="9"/>
      <c r="Z2163" s="9"/>
      <c r="AA2163" s="9"/>
      <c r="AB2163" s="9"/>
      <c r="AC2163" s="9"/>
      <c r="AD2163" s="9"/>
      <c r="AE2163" s="9"/>
      <c r="AF2163" s="59">
        <f t="shared" si="799"/>
        <v>44722</v>
      </c>
      <c r="AG2163" s="15">
        <f t="shared" ca="1" si="796"/>
        <v>515.01468499999999</v>
      </c>
      <c r="AH2163" s="15">
        <f t="shared" si="796"/>
        <v>500</v>
      </c>
      <c r="AI2163" s="4">
        <f t="shared" ca="1" si="796"/>
        <v>0.1265</v>
      </c>
      <c r="AJ2163" s="16">
        <f t="shared" ca="1" si="796"/>
        <v>4.7279E-4</v>
      </c>
      <c r="AK2163" s="4">
        <f t="shared" si="796"/>
        <v>1.075</v>
      </c>
      <c r="AL2163" s="59">
        <f t="shared" si="797"/>
        <v>44722</v>
      </c>
      <c r="AM2163" s="16">
        <f t="shared" ca="1" si="798"/>
        <v>1.0300293700000001</v>
      </c>
      <c r="AN2163" s="15">
        <f t="shared" ca="1" si="798"/>
        <v>15.014685</v>
      </c>
      <c r="AO2163" s="9">
        <f t="shared" si="798"/>
        <v>0</v>
      </c>
      <c r="AP2163" s="17">
        <f t="shared" si="798"/>
        <v>0</v>
      </c>
      <c r="AQ2163" s="15">
        <f t="shared" si="798"/>
        <v>0</v>
      </c>
      <c r="AR2163" s="10" t="str">
        <f t="shared" si="798"/>
        <v>A+J=</v>
      </c>
      <c r="AS2163" s="59">
        <f t="shared" si="798"/>
        <v>44819</v>
      </c>
      <c r="AT2163" s="18"/>
      <c r="AU2163" s="18"/>
      <c r="AV2163" s="40"/>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row>
    <row r="2164" spans="1:202" x14ac:dyDescent="0.2">
      <c r="A2164" s="122"/>
      <c r="B2164" s="3"/>
      <c r="C2164" s="5"/>
      <c r="D2164" s="4"/>
      <c r="E2164" s="5"/>
      <c r="F2164" s="19"/>
      <c r="G2164" s="6"/>
      <c r="H2164" s="5"/>
      <c r="I2164" s="5"/>
      <c r="J2164" s="5"/>
      <c r="K2164" s="5"/>
      <c r="L2164" s="20"/>
      <c r="M2164" s="8"/>
      <c r="N2164" s="3"/>
      <c r="O2164" s="3"/>
      <c r="P2164" s="21"/>
      <c r="Q2164" s="2"/>
      <c r="R2164" s="9"/>
      <c r="S2164" s="9"/>
      <c r="T2164" s="9"/>
      <c r="U2164" s="9"/>
      <c r="V2164" s="9"/>
      <c r="W2164" s="9"/>
      <c r="X2164" s="9"/>
      <c r="Y2164" s="9"/>
      <c r="Z2164" s="9"/>
      <c r="AA2164" s="9"/>
      <c r="AB2164" s="9"/>
      <c r="AC2164" s="9"/>
      <c r="AD2164" s="9"/>
      <c r="AE2164" s="9"/>
      <c r="AF2164" s="59">
        <f t="shared" si="799"/>
        <v>44723</v>
      </c>
      <c r="AG2164" s="15">
        <f t="shared" ca="1" si="796"/>
        <v>515.27643998999997</v>
      </c>
      <c r="AH2164" s="15">
        <f t="shared" si="796"/>
        <v>500</v>
      </c>
      <c r="AI2164" s="4">
        <f t="shared" ca="1" si="796"/>
        <v>0</v>
      </c>
      <c r="AJ2164" s="16">
        <f t="shared" ca="1" si="796"/>
        <v>0</v>
      </c>
      <c r="AK2164" s="4">
        <f t="shared" si="796"/>
        <v>1.075</v>
      </c>
      <c r="AL2164" s="59">
        <f t="shared" si="797"/>
        <v>44723</v>
      </c>
      <c r="AM2164" s="16">
        <f t="shared" ca="1" si="798"/>
        <v>1.0305528799999999</v>
      </c>
      <c r="AN2164" s="15">
        <f t="shared" ca="1" si="798"/>
        <v>15.27643999</v>
      </c>
      <c r="AO2164" s="9">
        <f t="shared" si="798"/>
        <v>0</v>
      </c>
      <c r="AP2164" s="17">
        <f t="shared" si="798"/>
        <v>0</v>
      </c>
      <c r="AQ2164" s="15">
        <f t="shared" si="798"/>
        <v>0</v>
      </c>
      <c r="AR2164" s="10" t="str">
        <f t="shared" si="798"/>
        <v>A+J=</v>
      </c>
      <c r="AS2164" s="59">
        <f t="shared" si="798"/>
        <v>44819</v>
      </c>
      <c r="AT2164" s="18"/>
      <c r="AU2164" s="18"/>
      <c r="AV2164" s="40"/>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row>
    <row r="2165" spans="1:202" x14ac:dyDescent="0.2">
      <c r="A2165" s="122"/>
      <c r="B2165" s="3"/>
      <c r="C2165" s="5"/>
      <c r="D2165" s="4"/>
      <c r="E2165" s="5"/>
      <c r="F2165" s="19"/>
      <c r="G2165" s="6"/>
      <c r="H2165" s="5"/>
      <c r="I2165" s="5"/>
      <c r="J2165" s="5"/>
      <c r="K2165" s="5"/>
      <c r="L2165" s="20"/>
      <c r="M2165" s="8"/>
      <c r="N2165" s="3"/>
      <c r="O2165" s="3"/>
      <c r="P2165" s="21"/>
      <c r="Q2165" s="2"/>
      <c r="R2165" s="9"/>
      <c r="S2165" s="9"/>
      <c r="T2165" s="9"/>
      <c r="U2165" s="9"/>
      <c r="V2165" s="9"/>
      <c r="W2165" s="9"/>
      <c r="X2165" s="9"/>
      <c r="Y2165" s="9"/>
      <c r="Z2165" s="9"/>
      <c r="AA2165" s="9"/>
      <c r="AB2165" s="9"/>
      <c r="AC2165" s="9"/>
      <c r="AD2165" s="9"/>
      <c r="AE2165" s="9"/>
      <c r="AF2165" s="59">
        <f t="shared" si="799"/>
        <v>44724</v>
      </c>
      <c r="AG2165" s="15">
        <f t="shared" ca="1" si="796"/>
        <v>515.27643998999997</v>
      </c>
      <c r="AH2165" s="15">
        <f t="shared" si="796"/>
        <v>500</v>
      </c>
      <c r="AI2165" s="4">
        <f t="shared" ca="1" si="796"/>
        <v>0</v>
      </c>
      <c r="AJ2165" s="16">
        <f t="shared" ca="1" si="796"/>
        <v>0</v>
      </c>
      <c r="AK2165" s="4">
        <f t="shared" si="796"/>
        <v>1.075</v>
      </c>
      <c r="AL2165" s="59">
        <f t="shared" si="797"/>
        <v>44724</v>
      </c>
      <c r="AM2165" s="16">
        <f t="shared" ca="1" si="798"/>
        <v>1.0305528799999999</v>
      </c>
      <c r="AN2165" s="15">
        <f t="shared" ca="1" si="798"/>
        <v>15.27643999</v>
      </c>
      <c r="AO2165" s="9">
        <f t="shared" si="798"/>
        <v>0</v>
      </c>
      <c r="AP2165" s="17">
        <f t="shared" si="798"/>
        <v>0</v>
      </c>
      <c r="AQ2165" s="15">
        <f t="shared" si="798"/>
        <v>0</v>
      </c>
      <c r="AR2165" s="10" t="str">
        <f t="shared" si="798"/>
        <v>A+J=</v>
      </c>
      <c r="AS2165" s="59">
        <f t="shared" si="798"/>
        <v>44819</v>
      </c>
      <c r="AT2165" s="18"/>
      <c r="AU2165" s="18"/>
      <c r="AV2165" s="40"/>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row>
    <row r="2166" spans="1:202" x14ac:dyDescent="0.2">
      <c r="A2166" s="122"/>
      <c r="B2166" s="3"/>
      <c r="C2166" s="5"/>
      <c r="D2166" s="4"/>
      <c r="E2166" s="5"/>
      <c r="F2166" s="19"/>
      <c r="G2166" s="6"/>
      <c r="H2166" s="5"/>
      <c r="I2166" s="5"/>
      <c r="J2166" s="5"/>
      <c r="K2166" s="5"/>
      <c r="L2166" s="20"/>
      <c r="M2166" s="8"/>
      <c r="N2166" s="3"/>
      <c r="O2166" s="3"/>
      <c r="P2166" s="21"/>
      <c r="Q2166" s="2"/>
      <c r="R2166" s="9"/>
      <c r="S2166" s="9"/>
      <c r="T2166" s="9"/>
      <c r="U2166" s="9"/>
      <c r="V2166" s="9"/>
      <c r="W2166" s="9"/>
      <c r="X2166" s="9"/>
      <c r="Y2166" s="9"/>
      <c r="Z2166" s="9"/>
      <c r="AA2166" s="9"/>
      <c r="AB2166" s="9"/>
      <c r="AC2166" s="9"/>
      <c r="AD2166" s="9"/>
      <c r="AE2166" s="9"/>
      <c r="AF2166" s="59">
        <f t="shared" si="799"/>
        <v>44725</v>
      </c>
      <c r="AG2166" s="15">
        <f t="shared" ca="1" si="796"/>
        <v>515.27643998999997</v>
      </c>
      <c r="AH2166" s="15">
        <f t="shared" si="796"/>
        <v>500</v>
      </c>
      <c r="AI2166" s="4">
        <f t="shared" ca="1" si="796"/>
        <v>0.1265</v>
      </c>
      <c r="AJ2166" s="16">
        <f t="shared" ca="1" si="796"/>
        <v>4.7279E-4</v>
      </c>
      <c r="AK2166" s="4">
        <f t="shared" si="796"/>
        <v>1.075</v>
      </c>
      <c r="AL2166" s="59">
        <f t="shared" si="797"/>
        <v>44725</v>
      </c>
      <c r="AM2166" s="16">
        <f t="shared" ca="1" si="798"/>
        <v>1.0305528799999999</v>
      </c>
      <c r="AN2166" s="15">
        <f t="shared" ca="1" si="798"/>
        <v>15.27643999</v>
      </c>
      <c r="AO2166" s="9">
        <f t="shared" si="798"/>
        <v>0</v>
      </c>
      <c r="AP2166" s="17">
        <f t="shared" si="798"/>
        <v>0</v>
      </c>
      <c r="AQ2166" s="15">
        <f t="shared" si="798"/>
        <v>0</v>
      </c>
      <c r="AR2166" s="10" t="str">
        <f t="shared" si="798"/>
        <v>A+J=</v>
      </c>
      <c r="AS2166" s="59">
        <f t="shared" si="798"/>
        <v>44819</v>
      </c>
      <c r="AT2166" s="18"/>
      <c r="AU2166" s="18"/>
      <c r="AV2166" s="40"/>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row>
    <row r="2167" spans="1:202" x14ac:dyDescent="0.2">
      <c r="A2167" s="122"/>
      <c r="B2167" s="3"/>
      <c r="C2167" s="5"/>
      <c r="D2167" s="4"/>
      <c r="E2167" s="5"/>
      <c r="F2167" s="19"/>
      <c r="G2167" s="6"/>
      <c r="H2167" s="5"/>
      <c r="I2167" s="5"/>
      <c r="J2167" s="5"/>
      <c r="K2167" s="5"/>
      <c r="L2167" s="20"/>
      <c r="M2167" s="8"/>
      <c r="N2167" s="3"/>
      <c r="O2167" s="3"/>
      <c r="P2167" s="21"/>
      <c r="Q2167" s="2"/>
      <c r="R2167" s="9"/>
      <c r="S2167" s="9"/>
      <c r="T2167" s="9"/>
      <c r="U2167" s="9"/>
      <c r="V2167" s="9"/>
      <c r="W2167" s="9"/>
      <c r="X2167" s="9"/>
      <c r="Y2167" s="9"/>
      <c r="Z2167" s="9"/>
      <c r="AA2167" s="9"/>
      <c r="AB2167" s="9"/>
      <c r="AC2167" s="9"/>
      <c r="AD2167" s="9"/>
      <c r="AE2167" s="9"/>
      <c r="AF2167" s="59">
        <f t="shared" si="799"/>
        <v>44726</v>
      </c>
      <c r="AG2167" s="15">
        <f t="shared" ca="1" si="796"/>
        <v>515.53832999999997</v>
      </c>
      <c r="AH2167" s="15">
        <f t="shared" si="796"/>
        <v>500</v>
      </c>
      <c r="AI2167" s="4">
        <f t="shared" ca="1" si="796"/>
        <v>0.1265</v>
      </c>
      <c r="AJ2167" s="16">
        <f t="shared" ca="1" si="796"/>
        <v>4.7279E-4</v>
      </c>
      <c r="AK2167" s="4">
        <f t="shared" si="796"/>
        <v>1.075</v>
      </c>
      <c r="AL2167" s="59">
        <f t="shared" si="797"/>
        <v>44726</v>
      </c>
      <c r="AM2167" s="16">
        <f t="shared" ca="1" si="798"/>
        <v>1.0310766600000001</v>
      </c>
      <c r="AN2167" s="15">
        <f t="shared" ca="1" si="798"/>
        <v>15.53833</v>
      </c>
      <c r="AO2167" s="9">
        <f t="shared" si="798"/>
        <v>0</v>
      </c>
      <c r="AP2167" s="17">
        <f t="shared" si="798"/>
        <v>0</v>
      </c>
      <c r="AQ2167" s="15">
        <f t="shared" si="798"/>
        <v>0</v>
      </c>
      <c r="AR2167" s="10" t="str">
        <f t="shared" si="798"/>
        <v>A+J=</v>
      </c>
      <c r="AS2167" s="59">
        <f t="shared" si="798"/>
        <v>44819</v>
      </c>
      <c r="AT2167" s="18"/>
      <c r="AU2167" s="18"/>
      <c r="AV2167" s="40"/>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row>
    <row r="2168" spans="1:202" x14ac:dyDescent="0.2">
      <c r="A2168" s="122"/>
      <c r="B2168" s="3"/>
      <c r="C2168" s="5"/>
      <c r="D2168" s="4"/>
      <c r="E2168" s="5"/>
      <c r="F2168" s="19"/>
      <c r="G2168" s="6"/>
      <c r="H2168" s="5"/>
      <c r="I2168" s="5"/>
      <c r="J2168" s="5"/>
      <c r="K2168" s="5"/>
      <c r="L2168" s="20"/>
      <c r="M2168" s="8"/>
      <c r="N2168" s="3"/>
      <c r="O2168" s="3"/>
      <c r="P2168" s="21"/>
      <c r="Q2168" s="2"/>
      <c r="R2168" s="9"/>
      <c r="S2168" s="9"/>
      <c r="T2168" s="9"/>
      <c r="U2168" s="9"/>
      <c r="V2168" s="9"/>
      <c r="W2168" s="9"/>
      <c r="X2168" s="9"/>
      <c r="Y2168" s="9"/>
      <c r="Z2168" s="9"/>
      <c r="AA2168" s="9"/>
      <c r="AB2168" s="9"/>
      <c r="AC2168" s="9"/>
      <c r="AD2168" s="9"/>
      <c r="AE2168" s="9"/>
      <c r="AF2168" s="59">
        <f t="shared" si="799"/>
        <v>44727</v>
      </c>
      <c r="AG2168" s="15">
        <f t="shared" ca="1" si="796"/>
        <v>515.80034999999998</v>
      </c>
      <c r="AH2168" s="15">
        <f t="shared" si="796"/>
        <v>500</v>
      </c>
      <c r="AI2168" s="4">
        <f t="shared" ca="1" si="796"/>
        <v>0.1265</v>
      </c>
      <c r="AJ2168" s="16">
        <f t="shared" ca="1" si="796"/>
        <v>4.7279E-4</v>
      </c>
      <c r="AK2168" s="4">
        <f t="shared" si="796"/>
        <v>1.075</v>
      </c>
      <c r="AL2168" s="59">
        <f t="shared" si="797"/>
        <v>44727</v>
      </c>
      <c r="AM2168" s="16">
        <f t="shared" ca="1" si="798"/>
        <v>1.0316007</v>
      </c>
      <c r="AN2168" s="15">
        <f t="shared" ca="1" si="798"/>
        <v>15.80035</v>
      </c>
      <c r="AO2168" s="9">
        <f t="shared" si="798"/>
        <v>0</v>
      </c>
      <c r="AP2168" s="17">
        <f t="shared" si="798"/>
        <v>0</v>
      </c>
      <c r="AQ2168" s="15">
        <f t="shared" si="798"/>
        <v>0</v>
      </c>
      <c r="AR2168" s="10" t="str">
        <f t="shared" si="798"/>
        <v>A+J=</v>
      </c>
      <c r="AS2168" s="59">
        <f t="shared" si="798"/>
        <v>44819</v>
      </c>
      <c r="AT2168" s="18"/>
      <c r="AU2168" s="18"/>
      <c r="AV2168" s="40"/>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row>
    <row r="2169" spans="1:202" x14ac:dyDescent="0.2">
      <c r="A2169" s="122"/>
      <c r="B2169" s="3"/>
      <c r="C2169" s="5"/>
      <c r="D2169" s="4"/>
      <c r="E2169" s="5"/>
      <c r="F2169" s="19"/>
      <c r="G2169" s="6"/>
      <c r="H2169" s="5"/>
      <c r="I2169" s="5"/>
      <c r="J2169" s="5"/>
      <c r="K2169" s="5"/>
      <c r="L2169" s="20"/>
      <c r="M2169" s="8"/>
      <c r="N2169" s="3"/>
      <c r="O2169" s="3"/>
      <c r="P2169" s="21"/>
      <c r="Q2169" s="2"/>
      <c r="R2169" s="9"/>
      <c r="S2169" s="9"/>
      <c r="T2169" s="9"/>
      <c r="U2169" s="9"/>
      <c r="V2169" s="9"/>
      <c r="W2169" s="9"/>
      <c r="X2169" s="9"/>
      <c r="Y2169" s="9"/>
      <c r="Z2169" s="9"/>
      <c r="AA2169" s="9"/>
      <c r="AB2169" s="9"/>
      <c r="AC2169" s="9"/>
      <c r="AD2169" s="9"/>
      <c r="AE2169" s="9"/>
      <c r="AF2169" s="59">
        <f t="shared" si="799"/>
        <v>44728</v>
      </c>
      <c r="AG2169" s="15">
        <f t="shared" ca="1" si="796"/>
        <v>516.06250498999998</v>
      </c>
      <c r="AH2169" s="15">
        <f t="shared" si="796"/>
        <v>500</v>
      </c>
      <c r="AI2169" s="4">
        <f t="shared" ca="1" si="796"/>
        <v>0</v>
      </c>
      <c r="AJ2169" s="16">
        <f t="shared" ca="1" si="796"/>
        <v>0</v>
      </c>
      <c r="AK2169" s="4">
        <f t="shared" si="796"/>
        <v>1.075</v>
      </c>
      <c r="AL2169" s="59">
        <f t="shared" si="797"/>
        <v>44728</v>
      </c>
      <c r="AM2169" s="16">
        <f t="shared" ca="1" si="798"/>
        <v>1.0321250099999999</v>
      </c>
      <c r="AN2169" s="15">
        <f t="shared" ca="1" si="798"/>
        <v>16.062504990000001</v>
      </c>
      <c r="AO2169" s="9">
        <f t="shared" si="798"/>
        <v>0</v>
      </c>
      <c r="AP2169" s="17">
        <f t="shared" si="798"/>
        <v>0</v>
      </c>
      <c r="AQ2169" s="15">
        <f t="shared" si="798"/>
        <v>0</v>
      </c>
      <c r="AR2169" s="10" t="str">
        <f t="shared" si="798"/>
        <v>A+J=</v>
      </c>
      <c r="AS2169" s="59">
        <f t="shared" si="798"/>
        <v>44819</v>
      </c>
      <c r="AT2169" s="18"/>
      <c r="AU2169" s="18"/>
      <c r="AV2169" s="40"/>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row>
    <row r="2170" spans="1:202" x14ac:dyDescent="0.2">
      <c r="A2170" s="122"/>
      <c r="B2170" s="3"/>
      <c r="C2170" s="5"/>
      <c r="D2170" s="4"/>
      <c r="E2170" s="5"/>
      <c r="F2170" s="19"/>
      <c r="G2170" s="6"/>
      <c r="H2170" s="5"/>
      <c r="I2170" s="5"/>
      <c r="J2170" s="5"/>
      <c r="K2170" s="5"/>
      <c r="L2170" s="20"/>
      <c r="M2170" s="8"/>
      <c r="N2170" s="3"/>
      <c r="O2170" s="3"/>
      <c r="P2170" s="21"/>
      <c r="Q2170" s="2"/>
      <c r="R2170" s="9"/>
      <c r="S2170" s="9"/>
      <c r="T2170" s="9"/>
      <c r="U2170" s="9"/>
      <c r="V2170" s="9"/>
      <c r="W2170" s="9"/>
      <c r="X2170" s="9"/>
      <c r="Y2170" s="9"/>
      <c r="Z2170" s="9"/>
      <c r="AA2170" s="9"/>
      <c r="AB2170" s="9"/>
      <c r="AC2170" s="9"/>
      <c r="AD2170" s="9"/>
      <c r="AE2170" s="9"/>
      <c r="AF2170" s="59">
        <f t="shared" si="799"/>
        <v>44729</v>
      </c>
      <c r="AG2170" s="15">
        <f t="shared" ca="1" si="796"/>
        <v>516.06250498999998</v>
      </c>
      <c r="AH2170" s="15">
        <f t="shared" si="796"/>
        <v>500</v>
      </c>
      <c r="AI2170" s="4">
        <f t="shared" ca="1" si="796"/>
        <v>0.13150000000000001</v>
      </c>
      <c r="AJ2170" s="16">
        <f t="shared" ca="1" si="796"/>
        <v>4.9036999999999996E-4</v>
      </c>
      <c r="AK2170" s="4">
        <f t="shared" si="796"/>
        <v>1.075</v>
      </c>
      <c r="AL2170" s="59">
        <f t="shared" si="797"/>
        <v>44729</v>
      </c>
      <c r="AM2170" s="16">
        <f t="shared" ca="1" si="798"/>
        <v>1.0321250099999999</v>
      </c>
      <c r="AN2170" s="15">
        <f t="shared" ca="1" si="798"/>
        <v>16.062504990000001</v>
      </c>
      <c r="AO2170" s="9">
        <f t="shared" si="798"/>
        <v>0</v>
      </c>
      <c r="AP2170" s="17">
        <f t="shared" si="798"/>
        <v>0</v>
      </c>
      <c r="AQ2170" s="15">
        <f t="shared" si="798"/>
        <v>0</v>
      </c>
      <c r="AR2170" s="10" t="str">
        <f t="shared" si="798"/>
        <v>A+J=</v>
      </c>
      <c r="AS2170" s="59">
        <f t="shared" si="798"/>
        <v>44819</v>
      </c>
      <c r="AT2170" s="18"/>
      <c r="AU2170" s="18"/>
      <c r="AV2170" s="40"/>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row>
    <row r="2171" spans="1:202" x14ac:dyDescent="0.2">
      <c r="A2171" s="122"/>
      <c r="B2171" s="3"/>
      <c r="C2171" s="5"/>
      <c r="D2171" s="4"/>
      <c r="E2171" s="5"/>
      <c r="F2171" s="19"/>
      <c r="G2171" s="6"/>
      <c r="H2171" s="5"/>
      <c r="I2171" s="5"/>
      <c r="J2171" s="5"/>
      <c r="K2171" s="5"/>
      <c r="L2171" s="20"/>
      <c r="M2171" s="8"/>
      <c r="N2171" s="3"/>
      <c r="O2171" s="3"/>
      <c r="P2171" s="21"/>
      <c r="Q2171" s="2"/>
      <c r="R2171" s="9"/>
      <c r="S2171" s="9"/>
      <c r="T2171" s="9"/>
      <c r="U2171" s="9"/>
      <c r="V2171" s="9"/>
      <c r="W2171" s="9"/>
      <c r="X2171" s="9"/>
      <c r="Y2171" s="9"/>
      <c r="Z2171" s="9"/>
      <c r="AA2171" s="9"/>
      <c r="AB2171" s="9"/>
      <c r="AC2171" s="9"/>
      <c r="AD2171" s="9"/>
      <c r="AE2171" s="9"/>
      <c r="AF2171" s="59">
        <f t="shared" si="799"/>
        <v>44730</v>
      </c>
      <c r="AG2171" s="15">
        <f t="shared" ca="1" si="796"/>
        <v>516.33454500000005</v>
      </c>
      <c r="AH2171" s="15">
        <f t="shared" si="796"/>
        <v>500</v>
      </c>
      <c r="AI2171" s="4">
        <f t="shared" ca="1" si="796"/>
        <v>0</v>
      </c>
      <c r="AJ2171" s="16">
        <f t="shared" ca="1" si="796"/>
        <v>0</v>
      </c>
      <c r="AK2171" s="4">
        <f t="shared" si="796"/>
        <v>1.075</v>
      </c>
      <c r="AL2171" s="59">
        <f t="shared" si="797"/>
        <v>44730</v>
      </c>
      <c r="AM2171" s="16">
        <f t="shared" ca="1" si="798"/>
        <v>1.03266909</v>
      </c>
      <c r="AN2171" s="15">
        <f t="shared" ca="1" si="798"/>
        <v>16.334544999999999</v>
      </c>
      <c r="AO2171" s="9">
        <f t="shared" si="798"/>
        <v>0</v>
      </c>
      <c r="AP2171" s="17">
        <f t="shared" si="798"/>
        <v>0</v>
      </c>
      <c r="AQ2171" s="15">
        <f t="shared" si="798"/>
        <v>0</v>
      </c>
      <c r="AR2171" s="10" t="str">
        <f t="shared" si="798"/>
        <v>A+J=</v>
      </c>
      <c r="AS2171" s="59">
        <f t="shared" si="798"/>
        <v>44819</v>
      </c>
      <c r="AT2171" s="18"/>
      <c r="AU2171" s="18"/>
      <c r="AV2171" s="40"/>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row>
    <row r="2172" spans="1:202" x14ac:dyDescent="0.2">
      <c r="A2172" s="122"/>
      <c r="B2172" s="3"/>
      <c r="C2172" s="5"/>
      <c r="D2172" s="4"/>
      <c r="E2172" s="5"/>
      <c r="F2172" s="19"/>
      <c r="G2172" s="6"/>
      <c r="H2172" s="5"/>
      <c r="I2172" s="5"/>
      <c r="J2172" s="5"/>
      <c r="K2172" s="5"/>
      <c r="L2172" s="20"/>
      <c r="M2172" s="8"/>
      <c r="N2172" s="3"/>
      <c r="O2172" s="3"/>
      <c r="P2172" s="21"/>
      <c r="Q2172" s="2"/>
      <c r="R2172" s="9"/>
      <c r="S2172" s="9"/>
      <c r="T2172" s="9"/>
      <c r="U2172" s="9"/>
      <c r="V2172" s="9"/>
      <c r="W2172" s="9"/>
      <c r="X2172" s="9"/>
      <c r="Y2172" s="9"/>
      <c r="Z2172" s="9"/>
      <c r="AA2172" s="9"/>
      <c r="AB2172" s="9"/>
      <c r="AC2172" s="9"/>
      <c r="AD2172" s="9"/>
      <c r="AE2172" s="9"/>
      <c r="AF2172" s="59">
        <f t="shared" si="799"/>
        <v>44731</v>
      </c>
      <c r="AG2172" s="15">
        <f t="shared" ref="AG2172:AK2185" ca="1" si="800">VLOOKUP($AF2172,$A$10:$Q$3625,(AG$1)+1)</f>
        <v>516.33454500000005</v>
      </c>
      <c r="AH2172" s="15">
        <f t="shared" si="800"/>
        <v>500</v>
      </c>
      <c r="AI2172" s="4">
        <f t="shared" ca="1" si="800"/>
        <v>0</v>
      </c>
      <c r="AJ2172" s="16">
        <f t="shared" ca="1" si="800"/>
        <v>0</v>
      </c>
      <c r="AK2172" s="4">
        <f t="shared" si="800"/>
        <v>1.075</v>
      </c>
      <c r="AL2172" s="59">
        <f t="shared" si="797"/>
        <v>44731</v>
      </c>
      <c r="AM2172" s="16">
        <f t="shared" ref="AM2172:AS2185" ca="1" si="801">VLOOKUP($AF2172,$A$10:$Q$3625,(AM$1)+1)</f>
        <v>1.03266909</v>
      </c>
      <c r="AN2172" s="15">
        <f t="shared" ca="1" si="801"/>
        <v>16.334544999999999</v>
      </c>
      <c r="AO2172" s="9">
        <f t="shared" si="801"/>
        <v>0</v>
      </c>
      <c r="AP2172" s="17">
        <f t="shared" si="801"/>
        <v>0</v>
      </c>
      <c r="AQ2172" s="15">
        <f t="shared" si="801"/>
        <v>0</v>
      </c>
      <c r="AR2172" s="10" t="str">
        <f t="shared" si="801"/>
        <v>A+J=</v>
      </c>
      <c r="AS2172" s="59">
        <f t="shared" si="801"/>
        <v>44819</v>
      </c>
      <c r="AT2172" s="18"/>
      <c r="AU2172" s="18"/>
      <c r="AV2172" s="40"/>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row>
    <row r="2173" spans="1:202" x14ac:dyDescent="0.2">
      <c r="A2173" s="122"/>
      <c r="B2173" s="3"/>
      <c r="C2173" s="5"/>
      <c r="D2173" s="4"/>
      <c r="E2173" s="5"/>
      <c r="F2173" s="19"/>
      <c r="G2173" s="6"/>
      <c r="H2173" s="5"/>
      <c r="I2173" s="5"/>
      <c r="J2173" s="5"/>
      <c r="K2173" s="5"/>
      <c r="L2173" s="20"/>
      <c r="M2173" s="8"/>
      <c r="N2173" s="3"/>
      <c r="O2173" s="3"/>
      <c r="P2173" s="21"/>
      <c r="Q2173" s="2"/>
      <c r="R2173" s="9"/>
      <c r="S2173" s="9"/>
      <c r="T2173" s="9"/>
      <c r="U2173" s="9"/>
      <c r="V2173" s="9"/>
      <c r="W2173" s="9"/>
      <c r="X2173" s="9"/>
      <c r="Y2173" s="9"/>
      <c r="Z2173" s="9"/>
      <c r="AA2173" s="9"/>
      <c r="AB2173" s="9"/>
      <c r="AC2173" s="9"/>
      <c r="AD2173" s="9"/>
      <c r="AE2173" s="9"/>
      <c r="AF2173" s="59">
        <f t="shared" si="799"/>
        <v>44732</v>
      </c>
      <c r="AG2173" s="15">
        <f t="shared" ca="1" si="800"/>
        <v>516.33454500000005</v>
      </c>
      <c r="AH2173" s="15">
        <f t="shared" si="800"/>
        <v>500</v>
      </c>
      <c r="AI2173" s="4">
        <f t="shared" ca="1" si="800"/>
        <v>0.13150000000000001</v>
      </c>
      <c r="AJ2173" s="16">
        <f t="shared" ca="1" si="800"/>
        <v>4.9036999999999996E-4</v>
      </c>
      <c r="AK2173" s="4">
        <f t="shared" si="800"/>
        <v>1.075</v>
      </c>
      <c r="AL2173" s="59">
        <f t="shared" si="797"/>
        <v>44732</v>
      </c>
      <c r="AM2173" s="16">
        <f t="shared" ca="1" si="801"/>
        <v>1.03266909</v>
      </c>
      <c r="AN2173" s="15">
        <f t="shared" ca="1" si="801"/>
        <v>16.334544999999999</v>
      </c>
      <c r="AO2173" s="9">
        <f t="shared" si="801"/>
        <v>0</v>
      </c>
      <c r="AP2173" s="17">
        <f t="shared" si="801"/>
        <v>0</v>
      </c>
      <c r="AQ2173" s="15">
        <f t="shared" si="801"/>
        <v>0</v>
      </c>
      <c r="AR2173" s="10" t="str">
        <f t="shared" si="801"/>
        <v>A+J=</v>
      </c>
      <c r="AS2173" s="59">
        <f t="shared" si="801"/>
        <v>44819</v>
      </c>
      <c r="AT2173" s="18"/>
      <c r="AU2173" s="18"/>
      <c r="AV2173" s="40"/>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row>
    <row r="2174" spans="1:202" x14ac:dyDescent="0.2">
      <c r="A2174" s="122"/>
      <c r="B2174" s="3"/>
      <c r="C2174" s="5"/>
      <c r="D2174" s="4"/>
      <c r="E2174" s="5"/>
      <c r="F2174" s="19"/>
      <c r="G2174" s="6"/>
      <c r="H2174" s="5"/>
      <c r="I2174" s="5"/>
      <c r="J2174" s="5"/>
      <c r="K2174" s="5"/>
      <c r="L2174" s="20"/>
      <c r="M2174" s="8"/>
      <c r="N2174" s="3"/>
      <c r="O2174" s="3"/>
      <c r="P2174" s="21"/>
      <c r="Q2174" s="2"/>
      <c r="R2174" s="9"/>
      <c r="S2174" s="9"/>
      <c r="T2174" s="9"/>
      <c r="U2174" s="9"/>
      <c r="V2174" s="9"/>
      <c r="W2174" s="9"/>
      <c r="X2174" s="9"/>
      <c r="Y2174" s="9"/>
      <c r="Z2174" s="9"/>
      <c r="AA2174" s="9"/>
      <c r="AB2174" s="9"/>
      <c r="AC2174" s="9"/>
      <c r="AD2174" s="9"/>
      <c r="AE2174" s="9"/>
      <c r="AF2174" s="59">
        <f t="shared" si="799"/>
        <v>44733</v>
      </c>
      <c r="AG2174" s="15">
        <f t="shared" ca="1" si="800"/>
        <v>516.60672999999997</v>
      </c>
      <c r="AH2174" s="15">
        <f t="shared" si="800"/>
        <v>500</v>
      </c>
      <c r="AI2174" s="4">
        <f t="shared" ca="1" si="800"/>
        <v>0.13150000000000001</v>
      </c>
      <c r="AJ2174" s="16">
        <f t="shared" ca="1" si="800"/>
        <v>4.9036999999999996E-4</v>
      </c>
      <c r="AK2174" s="4">
        <f t="shared" si="800"/>
        <v>1.075</v>
      </c>
      <c r="AL2174" s="59">
        <f t="shared" si="797"/>
        <v>44733</v>
      </c>
      <c r="AM2174" s="16">
        <f t="shared" ca="1" si="801"/>
        <v>1.03321346</v>
      </c>
      <c r="AN2174" s="15">
        <f t="shared" ca="1" si="801"/>
        <v>16.606729999999999</v>
      </c>
      <c r="AO2174" s="9">
        <f t="shared" si="801"/>
        <v>0</v>
      </c>
      <c r="AP2174" s="17">
        <f t="shared" si="801"/>
        <v>0</v>
      </c>
      <c r="AQ2174" s="15">
        <f t="shared" si="801"/>
        <v>0</v>
      </c>
      <c r="AR2174" s="10" t="str">
        <f t="shared" si="801"/>
        <v>A+J=</v>
      </c>
      <c r="AS2174" s="59">
        <f t="shared" si="801"/>
        <v>44819</v>
      </c>
      <c r="AT2174" s="18"/>
      <c r="AU2174" s="18"/>
      <c r="AV2174" s="40"/>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row>
    <row r="2175" spans="1:202" x14ac:dyDescent="0.2">
      <c r="A2175" s="122"/>
      <c r="B2175" s="3"/>
      <c r="C2175" s="5"/>
      <c r="D2175" s="4"/>
      <c r="E2175" s="5"/>
      <c r="F2175" s="19"/>
      <c r="G2175" s="6"/>
      <c r="H2175" s="5"/>
      <c r="I2175" s="5"/>
      <c r="J2175" s="5"/>
      <c r="K2175" s="5"/>
      <c r="L2175" s="20"/>
      <c r="M2175" s="8"/>
      <c r="N2175" s="3"/>
      <c r="O2175" s="3"/>
      <c r="P2175" s="21"/>
      <c r="Q2175" s="2"/>
      <c r="R2175" s="9"/>
      <c r="S2175" s="9"/>
      <c r="T2175" s="9"/>
      <c r="U2175" s="9"/>
      <c r="V2175" s="9"/>
      <c r="W2175" s="9"/>
      <c r="X2175" s="9"/>
      <c r="Y2175" s="9"/>
      <c r="Z2175" s="9"/>
      <c r="AA2175" s="9"/>
      <c r="AB2175" s="9"/>
      <c r="AC2175" s="9"/>
      <c r="AD2175" s="9"/>
      <c r="AE2175" s="9"/>
      <c r="AF2175" s="59">
        <f t="shared" si="799"/>
        <v>44734</v>
      </c>
      <c r="AG2175" s="15">
        <f t="shared" ca="1" si="800"/>
        <v>516.87905998999997</v>
      </c>
      <c r="AH2175" s="15">
        <f t="shared" si="800"/>
        <v>500</v>
      </c>
      <c r="AI2175" s="4">
        <f t="shared" ca="1" si="800"/>
        <v>0.13150000000000001</v>
      </c>
      <c r="AJ2175" s="16">
        <f t="shared" ca="1" si="800"/>
        <v>4.9036999999999996E-4</v>
      </c>
      <c r="AK2175" s="4">
        <f t="shared" si="800"/>
        <v>1.075</v>
      </c>
      <c r="AL2175" s="59">
        <f t="shared" si="797"/>
        <v>44734</v>
      </c>
      <c r="AM2175" s="16">
        <f t="shared" ca="1" si="801"/>
        <v>1.0337581199999999</v>
      </c>
      <c r="AN2175" s="15">
        <f t="shared" ca="1" si="801"/>
        <v>16.879059989999998</v>
      </c>
      <c r="AO2175" s="9">
        <f t="shared" si="801"/>
        <v>0</v>
      </c>
      <c r="AP2175" s="17">
        <f t="shared" si="801"/>
        <v>0</v>
      </c>
      <c r="AQ2175" s="15">
        <f t="shared" si="801"/>
        <v>0</v>
      </c>
      <c r="AR2175" s="10" t="str">
        <f t="shared" si="801"/>
        <v>A+J=</v>
      </c>
      <c r="AS2175" s="59">
        <f t="shared" si="801"/>
        <v>44819</v>
      </c>
      <c r="AT2175" s="18"/>
      <c r="AU2175" s="18"/>
      <c r="AV2175" s="40"/>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row>
    <row r="2176" spans="1:202" x14ac:dyDescent="0.2">
      <c r="A2176" s="122"/>
      <c r="B2176" s="3"/>
      <c r="C2176" s="5"/>
      <c r="D2176" s="4"/>
      <c r="E2176" s="5"/>
      <c r="F2176" s="19"/>
      <c r="G2176" s="6"/>
      <c r="H2176" s="5"/>
      <c r="I2176" s="5"/>
      <c r="J2176" s="5"/>
      <c r="K2176" s="5"/>
      <c r="L2176" s="20"/>
      <c r="M2176" s="8"/>
      <c r="N2176" s="3"/>
      <c r="O2176" s="3"/>
      <c r="P2176" s="21"/>
      <c r="Q2176" s="2"/>
      <c r="R2176" s="9"/>
      <c r="S2176" s="9"/>
      <c r="T2176" s="9"/>
      <c r="U2176" s="9"/>
      <c r="V2176" s="9"/>
      <c r="W2176" s="9"/>
      <c r="X2176" s="9"/>
      <c r="Y2176" s="9"/>
      <c r="Z2176" s="9"/>
      <c r="AA2176" s="9"/>
      <c r="AB2176" s="9"/>
      <c r="AC2176" s="9"/>
      <c r="AD2176" s="9"/>
      <c r="AE2176" s="9"/>
      <c r="AF2176" s="59">
        <f t="shared" si="799"/>
        <v>44735</v>
      </c>
      <c r="AG2176" s="15">
        <f t="shared" ca="1" si="800"/>
        <v>517.15152999999998</v>
      </c>
      <c r="AH2176" s="15">
        <f t="shared" si="800"/>
        <v>500</v>
      </c>
      <c r="AI2176" s="4">
        <f t="shared" ca="1" si="800"/>
        <v>0.13150000000000001</v>
      </c>
      <c r="AJ2176" s="16">
        <f t="shared" ca="1" si="800"/>
        <v>4.9036999999999996E-4</v>
      </c>
      <c r="AK2176" s="4">
        <f t="shared" si="800"/>
        <v>1.075</v>
      </c>
      <c r="AL2176" s="59">
        <f t="shared" si="797"/>
        <v>44735</v>
      </c>
      <c r="AM2176" s="16">
        <f t="shared" ca="1" si="801"/>
        <v>1.0343030600000001</v>
      </c>
      <c r="AN2176" s="15">
        <f t="shared" ca="1" si="801"/>
        <v>17.151530000000001</v>
      </c>
      <c r="AO2176" s="9">
        <f t="shared" si="801"/>
        <v>0</v>
      </c>
      <c r="AP2176" s="17">
        <f t="shared" si="801"/>
        <v>0</v>
      </c>
      <c r="AQ2176" s="15">
        <f t="shared" si="801"/>
        <v>0</v>
      </c>
      <c r="AR2176" s="10" t="str">
        <f t="shared" si="801"/>
        <v>A+J=</v>
      </c>
      <c r="AS2176" s="59">
        <f t="shared" si="801"/>
        <v>44819</v>
      </c>
      <c r="AT2176" s="18"/>
      <c r="AU2176" s="18"/>
      <c r="AV2176" s="40"/>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row>
    <row r="2177" spans="1:202" x14ac:dyDescent="0.2">
      <c r="A2177" s="122"/>
      <c r="B2177" s="3"/>
      <c r="C2177" s="5"/>
      <c r="D2177" s="4"/>
      <c r="E2177" s="5"/>
      <c r="F2177" s="19"/>
      <c r="G2177" s="6"/>
      <c r="H2177" s="5"/>
      <c r="I2177" s="5"/>
      <c r="J2177" s="5"/>
      <c r="K2177" s="5"/>
      <c r="L2177" s="20"/>
      <c r="M2177" s="8"/>
      <c r="N2177" s="3"/>
      <c r="O2177" s="3"/>
      <c r="P2177" s="21"/>
      <c r="Q2177" s="2"/>
      <c r="R2177" s="9"/>
      <c r="S2177" s="9"/>
      <c r="T2177" s="9"/>
      <c r="U2177" s="9"/>
      <c r="V2177" s="9"/>
      <c r="W2177" s="9"/>
      <c r="X2177" s="9"/>
      <c r="Y2177" s="9"/>
      <c r="Z2177" s="9"/>
      <c r="AA2177" s="9"/>
      <c r="AB2177" s="9"/>
      <c r="AC2177" s="9"/>
      <c r="AD2177" s="9"/>
      <c r="AE2177" s="9"/>
      <c r="AF2177" s="59">
        <f t="shared" si="799"/>
        <v>44736</v>
      </c>
      <c r="AG2177" s="15">
        <f t="shared" ca="1" si="800"/>
        <v>517.42414499999995</v>
      </c>
      <c r="AH2177" s="15">
        <f t="shared" si="800"/>
        <v>500</v>
      </c>
      <c r="AI2177" s="4">
        <f t="shared" ca="1" si="800"/>
        <v>0.13150000000000001</v>
      </c>
      <c r="AJ2177" s="16">
        <f t="shared" ca="1" si="800"/>
        <v>4.9036999999999996E-4</v>
      </c>
      <c r="AK2177" s="4">
        <f t="shared" si="800"/>
        <v>1.075</v>
      </c>
      <c r="AL2177" s="59">
        <f t="shared" si="797"/>
        <v>44736</v>
      </c>
      <c r="AM2177" s="16">
        <f t="shared" ca="1" si="801"/>
        <v>1.03484829</v>
      </c>
      <c r="AN2177" s="15">
        <f t="shared" ca="1" si="801"/>
        <v>17.424144999999999</v>
      </c>
      <c r="AO2177" s="9">
        <f t="shared" si="801"/>
        <v>0</v>
      </c>
      <c r="AP2177" s="17">
        <f t="shared" si="801"/>
        <v>0</v>
      </c>
      <c r="AQ2177" s="15">
        <f t="shared" si="801"/>
        <v>0</v>
      </c>
      <c r="AR2177" s="10" t="str">
        <f t="shared" si="801"/>
        <v>A+J=</v>
      </c>
      <c r="AS2177" s="59">
        <f t="shared" si="801"/>
        <v>44819</v>
      </c>
      <c r="AT2177" s="18"/>
      <c r="AU2177" s="18"/>
      <c r="AV2177" s="40"/>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row>
    <row r="2178" spans="1:202" x14ac:dyDescent="0.2">
      <c r="A2178" s="122"/>
      <c r="B2178" s="3"/>
      <c r="C2178" s="5"/>
      <c r="D2178" s="4"/>
      <c r="E2178" s="5"/>
      <c r="F2178" s="19"/>
      <c r="G2178" s="6"/>
      <c r="H2178" s="5"/>
      <c r="I2178" s="5"/>
      <c r="J2178" s="5"/>
      <c r="K2178" s="5"/>
      <c r="L2178" s="20"/>
      <c r="M2178" s="8"/>
      <c r="N2178" s="3"/>
      <c r="O2178" s="3"/>
      <c r="P2178" s="21"/>
      <c r="Q2178" s="2"/>
      <c r="R2178" s="9"/>
      <c r="S2178" s="9"/>
      <c r="T2178" s="9"/>
      <c r="U2178" s="9"/>
      <c r="V2178" s="9"/>
      <c r="W2178" s="9"/>
      <c r="X2178" s="9"/>
      <c r="Y2178" s="9"/>
      <c r="Z2178" s="9"/>
      <c r="AA2178" s="9"/>
      <c r="AB2178" s="9"/>
      <c r="AC2178" s="9"/>
      <c r="AD2178" s="9"/>
      <c r="AE2178" s="9"/>
      <c r="AF2178" s="59">
        <f t="shared" si="799"/>
        <v>44737</v>
      </c>
      <c r="AG2178" s="15">
        <f t="shared" ca="1" si="800"/>
        <v>517.69690500000002</v>
      </c>
      <c r="AH2178" s="15">
        <f t="shared" si="800"/>
        <v>500</v>
      </c>
      <c r="AI2178" s="4">
        <f t="shared" ca="1" si="800"/>
        <v>0</v>
      </c>
      <c r="AJ2178" s="16">
        <f t="shared" ca="1" si="800"/>
        <v>0</v>
      </c>
      <c r="AK2178" s="4">
        <f t="shared" si="800"/>
        <v>1.075</v>
      </c>
      <c r="AL2178" s="59">
        <f t="shared" si="797"/>
        <v>44737</v>
      </c>
      <c r="AM2178" s="16">
        <f t="shared" ca="1" si="801"/>
        <v>1.03539381</v>
      </c>
      <c r="AN2178" s="15">
        <f t="shared" ca="1" si="801"/>
        <v>17.696905000000001</v>
      </c>
      <c r="AO2178" s="9">
        <f t="shared" si="801"/>
        <v>0</v>
      </c>
      <c r="AP2178" s="17">
        <f t="shared" si="801"/>
        <v>0</v>
      </c>
      <c r="AQ2178" s="15">
        <f t="shared" si="801"/>
        <v>0</v>
      </c>
      <c r="AR2178" s="10" t="str">
        <f t="shared" si="801"/>
        <v>A+J=</v>
      </c>
      <c r="AS2178" s="59">
        <f t="shared" si="801"/>
        <v>44819</v>
      </c>
      <c r="AT2178" s="18"/>
      <c r="AU2178" s="18"/>
      <c r="AV2178" s="40"/>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row>
    <row r="2179" spans="1:202" x14ac:dyDescent="0.2">
      <c r="A2179" s="122"/>
      <c r="B2179" s="3"/>
      <c r="C2179" s="5"/>
      <c r="D2179" s="4"/>
      <c r="E2179" s="5"/>
      <c r="F2179" s="19"/>
      <c r="G2179" s="6"/>
      <c r="H2179" s="5"/>
      <c r="I2179" s="5"/>
      <c r="J2179" s="5"/>
      <c r="K2179" s="5"/>
      <c r="L2179" s="20"/>
      <c r="M2179" s="8"/>
      <c r="N2179" s="3"/>
      <c r="O2179" s="3"/>
      <c r="P2179" s="21"/>
      <c r="Q2179" s="2"/>
      <c r="R2179" s="9"/>
      <c r="S2179" s="9"/>
      <c r="T2179" s="9"/>
      <c r="U2179" s="9"/>
      <c r="V2179" s="9"/>
      <c r="W2179" s="9"/>
      <c r="X2179" s="9"/>
      <c r="Y2179" s="9"/>
      <c r="Z2179" s="9"/>
      <c r="AA2179" s="9"/>
      <c r="AB2179" s="9"/>
      <c r="AC2179" s="9"/>
      <c r="AD2179" s="9"/>
      <c r="AE2179" s="9"/>
      <c r="AF2179" s="59">
        <f t="shared" si="799"/>
        <v>44738</v>
      </c>
      <c r="AG2179" s="15">
        <f t="shared" ca="1" si="800"/>
        <v>517.69690500000002</v>
      </c>
      <c r="AH2179" s="15">
        <f t="shared" si="800"/>
        <v>500</v>
      </c>
      <c r="AI2179" s="4">
        <f t="shared" ca="1" si="800"/>
        <v>0</v>
      </c>
      <c r="AJ2179" s="16">
        <f t="shared" ca="1" si="800"/>
        <v>0</v>
      </c>
      <c r="AK2179" s="4">
        <f t="shared" si="800"/>
        <v>1.075</v>
      </c>
      <c r="AL2179" s="59">
        <f t="shared" si="797"/>
        <v>44738</v>
      </c>
      <c r="AM2179" s="16">
        <f t="shared" ca="1" si="801"/>
        <v>1.03539381</v>
      </c>
      <c r="AN2179" s="15">
        <f t="shared" ca="1" si="801"/>
        <v>17.696905000000001</v>
      </c>
      <c r="AO2179" s="9">
        <f t="shared" si="801"/>
        <v>0</v>
      </c>
      <c r="AP2179" s="17">
        <f t="shared" si="801"/>
        <v>0</v>
      </c>
      <c r="AQ2179" s="15">
        <f t="shared" si="801"/>
        <v>0</v>
      </c>
      <c r="AR2179" s="10" t="str">
        <f t="shared" si="801"/>
        <v>A+J=</v>
      </c>
      <c r="AS2179" s="59">
        <f t="shared" si="801"/>
        <v>44819</v>
      </c>
      <c r="AT2179" s="18"/>
      <c r="AU2179" s="18"/>
      <c r="AV2179" s="40"/>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row>
    <row r="2180" spans="1:202" x14ac:dyDescent="0.2">
      <c r="A2180" s="122"/>
      <c r="B2180" s="3"/>
      <c r="C2180" s="5"/>
      <c r="D2180" s="4"/>
      <c r="E2180" s="5"/>
      <c r="F2180" s="19"/>
      <c r="G2180" s="6"/>
      <c r="H2180" s="5"/>
      <c r="I2180" s="5"/>
      <c r="J2180" s="5"/>
      <c r="K2180" s="5"/>
      <c r="L2180" s="20"/>
      <c r="M2180" s="8"/>
      <c r="N2180" s="3"/>
      <c r="O2180" s="3"/>
      <c r="P2180" s="21"/>
      <c r="Q2180" s="2"/>
      <c r="R2180" s="9"/>
      <c r="S2180" s="9"/>
      <c r="T2180" s="9"/>
      <c r="U2180" s="9"/>
      <c r="V2180" s="9"/>
      <c r="W2180" s="9"/>
      <c r="X2180" s="9"/>
      <c r="Y2180" s="9"/>
      <c r="Z2180" s="9"/>
      <c r="AA2180" s="9"/>
      <c r="AB2180" s="9"/>
      <c r="AC2180" s="9"/>
      <c r="AD2180" s="9"/>
      <c r="AE2180" s="9"/>
      <c r="AF2180" s="59">
        <f t="shared" si="799"/>
        <v>44739</v>
      </c>
      <c r="AG2180" s="15">
        <f t="shared" ca="1" si="800"/>
        <v>517.69690500000002</v>
      </c>
      <c r="AH2180" s="15">
        <f t="shared" si="800"/>
        <v>500</v>
      </c>
      <c r="AI2180" s="4">
        <f t="shared" ca="1" si="800"/>
        <v>0.13150000000000001</v>
      </c>
      <c r="AJ2180" s="16">
        <f t="shared" ca="1" si="800"/>
        <v>4.9036999999999996E-4</v>
      </c>
      <c r="AK2180" s="4">
        <f t="shared" si="800"/>
        <v>1.075</v>
      </c>
      <c r="AL2180" s="59">
        <f t="shared" si="797"/>
        <v>44739</v>
      </c>
      <c r="AM2180" s="16">
        <f t="shared" ca="1" si="801"/>
        <v>1.03539381</v>
      </c>
      <c r="AN2180" s="15">
        <f t="shared" ca="1" si="801"/>
        <v>17.696905000000001</v>
      </c>
      <c r="AO2180" s="9">
        <f t="shared" si="801"/>
        <v>0</v>
      </c>
      <c r="AP2180" s="17">
        <f t="shared" si="801"/>
        <v>0</v>
      </c>
      <c r="AQ2180" s="15">
        <f t="shared" si="801"/>
        <v>0</v>
      </c>
      <c r="AR2180" s="10" t="str">
        <f t="shared" si="801"/>
        <v>A+J=</v>
      </c>
      <c r="AS2180" s="59">
        <f t="shared" si="801"/>
        <v>44819</v>
      </c>
      <c r="AT2180" s="18"/>
      <c r="AU2180" s="18"/>
      <c r="AV2180" s="40"/>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row>
    <row r="2181" spans="1:202" x14ac:dyDescent="0.2">
      <c r="A2181" s="122"/>
      <c r="B2181" s="3"/>
      <c r="C2181" s="5"/>
      <c r="D2181" s="4"/>
      <c r="E2181" s="5"/>
      <c r="F2181" s="19"/>
      <c r="G2181" s="6"/>
      <c r="H2181" s="5"/>
      <c r="I2181" s="5"/>
      <c r="J2181" s="5"/>
      <c r="K2181" s="5"/>
      <c r="L2181" s="20"/>
      <c r="M2181" s="8"/>
      <c r="N2181" s="3"/>
      <c r="O2181" s="3"/>
      <c r="P2181" s="21"/>
      <c r="Q2181" s="2"/>
      <c r="R2181" s="9"/>
      <c r="S2181" s="9"/>
      <c r="T2181" s="9"/>
      <c r="U2181" s="9"/>
      <c r="V2181" s="9"/>
      <c r="W2181" s="9"/>
      <c r="X2181" s="9"/>
      <c r="Y2181" s="9"/>
      <c r="Z2181" s="9"/>
      <c r="AA2181" s="9"/>
      <c r="AB2181" s="9"/>
      <c r="AC2181" s="9"/>
      <c r="AD2181" s="9"/>
      <c r="AE2181" s="9"/>
      <c r="AF2181" s="59">
        <f t="shared" si="799"/>
        <v>44740</v>
      </c>
      <c r="AG2181" s="15">
        <f t="shared" ca="1" si="800"/>
        <v>517.96980499999995</v>
      </c>
      <c r="AH2181" s="15">
        <f t="shared" si="800"/>
        <v>500</v>
      </c>
      <c r="AI2181" s="4">
        <f t="shared" ca="1" si="800"/>
        <v>0.13150000000000001</v>
      </c>
      <c r="AJ2181" s="16">
        <f t="shared" ca="1" si="800"/>
        <v>4.9036999999999996E-4</v>
      </c>
      <c r="AK2181" s="4">
        <f t="shared" si="800"/>
        <v>1.075</v>
      </c>
      <c r="AL2181" s="59">
        <f t="shared" si="797"/>
        <v>44740</v>
      </c>
      <c r="AM2181" s="16">
        <f t="shared" ca="1" si="801"/>
        <v>1.03593961</v>
      </c>
      <c r="AN2181" s="15">
        <f t="shared" ca="1" si="801"/>
        <v>17.969805000000001</v>
      </c>
      <c r="AO2181" s="9">
        <f t="shared" si="801"/>
        <v>0</v>
      </c>
      <c r="AP2181" s="17">
        <f t="shared" si="801"/>
        <v>0</v>
      </c>
      <c r="AQ2181" s="15">
        <f t="shared" si="801"/>
        <v>0</v>
      </c>
      <c r="AR2181" s="10" t="str">
        <f t="shared" si="801"/>
        <v>A+J=</v>
      </c>
      <c r="AS2181" s="59">
        <f t="shared" si="801"/>
        <v>44819</v>
      </c>
      <c r="AT2181" s="18"/>
      <c r="AU2181" s="18"/>
      <c r="AV2181" s="40"/>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row>
    <row r="2182" spans="1:202" x14ac:dyDescent="0.2">
      <c r="A2182" s="122"/>
      <c r="B2182" s="3"/>
      <c r="C2182" s="5"/>
      <c r="D2182" s="4"/>
      <c r="E2182" s="5"/>
      <c r="F2182" s="19"/>
      <c r="G2182" s="6"/>
      <c r="H2182" s="5"/>
      <c r="I2182" s="5"/>
      <c r="J2182" s="5"/>
      <c r="K2182" s="5"/>
      <c r="L2182" s="20"/>
      <c r="M2182" s="8"/>
      <c r="N2182" s="3"/>
      <c r="O2182" s="3"/>
      <c r="P2182" s="21"/>
      <c r="Q2182" s="2"/>
      <c r="R2182" s="9"/>
      <c r="S2182" s="9"/>
      <c r="T2182" s="9"/>
      <c r="U2182" s="9"/>
      <c r="V2182" s="9"/>
      <c r="W2182" s="9"/>
      <c r="X2182" s="9"/>
      <c r="Y2182" s="9"/>
      <c r="Z2182" s="9"/>
      <c r="AA2182" s="9"/>
      <c r="AB2182" s="9"/>
      <c r="AC2182" s="9"/>
      <c r="AD2182" s="9"/>
      <c r="AE2182" s="9"/>
      <c r="AF2182" s="59">
        <f t="shared" si="799"/>
        <v>44741</v>
      </c>
      <c r="AG2182" s="15">
        <f t="shared" ca="1" si="800"/>
        <v>518.24285499999996</v>
      </c>
      <c r="AH2182" s="15">
        <f t="shared" si="800"/>
        <v>500</v>
      </c>
      <c r="AI2182" s="4">
        <f t="shared" ca="1" si="800"/>
        <v>0.13150000000000001</v>
      </c>
      <c r="AJ2182" s="16">
        <f t="shared" ca="1" si="800"/>
        <v>4.9036999999999996E-4</v>
      </c>
      <c r="AK2182" s="4">
        <f t="shared" si="800"/>
        <v>1.075</v>
      </c>
      <c r="AL2182" s="59">
        <f t="shared" si="797"/>
        <v>44741</v>
      </c>
      <c r="AM2182" s="16">
        <f t="shared" ca="1" si="801"/>
        <v>1.03648571</v>
      </c>
      <c r="AN2182" s="15">
        <f t="shared" ca="1" si="801"/>
        <v>18.242854999999999</v>
      </c>
      <c r="AO2182" s="9">
        <f t="shared" si="801"/>
        <v>0</v>
      </c>
      <c r="AP2182" s="17">
        <f t="shared" si="801"/>
        <v>0</v>
      </c>
      <c r="AQ2182" s="15">
        <f t="shared" si="801"/>
        <v>0</v>
      </c>
      <c r="AR2182" s="10" t="str">
        <f t="shared" si="801"/>
        <v>A+J=</v>
      </c>
      <c r="AS2182" s="59">
        <f t="shared" si="801"/>
        <v>44819</v>
      </c>
      <c r="AT2182" s="18"/>
      <c r="AU2182" s="18"/>
      <c r="AV2182" s="40"/>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row>
    <row r="2183" spans="1:202" x14ac:dyDescent="0.2">
      <c r="A2183" s="122"/>
      <c r="B2183" s="3"/>
      <c r="C2183" s="5"/>
      <c r="D2183" s="4"/>
      <c r="E2183" s="5"/>
      <c r="F2183" s="19"/>
      <c r="G2183" s="6"/>
      <c r="H2183" s="5"/>
      <c r="I2183" s="5"/>
      <c r="J2183" s="5"/>
      <c r="K2183" s="5"/>
      <c r="L2183" s="20"/>
      <c r="M2183" s="8"/>
      <c r="N2183" s="3"/>
      <c r="O2183" s="3"/>
      <c r="P2183" s="21"/>
      <c r="Q2183" s="2"/>
      <c r="R2183" s="9"/>
      <c r="S2183" s="9"/>
      <c r="T2183" s="9"/>
      <c r="U2183" s="9"/>
      <c r="V2183" s="9"/>
      <c r="W2183" s="9"/>
      <c r="X2183" s="9"/>
      <c r="Y2183" s="9"/>
      <c r="Z2183" s="9"/>
      <c r="AA2183" s="9"/>
      <c r="AB2183" s="9"/>
      <c r="AC2183" s="9"/>
      <c r="AD2183" s="9"/>
      <c r="AE2183" s="9"/>
      <c r="AF2183" s="59">
        <f t="shared" si="799"/>
        <v>44742</v>
      </c>
      <c r="AG2183" s="15">
        <f t="shared" ca="1" si="800"/>
        <v>518.51604499999996</v>
      </c>
      <c r="AH2183" s="15">
        <f t="shared" si="800"/>
        <v>500</v>
      </c>
      <c r="AI2183" s="4">
        <f t="shared" ca="1" si="800"/>
        <v>0.13150000000000001</v>
      </c>
      <c r="AJ2183" s="16">
        <f t="shared" ca="1" si="800"/>
        <v>4.9036999999999996E-4</v>
      </c>
      <c r="AK2183" s="4">
        <f t="shared" si="800"/>
        <v>1.075</v>
      </c>
      <c r="AL2183" s="59">
        <f t="shared" si="797"/>
        <v>44742</v>
      </c>
      <c r="AM2183" s="16">
        <f t="shared" ca="1" si="801"/>
        <v>1.0370320900000001</v>
      </c>
      <c r="AN2183" s="15">
        <f t="shared" ca="1" si="801"/>
        <v>18.516044999999998</v>
      </c>
      <c r="AO2183" s="9">
        <f t="shared" si="801"/>
        <v>0</v>
      </c>
      <c r="AP2183" s="17">
        <f t="shared" si="801"/>
        <v>0</v>
      </c>
      <c r="AQ2183" s="15">
        <f t="shared" si="801"/>
        <v>0</v>
      </c>
      <c r="AR2183" s="10" t="str">
        <f t="shared" si="801"/>
        <v>A+J=</v>
      </c>
      <c r="AS2183" s="59">
        <f t="shared" si="801"/>
        <v>44819</v>
      </c>
      <c r="AT2183" s="18"/>
      <c r="AU2183" s="18"/>
      <c r="AV2183" s="40"/>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row>
    <row r="2184" spans="1:202" x14ac:dyDescent="0.2">
      <c r="A2184" s="122"/>
      <c r="B2184" s="3"/>
      <c r="C2184" s="5"/>
      <c r="D2184" s="4"/>
      <c r="E2184" s="5"/>
      <c r="F2184" s="19"/>
      <c r="G2184" s="6"/>
      <c r="H2184" s="5"/>
      <c r="I2184" s="5"/>
      <c r="J2184" s="5"/>
      <c r="K2184" s="5"/>
      <c r="L2184" s="20"/>
      <c r="M2184" s="8"/>
      <c r="N2184" s="3"/>
      <c r="O2184" s="3"/>
      <c r="P2184" s="21"/>
      <c r="Q2184" s="2"/>
      <c r="R2184" s="9"/>
      <c r="S2184" s="9"/>
      <c r="T2184" s="9"/>
      <c r="U2184" s="9"/>
      <c r="V2184" s="9"/>
      <c r="W2184" s="9"/>
      <c r="X2184" s="9"/>
      <c r="Y2184" s="9"/>
      <c r="Z2184" s="9"/>
      <c r="AA2184" s="9"/>
      <c r="AB2184" s="9"/>
      <c r="AC2184" s="9"/>
      <c r="AD2184" s="9"/>
      <c r="AE2184" s="9"/>
      <c r="AF2184" s="59">
        <f t="shared" si="799"/>
        <v>44743</v>
      </c>
      <c r="AG2184" s="15">
        <f t="shared" ca="1" si="800"/>
        <v>518.78938000000005</v>
      </c>
      <c r="AH2184" s="15">
        <f t="shared" si="800"/>
        <v>500</v>
      </c>
      <c r="AI2184" s="4">
        <f t="shared" ca="1" si="800"/>
        <v>0.13150000000000001</v>
      </c>
      <c r="AJ2184" s="16">
        <f t="shared" ca="1" si="800"/>
        <v>4.9036999999999996E-4</v>
      </c>
      <c r="AK2184" s="4">
        <f t="shared" si="800"/>
        <v>1.075</v>
      </c>
      <c r="AL2184" s="59">
        <f t="shared" si="797"/>
        <v>44743</v>
      </c>
      <c r="AM2184" s="16">
        <f t="shared" ca="1" si="801"/>
        <v>1.0375787599999999</v>
      </c>
      <c r="AN2184" s="15">
        <f t="shared" ca="1" si="801"/>
        <v>18.789380000000001</v>
      </c>
      <c r="AO2184" s="9">
        <f t="shared" si="801"/>
        <v>0</v>
      </c>
      <c r="AP2184" s="17">
        <f t="shared" si="801"/>
        <v>0</v>
      </c>
      <c r="AQ2184" s="15">
        <f t="shared" si="801"/>
        <v>0</v>
      </c>
      <c r="AR2184" s="10" t="str">
        <f t="shared" si="801"/>
        <v>A+J=</v>
      </c>
      <c r="AS2184" s="59">
        <f t="shared" si="801"/>
        <v>44819</v>
      </c>
      <c r="AT2184" s="18"/>
      <c r="AU2184" s="18"/>
      <c r="AV2184" s="40"/>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row>
    <row r="2185" spans="1:202" x14ac:dyDescent="0.2">
      <c r="A2185" s="122"/>
      <c r="B2185" s="3"/>
      <c r="C2185" s="5"/>
      <c r="D2185" s="4"/>
      <c r="E2185" s="5"/>
      <c r="F2185" s="19"/>
      <c r="G2185" s="6"/>
      <c r="H2185" s="5"/>
      <c r="I2185" s="5"/>
      <c r="J2185" s="5"/>
      <c r="K2185" s="5"/>
      <c r="L2185" s="20"/>
      <c r="M2185" s="8"/>
      <c r="N2185" s="3"/>
      <c r="O2185" s="3"/>
      <c r="P2185" s="21"/>
      <c r="Q2185" s="2"/>
      <c r="R2185" s="9"/>
      <c r="S2185" s="9"/>
      <c r="T2185" s="9"/>
      <c r="U2185" s="9"/>
      <c r="V2185" s="9"/>
      <c r="W2185" s="9"/>
      <c r="X2185" s="9"/>
      <c r="Y2185" s="9"/>
      <c r="Z2185" s="9"/>
      <c r="AA2185" s="9"/>
      <c r="AB2185" s="9"/>
      <c r="AC2185" s="9"/>
      <c r="AD2185" s="9"/>
      <c r="AE2185" s="9"/>
      <c r="AF2185" s="59">
        <f t="shared" si="799"/>
        <v>44744</v>
      </c>
      <c r="AG2185" s="15">
        <f t="shared" ca="1" si="800"/>
        <v>519.06286</v>
      </c>
      <c r="AH2185" s="15">
        <f t="shared" si="800"/>
        <v>500</v>
      </c>
      <c r="AI2185" s="4">
        <f t="shared" ca="1" si="800"/>
        <v>0</v>
      </c>
      <c r="AJ2185" s="16">
        <f t="shared" ca="1" si="800"/>
        <v>0</v>
      </c>
      <c r="AK2185" s="4">
        <f t="shared" si="800"/>
        <v>1.075</v>
      </c>
      <c r="AL2185" s="59">
        <f t="shared" si="797"/>
        <v>44744</v>
      </c>
      <c r="AM2185" s="16">
        <f t="shared" ca="1" si="801"/>
        <v>1.03812572</v>
      </c>
      <c r="AN2185" s="15">
        <f t="shared" ca="1" si="801"/>
        <v>19.062860000000001</v>
      </c>
      <c r="AO2185" s="9">
        <f t="shared" si="801"/>
        <v>0</v>
      </c>
      <c r="AP2185" s="17">
        <f t="shared" si="801"/>
        <v>0</v>
      </c>
      <c r="AQ2185" s="15">
        <f t="shared" si="801"/>
        <v>0</v>
      </c>
      <c r="AR2185" s="10" t="str">
        <f t="shared" si="801"/>
        <v>A+J=</v>
      </c>
      <c r="AS2185" s="59">
        <f t="shared" si="801"/>
        <v>44819</v>
      </c>
      <c r="AT2185" s="18"/>
      <c r="AU2185" s="18"/>
      <c r="AV2185" s="40"/>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row>
    <row r="2186" spans="1:202" x14ac:dyDescent="0.2">
      <c r="A2186" s="122"/>
      <c r="B2186" s="3"/>
      <c r="C2186" s="5"/>
      <c r="D2186" s="4"/>
      <c r="E2186" s="5"/>
      <c r="F2186" s="19"/>
      <c r="G2186" s="6"/>
      <c r="H2186" s="5"/>
      <c r="I2186" s="5"/>
      <c r="J2186" s="5"/>
      <c r="K2186" s="5"/>
      <c r="L2186" s="20"/>
      <c r="M2186" s="8"/>
      <c r="N2186" s="3"/>
      <c r="O2186" s="3"/>
      <c r="P2186" s="21"/>
      <c r="Q2186" s="2"/>
      <c r="R2186" s="9"/>
      <c r="S2186" s="9"/>
      <c r="T2186" s="9"/>
      <c r="U2186" s="9"/>
      <c r="V2186" s="9"/>
      <c r="W2186" s="9"/>
      <c r="X2186" s="9"/>
      <c r="Y2186" s="9"/>
      <c r="Z2186" s="9"/>
      <c r="AA2186" s="9"/>
      <c r="AB2186" s="9"/>
      <c r="AC2186" s="9"/>
      <c r="AD2186" s="9"/>
      <c r="AE2186" s="9"/>
      <c r="AF2186" s="59"/>
      <c r="AG2186" s="15"/>
      <c r="AH2186" s="15"/>
      <c r="AI2186" s="4"/>
      <c r="AJ2186" s="16"/>
      <c r="AK2186" s="4"/>
      <c r="AL2186" s="59"/>
      <c r="AM2186" s="16"/>
      <c r="AN2186" s="15"/>
      <c r="AO2186" s="9"/>
      <c r="AP2186" s="17"/>
      <c r="AQ2186" s="15"/>
      <c r="AR2186" s="10"/>
      <c r="AS2186" s="59"/>
      <c r="AT2186" s="18"/>
      <c r="AU2186" s="18"/>
      <c r="AV2186" s="40"/>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row>
    <row r="2187" spans="1:202" x14ac:dyDescent="0.2">
      <c r="A2187" s="122"/>
      <c r="B2187" s="3"/>
      <c r="C2187" s="5"/>
      <c r="D2187" s="4"/>
      <c r="E2187" s="5"/>
      <c r="F2187" s="19"/>
      <c r="G2187" s="6"/>
      <c r="H2187" s="5"/>
      <c r="I2187" s="5"/>
      <c r="J2187" s="5"/>
      <c r="K2187" s="5"/>
      <c r="L2187" s="20"/>
      <c r="M2187" s="8"/>
      <c r="N2187" s="3"/>
      <c r="O2187" s="3"/>
      <c r="P2187" s="21"/>
      <c r="Q2187" s="2"/>
      <c r="R2187" s="9"/>
      <c r="S2187" s="9"/>
      <c r="T2187" s="9"/>
      <c r="U2187" s="9"/>
      <c r="V2187" s="9"/>
      <c r="W2187" s="9"/>
      <c r="X2187" s="9"/>
      <c r="Y2187" s="9"/>
      <c r="Z2187" s="9"/>
      <c r="AA2187" s="9"/>
      <c r="AB2187" s="9"/>
      <c r="AC2187" s="9"/>
      <c r="AD2187" s="9"/>
      <c r="AE2187" s="9"/>
      <c r="AF2187" s="59" t="str">
        <f t="shared" ref="AF2187:AS2187" si="802">$B$6</f>
        <v>CNEN22</v>
      </c>
      <c r="AG2187" s="9" t="str">
        <f t="shared" si="802"/>
        <v>CNEN22</v>
      </c>
      <c r="AH2187" s="9" t="str">
        <f t="shared" si="802"/>
        <v>CNEN22</v>
      </c>
      <c r="AI2187" s="9" t="str">
        <f t="shared" si="802"/>
        <v>CNEN22</v>
      </c>
      <c r="AJ2187" s="9" t="str">
        <f t="shared" si="802"/>
        <v>CNEN22</v>
      </c>
      <c r="AK2187" s="4" t="str">
        <f t="shared" si="802"/>
        <v>CNEN22</v>
      </c>
      <c r="AL2187" s="59" t="str">
        <f t="shared" si="802"/>
        <v>CNEN22</v>
      </c>
      <c r="AM2187" s="9" t="str">
        <f t="shared" si="802"/>
        <v>CNEN22</v>
      </c>
      <c r="AN2187" s="9" t="str">
        <f t="shared" si="802"/>
        <v>CNEN22</v>
      </c>
      <c r="AO2187" s="9" t="str">
        <f t="shared" si="802"/>
        <v>CNEN22</v>
      </c>
      <c r="AP2187" s="17" t="str">
        <f t="shared" si="802"/>
        <v>CNEN22</v>
      </c>
      <c r="AQ2187" s="9" t="str">
        <f t="shared" si="802"/>
        <v>CNEN22</v>
      </c>
      <c r="AR2187" s="10" t="str">
        <f t="shared" si="802"/>
        <v>CNEN22</v>
      </c>
      <c r="AS2187" s="59" t="str">
        <f t="shared" si="802"/>
        <v>CNEN22</v>
      </c>
      <c r="AT2187" s="18"/>
      <c r="AU2187" s="18"/>
      <c r="AV2187" s="40"/>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row>
    <row r="2188" spans="1:202" x14ac:dyDescent="0.2">
      <c r="A2188" s="122"/>
      <c r="B2188" s="3"/>
      <c r="C2188" s="5"/>
      <c r="D2188" s="4"/>
      <c r="E2188" s="5"/>
      <c r="F2188" s="19"/>
      <c r="G2188" s="6"/>
      <c r="H2188" s="5"/>
      <c r="I2188" s="5"/>
      <c r="J2188" s="5"/>
      <c r="K2188" s="5"/>
      <c r="L2188" s="20"/>
      <c r="M2188" s="8"/>
      <c r="N2188" s="3"/>
      <c r="O2188" s="3"/>
      <c r="P2188" s="21"/>
      <c r="Q2188" s="2"/>
      <c r="R2188" s="9"/>
      <c r="S2188" s="9"/>
      <c r="T2188" s="9"/>
      <c r="U2188" s="9"/>
      <c r="V2188" s="9"/>
      <c r="W2188" s="9"/>
      <c r="X2188" s="9"/>
      <c r="Y2188" s="9"/>
      <c r="Z2188" s="9"/>
      <c r="AA2188" s="9"/>
      <c r="AB2188" s="9"/>
      <c r="AC2188" s="9"/>
      <c r="AD2188" s="9"/>
      <c r="AE2188" s="9"/>
      <c r="AF2188" s="57" t="s">
        <v>16</v>
      </c>
      <c r="AG2188" s="3" t="s">
        <v>9</v>
      </c>
      <c r="AH2188" s="3" t="s">
        <v>10</v>
      </c>
      <c r="AI2188" s="36" t="s">
        <v>11</v>
      </c>
      <c r="AJ2188" s="37" t="s">
        <v>11</v>
      </c>
      <c r="AK2188" s="36" t="s">
        <v>11</v>
      </c>
      <c r="AL2188" s="60" t="s">
        <v>16</v>
      </c>
      <c r="AM2188" s="37" t="s">
        <v>11</v>
      </c>
      <c r="AN2188" s="3" t="s">
        <v>12</v>
      </c>
      <c r="AO2188" s="7" t="s">
        <v>13</v>
      </c>
      <c r="AP2188" s="38" t="s">
        <v>14</v>
      </c>
      <c r="AQ2188" s="3" t="s">
        <v>14</v>
      </c>
      <c r="AR2188" s="39" t="s">
        <v>15</v>
      </c>
      <c r="AS2188" s="57" t="s">
        <v>15</v>
      </c>
      <c r="AT2188" s="18"/>
      <c r="AU2188" s="18"/>
      <c r="AV2188" s="40"/>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row>
    <row r="2189" spans="1:202" x14ac:dyDescent="0.2">
      <c r="A2189" s="122"/>
      <c r="B2189" s="3"/>
      <c r="C2189" s="5"/>
      <c r="D2189" s="4"/>
      <c r="E2189" s="5"/>
      <c r="F2189" s="19"/>
      <c r="G2189" s="6"/>
      <c r="H2189" s="5"/>
      <c r="I2189" s="5"/>
      <c r="J2189" s="5"/>
      <c r="K2189" s="5"/>
      <c r="L2189" s="20"/>
      <c r="M2189" s="8"/>
      <c r="N2189" s="3"/>
      <c r="O2189" s="3"/>
      <c r="P2189" s="21"/>
      <c r="Q2189" s="2"/>
      <c r="R2189" s="9"/>
      <c r="S2189" s="9"/>
      <c r="T2189" s="9"/>
      <c r="U2189" s="9"/>
      <c r="V2189" s="9"/>
      <c r="W2189" s="9"/>
      <c r="X2189" s="9"/>
      <c r="Y2189" s="9"/>
      <c r="Z2189" s="9"/>
      <c r="AA2189" s="9"/>
      <c r="AB2189" s="9"/>
      <c r="AC2189" s="9"/>
      <c r="AD2189" s="9"/>
      <c r="AE2189" s="9"/>
      <c r="AF2189" s="57" t="s">
        <v>73</v>
      </c>
      <c r="AG2189" s="15" t="str">
        <f>$B$6</f>
        <v>CNEN22</v>
      </c>
      <c r="AH2189" s="3" t="s">
        <v>18</v>
      </c>
      <c r="AI2189" s="19" t="s">
        <v>19</v>
      </c>
      <c r="AJ2189" s="5"/>
      <c r="AK2189" s="19" t="s">
        <v>20</v>
      </c>
      <c r="AL2189" s="57"/>
      <c r="AM2189" s="5"/>
      <c r="AN2189" s="3"/>
      <c r="AO2189" s="7"/>
      <c r="AP2189" s="38"/>
      <c r="AQ2189" s="3"/>
      <c r="AR2189" s="39" t="s">
        <v>23</v>
      </c>
      <c r="AS2189" s="57" t="s">
        <v>23</v>
      </c>
      <c r="AT2189" s="18"/>
      <c r="AU2189" s="18"/>
      <c r="AV2189" s="40"/>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row>
    <row r="2190" spans="1:202" x14ac:dyDescent="0.2">
      <c r="A2190" s="122"/>
      <c r="B2190" s="3"/>
      <c r="C2190" s="5"/>
      <c r="D2190" s="4"/>
      <c r="E2190" s="5"/>
      <c r="F2190" s="19"/>
      <c r="G2190" s="6"/>
      <c r="H2190" s="5"/>
      <c r="I2190" s="5"/>
      <c r="J2190" s="5"/>
      <c r="K2190" s="5"/>
      <c r="L2190" s="20"/>
      <c r="M2190" s="8"/>
      <c r="N2190" s="3"/>
      <c r="O2190" s="3"/>
      <c r="P2190" s="21"/>
      <c r="Q2190" s="2"/>
      <c r="R2190" s="9"/>
      <c r="S2190" s="9"/>
      <c r="T2190" s="9"/>
      <c r="U2190" s="9"/>
      <c r="V2190" s="9"/>
      <c r="W2190" s="9"/>
      <c r="X2190" s="9"/>
      <c r="Y2190" s="9"/>
      <c r="Z2190" s="9"/>
      <c r="AA2190" s="9"/>
      <c r="AB2190" s="9"/>
      <c r="AC2190" s="9"/>
      <c r="AD2190" s="9"/>
      <c r="AE2190" s="9"/>
      <c r="AF2190" s="57" t="s">
        <v>73</v>
      </c>
      <c r="AG2190" s="15"/>
      <c r="AH2190" s="3"/>
      <c r="AI2190" s="19"/>
      <c r="AJ2190" s="5"/>
      <c r="AK2190" s="19"/>
      <c r="AL2190" s="57"/>
      <c r="AM2190" s="5"/>
      <c r="AN2190" s="3"/>
      <c r="AO2190" s="7"/>
      <c r="AP2190" s="38"/>
      <c r="AQ2190" s="3"/>
      <c r="AR2190" s="39" t="s">
        <v>28</v>
      </c>
      <c r="AS2190" s="57" t="s">
        <v>16</v>
      </c>
      <c r="AT2190" s="18"/>
      <c r="AU2190" s="18"/>
      <c r="AV2190" s="40"/>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row>
    <row r="2191" spans="1:202" x14ac:dyDescent="0.2">
      <c r="A2191" s="122"/>
      <c r="B2191" s="3"/>
      <c r="C2191" s="5"/>
      <c r="D2191" s="4"/>
      <c r="E2191" s="5"/>
      <c r="F2191" s="19"/>
      <c r="G2191" s="6"/>
      <c r="H2191" s="5"/>
      <c r="I2191" s="5"/>
      <c r="J2191" s="5"/>
      <c r="K2191" s="5"/>
      <c r="L2191" s="20"/>
      <c r="M2191" s="8"/>
      <c r="N2191" s="3"/>
      <c r="O2191" s="3"/>
      <c r="P2191" s="21"/>
      <c r="Q2191" s="2"/>
      <c r="R2191" s="9"/>
      <c r="S2191" s="9"/>
      <c r="T2191" s="9"/>
      <c r="U2191" s="9"/>
      <c r="V2191" s="9"/>
      <c r="W2191" s="9"/>
      <c r="X2191" s="9"/>
      <c r="Y2191" s="9"/>
      <c r="Z2191" s="9"/>
      <c r="AA2191" s="9"/>
      <c r="AB2191" s="9"/>
      <c r="AC2191" s="9"/>
      <c r="AD2191" s="9"/>
      <c r="AE2191" s="9"/>
      <c r="AF2191" s="57"/>
      <c r="AG2191" s="3" t="s">
        <v>30</v>
      </c>
      <c r="AH2191" s="3" t="s">
        <v>30</v>
      </c>
      <c r="AI2191" s="19" t="s">
        <v>31</v>
      </c>
      <c r="AJ2191" s="5" t="s">
        <v>32</v>
      </c>
      <c r="AK2191" s="4" t="s">
        <v>33</v>
      </c>
      <c r="AL2191" s="59"/>
      <c r="AM2191" s="16" t="s">
        <v>36</v>
      </c>
      <c r="AN2191" s="3" t="s">
        <v>30</v>
      </c>
      <c r="AO2191" s="7"/>
      <c r="AP2191" s="38" t="s">
        <v>37</v>
      </c>
      <c r="AQ2191" s="3" t="s">
        <v>30</v>
      </c>
      <c r="AR2191" s="39" t="s">
        <v>38</v>
      </c>
      <c r="AS2191" s="59"/>
      <c r="AT2191" s="18"/>
      <c r="AU2191" s="18"/>
      <c r="AV2191" s="40"/>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row>
    <row r="2192" spans="1:202" x14ac:dyDescent="0.2">
      <c r="A2192" s="122"/>
      <c r="B2192" s="3"/>
      <c r="C2192" s="5"/>
      <c r="D2192" s="4"/>
      <c r="E2192" s="5"/>
      <c r="F2192" s="19"/>
      <c r="G2192" s="6"/>
      <c r="H2192" s="5"/>
      <c r="I2192" s="5"/>
      <c r="J2192" s="5"/>
      <c r="K2192" s="5"/>
      <c r="L2192" s="20"/>
      <c r="M2192" s="8"/>
      <c r="N2192" s="3"/>
      <c r="O2192" s="3"/>
      <c r="P2192" s="21"/>
      <c r="Q2192" s="2"/>
      <c r="R2192" s="9"/>
      <c r="S2192" s="9"/>
      <c r="T2192" s="9"/>
      <c r="U2192" s="9"/>
      <c r="V2192" s="9"/>
      <c r="W2192" s="9"/>
      <c r="X2192" s="9"/>
      <c r="Y2192" s="9"/>
      <c r="Z2192" s="9"/>
      <c r="AA2192" s="9"/>
      <c r="AB2192" s="9"/>
      <c r="AC2192" s="9"/>
      <c r="AD2192" s="9"/>
      <c r="AE2192" s="9"/>
      <c r="AF2192" s="59"/>
      <c r="AG2192" s="15"/>
      <c r="AH2192" s="15"/>
      <c r="AI2192" s="4"/>
      <c r="AJ2192" s="16"/>
      <c r="AK2192" s="4"/>
      <c r="AL2192" s="59"/>
      <c r="AM2192" s="16"/>
      <c r="AN2192" s="15"/>
      <c r="AO2192" s="9"/>
      <c r="AP2192" s="17"/>
      <c r="AQ2192" s="15"/>
      <c r="AR2192" s="10"/>
      <c r="AS2192" s="61"/>
      <c r="AT2192" s="18"/>
      <c r="AU2192" s="18"/>
      <c r="AV2192" s="40"/>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row>
    <row r="2193" spans="1:202" x14ac:dyDescent="0.2">
      <c r="A2193" s="122"/>
      <c r="B2193" s="3"/>
      <c r="C2193" s="5"/>
      <c r="D2193" s="4"/>
      <c r="E2193" s="5"/>
      <c r="F2193" s="19"/>
      <c r="G2193" s="6"/>
      <c r="H2193" s="5"/>
      <c r="I2193" s="5"/>
      <c r="J2193" s="5"/>
      <c r="K2193" s="5"/>
      <c r="L2193" s="20"/>
      <c r="M2193" s="8"/>
      <c r="N2193" s="3"/>
      <c r="O2193" s="3"/>
      <c r="P2193" s="21"/>
      <c r="Q2193" s="2"/>
      <c r="R2193" s="9"/>
      <c r="S2193" s="9"/>
      <c r="T2193" s="9"/>
      <c r="U2193" s="9"/>
      <c r="V2193" s="9"/>
      <c r="W2193" s="9"/>
      <c r="X2193" s="9"/>
      <c r="Y2193" s="9"/>
      <c r="Z2193" s="9"/>
      <c r="AA2193" s="9"/>
      <c r="AB2193" s="9"/>
      <c r="AC2193" s="9"/>
      <c r="AD2193" s="9"/>
      <c r="AE2193" s="9"/>
      <c r="AF2193" s="59">
        <f>(AF2185+1)</f>
        <v>44745</v>
      </c>
      <c r="AG2193" s="15">
        <f t="shared" ref="AG2193:AK2208" ca="1" si="803">VLOOKUP($AF2193,$A$10:$Q$3625,(AG$1)+1)</f>
        <v>519.06286</v>
      </c>
      <c r="AH2193" s="15">
        <f t="shared" si="803"/>
        <v>500</v>
      </c>
      <c r="AI2193" s="4">
        <f t="shared" ca="1" si="803"/>
        <v>0</v>
      </c>
      <c r="AJ2193" s="16">
        <f t="shared" ca="1" si="803"/>
        <v>0</v>
      </c>
      <c r="AK2193" s="4">
        <f t="shared" si="803"/>
        <v>1.075</v>
      </c>
      <c r="AL2193" s="59">
        <f t="shared" ref="AL2193:AL2222" si="804">AF2193</f>
        <v>44745</v>
      </c>
      <c r="AM2193" s="16">
        <f t="shared" ref="AM2193:AS2208" ca="1" si="805">VLOOKUP($AF2193,$A$10:$Q$3625,(AM$1)+1)</f>
        <v>1.03812572</v>
      </c>
      <c r="AN2193" s="15">
        <f t="shared" ca="1" si="805"/>
        <v>19.062860000000001</v>
      </c>
      <c r="AO2193" s="9">
        <f t="shared" si="805"/>
        <v>0</v>
      </c>
      <c r="AP2193" s="17">
        <f t="shared" si="805"/>
        <v>0</v>
      </c>
      <c r="AQ2193" s="15">
        <f t="shared" si="805"/>
        <v>0</v>
      </c>
      <c r="AR2193" s="10" t="str">
        <f t="shared" si="805"/>
        <v>A+J=</v>
      </c>
      <c r="AS2193" s="59">
        <f t="shared" si="805"/>
        <v>44819</v>
      </c>
      <c r="AT2193" s="18"/>
      <c r="AU2193" s="18"/>
      <c r="AV2193" s="40"/>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row>
    <row r="2194" spans="1:202" x14ac:dyDescent="0.2">
      <c r="A2194" s="122"/>
      <c r="B2194" s="3"/>
      <c r="C2194" s="5"/>
      <c r="D2194" s="4"/>
      <c r="E2194" s="5"/>
      <c r="F2194" s="19"/>
      <c r="G2194" s="6"/>
      <c r="H2194" s="5"/>
      <c r="I2194" s="5"/>
      <c r="J2194" s="5"/>
      <c r="K2194" s="5"/>
      <c r="L2194" s="20"/>
      <c r="M2194" s="8"/>
      <c r="N2194" s="3"/>
      <c r="O2194" s="3"/>
      <c r="P2194" s="21"/>
      <c r="Q2194" s="2"/>
      <c r="R2194" s="9"/>
      <c r="S2194" s="9"/>
      <c r="T2194" s="9"/>
      <c r="U2194" s="9"/>
      <c r="V2194" s="9"/>
      <c r="W2194" s="9"/>
      <c r="X2194" s="9"/>
      <c r="Y2194" s="9"/>
      <c r="Z2194" s="9"/>
      <c r="AA2194" s="9"/>
      <c r="AB2194" s="9"/>
      <c r="AC2194" s="9"/>
      <c r="AD2194" s="9"/>
      <c r="AE2194" s="9"/>
      <c r="AF2194" s="59">
        <f t="shared" ref="AF2194:AF2222" si="806">(AF2193+1)</f>
        <v>44746</v>
      </c>
      <c r="AG2194" s="15">
        <f t="shared" ca="1" si="803"/>
        <v>519.06286</v>
      </c>
      <c r="AH2194" s="15">
        <f t="shared" si="803"/>
        <v>500</v>
      </c>
      <c r="AI2194" s="4">
        <f t="shared" ca="1" si="803"/>
        <v>0.13150000000000001</v>
      </c>
      <c r="AJ2194" s="16">
        <f t="shared" ca="1" si="803"/>
        <v>4.9036999999999996E-4</v>
      </c>
      <c r="AK2194" s="4">
        <f t="shared" si="803"/>
        <v>1.075</v>
      </c>
      <c r="AL2194" s="59">
        <f t="shared" si="804"/>
        <v>44746</v>
      </c>
      <c r="AM2194" s="16">
        <f t="shared" ca="1" si="805"/>
        <v>1.03812572</v>
      </c>
      <c r="AN2194" s="15">
        <f t="shared" ca="1" si="805"/>
        <v>19.062860000000001</v>
      </c>
      <c r="AO2194" s="9">
        <f t="shared" si="805"/>
        <v>0</v>
      </c>
      <c r="AP2194" s="17">
        <f t="shared" si="805"/>
        <v>0</v>
      </c>
      <c r="AQ2194" s="15">
        <f t="shared" si="805"/>
        <v>0</v>
      </c>
      <c r="AR2194" s="10" t="str">
        <f t="shared" si="805"/>
        <v>A+J=</v>
      </c>
      <c r="AS2194" s="59">
        <f t="shared" si="805"/>
        <v>44819</v>
      </c>
      <c r="AT2194" s="18"/>
      <c r="AU2194" s="18"/>
      <c r="AV2194" s="40"/>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row>
    <row r="2195" spans="1:202" x14ac:dyDescent="0.2">
      <c r="A2195" s="122"/>
      <c r="B2195" s="3"/>
      <c r="C2195" s="5"/>
      <c r="D2195" s="4"/>
      <c r="E2195" s="5"/>
      <c r="F2195" s="19"/>
      <c r="G2195" s="6"/>
      <c r="H2195" s="5"/>
      <c r="I2195" s="5"/>
      <c r="J2195" s="5"/>
      <c r="K2195" s="5"/>
      <c r="L2195" s="20"/>
      <c r="M2195" s="8"/>
      <c r="N2195" s="3"/>
      <c r="O2195" s="3"/>
      <c r="P2195" s="21"/>
      <c r="Q2195" s="2"/>
      <c r="R2195" s="9"/>
      <c r="S2195" s="9"/>
      <c r="T2195" s="9"/>
      <c r="U2195" s="9"/>
      <c r="V2195" s="9"/>
      <c r="W2195" s="9"/>
      <c r="X2195" s="9"/>
      <c r="Y2195" s="9"/>
      <c r="Z2195" s="9"/>
      <c r="AA2195" s="9"/>
      <c r="AB2195" s="9"/>
      <c r="AC2195" s="9"/>
      <c r="AD2195" s="9"/>
      <c r="AE2195" s="9"/>
      <c r="AF2195" s="59">
        <f t="shared" si="806"/>
        <v>44747</v>
      </c>
      <c r="AG2195" s="15">
        <f t="shared" ca="1" si="803"/>
        <v>519.33648000000005</v>
      </c>
      <c r="AH2195" s="15">
        <f t="shared" si="803"/>
        <v>500</v>
      </c>
      <c r="AI2195" s="4">
        <f t="shared" ca="1" si="803"/>
        <v>0.13150000000000001</v>
      </c>
      <c r="AJ2195" s="16">
        <f t="shared" ca="1" si="803"/>
        <v>4.9036999999999996E-4</v>
      </c>
      <c r="AK2195" s="4">
        <f t="shared" si="803"/>
        <v>1.075</v>
      </c>
      <c r="AL2195" s="59">
        <f t="shared" si="804"/>
        <v>44747</v>
      </c>
      <c r="AM2195" s="16">
        <f t="shared" ca="1" si="805"/>
        <v>1.03867296</v>
      </c>
      <c r="AN2195" s="15">
        <f t="shared" ca="1" si="805"/>
        <v>19.336480000000002</v>
      </c>
      <c r="AO2195" s="9">
        <f t="shared" si="805"/>
        <v>0</v>
      </c>
      <c r="AP2195" s="17">
        <f t="shared" si="805"/>
        <v>0</v>
      </c>
      <c r="AQ2195" s="15">
        <f t="shared" si="805"/>
        <v>0</v>
      </c>
      <c r="AR2195" s="10" t="str">
        <f t="shared" si="805"/>
        <v>A+J=</v>
      </c>
      <c r="AS2195" s="59">
        <f t="shared" si="805"/>
        <v>44819</v>
      </c>
      <c r="AT2195" s="18"/>
      <c r="AU2195" s="18"/>
      <c r="AV2195" s="40"/>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row>
    <row r="2196" spans="1:202" x14ac:dyDescent="0.2">
      <c r="A2196" s="122"/>
      <c r="B2196" s="3"/>
      <c r="C2196" s="5"/>
      <c r="D2196" s="4"/>
      <c r="E2196" s="5"/>
      <c r="F2196" s="19"/>
      <c r="G2196" s="6"/>
      <c r="H2196" s="5"/>
      <c r="I2196" s="5"/>
      <c r="J2196" s="5"/>
      <c r="K2196" s="5"/>
      <c r="L2196" s="20"/>
      <c r="M2196" s="8"/>
      <c r="N2196" s="3"/>
      <c r="O2196" s="3"/>
      <c r="P2196" s="21"/>
      <c r="Q2196" s="2"/>
      <c r="R2196" s="9"/>
      <c r="S2196" s="9"/>
      <c r="T2196" s="9"/>
      <c r="U2196" s="9"/>
      <c r="V2196" s="9"/>
      <c r="W2196" s="9"/>
      <c r="X2196" s="9"/>
      <c r="Y2196" s="9"/>
      <c r="Z2196" s="9"/>
      <c r="AA2196" s="9"/>
      <c r="AB2196" s="9"/>
      <c r="AC2196" s="9"/>
      <c r="AD2196" s="9"/>
      <c r="AE2196" s="9"/>
      <c r="AF2196" s="59">
        <f t="shared" si="806"/>
        <v>44748</v>
      </c>
      <c r="AG2196" s="15">
        <f t="shared" ca="1" si="803"/>
        <v>519.61024999999995</v>
      </c>
      <c r="AH2196" s="15">
        <f t="shared" si="803"/>
        <v>500</v>
      </c>
      <c r="AI2196" s="4">
        <f t="shared" ca="1" si="803"/>
        <v>0.13150000000000001</v>
      </c>
      <c r="AJ2196" s="16">
        <f t="shared" ca="1" si="803"/>
        <v>4.9036999999999996E-4</v>
      </c>
      <c r="AK2196" s="4">
        <f t="shared" si="803"/>
        <v>1.075</v>
      </c>
      <c r="AL2196" s="59">
        <f t="shared" si="804"/>
        <v>44748</v>
      </c>
      <c r="AM2196" s="16">
        <f t="shared" ca="1" si="805"/>
        <v>1.0392205000000001</v>
      </c>
      <c r="AN2196" s="15">
        <f t="shared" ca="1" si="805"/>
        <v>19.610250000000001</v>
      </c>
      <c r="AO2196" s="9">
        <f t="shared" si="805"/>
        <v>0</v>
      </c>
      <c r="AP2196" s="17">
        <f t="shared" si="805"/>
        <v>0</v>
      </c>
      <c r="AQ2196" s="15">
        <f t="shared" si="805"/>
        <v>0</v>
      </c>
      <c r="AR2196" s="10" t="str">
        <f t="shared" si="805"/>
        <v>A+J=</v>
      </c>
      <c r="AS2196" s="59">
        <f t="shared" si="805"/>
        <v>44819</v>
      </c>
      <c r="AT2196" s="18"/>
      <c r="AU2196" s="18"/>
      <c r="AV2196" s="40"/>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row>
    <row r="2197" spans="1:202" x14ac:dyDescent="0.2">
      <c r="A2197" s="122"/>
      <c r="B2197" s="3"/>
      <c r="C2197" s="5"/>
      <c r="D2197" s="4"/>
      <c r="E2197" s="5"/>
      <c r="F2197" s="19"/>
      <c r="G2197" s="6"/>
      <c r="H2197" s="5"/>
      <c r="I2197" s="5"/>
      <c r="J2197" s="5"/>
      <c r="K2197" s="5"/>
      <c r="L2197" s="20"/>
      <c r="M2197" s="8"/>
      <c r="N2197" s="3"/>
      <c r="O2197" s="3"/>
      <c r="P2197" s="21"/>
      <c r="Q2197" s="2"/>
      <c r="R2197" s="9"/>
      <c r="S2197" s="9"/>
      <c r="T2197" s="9"/>
      <c r="U2197" s="9"/>
      <c r="V2197" s="9"/>
      <c r="W2197" s="9"/>
      <c r="X2197" s="9"/>
      <c r="Y2197" s="9"/>
      <c r="Z2197" s="9"/>
      <c r="AA2197" s="9"/>
      <c r="AB2197" s="9"/>
      <c r="AC2197" s="9"/>
      <c r="AD2197" s="9"/>
      <c r="AE2197" s="9"/>
      <c r="AF2197" s="59">
        <f t="shared" si="806"/>
        <v>44749</v>
      </c>
      <c r="AG2197" s="15">
        <f t="shared" ca="1" si="803"/>
        <v>519.88415999999995</v>
      </c>
      <c r="AH2197" s="15">
        <f t="shared" si="803"/>
        <v>500</v>
      </c>
      <c r="AI2197" s="4">
        <f t="shared" ca="1" si="803"/>
        <v>0.13150000000000001</v>
      </c>
      <c r="AJ2197" s="16">
        <f t="shared" ca="1" si="803"/>
        <v>4.9036999999999996E-4</v>
      </c>
      <c r="AK2197" s="4">
        <f t="shared" si="803"/>
        <v>1.075</v>
      </c>
      <c r="AL2197" s="59">
        <f t="shared" si="804"/>
        <v>44749</v>
      </c>
      <c r="AM2197" s="16">
        <f t="shared" ca="1" si="805"/>
        <v>1.0397683200000001</v>
      </c>
      <c r="AN2197" s="15">
        <f t="shared" ca="1" si="805"/>
        <v>19.884160000000001</v>
      </c>
      <c r="AO2197" s="9">
        <f t="shared" si="805"/>
        <v>0</v>
      </c>
      <c r="AP2197" s="17">
        <f t="shared" si="805"/>
        <v>0</v>
      </c>
      <c r="AQ2197" s="15">
        <f t="shared" si="805"/>
        <v>0</v>
      </c>
      <c r="AR2197" s="10" t="str">
        <f t="shared" si="805"/>
        <v>A+J=</v>
      </c>
      <c r="AS2197" s="59">
        <f t="shared" si="805"/>
        <v>44819</v>
      </c>
      <c r="AT2197" s="18"/>
      <c r="AU2197" s="18"/>
      <c r="AV2197" s="40"/>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row>
    <row r="2198" spans="1:202" x14ac:dyDescent="0.2">
      <c r="A2198" s="122"/>
      <c r="B2198" s="3"/>
      <c r="C2198" s="5"/>
      <c r="D2198" s="4"/>
      <c r="E2198" s="5"/>
      <c r="F2198" s="19"/>
      <c r="G2198" s="6"/>
      <c r="H2198" s="5"/>
      <c r="I2198" s="5"/>
      <c r="J2198" s="5"/>
      <c r="K2198" s="5"/>
      <c r="L2198" s="20"/>
      <c r="M2198" s="8"/>
      <c r="N2198" s="3"/>
      <c r="O2198" s="3"/>
      <c r="P2198" s="21"/>
      <c r="Q2198" s="2"/>
      <c r="R2198" s="9"/>
      <c r="S2198" s="9"/>
      <c r="T2198" s="9"/>
      <c r="U2198" s="9"/>
      <c r="V2198" s="9"/>
      <c r="W2198" s="9"/>
      <c r="X2198" s="9"/>
      <c r="Y2198" s="9"/>
      <c r="Z2198" s="9"/>
      <c r="AA2198" s="9"/>
      <c r="AB2198" s="9"/>
      <c r="AC2198" s="9"/>
      <c r="AD2198" s="9"/>
      <c r="AE2198" s="9"/>
      <c r="AF2198" s="59">
        <f t="shared" si="806"/>
        <v>44750</v>
      </c>
      <c r="AG2198" s="15">
        <f t="shared" ca="1" si="803"/>
        <v>520.15821500000004</v>
      </c>
      <c r="AH2198" s="15">
        <f t="shared" si="803"/>
        <v>500</v>
      </c>
      <c r="AI2198" s="4">
        <f t="shared" ca="1" si="803"/>
        <v>0.13150000000000001</v>
      </c>
      <c r="AJ2198" s="16">
        <f t="shared" ca="1" si="803"/>
        <v>4.9036999999999996E-4</v>
      </c>
      <c r="AK2198" s="4">
        <f t="shared" si="803"/>
        <v>1.075</v>
      </c>
      <c r="AL2198" s="59">
        <f t="shared" si="804"/>
        <v>44750</v>
      </c>
      <c r="AM2198" s="16">
        <f t="shared" ca="1" si="805"/>
        <v>1.0403164300000001</v>
      </c>
      <c r="AN2198" s="15">
        <f t="shared" ca="1" si="805"/>
        <v>20.158214999999998</v>
      </c>
      <c r="AO2198" s="9">
        <f t="shared" si="805"/>
        <v>0</v>
      </c>
      <c r="AP2198" s="17">
        <f t="shared" si="805"/>
        <v>0</v>
      </c>
      <c r="AQ2198" s="15">
        <f t="shared" si="805"/>
        <v>0</v>
      </c>
      <c r="AR2198" s="10" t="str">
        <f t="shared" si="805"/>
        <v>A+J=</v>
      </c>
      <c r="AS2198" s="59">
        <f t="shared" si="805"/>
        <v>44819</v>
      </c>
      <c r="AT2198" s="18"/>
      <c r="AU2198" s="18"/>
      <c r="AV2198" s="40"/>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row>
    <row r="2199" spans="1:202" x14ac:dyDescent="0.2">
      <c r="A2199" s="122"/>
      <c r="B2199" s="3"/>
      <c r="C2199" s="5"/>
      <c r="D2199" s="4"/>
      <c r="E2199" s="5"/>
      <c r="F2199" s="19"/>
      <c r="G2199" s="6"/>
      <c r="H2199" s="5"/>
      <c r="I2199" s="5"/>
      <c r="J2199" s="5"/>
      <c r="K2199" s="5"/>
      <c r="L2199" s="20"/>
      <c r="M2199" s="8"/>
      <c r="N2199" s="3"/>
      <c r="O2199" s="3"/>
      <c r="P2199" s="21"/>
      <c r="Q2199" s="2"/>
      <c r="R2199" s="9"/>
      <c r="S2199" s="9"/>
      <c r="T2199" s="9"/>
      <c r="U2199" s="9"/>
      <c r="V2199" s="9"/>
      <c r="W2199" s="9"/>
      <c r="X2199" s="9"/>
      <c r="Y2199" s="9"/>
      <c r="Z2199" s="9"/>
      <c r="AA2199" s="9"/>
      <c r="AB2199" s="9"/>
      <c r="AC2199" s="9"/>
      <c r="AD2199" s="9"/>
      <c r="AE2199" s="9"/>
      <c r="AF2199" s="59">
        <f t="shared" si="806"/>
        <v>44751</v>
      </c>
      <c r="AG2199" s="15">
        <f t="shared" ca="1" si="803"/>
        <v>520.43241499999999</v>
      </c>
      <c r="AH2199" s="15">
        <f t="shared" si="803"/>
        <v>500</v>
      </c>
      <c r="AI2199" s="4">
        <f t="shared" ca="1" si="803"/>
        <v>0</v>
      </c>
      <c r="AJ2199" s="16">
        <f t="shared" ca="1" si="803"/>
        <v>0</v>
      </c>
      <c r="AK2199" s="4">
        <f t="shared" si="803"/>
        <v>1.075</v>
      </c>
      <c r="AL2199" s="59">
        <f t="shared" si="804"/>
        <v>44751</v>
      </c>
      <c r="AM2199" s="16">
        <f t="shared" ca="1" si="805"/>
        <v>1.0408648300000001</v>
      </c>
      <c r="AN2199" s="15">
        <f t="shared" ca="1" si="805"/>
        <v>20.432414999999999</v>
      </c>
      <c r="AO2199" s="9">
        <f t="shared" si="805"/>
        <v>0</v>
      </c>
      <c r="AP2199" s="17">
        <f t="shared" si="805"/>
        <v>0</v>
      </c>
      <c r="AQ2199" s="15">
        <f t="shared" si="805"/>
        <v>0</v>
      </c>
      <c r="AR2199" s="10" t="str">
        <f t="shared" si="805"/>
        <v>A+J=</v>
      </c>
      <c r="AS2199" s="59">
        <f t="shared" si="805"/>
        <v>44819</v>
      </c>
      <c r="AT2199" s="18"/>
      <c r="AU2199" s="18"/>
      <c r="AV2199" s="40"/>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row>
    <row r="2200" spans="1:202" x14ac:dyDescent="0.2">
      <c r="A2200" s="122"/>
      <c r="B2200" s="3"/>
      <c r="C2200" s="5"/>
      <c r="D2200" s="4"/>
      <c r="E2200" s="5"/>
      <c r="F2200" s="19"/>
      <c r="G2200" s="6"/>
      <c r="H2200" s="5"/>
      <c r="I2200" s="5"/>
      <c r="J2200" s="5"/>
      <c r="K2200" s="5"/>
      <c r="L2200" s="20"/>
      <c r="M2200" s="8"/>
      <c r="N2200" s="3"/>
      <c r="O2200" s="3"/>
      <c r="P2200" s="21"/>
      <c r="Q2200" s="2"/>
      <c r="R2200" s="9"/>
      <c r="S2200" s="9"/>
      <c r="T2200" s="9"/>
      <c r="U2200" s="9"/>
      <c r="V2200" s="9"/>
      <c r="W2200" s="9"/>
      <c r="X2200" s="9"/>
      <c r="Y2200" s="9"/>
      <c r="Z2200" s="9"/>
      <c r="AA2200" s="9"/>
      <c r="AB2200" s="9"/>
      <c r="AC2200" s="9"/>
      <c r="AD2200" s="9"/>
      <c r="AE2200" s="9"/>
      <c r="AF2200" s="59">
        <f t="shared" si="806"/>
        <v>44752</v>
      </c>
      <c r="AG2200" s="15">
        <f t="shared" ca="1" si="803"/>
        <v>520.43241499999999</v>
      </c>
      <c r="AH2200" s="15">
        <f t="shared" si="803"/>
        <v>500</v>
      </c>
      <c r="AI2200" s="4">
        <f t="shared" ca="1" si="803"/>
        <v>0</v>
      </c>
      <c r="AJ2200" s="16">
        <f t="shared" ca="1" si="803"/>
        <v>0</v>
      </c>
      <c r="AK2200" s="4">
        <f t="shared" si="803"/>
        <v>1.075</v>
      </c>
      <c r="AL2200" s="59">
        <f t="shared" si="804"/>
        <v>44752</v>
      </c>
      <c r="AM2200" s="16">
        <f t="shared" ca="1" si="805"/>
        <v>1.0408648300000001</v>
      </c>
      <c r="AN2200" s="15">
        <f t="shared" ca="1" si="805"/>
        <v>20.432414999999999</v>
      </c>
      <c r="AO2200" s="9">
        <f t="shared" si="805"/>
        <v>0</v>
      </c>
      <c r="AP2200" s="17">
        <f t="shared" si="805"/>
        <v>0</v>
      </c>
      <c r="AQ2200" s="15">
        <f t="shared" si="805"/>
        <v>0</v>
      </c>
      <c r="AR2200" s="10" t="str">
        <f t="shared" si="805"/>
        <v>A+J=</v>
      </c>
      <c r="AS2200" s="59">
        <f t="shared" si="805"/>
        <v>44819</v>
      </c>
      <c r="AT2200" s="18"/>
      <c r="AU2200" s="18"/>
      <c r="AV2200" s="40"/>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row>
    <row r="2201" spans="1:202" x14ac:dyDescent="0.2">
      <c r="A2201" s="122"/>
      <c r="B2201" s="3"/>
      <c r="C2201" s="5"/>
      <c r="D2201" s="4"/>
      <c r="E2201" s="5"/>
      <c r="F2201" s="19"/>
      <c r="G2201" s="6"/>
      <c r="H2201" s="5"/>
      <c r="I2201" s="5"/>
      <c r="J2201" s="5"/>
      <c r="K2201" s="5"/>
      <c r="L2201" s="20"/>
      <c r="M2201" s="8"/>
      <c r="N2201" s="3"/>
      <c r="O2201" s="3"/>
      <c r="P2201" s="21"/>
      <c r="Q2201" s="2"/>
      <c r="R2201" s="9"/>
      <c r="S2201" s="9"/>
      <c r="T2201" s="9"/>
      <c r="U2201" s="9"/>
      <c r="V2201" s="9"/>
      <c r="W2201" s="9"/>
      <c r="X2201" s="9"/>
      <c r="Y2201" s="9"/>
      <c r="Z2201" s="9"/>
      <c r="AA2201" s="9"/>
      <c r="AB2201" s="9"/>
      <c r="AC2201" s="9"/>
      <c r="AD2201" s="9"/>
      <c r="AE2201" s="9"/>
      <c r="AF2201" s="59">
        <f t="shared" si="806"/>
        <v>44753</v>
      </c>
      <c r="AG2201" s="15">
        <f t="shared" ca="1" si="803"/>
        <v>520.43241499999999</v>
      </c>
      <c r="AH2201" s="15">
        <f t="shared" si="803"/>
        <v>500</v>
      </c>
      <c r="AI2201" s="4">
        <f t="shared" ca="1" si="803"/>
        <v>0.13150000000000001</v>
      </c>
      <c r="AJ2201" s="16">
        <f t="shared" ca="1" si="803"/>
        <v>4.9036999999999996E-4</v>
      </c>
      <c r="AK2201" s="4">
        <f t="shared" si="803"/>
        <v>1.075</v>
      </c>
      <c r="AL2201" s="59">
        <f t="shared" si="804"/>
        <v>44753</v>
      </c>
      <c r="AM2201" s="16">
        <f t="shared" ca="1" si="805"/>
        <v>1.0408648300000001</v>
      </c>
      <c r="AN2201" s="15">
        <f t="shared" ca="1" si="805"/>
        <v>20.432414999999999</v>
      </c>
      <c r="AO2201" s="9">
        <f t="shared" si="805"/>
        <v>0</v>
      </c>
      <c r="AP2201" s="17">
        <f t="shared" si="805"/>
        <v>0</v>
      </c>
      <c r="AQ2201" s="15">
        <f t="shared" si="805"/>
        <v>0</v>
      </c>
      <c r="AR2201" s="10" t="str">
        <f t="shared" si="805"/>
        <v>A+J=</v>
      </c>
      <c r="AS2201" s="59">
        <f t="shared" si="805"/>
        <v>44819</v>
      </c>
      <c r="AT2201" s="18"/>
      <c r="AU2201" s="18"/>
      <c r="AV2201" s="40"/>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row>
    <row r="2202" spans="1:202" x14ac:dyDescent="0.2">
      <c r="A2202" s="122"/>
      <c r="B2202" s="3"/>
      <c r="C2202" s="5"/>
      <c r="D2202" s="4"/>
      <c r="E2202" s="5"/>
      <c r="F2202" s="19"/>
      <c r="G2202" s="6"/>
      <c r="H2202" s="5"/>
      <c r="I2202" s="5"/>
      <c r="J2202" s="5"/>
      <c r="K2202" s="5"/>
      <c r="L2202" s="20"/>
      <c r="M2202" s="8"/>
      <c r="N2202" s="3"/>
      <c r="O2202" s="3"/>
      <c r="P2202" s="21"/>
      <c r="Q2202" s="2"/>
      <c r="R2202" s="9"/>
      <c r="S2202" s="9"/>
      <c r="T2202" s="9"/>
      <c r="U2202" s="9"/>
      <c r="V2202" s="9"/>
      <c r="W2202" s="9"/>
      <c r="X2202" s="9"/>
      <c r="Y2202" s="9"/>
      <c r="Z2202" s="9"/>
      <c r="AA2202" s="9"/>
      <c r="AB2202" s="9"/>
      <c r="AC2202" s="9"/>
      <c r="AD2202" s="9"/>
      <c r="AE2202" s="9"/>
      <c r="AF2202" s="59">
        <f t="shared" si="806"/>
        <v>44754</v>
      </c>
      <c r="AG2202" s="15">
        <f t="shared" ca="1" si="803"/>
        <v>520.70676000000003</v>
      </c>
      <c r="AH2202" s="15">
        <f t="shared" si="803"/>
        <v>500</v>
      </c>
      <c r="AI2202" s="4">
        <f t="shared" ca="1" si="803"/>
        <v>0.13150000000000001</v>
      </c>
      <c r="AJ2202" s="16">
        <f t="shared" ca="1" si="803"/>
        <v>4.9036999999999996E-4</v>
      </c>
      <c r="AK2202" s="4">
        <f t="shared" si="803"/>
        <v>1.075</v>
      </c>
      <c r="AL2202" s="59">
        <f t="shared" si="804"/>
        <v>44754</v>
      </c>
      <c r="AM2202" s="16">
        <f t="shared" ca="1" si="805"/>
        <v>1.0414135200000001</v>
      </c>
      <c r="AN2202" s="15">
        <f t="shared" ca="1" si="805"/>
        <v>20.706759999999999</v>
      </c>
      <c r="AO2202" s="9">
        <f t="shared" si="805"/>
        <v>0</v>
      </c>
      <c r="AP2202" s="17">
        <f t="shared" si="805"/>
        <v>0</v>
      </c>
      <c r="AQ2202" s="15">
        <f t="shared" si="805"/>
        <v>0</v>
      </c>
      <c r="AR2202" s="10" t="str">
        <f t="shared" si="805"/>
        <v>A+J=</v>
      </c>
      <c r="AS2202" s="59">
        <f t="shared" si="805"/>
        <v>44819</v>
      </c>
      <c r="AT2202" s="18"/>
      <c r="AU2202" s="18"/>
      <c r="AV2202" s="40"/>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row>
    <row r="2203" spans="1:202" x14ac:dyDescent="0.2">
      <c r="A2203" s="122"/>
      <c r="B2203" s="3"/>
      <c r="C2203" s="3"/>
      <c r="D2203" s="4"/>
      <c r="E2203" s="5"/>
      <c r="F2203" s="19"/>
      <c r="G2203" s="6"/>
      <c r="H2203" s="5"/>
      <c r="I2203" s="5"/>
      <c r="J2203" s="5"/>
      <c r="K2203" s="5"/>
      <c r="L2203" s="20"/>
      <c r="M2203" s="8"/>
      <c r="N2203" s="3"/>
      <c r="O2203" s="3"/>
      <c r="P2203" s="21"/>
      <c r="Q2203" s="2"/>
      <c r="R2203" s="9"/>
      <c r="S2203" s="9"/>
      <c r="T2203" s="9"/>
      <c r="U2203" s="9"/>
      <c r="V2203" s="9"/>
      <c r="W2203" s="9"/>
      <c r="X2203" s="9"/>
      <c r="Y2203" s="9"/>
      <c r="Z2203" s="9"/>
      <c r="AA2203" s="9"/>
      <c r="AB2203" s="9"/>
      <c r="AC2203" s="9"/>
      <c r="AD2203" s="9"/>
      <c r="AE2203" s="9"/>
      <c r="AF2203" s="59">
        <f t="shared" si="806"/>
        <v>44755</v>
      </c>
      <c r="AG2203" s="15">
        <f t="shared" ca="1" si="803"/>
        <v>520.98125000000005</v>
      </c>
      <c r="AH2203" s="15">
        <f t="shared" si="803"/>
        <v>500</v>
      </c>
      <c r="AI2203" s="4">
        <f t="shared" ca="1" si="803"/>
        <v>0.13150000000000001</v>
      </c>
      <c r="AJ2203" s="16">
        <f t="shared" ca="1" si="803"/>
        <v>4.9036999999999996E-4</v>
      </c>
      <c r="AK2203" s="4">
        <f t="shared" si="803"/>
        <v>1.075</v>
      </c>
      <c r="AL2203" s="59">
        <f t="shared" si="804"/>
        <v>44755</v>
      </c>
      <c r="AM2203" s="16">
        <f t="shared" ca="1" si="805"/>
        <v>1.0419624999999999</v>
      </c>
      <c r="AN2203" s="15">
        <f t="shared" ca="1" si="805"/>
        <v>20.981249999999999</v>
      </c>
      <c r="AO2203" s="9">
        <f t="shared" si="805"/>
        <v>0</v>
      </c>
      <c r="AP2203" s="17">
        <f t="shared" si="805"/>
        <v>0</v>
      </c>
      <c r="AQ2203" s="15">
        <f t="shared" si="805"/>
        <v>0</v>
      </c>
      <c r="AR2203" s="10" t="str">
        <f t="shared" si="805"/>
        <v>A+J=</v>
      </c>
      <c r="AS2203" s="59">
        <f t="shared" si="805"/>
        <v>44819</v>
      </c>
      <c r="AT2203" s="18"/>
      <c r="AU2203" s="18"/>
      <c r="AV2203" s="40"/>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row>
    <row r="2204" spans="1:202" x14ac:dyDescent="0.2">
      <c r="A2204" s="122"/>
      <c r="B2204" s="3"/>
      <c r="C2204" s="3"/>
      <c r="D2204" s="4"/>
      <c r="E2204" s="5"/>
      <c r="F2204" s="19"/>
      <c r="G2204" s="6"/>
      <c r="H2204" s="5"/>
      <c r="I2204" s="5"/>
      <c r="J2204" s="5"/>
      <c r="K2204" s="3"/>
      <c r="L2204" s="20"/>
      <c r="M2204" s="8"/>
      <c r="N2204" s="3"/>
      <c r="O2204" s="3"/>
      <c r="P2204" s="21"/>
      <c r="Q2204" s="2"/>
      <c r="R2204" s="9"/>
      <c r="S2204" s="9"/>
      <c r="T2204" s="9"/>
      <c r="U2204" s="9"/>
      <c r="V2204" s="9"/>
      <c r="W2204" s="9"/>
      <c r="X2204" s="9"/>
      <c r="Y2204" s="9"/>
      <c r="Z2204" s="9"/>
      <c r="AA2204" s="9"/>
      <c r="AB2204" s="9"/>
      <c r="AC2204" s="9"/>
      <c r="AD2204" s="9"/>
      <c r="AE2204" s="9"/>
      <c r="AF2204" s="59">
        <f t="shared" si="806"/>
        <v>44756</v>
      </c>
      <c r="AG2204" s="15">
        <f t="shared" ca="1" si="803"/>
        <v>521.25588500000003</v>
      </c>
      <c r="AH2204" s="15">
        <f t="shared" si="803"/>
        <v>500</v>
      </c>
      <c r="AI2204" s="4">
        <f t="shared" ca="1" si="803"/>
        <v>0.13150000000000001</v>
      </c>
      <c r="AJ2204" s="16">
        <f t="shared" ca="1" si="803"/>
        <v>4.9036999999999996E-4</v>
      </c>
      <c r="AK2204" s="4">
        <f t="shared" si="803"/>
        <v>1.075</v>
      </c>
      <c r="AL2204" s="59">
        <f t="shared" si="804"/>
        <v>44756</v>
      </c>
      <c r="AM2204" s="16">
        <f t="shared" ca="1" si="805"/>
        <v>1.0425117699999999</v>
      </c>
      <c r="AN2204" s="15">
        <f t="shared" ca="1" si="805"/>
        <v>21.255884999999999</v>
      </c>
      <c r="AO2204" s="9">
        <f t="shared" si="805"/>
        <v>0</v>
      </c>
      <c r="AP2204" s="17">
        <f t="shared" si="805"/>
        <v>0</v>
      </c>
      <c r="AQ2204" s="15">
        <f t="shared" si="805"/>
        <v>0</v>
      </c>
      <c r="AR2204" s="10" t="str">
        <f t="shared" si="805"/>
        <v>A+J=</v>
      </c>
      <c r="AS2204" s="59">
        <f t="shared" si="805"/>
        <v>44819</v>
      </c>
      <c r="AT2204" s="18"/>
      <c r="AU2204" s="18"/>
      <c r="AV2204" s="40"/>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row>
    <row r="2205" spans="1:202" x14ac:dyDescent="0.2">
      <c r="A2205" s="122"/>
      <c r="B2205" s="3"/>
      <c r="C2205" s="3"/>
      <c r="D2205" s="4"/>
      <c r="E2205" s="5"/>
      <c r="F2205" s="19"/>
      <c r="G2205" s="6"/>
      <c r="H2205" s="5"/>
      <c r="I2205" s="5"/>
      <c r="J2205" s="5"/>
      <c r="K2205" s="3"/>
      <c r="L2205" s="20"/>
      <c r="M2205" s="8"/>
      <c r="N2205" s="3"/>
      <c r="O2205" s="3"/>
      <c r="P2205" s="21"/>
      <c r="Q2205" s="2"/>
      <c r="R2205" s="9"/>
      <c r="S2205" s="9"/>
      <c r="T2205" s="9"/>
      <c r="U2205" s="9"/>
      <c r="V2205" s="9"/>
      <c r="W2205" s="9"/>
      <c r="X2205" s="9"/>
      <c r="Y2205" s="9"/>
      <c r="Z2205" s="9"/>
      <c r="AA2205" s="9"/>
      <c r="AB2205" s="9"/>
      <c r="AC2205" s="9"/>
      <c r="AD2205" s="9"/>
      <c r="AE2205" s="9"/>
      <c r="AF2205" s="59">
        <f t="shared" si="806"/>
        <v>44757</v>
      </c>
      <c r="AG2205" s="15">
        <f t="shared" ca="1" si="803"/>
        <v>521.53066000000001</v>
      </c>
      <c r="AH2205" s="15">
        <f t="shared" si="803"/>
        <v>500</v>
      </c>
      <c r="AI2205" s="4">
        <f t="shared" ca="1" si="803"/>
        <v>0.13150000000000001</v>
      </c>
      <c r="AJ2205" s="16">
        <f t="shared" ca="1" si="803"/>
        <v>4.9036999999999996E-4</v>
      </c>
      <c r="AK2205" s="4">
        <f t="shared" si="803"/>
        <v>1.075</v>
      </c>
      <c r="AL2205" s="59">
        <f t="shared" si="804"/>
        <v>44757</v>
      </c>
      <c r="AM2205" s="16">
        <f t="shared" ca="1" si="805"/>
        <v>1.0430613200000001</v>
      </c>
      <c r="AN2205" s="15">
        <f t="shared" ca="1" si="805"/>
        <v>21.530660000000001</v>
      </c>
      <c r="AO2205" s="9">
        <f t="shared" si="805"/>
        <v>0</v>
      </c>
      <c r="AP2205" s="17">
        <f t="shared" si="805"/>
        <v>0</v>
      </c>
      <c r="AQ2205" s="15">
        <f t="shared" si="805"/>
        <v>0</v>
      </c>
      <c r="AR2205" s="10" t="str">
        <f t="shared" si="805"/>
        <v>A+J=</v>
      </c>
      <c r="AS2205" s="59">
        <f t="shared" si="805"/>
        <v>44819</v>
      </c>
      <c r="AT2205" s="18"/>
      <c r="AU2205" s="18"/>
      <c r="AV2205" s="40"/>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row>
    <row r="2206" spans="1:202" x14ac:dyDescent="0.2">
      <c r="A2206" s="122"/>
      <c r="B2206" s="3"/>
      <c r="C2206" s="3"/>
      <c r="D2206" s="4"/>
      <c r="E2206" s="5"/>
      <c r="F2206" s="19"/>
      <c r="G2206" s="6"/>
      <c r="H2206" s="5"/>
      <c r="I2206" s="5"/>
      <c r="J2206" s="5"/>
      <c r="K2206" s="3"/>
      <c r="L2206" s="20"/>
      <c r="M2206" s="8"/>
      <c r="N2206" s="3"/>
      <c r="O2206" s="3"/>
      <c r="P2206" s="21"/>
      <c r="Q2206" s="2"/>
      <c r="R2206" s="9"/>
      <c r="S2206" s="9"/>
      <c r="T2206" s="9"/>
      <c r="U2206" s="9"/>
      <c r="V2206" s="9"/>
      <c r="W2206" s="9"/>
      <c r="X2206" s="9"/>
      <c r="Y2206" s="9"/>
      <c r="Z2206" s="9"/>
      <c r="AA2206" s="9"/>
      <c r="AB2206" s="9"/>
      <c r="AC2206" s="9"/>
      <c r="AD2206" s="9"/>
      <c r="AE2206" s="9"/>
      <c r="AF2206" s="59">
        <f t="shared" si="806"/>
        <v>44758</v>
      </c>
      <c r="AG2206" s="15">
        <f t="shared" ca="1" si="803"/>
        <v>521.80558499999995</v>
      </c>
      <c r="AH2206" s="15">
        <f t="shared" si="803"/>
        <v>500</v>
      </c>
      <c r="AI2206" s="4">
        <f t="shared" ca="1" si="803"/>
        <v>0</v>
      </c>
      <c r="AJ2206" s="16">
        <f t="shared" ca="1" si="803"/>
        <v>0</v>
      </c>
      <c r="AK2206" s="4">
        <f t="shared" si="803"/>
        <v>1.075</v>
      </c>
      <c r="AL2206" s="59">
        <f t="shared" si="804"/>
        <v>44758</v>
      </c>
      <c r="AM2206" s="16">
        <f t="shared" ca="1" si="805"/>
        <v>1.0436111699999999</v>
      </c>
      <c r="AN2206" s="15">
        <f t="shared" ca="1" si="805"/>
        <v>21.805585000000001</v>
      </c>
      <c r="AO2206" s="9">
        <f t="shared" si="805"/>
        <v>0</v>
      </c>
      <c r="AP2206" s="17">
        <f t="shared" si="805"/>
        <v>0</v>
      </c>
      <c r="AQ2206" s="15">
        <f t="shared" si="805"/>
        <v>0</v>
      </c>
      <c r="AR2206" s="10" t="str">
        <f t="shared" si="805"/>
        <v>A+J=</v>
      </c>
      <c r="AS2206" s="59">
        <f t="shared" si="805"/>
        <v>44819</v>
      </c>
      <c r="AT2206" s="18"/>
      <c r="AU2206" s="18"/>
      <c r="AV2206" s="40"/>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row>
    <row r="2207" spans="1:202" x14ac:dyDescent="0.2">
      <c r="A2207" s="122"/>
      <c r="B2207" s="3"/>
      <c r="C2207" s="3"/>
      <c r="D2207" s="4"/>
      <c r="E2207" s="5"/>
      <c r="F2207" s="19"/>
      <c r="G2207" s="6"/>
      <c r="H2207" s="5"/>
      <c r="I2207" s="5"/>
      <c r="J2207" s="5"/>
      <c r="K2207" s="3"/>
      <c r="L2207" s="20"/>
      <c r="M2207" s="8"/>
      <c r="N2207" s="3"/>
      <c r="O2207" s="3"/>
      <c r="P2207" s="21"/>
      <c r="Q2207" s="2"/>
      <c r="R2207" s="9"/>
      <c r="S2207" s="9"/>
      <c r="T2207" s="9"/>
      <c r="U2207" s="9"/>
      <c r="V2207" s="9"/>
      <c r="W2207" s="9"/>
      <c r="X2207" s="9"/>
      <c r="Y2207" s="9"/>
      <c r="Z2207" s="9"/>
      <c r="AA2207" s="9"/>
      <c r="AB2207" s="9"/>
      <c r="AC2207" s="9"/>
      <c r="AD2207" s="9"/>
      <c r="AE2207" s="9"/>
      <c r="AF2207" s="59">
        <f t="shared" si="806"/>
        <v>44759</v>
      </c>
      <c r="AG2207" s="15">
        <f t="shared" ca="1" si="803"/>
        <v>521.80558499999995</v>
      </c>
      <c r="AH2207" s="15">
        <f t="shared" si="803"/>
        <v>500</v>
      </c>
      <c r="AI2207" s="4">
        <f t="shared" ca="1" si="803"/>
        <v>0</v>
      </c>
      <c r="AJ2207" s="16">
        <f t="shared" ca="1" si="803"/>
        <v>0</v>
      </c>
      <c r="AK2207" s="4">
        <f t="shared" si="803"/>
        <v>1.075</v>
      </c>
      <c r="AL2207" s="59">
        <f t="shared" si="804"/>
        <v>44759</v>
      </c>
      <c r="AM2207" s="16">
        <f t="shared" ca="1" si="805"/>
        <v>1.0436111699999999</v>
      </c>
      <c r="AN2207" s="15">
        <f t="shared" ca="1" si="805"/>
        <v>21.805585000000001</v>
      </c>
      <c r="AO2207" s="9">
        <f t="shared" si="805"/>
        <v>0</v>
      </c>
      <c r="AP2207" s="17">
        <f t="shared" si="805"/>
        <v>0</v>
      </c>
      <c r="AQ2207" s="15">
        <f t="shared" si="805"/>
        <v>0</v>
      </c>
      <c r="AR2207" s="10" t="str">
        <f t="shared" si="805"/>
        <v>A+J=</v>
      </c>
      <c r="AS2207" s="59">
        <f t="shared" si="805"/>
        <v>44819</v>
      </c>
      <c r="AT2207" s="18"/>
      <c r="AU2207" s="18"/>
      <c r="AV2207" s="40"/>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row>
    <row r="2208" spans="1:202" x14ac:dyDescent="0.2">
      <c r="A2208" s="122"/>
      <c r="B2208" s="3"/>
      <c r="C2208" s="3"/>
      <c r="D2208" s="4"/>
      <c r="E2208" s="5"/>
      <c r="F2208" s="19"/>
      <c r="G2208" s="6"/>
      <c r="H2208" s="5"/>
      <c r="I2208" s="5"/>
      <c r="J2208" s="5"/>
      <c r="K2208" s="3"/>
      <c r="L2208" s="20"/>
      <c r="M2208" s="8"/>
      <c r="N2208" s="3"/>
      <c r="O2208" s="3"/>
      <c r="P2208" s="21"/>
      <c r="Q2208" s="2"/>
      <c r="R2208" s="9"/>
      <c r="S2208" s="9"/>
      <c r="T2208" s="9"/>
      <c r="U2208" s="9"/>
      <c r="V2208" s="9"/>
      <c r="W2208" s="9"/>
      <c r="X2208" s="9"/>
      <c r="Y2208" s="9"/>
      <c r="Z2208" s="9"/>
      <c r="AA2208" s="9"/>
      <c r="AB2208" s="9"/>
      <c r="AC2208" s="9"/>
      <c r="AD2208" s="9"/>
      <c r="AE2208" s="9"/>
      <c r="AF2208" s="59">
        <f t="shared" si="806"/>
        <v>44760</v>
      </c>
      <c r="AG2208" s="15">
        <f t="shared" ca="1" si="803"/>
        <v>521.80558499999995</v>
      </c>
      <c r="AH2208" s="15">
        <f t="shared" si="803"/>
        <v>500</v>
      </c>
      <c r="AI2208" s="4">
        <f t="shared" ca="1" si="803"/>
        <v>0.13150000000000001</v>
      </c>
      <c r="AJ2208" s="16">
        <f t="shared" ca="1" si="803"/>
        <v>4.9036999999999996E-4</v>
      </c>
      <c r="AK2208" s="4">
        <f t="shared" si="803"/>
        <v>1.075</v>
      </c>
      <c r="AL2208" s="59">
        <f t="shared" si="804"/>
        <v>44760</v>
      </c>
      <c r="AM2208" s="16">
        <f t="shared" ca="1" si="805"/>
        <v>1.0436111699999999</v>
      </c>
      <c r="AN2208" s="15">
        <f t="shared" ca="1" si="805"/>
        <v>21.805585000000001</v>
      </c>
      <c r="AO2208" s="9">
        <f t="shared" si="805"/>
        <v>0</v>
      </c>
      <c r="AP2208" s="17">
        <f t="shared" si="805"/>
        <v>0</v>
      </c>
      <c r="AQ2208" s="15">
        <f t="shared" si="805"/>
        <v>0</v>
      </c>
      <c r="AR2208" s="10" t="str">
        <f t="shared" si="805"/>
        <v>A+J=</v>
      </c>
      <c r="AS2208" s="59">
        <f t="shared" si="805"/>
        <v>44819</v>
      </c>
      <c r="AT2208" s="18"/>
      <c r="AU2208" s="18"/>
      <c r="AV2208" s="40"/>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row>
    <row r="2209" spans="1:202" x14ac:dyDescent="0.2">
      <c r="A2209" s="122"/>
      <c r="B2209" s="3"/>
      <c r="C2209" s="3"/>
      <c r="D2209" s="4"/>
      <c r="E2209" s="5"/>
      <c r="F2209" s="19"/>
      <c r="G2209" s="6"/>
      <c r="H2209" s="5"/>
      <c r="I2209" s="5"/>
      <c r="J2209" s="5"/>
      <c r="K2209" s="3"/>
      <c r="L2209" s="20"/>
      <c r="M2209" s="8"/>
      <c r="N2209" s="3"/>
      <c r="O2209" s="3"/>
      <c r="P2209" s="21"/>
      <c r="Q2209" s="2"/>
      <c r="R2209" s="9"/>
      <c r="S2209" s="9"/>
      <c r="T2209" s="9"/>
      <c r="U2209" s="9"/>
      <c r="V2209" s="9"/>
      <c r="W2209" s="9"/>
      <c r="X2209" s="9"/>
      <c r="Y2209" s="9"/>
      <c r="Z2209" s="9"/>
      <c r="AA2209" s="9"/>
      <c r="AB2209" s="9"/>
      <c r="AC2209" s="9"/>
      <c r="AD2209" s="9"/>
      <c r="AE2209" s="9"/>
      <c r="AF2209" s="59">
        <f t="shared" si="806"/>
        <v>44761</v>
      </c>
      <c r="AG2209" s="15">
        <f t="shared" ref="AG2209:AK2222" ca="1" si="807">VLOOKUP($AF2209,$A$10:$Q$3625,(AG$1)+1)</f>
        <v>522.08065499999998</v>
      </c>
      <c r="AH2209" s="15">
        <f t="shared" si="807"/>
        <v>500</v>
      </c>
      <c r="AI2209" s="4">
        <f t="shared" ca="1" si="807"/>
        <v>0.13150000000000001</v>
      </c>
      <c r="AJ2209" s="16">
        <f t="shared" ca="1" si="807"/>
        <v>4.9036999999999996E-4</v>
      </c>
      <c r="AK2209" s="4">
        <f t="shared" si="807"/>
        <v>1.075</v>
      </c>
      <c r="AL2209" s="59">
        <f t="shared" si="804"/>
        <v>44761</v>
      </c>
      <c r="AM2209" s="16">
        <f t="shared" ref="AM2209:AS2222" ca="1" si="808">VLOOKUP($AF2209,$A$10:$Q$3625,(AM$1)+1)</f>
        <v>1.04416131</v>
      </c>
      <c r="AN2209" s="15">
        <f t="shared" ca="1" si="808"/>
        <v>22.080655</v>
      </c>
      <c r="AO2209" s="9">
        <f t="shared" si="808"/>
        <v>0</v>
      </c>
      <c r="AP2209" s="17">
        <f t="shared" si="808"/>
        <v>0</v>
      </c>
      <c r="AQ2209" s="15">
        <f t="shared" si="808"/>
        <v>0</v>
      </c>
      <c r="AR2209" s="10" t="str">
        <f t="shared" si="808"/>
        <v>A+J=</v>
      </c>
      <c r="AS2209" s="59">
        <f t="shared" si="808"/>
        <v>44819</v>
      </c>
      <c r="AT2209" s="18"/>
      <c r="AU2209" s="18"/>
      <c r="AV2209" s="40"/>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row>
    <row r="2210" spans="1:202" x14ac:dyDescent="0.2">
      <c r="A2210" s="122"/>
      <c r="B2210" s="3"/>
      <c r="C2210" s="3"/>
      <c r="D2210" s="4"/>
      <c r="E2210" s="5"/>
      <c r="F2210" s="19"/>
      <c r="G2210" s="6"/>
      <c r="H2210" s="5"/>
      <c r="I2210" s="5"/>
      <c r="J2210" s="5"/>
      <c r="K2210" s="3"/>
      <c r="L2210" s="20"/>
      <c r="M2210" s="8"/>
      <c r="N2210" s="3"/>
      <c r="O2210" s="3"/>
      <c r="P2210" s="21"/>
      <c r="Q2210" s="2"/>
      <c r="R2210" s="9"/>
      <c r="S2210" s="9"/>
      <c r="T2210" s="9"/>
      <c r="U2210" s="9"/>
      <c r="V2210" s="9"/>
      <c r="W2210" s="9"/>
      <c r="X2210" s="9"/>
      <c r="Y2210" s="9"/>
      <c r="Z2210" s="9"/>
      <c r="AA2210" s="9"/>
      <c r="AB2210" s="9"/>
      <c r="AC2210" s="9"/>
      <c r="AD2210" s="9"/>
      <c r="AE2210" s="9"/>
      <c r="AF2210" s="59">
        <f t="shared" si="806"/>
        <v>44762</v>
      </c>
      <c r="AG2210" s="15">
        <f t="shared" ca="1" si="807"/>
        <v>522.35586999999998</v>
      </c>
      <c r="AH2210" s="15">
        <f t="shared" si="807"/>
        <v>500</v>
      </c>
      <c r="AI2210" s="4">
        <f t="shared" ca="1" si="807"/>
        <v>0.13150000000000001</v>
      </c>
      <c r="AJ2210" s="16">
        <f t="shared" ca="1" si="807"/>
        <v>4.9036999999999996E-4</v>
      </c>
      <c r="AK2210" s="4">
        <f t="shared" si="807"/>
        <v>1.075</v>
      </c>
      <c r="AL2210" s="59">
        <f t="shared" si="804"/>
        <v>44762</v>
      </c>
      <c r="AM2210" s="16">
        <f t="shared" ca="1" si="808"/>
        <v>1.0447117400000001</v>
      </c>
      <c r="AN2210" s="15">
        <f t="shared" ca="1" si="808"/>
        <v>22.355869999999999</v>
      </c>
      <c r="AO2210" s="9">
        <f t="shared" si="808"/>
        <v>0</v>
      </c>
      <c r="AP2210" s="17">
        <f t="shared" si="808"/>
        <v>0</v>
      </c>
      <c r="AQ2210" s="15">
        <f t="shared" si="808"/>
        <v>0</v>
      </c>
      <c r="AR2210" s="10" t="str">
        <f t="shared" si="808"/>
        <v>A+J=</v>
      </c>
      <c r="AS2210" s="59">
        <f t="shared" si="808"/>
        <v>44819</v>
      </c>
      <c r="AT2210" s="18"/>
      <c r="AU2210" s="18"/>
      <c r="AV2210" s="40"/>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row>
    <row r="2211" spans="1:202" x14ac:dyDescent="0.2">
      <c r="A2211" s="122"/>
      <c r="B2211" s="3"/>
      <c r="C2211" s="3"/>
      <c r="D2211" s="4"/>
      <c r="E2211" s="5"/>
      <c r="F2211" s="19"/>
      <c r="G2211" s="6"/>
      <c r="H2211" s="5"/>
      <c r="I2211" s="5"/>
      <c r="J2211" s="5"/>
      <c r="K2211" s="3"/>
      <c r="L2211" s="20"/>
      <c r="M2211" s="8"/>
      <c r="N2211" s="3"/>
      <c r="O2211" s="3"/>
      <c r="P2211" s="21"/>
      <c r="Q2211" s="2"/>
      <c r="R2211" s="9"/>
      <c r="S2211" s="9"/>
      <c r="T2211" s="9"/>
      <c r="U2211" s="9"/>
      <c r="V2211" s="9"/>
      <c r="W2211" s="9"/>
      <c r="X2211" s="9"/>
      <c r="Y2211" s="9"/>
      <c r="Z2211" s="9"/>
      <c r="AA2211" s="9"/>
      <c r="AB2211" s="9"/>
      <c r="AC2211" s="9"/>
      <c r="AD2211" s="9"/>
      <c r="AE2211" s="9"/>
      <c r="AF2211" s="59">
        <f t="shared" si="806"/>
        <v>44763</v>
      </c>
      <c r="AG2211" s="15">
        <f t="shared" ca="1" si="807"/>
        <v>522.63122499999997</v>
      </c>
      <c r="AH2211" s="15">
        <f t="shared" si="807"/>
        <v>500</v>
      </c>
      <c r="AI2211" s="4">
        <f t="shared" ca="1" si="807"/>
        <v>0.13150000000000001</v>
      </c>
      <c r="AJ2211" s="16">
        <f t="shared" ca="1" si="807"/>
        <v>4.9036999999999996E-4</v>
      </c>
      <c r="AK2211" s="4">
        <f t="shared" si="807"/>
        <v>1.075</v>
      </c>
      <c r="AL2211" s="59">
        <f t="shared" si="804"/>
        <v>44763</v>
      </c>
      <c r="AM2211" s="16">
        <f t="shared" ca="1" si="808"/>
        <v>1.0452624500000001</v>
      </c>
      <c r="AN2211" s="15">
        <f t="shared" ca="1" si="808"/>
        <v>22.631225000000001</v>
      </c>
      <c r="AO2211" s="9">
        <f t="shared" si="808"/>
        <v>0</v>
      </c>
      <c r="AP2211" s="17">
        <f t="shared" si="808"/>
        <v>0</v>
      </c>
      <c r="AQ2211" s="15">
        <f t="shared" si="808"/>
        <v>0</v>
      </c>
      <c r="AR2211" s="10" t="str">
        <f t="shared" si="808"/>
        <v>A+J=</v>
      </c>
      <c r="AS2211" s="59">
        <f t="shared" si="808"/>
        <v>44819</v>
      </c>
      <c r="AT2211" s="18"/>
      <c r="AU2211" s="18"/>
      <c r="AV2211" s="40"/>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c r="DN2211" s="18"/>
      <c r="DO2211" s="18"/>
      <c r="DP2211" s="18"/>
      <c r="DQ2211" s="18"/>
      <c r="DR2211" s="18"/>
      <c r="DS2211" s="18"/>
      <c r="DT2211" s="18"/>
      <c r="DU2211" s="18"/>
      <c r="DV2211" s="18"/>
      <c r="DW2211" s="18"/>
      <c r="DX2211" s="18"/>
      <c r="DY2211" s="18"/>
      <c r="DZ2211" s="18"/>
      <c r="EA2211" s="18"/>
      <c r="EB2211" s="18"/>
      <c r="EC2211" s="18"/>
      <c r="ED2211" s="18"/>
      <c r="EE2211" s="18"/>
      <c r="EF2211" s="18"/>
      <c r="EG2211" s="18"/>
      <c r="EH2211" s="18"/>
      <c r="EI2211" s="18"/>
      <c r="EJ2211" s="18"/>
      <c r="EK2211" s="18"/>
      <c r="EL2211" s="18"/>
      <c r="EM2211" s="18"/>
      <c r="EN2211" s="18"/>
      <c r="EO2211" s="18"/>
      <c r="EP2211" s="18"/>
      <c r="EQ2211" s="18"/>
      <c r="ER2211" s="18"/>
      <c r="ES2211" s="18"/>
      <c r="ET2211" s="18"/>
      <c r="EU2211" s="18"/>
      <c r="EV2211" s="18"/>
      <c r="EW2211" s="18"/>
      <c r="EX2211" s="18"/>
      <c r="EY2211" s="18"/>
      <c r="EZ2211" s="18"/>
      <c r="FA2211" s="18"/>
      <c r="FB2211" s="18"/>
      <c r="FC2211" s="18"/>
      <c r="FD2211" s="18"/>
      <c r="FE2211" s="18"/>
      <c r="FF2211" s="18"/>
      <c r="FG2211" s="18"/>
      <c r="FH2211" s="18"/>
      <c r="FI2211" s="18"/>
      <c r="FJ2211" s="18"/>
      <c r="FK2211" s="18"/>
      <c r="FL2211" s="18"/>
      <c r="FM2211" s="18"/>
      <c r="FN2211" s="18"/>
      <c r="FO2211" s="18"/>
      <c r="FP2211" s="18"/>
      <c r="FQ2211" s="18"/>
      <c r="FR2211" s="18"/>
      <c r="FS2211" s="18"/>
      <c r="FT2211" s="18"/>
      <c r="FU2211" s="18"/>
      <c r="FV2211" s="18"/>
      <c r="FW2211" s="18"/>
      <c r="FX2211" s="18"/>
      <c r="FY2211" s="18"/>
      <c r="FZ2211" s="18"/>
      <c r="GA2211" s="18"/>
      <c r="GB2211" s="18"/>
      <c r="GC2211" s="18"/>
      <c r="GD2211" s="18"/>
      <c r="GE2211" s="18"/>
      <c r="GF2211" s="18"/>
      <c r="GG2211" s="18"/>
      <c r="GH2211" s="18"/>
      <c r="GI2211" s="18"/>
      <c r="GJ2211" s="18"/>
      <c r="GK2211" s="18"/>
      <c r="GL2211" s="18"/>
      <c r="GM2211" s="18"/>
      <c r="GN2211" s="18"/>
      <c r="GO2211" s="18"/>
      <c r="GP2211" s="18"/>
      <c r="GQ2211" s="18"/>
      <c r="GR2211" s="18"/>
      <c r="GS2211" s="18"/>
      <c r="GT2211" s="18"/>
    </row>
    <row r="2212" spans="1:202" x14ac:dyDescent="0.2">
      <c r="A2212" s="122"/>
      <c r="B2212" s="3"/>
      <c r="C2212" s="3"/>
      <c r="D2212" s="4"/>
      <c r="E2212" s="5"/>
      <c r="F2212" s="19"/>
      <c r="G2212" s="6"/>
      <c r="H2212" s="5"/>
      <c r="I2212" s="5"/>
      <c r="J2212" s="5"/>
      <c r="K2212" s="3"/>
      <c r="L2212" s="20"/>
      <c r="M2212" s="8"/>
      <c r="N2212" s="3"/>
      <c r="O2212" s="3"/>
      <c r="P2212" s="21"/>
      <c r="Q2212" s="2"/>
      <c r="R2212" s="9"/>
      <c r="S2212" s="9"/>
      <c r="T2212" s="9"/>
      <c r="U2212" s="9"/>
      <c r="V2212" s="9"/>
      <c r="W2212" s="9"/>
      <c r="X2212" s="9"/>
      <c r="Y2212" s="9"/>
      <c r="Z2212" s="9"/>
      <c r="AA2212" s="9"/>
      <c r="AB2212" s="9"/>
      <c r="AC2212" s="9"/>
      <c r="AD2212" s="9"/>
      <c r="AE2212" s="9"/>
      <c r="AF2212" s="59">
        <f t="shared" si="806"/>
        <v>44764</v>
      </c>
      <c r="AG2212" s="15">
        <f t="shared" ca="1" si="807"/>
        <v>522.90673000000004</v>
      </c>
      <c r="AH2212" s="15">
        <f t="shared" si="807"/>
        <v>500</v>
      </c>
      <c r="AI2212" s="4">
        <f t="shared" ca="1" si="807"/>
        <v>0.13150000000000001</v>
      </c>
      <c r="AJ2212" s="16">
        <f t="shared" ca="1" si="807"/>
        <v>4.9036999999999996E-4</v>
      </c>
      <c r="AK2212" s="4">
        <f t="shared" si="807"/>
        <v>1.075</v>
      </c>
      <c r="AL2212" s="59">
        <f t="shared" si="804"/>
        <v>44764</v>
      </c>
      <c r="AM2212" s="16">
        <f t="shared" ca="1" si="808"/>
        <v>1.04581346</v>
      </c>
      <c r="AN2212" s="15">
        <f t="shared" ca="1" si="808"/>
        <v>22.90673</v>
      </c>
      <c r="AO2212" s="9">
        <f t="shared" si="808"/>
        <v>0</v>
      </c>
      <c r="AP2212" s="17">
        <f t="shared" si="808"/>
        <v>0</v>
      </c>
      <c r="AQ2212" s="15">
        <f t="shared" si="808"/>
        <v>0</v>
      </c>
      <c r="AR2212" s="10" t="str">
        <f t="shared" si="808"/>
        <v>A+J=</v>
      </c>
      <c r="AS2212" s="59">
        <f t="shared" si="808"/>
        <v>44819</v>
      </c>
      <c r="AT2212" s="18"/>
      <c r="AU2212" s="18"/>
      <c r="AV2212" s="40"/>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c r="DN2212" s="18"/>
      <c r="DO2212" s="18"/>
      <c r="DP2212" s="18"/>
      <c r="DQ2212" s="18"/>
      <c r="DR2212" s="18"/>
      <c r="DS2212" s="18"/>
      <c r="DT2212" s="18"/>
      <c r="DU2212" s="18"/>
      <c r="DV2212" s="18"/>
      <c r="DW2212" s="18"/>
      <c r="DX2212" s="18"/>
      <c r="DY2212" s="18"/>
      <c r="DZ2212" s="18"/>
      <c r="EA2212" s="18"/>
      <c r="EB2212" s="18"/>
      <c r="EC2212" s="18"/>
      <c r="ED2212" s="18"/>
      <c r="EE2212" s="18"/>
      <c r="EF2212" s="18"/>
      <c r="EG2212" s="18"/>
      <c r="EH2212" s="18"/>
      <c r="EI2212" s="18"/>
      <c r="EJ2212" s="18"/>
      <c r="EK2212" s="18"/>
      <c r="EL2212" s="18"/>
      <c r="EM2212" s="18"/>
      <c r="EN2212" s="18"/>
      <c r="EO2212" s="18"/>
      <c r="EP2212" s="18"/>
      <c r="EQ2212" s="18"/>
      <c r="ER2212" s="18"/>
      <c r="ES2212" s="18"/>
      <c r="ET2212" s="18"/>
      <c r="EU2212" s="18"/>
      <c r="EV2212" s="18"/>
      <c r="EW2212" s="18"/>
      <c r="EX2212" s="18"/>
      <c r="EY2212" s="18"/>
      <c r="EZ2212" s="18"/>
      <c r="FA2212" s="18"/>
      <c r="FB2212" s="18"/>
      <c r="FC2212" s="18"/>
      <c r="FD2212" s="18"/>
      <c r="FE2212" s="18"/>
      <c r="FF2212" s="18"/>
      <c r="FG2212" s="18"/>
      <c r="FH2212" s="18"/>
      <c r="FI2212" s="18"/>
      <c r="FJ2212" s="18"/>
      <c r="FK2212" s="18"/>
      <c r="FL2212" s="18"/>
      <c r="FM2212" s="18"/>
      <c r="FN2212" s="18"/>
      <c r="FO2212" s="18"/>
      <c r="FP2212" s="18"/>
      <c r="FQ2212" s="18"/>
      <c r="FR2212" s="18"/>
      <c r="FS2212" s="18"/>
      <c r="FT2212" s="18"/>
      <c r="FU2212" s="18"/>
      <c r="FV2212" s="18"/>
      <c r="FW2212" s="18"/>
      <c r="FX2212" s="18"/>
      <c r="FY2212" s="18"/>
      <c r="FZ2212" s="18"/>
      <c r="GA2212" s="18"/>
      <c r="GB2212" s="18"/>
      <c r="GC2212" s="18"/>
      <c r="GD2212" s="18"/>
      <c r="GE2212" s="18"/>
      <c r="GF2212" s="18"/>
      <c r="GG2212" s="18"/>
      <c r="GH2212" s="18"/>
      <c r="GI2212" s="18"/>
      <c r="GJ2212" s="18"/>
      <c r="GK2212" s="18"/>
      <c r="GL2212" s="18"/>
      <c r="GM2212" s="18"/>
      <c r="GN2212" s="18"/>
      <c r="GO2212" s="18"/>
      <c r="GP2212" s="18"/>
      <c r="GQ2212" s="18"/>
      <c r="GR2212" s="18"/>
      <c r="GS2212" s="18"/>
      <c r="GT2212" s="18"/>
    </row>
    <row r="2213" spans="1:202" x14ac:dyDescent="0.2">
      <c r="A2213" s="122"/>
      <c r="B2213" s="3"/>
      <c r="C2213" s="3"/>
      <c r="D2213" s="4"/>
      <c r="E2213" s="5"/>
      <c r="F2213" s="19"/>
      <c r="G2213" s="6"/>
      <c r="H2213" s="5"/>
      <c r="I2213" s="5"/>
      <c r="J2213" s="5"/>
      <c r="K2213" s="3"/>
      <c r="L2213" s="20"/>
      <c r="M2213" s="8"/>
      <c r="N2213" s="3"/>
      <c r="O2213" s="3"/>
      <c r="P2213" s="21"/>
      <c r="Q2213" s="2"/>
      <c r="R2213" s="9"/>
      <c r="S2213" s="9"/>
      <c r="T2213" s="9"/>
      <c r="U2213" s="9"/>
      <c r="V2213" s="9"/>
      <c r="W2213" s="9"/>
      <c r="X2213" s="9"/>
      <c r="Y2213" s="9"/>
      <c r="Z2213" s="9"/>
      <c r="AA2213" s="9"/>
      <c r="AB2213" s="9"/>
      <c r="AC2213" s="9"/>
      <c r="AD2213" s="9"/>
      <c r="AE2213" s="9"/>
      <c r="AF2213" s="59">
        <f t="shared" si="806"/>
        <v>44765</v>
      </c>
      <c r="AG2213" s="15">
        <f t="shared" ca="1" si="807"/>
        <v>523.18237998999996</v>
      </c>
      <c r="AH2213" s="15">
        <f t="shared" si="807"/>
        <v>500</v>
      </c>
      <c r="AI2213" s="4">
        <f t="shared" ca="1" si="807"/>
        <v>0</v>
      </c>
      <c r="AJ2213" s="16">
        <f t="shared" ca="1" si="807"/>
        <v>0</v>
      </c>
      <c r="AK2213" s="4">
        <f t="shared" si="807"/>
        <v>1.075</v>
      </c>
      <c r="AL2213" s="59">
        <f t="shared" si="804"/>
        <v>44765</v>
      </c>
      <c r="AM2213" s="16">
        <f t="shared" ca="1" si="808"/>
        <v>1.0463647599999999</v>
      </c>
      <c r="AN2213" s="15">
        <f t="shared" ca="1" si="808"/>
        <v>23.182379990000001</v>
      </c>
      <c r="AO2213" s="9">
        <f t="shared" si="808"/>
        <v>0</v>
      </c>
      <c r="AP2213" s="17">
        <f t="shared" si="808"/>
        <v>0</v>
      </c>
      <c r="AQ2213" s="15">
        <f t="shared" si="808"/>
        <v>0</v>
      </c>
      <c r="AR2213" s="10" t="str">
        <f t="shared" si="808"/>
        <v>A+J=</v>
      </c>
      <c r="AS2213" s="59">
        <f t="shared" si="808"/>
        <v>44819</v>
      </c>
      <c r="AT2213" s="18"/>
      <c r="AU2213" s="18"/>
      <c r="AV2213" s="40"/>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row>
    <row r="2214" spans="1:202" x14ac:dyDescent="0.2">
      <c r="A2214" s="122"/>
      <c r="B2214" s="3"/>
      <c r="C2214" s="3"/>
      <c r="D2214" s="4"/>
      <c r="E2214" s="5"/>
      <c r="F2214" s="19"/>
      <c r="G2214" s="6"/>
      <c r="H2214" s="5"/>
      <c r="I2214" s="5"/>
      <c r="J2214" s="5"/>
      <c r="K2214" s="3"/>
      <c r="L2214" s="20"/>
      <c r="M2214" s="8"/>
      <c r="N2214" s="3"/>
      <c r="O2214" s="3"/>
      <c r="P2214" s="21"/>
      <c r="Q2214" s="2"/>
      <c r="R2214" s="9"/>
      <c r="S2214" s="9"/>
      <c r="T2214" s="9"/>
      <c r="U2214" s="9"/>
      <c r="V2214" s="9"/>
      <c r="W2214" s="9"/>
      <c r="X2214" s="9"/>
      <c r="Y2214" s="9"/>
      <c r="Z2214" s="9"/>
      <c r="AA2214" s="9"/>
      <c r="AB2214" s="9"/>
      <c r="AC2214" s="9"/>
      <c r="AD2214" s="9"/>
      <c r="AE2214" s="9"/>
      <c r="AF2214" s="59">
        <f t="shared" si="806"/>
        <v>44766</v>
      </c>
      <c r="AG2214" s="15">
        <f t="shared" ca="1" si="807"/>
        <v>523.18237998999996</v>
      </c>
      <c r="AH2214" s="15">
        <f t="shared" si="807"/>
        <v>500</v>
      </c>
      <c r="AI2214" s="4">
        <f t="shared" ca="1" si="807"/>
        <v>0</v>
      </c>
      <c r="AJ2214" s="16">
        <f t="shared" ca="1" si="807"/>
        <v>0</v>
      </c>
      <c r="AK2214" s="4">
        <f t="shared" si="807"/>
        <v>1.075</v>
      </c>
      <c r="AL2214" s="59">
        <f t="shared" si="804"/>
        <v>44766</v>
      </c>
      <c r="AM2214" s="16">
        <f t="shared" ca="1" si="808"/>
        <v>1.0463647599999999</v>
      </c>
      <c r="AN2214" s="15">
        <f t="shared" ca="1" si="808"/>
        <v>23.182379990000001</v>
      </c>
      <c r="AO2214" s="9">
        <f t="shared" si="808"/>
        <v>0</v>
      </c>
      <c r="AP2214" s="17">
        <f t="shared" si="808"/>
        <v>0</v>
      </c>
      <c r="AQ2214" s="15">
        <f t="shared" si="808"/>
        <v>0</v>
      </c>
      <c r="AR2214" s="10" t="str">
        <f t="shared" si="808"/>
        <v>A+J=</v>
      </c>
      <c r="AS2214" s="59">
        <f t="shared" si="808"/>
        <v>44819</v>
      </c>
      <c r="AT2214" s="18"/>
      <c r="AU2214" s="18"/>
      <c r="AV2214" s="40"/>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row>
    <row r="2215" spans="1:202" x14ac:dyDescent="0.2">
      <c r="A2215" s="122"/>
      <c r="B2215" s="3"/>
      <c r="C2215" s="3"/>
      <c r="D2215" s="4"/>
      <c r="E2215" s="5"/>
      <c r="F2215" s="19"/>
      <c r="G2215" s="6"/>
      <c r="H2215" s="5"/>
      <c r="I2215" s="5"/>
      <c r="J2215" s="5"/>
      <c r="K2215" s="3"/>
      <c r="L2215" s="20"/>
      <c r="M2215" s="8"/>
      <c r="N2215" s="3"/>
      <c r="O2215" s="3"/>
      <c r="P2215" s="21"/>
      <c r="Q2215" s="2"/>
      <c r="R2215" s="9"/>
      <c r="S2215" s="9"/>
      <c r="T2215" s="9"/>
      <c r="U2215" s="9"/>
      <c r="V2215" s="9"/>
      <c r="W2215" s="9"/>
      <c r="X2215" s="9"/>
      <c r="Y2215" s="9"/>
      <c r="Z2215" s="9"/>
      <c r="AA2215" s="9"/>
      <c r="AB2215" s="9"/>
      <c r="AC2215" s="9"/>
      <c r="AD2215" s="9"/>
      <c r="AE2215" s="9"/>
      <c r="AF2215" s="59">
        <f t="shared" si="806"/>
        <v>44767</v>
      </c>
      <c r="AG2215" s="15">
        <f t="shared" ca="1" si="807"/>
        <v>523.18237998999996</v>
      </c>
      <c r="AH2215" s="15">
        <f t="shared" si="807"/>
        <v>500</v>
      </c>
      <c r="AI2215" s="4">
        <f t="shared" ca="1" si="807"/>
        <v>0.13150000000000001</v>
      </c>
      <c r="AJ2215" s="16">
        <f t="shared" ca="1" si="807"/>
        <v>4.9036999999999996E-4</v>
      </c>
      <c r="AK2215" s="4">
        <f t="shared" si="807"/>
        <v>1.075</v>
      </c>
      <c r="AL2215" s="59">
        <f t="shared" si="804"/>
        <v>44767</v>
      </c>
      <c r="AM2215" s="16">
        <f t="shared" ca="1" si="808"/>
        <v>1.0463647599999999</v>
      </c>
      <c r="AN2215" s="15">
        <f t="shared" ca="1" si="808"/>
        <v>23.182379990000001</v>
      </c>
      <c r="AO2215" s="9">
        <f t="shared" si="808"/>
        <v>0</v>
      </c>
      <c r="AP2215" s="17">
        <f t="shared" si="808"/>
        <v>0</v>
      </c>
      <c r="AQ2215" s="15">
        <f t="shared" si="808"/>
        <v>0</v>
      </c>
      <c r="AR2215" s="10" t="str">
        <f t="shared" si="808"/>
        <v>A+J=</v>
      </c>
      <c r="AS2215" s="59">
        <f t="shared" si="808"/>
        <v>44819</v>
      </c>
      <c r="AT2215" s="18"/>
      <c r="AU2215" s="18"/>
      <c r="AV2215" s="40"/>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row>
    <row r="2216" spans="1:202" x14ac:dyDescent="0.2">
      <c r="A2216" s="122"/>
      <c r="B2216" s="3"/>
      <c r="C2216" s="3"/>
      <c r="D2216" s="4"/>
      <c r="E2216" s="5"/>
      <c r="F2216" s="19"/>
      <c r="G2216" s="6"/>
      <c r="H2216" s="5"/>
      <c r="I2216" s="5"/>
      <c r="J2216" s="5"/>
      <c r="K2216" s="3"/>
      <c r="L2216" s="20"/>
      <c r="M2216" s="8"/>
      <c r="N2216" s="3"/>
      <c r="O2216" s="3"/>
      <c r="P2216" s="21"/>
      <c r="Q2216" s="2"/>
      <c r="R2216" s="9"/>
      <c r="S2216" s="9"/>
      <c r="T2216" s="9"/>
      <c r="U2216" s="9"/>
      <c r="V2216" s="9"/>
      <c r="W2216" s="9"/>
      <c r="X2216" s="9"/>
      <c r="Y2216" s="9"/>
      <c r="Z2216" s="9"/>
      <c r="AA2216" s="9"/>
      <c r="AB2216" s="9"/>
      <c r="AC2216" s="9"/>
      <c r="AD2216" s="9"/>
      <c r="AE2216" s="9"/>
      <c r="AF2216" s="59">
        <f t="shared" si="806"/>
        <v>44768</v>
      </c>
      <c r="AG2216" s="15">
        <f t="shared" ca="1" si="807"/>
        <v>523.45817499999998</v>
      </c>
      <c r="AH2216" s="15">
        <f t="shared" si="807"/>
        <v>500</v>
      </c>
      <c r="AI2216" s="4">
        <f t="shared" ca="1" si="807"/>
        <v>0.13150000000000001</v>
      </c>
      <c r="AJ2216" s="16">
        <f t="shared" ca="1" si="807"/>
        <v>4.9036999999999996E-4</v>
      </c>
      <c r="AK2216" s="4">
        <f t="shared" si="807"/>
        <v>1.075</v>
      </c>
      <c r="AL2216" s="59">
        <f t="shared" si="804"/>
        <v>44768</v>
      </c>
      <c r="AM2216" s="16">
        <f t="shared" ca="1" si="808"/>
        <v>1.0469163500000001</v>
      </c>
      <c r="AN2216" s="15">
        <f t="shared" ca="1" si="808"/>
        <v>23.458175000000001</v>
      </c>
      <c r="AO2216" s="9">
        <f t="shared" si="808"/>
        <v>0</v>
      </c>
      <c r="AP2216" s="17">
        <f t="shared" si="808"/>
        <v>0</v>
      </c>
      <c r="AQ2216" s="15">
        <f t="shared" si="808"/>
        <v>0</v>
      </c>
      <c r="AR2216" s="10" t="str">
        <f t="shared" si="808"/>
        <v>A+J=</v>
      </c>
      <c r="AS2216" s="59">
        <f t="shared" si="808"/>
        <v>44819</v>
      </c>
      <c r="AT2216" s="18"/>
      <c r="AU2216" s="18"/>
      <c r="AV2216" s="40"/>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row>
    <row r="2217" spans="1:202" x14ac:dyDescent="0.2">
      <c r="A2217" s="122"/>
      <c r="B2217" s="3"/>
      <c r="C2217" s="3"/>
      <c r="D2217" s="4"/>
      <c r="E2217" s="5"/>
      <c r="F2217" s="19"/>
      <c r="G2217" s="6"/>
      <c r="H2217" s="5"/>
      <c r="I2217" s="5"/>
      <c r="J2217" s="5"/>
      <c r="K2217" s="3"/>
      <c r="L2217" s="20"/>
      <c r="M2217" s="8"/>
      <c r="N2217" s="3"/>
      <c r="O2217" s="3"/>
      <c r="P2217" s="21"/>
      <c r="Q2217" s="2"/>
      <c r="R2217" s="9"/>
      <c r="S2217" s="9"/>
      <c r="T2217" s="9"/>
      <c r="U2217" s="9"/>
      <c r="V2217" s="9"/>
      <c r="W2217" s="9"/>
      <c r="X2217" s="9"/>
      <c r="Y2217" s="9"/>
      <c r="Z2217" s="9"/>
      <c r="AA2217" s="9"/>
      <c r="AB2217" s="9"/>
      <c r="AC2217" s="9"/>
      <c r="AD2217" s="9"/>
      <c r="AE2217" s="9"/>
      <c r="AF2217" s="59">
        <f t="shared" si="806"/>
        <v>44769</v>
      </c>
      <c r="AG2217" s="15">
        <f t="shared" ca="1" si="807"/>
        <v>523.73411499999997</v>
      </c>
      <c r="AH2217" s="15">
        <f t="shared" si="807"/>
        <v>500</v>
      </c>
      <c r="AI2217" s="4">
        <f t="shared" ca="1" si="807"/>
        <v>0.13150000000000001</v>
      </c>
      <c r="AJ2217" s="16">
        <f t="shared" ca="1" si="807"/>
        <v>4.9036999999999996E-4</v>
      </c>
      <c r="AK2217" s="4">
        <f t="shared" si="807"/>
        <v>1.075</v>
      </c>
      <c r="AL2217" s="59">
        <f t="shared" si="804"/>
        <v>44769</v>
      </c>
      <c r="AM2217" s="16">
        <f t="shared" ca="1" si="808"/>
        <v>1.04746823</v>
      </c>
      <c r="AN2217" s="15">
        <f t="shared" ca="1" si="808"/>
        <v>23.734114999999999</v>
      </c>
      <c r="AO2217" s="9">
        <f t="shared" si="808"/>
        <v>0</v>
      </c>
      <c r="AP2217" s="17">
        <f t="shared" si="808"/>
        <v>0</v>
      </c>
      <c r="AQ2217" s="15">
        <f t="shared" si="808"/>
        <v>0</v>
      </c>
      <c r="AR2217" s="10" t="str">
        <f t="shared" si="808"/>
        <v>A+J=</v>
      </c>
      <c r="AS2217" s="59">
        <f t="shared" si="808"/>
        <v>44819</v>
      </c>
      <c r="AT2217" s="18"/>
      <c r="AU2217" s="18"/>
      <c r="AV2217" s="40"/>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row>
    <row r="2218" spans="1:202" x14ac:dyDescent="0.2">
      <c r="A2218" s="122"/>
      <c r="B2218" s="3"/>
      <c r="C2218" s="3"/>
      <c r="D2218" s="4"/>
      <c r="E2218" s="5"/>
      <c r="F2218" s="19"/>
      <c r="G2218" s="6"/>
      <c r="H2218" s="5"/>
      <c r="I2218" s="5"/>
      <c r="J2218" s="5"/>
      <c r="K2218" s="3"/>
      <c r="L2218" s="20"/>
      <c r="M2218" s="8"/>
      <c r="N2218" s="3"/>
      <c r="O2218" s="3"/>
      <c r="P2218" s="21"/>
      <c r="Q2218" s="2"/>
      <c r="R2218" s="9"/>
      <c r="S2218" s="9"/>
      <c r="T2218" s="9"/>
      <c r="U2218" s="9"/>
      <c r="V2218" s="9"/>
      <c r="W2218" s="9"/>
      <c r="X2218" s="9"/>
      <c r="Y2218" s="9"/>
      <c r="Z2218" s="9"/>
      <c r="AA2218" s="9"/>
      <c r="AB2218" s="9"/>
      <c r="AC2218" s="9"/>
      <c r="AD2218" s="9"/>
      <c r="AE2218" s="9"/>
      <c r="AF2218" s="59">
        <f t="shared" si="806"/>
        <v>44770</v>
      </c>
      <c r="AG2218" s="15">
        <f t="shared" ca="1" si="807"/>
        <v>524.01020000000005</v>
      </c>
      <c r="AH2218" s="15">
        <f t="shared" si="807"/>
        <v>500</v>
      </c>
      <c r="AI2218" s="4">
        <f t="shared" ca="1" si="807"/>
        <v>0.13150000000000001</v>
      </c>
      <c r="AJ2218" s="16">
        <f t="shared" ca="1" si="807"/>
        <v>4.9036999999999996E-4</v>
      </c>
      <c r="AK2218" s="4">
        <f t="shared" si="807"/>
        <v>1.075</v>
      </c>
      <c r="AL2218" s="59">
        <f t="shared" si="804"/>
        <v>44770</v>
      </c>
      <c r="AM2218" s="16">
        <f t="shared" ca="1" si="808"/>
        <v>1.0480204</v>
      </c>
      <c r="AN2218" s="15">
        <f t="shared" ca="1" si="808"/>
        <v>24.010200000000001</v>
      </c>
      <c r="AO2218" s="9">
        <f t="shared" si="808"/>
        <v>0</v>
      </c>
      <c r="AP2218" s="17">
        <f t="shared" si="808"/>
        <v>0</v>
      </c>
      <c r="AQ2218" s="15">
        <f t="shared" si="808"/>
        <v>0</v>
      </c>
      <c r="AR2218" s="10" t="str">
        <f t="shared" si="808"/>
        <v>A+J=</v>
      </c>
      <c r="AS2218" s="59">
        <f t="shared" si="808"/>
        <v>44819</v>
      </c>
      <c r="AT2218" s="18"/>
      <c r="AU2218" s="18"/>
      <c r="AV2218" s="40"/>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row>
    <row r="2219" spans="1:202" x14ac:dyDescent="0.2">
      <c r="A2219" s="122"/>
      <c r="B2219" s="3"/>
      <c r="C2219" s="3"/>
      <c r="D2219" s="4"/>
      <c r="E2219" s="5"/>
      <c r="F2219" s="19"/>
      <c r="G2219" s="6"/>
      <c r="H2219" s="5"/>
      <c r="I2219" s="5"/>
      <c r="J2219" s="5"/>
      <c r="K2219" s="3"/>
      <c r="L2219" s="20"/>
      <c r="M2219" s="8"/>
      <c r="N2219" s="3"/>
      <c r="O2219" s="3"/>
      <c r="P2219" s="21"/>
      <c r="Q2219" s="2"/>
      <c r="R2219" s="9"/>
      <c r="S2219" s="9"/>
      <c r="T2219" s="9"/>
      <c r="U2219" s="9"/>
      <c r="V2219" s="9"/>
      <c r="W2219" s="9"/>
      <c r="X2219" s="9"/>
      <c r="Y2219" s="9"/>
      <c r="Z2219" s="9"/>
      <c r="AA2219" s="9"/>
      <c r="AB2219" s="9"/>
      <c r="AC2219" s="9"/>
      <c r="AD2219" s="9"/>
      <c r="AE2219" s="9"/>
      <c r="AF2219" s="59">
        <f t="shared" si="806"/>
        <v>44771</v>
      </c>
      <c r="AG2219" s="15">
        <f t="shared" ca="1" si="807"/>
        <v>524.28643</v>
      </c>
      <c r="AH2219" s="15">
        <f t="shared" si="807"/>
        <v>500</v>
      </c>
      <c r="AI2219" s="4">
        <f t="shared" ca="1" si="807"/>
        <v>0.13150000000000001</v>
      </c>
      <c r="AJ2219" s="16">
        <f t="shared" ca="1" si="807"/>
        <v>4.9036999999999996E-4</v>
      </c>
      <c r="AK2219" s="4">
        <f t="shared" si="807"/>
        <v>1.075</v>
      </c>
      <c r="AL2219" s="59">
        <f t="shared" si="804"/>
        <v>44771</v>
      </c>
      <c r="AM2219" s="16">
        <f t="shared" ca="1" si="808"/>
        <v>1.0485728599999999</v>
      </c>
      <c r="AN2219" s="15">
        <f t="shared" ca="1" si="808"/>
        <v>24.286429999999999</v>
      </c>
      <c r="AO2219" s="9">
        <f t="shared" si="808"/>
        <v>0</v>
      </c>
      <c r="AP2219" s="17">
        <f t="shared" si="808"/>
        <v>0</v>
      </c>
      <c r="AQ2219" s="15">
        <f t="shared" si="808"/>
        <v>0</v>
      </c>
      <c r="AR2219" s="10" t="str">
        <f t="shared" si="808"/>
        <v>A+J=</v>
      </c>
      <c r="AS2219" s="59">
        <f t="shared" si="808"/>
        <v>44819</v>
      </c>
      <c r="AT2219" s="18"/>
      <c r="AU2219" s="18"/>
      <c r="AV2219" s="40"/>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row>
    <row r="2220" spans="1:202" x14ac:dyDescent="0.2">
      <c r="A2220" s="122"/>
      <c r="B2220" s="3"/>
      <c r="C2220" s="3"/>
      <c r="D2220" s="4"/>
      <c r="E2220" s="5"/>
      <c r="F2220" s="19"/>
      <c r="G2220" s="6"/>
      <c r="H2220" s="5"/>
      <c r="I2220" s="5"/>
      <c r="J2220" s="5"/>
      <c r="K2220" s="3"/>
      <c r="L2220" s="20"/>
      <c r="M2220" s="8"/>
      <c r="N2220" s="3"/>
      <c r="O2220" s="3"/>
      <c r="P2220" s="21"/>
      <c r="Q2220" s="2"/>
      <c r="R2220" s="9"/>
      <c r="S2220" s="9"/>
      <c r="T2220" s="9"/>
      <c r="U2220" s="9"/>
      <c r="V2220" s="9"/>
      <c r="W2220" s="9"/>
      <c r="X2220" s="9"/>
      <c r="Y2220" s="9"/>
      <c r="Z2220" s="9"/>
      <c r="AA2220" s="9"/>
      <c r="AB2220" s="9"/>
      <c r="AC2220" s="9"/>
      <c r="AD2220" s="9"/>
      <c r="AE2220" s="9"/>
      <c r="AF2220" s="59">
        <f t="shared" si="806"/>
        <v>44772</v>
      </c>
      <c r="AG2220" s="15">
        <f t="shared" ca="1" si="807"/>
        <v>524.56280500000003</v>
      </c>
      <c r="AH2220" s="15">
        <f t="shared" si="807"/>
        <v>500</v>
      </c>
      <c r="AI2220" s="4">
        <f t="shared" ca="1" si="807"/>
        <v>0</v>
      </c>
      <c r="AJ2220" s="16">
        <f t="shared" ca="1" si="807"/>
        <v>0</v>
      </c>
      <c r="AK2220" s="4">
        <f t="shared" si="807"/>
        <v>1.075</v>
      </c>
      <c r="AL2220" s="59">
        <f t="shared" si="804"/>
        <v>44772</v>
      </c>
      <c r="AM2220" s="16">
        <f t="shared" ca="1" si="808"/>
        <v>1.0491256099999999</v>
      </c>
      <c r="AN2220" s="15">
        <f t="shared" ca="1" si="808"/>
        <v>24.562805000000001</v>
      </c>
      <c r="AO2220" s="9">
        <f t="shared" si="808"/>
        <v>0</v>
      </c>
      <c r="AP2220" s="17">
        <f t="shared" si="808"/>
        <v>0</v>
      </c>
      <c r="AQ2220" s="15">
        <f t="shared" si="808"/>
        <v>0</v>
      </c>
      <c r="AR2220" s="10" t="str">
        <f t="shared" si="808"/>
        <v>A+J=</v>
      </c>
      <c r="AS2220" s="59">
        <f t="shared" si="808"/>
        <v>44819</v>
      </c>
      <c r="AT2220" s="18"/>
      <c r="AU2220" s="18"/>
      <c r="AV2220" s="40"/>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row>
    <row r="2221" spans="1:202" x14ac:dyDescent="0.2">
      <c r="A2221" s="122"/>
      <c r="B2221" s="3"/>
      <c r="C2221" s="3"/>
      <c r="D2221" s="4"/>
      <c r="E2221" s="5"/>
      <c r="F2221" s="19"/>
      <c r="G2221" s="6"/>
      <c r="H2221" s="5"/>
      <c r="I2221" s="5"/>
      <c r="J2221" s="5"/>
      <c r="K2221" s="3"/>
      <c r="L2221" s="20"/>
      <c r="M2221" s="8"/>
      <c r="N2221" s="3"/>
      <c r="O2221" s="3"/>
      <c r="P2221" s="21"/>
      <c r="Q2221" s="2"/>
      <c r="R2221" s="9"/>
      <c r="S2221" s="9"/>
      <c r="T2221" s="9"/>
      <c r="U2221" s="9"/>
      <c r="V2221" s="9"/>
      <c r="W2221" s="9"/>
      <c r="X2221" s="9"/>
      <c r="Y2221" s="9"/>
      <c r="Z2221" s="9"/>
      <c r="AA2221" s="9"/>
      <c r="AB2221" s="9"/>
      <c r="AC2221" s="9"/>
      <c r="AD2221" s="9"/>
      <c r="AE2221" s="9"/>
      <c r="AF2221" s="59">
        <f t="shared" si="806"/>
        <v>44773</v>
      </c>
      <c r="AG2221" s="15">
        <f t="shared" ca="1" si="807"/>
        <v>524.56280500000003</v>
      </c>
      <c r="AH2221" s="15">
        <f t="shared" si="807"/>
        <v>500</v>
      </c>
      <c r="AI2221" s="4">
        <f t="shared" ca="1" si="807"/>
        <v>0</v>
      </c>
      <c r="AJ2221" s="16">
        <f t="shared" ca="1" si="807"/>
        <v>0</v>
      </c>
      <c r="AK2221" s="4">
        <f t="shared" si="807"/>
        <v>1.075</v>
      </c>
      <c r="AL2221" s="59">
        <f t="shared" si="804"/>
        <v>44773</v>
      </c>
      <c r="AM2221" s="16">
        <f t="shared" ca="1" si="808"/>
        <v>1.0491256099999999</v>
      </c>
      <c r="AN2221" s="15">
        <f t="shared" ca="1" si="808"/>
        <v>24.562805000000001</v>
      </c>
      <c r="AO2221" s="9">
        <f t="shared" si="808"/>
        <v>0</v>
      </c>
      <c r="AP2221" s="17">
        <f t="shared" si="808"/>
        <v>0</v>
      </c>
      <c r="AQ2221" s="15">
        <f t="shared" si="808"/>
        <v>0</v>
      </c>
      <c r="AR2221" s="10" t="str">
        <f t="shared" si="808"/>
        <v>A+J=</v>
      </c>
      <c r="AS2221" s="59">
        <f t="shared" si="808"/>
        <v>44819</v>
      </c>
      <c r="AT2221" s="18"/>
      <c r="AU2221" s="18"/>
      <c r="AV2221" s="40"/>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row>
    <row r="2222" spans="1:202" x14ac:dyDescent="0.2">
      <c r="A2222" s="122"/>
      <c r="B2222" s="3"/>
      <c r="C2222" s="3"/>
      <c r="D2222" s="4"/>
      <c r="E2222" s="5"/>
      <c r="F2222" s="19"/>
      <c r="G2222" s="6"/>
      <c r="H2222" s="5"/>
      <c r="I2222" s="5"/>
      <c r="J2222" s="5"/>
      <c r="K2222" s="3"/>
      <c r="L2222" s="20"/>
      <c r="M2222" s="8"/>
      <c r="N2222" s="3"/>
      <c r="O2222" s="3"/>
      <c r="P2222" s="21"/>
      <c r="Q2222" s="2"/>
      <c r="R2222" s="9"/>
      <c r="S2222" s="9"/>
      <c r="T2222" s="9"/>
      <c r="U2222" s="9"/>
      <c r="V2222" s="9"/>
      <c r="W2222" s="9"/>
      <c r="X2222" s="9"/>
      <c r="Y2222" s="9"/>
      <c r="Z2222" s="9"/>
      <c r="AA2222" s="9"/>
      <c r="AB2222" s="9"/>
      <c r="AC2222" s="9"/>
      <c r="AD2222" s="9"/>
      <c r="AE2222" s="9"/>
      <c r="AF2222" s="59">
        <f t="shared" si="806"/>
        <v>44774</v>
      </c>
      <c r="AG2222" s="15">
        <f t="shared" ca="1" si="807"/>
        <v>524.56280500000003</v>
      </c>
      <c r="AH2222" s="15">
        <f t="shared" si="807"/>
        <v>500</v>
      </c>
      <c r="AI2222" s="4">
        <f t="shared" ca="1" si="807"/>
        <v>0.13150000000000001</v>
      </c>
      <c r="AJ2222" s="16">
        <f t="shared" ca="1" si="807"/>
        <v>4.9036999999999996E-4</v>
      </c>
      <c r="AK2222" s="4">
        <f t="shared" si="807"/>
        <v>1.075</v>
      </c>
      <c r="AL2222" s="59">
        <f t="shared" si="804"/>
        <v>44774</v>
      </c>
      <c r="AM2222" s="16">
        <f t="shared" ca="1" si="808"/>
        <v>1.0491256099999999</v>
      </c>
      <c r="AN2222" s="15">
        <f t="shared" ca="1" si="808"/>
        <v>24.562805000000001</v>
      </c>
      <c r="AO2222" s="9">
        <f t="shared" si="808"/>
        <v>0</v>
      </c>
      <c r="AP2222" s="17">
        <f t="shared" si="808"/>
        <v>0</v>
      </c>
      <c r="AQ2222" s="15">
        <f t="shared" si="808"/>
        <v>0</v>
      </c>
      <c r="AR2222" s="10" t="str">
        <f t="shared" si="808"/>
        <v>A+J=</v>
      </c>
      <c r="AS2222" s="59">
        <f t="shared" si="808"/>
        <v>44819</v>
      </c>
      <c r="AT2222" s="18"/>
      <c r="AU2222" s="18"/>
      <c r="AV2222" s="40"/>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row>
    <row r="2223" spans="1:202" x14ac:dyDescent="0.2">
      <c r="A2223" s="122"/>
      <c r="B2223" s="3"/>
      <c r="C2223" s="3"/>
      <c r="D2223" s="4"/>
      <c r="E2223" s="5"/>
      <c r="F2223" s="19"/>
      <c r="G2223" s="6"/>
      <c r="H2223" s="5"/>
      <c r="I2223" s="5"/>
      <c r="J2223" s="5"/>
      <c r="K2223" s="3"/>
      <c r="L2223" s="20"/>
      <c r="M2223" s="8"/>
      <c r="N2223" s="3"/>
      <c r="O2223" s="3"/>
      <c r="P2223" s="21"/>
      <c r="Q2223" s="2"/>
      <c r="R2223" s="9"/>
      <c r="S2223" s="9"/>
      <c r="T2223" s="9"/>
      <c r="U2223" s="9"/>
      <c r="V2223" s="9"/>
      <c r="W2223" s="9"/>
      <c r="X2223" s="9"/>
      <c r="Y2223" s="9"/>
      <c r="Z2223" s="9"/>
      <c r="AA2223" s="9"/>
      <c r="AB2223" s="9"/>
      <c r="AC2223" s="9"/>
      <c r="AD2223" s="9"/>
      <c r="AE2223" s="9"/>
      <c r="AF2223" s="59"/>
      <c r="AG2223" s="15"/>
      <c r="AH2223" s="15"/>
      <c r="AI2223" s="4"/>
      <c r="AJ2223" s="16"/>
      <c r="AK2223" s="4"/>
      <c r="AL2223" s="59"/>
      <c r="AM2223" s="16"/>
      <c r="AN2223" s="15"/>
      <c r="AO2223" s="9"/>
      <c r="AP2223" s="17"/>
      <c r="AQ2223" s="15"/>
      <c r="AR2223" s="42"/>
      <c r="AS2223" s="59"/>
      <c r="AT2223" s="18"/>
      <c r="AU2223" s="18"/>
      <c r="AV2223" s="40"/>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row>
    <row r="2224" spans="1:202" x14ac:dyDescent="0.2">
      <c r="A2224" s="122"/>
      <c r="B2224" s="3"/>
      <c r="C2224" s="3"/>
      <c r="D2224" s="4"/>
      <c r="E2224" s="5"/>
      <c r="F2224" s="19"/>
      <c r="G2224" s="6"/>
      <c r="H2224" s="5"/>
      <c r="I2224" s="5"/>
      <c r="J2224" s="5"/>
      <c r="K2224" s="3"/>
      <c r="L2224" s="20"/>
      <c r="M2224" s="8"/>
      <c r="N2224" s="3"/>
      <c r="O2224" s="3"/>
      <c r="P2224" s="21"/>
      <c r="Q2224" s="2"/>
      <c r="R2224" s="9"/>
      <c r="S2224" s="9"/>
      <c r="T2224" s="9"/>
      <c r="U2224" s="9"/>
      <c r="V2224" s="9"/>
      <c r="W2224" s="9"/>
      <c r="X2224" s="9"/>
      <c r="Y2224" s="9"/>
      <c r="Z2224" s="9"/>
      <c r="AA2224" s="9"/>
      <c r="AB2224" s="9"/>
      <c r="AC2224" s="9"/>
      <c r="AD2224" s="9"/>
      <c r="AE2224" s="9"/>
      <c r="AF2224" s="59" t="str">
        <f t="shared" ref="AF2224:AS2224" si="809">$B$6</f>
        <v>CNEN22</v>
      </c>
      <c r="AG2224" s="9" t="str">
        <f t="shared" si="809"/>
        <v>CNEN22</v>
      </c>
      <c r="AH2224" s="9" t="str">
        <f t="shared" si="809"/>
        <v>CNEN22</v>
      </c>
      <c r="AI2224" s="9" t="str">
        <f t="shared" si="809"/>
        <v>CNEN22</v>
      </c>
      <c r="AJ2224" s="9" t="str">
        <f t="shared" si="809"/>
        <v>CNEN22</v>
      </c>
      <c r="AK2224" s="4" t="str">
        <f t="shared" si="809"/>
        <v>CNEN22</v>
      </c>
      <c r="AL2224" s="59" t="str">
        <f t="shared" si="809"/>
        <v>CNEN22</v>
      </c>
      <c r="AM2224" s="9" t="str">
        <f t="shared" si="809"/>
        <v>CNEN22</v>
      </c>
      <c r="AN2224" s="9" t="str">
        <f t="shared" si="809"/>
        <v>CNEN22</v>
      </c>
      <c r="AO2224" s="9" t="str">
        <f t="shared" si="809"/>
        <v>CNEN22</v>
      </c>
      <c r="AP2224" s="17" t="str">
        <f t="shared" si="809"/>
        <v>CNEN22</v>
      </c>
      <c r="AQ2224" s="9" t="str">
        <f t="shared" si="809"/>
        <v>CNEN22</v>
      </c>
      <c r="AR2224" s="10" t="str">
        <f t="shared" si="809"/>
        <v>CNEN22</v>
      </c>
      <c r="AS2224" s="59" t="str">
        <f t="shared" si="809"/>
        <v>CNEN22</v>
      </c>
      <c r="AT2224" s="18"/>
      <c r="AU2224" s="18"/>
      <c r="AV2224" s="40"/>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row>
    <row r="2225" spans="1:202" x14ac:dyDescent="0.2">
      <c r="A2225" s="122"/>
      <c r="B2225" s="3"/>
      <c r="C2225" s="3"/>
      <c r="D2225" s="4"/>
      <c r="E2225" s="5"/>
      <c r="F2225" s="19"/>
      <c r="G2225" s="6"/>
      <c r="H2225" s="5"/>
      <c r="I2225" s="5"/>
      <c r="J2225" s="5"/>
      <c r="K2225" s="3"/>
      <c r="L2225" s="20"/>
      <c r="M2225" s="8"/>
      <c r="N2225" s="3"/>
      <c r="O2225" s="3"/>
      <c r="P2225" s="21"/>
      <c r="Q2225" s="2"/>
      <c r="R2225" s="9"/>
      <c r="S2225" s="9"/>
      <c r="T2225" s="9"/>
      <c r="U2225" s="9"/>
      <c r="V2225" s="9"/>
      <c r="W2225" s="9"/>
      <c r="X2225" s="9"/>
      <c r="Y2225" s="9"/>
      <c r="Z2225" s="9"/>
      <c r="AA2225" s="9"/>
      <c r="AB2225" s="9"/>
      <c r="AC2225" s="9"/>
      <c r="AD2225" s="9"/>
      <c r="AE2225" s="9"/>
      <c r="AF2225" s="57" t="s">
        <v>16</v>
      </c>
      <c r="AG2225" s="3" t="s">
        <v>9</v>
      </c>
      <c r="AH2225" s="3" t="s">
        <v>10</v>
      </c>
      <c r="AI2225" s="36" t="s">
        <v>11</v>
      </c>
      <c r="AJ2225" s="37" t="s">
        <v>11</v>
      </c>
      <c r="AK2225" s="36" t="s">
        <v>11</v>
      </c>
      <c r="AL2225" s="60" t="s">
        <v>16</v>
      </c>
      <c r="AM2225" s="37" t="s">
        <v>11</v>
      </c>
      <c r="AN2225" s="3" t="s">
        <v>12</v>
      </c>
      <c r="AO2225" s="7" t="s">
        <v>13</v>
      </c>
      <c r="AP2225" s="38" t="s">
        <v>14</v>
      </c>
      <c r="AQ2225" s="3" t="s">
        <v>14</v>
      </c>
      <c r="AR2225" s="39" t="s">
        <v>15</v>
      </c>
      <c r="AS2225" s="57" t="s">
        <v>15</v>
      </c>
      <c r="AT2225" s="18"/>
      <c r="AU2225" s="18"/>
      <c r="AV2225" s="40"/>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row>
    <row r="2226" spans="1:202" x14ac:dyDescent="0.2">
      <c r="A2226" s="122"/>
      <c r="B2226" s="3"/>
      <c r="C2226" s="3"/>
      <c r="D2226" s="4"/>
      <c r="E2226" s="5"/>
      <c r="F2226" s="19"/>
      <c r="G2226" s="6"/>
      <c r="H2226" s="5"/>
      <c r="I2226" s="5"/>
      <c r="J2226" s="5"/>
      <c r="K2226" s="3"/>
      <c r="L2226" s="20"/>
      <c r="M2226" s="8"/>
      <c r="N2226" s="3"/>
      <c r="O2226" s="3"/>
      <c r="P2226" s="21"/>
      <c r="Q2226" s="2"/>
      <c r="R2226" s="9"/>
      <c r="S2226" s="9"/>
      <c r="T2226" s="9"/>
      <c r="U2226" s="9"/>
      <c r="V2226" s="9"/>
      <c r="W2226" s="9"/>
      <c r="X2226" s="9"/>
      <c r="Y2226" s="9"/>
      <c r="Z2226" s="9"/>
      <c r="AA2226" s="9"/>
      <c r="AB2226" s="9"/>
      <c r="AC2226" s="9"/>
      <c r="AD2226" s="9"/>
      <c r="AE2226" s="9"/>
      <c r="AF2226" s="57" t="s">
        <v>73</v>
      </c>
      <c r="AG2226" s="15" t="str">
        <f>$B$6</f>
        <v>CNEN22</v>
      </c>
      <c r="AH2226" s="3" t="s">
        <v>18</v>
      </c>
      <c r="AI2226" s="19" t="s">
        <v>19</v>
      </c>
      <c r="AJ2226" s="5"/>
      <c r="AK2226" s="19" t="s">
        <v>20</v>
      </c>
      <c r="AL2226" s="57"/>
      <c r="AM2226" s="5"/>
      <c r="AN2226" s="3"/>
      <c r="AO2226" s="7"/>
      <c r="AP2226" s="38"/>
      <c r="AQ2226" s="3"/>
      <c r="AR2226" s="39" t="s">
        <v>23</v>
      </c>
      <c r="AS2226" s="57" t="s">
        <v>23</v>
      </c>
      <c r="AT2226" s="18"/>
      <c r="AU2226" s="18"/>
      <c r="AV2226" s="40"/>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row>
    <row r="2227" spans="1:202" x14ac:dyDescent="0.2">
      <c r="A2227" s="122"/>
      <c r="B2227" s="3"/>
      <c r="C2227" s="3"/>
      <c r="D2227" s="4"/>
      <c r="E2227" s="5"/>
      <c r="F2227" s="19"/>
      <c r="G2227" s="6"/>
      <c r="H2227" s="5"/>
      <c r="I2227" s="5"/>
      <c r="J2227" s="5"/>
      <c r="K2227" s="3"/>
      <c r="L2227" s="20"/>
      <c r="M2227" s="8"/>
      <c r="N2227" s="3"/>
      <c r="O2227" s="3"/>
      <c r="P2227" s="21"/>
      <c r="Q2227" s="2"/>
      <c r="R2227" s="9"/>
      <c r="S2227" s="9"/>
      <c r="T2227" s="9"/>
      <c r="U2227" s="9"/>
      <c r="V2227" s="9"/>
      <c r="W2227" s="9"/>
      <c r="X2227" s="9"/>
      <c r="Y2227" s="9"/>
      <c r="Z2227" s="9"/>
      <c r="AA2227" s="9"/>
      <c r="AB2227" s="9"/>
      <c r="AC2227" s="9"/>
      <c r="AD2227" s="9"/>
      <c r="AE2227" s="9"/>
      <c r="AF2227" s="57" t="s">
        <v>73</v>
      </c>
      <c r="AG2227" s="15"/>
      <c r="AH2227" s="3"/>
      <c r="AI2227" s="19"/>
      <c r="AJ2227" s="5"/>
      <c r="AK2227" s="19"/>
      <c r="AL2227" s="57"/>
      <c r="AM2227" s="5"/>
      <c r="AN2227" s="3"/>
      <c r="AO2227" s="7"/>
      <c r="AP2227" s="38"/>
      <c r="AQ2227" s="3"/>
      <c r="AR2227" s="39" t="s">
        <v>28</v>
      </c>
      <c r="AS2227" s="57" t="s">
        <v>16</v>
      </c>
      <c r="AT2227" s="18"/>
      <c r="AU2227" s="18"/>
      <c r="AV2227" s="40"/>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row>
    <row r="2228" spans="1:202" x14ac:dyDescent="0.2">
      <c r="A2228" s="122"/>
      <c r="B2228" s="3"/>
      <c r="C2228" s="3"/>
      <c r="D2228" s="4"/>
      <c r="E2228" s="5"/>
      <c r="F2228" s="19"/>
      <c r="G2228" s="6"/>
      <c r="H2228" s="5"/>
      <c r="I2228" s="5"/>
      <c r="J2228" s="5"/>
      <c r="K2228" s="3"/>
      <c r="L2228" s="20"/>
      <c r="M2228" s="8"/>
      <c r="N2228" s="3"/>
      <c r="O2228" s="3"/>
      <c r="P2228" s="21"/>
      <c r="Q2228" s="2"/>
      <c r="R2228" s="9"/>
      <c r="S2228" s="9"/>
      <c r="T2228" s="9"/>
      <c r="U2228" s="9"/>
      <c r="V2228" s="9"/>
      <c r="W2228" s="9"/>
      <c r="X2228" s="9"/>
      <c r="Y2228" s="9"/>
      <c r="Z2228" s="9"/>
      <c r="AA2228" s="9"/>
      <c r="AB2228" s="9"/>
      <c r="AC2228" s="9"/>
      <c r="AD2228" s="9"/>
      <c r="AE2228" s="9"/>
      <c r="AF2228" s="57"/>
      <c r="AG2228" s="3" t="s">
        <v>30</v>
      </c>
      <c r="AH2228" s="3" t="s">
        <v>30</v>
      </c>
      <c r="AI2228" s="19" t="s">
        <v>31</v>
      </c>
      <c r="AJ2228" s="5" t="s">
        <v>32</v>
      </c>
      <c r="AK2228" s="4" t="s">
        <v>33</v>
      </c>
      <c r="AL2228" s="59"/>
      <c r="AM2228" s="16" t="s">
        <v>36</v>
      </c>
      <c r="AN2228" s="3" t="s">
        <v>30</v>
      </c>
      <c r="AO2228" s="7"/>
      <c r="AP2228" s="38" t="s">
        <v>37</v>
      </c>
      <c r="AQ2228" s="3" t="s">
        <v>30</v>
      </c>
      <c r="AR2228" s="39" t="s">
        <v>38</v>
      </c>
      <c r="AS2228" s="59"/>
      <c r="AT2228" s="18"/>
      <c r="AU2228" s="18"/>
      <c r="AV2228" s="40"/>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row>
    <row r="2229" spans="1:202" x14ac:dyDescent="0.2">
      <c r="A2229" s="122"/>
      <c r="B2229" s="3"/>
      <c r="C2229" s="3"/>
      <c r="D2229" s="4"/>
      <c r="E2229" s="5"/>
      <c r="F2229" s="19"/>
      <c r="G2229" s="6"/>
      <c r="H2229" s="5"/>
      <c r="I2229" s="5"/>
      <c r="J2229" s="5"/>
      <c r="K2229" s="3"/>
      <c r="L2229" s="20"/>
      <c r="M2229" s="8"/>
      <c r="N2229" s="3"/>
      <c r="O2229" s="3"/>
      <c r="P2229" s="21"/>
      <c r="Q2229" s="2"/>
      <c r="R2229" s="9"/>
      <c r="S2229" s="9"/>
      <c r="T2229" s="9"/>
      <c r="U2229" s="9"/>
      <c r="V2229" s="9"/>
      <c r="W2229" s="9"/>
      <c r="X2229" s="9"/>
      <c r="Y2229" s="9"/>
      <c r="Z2229" s="9"/>
      <c r="AA2229" s="9"/>
      <c r="AB2229" s="9"/>
      <c r="AC2229" s="9"/>
      <c r="AD2229" s="9"/>
      <c r="AE2229" s="9"/>
      <c r="AF2229" s="59"/>
      <c r="AG2229" s="15"/>
      <c r="AH2229" s="15"/>
      <c r="AI2229" s="4"/>
      <c r="AJ2229" s="16"/>
      <c r="AK2229" s="4"/>
      <c r="AL2229" s="59"/>
      <c r="AM2229" s="16"/>
      <c r="AN2229" s="15"/>
      <c r="AO2229" s="9"/>
      <c r="AP2229" s="17"/>
      <c r="AQ2229" s="15"/>
      <c r="AR2229" s="10"/>
      <c r="AS2229" s="61"/>
      <c r="AT2229" s="18"/>
      <c r="AU2229" s="18"/>
      <c r="AV2229" s="40"/>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row>
    <row r="2230" spans="1:202" x14ac:dyDescent="0.2">
      <c r="A2230" s="122"/>
      <c r="B2230" s="3"/>
      <c r="C2230" s="3"/>
      <c r="D2230" s="4"/>
      <c r="E2230" s="5"/>
      <c r="F2230" s="19"/>
      <c r="G2230" s="6"/>
      <c r="H2230" s="5"/>
      <c r="I2230" s="5"/>
      <c r="J2230" s="5"/>
      <c r="K2230" s="3"/>
      <c r="L2230" s="20"/>
      <c r="M2230" s="8"/>
      <c r="N2230" s="3"/>
      <c r="O2230" s="3"/>
      <c r="P2230" s="21"/>
      <c r="Q2230" s="2"/>
      <c r="R2230" s="9"/>
      <c r="S2230" s="9"/>
      <c r="T2230" s="9"/>
      <c r="U2230" s="9"/>
      <c r="V2230" s="9"/>
      <c r="W2230" s="9"/>
      <c r="X2230" s="9"/>
      <c r="Y2230" s="9"/>
      <c r="Z2230" s="9"/>
      <c r="AA2230" s="9"/>
      <c r="AB2230" s="9"/>
      <c r="AC2230" s="9"/>
      <c r="AD2230" s="9"/>
      <c r="AE2230" s="9"/>
      <c r="AF2230" s="59">
        <f>(AF2222+1)</f>
        <v>44775</v>
      </c>
      <c r="AG2230" s="15">
        <f t="shared" ref="AG2230:AK2245" ca="1" si="810">VLOOKUP($AF2230,$A$10:$Q$3625,(AG$1)+1)</f>
        <v>524.83933000000002</v>
      </c>
      <c r="AH2230" s="15">
        <f t="shared" si="810"/>
        <v>500</v>
      </c>
      <c r="AI2230" s="4">
        <f t="shared" ca="1" si="810"/>
        <v>0.13150000000000001</v>
      </c>
      <c r="AJ2230" s="16">
        <f t="shared" ca="1" si="810"/>
        <v>4.9036999999999996E-4</v>
      </c>
      <c r="AK2230" s="4">
        <f t="shared" si="810"/>
        <v>1.075</v>
      </c>
      <c r="AL2230" s="59">
        <f t="shared" ref="AL2230:AL2259" si="811">AF2230</f>
        <v>44775</v>
      </c>
      <c r="AM2230" s="16">
        <f t="shared" ref="AM2230:AS2245" ca="1" si="812">VLOOKUP($AF2230,$A$10:$Q$3625,(AM$1)+1)</f>
        <v>1.0496786600000001</v>
      </c>
      <c r="AN2230" s="15">
        <f t="shared" ca="1" si="812"/>
        <v>24.83933</v>
      </c>
      <c r="AO2230" s="9">
        <f t="shared" si="812"/>
        <v>0</v>
      </c>
      <c r="AP2230" s="17">
        <f t="shared" si="812"/>
        <v>0</v>
      </c>
      <c r="AQ2230" s="15">
        <f t="shared" si="812"/>
        <v>0</v>
      </c>
      <c r="AR2230" s="10" t="str">
        <f t="shared" si="812"/>
        <v>A+J=</v>
      </c>
      <c r="AS2230" s="59">
        <f t="shared" si="812"/>
        <v>44819</v>
      </c>
      <c r="AT2230" s="18"/>
      <c r="AU2230" s="18"/>
      <c r="AV2230" s="40"/>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8"/>
      <c r="FJ2230" s="18"/>
      <c r="FK2230" s="18"/>
      <c r="FL2230" s="18"/>
      <c r="FM2230" s="18"/>
      <c r="FN2230" s="18"/>
      <c r="FO2230" s="18"/>
      <c r="FP2230" s="18"/>
      <c r="FQ2230" s="18"/>
      <c r="FR2230" s="18"/>
      <c r="FS2230" s="18"/>
      <c r="FT2230" s="18"/>
      <c r="FU2230" s="18"/>
      <c r="FV2230" s="18"/>
      <c r="FW2230" s="18"/>
      <c r="FX2230" s="18"/>
      <c r="FY2230" s="18"/>
      <c r="FZ2230" s="18"/>
      <c r="GA2230" s="18"/>
      <c r="GB2230" s="18"/>
      <c r="GC2230" s="18"/>
      <c r="GD2230" s="18"/>
      <c r="GE2230" s="18"/>
      <c r="GF2230" s="18"/>
      <c r="GG2230" s="18"/>
      <c r="GH2230" s="18"/>
      <c r="GI2230" s="18"/>
      <c r="GJ2230" s="18"/>
      <c r="GK2230" s="18"/>
      <c r="GL2230" s="18"/>
      <c r="GM2230" s="18"/>
      <c r="GN2230" s="18"/>
      <c r="GO2230" s="18"/>
      <c r="GP2230" s="18"/>
      <c r="GQ2230" s="18"/>
      <c r="GR2230" s="18"/>
      <c r="GS2230" s="18"/>
      <c r="GT2230" s="18"/>
    </row>
    <row r="2231" spans="1:202" x14ac:dyDescent="0.2">
      <c r="A2231" s="122"/>
      <c r="B2231" s="3"/>
      <c r="C2231" s="3"/>
      <c r="D2231" s="4"/>
      <c r="E2231" s="5"/>
      <c r="F2231" s="19"/>
      <c r="G2231" s="6"/>
      <c r="H2231" s="5"/>
      <c r="I2231" s="5"/>
      <c r="J2231" s="5"/>
      <c r="K2231" s="3"/>
      <c r="L2231" s="20"/>
      <c r="M2231" s="8"/>
      <c r="N2231" s="3"/>
      <c r="O2231" s="3"/>
      <c r="P2231" s="21"/>
      <c r="Q2231" s="2"/>
      <c r="R2231" s="9"/>
      <c r="S2231" s="9"/>
      <c r="T2231" s="9"/>
      <c r="U2231" s="9"/>
      <c r="V2231" s="9"/>
      <c r="W2231" s="9"/>
      <c r="X2231" s="9"/>
      <c r="Y2231" s="9"/>
      <c r="Z2231" s="9"/>
      <c r="AA2231" s="9"/>
      <c r="AB2231" s="9"/>
      <c r="AC2231" s="9"/>
      <c r="AD2231" s="9"/>
      <c r="AE2231" s="9"/>
      <c r="AF2231" s="59">
        <f t="shared" ref="AF2231:AF2259" si="813">(AF2230+1)</f>
        <v>44776</v>
      </c>
      <c r="AG2231" s="15">
        <f t="shared" ca="1" si="810"/>
        <v>525.11599498999999</v>
      </c>
      <c r="AH2231" s="15">
        <f t="shared" si="810"/>
        <v>500</v>
      </c>
      <c r="AI2231" s="4">
        <f t="shared" ca="1" si="810"/>
        <v>0.13150000000000001</v>
      </c>
      <c r="AJ2231" s="16">
        <f t="shared" ca="1" si="810"/>
        <v>4.9036999999999996E-4</v>
      </c>
      <c r="AK2231" s="4">
        <f t="shared" si="810"/>
        <v>1.075</v>
      </c>
      <c r="AL2231" s="59">
        <f t="shared" si="811"/>
        <v>44776</v>
      </c>
      <c r="AM2231" s="16">
        <f t="shared" ca="1" si="812"/>
        <v>1.0502319899999999</v>
      </c>
      <c r="AN2231" s="15">
        <f t="shared" ca="1" si="812"/>
        <v>25.115994990000001</v>
      </c>
      <c r="AO2231" s="9">
        <f t="shared" si="812"/>
        <v>0</v>
      </c>
      <c r="AP2231" s="17">
        <f t="shared" si="812"/>
        <v>0</v>
      </c>
      <c r="AQ2231" s="15">
        <f t="shared" si="812"/>
        <v>0</v>
      </c>
      <c r="AR2231" s="10" t="str">
        <f t="shared" si="812"/>
        <v>A+J=</v>
      </c>
      <c r="AS2231" s="59">
        <f t="shared" si="812"/>
        <v>44819</v>
      </c>
      <c r="AT2231" s="18"/>
      <c r="AU2231" s="18"/>
      <c r="AV2231" s="40"/>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c r="DM2231" s="18"/>
      <c r="DN2231" s="18"/>
      <c r="DO2231" s="18"/>
      <c r="DP2231" s="18"/>
      <c r="DQ2231" s="18"/>
      <c r="DR2231" s="18"/>
      <c r="DS2231" s="18"/>
      <c r="DT2231" s="18"/>
      <c r="DU2231" s="18"/>
      <c r="DV2231" s="18"/>
      <c r="DW2231" s="18"/>
      <c r="DX2231" s="18"/>
      <c r="DY2231" s="18"/>
      <c r="DZ2231" s="18"/>
      <c r="EA2231" s="18"/>
      <c r="EB2231" s="18"/>
      <c r="EC2231" s="18"/>
      <c r="ED2231" s="18"/>
      <c r="EE2231" s="18"/>
      <c r="EF2231" s="18"/>
      <c r="EG2231" s="18"/>
      <c r="EH2231" s="18"/>
      <c r="EI2231" s="18"/>
      <c r="EJ2231" s="18"/>
      <c r="EK2231" s="18"/>
      <c r="EL2231" s="18"/>
      <c r="EM2231" s="18"/>
      <c r="EN2231" s="18"/>
      <c r="EO2231" s="18"/>
      <c r="EP2231" s="18"/>
      <c r="EQ2231" s="18"/>
      <c r="ER2231" s="18"/>
      <c r="ES2231" s="18"/>
      <c r="ET2231" s="18"/>
      <c r="EU2231" s="18"/>
      <c r="EV2231" s="18"/>
      <c r="EW2231" s="18"/>
      <c r="EX2231" s="18"/>
      <c r="EY2231" s="18"/>
      <c r="EZ2231" s="18"/>
      <c r="FA2231" s="18"/>
      <c r="FB2231" s="18"/>
      <c r="FC2231" s="18"/>
      <c r="FD2231" s="18"/>
      <c r="FE2231" s="18"/>
      <c r="FF2231" s="18"/>
      <c r="FG2231" s="18"/>
      <c r="FH2231" s="18"/>
      <c r="FI2231" s="18"/>
      <c r="FJ2231" s="18"/>
      <c r="FK2231" s="18"/>
      <c r="FL2231" s="18"/>
      <c r="FM2231" s="18"/>
      <c r="FN2231" s="18"/>
      <c r="FO2231" s="18"/>
      <c r="FP2231" s="18"/>
      <c r="FQ2231" s="18"/>
      <c r="FR2231" s="18"/>
      <c r="FS2231" s="18"/>
      <c r="FT2231" s="18"/>
      <c r="FU2231" s="18"/>
      <c r="FV2231" s="18"/>
      <c r="FW2231" s="18"/>
      <c r="FX2231" s="18"/>
      <c r="FY2231" s="18"/>
      <c r="FZ2231" s="18"/>
      <c r="GA2231" s="18"/>
      <c r="GB2231" s="18"/>
      <c r="GC2231" s="18"/>
      <c r="GD2231" s="18"/>
      <c r="GE2231" s="18"/>
      <c r="GF2231" s="18"/>
      <c r="GG2231" s="18"/>
      <c r="GH2231" s="18"/>
      <c r="GI2231" s="18"/>
      <c r="GJ2231" s="18"/>
      <c r="GK2231" s="18"/>
      <c r="GL2231" s="18"/>
      <c r="GM2231" s="18"/>
      <c r="GN2231" s="18"/>
      <c r="GO2231" s="18"/>
      <c r="GP2231" s="18"/>
      <c r="GQ2231" s="18"/>
      <c r="GR2231" s="18"/>
      <c r="GS2231" s="18"/>
      <c r="GT2231" s="18"/>
    </row>
    <row r="2232" spans="1:202" x14ac:dyDescent="0.2">
      <c r="A2232" s="122"/>
      <c r="B2232" s="3"/>
      <c r="C2232" s="3"/>
      <c r="D2232" s="4"/>
      <c r="E2232" s="5"/>
      <c r="F2232" s="19"/>
      <c r="G2232" s="6"/>
      <c r="H2232" s="5"/>
      <c r="I2232" s="5"/>
      <c r="J2232" s="5"/>
      <c r="K2232" s="3"/>
      <c r="L2232" s="20"/>
      <c r="M2232" s="8"/>
      <c r="N2232" s="3"/>
      <c r="O2232" s="3"/>
      <c r="P2232" s="21"/>
      <c r="Q2232" s="2"/>
      <c r="R2232" s="9"/>
      <c r="S2232" s="9"/>
      <c r="T2232" s="9"/>
      <c r="U2232" s="9"/>
      <c r="V2232" s="9"/>
      <c r="W2232" s="9"/>
      <c r="X2232" s="9"/>
      <c r="Y2232" s="9"/>
      <c r="Z2232" s="9"/>
      <c r="AA2232" s="9"/>
      <c r="AB2232" s="9"/>
      <c r="AC2232" s="9"/>
      <c r="AD2232" s="9"/>
      <c r="AE2232" s="9"/>
      <c r="AF2232" s="59">
        <f t="shared" si="813"/>
        <v>44777</v>
      </c>
      <c r="AG2232" s="15">
        <f t="shared" ca="1" si="810"/>
        <v>525.39281000000005</v>
      </c>
      <c r="AH2232" s="15">
        <f t="shared" si="810"/>
        <v>500</v>
      </c>
      <c r="AI2232" s="4">
        <f t="shared" ca="1" si="810"/>
        <v>0.13650000000000001</v>
      </c>
      <c r="AJ2232" s="16">
        <f t="shared" ca="1" si="810"/>
        <v>5.0788000000000005E-4</v>
      </c>
      <c r="AK2232" s="4">
        <f t="shared" si="810"/>
        <v>1.075</v>
      </c>
      <c r="AL2232" s="59">
        <f t="shared" si="811"/>
        <v>44777</v>
      </c>
      <c r="AM2232" s="16">
        <f t="shared" ca="1" si="812"/>
        <v>1.0507856200000001</v>
      </c>
      <c r="AN2232" s="15">
        <f t="shared" ca="1" si="812"/>
        <v>25.392810000000001</v>
      </c>
      <c r="AO2232" s="9">
        <f t="shared" si="812"/>
        <v>0</v>
      </c>
      <c r="AP2232" s="17">
        <f t="shared" si="812"/>
        <v>0</v>
      </c>
      <c r="AQ2232" s="15">
        <f t="shared" si="812"/>
        <v>0</v>
      </c>
      <c r="AR2232" s="10" t="str">
        <f t="shared" si="812"/>
        <v>A+J=</v>
      </c>
      <c r="AS2232" s="59">
        <f t="shared" si="812"/>
        <v>44819</v>
      </c>
      <c r="AT2232" s="18"/>
      <c r="AU2232" s="18"/>
      <c r="AV2232" s="40"/>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c r="DM2232" s="18"/>
      <c r="DN2232" s="18"/>
      <c r="DO2232" s="18"/>
      <c r="DP2232" s="18"/>
      <c r="DQ2232" s="18"/>
      <c r="DR2232" s="18"/>
      <c r="DS2232" s="18"/>
      <c r="DT2232" s="18"/>
      <c r="DU2232" s="18"/>
      <c r="DV2232" s="18"/>
      <c r="DW2232" s="18"/>
      <c r="DX2232" s="18"/>
      <c r="DY2232" s="18"/>
      <c r="DZ2232" s="18"/>
      <c r="EA2232" s="18"/>
      <c r="EB2232" s="18"/>
      <c r="EC2232" s="18"/>
      <c r="ED2232" s="18"/>
      <c r="EE2232" s="18"/>
      <c r="EF2232" s="18"/>
      <c r="EG2232" s="18"/>
      <c r="EH2232" s="18"/>
      <c r="EI2232" s="18"/>
      <c r="EJ2232" s="18"/>
      <c r="EK2232" s="18"/>
      <c r="EL2232" s="18"/>
      <c r="EM2232" s="18"/>
      <c r="EN2232" s="18"/>
      <c r="EO2232" s="18"/>
      <c r="EP2232" s="18"/>
      <c r="EQ2232" s="18"/>
      <c r="ER2232" s="18"/>
      <c r="ES2232" s="18"/>
      <c r="ET2232" s="18"/>
      <c r="EU2232" s="18"/>
      <c r="EV2232" s="18"/>
      <c r="EW2232" s="18"/>
      <c r="EX2232" s="18"/>
      <c r="EY2232" s="18"/>
      <c r="EZ2232" s="18"/>
      <c r="FA2232" s="18"/>
      <c r="FB2232" s="18"/>
      <c r="FC2232" s="18"/>
      <c r="FD2232" s="18"/>
      <c r="FE2232" s="18"/>
      <c r="FF2232" s="18"/>
      <c r="FG2232" s="18"/>
      <c r="FH2232" s="18"/>
      <c r="FI2232" s="18"/>
      <c r="FJ2232" s="18"/>
      <c r="FK2232" s="18"/>
      <c r="FL2232" s="18"/>
      <c r="FM2232" s="18"/>
      <c r="FN2232" s="18"/>
      <c r="FO2232" s="18"/>
      <c r="FP2232" s="18"/>
      <c r="FQ2232" s="18"/>
      <c r="FR2232" s="18"/>
      <c r="FS2232" s="18"/>
      <c r="FT2232" s="18"/>
      <c r="FU2232" s="18"/>
      <c r="FV2232" s="18"/>
      <c r="FW2232" s="18"/>
      <c r="FX2232" s="18"/>
      <c r="FY2232" s="18"/>
      <c r="FZ2232" s="18"/>
      <c r="GA2232" s="18"/>
      <c r="GB2232" s="18"/>
      <c r="GC2232" s="18"/>
      <c r="GD2232" s="18"/>
      <c r="GE2232" s="18"/>
      <c r="GF2232" s="18"/>
      <c r="GG2232" s="18"/>
      <c r="GH2232" s="18"/>
      <c r="GI2232" s="18"/>
      <c r="GJ2232" s="18"/>
      <c r="GK2232" s="18"/>
      <c r="GL2232" s="18"/>
      <c r="GM2232" s="18"/>
      <c r="GN2232" s="18"/>
      <c r="GO2232" s="18"/>
      <c r="GP2232" s="18"/>
      <c r="GQ2232" s="18"/>
      <c r="GR2232" s="18"/>
      <c r="GS2232" s="18"/>
      <c r="GT2232" s="18"/>
    </row>
    <row r="2233" spans="1:202" x14ac:dyDescent="0.2">
      <c r="A2233" s="122"/>
      <c r="B2233" s="3"/>
      <c r="C2233" s="3"/>
      <c r="D2233" s="4"/>
      <c r="E2233" s="5"/>
      <c r="F2233" s="19"/>
      <c r="G2233" s="6"/>
      <c r="H2233" s="5"/>
      <c r="I2233" s="5"/>
      <c r="J2233" s="5"/>
      <c r="K2233" s="3"/>
      <c r="L2233" s="20"/>
      <c r="M2233" s="8"/>
      <c r="N2233" s="3"/>
      <c r="O2233" s="3"/>
      <c r="P2233" s="21"/>
      <c r="Q2233" s="2"/>
      <c r="R2233" s="9"/>
      <c r="S2233" s="9"/>
      <c r="T2233" s="9"/>
      <c r="U2233" s="9"/>
      <c r="V2233" s="9"/>
      <c r="W2233" s="9"/>
      <c r="X2233" s="9"/>
      <c r="Y2233" s="9"/>
      <c r="Z2233" s="9"/>
      <c r="AA2233" s="9"/>
      <c r="AB2233" s="9"/>
      <c r="AC2233" s="9"/>
      <c r="AD2233" s="9"/>
      <c r="AE2233" s="9"/>
      <c r="AF2233" s="59">
        <f t="shared" si="813"/>
        <v>44778</v>
      </c>
      <c r="AG2233" s="15">
        <f t="shared" ca="1" si="810"/>
        <v>525.67966000000001</v>
      </c>
      <c r="AH2233" s="15">
        <f t="shared" si="810"/>
        <v>500</v>
      </c>
      <c r="AI2233" s="4">
        <f t="shared" ca="1" si="810"/>
        <v>0.13650000000000001</v>
      </c>
      <c r="AJ2233" s="16">
        <f t="shared" ca="1" si="810"/>
        <v>5.0788000000000005E-4</v>
      </c>
      <c r="AK2233" s="4">
        <f t="shared" si="810"/>
        <v>1.075</v>
      </c>
      <c r="AL2233" s="59">
        <f t="shared" si="811"/>
        <v>44778</v>
      </c>
      <c r="AM2233" s="16">
        <f t="shared" ca="1" si="812"/>
        <v>1.05135932</v>
      </c>
      <c r="AN2233" s="15">
        <f t="shared" ca="1" si="812"/>
        <v>25.679659999999998</v>
      </c>
      <c r="AO2233" s="9">
        <f t="shared" si="812"/>
        <v>0</v>
      </c>
      <c r="AP2233" s="17">
        <f t="shared" si="812"/>
        <v>0</v>
      </c>
      <c r="AQ2233" s="15">
        <f t="shared" si="812"/>
        <v>0</v>
      </c>
      <c r="AR2233" s="10" t="str">
        <f t="shared" si="812"/>
        <v>A+J=</v>
      </c>
      <c r="AS2233" s="59">
        <f t="shared" si="812"/>
        <v>44819</v>
      </c>
      <c r="AT2233" s="18"/>
      <c r="AU2233" s="18"/>
      <c r="AV2233" s="40"/>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c r="DM2233" s="18"/>
      <c r="DN2233" s="18"/>
      <c r="DO2233" s="18"/>
      <c r="DP2233" s="18"/>
      <c r="DQ2233" s="18"/>
      <c r="DR2233" s="18"/>
      <c r="DS2233" s="18"/>
      <c r="DT2233" s="18"/>
      <c r="DU2233" s="18"/>
      <c r="DV2233" s="18"/>
      <c r="DW2233" s="18"/>
      <c r="DX2233" s="18"/>
      <c r="DY2233" s="18"/>
      <c r="DZ2233" s="18"/>
      <c r="EA2233" s="18"/>
      <c r="EB2233" s="18"/>
      <c r="EC2233" s="18"/>
      <c r="ED2233" s="18"/>
      <c r="EE2233" s="18"/>
      <c r="EF2233" s="18"/>
      <c r="EG2233" s="18"/>
      <c r="EH2233" s="18"/>
      <c r="EI2233" s="18"/>
      <c r="EJ2233" s="18"/>
      <c r="EK2233" s="18"/>
      <c r="EL2233" s="18"/>
      <c r="EM2233" s="18"/>
      <c r="EN2233" s="18"/>
      <c r="EO2233" s="18"/>
      <c r="EP2233" s="18"/>
      <c r="EQ2233" s="18"/>
      <c r="ER2233" s="18"/>
      <c r="ES2233" s="18"/>
      <c r="ET2233" s="18"/>
      <c r="EU2233" s="18"/>
      <c r="EV2233" s="18"/>
      <c r="EW2233" s="18"/>
      <c r="EX2233" s="18"/>
      <c r="EY2233" s="18"/>
      <c r="EZ2233" s="18"/>
      <c r="FA2233" s="18"/>
      <c r="FB2233" s="18"/>
      <c r="FC2233" s="18"/>
      <c r="FD2233" s="18"/>
      <c r="FE2233" s="18"/>
      <c r="FF2233" s="18"/>
      <c r="FG2233" s="18"/>
      <c r="FH2233" s="18"/>
      <c r="FI2233" s="18"/>
      <c r="FJ2233" s="18"/>
      <c r="FK2233" s="18"/>
      <c r="FL2233" s="18"/>
      <c r="FM2233" s="18"/>
      <c r="FN2233" s="18"/>
      <c r="FO2233" s="18"/>
      <c r="FP2233" s="18"/>
      <c r="FQ2233" s="18"/>
      <c r="FR2233" s="18"/>
      <c r="FS2233" s="18"/>
      <c r="FT2233" s="18"/>
      <c r="FU2233" s="18"/>
      <c r="FV2233" s="18"/>
      <c r="FW2233" s="18"/>
      <c r="FX2233" s="18"/>
      <c r="FY2233" s="18"/>
      <c r="FZ2233" s="18"/>
      <c r="GA2233" s="18"/>
      <c r="GB2233" s="18"/>
      <c r="GC2233" s="18"/>
      <c r="GD2233" s="18"/>
      <c r="GE2233" s="18"/>
      <c r="GF2233" s="18"/>
      <c r="GG2233" s="18"/>
      <c r="GH2233" s="18"/>
      <c r="GI2233" s="18"/>
      <c r="GJ2233" s="18"/>
      <c r="GK2233" s="18"/>
      <c r="GL2233" s="18"/>
      <c r="GM2233" s="18"/>
      <c r="GN2233" s="18"/>
      <c r="GO2233" s="18"/>
      <c r="GP2233" s="18"/>
      <c r="GQ2233" s="18"/>
      <c r="GR2233" s="18"/>
      <c r="GS2233" s="18"/>
      <c r="GT2233" s="18"/>
    </row>
    <row r="2234" spans="1:202" x14ac:dyDescent="0.2">
      <c r="A2234" s="122"/>
      <c r="B2234" s="3"/>
      <c r="C2234" s="3"/>
      <c r="D2234" s="4"/>
      <c r="E2234" s="5"/>
      <c r="F2234" s="19"/>
      <c r="G2234" s="6"/>
      <c r="H2234" s="5"/>
      <c r="I2234" s="5"/>
      <c r="J2234" s="5"/>
      <c r="K2234" s="3"/>
      <c r="L2234" s="20"/>
      <c r="M2234" s="8"/>
      <c r="N2234" s="3"/>
      <c r="O2234" s="3"/>
      <c r="P2234" s="21"/>
      <c r="Q2234" s="2"/>
      <c r="R2234" s="9"/>
      <c r="S2234" s="9"/>
      <c r="T2234" s="9"/>
      <c r="U2234" s="9"/>
      <c r="V2234" s="9"/>
      <c r="W2234" s="9"/>
      <c r="X2234" s="9"/>
      <c r="Y2234" s="9"/>
      <c r="Z2234" s="9"/>
      <c r="AA2234" s="9"/>
      <c r="AB2234" s="9"/>
      <c r="AC2234" s="9"/>
      <c r="AD2234" s="9"/>
      <c r="AE2234" s="9"/>
      <c r="AF2234" s="59">
        <f t="shared" si="813"/>
        <v>44779</v>
      </c>
      <c r="AG2234" s="15">
        <f t="shared" ca="1" si="810"/>
        <v>525.96666500000003</v>
      </c>
      <c r="AH2234" s="15">
        <f t="shared" si="810"/>
        <v>500</v>
      </c>
      <c r="AI2234" s="4">
        <f t="shared" ca="1" si="810"/>
        <v>0</v>
      </c>
      <c r="AJ2234" s="16">
        <f t="shared" ca="1" si="810"/>
        <v>0</v>
      </c>
      <c r="AK2234" s="4">
        <f t="shared" si="810"/>
        <v>1.075</v>
      </c>
      <c r="AL2234" s="59">
        <f t="shared" si="811"/>
        <v>44779</v>
      </c>
      <c r="AM2234" s="16">
        <f t="shared" ca="1" si="812"/>
        <v>1.05193333</v>
      </c>
      <c r="AN2234" s="15">
        <f t="shared" ca="1" si="812"/>
        <v>25.966664999999999</v>
      </c>
      <c r="AO2234" s="9">
        <f t="shared" si="812"/>
        <v>0</v>
      </c>
      <c r="AP2234" s="17">
        <f t="shared" si="812"/>
        <v>0</v>
      </c>
      <c r="AQ2234" s="15">
        <f t="shared" si="812"/>
        <v>0</v>
      </c>
      <c r="AR2234" s="10" t="str">
        <f t="shared" si="812"/>
        <v>A+J=</v>
      </c>
      <c r="AS2234" s="59">
        <f t="shared" si="812"/>
        <v>44819</v>
      </c>
      <c r="AT2234" s="18"/>
      <c r="AU2234" s="18"/>
      <c r="AV2234" s="40"/>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c r="DM2234" s="18"/>
      <c r="DN2234" s="18"/>
      <c r="DO2234" s="18"/>
      <c r="DP2234" s="18"/>
      <c r="DQ2234" s="18"/>
      <c r="DR2234" s="18"/>
      <c r="DS2234" s="18"/>
      <c r="DT2234" s="18"/>
      <c r="DU2234" s="18"/>
      <c r="DV2234" s="18"/>
      <c r="DW2234" s="18"/>
      <c r="DX2234" s="18"/>
      <c r="DY2234" s="18"/>
      <c r="DZ2234" s="18"/>
      <c r="EA2234" s="18"/>
      <c r="EB2234" s="18"/>
      <c r="EC2234" s="18"/>
      <c r="ED2234" s="18"/>
      <c r="EE2234" s="18"/>
      <c r="EF2234" s="18"/>
      <c r="EG2234" s="18"/>
      <c r="EH2234" s="18"/>
      <c r="EI2234" s="18"/>
      <c r="EJ2234" s="18"/>
      <c r="EK2234" s="18"/>
      <c r="EL2234" s="18"/>
      <c r="EM2234" s="18"/>
      <c r="EN2234" s="18"/>
      <c r="EO2234" s="18"/>
      <c r="EP2234" s="18"/>
      <c r="EQ2234" s="18"/>
      <c r="ER2234" s="18"/>
      <c r="ES2234" s="18"/>
      <c r="ET2234" s="18"/>
      <c r="EU2234" s="18"/>
      <c r="EV2234" s="18"/>
      <c r="EW2234" s="18"/>
      <c r="EX2234" s="18"/>
      <c r="EY2234" s="18"/>
      <c r="EZ2234" s="18"/>
      <c r="FA2234" s="18"/>
      <c r="FB2234" s="18"/>
      <c r="FC2234" s="18"/>
      <c r="FD2234" s="18"/>
      <c r="FE2234" s="18"/>
      <c r="FF2234" s="18"/>
      <c r="FG2234" s="18"/>
      <c r="FH2234" s="18"/>
      <c r="FI2234" s="18"/>
      <c r="FJ2234" s="18"/>
      <c r="FK2234" s="18"/>
      <c r="FL2234" s="18"/>
      <c r="FM2234" s="18"/>
      <c r="FN2234" s="18"/>
      <c r="FO2234" s="18"/>
      <c r="FP2234" s="18"/>
      <c r="FQ2234" s="18"/>
      <c r="FR2234" s="18"/>
      <c r="FS2234" s="18"/>
      <c r="FT2234" s="18"/>
      <c r="FU2234" s="18"/>
      <c r="FV2234" s="18"/>
      <c r="FW2234" s="18"/>
      <c r="FX2234" s="18"/>
      <c r="FY2234" s="18"/>
      <c r="FZ2234" s="18"/>
      <c r="GA2234" s="18"/>
      <c r="GB2234" s="18"/>
      <c r="GC2234" s="18"/>
      <c r="GD2234" s="18"/>
      <c r="GE2234" s="18"/>
      <c r="GF2234" s="18"/>
      <c r="GG2234" s="18"/>
      <c r="GH2234" s="18"/>
      <c r="GI2234" s="18"/>
      <c r="GJ2234" s="18"/>
      <c r="GK2234" s="18"/>
      <c r="GL2234" s="18"/>
      <c r="GM2234" s="18"/>
      <c r="GN2234" s="18"/>
      <c r="GO2234" s="18"/>
      <c r="GP2234" s="18"/>
      <c r="GQ2234" s="18"/>
      <c r="GR2234" s="18"/>
      <c r="GS2234" s="18"/>
      <c r="GT2234" s="18"/>
    </row>
    <row r="2235" spans="1:202" x14ac:dyDescent="0.2">
      <c r="A2235" s="122"/>
      <c r="B2235" s="3"/>
      <c r="C2235" s="3"/>
      <c r="D2235" s="4"/>
      <c r="E2235" s="5"/>
      <c r="F2235" s="19"/>
      <c r="G2235" s="6"/>
      <c r="H2235" s="5"/>
      <c r="I2235" s="5"/>
      <c r="J2235" s="5"/>
      <c r="K2235" s="3"/>
      <c r="L2235" s="20"/>
      <c r="M2235" s="8"/>
      <c r="N2235" s="3"/>
      <c r="O2235" s="3"/>
      <c r="P2235" s="21"/>
      <c r="Q2235" s="2"/>
      <c r="R2235" s="9"/>
      <c r="S2235" s="9"/>
      <c r="T2235" s="9"/>
      <c r="U2235" s="9"/>
      <c r="V2235" s="9"/>
      <c r="W2235" s="9"/>
      <c r="X2235" s="9"/>
      <c r="Y2235" s="9"/>
      <c r="Z2235" s="9"/>
      <c r="AA2235" s="9"/>
      <c r="AB2235" s="9"/>
      <c r="AC2235" s="9"/>
      <c r="AD2235" s="9"/>
      <c r="AE2235" s="9"/>
      <c r="AF2235" s="59">
        <f t="shared" si="813"/>
        <v>44780</v>
      </c>
      <c r="AG2235" s="15">
        <f t="shared" ca="1" si="810"/>
        <v>525.96666500000003</v>
      </c>
      <c r="AH2235" s="15">
        <f t="shared" si="810"/>
        <v>500</v>
      </c>
      <c r="AI2235" s="4">
        <f t="shared" ca="1" si="810"/>
        <v>0</v>
      </c>
      <c r="AJ2235" s="16">
        <f t="shared" ca="1" si="810"/>
        <v>0</v>
      </c>
      <c r="AK2235" s="4">
        <f t="shared" si="810"/>
        <v>1.075</v>
      </c>
      <c r="AL2235" s="59">
        <f t="shared" si="811"/>
        <v>44780</v>
      </c>
      <c r="AM2235" s="16">
        <f t="shared" ca="1" si="812"/>
        <v>1.05193333</v>
      </c>
      <c r="AN2235" s="15">
        <f t="shared" ca="1" si="812"/>
        <v>25.966664999999999</v>
      </c>
      <c r="AO2235" s="9">
        <f t="shared" si="812"/>
        <v>0</v>
      </c>
      <c r="AP2235" s="17">
        <f t="shared" si="812"/>
        <v>0</v>
      </c>
      <c r="AQ2235" s="15">
        <f t="shared" si="812"/>
        <v>0</v>
      </c>
      <c r="AR2235" s="10" t="str">
        <f t="shared" si="812"/>
        <v>A+J=</v>
      </c>
      <c r="AS2235" s="59">
        <f t="shared" si="812"/>
        <v>44819</v>
      </c>
      <c r="AT2235" s="18"/>
      <c r="AU2235" s="18"/>
      <c r="AV2235" s="40"/>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c r="DM2235" s="18"/>
      <c r="DN2235" s="18"/>
      <c r="DO2235" s="18"/>
      <c r="DP2235" s="18"/>
      <c r="DQ2235" s="18"/>
      <c r="DR2235" s="18"/>
      <c r="DS2235" s="18"/>
      <c r="DT2235" s="18"/>
      <c r="DU2235" s="18"/>
      <c r="DV2235" s="18"/>
      <c r="DW2235" s="18"/>
      <c r="DX2235" s="18"/>
      <c r="DY2235" s="18"/>
      <c r="DZ2235" s="18"/>
      <c r="EA2235" s="18"/>
      <c r="EB2235" s="18"/>
      <c r="EC2235" s="18"/>
      <c r="ED2235" s="18"/>
      <c r="EE2235" s="18"/>
      <c r="EF2235" s="18"/>
      <c r="EG2235" s="18"/>
      <c r="EH2235" s="18"/>
      <c r="EI2235" s="18"/>
      <c r="EJ2235" s="18"/>
      <c r="EK2235" s="18"/>
      <c r="EL2235" s="18"/>
      <c r="EM2235" s="18"/>
      <c r="EN2235" s="18"/>
      <c r="EO2235" s="18"/>
      <c r="EP2235" s="18"/>
      <c r="EQ2235" s="18"/>
      <c r="ER2235" s="18"/>
      <c r="ES2235" s="18"/>
      <c r="ET2235" s="18"/>
      <c r="EU2235" s="18"/>
      <c r="EV2235" s="18"/>
      <c r="EW2235" s="18"/>
      <c r="EX2235" s="18"/>
      <c r="EY2235" s="18"/>
      <c r="EZ2235" s="18"/>
      <c r="FA2235" s="18"/>
      <c r="FB2235" s="18"/>
      <c r="FC2235" s="18"/>
      <c r="FD2235" s="18"/>
      <c r="FE2235" s="18"/>
      <c r="FF2235" s="18"/>
      <c r="FG2235" s="18"/>
      <c r="FH2235" s="18"/>
      <c r="FI2235" s="18"/>
      <c r="FJ2235" s="18"/>
      <c r="FK2235" s="18"/>
      <c r="FL2235" s="18"/>
      <c r="FM2235" s="18"/>
      <c r="FN2235" s="18"/>
      <c r="FO2235" s="18"/>
      <c r="FP2235" s="18"/>
      <c r="FQ2235" s="18"/>
      <c r="FR2235" s="18"/>
      <c r="FS2235" s="18"/>
      <c r="FT2235" s="18"/>
      <c r="FU2235" s="18"/>
      <c r="FV2235" s="18"/>
      <c r="FW2235" s="18"/>
      <c r="FX2235" s="18"/>
      <c r="FY2235" s="18"/>
      <c r="FZ2235" s="18"/>
      <c r="GA2235" s="18"/>
      <c r="GB2235" s="18"/>
      <c r="GC2235" s="18"/>
      <c r="GD2235" s="18"/>
      <c r="GE2235" s="18"/>
      <c r="GF2235" s="18"/>
      <c r="GG2235" s="18"/>
      <c r="GH2235" s="18"/>
      <c r="GI2235" s="18"/>
      <c r="GJ2235" s="18"/>
      <c r="GK2235" s="18"/>
      <c r="GL2235" s="18"/>
      <c r="GM2235" s="18"/>
      <c r="GN2235" s="18"/>
      <c r="GO2235" s="18"/>
      <c r="GP2235" s="18"/>
      <c r="GQ2235" s="18"/>
      <c r="GR2235" s="18"/>
      <c r="GS2235" s="18"/>
      <c r="GT2235" s="18"/>
    </row>
    <row r="2236" spans="1:202" x14ac:dyDescent="0.2">
      <c r="A2236" s="122"/>
      <c r="B2236" s="3"/>
      <c r="C2236" s="3"/>
      <c r="D2236" s="4"/>
      <c r="E2236" s="5"/>
      <c r="F2236" s="19"/>
      <c r="G2236" s="6"/>
      <c r="H2236" s="5"/>
      <c r="I2236" s="5"/>
      <c r="J2236" s="5"/>
      <c r="K2236" s="3"/>
      <c r="L2236" s="20"/>
      <c r="M2236" s="8"/>
      <c r="N2236" s="3"/>
      <c r="O2236" s="3"/>
      <c r="P2236" s="21"/>
      <c r="Q2236" s="2"/>
      <c r="R2236" s="9"/>
      <c r="S2236" s="9"/>
      <c r="T2236" s="9"/>
      <c r="U2236" s="9"/>
      <c r="V2236" s="9"/>
      <c r="W2236" s="9"/>
      <c r="X2236" s="9"/>
      <c r="Y2236" s="9"/>
      <c r="Z2236" s="9"/>
      <c r="AA2236" s="9"/>
      <c r="AB2236" s="9"/>
      <c r="AC2236" s="9"/>
      <c r="AD2236" s="9"/>
      <c r="AE2236" s="9"/>
      <c r="AF2236" s="59">
        <f t="shared" si="813"/>
        <v>44781</v>
      </c>
      <c r="AG2236" s="15">
        <f t="shared" ca="1" si="810"/>
        <v>525.96666500000003</v>
      </c>
      <c r="AH2236" s="15">
        <f t="shared" si="810"/>
        <v>500</v>
      </c>
      <c r="AI2236" s="4">
        <f t="shared" ca="1" si="810"/>
        <v>0.13650000000000001</v>
      </c>
      <c r="AJ2236" s="16">
        <f t="shared" ca="1" si="810"/>
        <v>5.0788000000000005E-4</v>
      </c>
      <c r="AK2236" s="4">
        <f t="shared" si="810"/>
        <v>1.075</v>
      </c>
      <c r="AL2236" s="59">
        <f t="shared" si="811"/>
        <v>44781</v>
      </c>
      <c r="AM2236" s="16">
        <f t="shared" ca="1" si="812"/>
        <v>1.05193333</v>
      </c>
      <c r="AN2236" s="15">
        <f t="shared" ca="1" si="812"/>
        <v>25.966664999999999</v>
      </c>
      <c r="AO2236" s="9">
        <f t="shared" si="812"/>
        <v>0</v>
      </c>
      <c r="AP2236" s="17">
        <f t="shared" si="812"/>
        <v>0</v>
      </c>
      <c r="AQ2236" s="15">
        <f t="shared" si="812"/>
        <v>0</v>
      </c>
      <c r="AR2236" s="10" t="str">
        <f t="shared" si="812"/>
        <v>A+J=</v>
      </c>
      <c r="AS2236" s="59">
        <f t="shared" si="812"/>
        <v>44819</v>
      </c>
      <c r="AT2236" s="18"/>
      <c r="AU2236" s="18"/>
      <c r="AV2236" s="40"/>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c r="DM2236" s="18"/>
      <c r="DN2236" s="18"/>
      <c r="DO2236" s="18"/>
      <c r="DP2236" s="18"/>
      <c r="DQ2236" s="18"/>
      <c r="DR2236" s="18"/>
      <c r="DS2236" s="18"/>
      <c r="DT2236" s="18"/>
      <c r="DU2236" s="18"/>
      <c r="DV2236" s="18"/>
      <c r="DW2236" s="18"/>
      <c r="DX2236" s="18"/>
      <c r="DY2236" s="18"/>
      <c r="DZ2236" s="18"/>
      <c r="EA2236" s="18"/>
      <c r="EB2236" s="18"/>
      <c r="EC2236" s="18"/>
      <c r="ED2236" s="18"/>
      <c r="EE2236" s="18"/>
      <c r="EF2236" s="18"/>
      <c r="EG2236" s="18"/>
      <c r="EH2236" s="18"/>
      <c r="EI2236" s="18"/>
      <c r="EJ2236" s="18"/>
      <c r="EK2236" s="18"/>
      <c r="EL2236" s="18"/>
      <c r="EM2236" s="18"/>
      <c r="EN2236" s="18"/>
      <c r="EO2236" s="18"/>
      <c r="EP2236" s="18"/>
      <c r="EQ2236" s="18"/>
      <c r="ER2236" s="18"/>
      <c r="ES2236" s="18"/>
      <c r="ET2236" s="18"/>
      <c r="EU2236" s="18"/>
      <c r="EV2236" s="18"/>
      <c r="EW2236" s="18"/>
      <c r="EX2236" s="18"/>
      <c r="EY2236" s="18"/>
      <c r="EZ2236" s="18"/>
      <c r="FA2236" s="18"/>
      <c r="FB2236" s="18"/>
      <c r="FC2236" s="18"/>
      <c r="FD2236" s="18"/>
      <c r="FE2236" s="18"/>
      <c r="FF2236" s="18"/>
      <c r="FG2236" s="18"/>
      <c r="FH2236" s="18"/>
      <c r="FI2236" s="18"/>
      <c r="FJ2236" s="18"/>
      <c r="FK2236" s="18"/>
      <c r="FL2236" s="18"/>
      <c r="FM2236" s="18"/>
      <c r="FN2236" s="18"/>
      <c r="FO2236" s="18"/>
      <c r="FP2236" s="18"/>
      <c r="FQ2236" s="18"/>
      <c r="FR2236" s="18"/>
      <c r="FS2236" s="18"/>
      <c r="FT2236" s="18"/>
      <c r="FU2236" s="18"/>
      <c r="FV2236" s="18"/>
      <c r="FW2236" s="18"/>
      <c r="FX2236" s="18"/>
      <c r="FY2236" s="18"/>
      <c r="FZ2236" s="18"/>
      <c r="GA2236" s="18"/>
      <c r="GB2236" s="18"/>
      <c r="GC2236" s="18"/>
      <c r="GD2236" s="18"/>
      <c r="GE2236" s="18"/>
      <c r="GF2236" s="18"/>
      <c r="GG2236" s="18"/>
      <c r="GH2236" s="18"/>
      <c r="GI2236" s="18"/>
      <c r="GJ2236" s="18"/>
      <c r="GK2236" s="18"/>
      <c r="GL2236" s="18"/>
      <c r="GM2236" s="18"/>
      <c r="GN2236" s="18"/>
      <c r="GO2236" s="18"/>
      <c r="GP2236" s="18"/>
      <c r="GQ2236" s="18"/>
      <c r="GR2236" s="18"/>
      <c r="GS2236" s="18"/>
      <c r="GT2236" s="18"/>
    </row>
    <row r="2237" spans="1:202" x14ac:dyDescent="0.2">
      <c r="A2237" s="122"/>
      <c r="B2237" s="3"/>
      <c r="C2237" s="3"/>
      <c r="D2237" s="4"/>
      <c r="E2237" s="5"/>
      <c r="F2237" s="19"/>
      <c r="G2237" s="6"/>
      <c r="H2237" s="5"/>
      <c r="I2237" s="5"/>
      <c r="J2237" s="5"/>
      <c r="K2237" s="3"/>
      <c r="L2237" s="20"/>
      <c r="M2237" s="8"/>
      <c r="N2237" s="3"/>
      <c r="O2237" s="3"/>
      <c r="P2237" s="21"/>
      <c r="Q2237" s="2"/>
      <c r="R2237" s="9"/>
      <c r="S2237" s="9"/>
      <c r="T2237" s="9"/>
      <c r="U2237" s="9"/>
      <c r="V2237" s="9"/>
      <c r="W2237" s="9"/>
      <c r="X2237" s="9"/>
      <c r="Y2237" s="9"/>
      <c r="Z2237" s="9"/>
      <c r="AA2237" s="9"/>
      <c r="AB2237" s="9"/>
      <c r="AC2237" s="9"/>
      <c r="AD2237" s="9"/>
      <c r="AE2237" s="9"/>
      <c r="AF2237" s="59">
        <f t="shared" si="813"/>
        <v>44782</v>
      </c>
      <c r="AG2237" s="15">
        <f t="shared" ca="1" si="810"/>
        <v>526.25382999999999</v>
      </c>
      <c r="AH2237" s="15">
        <f t="shared" si="810"/>
        <v>500</v>
      </c>
      <c r="AI2237" s="4">
        <f t="shared" ca="1" si="810"/>
        <v>0.13650000000000001</v>
      </c>
      <c r="AJ2237" s="16">
        <f t="shared" ca="1" si="810"/>
        <v>5.0788000000000005E-4</v>
      </c>
      <c r="AK2237" s="4">
        <f t="shared" si="810"/>
        <v>1.075</v>
      </c>
      <c r="AL2237" s="59">
        <f t="shared" si="811"/>
        <v>44782</v>
      </c>
      <c r="AM2237" s="16">
        <f t="shared" ca="1" si="812"/>
        <v>1.0525076600000001</v>
      </c>
      <c r="AN2237" s="15">
        <f t="shared" ca="1" si="812"/>
        <v>26.253830000000001</v>
      </c>
      <c r="AO2237" s="9">
        <f t="shared" si="812"/>
        <v>0</v>
      </c>
      <c r="AP2237" s="17">
        <f t="shared" si="812"/>
        <v>0</v>
      </c>
      <c r="AQ2237" s="15">
        <f t="shared" si="812"/>
        <v>0</v>
      </c>
      <c r="AR2237" s="10" t="str">
        <f t="shared" si="812"/>
        <v>A+J=</v>
      </c>
      <c r="AS2237" s="59">
        <f t="shared" si="812"/>
        <v>44819</v>
      </c>
      <c r="AT2237" s="18"/>
      <c r="AU2237" s="18"/>
      <c r="AV2237" s="40"/>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c r="DM2237" s="18"/>
      <c r="DN2237" s="18"/>
      <c r="DO2237" s="18"/>
      <c r="DP2237" s="18"/>
      <c r="DQ2237" s="18"/>
      <c r="DR2237" s="18"/>
      <c r="DS2237" s="18"/>
      <c r="DT2237" s="18"/>
      <c r="DU2237" s="18"/>
      <c r="DV2237" s="18"/>
      <c r="DW2237" s="18"/>
      <c r="DX2237" s="18"/>
      <c r="DY2237" s="18"/>
      <c r="DZ2237" s="18"/>
      <c r="EA2237" s="18"/>
      <c r="EB2237" s="18"/>
      <c r="EC2237" s="18"/>
      <c r="ED2237" s="18"/>
      <c r="EE2237" s="18"/>
      <c r="EF2237" s="18"/>
      <c r="EG2237" s="18"/>
      <c r="EH2237" s="18"/>
      <c r="EI2237" s="18"/>
      <c r="EJ2237" s="18"/>
      <c r="EK2237" s="18"/>
      <c r="EL2237" s="18"/>
      <c r="EM2237" s="18"/>
      <c r="EN2237" s="18"/>
      <c r="EO2237" s="18"/>
      <c r="EP2237" s="18"/>
      <c r="EQ2237" s="18"/>
      <c r="ER2237" s="18"/>
      <c r="ES2237" s="18"/>
      <c r="ET2237" s="18"/>
      <c r="EU2237" s="18"/>
      <c r="EV2237" s="18"/>
      <c r="EW2237" s="18"/>
      <c r="EX2237" s="18"/>
      <c r="EY2237" s="18"/>
      <c r="EZ2237" s="18"/>
      <c r="FA2237" s="18"/>
      <c r="FB2237" s="18"/>
      <c r="FC2237" s="18"/>
      <c r="FD2237" s="18"/>
      <c r="FE2237" s="18"/>
      <c r="FF2237" s="18"/>
      <c r="FG2237" s="18"/>
      <c r="FH2237" s="18"/>
      <c r="FI2237" s="18"/>
      <c r="FJ2237" s="18"/>
      <c r="FK2237" s="18"/>
      <c r="FL2237" s="18"/>
      <c r="FM2237" s="18"/>
      <c r="FN2237" s="18"/>
      <c r="FO2237" s="18"/>
      <c r="FP2237" s="18"/>
      <c r="FQ2237" s="18"/>
      <c r="FR2237" s="18"/>
      <c r="FS2237" s="18"/>
      <c r="FT2237" s="18"/>
      <c r="FU2237" s="18"/>
      <c r="FV2237" s="18"/>
      <c r="FW2237" s="18"/>
      <c r="FX2237" s="18"/>
      <c r="FY2237" s="18"/>
      <c r="FZ2237" s="18"/>
      <c r="GA2237" s="18"/>
      <c r="GB2237" s="18"/>
      <c r="GC2237" s="18"/>
      <c r="GD2237" s="18"/>
      <c r="GE2237" s="18"/>
      <c r="GF2237" s="18"/>
      <c r="GG2237" s="18"/>
      <c r="GH2237" s="18"/>
      <c r="GI2237" s="18"/>
      <c r="GJ2237" s="18"/>
      <c r="GK2237" s="18"/>
      <c r="GL2237" s="18"/>
      <c r="GM2237" s="18"/>
      <c r="GN2237" s="18"/>
      <c r="GO2237" s="18"/>
      <c r="GP2237" s="18"/>
      <c r="GQ2237" s="18"/>
      <c r="GR2237" s="18"/>
      <c r="GS2237" s="18"/>
      <c r="GT2237" s="18"/>
    </row>
    <row r="2238" spans="1:202" x14ac:dyDescent="0.2">
      <c r="A2238" s="122"/>
      <c r="B2238" s="3"/>
      <c r="C2238" s="3"/>
      <c r="D2238" s="4"/>
      <c r="E2238" s="5"/>
      <c r="F2238" s="19"/>
      <c r="G2238" s="6"/>
      <c r="H2238" s="5"/>
      <c r="I2238" s="5"/>
      <c r="J2238" s="5"/>
      <c r="K2238" s="3"/>
      <c r="L2238" s="20"/>
      <c r="M2238" s="8"/>
      <c r="N2238" s="3"/>
      <c r="O2238" s="3"/>
      <c r="P2238" s="21"/>
      <c r="Q2238" s="2"/>
      <c r="R2238" s="9"/>
      <c r="S2238" s="9"/>
      <c r="T2238" s="9"/>
      <c r="U2238" s="9"/>
      <c r="V2238" s="9"/>
      <c r="W2238" s="9"/>
      <c r="X2238" s="9"/>
      <c r="Y2238" s="9"/>
      <c r="Z2238" s="9"/>
      <c r="AA2238" s="9"/>
      <c r="AB2238" s="9"/>
      <c r="AC2238" s="9"/>
      <c r="AD2238" s="9"/>
      <c r="AE2238" s="9"/>
      <c r="AF2238" s="59">
        <f t="shared" si="813"/>
        <v>44783</v>
      </c>
      <c r="AG2238" s="15">
        <f t="shared" ca="1" si="810"/>
        <v>526.54114500000003</v>
      </c>
      <c r="AH2238" s="15">
        <f t="shared" si="810"/>
        <v>500</v>
      </c>
      <c r="AI2238" s="4">
        <f t="shared" ca="1" si="810"/>
        <v>0.13650000000000001</v>
      </c>
      <c r="AJ2238" s="16">
        <f t="shared" ca="1" si="810"/>
        <v>5.0788000000000005E-4</v>
      </c>
      <c r="AK2238" s="4">
        <f t="shared" si="810"/>
        <v>1.075</v>
      </c>
      <c r="AL2238" s="59">
        <f t="shared" si="811"/>
        <v>44783</v>
      </c>
      <c r="AM2238" s="16">
        <f t="shared" ca="1" si="812"/>
        <v>1.0530822900000001</v>
      </c>
      <c r="AN2238" s="15">
        <f t="shared" ca="1" si="812"/>
        <v>26.541145</v>
      </c>
      <c r="AO2238" s="9">
        <f t="shared" si="812"/>
        <v>0</v>
      </c>
      <c r="AP2238" s="17">
        <f t="shared" si="812"/>
        <v>0</v>
      </c>
      <c r="AQ2238" s="15">
        <f t="shared" si="812"/>
        <v>0</v>
      </c>
      <c r="AR2238" s="10" t="str">
        <f t="shared" si="812"/>
        <v>A+J=</v>
      </c>
      <c r="AS2238" s="59">
        <f t="shared" si="812"/>
        <v>44819</v>
      </c>
      <c r="AT2238" s="18"/>
      <c r="AU2238" s="18"/>
      <c r="AV2238" s="40"/>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8"/>
      <c r="FH2238" s="18"/>
      <c r="FI2238" s="18"/>
      <c r="FJ2238" s="18"/>
      <c r="FK2238" s="18"/>
      <c r="FL2238" s="18"/>
      <c r="FM2238" s="18"/>
      <c r="FN2238" s="18"/>
      <c r="FO2238" s="18"/>
      <c r="FP2238" s="18"/>
      <c r="FQ2238" s="18"/>
      <c r="FR2238" s="18"/>
      <c r="FS2238" s="18"/>
      <c r="FT2238" s="18"/>
      <c r="FU2238" s="18"/>
      <c r="FV2238" s="18"/>
      <c r="FW2238" s="18"/>
      <c r="FX2238" s="18"/>
      <c r="FY2238" s="18"/>
      <c r="FZ2238" s="18"/>
      <c r="GA2238" s="18"/>
      <c r="GB2238" s="18"/>
      <c r="GC2238" s="18"/>
      <c r="GD2238" s="18"/>
      <c r="GE2238" s="18"/>
      <c r="GF2238" s="18"/>
      <c r="GG2238" s="18"/>
      <c r="GH2238" s="18"/>
      <c r="GI2238" s="18"/>
      <c r="GJ2238" s="18"/>
      <c r="GK2238" s="18"/>
      <c r="GL2238" s="18"/>
      <c r="GM2238" s="18"/>
      <c r="GN2238" s="18"/>
      <c r="GO2238" s="18"/>
      <c r="GP2238" s="18"/>
      <c r="GQ2238" s="18"/>
      <c r="GR2238" s="18"/>
      <c r="GS2238" s="18"/>
      <c r="GT2238" s="18"/>
    </row>
    <row r="2239" spans="1:202" x14ac:dyDescent="0.2">
      <c r="A2239" s="122"/>
      <c r="B2239" s="3"/>
      <c r="C2239" s="3"/>
      <c r="D2239" s="4"/>
      <c r="E2239" s="5"/>
      <c r="F2239" s="19"/>
      <c r="G2239" s="6"/>
      <c r="H2239" s="5"/>
      <c r="I2239" s="5"/>
      <c r="J2239" s="5"/>
      <c r="K2239" s="3"/>
      <c r="L2239" s="20"/>
      <c r="M2239" s="8"/>
      <c r="N2239" s="3"/>
      <c r="O2239" s="3"/>
      <c r="P2239" s="21"/>
      <c r="Q2239" s="2"/>
      <c r="R2239" s="9"/>
      <c r="S2239" s="9"/>
      <c r="T2239" s="9"/>
      <c r="U2239" s="9"/>
      <c r="V2239" s="9"/>
      <c r="W2239" s="9"/>
      <c r="X2239" s="9"/>
      <c r="Y2239" s="9"/>
      <c r="Z2239" s="9"/>
      <c r="AA2239" s="9"/>
      <c r="AB2239" s="9"/>
      <c r="AC2239" s="9"/>
      <c r="AD2239" s="9"/>
      <c r="AE2239" s="9"/>
      <c r="AF2239" s="59">
        <f t="shared" si="813"/>
        <v>44784</v>
      </c>
      <c r="AG2239" s="15">
        <f t="shared" ca="1" si="810"/>
        <v>526.82862499999999</v>
      </c>
      <c r="AH2239" s="15">
        <f t="shared" si="810"/>
        <v>500</v>
      </c>
      <c r="AI2239" s="4">
        <f t="shared" ca="1" si="810"/>
        <v>0.13650000000000001</v>
      </c>
      <c r="AJ2239" s="16">
        <f t="shared" ca="1" si="810"/>
        <v>5.0788000000000005E-4</v>
      </c>
      <c r="AK2239" s="4">
        <f t="shared" si="810"/>
        <v>1.075</v>
      </c>
      <c r="AL2239" s="59">
        <f t="shared" si="811"/>
        <v>44784</v>
      </c>
      <c r="AM2239" s="16">
        <f t="shared" ca="1" si="812"/>
        <v>1.0536572500000001</v>
      </c>
      <c r="AN2239" s="15">
        <f t="shared" ca="1" si="812"/>
        <v>26.828624999999999</v>
      </c>
      <c r="AO2239" s="9">
        <f t="shared" si="812"/>
        <v>0</v>
      </c>
      <c r="AP2239" s="17">
        <f t="shared" si="812"/>
        <v>0</v>
      </c>
      <c r="AQ2239" s="15">
        <f t="shared" si="812"/>
        <v>0</v>
      </c>
      <c r="AR2239" s="10" t="str">
        <f t="shared" si="812"/>
        <v>A+J=</v>
      </c>
      <c r="AS2239" s="59">
        <f t="shared" si="812"/>
        <v>44819</v>
      </c>
      <c r="AT2239" s="18"/>
      <c r="AU2239" s="18"/>
      <c r="AV2239" s="40"/>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c r="DM2239" s="18"/>
      <c r="DN2239" s="18"/>
      <c r="DO2239" s="18"/>
      <c r="DP2239" s="18"/>
      <c r="DQ2239" s="18"/>
      <c r="DR2239" s="18"/>
      <c r="DS2239" s="18"/>
      <c r="DT2239" s="18"/>
      <c r="DU2239" s="18"/>
      <c r="DV2239" s="18"/>
      <c r="DW2239" s="18"/>
      <c r="DX2239" s="18"/>
      <c r="DY2239" s="18"/>
      <c r="DZ2239" s="18"/>
      <c r="EA2239" s="18"/>
      <c r="EB2239" s="18"/>
      <c r="EC2239" s="18"/>
      <c r="ED2239" s="18"/>
      <c r="EE2239" s="18"/>
      <c r="EF2239" s="18"/>
      <c r="EG2239" s="18"/>
      <c r="EH2239" s="18"/>
      <c r="EI2239" s="18"/>
      <c r="EJ2239" s="18"/>
      <c r="EK2239" s="18"/>
      <c r="EL2239" s="18"/>
      <c r="EM2239" s="18"/>
      <c r="EN2239" s="18"/>
      <c r="EO2239" s="18"/>
      <c r="EP2239" s="18"/>
      <c r="EQ2239" s="18"/>
      <c r="ER2239" s="18"/>
      <c r="ES2239" s="18"/>
      <c r="ET2239" s="18"/>
      <c r="EU2239" s="18"/>
      <c r="EV2239" s="18"/>
      <c r="EW2239" s="18"/>
      <c r="EX2239" s="18"/>
      <c r="EY2239" s="18"/>
      <c r="EZ2239" s="18"/>
      <c r="FA2239" s="18"/>
      <c r="FB2239" s="18"/>
      <c r="FC2239" s="18"/>
      <c r="FD2239" s="18"/>
      <c r="FE2239" s="18"/>
      <c r="FF2239" s="18"/>
      <c r="FG2239" s="18"/>
      <c r="FH2239" s="18"/>
      <c r="FI2239" s="18"/>
      <c r="FJ2239" s="18"/>
      <c r="FK2239" s="18"/>
      <c r="FL2239" s="18"/>
      <c r="FM2239" s="18"/>
      <c r="FN2239" s="18"/>
      <c r="FO2239" s="18"/>
      <c r="FP2239" s="18"/>
      <c r="FQ2239" s="18"/>
      <c r="FR2239" s="18"/>
      <c r="FS2239" s="18"/>
      <c r="FT2239" s="18"/>
      <c r="FU2239" s="18"/>
      <c r="FV2239" s="18"/>
      <c r="FW2239" s="18"/>
      <c r="FX2239" s="18"/>
      <c r="FY2239" s="18"/>
      <c r="FZ2239" s="18"/>
      <c r="GA2239" s="18"/>
      <c r="GB2239" s="18"/>
      <c r="GC2239" s="18"/>
      <c r="GD2239" s="18"/>
      <c r="GE2239" s="18"/>
      <c r="GF2239" s="18"/>
      <c r="GG2239" s="18"/>
      <c r="GH2239" s="18"/>
      <c r="GI2239" s="18"/>
      <c r="GJ2239" s="18"/>
      <c r="GK2239" s="18"/>
      <c r="GL2239" s="18"/>
      <c r="GM2239" s="18"/>
      <c r="GN2239" s="18"/>
      <c r="GO2239" s="18"/>
      <c r="GP2239" s="18"/>
      <c r="GQ2239" s="18"/>
      <c r="GR2239" s="18"/>
      <c r="GS2239" s="18"/>
      <c r="GT2239" s="18"/>
    </row>
    <row r="2240" spans="1:202" x14ac:dyDescent="0.2">
      <c r="A2240" s="122"/>
      <c r="B2240" s="3"/>
      <c r="C2240" s="3"/>
      <c r="D2240" s="4"/>
      <c r="E2240" s="5"/>
      <c r="F2240" s="19"/>
      <c r="G2240" s="6"/>
      <c r="H2240" s="5"/>
      <c r="I2240" s="5"/>
      <c r="J2240" s="5"/>
      <c r="K2240" s="3"/>
      <c r="L2240" s="20"/>
      <c r="M2240" s="8"/>
      <c r="N2240" s="3"/>
      <c r="O2240" s="3"/>
      <c r="P2240" s="21"/>
      <c r="Q2240" s="2"/>
      <c r="R2240" s="9"/>
      <c r="S2240" s="9"/>
      <c r="T2240" s="9"/>
      <c r="U2240" s="9"/>
      <c r="V2240" s="9"/>
      <c r="W2240" s="9"/>
      <c r="X2240" s="9"/>
      <c r="Y2240" s="9"/>
      <c r="Z2240" s="9"/>
      <c r="AA2240" s="9"/>
      <c r="AB2240" s="9"/>
      <c r="AC2240" s="9"/>
      <c r="AD2240" s="9"/>
      <c r="AE2240" s="9"/>
      <c r="AF2240" s="59">
        <f t="shared" si="813"/>
        <v>44785</v>
      </c>
      <c r="AG2240" s="15">
        <f t="shared" ca="1" si="810"/>
        <v>527.11625500000002</v>
      </c>
      <c r="AH2240" s="15">
        <f t="shared" si="810"/>
        <v>500</v>
      </c>
      <c r="AI2240" s="4">
        <f t="shared" ca="1" si="810"/>
        <v>0.13650000000000001</v>
      </c>
      <c r="AJ2240" s="16">
        <f t="shared" ca="1" si="810"/>
        <v>5.0788000000000005E-4</v>
      </c>
      <c r="AK2240" s="4">
        <f t="shared" si="810"/>
        <v>1.075</v>
      </c>
      <c r="AL2240" s="59">
        <f t="shared" si="811"/>
        <v>44785</v>
      </c>
      <c r="AM2240" s="16">
        <f t="shared" ca="1" si="812"/>
        <v>1.0542325100000001</v>
      </c>
      <c r="AN2240" s="15">
        <f t="shared" ca="1" si="812"/>
        <v>27.116254999999999</v>
      </c>
      <c r="AO2240" s="9">
        <f t="shared" si="812"/>
        <v>0</v>
      </c>
      <c r="AP2240" s="17">
        <f t="shared" si="812"/>
        <v>0</v>
      </c>
      <c r="AQ2240" s="15">
        <f t="shared" si="812"/>
        <v>0</v>
      </c>
      <c r="AR2240" s="10" t="str">
        <f t="shared" si="812"/>
        <v>A+J=</v>
      </c>
      <c r="AS2240" s="59">
        <f t="shared" si="812"/>
        <v>44819</v>
      </c>
      <c r="AT2240" s="18"/>
      <c r="AU2240" s="18"/>
      <c r="AV2240" s="40"/>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c r="DM2240" s="18"/>
      <c r="DN2240" s="18"/>
      <c r="DO2240" s="18"/>
      <c r="DP2240" s="18"/>
      <c r="DQ2240" s="18"/>
      <c r="DR2240" s="18"/>
      <c r="DS2240" s="18"/>
      <c r="DT2240" s="18"/>
      <c r="DU2240" s="18"/>
      <c r="DV2240" s="18"/>
      <c r="DW2240" s="18"/>
      <c r="DX2240" s="18"/>
      <c r="DY2240" s="18"/>
      <c r="DZ2240" s="18"/>
      <c r="EA2240" s="18"/>
      <c r="EB2240" s="18"/>
      <c r="EC2240" s="18"/>
      <c r="ED2240" s="18"/>
      <c r="EE2240" s="18"/>
      <c r="EF2240" s="18"/>
      <c r="EG2240" s="18"/>
      <c r="EH2240" s="18"/>
      <c r="EI2240" s="18"/>
      <c r="EJ2240" s="18"/>
      <c r="EK2240" s="18"/>
      <c r="EL2240" s="18"/>
      <c r="EM2240" s="18"/>
      <c r="EN2240" s="18"/>
      <c r="EO2240" s="18"/>
      <c r="EP2240" s="18"/>
      <c r="EQ2240" s="18"/>
      <c r="ER2240" s="18"/>
      <c r="ES2240" s="18"/>
      <c r="ET2240" s="18"/>
      <c r="EU2240" s="18"/>
      <c r="EV2240" s="18"/>
      <c r="EW2240" s="18"/>
      <c r="EX2240" s="18"/>
      <c r="EY2240" s="18"/>
      <c r="EZ2240" s="18"/>
      <c r="FA2240" s="18"/>
      <c r="FB2240" s="18"/>
      <c r="FC2240" s="18"/>
      <c r="FD2240" s="18"/>
      <c r="FE2240" s="18"/>
      <c r="FF2240" s="18"/>
      <c r="FG2240" s="18"/>
      <c r="FH2240" s="18"/>
      <c r="FI2240" s="18"/>
      <c r="FJ2240" s="18"/>
      <c r="FK2240" s="18"/>
      <c r="FL2240" s="18"/>
      <c r="FM2240" s="18"/>
      <c r="FN2240" s="18"/>
      <c r="FO2240" s="18"/>
      <c r="FP2240" s="18"/>
      <c r="FQ2240" s="18"/>
      <c r="FR2240" s="18"/>
      <c r="FS2240" s="18"/>
      <c r="FT2240" s="18"/>
      <c r="FU2240" s="18"/>
      <c r="FV2240" s="18"/>
      <c r="FW2240" s="18"/>
      <c r="FX2240" s="18"/>
      <c r="FY2240" s="18"/>
      <c r="FZ2240" s="18"/>
      <c r="GA2240" s="18"/>
      <c r="GB2240" s="18"/>
      <c r="GC2240" s="18"/>
      <c r="GD2240" s="18"/>
      <c r="GE2240" s="18"/>
      <c r="GF2240" s="18"/>
      <c r="GG2240" s="18"/>
      <c r="GH2240" s="18"/>
      <c r="GI2240" s="18"/>
      <c r="GJ2240" s="18"/>
      <c r="GK2240" s="18"/>
      <c r="GL2240" s="18"/>
      <c r="GM2240" s="18"/>
      <c r="GN2240" s="18"/>
      <c r="GO2240" s="18"/>
      <c r="GP2240" s="18"/>
      <c r="GQ2240" s="18"/>
      <c r="GR2240" s="18"/>
      <c r="GS2240" s="18"/>
      <c r="GT2240" s="18"/>
    </row>
    <row r="2241" spans="1:202" x14ac:dyDescent="0.2">
      <c r="A2241" s="122"/>
      <c r="B2241" s="3"/>
      <c r="C2241" s="3"/>
      <c r="D2241" s="4"/>
      <c r="E2241" s="5"/>
      <c r="F2241" s="19"/>
      <c r="G2241" s="6"/>
      <c r="H2241" s="5"/>
      <c r="I2241" s="5"/>
      <c r="J2241" s="5"/>
      <c r="K2241" s="3"/>
      <c r="L2241" s="20"/>
      <c r="M2241" s="8"/>
      <c r="N2241" s="3"/>
      <c r="O2241" s="3"/>
      <c r="P2241" s="21"/>
      <c r="Q2241" s="2"/>
      <c r="R2241" s="9"/>
      <c r="S2241" s="9"/>
      <c r="T2241" s="9"/>
      <c r="U2241" s="9"/>
      <c r="V2241" s="9"/>
      <c r="W2241" s="9"/>
      <c r="X2241" s="9"/>
      <c r="Y2241" s="9"/>
      <c r="Z2241" s="9"/>
      <c r="AA2241" s="9"/>
      <c r="AB2241" s="9"/>
      <c r="AC2241" s="9"/>
      <c r="AD2241" s="9"/>
      <c r="AE2241" s="9"/>
      <c r="AF2241" s="59">
        <f t="shared" si="813"/>
        <v>44786</v>
      </c>
      <c r="AG2241" s="15">
        <f t="shared" ca="1" si="810"/>
        <v>527.404045</v>
      </c>
      <c r="AH2241" s="15">
        <f t="shared" si="810"/>
        <v>500</v>
      </c>
      <c r="AI2241" s="4">
        <f t="shared" ca="1" si="810"/>
        <v>0</v>
      </c>
      <c r="AJ2241" s="16">
        <f t="shared" ca="1" si="810"/>
        <v>0</v>
      </c>
      <c r="AK2241" s="4">
        <f t="shared" si="810"/>
        <v>1.075</v>
      </c>
      <c r="AL2241" s="59">
        <f t="shared" si="811"/>
        <v>44786</v>
      </c>
      <c r="AM2241" s="16">
        <f t="shared" ca="1" si="812"/>
        <v>1.0548080900000001</v>
      </c>
      <c r="AN2241" s="15">
        <f t="shared" ca="1" si="812"/>
        <v>27.404045</v>
      </c>
      <c r="AO2241" s="9">
        <f t="shared" si="812"/>
        <v>0</v>
      </c>
      <c r="AP2241" s="17">
        <f t="shared" si="812"/>
        <v>0</v>
      </c>
      <c r="AQ2241" s="15">
        <f t="shared" si="812"/>
        <v>0</v>
      </c>
      <c r="AR2241" s="10" t="str">
        <f t="shared" si="812"/>
        <v>A+J=</v>
      </c>
      <c r="AS2241" s="59">
        <f t="shared" si="812"/>
        <v>44819</v>
      </c>
      <c r="AT2241" s="18"/>
      <c r="AU2241" s="18"/>
      <c r="AV2241" s="40"/>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c r="DM2241" s="18"/>
      <c r="DN2241" s="18"/>
      <c r="DO2241" s="18"/>
      <c r="DP2241" s="18"/>
      <c r="DQ2241" s="18"/>
      <c r="DR2241" s="18"/>
      <c r="DS2241" s="18"/>
      <c r="DT2241" s="18"/>
      <c r="DU2241" s="18"/>
      <c r="DV2241" s="18"/>
      <c r="DW2241" s="18"/>
      <c r="DX2241" s="18"/>
      <c r="DY2241" s="18"/>
      <c r="DZ2241" s="18"/>
      <c r="EA2241" s="18"/>
      <c r="EB2241" s="18"/>
      <c r="EC2241" s="18"/>
      <c r="ED2241" s="18"/>
      <c r="EE2241" s="18"/>
      <c r="EF2241" s="18"/>
      <c r="EG2241" s="18"/>
      <c r="EH2241" s="18"/>
      <c r="EI2241" s="18"/>
      <c r="EJ2241" s="18"/>
      <c r="EK2241" s="18"/>
      <c r="EL2241" s="18"/>
      <c r="EM2241" s="18"/>
      <c r="EN2241" s="18"/>
      <c r="EO2241" s="18"/>
      <c r="EP2241" s="18"/>
      <c r="EQ2241" s="18"/>
      <c r="ER2241" s="18"/>
      <c r="ES2241" s="18"/>
      <c r="ET2241" s="18"/>
      <c r="EU2241" s="18"/>
      <c r="EV2241" s="18"/>
      <c r="EW2241" s="18"/>
      <c r="EX2241" s="18"/>
      <c r="EY2241" s="18"/>
      <c r="EZ2241" s="18"/>
      <c r="FA2241" s="18"/>
      <c r="FB2241" s="18"/>
      <c r="FC2241" s="18"/>
      <c r="FD2241" s="18"/>
      <c r="FE2241" s="18"/>
      <c r="FF2241" s="18"/>
      <c r="FG2241" s="18"/>
      <c r="FH2241" s="18"/>
      <c r="FI2241" s="18"/>
      <c r="FJ2241" s="18"/>
      <c r="FK2241" s="18"/>
      <c r="FL2241" s="18"/>
      <c r="FM2241" s="18"/>
      <c r="FN2241" s="18"/>
      <c r="FO2241" s="18"/>
      <c r="FP2241" s="18"/>
      <c r="FQ2241" s="18"/>
      <c r="FR2241" s="18"/>
      <c r="FS2241" s="18"/>
      <c r="FT2241" s="18"/>
      <c r="FU2241" s="18"/>
      <c r="FV2241" s="18"/>
      <c r="FW2241" s="18"/>
      <c r="FX2241" s="18"/>
      <c r="FY2241" s="18"/>
      <c r="FZ2241" s="18"/>
      <c r="GA2241" s="18"/>
      <c r="GB2241" s="18"/>
      <c r="GC2241" s="18"/>
      <c r="GD2241" s="18"/>
      <c r="GE2241" s="18"/>
      <c r="GF2241" s="18"/>
      <c r="GG2241" s="18"/>
      <c r="GH2241" s="18"/>
      <c r="GI2241" s="18"/>
      <c r="GJ2241" s="18"/>
      <c r="GK2241" s="18"/>
      <c r="GL2241" s="18"/>
      <c r="GM2241" s="18"/>
      <c r="GN2241" s="18"/>
      <c r="GO2241" s="18"/>
      <c r="GP2241" s="18"/>
      <c r="GQ2241" s="18"/>
      <c r="GR2241" s="18"/>
      <c r="GS2241" s="18"/>
      <c r="GT2241" s="18"/>
    </row>
    <row r="2242" spans="1:202" x14ac:dyDescent="0.2">
      <c r="A2242" s="122"/>
      <c r="B2242" s="3"/>
      <c r="C2242" s="3"/>
      <c r="D2242" s="4"/>
      <c r="E2242" s="5"/>
      <c r="F2242" s="19"/>
      <c r="G2242" s="6"/>
      <c r="H2242" s="5"/>
      <c r="I2242" s="5"/>
      <c r="J2242" s="5"/>
      <c r="K2242" s="3"/>
      <c r="L2242" s="20"/>
      <c r="M2242" s="8"/>
      <c r="N2242" s="3"/>
      <c r="O2242" s="3"/>
      <c r="P2242" s="21"/>
      <c r="Q2242" s="2"/>
      <c r="R2242" s="9"/>
      <c r="S2242" s="9"/>
      <c r="T2242" s="9"/>
      <c r="U2242" s="9"/>
      <c r="V2242" s="9"/>
      <c r="W2242" s="9"/>
      <c r="X2242" s="9"/>
      <c r="Y2242" s="9"/>
      <c r="Z2242" s="9"/>
      <c r="AA2242" s="9"/>
      <c r="AB2242" s="9"/>
      <c r="AC2242" s="9"/>
      <c r="AD2242" s="9"/>
      <c r="AE2242" s="9"/>
      <c r="AF2242" s="59">
        <f t="shared" si="813"/>
        <v>44787</v>
      </c>
      <c r="AG2242" s="15">
        <f t="shared" ca="1" si="810"/>
        <v>527.404045</v>
      </c>
      <c r="AH2242" s="15">
        <f t="shared" si="810"/>
        <v>500</v>
      </c>
      <c r="AI2242" s="4">
        <f t="shared" ca="1" si="810"/>
        <v>0</v>
      </c>
      <c r="AJ2242" s="16">
        <f t="shared" ca="1" si="810"/>
        <v>0</v>
      </c>
      <c r="AK2242" s="4">
        <f t="shared" si="810"/>
        <v>1.075</v>
      </c>
      <c r="AL2242" s="59">
        <f t="shared" si="811"/>
        <v>44787</v>
      </c>
      <c r="AM2242" s="16">
        <f t="shared" ca="1" si="812"/>
        <v>1.0548080900000001</v>
      </c>
      <c r="AN2242" s="15">
        <f t="shared" ca="1" si="812"/>
        <v>27.404045</v>
      </c>
      <c r="AO2242" s="9">
        <f t="shared" si="812"/>
        <v>0</v>
      </c>
      <c r="AP2242" s="17">
        <f t="shared" si="812"/>
        <v>0</v>
      </c>
      <c r="AQ2242" s="15">
        <f t="shared" si="812"/>
        <v>0</v>
      </c>
      <c r="AR2242" s="10" t="str">
        <f t="shared" si="812"/>
        <v>A+J=</v>
      </c>
      <c r="AS2242" s="59">
        <f t="shared" si="812"/>
        <v>44819</v>
      </c>
      <c r="AT2242" s="18"/>
      <c r="AU2242" s="18"/>
      <c r="AV2242" s="40"/>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c r="DM2242" s="18"/>
      <c r="DN2242" s="18"/>
      <c r="DO2242" s="18"/>
      <c r="DP2242" s="18"/>
      <c r="DQ2242" s="18"/>
      <c r="DR2242" s="18"/>
      <c r="DS2242" s="18"/>
      <c r="DT2242" s="18"/>
      <c r="DU2242" s="18"/>
      <c r="DV2242" s="18"/>
      <c r="DW2242" s="18"/>
      <c r="DX2242" s="18"/>
      <c r="DY2242" s="18"/>
      <c r="DZ2242" s="18"/>
      <c r="EA2242" s="18"/>
      <c r="EB2242" s="18"/>
      <c r="EC2242" s="18"/>
      <c r="ED2242" s="18"/>
      <c r="EE2242" s="18"/>
      <c r="EF2242" s="18"/>
      <c r="EG2242" s="18"/>
      <c r="EH2242" s="18"/>
      <c r="EI2242" s="18"/>
      <c r="EJ2242" s="18"/>
      <c r="EK2242" s="18"/>
      <c r="EL2242" s="18"/>
      <c r="EM2242" s="18"/>
      <c r="EN2242" s="18"/>
      <c r="EO2242" s="18"/>
      <c r="EP2242" s="18"/>
      <c r="EQ2242" s="18"/>
      <c r="ER2242" s="18"/>
      <c r="ES2242" s="18"/>
      <c r="ET2242" s="18"/>
      <c r="EU2242" s="18"/>
      <c r="EV2242" s="18"/>
      <c r="EW2242" s="18"/>
      <c r="EX2242" s="18"/>
      <c r="EY2242" s="18"/>
      <c r="EZ2242" s="18"/>
      <c r="FA2242" s="18"/>
      <c r="FB2242" s="18"/>
      <c r="FC2242" s="18"/>
      <c r="FD2242" s="18"/>
      <c r="FE2242" s="18"/>
      <c r="FF2242" s="18"/>
      <c r="FG2242" s="18"/>
      <c r="FH2242" s="18"/>
      <c r="FI2242" s="18"/>
      <c r="FJ2242" s="18"/>
      <c r="FK2242" s="18"/>
      <c r="FL2242" s="18"/>
      <c r="FM2242" s="18"/>
      <c r="FN2242" s="18"/>
      <c r="FO2242" s="18"/>
      <c r="FP2242" s="18"/>
      <c r="FQ2242" s="18"/>
      <c r="FR2242" s="18"/>
      <c r="FS2242" s="18"/>
      <c r="FT2242" s="18"/>
      <c r="FU2242" s="18"/>
      <c r="FV2242" s="18"/>
      <c r="FW2242" s="18"/>
      <c r="FX2242" s="18"/>
      <c r="FY2242" s="18"/>
      <c r="FZ2242" s="18"/>
      <c r="GA2242" s="18"/>
      <c r="GB2242" s="18"/>
      <c r="GC2242" s="18"/>
      <c r="GD2242" s="18"/>
      <c r="GE2242" s="18"/>
      <c r="GF2242" s="18"/>
      <c r="GG2242" s="18"/>
      <c r="GH2242" s="18"/>
      <c r="GI2242" s="18"/>
      <c r="GJ2242" s="18"/>
      <c r="GK2242" s="18"/>
      <c r="GL2242" s="18"/>
      <c r="GM2242" s="18"/>
      <c r="GN2242" s="18"/>
      <c r="GO2242" s="18"/>
      <c r="GP2242" s="18"/>
      <c r="GQ2242" s="18"/>
      <c r="GR2242" s="18"/>
      <c r="GS2242" s="18"/>
      <c r="GT2242" s="18"/>
    </row>
    <row r="2243" spans="1:202" x14ac:dyDescent="0.2">
      <c r="A2243" s="122"/>
      <c r="B2243" s="3"/>
      <c r="C2243" s="3"/>
      <c r="D2243" s="4"/>
      <c r="E2243" s="5"/>
      <c r="F2243" s="19"/>
      <c r="G2243" s="6"/>
      <c r="H2243" s="5"/>
      <c r="I2243" s="5"/>
      <c r="J2243" s="5"/>
      <c r="K2243" s="3"/>
      <c r="L2243" s="20"/>
      <c r="M2243" s="8"/>
      <c r="N2243" s="3"/>
      <c r="O2243" s="3"/>
      <c r="P2243" s="21"/>
      <c r="Q2243" s="2"/>
      <c r="R2243" s="9"/>
      <c r="S2243" s="9"/>
      <c r="T2243" s="9"/>
      <c r="U2243" s="9"/>
      <c r="V2243" s="9"/>
      <c r="W2243" s="9"/>
      <c r="X2243" s="9"/>
      <c r="Y2243" s="9"/>
      <c r="Z2243" s="9"/>
      <c r="AA2243" s="9"/>
      <c r="AB2243" s="9"/>
      <c r="AC2243" s="9"/>
      <c r="AD2243" s="9"/>
      <c r="AE2243" s="9"/>
      <c r="AF2243" s="59">
        <f t="shared" si="813"/>
        <v>44788</v>
      </c>
      <c r="AG2243" s="15">
        <f t="shared" ca="1" si="810"/>
        <v>527.404045</v>
      </c>
      <c r="AH2243" s="15">
        <f t="shared" si="810"/>
        <v>500</v>
      </c>
      <c r="AI2243" s="4">
        <f t="shared" ca="1" si="810"/>
        <v>0.13650000000000001</v>
      </c>
      <c r="AJ2243" s="16">
        <f t="shared" ca="1" si="810"/>
        <v>5.0788000000000005E-4</v>
      </c>
      <c r="AK2243" s="4">
        <f t="shared" si="810"/>
        <v>1.075</v>
      </c>
      <c r="AL2243" s="59">
        <f t="shared" si="811"/>
        <v>44788</v>
      </c>
      <c r="AM2243" s="16">
        <f t="shared" ca="1" si="812"/>
        <v>1.0548080900000001</v>
      </c>
      <c r="AN2243" s="15">
        <f t="shared" ca="1" si="812"/>
        <v>27.404045</v>
      </c>
      <c r="AO2243" s="9">
        <f t="shared" si="812"/>
        <v>0</v>
      </c>
      <c r="AP2243" s="17">
        <f t="shared" si="812"/>
        <v>0</v>
      </c>
      <c r="AQ2243" s="15">
        <f t="shared" si="812"/>
        <v>0</v>
      </c>
      <c r="AR2243" s="10" t="str">
        <f t="shared" si="812"/>
        <v>A+J=</v>
      </c>
      <c r="AS2243" s="59">
        <f t="shared" si="812"/>
        <v>44819</v>
      </c>
      <c r="AT2243" s="18"/>
      <c r="AU2243" s="18"/>
      <c r="AV2243" s="40"/>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c r="DM2243" s="18"/>
      <c r="DN2243" s="18"/>
      <c r="DO2243" s="18"/>
      <c r="DP2243" s="18"/>
      <c r="DQ2243" s="18"/>
      <c r="DR2243" s="18"/>
      <c r="DS2243" s="18"/>
      <c r="DT2243" s="18"/>
      <c r="DU2243" s="18"/>
      <c r="DV2243" s="18"/>
      <c r="DW2243" s="18"/>
      <c r="DX2243" s="18"/>
      <c r="DY2243" s="18"/>
      <c r="DZ2243" s="18"/>
      <c r="EA2243" s="18"/>
      <c r="EB2243" s="18"/>
      <c r="EC2243" s="18"/>
      <c r="ED2243" s="18"/>
      <c r="EE2243" s="18"/>
      <c r="EF2243" s="18"/>
      <c r="EG2243" s="18"/>
      <c r="EH2243" s="18"/>
      <c r="EI2243" s="18"/>
      <c r="EJ2243" s="18"/>
      <c r="EK2243" s="18"/>
      <c r="EL2243" s="18"/>
      <c r="EM2243" s="18"/>
      <c r="EN2243" s="18"/>
      <c r="EO2243" s="18"/>
      <c r="EP2243" s="18"/>
      <c r="EQ2243" s="18"/>
      <c r="ER2243" s="18"/>
      <c r="ES2243" s="18"/>
      <c r="ET2243" s="18"/>
      <c r="EU2243" s="18"/>
      <c r="EV2243" s="18"/>
      <c r="EW2243" s="18"/>
      <c r="EX2243" s="18"/>
      <c r="EY2243" s="18"/>
      <c r="EZ2243" s="18"/>
      <c r="FA2243" s="18"/>
      <c r="FB2243" s="18"/>
      <c r="FC2243" s="18"/>
      <c r="FD2243" s="18"/>
      <c r="FE2243" s="18"/>
      <c r="FF2243" s="18"/>
      <c r="FG2243" s="18"/>
      <c r="FH2243" s="18"/>
      <c r="FI2243" s="18"/>
      <c r="FJ2243" s="18"/>
      <c r="FK2243" s="18"/>
      <c r="FL2243" s="18"/>
      <c r="FM2243" s="18"/>
      <c r="FN2243" s="18"/>
      <c r="FO2243" s="18"/>
      <c r="FP2243" s="18"/>
      <c r="FQ2243" s="18"/>
      <c r="FR2243" s="18"/>
      <c r="FS2243" s="18"/>
      <c r="FT2243" s="18"/>
      <c r="FU2243" s="18"/>
      <c r="FV2243" s="18"/>
      <c r="FW2243" s="18"/>
      <c r="FX2243" s="18"/>
      <c r="FY2243" s="18"/>
      <c r="FZ2243" s="18"/>
      <c r="GA2243" s="18"/>
      <c r="GB2243" s="18"/>
      <c r="GC2243" s="18"/>
      <c r="GD2243" s="18"/>
      <c r="GE2243" s="18"/>
      <c r="GF2243" s="18"/>
      <c r="GG2243" s="18"/>
      <c r="GH2243" s="18"/>
      <c r="GI2243" s="18"/>
      <c r="GJ2243" s="18"/>
      <c r="GK2243" s="18"/>
      <c r="GL2243" s="18"/>
      <c r="GM2243" s="18"/>
      <c r="GN2243" s="18"/>
      <c r="GO2243" s="18"/>
      <c r="GP2243" s="18"/>
      <c r="GQ2243" s="18"/>
      <c r="GR2243" s="18"/>
      <c r="GS2243" s="18"/>
      <c r="GT2243" s="18"/>
    </row>
    <row r="2244" spans="1:202" x14ac:dyDescent="0.2">
      <c r="A2244" s="122"/>
      <c r="B2244" s="3"/>
      <c r="C2244" s="3"/>
      <c r="D2244" s="4"/>
      <c r="E2244" s="5"/>
      <c r="F2244" s="19"/>
      <c r="G2244" s="6"/>
      <c r="H2244" s="5"/>
      <c r="I2244" s="5"/>
      <c r="J2244" s="5"/>
      <c r="K2244" s="3"/>
      <c r="L2244" s="20"/>
      <c r="M2244" s="8"/>
      <c r="N2244" s="3"/>
      <c r="O2244" s="3"/>
      <c r="P2244" s="21"/>
      <c r="Q2244" s="2"/>
      <c r="R2244" s="9"/>
      <c r="S2244" s="9"/>
      <c r="T2244" s="9"/>
      <c r="U2244" s="9"/>
      <c r="V2244" s="9"/>
      <c r="W2244" s="9"/>
      <c r="X2244" s="9"/>
      <c r="Y2244" s="9"/>
      <c r="Z2244" s="9"/>
      <c r="AA2244" s="9"/>
      <c r="AB2244" s="9"/>
      <c r="AC2244" s="9"/>
      <c r="AD2244" s="9"/>
      <c r="AE2244" s="9"/>
      <c r="AF2244" s="59">
        <f t="shared" si="813"/>
        <v>44789</v>
      </c>
      <c r="AG2244" s="15">
        <f t="shared" ca="1" si="810"/>
        <v>527.69199500000002</v>
      </c>
      <c r="AH2244" s="15">
        <f t="shared" si="810"/>
        <v>500</v>
      </c>
      <c r="AI2244" s="4">
        <f t="shared" ca="1" si="810"/>
        <v>0.13650000000000001</v>
      </c>
      <c r="AJ2244" s="16">
        <f t="shared" ca="1" si="810"/>
        <v>5.0788000000000005E-4</v>
      </c>
      <c r="AK2244" s="4">
        <f t="shared" si="810"/>
        <v>1.075</v>
      </c>
      <c r="AL2244" s="59">
        <f t="shared" si="811"/>
        <v>44789</v>
      </c>
      <c r="AM2244" s="16">
        <f t="shared" ca="1" si="812"/>
        <v>1.0553839899999999</v>
      </c>
      <c r="AN2244" s="15">
        <f t="shared" ca="1" si="812"/>
        <v>27.691994999999999</v>
      </c>
      <c r="AO2244" s="9">
        <f t="shared" si="812"/>
        <v>0</v>
      </c>
      <c r="AP2244" s="17">
        <f t="shared" si="812"/>
        <v>0</v>
      </c>
      <c r="AQ2244" s="15">
        <f t="shared" si="812"/>
        <v>0</v>
      </c>
      <c r="AR2244" s="10" t="str">
        <f t="shared" si="812"/>
        <v>A+J=</v>
      </c>
      <c r="AS2244" s="59">
        <f t="shared" si="812"/>
        <v>44819</v>
      </c>
      <c r="AT2244" s="18"/>
      <c r="AU2244" s="18"/>
      <c r="AV2244" s="40"/>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c r="DM2244" s="18"/>
      <c r="DN2244" s="18"/>
      <c r="DO2244" s="18"/>
      <c r="DP2244" s="18"/>
      <c r="DQ2244" s="18"/>
      <c r="DR2244" s="18"/>
      <c r="DS2244" s="18"/>
      <c r="DT2244" s="18"/>
      <c r="DU2244" s="18"/>
      <c r="DV2244" s="18"/>
      <c r="DW2244" s="18"/>
      <c r="DX2244" s="18"/>
      <c r="DY2244" s="18"/>
      <c r="DZ2244" s="18"/>
      <c r="EA2244" s="18"/>
      <c r="EB2244" s="18"/>
      <c r="EC2244" s="18"/>
      <c r="ED2244" s="18"/>
      <c r="EE2244" s="18"/>
      <c r="EF2244" s="18"/>
      <c r="EG2244" s="18"/>
      <c r="EH2244" s="18"/>
      <c r="EI2244" s="18"/>
      <c r="EJ2244" s="18"/>
      <c r="EK2244" s="18"/>
      <c r="EL2244" s="18"/>
      <c r="EM2244" s="18"/>
      <c r="EN2244" s="18"/>
      <c r="EO2244" s="18"/>
      <c r="EP2244" s="18"/>
      <c r="EQ2244" s="18"/>
      <c r="ER2244" s="18"/>
      <c r="ES2244" s="18"/>
      <c r="ET2244" s="18"/>
      <c r="EU2244" s="18"/>
      <c r="EV2244" s="18"/>
      <c r="EW2244" s="18"/>
      <c r="EX2244" s="18"/>
      <c r="EY2244" s="18"/>
      <c r="EZ2244" s="18"/>
      <c r="FA2244" s="18"/>
      <c r="FB2244" s="18"/>
      <c r="FC2244" s="18"/>
      <c r="FD2244" s="18"/>
      <c r="FE2244" s="18"/>
      <c r="FF2244" s="18"/>
      <c r="FG2244" s="18"/>
      <c r="FH2244" s="18"/>
      <c r="FI2244" s="18"/>
      <c r="FJ2244" s="18"/>
      <c r="FK2244" s="18"/>
      <c r="FL2244" s="18"/>
      <c r="FM2244" s="18"/>
      <c r="FN2244" s="18"/>
      <c r="FO2244" s="18"/>
      <c r="FP2244" s="18"/>
      <c r="FQ2244" s="18"/>
      <c r="FR2244" s="18"/>
      <c r="FS2244" s="18"/>
      <c r="FT2244" s="18"/>
      <c r="FU2244" s="18"/>
      <c r="FV2244" s="18"/>
      <c r="FW2244" s="18"/>
      <c r="FX2244" s="18"/>
      <c r="FY2244" s="18"/>
      <c r="FZ2244" s="18"/>
      <c r="GA2244" s="18"/>
      <c r="GB2244" s="18"/>
      <c r="GC2244" s="18"/>
      <c r="GD2244" s="18"/>
      <c r="GE2244" s="18"/>
      <c r="GF2244" s="18"/>
      <c r="GG2244" s="18"/>
      <c r="GH2244" s="18"/>
      <c r="GI2244" s="18"/>
      <c r="GJ2244" s="18"/>
      <c r="GK2244" s="18"/>
      <c r="GL2244" s="18"/>
      <c r="GM2244" s="18"/>
      <c r="GN2244" s="18"/>
      <c r="GO2244" s="18"/>
      <c r="GP2244" s="18"/>
      <c r="GQ2244" s="18"/>
      <c r="GR2244" s="18"/>
      <c r="GS2244" s="18"/>
      <c r="GT2244" s="18"/>
    </row>
    <row r="2245" spans="1:202" x14ac:dyDescent="0.2">
      <c r="A2245" s="122"/>
      <c r="B2245" s="3"/>
      <c r="C2245" s="3"/>
      <c r="D2245" s="4"/>
      <c r="E2245" s="5"/>
      <c r="F2245" s="19"/>
      <c r="G2245" s="6"/>
      <c r="H2245" s="5"/>
      <c r="I2245" s="5"/>
      <c r="J2245" s="5"/>
      <c r="K2245" s="3"/>
      <c r="L2245" s="20"/>
      <c r="M2245" s="8"/>
      <c r="N2245" s="3"/>
      <c r="O2245" s="3"/>
      <c r="P2245" s="21"/>
      <c r="Q2245" s="2"/>
      <c r="R2245" s="9"/>
      <c r="S2245" s="9"/>
      <c r="T2245" s="9"/>
      <c r="U2245" s="9"/>
      <c r="V2245" s="9"/>
      <c r="W2245" s="9"/>
      <c r="X2245" s="9"/>
      <c r="Y2245" s="9"/>
      <c r="Z2245" s="9"/>
      <c r="AA2245" s="9"/>
      <c r="AB2245" s="9"/>
      <c r="AC2245" s="9"/>
      <c r="AD2245" s="9"/>
      <c r="AE2245" s="9"/>
      <c r="AF2245" s="59">
        <f t="shared" si="813"/>
        <v>44790</v>
      </c>
      <c r="AG2245" s="15">
        <f t="shared" ca="1" si="810"/>
        <v>527.98009999999999</v>
      </c>
      <c r="AH2245" s="15">
        <f t="shared" si="810"/>
        <v>500</v>
      </c>
      <c r="AI2245" s="4">
        <f t="shared" ca="1" si="810"/>
        <v>0.13650000000000001</v>
      </c>
      <c r="AJ2245" s="16">
        <f t="shared" ca="1" si="810"/>
        <v>5.0788000000000005E-4</v>
      </c>
      <c r="AK2245" s="4">
        <f t="shared" si="810"/>
        <v>1.075</v>
      </c>
      <c r="AL2245" s="59">
        <f t="shared" si="811"/>
        <v>44790</v>
      </c>
      <c r="AM2245" s="16">
        <f t="shared" ca="1" si="812"/>
        <v>1.0559601999999999</v>
      </c>
      <c r="AN2245" s="15">
        <f t="shared" ca="1" si="812"/>
        <v>27.9801</v>
      </c>
      <c r="AO2245" s="9">
        <f t="shared" si="812"/>
        <v>0</v>
      </c>
      <c r="AP2245" s="17">
        <f t="shared" si="812"/>
        <v>0</v>
      </c>
      <c r="AQ2245" s="15">
        <f t="shared" si="812"/>
        <v>0</v>
      </c>
      <c r="AR2245" s="10" t="str">
        <f t="shared" si="812"/>
        <v>A+J=</v>
      </c>
      <c r="AS2245" s="59">
        <f t="shared" si="812"/>
        <v>44819</v>
      </c>
      <c r="AT2245" s="18"/>
      <c r="AU2245" s="18"/>
      <c r="AV2245" s="40"/>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c r="DM2245" s="18"/>
      <c r="DN2245" s="18"/>
      <c r="DO2245" s="18"/>
      <c r="DP2245" s="18"/>
      <c r="DQ2245" s="18"/>
      <c r="DR2245" s="18"/>
      <c r="DS2245" s="18"/>
      <c r="DT2245" s="18"/>
      <c r="DU2245" s="18"/>
      <c r="DV2245" s="18"/>
      <c r="DW2245" s="18"/>
      <c r="DX2245" s="18"/>
      <c r="DY2245" s="18"/>
      <c r="DZ2245" s="18"/>
      <c r="EA2245" s="18"/>
      <c r="EB2245" s="18"/>
      <c r="EC2245" s="18"/>
      <c r="ED2245" s="18"/>
      <c r="EE2245" s="18"/>
      <c r="EF2245" s="18"/>
      <c r="EG2245" s="18"/>
      <c r="EH2245" s="18"/>
      <c r="EI2245" s="18"/>
      <c r="EJ2245" s="18"/>
      <c r="EK2245" s="18"/>
      <c r="EL2245" s="18"/>
      <c r="EM2245" s="18"/>
      <c r="EN2245" s="18"/>
      <c r="EO2245" s="18"/>
      <c r="EP2245" s="18"/>
      <c r="EQ2245" s="18"/>
      <c r="ER2245" s="18"/>
      <c r="ES2245" s="18"/>
      <c r="ET2245" s="18"/>
      <c r="EU2245" s="18"/>
      <c r="EV2245" s="18"/>
      <c r="EW2245" s="18"/>
      <c r="EX2245" s="18"/>
      <c r="EY2245" s="18"/>
      <c r="EZ2245" s="18"/>
      <c r="FA2245" s="18"/>
      <c r="FB2245" s="18"/>
      <c r="FC2245" s="18"/>
      <c r="FD2245" s="18"/>
      <c r="FE2245" s="18"/>
      <c r="FF2245" s="18"/>
      <c r="FG2245" s="18"/>
      <c r="FH2245" s="18"/>
      <c r="FI2245" s="18"/>
      <c r="FJ2245" s="18"/>
      <c r="FK2245" s="18"/>
      <c r="FL2245" s="18"/>
      <c r="FM2245" s="18"/>
      <c r="FN2245" s="18"/>
      <c r="FO2245" s="18"/>
      <c r="FP2245" s="18"/>
      <c r="FQ2245" s="18"/>
      <c r="FR2245" s="18"/>
      <c r="FS2245" s="18"/>
      <c r="FT2245" s="18"/>
      <c r="FU2245" s="18"/>
      <c r="FV2245" s="18"/>
      <c r="FW2245" s="18"/>
      <c r="FX2245" s="18"/>
      <c r="FY2245" s="18"/>
      <c r="FZ2245" s="18"/>
      <c r="GA2245" s="18"/>
      <c r="GB2245" s="18"/>
      <c r="GC2245" s="18"/>
      <c r="GD2245" s="18"/>
      <c r="GE2245" s="18"/>
      <c r="GF2245" s="18"/>
      <c r="GG2245" s="18"/>
      <c r="GH2245" s="18"/>
      <c r="GI2245" s="18"/>
      <c r="GJ2245" s="18"/>
      <c r="GK2245" s="18"/>
      <c r="GL2245" s="18"/>
      <c r="GM2245" s="18"/>
      <c r="GN2245" s="18"/>
      <c r="GO2245" s="18"/>
      <c r="GP2245" s="18"/>
      <c r="GQ2245" s="18"/>
      <c r="GR2245" s="18"/>
      <c r="GS2245" s="18"/>
      <c r="GT2245" s="18"/>
    </row>
    <row r="2246" spans="1:202" x14ac:dyDescent="0.2">
      <c r="A2246" s="122"/>
      <c r="B2246" s="3"/>
      <c r="C2246" s="3"/>
      <c r="D2246" s="4"/>
      <c r="E2246" s="5"/>
      <c r="F2246" s="19"/>
      <c r="G2246" s="6"/>
      <c r="H2246" s="5"/>
      <c r="I2246" s="5"/>
      <c r="J2246" s="5"/>
      <c r="K2246" s="3"/>
      <c r="L2246" s="20"/>
      <c r="M2246" s="8"/>
      <c r="N2246" s="3"/>
      <c r="O2246" s="3"/>
      <c r="P2246" s="21"/>
      <c r="Q2246" s="2"/>
      <c r="R2246" s="9"/>
      <c r="S2246" s="9"/>
      <c r="T2246" s="9"/>
      <c r="U2246" s="9"/>
      <c r="V2246" s="9"/>
      <c r="W2246" s="9"/>
      <c r="X2246" s="9"/>
      <c r="Y2246" s="9"/>
      <c r="Z2246" s="9"/>
      <c r="AA2246" s="9"/>
      <c r="AB2246" s="9"/>
      <c r="AC2246" s="9"/>
      <c r="AD2246" s="9"/>
      <c r="AE2246" s="9"/>
      <c r="AF2246" s="59">
        <f t="shared" si="813"/>
        <v>44791</v>
      </c>
      <c r="AG2246" s="15">
        <f t="shared" ref="AG2246:AK2259" ca="1" si="814">VLOOKUP($AF2246,$A$10:$Q$3625,(AG$1)+1)</f>
        <v>528.26836000000003</v>
      </c>
      <c r="AH2246" s="15">
        <f t="shared" si="814"/>
        <v>500</v>
      </c>
      <c r="AI2246" s="4">
        <f t="shared" ca="1" si="814"/>
        <v>0.13650000000000001</v>
      </c>
      <c r="AJ2246" s="16">
        <f t="shared" ca="1" si="814"/>
        <v>5.0788000000000005E-4</v>
      </c>
      <c r="AK2246" s="4">
        <f t="shared" si="814"/>
        <v>1.075</v>
      </c>
      <c r="AL2246" s="59">
        <f t="shared" si="811"/>
        <v>44791</v>
      </c>
      <c r="AM2246" s="16">
        <f t="shared" ref="AM2246:AS2259" ca="1" si="815">VLOOKUP($AF2246,$A$10:$Q$3625,(AM$1)+1)</f>
        <v>1.05653672</v>
      </c>
      <c r="AN2246" s="15">
        <f t="shared" ca="1" si="815"/>
        <v>28.268360000000001</v>
      </c>
      <c r="AO2246" s="9">
        <f t="shared" si="815"/>
        <v>0</v>
      </c>
      <c r="AP2246" s="17">
        <f t="shared" si="815"/>
        <v>0</v>
      </c>
      <c r="AQ2246" s="15">
        <f t="shared" si="815"/>
        <v>0</v>
      </c>
      <c r="AR2246" s="10" t="str">
        <f t="shared" si="815"/>
        <v>A+J=</v>
      </c>
      <c r="AS2246" s="59">
        <f t="shared" si="815"/>
        <v>44819</v>
      </c>
      <c r="AT2246" s="18"/>
      <c r="AU2246" s="18"/>
      <c r="AV2246" s="40"/>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8"/>
      <c r="FH2246" s="18"/>
      <c r="FI2246" s="18"/>
      <c r="FJ2246" s="18"/>
      <c r="FK2246" s="18"/>
      <c r="FL2246" s="18"/>
      <c r="FM2246" s="18"/>
      <c r="FN2246" s="18"/>
      <c r="FO2246" s="18"/>
      <c r="FP2246" s="18"/>
      <c r="FQ2246" s="18"/>
      <c r="FR2246" s="18"/>
      <c r="FS2246" s="18"/>
      <c r="FT2246" s="18"/>
      <c r="FU2246" s="18"/>
      <c r="FV2246" s="18"/>
      <c r="FW2246" s="18"/>
      <c r="FX2246" s="18"/>
      <c r="FY2246" s="18"/>
      <c r="FZ2246" s="18"/>
      <c r="GA2246" s="18"/>
      <c r="GB2246" s="18"/>
      <c r="GC2246" s="18"/>
      <c r="GD2246" s="18"/>
      <c r="GE2246" s="18"/>
      <c r="GF2246" s="18"/>
      <c r="GG2246" s="18"/>
      <c r="GH2246" s="18"/>
      <c r="GI2246" s="18"/>
      <c r="GJ2246" s="18"/>
      <c r="GK2246" s="18"/>
      <c r="GL2246" s="18"/>
      <c r="GM2246" s="18"/>
      <c r="GN2246" s="18"/>
      <c r="GO2246" s="18"/>
      <c r="GP2246" s="18"/>
      <c r="GQ2246" s="18"/>
      <c r="GR2246" s="18"/>
      <c r="GS2246" s="18"/>
      <c r="GT2246" s="18"/>
    </row>
    <row r="2247" spans="1:202" x14ac:dyDescent="0.2">
      <c r="A2247" s="122"/>
      <c r="B2247" s="3"/>
      <c r="C2247" s="3"/>
      <c r="D2247" s="4"/>
      <c r="E2247" s="5"/>
      <c r="F2247" s="19"/>
      <c r="G2247" s="6"/>
      <c r="H2247" s="5"/>
      <c r="I2247" s="5"/>
      <c r="J2247" s="5"/>
      <c r="K2247" s="3"/>
      <c r="L2247" s="20"/>
      <c r="M2247" s="8"/>
      <c r="N2247" s="3"/>
      <c r="O2247" s="3"/>
      <c r="P2247" s="21"/>
      <c r="Q2247" s="2"/>
      <c r="R2247" s="9"/>
      <c r="S2247" s="9"/>
      <c r="T2247" s="9"/>
      <c r="U2247" s="9"/>
      <c r="V2247" s="9"/>
      <c r="W2247" s="9"/>
      <c r="X2247" s="9"/>
      <c r="Y2247" s="9"/>
      <c r="Z2247" s="9"/>
      <c r="AA2247" s="9"/>
      <c r="AB2247" s="9"/>
      <c r="AC2247" s="9"/>
      <c r="AD2247" s="9"/>
      <c r="AE2247" s="9"/>
      <c r="AF2247" s="59">
        <f t="shared" si="813"/>
        <v>44792</v>
      </c>
      <c r="AG2247" s="15">
        <f t="shared" ca="1" si="814"/>
        <v>528.55677999</v>
      </c>
      <c r="AH2247" s="15">
        <f t="shared" si="814"/>
        <v>500</v>
      </c>
      <c r="AI2247" s="4">
        <f t="shared" ca="1" si="814"/>
        <v>0.13650000000000001</v>
      </c>
      <c r="AJ2247" s="16">
        <f t="shared" ca="1" si="814"/>
        <v>5.0788000000000005E-4</v>
      </c>
      <c r="AK2247" s="4">
        <f t="shared" si="814"/>
        <v>1.075</v>
      </c>
      <c r="AL2247" s="59">
        <f t="shared" si="811"/>
        <v>44792</v>
      </c>
      <c r="AM2247" s="16">
        <f t="shared" ca="1" si="815"/>
        <v>1.0571135599999999</v>
      </c>
      <c r="AN2247" s="15">
        <f t="shared" ca="1" si="815"/>
        <v>28.556779989999999</v>
      </c>
      <c r="AO2247" s="9">
        <f t="shared" si="815"/>
        <v>0</v>
      </c>
      <c r="AP2247" s="17">
        <f t="shared" si="815"/>
        <v>0</v>
      </c>
      <c r="AQ2247" s="15">
        <f t="shared" si="815"/>
        <v>0</v>
      </c>
      <c r="AR2247" s="10" t="str">
        <f t="shared" si="815"/>
        <v>A+J=</v>
      </c>
      <c r="AS2247" s="59">
        <f t="shared" si="815"/>
        <v>44819</v>
      </c>
      <c r="AT2247" s="18"/>
      <c r="AU2247" s="18"/>
      <c r="AV2247" s="40"/>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c r="DM2247" s="18"/>
      <c r="DN2247" s="18"/>
      <c r="DO2247" s="18"/>
      <c r="DP2247" s="18"/>
      <c r="DQ2247" s="18"/>
      <c r="DR2247" s="18"/>
      <c r="DS2247" s="18"/>
      <c r="DT2247" s="18"/>
      <c r="DU2247" s="18"/>
      <c r="DV2247" s="18"/>
      <c r="DW2247" s="18"/>
      <c r="DX2247" s="18"/>
      <c r="DY2247" s="18"/>
      <c r="DZ2247" s="18"/>
      <c r="EA2247" s="18"/>
      <c r="EB2247" s="18"/>
      <c r="EC2247" s="18"/>
      <c r="ED2247" s="18"/>
      <c r="EE2247" s="18"/>
      <c r="EF2247" s="18"/>
      <c r="EG2247" s="18"/>
      <c r="EH2247" s="18"/>
      <c r="EI2247" s="18"/>
      <c r="EJ2247" s="18"/>
      <c r="EK2247" s="18"/>
      <c r="EL2247" s="18"/>
      <c r="EM2247" s="18"/>
      <c r="EN2247" s="18"/>
      <c r="EO2247" s="18"/>
      <c r="EP2247" s="18"/>
      <c r="EQ2247" s="18"/>
      <c r="ER2247" s="18"/>
      <c r="ES2247" s="18"/>
      <c r="ET2247" s="18"/>
      <c r="EU2247" s="18"/>
      <c r="EV2247" s="18"/>
      <c r="EW2247" s="18"/>
      <c r="EX2247" s="18"/>
      <c r="EY2247" s="18"/>
      <c r="EZ2247" s="18"/>
      <c r="FA2247" s="18"/>
      <c r="FB2247" s="18"/>
      <c r="FC2247" s="18"/>
      <c r="FD2247" s="18"/>
      <c r="FE2247" s="18"/>
      <c r="FF2247" s="18"/>
      <c r="FG2247" s="18"/>
      <c r="FH2247" s="18"/>
      <c r="FI2247" s="18"/>
      <c r="FJ2247" s="18"/>
      <c r="FK2247" s="18"/>
      <c r="FL2247" s="18"/>
      <c r="FM2247" s="18"/>
      <c r="FN2247" s="18"/>
      <c r="FO2247" s="18"/>
      <c r="FP2247" s="18"/>
      <c r="FQ2247" s="18"/>
      <c r="FR2247" s="18"/>
      <c r="FS2247" s="18"/>
      <c r="FT2247" s="18"/>
      <c r="FU2247" s="18"/>
      <c r="FV2247" s="18"/>
      <c r="FW2247" s="18"/>
      <c r="FX2247" s="18"/>
      <c r="FY2247" s="18"/>
      <c r="FZ2247" s="18"/>
      <c r="GA2247" s="18"/>
      <c r="GB2247" s="18"/>
      <c r="GC2247" s="18"/>
      <c r="GD2247" s="18"/>
      <c r="GE2247" s="18"/>
      <c r="GF2247" s="18"/>
      <c r="GG2247" s="18"/>
      <c r="GH2247" s="18"/>
      <c r="GI2247" s="18"/>
      <c r="GJ2247" s="18"/>
      <c r="GK2247" s="18"/>
      <c r="GL2247" s="18"/>
      <c r="GM2247" s="18"/>
      <c r="GN2247" s="18"/>
      <c r="GO2247" s="18"/>
      <c r="GP2247" s="18"/>
      <c r="GQ2247" s="18"/>
      <c r="GR2247" s="18"/>
      <c r="GS2247" s="18"/>
      <c r="GT2247" s="18"/>
    </row>
    <row r="2248" spans="1:202" x14ac:dyDescent="0.2">
      <c r="A2248" s="122"/>
      <c r="B2248" s="3"/>
      <c r="C2248" s="3"/>
      <c r="D2248" s="4"/>
      <c r="E2248" s="5"/>
      <c r="F2248" s="19"/>
      <c r="G2248" s="6"/>
      <c r="H2248" s="5"/>
      <c r="I2248" s="5"/>
      <c r="J2248" s="5"/>
      <c r="K2248" s="3"/>
      <c r="L2248" s="20"/>
      <c r="M2248" s="8"/>
      <c r="N2248" s="3"/>
      <c r="O2248" s="3"/>
      <c r="P2248" s="21"/>
      <c r="Q2248" s="2"/>
      <c r="R2248" s="9"/>
      <c r="S2248" s="9"/>
      <c r="T2248" s="9"/>
      <c r="U2248" s="9"/>
      <c r="V2248" s="9"/>
      <c r="W2248" s="9"/>
      <c r="X2248" s="9"/>
      <c r="Y2248" s="9"/>
      <c r="Z2248" s="9"/>
      <c r="AA2248" s="9"/>
      <c r="AB2248" s="9"/>
      <c r="AC2248" s="9"/>
      <c r="AD2248" s="9"/>
      <c r="AE2248" s="9"/>
      <c r="AF2248" s="59">
        <f t="shared" si="813"/>
        <v>44793</v>
      </c>
      <c r="AG2248" s="15">
        <f t="shared" ca="1" si="814"/>
        <v>528.84535500000004</v>
      </c>
      <c r="AH2248" s="15">
        <f t="shared" si="814"/>
        <v>500</v>
      </c>
      <c r="AI2248" s="4">
        <f t="shared" ca="1" si="814"/>
        <v>0</v>
      </c>
      <c r="AJ2248" s="16">
        <f t="shared" ca="1" si="814"/>
        <v>0</v>
      </c>
      <c r="AK2248" s="4">
        <f t="shared" si="814"/>
        <v>1.075</v>
      </c>
      <c r="AL2248" s="59">
        <f t="shared" si="811"/>
        <v>44793</v>
      </c>
      <c r="AM2248" s="16">
        <f t="shared" ca="1" si="815"/>
        <v>1.0576907099999999</v>
      </c>
      <c r="AN2248" s="15">
        <f t="shared" ca="1" si="815"/>
        <v>28.845355000000001</v>
      </c>
      <c r="AO2248" s="9">
        <f t="shared" si="815"/>
        <v>0</v>
      </c>
      <c r="AP2248" s="17">
        <f t="shared" si="815"/>
        <v>0</v>
      </c>
      <c r="AQ2248" s="15">
        <f t="shared" si="815"/>
        <v>0</v>
      </c>
      <c r="AR2248" s="10" t="str">
        <f t="shared" si="815"/>
        <v>A+J=</v>
      </c>
      <c r="AS2248" s="59">
        <f t="shared" si="815"/>
        <v>44819</v>
      </c>
      <c r="AT2248" s="18"/>
      <c r="AU2248" s="18"/>
      <c r="AV2248" s="40"/>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c r="DM2248" s="18"/>
      <c r="DN2248" s="18"/>
      <c r="DO2248" s="18"/>
      <c r="DP2248" s="18"/>
      <c r="DQ2248" s="18"/>
      <c r="DR2248" s="18"/>
      <c r="DS2248" s="18"/>
      <c r="DT2248" s="18"/>
      <c r="DU2248" s="18"/>
      <c r="DV2248" s="18"/>
      <c r="DW2248" s="18"/>
      <c r="DX2248" s="18"/>
      <c r="DY2248" s="18"/>
      <c r="DZ2248" s="18"/>
      <c r="EA2248" s="18"/>
      <c r="EB2248" s="18"/>
      <c r="EC2248" s="18"/>
      <c r="ED2248" s="18"/>
      <c r="EE2248" s="18"/>
      <c r="EF2248" s="18"/>
      <c r="EG2248" s="18"/>
      <c r="EH2248" s="18"/>
      <c r="EI2248" s="18"/>
      <c r="EJ2248" s="18"/>
      <c r="EK2248" s="18"/>
      <c r="EL2248" s="18"/>
      <c r="EM2248" s="18"/>
      <c r="EN2248" s="18"/>
      <c r="EO2248" s="18"/>
      <c r="EP2248" s="18"/>
      <c r="EQ2248" s="18"/>
      <c r="ER2248" s="18"/>
      <c r="ES2248" s="18"/>
      <c r="ET2248" s="18"/>
      <c r="EU2248" s="18"/>
      <c r="EV2248" s="18"/>
      <c r="EW2248" s="18"/>
      <c r="EX2248" s="18"/>
      <c r="EY2248" s="18"/>
      <c r="EZ2248" s="18"/>
      <c r="FA2248" s="18"/>
      <c r="FB2248" s="18"/>
      <c r="FC2248" s="18"/>
      <c r="FD2248" s="18"/>
      <c r="FE2248" s="18"/>
      <c r="FF2248" s="18"/>
      <c r="FG2248" s="18"/>
      <c r="FH2248" s="18"/>
      <c r="FI2248" s="18"/>
      <c r="FJ2248" s="18"/>
      <c r="FK2248" s="18"/>
      <c r="FL2248" s="18"/>
      <c r="FM2248" s="18"/>
      <c r="FN2248" s="18"/>
      <c r="FO2248" s="18"/>
      <c r="FP2248" s="18"/>
      <c r="FQ2248" s="18"/>
      <c r="FR2248" s="18"/>
      <c r="FS2248" s="18"/>
      <c r="FT2248" s="18"/>
      <c r="FU2248" s="18"/>
      <c r="FV2248" s="18"/>
      <c r="FW2248" s="18"/>
      <c r="FX2248" s="18"/>
      <c r="FY2248" s="18"/>
      <c r="FZ2248" s="18"/>
      <c r="GA2248" s="18"/>
      <c r="GB2248" s="18"/>
      <c r="GC2248" s="18"/>
      <c r="GD2248" s="18"/>
      <c r="GE2248" s="18"/>
      <c r="GF2248" s="18"/>
      <c r="GG2248" s="18"/>
      <c r="GH2248" s="18"/>
      <c r="GI2248" s="18"/>
      <c r="GJ2248" s="18"/>
      <c r="GK2248" s="18"/>
      <c r="GL2248" s="18"/>
      <c r="GM2248" s="18"/>
      <c r="GN2248" s="18"/>
      <c r="GO2248" s="18"/>
      <c r="GP2248" s="18"/>
      <c r="GQ2248" s="18"/>
      <c r="GR2248" s="18"/>
      <c r="GS2248" s="18"/>
      <c r="GT2248" s="18"/>
    </row>
    <row r="2249" spans="1:202" x14ac:dyDescent="0.2">
      <c r="A2249" s="122"/>
      <c r="B2249" s="3"/>
      <c r="C2249" s="3"/>
      <c r="D2249" s="4"/>
      <c r="E2249" s="5"/>
      <c r="F2249" s="19"/>
      <c r="G2249" s="6"/>
      <c r="H2249" s="5"/>
      <c r="I2249" s="5"/>
      <c r="J2249" s="5"/>
      <c r="K2249" s="3"/>
      <c r="L2249" s="20"/>
      <c r="M2249" s="8"/>
      <c r="N2249" s="3"/>
      <c r="O2249" s="3"/>
      <c r="P2249" s="21"/>
      <c r="Q2249" s="2"/>
      <c r="R2249" s="9"/>
      <c r="S2249" s="9"/>
      <c r="T2249" s="9"/>
      <c r="U2249" s="9"/>
      <c r="V2249" s="9"/>
      <c r="W2249" s="9"/>
      <c r="X2249" s="9"/>
      <c r="Y2249" s="9"/>
      <c r="Z2249" s="9"/>
      <c r="AA2249" s="9"/>
      <c r="AB2249" s="9"/>
      <c r="AC2249" s="9"/>
      <c r="AD2249" s="9"/>
      <c r="AE2249" s="9"/>
      <c r="AF2249" s="59">
        <f t="shared" si="813"/>
        <v>44794</v>
      </c>
      <c r="AG2249" s="15">
        <f t="shared" ca="1" si="814"/>
        <v>528.84535500000004</v>
      </c>
      <c r="AH2249" s="15">
        <f t="shared" si="814"/>
        <v>500</v>
      </c>
      <c r="AI2249" s="4">
        <f t="shared" ca="1" si="814"/>
        <v>0</v>
      </c>
      <c r="AJ2249" s="16">
        <f t="shared" ca="1" si="814"/>
        <v>0</v>
      </c>
      <c r="AK2249" s="4">
        <f t="shared" si="814"/>
        <v>1.075</v>
      </c>
      <c r="AL2249" s="59">
        <f t="shared" si="811"/>
        <v>44794</v>
      </c>
      <c r="AM2249" s="16">
        <f t="shared" ca="1" si="815"/>
        <v>1.0576907099999999</v>
      </c>
      <c r="AN2249" s="15">
        <f t="shared" ca="1" si="815"/>
        <v>28.845355000000001</v>
      </c>
      <c r="AO2249" s="9">
        <f t="shared" si="815"/>
        <v>0</v>
      </c>
      <c r="AP2249" s="17">
        <f t="shared" si="815"/>
        <v>0</v>
      </c>
      <c r="AQ2249" s="15">
        <f t="shared" si="815"/>
        <v>0</v>
      </c>
      <c r="AR2249" s="10" t="str">
        <f t="shared" si="815"/>
        <v>A+J=</v>
      </c>
      <c r="AS2249" s="59">
        <f t="shared" si="815"/>
        <v>44819</v>
      </c>
      <c r="AT2249" s="18"/>
      <c r="AU2249" s="18"/>
      <c r="AV2249" s="40"/>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c r="DM2249" s="18"/>
      <c r="DN2249" s="18"/>
      <c r="DO2249" s="18"/>
      <c r="DP2249" s="18"/>
      <c r="DQ2249" s="18"/>
      <c r="DR2249" s="18"/>
      <c r="DS2249" s="18"/>
      <c r="DT2249" s="18"/>
      <c r="DU2249" s="18"/>
      <c r="DV2249" s="18"/>
      <c r="DW2249" s="18"/>
      <c r="DX2249" s="18"/>
      <c r="DY2249" s="18"/>
      <c r="DZ2249" s="18"/>
      <c r="EA2249" s="18"/>
      <c r="EB2249" s="18"/>
      <c r="EC2249" s="18"/>
      <c r="ED2249" s="18"/>
      <c r="EE2249" s="18"/>
      <c r="EF2249" s="18"/>
      <c r="EG2249" s="18"/>
      <c r="EH2249" s="18"/>
      <c r="EI2249" s="18"/>
      <c r="EJ2249" s="18"/>
      <c r="EK2249" s="18"/>
      <c r="EL2249" s="18"/>
      <c r="EM2249" s="18"/>
      <c r="EN2249" s="18"/>
      <c r="EO2249" s="18"/>
      <c r="EP2249" s="18"/>
      <c r="EQ2249" s="18"/>
      <c r="ER2249" s="18"/>
      <c r="ES2249" s="18"/>
      <c r="ET2249" s="18"/>
      <c r="EU2249" s="18"/>
      <c r="EV2249" s="18"/>
      <c r="EW2249" s="18"/>
      <c r="EX2249" s="18"/>
      <c r="EY2249" s="18"/>
      <c r="EZ2249" s="18"/>
      <c r="FA2249" s="18"/>
      <c r="FB2249" s="18"/>
      <c r="FC2249" s="18"/>
      <c r="FD2249" s="18"/>
      <c r="FE2249" s="18"/>
      <c r="FF2249" s="18"/>
      <c r="FG2249" s="18"/>
      <c r="FH2249" s="18"/>
      <c r="FI2249" s="18"/>
      <c r="FJ2249" s="18"/>
      <c r="FK2249" s="18"/>
      <c r="FL2249" s="18"/>
      <c r="FM2249" s="18"/>
      <c r="FN2249" s="18"/>
      <c r="FO2249" s="18"/>
      <c r="FP2249" s="18"/>
      <c r="FQ2249" s="18"/>
      <c r="FR2249" s="18"/>
      <c r="FS2249" s="18"/>
      <c r="FT2249" s="18"/>
      <c r="FU2249" s="18"/>
      <c r="FV2249" s="18"/>
      <c r="FW2249" s="18"/>
      <c r="FX2249" s="18"/>
      <c r="FY2249" s="18"/>
      <c r="FZ2249" s="18"/>
      <c r="GA2249" s="18"/>
      <c r="GB2249" s="18"/>
      <c r="GC2249" s="18"/>
      <c r="GD2249" s="18"/>
      <c r="GE2249" s="18"/>
      <c r="GF2249" s="18"/>
      <c r="GG2249" s="18"/>
      <c r="GH2249" s="18"/>
      <c r="GI2249" s="18"/>
      <c r="GJ2249" s="18"/>
      <c r="GK2249" s="18"/>
      <c r="GL2249" s="18"/>
      <c r="GM2249" s="18"/>
      <c r="GN2249" s="18"/>
      <c r="GO2249" s="18"/>
      <c r="GP2249" s="18"/>
      <c r="GQ2249" s="18"/>
      <c r="GR2249" s="18"/>
      <c r="GS2249" s="18"/>
      <c r="GT2249" s="18"/>
    </row>
    <row r="2250" spans="1:202" x14ac:dyDescent="0.2">
      <c r="A2250" s="122"/>
      <c r="B2250" s="3"/>
      <c r="C2250" s="3"/>
      <c r="D2250" s="4"/>
      <c r="E2250" s="5"/>
      <c r="F2250" s="19"/>
      <c r="G2250" s="6"/>
      <c r="H2250" s="5"/>
      <c r="I2250" s="5"/>
      <c r="J2250" s="5"/>
      <c r="K2250" s="3"/>
      <c r="L2250" s="20"/>
      <c r="M2250" s="8"/>
      <c r="N2250" s="3"/>
      <c r="O2250" s="3"/>
      <c r="P2250" s="21"/>
      <c r="Q2250" s="2"/>
      <c r="R2250" s="9"/>
      <c r="S2250" s="9"/>
      <c r="T2250" s="9"/>
      <c r="U2250" s="9"/>
      <c r="V2250" s="9"/>
      <c r="W2250" s="9"/>
      <c r="X2250" s="9"/>
      <c r="Y2250" s="9"/>
      <c r="Z2250" s="9"/>
      <c r="AA2250" s="9"/>
      <c r="AB2250" s="9"/>
      <c r="AC2250" s="9"/>
      <c r="AD2250" s="9"/>
      <c r="AE2250" s="9"/>
      <c r="AF2250" s="59">
        <f t="shared" si="813"/>
        <v>44795</v>
      </c>
      <c r="AG2250" s="15">
        <f t="shared" ca="1" si="814"/>
        <v>528.84535500000004</v>
      </c>
      <c r="AH2250" s="15">
        <f t="shared" si="814"/>
        <v>500</v>
      </c>
      <c r="AI2250" s="4">
        <f t="shared" ca="1" si="814"/>
        <v>0.13650000000000001</v>
      </c>
      <c r="AJ2250" s="16">
        <f t="shared" ca="1" si="814"/>
        <v>5.0788000000000005E-4</v>
      </c>
      <c r="AK2250" s="4">
        <f t="shared" si="814"/>
        <v>1.075</v>
      </c>
      <c r="AL2250" s="59">
        <f t="shared" si="811"/>
        <v>44795</v>
      </c>
      <c r="AM2250" s="16">
        <f t="shared" ca="1" si="815"/>
        <v>1.0576907099999999</v>
      </c>
      <c r="AN2250" s="15">
        <f t="shared" ca="1" si="815"/>
        <v>28.845355000000001</v>
      </c>
      <c r="AO2250" s="9">
        <f t="shared" si="815"/>
        <v>0</v>
      </c>
      <c r="AP2250" s="17">
        <f t="shared" si="815"/>
        <v>0</v>
      </c>
      <c r="AQ2250" s="15">
        <f t="shared" si="815"/>
        <v>0</v>
      </c>
      <c r="AR2250" s="10" t="str">
        <f t="shared" si="815"/>
        <v>A+J=</v>
      </c>
      <c r="AS2250" s="59">
        <f t="shared" si="815"/>
        <v>44819</v>
      </c>
      <c r="AT2250" s="18"/>
      <c r="AU2250" s="18"/>
      <c r="AV2250" s="40"/>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c r="DM2250" s="18"/>
      <c r="DN2250" s="18"/>
      <c r="DO2250" s="18"/>
      <c r="DP2250" s="18"/>
      <c r="DQ2250" s="18"/>
      <c r="DR2250" s="18"/>
      <c r="DS2250" s="18"/>
      <c r="DT2250" s="18"/>
      <c r="DU2250" s="18"/>
      <c r="DV2250" s="18"/>
      <c r="DW2250" s="18"/>
      <c r="DX2250" s="18"/>
      <c r="DY2250" s="18"/>
      <c r="DZ2250" s="18"/>
      <c r="EA2250" s="18"/>
      <c r="EB2250" s="18"/>
      <c r="EC2250" s="18"/>
      <c r="ED2250" s="18"/>
      <c r="EE2250" s="18"/>
      <c r="EF2250" s="18"/>
      <c r="EG2250" s="18"/>
      <c r="EH2250" s="18"/>
      <c r="EI2250" s="18"/>
      <c r="EJ2250" s="18"/>
      <c r="EK2250" s="18"/>
      <c r="EL2250" s="18"/>
      <c r="EM2250" s="18"/>
      <c r="EN2250" s="18"/>
      <c r="EO2250" s="18"/>
      <c r="EP2250" s="18"/>
      <c r="EQ2250" s="18"/>
      <c r="ER2250" s="18"/>
      <c r="ES2250" s="18"/>
      <c r="ET2250" s="18"/>
      <c r="EU2250" s="18"/>
      <c r="EV2250" s="18"/>
      <c r="EW2250" s="18"/>
      <c r="EX2250" s="18"/>
      <c r="EY2250" s="18"/>
      <c r="EZ2250" s="18"/>
      <c r="FA2250" s="18"/>
      <c r="FB2250" s="18"/>
      <c r="FC2250" s="18"/>
      <c r="FD2250" s="18"/>
      <c r="FE2250" s="18"/>
      <c r="FF2250" s="18"/>
      <c r="FG2250" s="18"/>
      <c r="FH2250" s="18"/>
      <c r="FI2250" s="18"/>
      <c r="FJ2250" s="18"/>
      <c r="FK2250" s="18"/>
      <c r="FL2250" s="18"/>
      <c r="FM2250" s="18"/>
      <c r="FN2250" s="18"/>
      <c r="FO2250" s="18"/>
      <c r="FP2250" s="18"/>
      <c r="FQ2250" s="18"/>
      <c r="FR2250" s="18"/>
      <c r="FS2250" s="18"/>
      <c r="FT2250" s="18"/>
      <c r="FU2250" s="18"/>
      <c r="FV2250" s="18"/>
      <c r="FW2250" s="18"/>
      <c r="FX2250" s="18"/>
      <c r="FY2250" s="18"/>
      <c r="FZ2250" s="18"/>
      <c r="GA2250" s="18"/>
      <c r="GB2250" s="18"/>
      <c r="GC2250" s="18"/>
      <c r="GD2250" s="18"/>
      <c r="GE2250" s="18"/>
      <c r="GF2250" s="18"/>
      <c r="GG2250" s="18"/>
      <c r="GH2250" s="18"/>
      <c r="GI2250" s="18"/>
      <c r="GJ2250" s="18"/>
      <c r="GK2250" s="18"/>
      <c r="GL2250" s="18"/>
      <c r="GM2250" s="18"/>
      <c r="GN2250" s="18"/>
      <c r="GO2250" s="18"/>
      <c r="GP2250" s="18"/>
      <c r="GQ2250" s="18"/>
      <c r="GR2250" s="18"/>
      <c r="GS2250" s="18"/>
      <c r="GT2250" s="18"/>
    </row>
    <row r="2251" spans="1:202" x14ac:dyDescent="0.2">
      <c r="A2251" s="122"/>
      <c r="B2251" s="3"/>
      <c r="C2251" s="3"/>
      <c r="D2251" s="4"/>
      <c r="E2251" s="5"/>
      <c r="F2251" s="19"/>
      <c r="G2251" s="6"/>
      <c r="H2251" s="5"/>
      <c r="I2251" s="5"/>
      <c r="J2251" s="5"/>
      <c r="K2251" s="3"/>
      <c r="L2251" s="20"/>
      <c r="M2251" s="8"/>
      <c r="N2251" s="3"/>
      <c r="O2251" s="3"/>
      <c r="P2251" s="21"/>
      <c r="Q2251" s="2"/>
      <c r="R2251" s="9"/>
      <c r="S2251" s="9"/>
      <c r="T2251" s="9"/>
      <c r="U2251" s="9"/>
      <c r="V2251" s="9"/>
      <c r="W2251" s="9"/>
      <c r="X2251" s="9"/>
      <c r="Y2251" s="9"/>
      <c r="Z2251" s="9"/>
      <c r="AA2251" s="9"/>
      <c r="AB2251" s="9"/>
      <c r="AC2251" s="9"/>
      <c r="AD2251" s="9"/>
      <c r="AE2251" s="9"/>
      <c r="AF2251" s="59">
        <f t="shared" si="813"/>
        <v>44796</v>
      </c>
      <c r="AG2251" s="15">
        <f t="shared" ca="1" si="814"/>
        <v>529.13409000000001</v>
      </c>
      <c r="AH2251" s="15">
        <f t="shared" si="814"/>
        <v>500</v>
      </c>
      <c r="AI2251" s="4">
        <f t="shared" ca="1" si="814"/>
        <v>0.13650000000000001</v>
      </c>
      <c r="AJ2251" s="16">
        <f t="shared" ca="1" si="814"/>
        <v>5.0788000000000005E-4</v>
      </c>
      <c r="AK2251" s="4">
        <f t="shared" si="814"/>
        <v>1.075</v>
      </c>
      <c r="AL2251" s="59">
        <f t="shared" si="811"/>
        <v>44796</v>
      </c>
      <c r="AM2251" s="16">
        <f t="shared" ca="1" si="815"/>
        <v>1.05826818</v>
      </c>
      <c r="AN2251" s="15">
        <f t="shared" ca="1" si="815"/>
        <v>29.13409</v>
      </c>
      <c r="AO2251" s="9">
        <f t="shared" si="815"/>
        <v>0</v>
      </c>
      <c r="AP2251" s="17">
        <f t="shared" si="815"/>
        <v>0</v>
      </c>
      <c r="AQ2251" s="15">
        <f t="shared" si="815"/>
        <v>0</v>
      </c>
      <c r="AR2251" s="10" t="str">
        <f t="shared" si="815"/>
        <v>A+J=</v>
      </c>
      <c r="AS2251" s="59">
        <f t="shared" si="815"/>
        <v>44819</v>
      </c>
      <c r="AT2251" s="18"/>
      <c r="AU2251" s="18"/>
      <c r="AV2251" s="40"/>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c r="DM2251" s="18"/>
      <c r="DN2251" s="18"/>
      <c r="DO2251" s="18"/>
      <c r="DP2251" s="18"/>
      <c r="DQ2251" s="18"/>
      <c r="DR2251" s="18"/>
      <c r="DS2251" s="18"/>
      <c r="DT2251" s="18"/>
      <c r="DU2251" s="18"/>
      <c r="DV2251" s="18"/>
      <c r="DW2251" s="18"/>
      <c r="DX2251" s="18"/>
      <c r="DY2251" s="18"/>
      <c r="DZ2251" s="18"/>
      <c r="EA2251" s="18"/>
      <c r="EB2251" s="18"/>
      <c r="EC2251" s="18"/>
      <c r="ED2251" s="18"/>
      <c r="EE2251" s="18"/>
      <c r="EF2251" s="18"/>
      <c r="EG2251" s="18"/>
      <c r="EH2251" s="18"/>
      <c r="EI2251" s="18"/>
      <c r="EJ2251" s="18"/>
      <c r="EK2251" s="18"/>
      <c r="EL2251" s="18"/>
      <c r="EM2251" s="18"/>
      <c r="EN2251" s="18"/>
      <c r="EO2251" s="18"/>
      <c r="EP2251" s="18"/>
      <c r="EQ2251" s="18"/>
      <c r="ER2251" s="18"/>
      <c r="ES2251" s="18"/>
      <c r="ET2251" s="18"/>
      <c r="EU2251" s="18"/>
      <c r="EV2251" s="18"/>
      <c r="EW2251" s="18"/>
      <c r="EX2251" s="18"/>
      <c r="EY2251" s="18"/>
      <c r="EZ2251" s="18"/>
      <c r="FA2251" s="18"/>
      <c r="FB2251" s="18"/>
      <c r="FC2251" s="18"/>
      <c r="FD2251" s="18"/>
      <c r="FE2251" s="18"/>
      <c r="FF2251" s="18"/>
      <c r="FG2251" s="18"/>
      <c r="FH2251" s="18"/>
      <c r="FI2251" s="18"/>
      <c r="FJ2251" s="18"/>
      <c r="FK2251" s="18"/>
      <c r="FL2251" s="18"/>
      <c r="FM2251" s="18"/>
      <c r="FN2251" s="18"/>
      <c r="FO2251" s="18"/>
      <c r="FP2251" s="18"/>
      <c r="FQ2251" s="18"/>
      <c r="FR2251" s="18"/>
      <c r="FS2251" s="18"/>
      <c r="FT2251" s="18"/>
      <c r="FU2251" s="18"/>
      <c r="FV2251" s="18"/>
      <c r="FW2251" s="18"/>
      <c r="FX2251" s="18"/>
      <c r="FY2251" s="18"/>
      <c r="FZ2251" s="18"/>
      <c r="GA2251" s="18"/>
      <c r="GB2251" s="18"/>
      <c r="GC2251" s="18"/>
      <c r="GD2251" s="18"/>
      <c r="GE2251" s="18"/>
      <c r="GF2251" s="18"/>
      <c r="GG2251" s="18"/>
      <c r="GH2251" s="18"/>
      <c r="GI2251" s="18"/>
      <c r="GJ2251" s="18"/>
      <c r="GK2251" s="18"/>
      <c r="GL2251" s="18"/>
      <c r="GM2251" s="18"/>
      <c r="GN2251" s="18"/>
      <c r="GO2251" s="18"/>
      <c r="GP2251" s="18"/>
      <c r="GQ2251" s="18"/>
      <c r="GR2251" s="18"/>
      <c r="GS2251" s="18"/>
      <c r="GT2251" s="18"/>
    </row>
    <row r="2252" spans="1:202" x14ac:dyDescent="0.2">
      <c r="A2252" s="122"/>
      <c r="B2252" s="3"/>
      <c r="C2252" s="3"/>
      <c r="D2252" s="4"/>
      <c r="E2252" s="5"/>
      <c r="F2252" s="19"/>
      <c r="G2252" s="6"/>
      <c r="H2252" s="5"/>
      <c r="I2252" s="5"/>
      <c r="J2252" s="5"/>
      <c r="K2252" s="3"/>
      <c r="L2252" s="20"/>
      <c r="M2252" s="8"/>
      <c r="N2252" s="3"/>
      <c r="O2252" s="3"/>
      <c r="P2252" s="21"/>
      <c r="Q2252" s="2"/>
      <c r="R2252" s="9"/>
      <c r="S2252" s="9"/>
      <c r="T2252" s="9"/>
      <c r="U2252" s="9"/>
      <c r="V2252" s="9"/>
      <c r="W2252" s="9"/>
      <c r="X2252" s="9"/>
      <c r="Y2252" s="9"/>
      <c r="Z2252" s="9"/>
      <c r="AA2252" s="9"/>
      <c r="AB2252" s="9"/>
      <c r="AC2252" s="9"/>
      <c r="AD2252" s="9"/>
      <c r="AE2252" s="9"/>
      <c r="AF2252" s="59">
        <f t="shared" si="813"/>
        <v>44797</v>
      </c>
      <c r="AG2252" s="15">
        <f t="shared" ca="1" si="814"/>
        <v>529.42298000000005</v>
      </c>
      <c r="AH2252" s="15">
        <f t="shared" si="814"/>
        <v>500</v>
      </c>
      <c r="AI2252" s="4">
        <f t="shared" ca="1" si="814"/>
        <v>0.13650000000000001</v>
      </c>
      <c r="AJ2252" s="16">
        <f t="shared" ca="1" si="814"/>
        <v>5.0788000000000005E-4</v>
      </c>
      <c r="AK2252" s="4">
        <f t="shared" si="814"/>
        <v>1.075</v>
      </c>
      <c r="AL2252" s="59">
        <f t="shared" si="811"/>
        <v>44797</v>
      </c>
      <c r="AM2252" s="16">
        <f t="shared" ca="1" si="815"/>
        <v>1.05884596</v>
      </c>
      <c r="AN2252" s="15">
        <f t="shared" ca="1" si="815"/>
        <v>29.422979999999999</v>
      </c>
      <c r="AO2252" s="9">
        <f t="shared" si="815"/>
        <v>0</v>
      </c>
      <c r="AP2252" s="17">
        <f t="shared" si="815"/>
        <v>0</v>
      </c>
      <c r="AQ2252" s="15">
        <f t="shared" si="815"/>
        <v>0</v>
      </c>
      <c r="AR2252" s="10" t="str">
        <f t="shared" si="815"/>
        <v>A+J=</v>
      </c>
      <c r="AS2252" s="59">
        <f t="shared" si="815"/>
        <v>44819</v>
      </c>
      <c r="AT2252" s="18"/>
      <c r="AU2252" s="18"/>
      <c r="AV2252" s="40"/>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c r="DM2252" s="18"/>
      <c r="DN2252" s="18"/>
      <c r="DO2252" s="18"/>
      <c r="DP2252" s="18"/>
      <c r="DQ2252" s="18"/>
      <c r="DR2252" s="18"/>
      <c r="DS2252" s="18"/>
      <c r="DT2252" s="18"/>
      <c r="DU2252" s="18"/>
      <c r="DV2252" s="18"/>
      <c r="DW2252" s="18"/>
      <c r="DX2252" s="18"/>
      <c r="DY2252" s="18"/>
      <c r="DZ2252" s="18"/>
      <c r="EA2252" s="18"/>
      <c r="EB2252" s="18"/>
      <c r="EC2252" s="18"/>
      <c r="ED2252" s="18"/>
      <c r="EE2252" s="18"/>
      <c r="EF2252" s="18"/>
      <c r="EG2252" s="18"/>
      <c r="EH2252" s="18"/>
      <c r="EI2252" s="18"/>
      <c r="EJ2252" s="18"/>
      <c r="EK2252" s="18"/>
      <c r="EL2252" s="18"/>
      <c r="EM2252" s="18"/>
      <c r="EN2252" s="18"/>
      <c r="EO2252" s="18"/>
      <c r="EP2252" s="18"/>
      <c r="EQ2252" s="18"/>
      <c r="ER2252" s="18"/>
      <c r="ES2252" s="18"/>
      <c r="ET2252" s="18"/>
      <c r="EU2252" s="18"/>
      <c r="EV2252" s="18"/>
      <c r="EW2252" s="18"/>
      <c r="EX2252" s="18"/>
      <c r="EY2252" s="18"/>
      <c r="EZ2252" s="18"/>
      <c r="FA2252" s="18"/>
      <c r="FB2252" s="18"/>
      <c r="FC2252" s="18"/>
      <c r="FD2252" s="18"/>
      <c r="FE2252" s="18"/>
      <c r="FF2252" s="18"/>
      <c r="FG2252" s="18"/>
      <c r="FH2252" s="18"/>
      <c r="FI2252" s="18"/>
      <c r="FJ2252" s="18"/>
      <c r="FK2252" s="18"/>
      <c r="FL2252" s="18"/>
      <c r="FM2252" s="18"/>
      <c r="FN2252" s="18"/>
      <c r="FO2252" s="18"/>
      <c r="FP2252" s="18"/>
      <c r="FQ2252" s="18"/>
      <c r="FR2252" s="18"/>
      <c r="FS2252" s="18"/>
      <c r="FT2252" s="18"/>
      <c r="FU2252" s="18"/>
      <c r="FV2252" s="18"/>
      <c r="FW2252" s="18"/>
      <c r="FX2252" s="18"/>
      <c r="FY2252" s="18"/>
      <c r="FZ2252" s="18"/>
      <c r="GA2252" s="18"/>
      <c r="GB2252" s="18"/>
      <c r="GC2252" s="18"/>
      <c r="GD2252" s="18"/>
      <c r="GE2252" s="18"/>
      <c r="GF2252" s="18"/>
      <c r="GG2252" s="18"/>
      <c r="GH2252" s="18"/>
      <c r="GI2252" s="18"/>
      <c r="GJ2252" s="18"/>
      <c r="GK2252" s="18"/>
      <c r="GL2252" s="18"/>
      <c r="GM2252" s="18"/>
      <c r="GN2252" s="18"/>
      <c r="GO2252" s="18"/>
      <c r="GP2252" s="18"/>
      <c r="GQ2252" s="18"/>
      <c r="GR2252" s="18"/>
      <c r="GS2252" s="18"/>
      <c r="GT2252" s="18"/>
    </row>
    <row r="2253" spans="1:202" x14ac:dyDescent="0.2">
      <c r="A2253" s="122"/>
      <c r="B2253" s="3"/>
      <c r="C2253" s="3"/>
      <c r="D2253" s="4"/>
      <c r="E2253" s="5"/>
      <c r="F2253" s="19"/>
      <c r="G2253" s="6"/>
      <c r="H2253" s="5"/>
      <c r="I2253" s="5"/>
      <c r="J2253" s="5"/>
      <c r="K2253" s="3"/>
      <c r="L2253" s="20"/>
      <c r="M2253" s="8"/>
      <c r="N2253" s="3"/>
      <c r="O2253" s="3"/>
      <c r="P2253" s="21"/>
      <c r="Q2253" s="2"/>
      <c r="R2253" s="9"/>
      <c r="S2253" s="9"/>
      <c r="T2253" s="9"/>
      <c r="U2253" s="9"/>
      <c r="V2253" s="9"/>
      <c r="W2253" s="9"/>
      <c r="X2253" s="9"/>
      <c r="Y2253" s="9"/>
      <c r="Z2253" s="9"/>
      <c r="AA2253" s="9"/>
      <c r="AB2253" s="9"/>
      <c r="AC2253" s="9"/>
      <c r="AD2253" s="9"/>
      <c r="AE2253" s="9"/>
      <c r="AF2253" s="59">
        <f t="shared" si="813"/>
        <v>44798</v>
      </c>
      <c r="AG2253" s="15">
        <f t="shared" ca="1" si="814"/>
        <v>529.71203000000003</v>
      </c>
      <c r="AH2253" s="15">
        <f t="shared" si="814"/>
        <v>500</v>
      </c>
      <c r="AI2253" s="4">
        <f t="shared" ca="1" si="814"/>
        <v>0.13650000000000001</v>
      </c>
      <c r="AJ2253" s="16">
        <f t="shared" ca="1" si="814"/>
        <v>5.0788000000000005E-4</v>
      </c>
      <c r="AK2253" s="4">
        <f t="shared" si="814"/>
        <v>1.075</v>
      </c>
      <c r="AL2253" s="59">
        <f t="shared" si="811"/>
        <v>44798</v>
      </c>
      <c r="AM2253" s="16">
        <f t="shared" ca="1" si="815"/>
        <v>1.05942406</v>
      </c>
      <c r="AN2253" s="15">
        <f t="shared" ca="1" si="815"/>
        <v>29.712029999999999</v>
      </c>
      <c r="AO2253" s="9">
        <f t="shared" si="815"/>
        <v>0</v>
      </c>
      <c r="AP2253" s="17">
        <f t="shared" si="815"/>
        <v>0</v>
      </c>
      <c r="AQ2253" s="15">
        <f t="shared" si="815"/>
        <v>0</v>
      </c>
      <c r="AR2253" s="10" t="str">
        <f t="shared" si="815"/>
        <v>A+J=</v>
      </c>
      <c r="AS2253" s="59">
        <f t="shared" si="815"/>
        <v>44819</v>
      </c>
      <c r="AT2253" s="18"/>
      <c r="AU2253" s="18"/>
      <c r="AV2253" s="40"/>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c r="DM2253" s="18"/>
      <c r="DN2253" s="18"/>
      <c r="DO2253" s="18"/>
      <c r="DP2253" s="18"/>
      <c r="DQ2253" s="18"/>
      <c r="DR2253" s="18"/>
      <c r="DS2253" s="18"/>
      <c r="DT2253" s="18"/>
      <c r="DU2253" s="18"/>
      <c r="DV2253" s="18"/>
      <c r="DW2253" s="18"/>
      <c r="DX2253" s="18"/>
      <c r="DY2253" s="18"/>
      <c r="DZ2253" s="18"/>
      <c r="EA2253" s="18"/>
      <c r="EB2253" s="18"/>
      <c r="EC2253" s="18"/>
      <c r="ED2253" s="18"/>
      <c r="EE2253" s="18"/>
      <c r="EF2253" s="18"/>
      <c r="EG2253" s="18"/>
      <c r="EH2253" s="18"/>
      <c r="EI2253" s="18"/>
      <c r="EJ2253" s="18"/>
      <c r="EK2253" s="18"/>
      <c r="EL2253" s="18"/>
      <c r="EM2253" s="18"/>
      <c r="EN2253" s="18"/>
      <c r="EO2253" s="18"/>
      <c r="EP2253" s="18"/>
      <c r="EQ2253" s="18"/>
      <c r="ER2253" s="18"/>
      <c r="ES2253" s="18"/>
      <c r="ET2253" s="18"/>
      <c r="EU2253" s="18"/>
      <c r="EV2253" s="18"/>
      <c r="EW2253" s="18"/>
      <c r="EX2253" s="18"/>
      <c r="EY2253" s="18"/>
      <c r="EZ2253" s="18"/>
      <c r="FA2253" s="18"/>
      <c r="FB2253" s="18"/>
      <c r="FC2253" s="18"/>
      <c r="FD2253" s="18"/>
      <c r="FE2253" s="18"/>
      <c r="FF2253" s="18"/>
      <c r="FG2253" s="18"/>
      <c r="FH2253" s="18"/>
      <c r="FI2253" s="18"/>
      <c r="FJ2253" s="18"/>
      <c r="FK2253" s="18"/>
      <c r="FL2253" s="18"/>
      <c r="FM2253" s="18"/>
      <c r="FN2253" s="18"/>
      <c r="FO2253" s="18"/>
      <c r="FP2253" s="18"/>
      <c r="FQ2253" s="18"/>
      <c r="FR2253" s="18"/>
      <c r="FS2253" s="18"/>
      <c r="FT2253" s="18"/>
      <c r="FU2253" s="18"/>
      <c r="FV2253" s="18"/>
      <c r="FW2253" s="18"/>
      <c r="FX2253" s="18"/>
      <c r="FY2253" s="18"/>
      <c r="FZ2253" s="18"/>
      <c r="GA2253" s="18"/>
      <c r="GB2253" s="18"/>
      <c r="GC2253" s="18"/>
      <c r="GD2253" s="18"/>
      <c r="GE2253" s="18"/>
      <c r="GF2253" s="18"/>
      <c r="GG2253" s="18"/>
      <c r="GH2253" s="18"/>
      <c r="GI2253" s="18"/>
      <c r="GJ2253" s="18"/>
      <c r="GK2253" s="18"/>
      <c r="GL2253" s="18"/>
      <c r="GM2253" s="18"/>
      <c r="GN2253" s="18"/>
      <c r="GO2253" s="18"/>
      <c r="GP2253" s="18"/>
      <c r="GQ2253" s="18"/>
      <c r="GR2253" s="18"/>
      <c r="GS2253" s="18"/>
      <c r="GT2253" s="18"/>
    </row>
    <row r="2254" spans="1:202" x14ac:dyDescent="0.2">
      <c r="A2254" s="122"/>
      <c r="B2254" s="3"/>
      <c r="C2254" s="3"/>
      <c r="D2254" s="4"/>
      <c r="E2254" s="5"/>
      <c r="F2254" s="19"/>
      <c r="G2254" s="6"/>
      <c r="H2254" s="5"/>
      <c r="I2254" s="5"/>
      <c r="J2254" s="5"/>
      <c r="K2254" s="3"/>
      <c r="L2254" s="20"/>
      <c r="M2254" s="8"/>
      <c r="N2254" s="3"/>
      <c r="O2254" s="3"/>
      <c r="P2254" s="21"/>
      <c r="Q2254" s="2"/>
      <c r="R2254" s="9"/>
      <c r="S2254" s="9"/>
      <c r="T2254" s="9"/>
      <c r="U2254" s="9"/>
      <c r="V2254" s="9"/>
      <c r="W2254" s="9"/>
      <c r="X2254" s="9"/>
      <c r="Y2254" s="9"/>
      <c r="Z2254" s="9"/>
      <c r="AA2254" s="9"/>
      <c r="AB2254" s="9"/>
      <c r="AC2254" s="9"/>
      <c r="AD2254" s="9"/>
      <c r="AE2254" s="9"/>
      <c r="AF2254" s="59">
        <f t="shared" si="813"/>
        <v>44799</v>
      </c>
      <c r="AG2254" s="15">
        <f t="shared" ca="1" si="814"/>
        <v>530.00124000000005</v>
      </c>
      <c r="AH2254" s="15">
        <f t="shared" si="814"/>
        <v>500</v>
      </c>
      <c r="AI2254" s="4">
        <f t="shared" ca="1" si="814"/>
        <v>0.13650000000000001</v>
      </c>
      <c r="AJ2254" s="16">
        <f t="shared" ca="1" si="814"/>
        <v>5.0788000000000005E-4</v>
      </c>
      <c r="AK2254" s="4">
        <f t="shared" si="814"/>
        <v>1.075</v>
      </c>
      <c r="AL2254" s="59">
        <f t="shared" si="811"/>
        <v>44799</v>
      </c>
      <c r="AM2254" s="16">
        <f t="shared" ca="1" si="815"/>
        <v>1.0600024800000001</v>
      </c>
      <c r="AN2254" s="15">
        <f t="shared" ca="1" si="815"/>
        <v>30.001239999999999</v>
      </c>
      <c r="AO2254" s="9">
        <f t="shared" si="815"/>
        <v>0</v>
      </c>
      <c r="AP2254" s="17">
        <f t="shared" si="815"/>
        <v>0</v>
      </c>
      <c r="AQ2254" s="15">
        <f t="shared" si="815"/>
        <v>0</v>
      </c>
      <c r="AR2254" s="10" t="str">
        <f t="shared" si="815"/>
        <v>A+J=</v>
      </c>
      <c r="AS2254" s="59">
        <f t="shared" si="815"/>
        <v>44819</v>
      </c>
      <c r="AT2254" s="18"/>
      <c r="AU2254" s="18"/>
      <c r="AV2254" s="40"/>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8"/>
      <c r="FH2254" s="18"/>
      <c r="FI2254" s="18"/>
      <c r="FJ2254" s="18"/>
      <c r="FK2254" s="18"/>
      <c r="FL2254" s="18"/>
      <c r="FM2254" s="18"/>
      <c r="FN2254" s="18"/>
      <c r="FO2254" s="18"/>
      <c r="FP2254" s="18"/>
      <c r="FQ2254" s="18"/>
      <c r="FR2254" s="18"/>
      <c r="FS2254" s="18"/>
      <c r="FT2254" s="18"/>
      <c r="FU2254" s="18"/>
      <c r="FV2254" s="18"/>
      <c r="FW2254" s="18"/>
      <c r="FX2254" s="18"/>
      <c r="FY2254" s="18"/>
      <c r="FZ2254" s="18"/>
      <c r="GA2254" s="18"/>
      <c r="GB2254" s="18"/>
      <c r="GC2254" s="18"/>
      <c r="GD2254" s="18"/>
      <c r="GE2254" s="18"/>
      <c r="GF2254" s="18"/>
      <c r="GG2254" s="18"/>
      <c r="GH2254" s="18"/>
      <c r="GI2254" s="18"/>
      <c r="GJ2254" s="18"/>
      <c r="GK2254" s="18"/>
      <c r="GL2254" s="18"/>
      <c r="GM2254" s="18"/>
      <c r="GN2254" s="18"/>
      <c r="GO2254" s="18"/>
      <c r="GP2254" s="18"/>
      <c r="GQ2254" s="18"/>
      <c r="GR2254" s="18"/>
      <c r="GS2254" s="18"/>
      <c r="GT2254" s="18"/>
    </row>
    <row r="2255" spans="1:202" x14ac:dyDescent="0.2">
      <c r="A2255" s="122"/>
      <c r="B2255" s="3"/>
      <c r="C2255" s="3"/>
      <c r="D2255" s="4"/>
      <c r="E2255" s="5"/>
      <c r="F2255" s="19"/>
      <c r="G2255" s="6"/>
      <c r="H2255" s="5"/>
      <c r="I2255" s="5"/>
      <c r="J2255" s="5"/>
      <c r="K2255" s="3"/>
      <c r="L2255" s="20"/>
      <c r="M2255" s="8"/>
      <c r="N2255" s="3"/>
      <c r="O2255" s="3"/>
      <c r="P2255" s="21"/>
      <c r="Q2255" s="2"/>
      <c r="R2255" s="9"/>
      <c r="S2255" s="9"/>
      <c r="T2255" s="9"/>
      <c r="U2255" s="9"/>
      <c r="V2255" s="9"/>
      <c r="W2255" s="9"/>
      <c r="X2255" s="9"/>
      <c r="Y2255" s="9"/>
      <c r="Z2255" s="9"/>
      <c r="AA2255" s="9"/>
      <c r="AB2255" s="9"/>
      <c r="AC2255" s="9"/>
      <c r="AD2255" s="9"/>
      <c r="AE2255" s="9"/>
      <c r="AF2255" s="59">
        <f t="shared" si="813"/>
        <v>44800</v>
      </c>
      <c r="AG2255" s="15">
        <f t="shared" ca="1" si="814"/>
        <v>530.29060500000003</v>
      </c>
      <c r="AH2255" s="15">
        <f t="shared" si="814"/>
        <v>500</v>
      </c>
      <c r="AI2255" s="4">
        <f t="shared" ca="1" si="814"/>
        <v>0</v>
      </c>
      <c r="AJ2255" s="16">
        <f t="shared" ca="1" si="814"/>
        <v>0</v>
      </c>
      <c r="AK2255" s="4">
        <f t="shared" si="814"/>
        <v>1.075</v>
      </c>
      <c r="AL2255" s="59">
        <f t="shared" si="811"/>
        <v>44800</v>
      </c>
      <c r="AM2255" s="16">
        <f t="shared" ca="1" si="815"/>
        <v>1.0605812100000001</v>
      </c>
      <c r="AN2255" s="15">
        <f t="shared" ca="1" si="815"/>
        <v>30.290604999999999</v>
      </c>
      <c r="AO2255" s="9">
        <f t="shared" si="815"/>
        <v>0</v>
      </c>
      <c r="AP2255" s="17">
        <f t="shared" si="815"/>
        <v>0</v>
      </c>
      <c r="AQ2255" s="15">
        <f t="shared" si="815"/>
        <v>0</v>
      </c>
      <c r="AR2255" s="10" t="str">
        <f t="shared" si="815"/>
        <v>A+J=</v>
      </c>
      <c r="AS2255" s="59">
        <f t="shared" si="815"/>
        <v>44819</v>
      </c>
      <c r="AT2255" s="18"/>
      <c r="AU2255" s="18"/>
      <c r="AV2255" s="40"/>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c r="DM2255" s="18"/>
      <c r="DN2255" s="18"/>
      <c r="DO2255" s="18"/>
      <c r="DP2255" s="18"/>
      <c r="DQ2255" s="18"/>
      <c r="DR2255" s="18"/>
      <c r="DS2255" s="18"/>
      <c r="DT2255" s="18"/>
      <c r="DU2255" s="18"/>
      <c r="DV2255" s="18"/>
      <c r="DW2255" s="18"/>
      <c r="DX2255" s="18"/>
      <c r="DY2255" s="18"/>
      <c r="DZ2255" s="18"/>
      <c r="EA2255" s="18"/>
      <c r="EB2255" s="18"/>
      <c r="EC2255" s="18"/>
      <c r="ED2255" s="18"/>
      <c r="EE2255" s="18"/>
      <c r="EF2255" s="18"/>
      <c r="EG2255" s="18"/>
      <c r="EH2255" s="18"/>
      <c r="EI2255" s="18"/>
      <c r="EJ2255" s="18"/>
      <c r="EK2255" s="18"/>
      <c r="EL2255" s="18"/>
      <c r="EM2255" s="18"/>
      <c r="EN2255" s="18"/>
      <c r="EO2255" s="18"/>
      <c r="EP2255" s="18"/>
      <c r="EQ2255" s="18"/>
      <c r="ER2255" s="18"/>
      <c r="ES2255" s="18"/>
      <c r="ET2255" s="18"/>
      <c r="EU2255" s="18"/>
      <c r="EV2255" s="18"/>
      <c r="EW2255" s="18"/>
      <c r="EX2255" s="18"/>
      <c r="EY2255" s="18"/>
      <c r="EZ2255" s="18"/>
      <c r="FA2255" s="18"/>
      <c r="FB2255" s="18"/>
      <c r="FC2255" s="18"/>
      <c r="FD2255" s="18"/>
      <c r="FE2255" s="18"/>
      <c r="FF2255" s="18"/>
      <c r="FG2255" s="18"/>
      <c r="FH2255" s="18"/>
      <c r="FI2255" s="18"/>
      <c r="FJ2255" s="18"/>
      <c r="FK2255" s="18"/>
      <c r="FL2255" s="18"/>
      <c r="FM2255" s="18"/>
      <c r="FN2255" s="18"/>
      <c r="FO2255" s="18"/>
      <c r="FP2255" s="18"/>
      <c r="FQ2255" s="18"/>
      <c r="FR2255" s="18"/>
      <c r="FS2255" s="18"/>
      <c r="FT2255" s="18"/>
      <c r="FU2255" s="18"/>
      <c r="FV2255" s="18"/>
      <c r="FW2255" s="18"/>
      <c r="FX2255" s="18"/>
      <c r="FY2255" s="18"/>
      <c r="FZ2255" s="18"/>
      <c r="GA2255" s="18"/>
      <c r="GB2255" s="18"/>
      <c r="GC2255" s="18"/>
      <c r="GD2255" s="18"/>
      <c r="GE2255" s="18"/>
      <c r="GF2255" s="18"/>
      <c r="GG2255" s="18"/>
      <c r="GH2255" s="18"/>
      <c r="GI2255" s="18"/>
      <c r="GJ2255" s="18"/>
      <c r="GK2255" s="18"/>
      <c r="GL2255" s="18"/>
      <c r="GM2255" s="18"/>
      <c r="GN2255" s="18"/>
      <c r="GO2255" s="18"/>
      <c r="GP2255" s="18"/>
      <c r="GQ2255" s="18"/>
      <c r="GR2255" s="18"/>
      <c r="GS2255" s="18"/>
      <c r="GT2255" s="18"/>
    </row>
    <row r="2256" spans="1:202" x14ac:dyDescent="0.2">
      <c r="A2256" s="122"/>
      <c r="B2256" s="3"/>
      <c r="C2256" s="3"/>
      <c r="D2256" s="4"/>
      <c r="E2256" s="5"/>
      <c r="F2256" s="19"/>
      <c r="G2256" s="6"/>
      <c r="H2256" s="5"/>
      <c r="I2256" s="5"/>
      <c r="J2256" s="5"/>
      <c r="K2256" s="3"/>
      <c r="L2256" s="20"/>
      <c r="M2256" s="8"/>
      <c r="N2256" s="3"/>
      <c r="O2256" s="3"/>
      <c r="P2256" s="21"/>
      <c r="Q2256" s="2"/>
      <c r="R2256" s="9"/>
      <c r="S2256" s="9"/>
      <c r="T2256" s="9"/>
      <c r="U2256" s="9"/>
      <c r="V2256" s="9"/>
      <c r="W2256" s="9"/>
      <c r="X2256" s="9"/>
      <c r="Y2256" s="9"/>
      <c r="Z2256" s="9"/>
      <c r="AA2256" s="9"/>
      <c r="AB2256" s="9"/>
      <c r="AC2256" s="9"/>
      <c r="AD2256" s="9"/>
      <c r="AE2256" s="9"/>
      <c r="AF2256" s="59">
        <f t="shared" si="813"/>
        <v>44801</v>
      </c>
      <c r="AG2256" s="15">
        <f t="shared" ca="1" si="814"/>
        <v>530.29060500000003</v>
      </c>
      <c r="AH2256" s="15">
        <f t="shared" si="814"/>
        <v>500</v>
      </c>
      <c r="AI2256" s="4">
        <f t="shared" ca="1" si="814"/>
        <v>0</v>
      </c>
      <c r="AJ2256" s="16">
        <f t="shared" ca="1" si="814"/>
        <v>0</v>
      </c>
      <c r="AK2256" s="4">
        <f t="shared" si="814"/>
        <v>1.075</v>
      </c>
      <c r="AL2256" s="59">
        <f t="shared" si="811"/>
        <v>44801</v>
      </c>
      <c r="AM2256" s="16">
        <f t="shared" ca="1" si="815"/>
        <v>1.0605812100000001</v>
      </c>
      <c r="AN2256" s="15">
        <f t="shared" ca="1" si="815"/>
        <v>30.290604999999999</v>
      </c>
      <c r="AO2256" s="9">
        <f t="shared" si="815"/>
        <v>0</v>
      </c>
      <c r="AP2256" s="17">
        <f t="shared" si="815"/>
        <v>0</v>
      </c>
      <c r="AQ2256" s="15">
        <f t="shared" si="815"/>
        <v>0</v>
      </c>
      <c r="AR2256" s="10" t="str">
        <f t="shared" si="815"/>
        <v>A+J=</v>
      </c>
      <c r="AS2256" s="59">
        <f t="shared" si="815"/>
        <v>44819</v>
      </c>
      <c r="AT2256" s="18"/>
      <c r="AU2256" s="18"/>
      <c r="AV2256" s="40"/>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c r="DM2256" s="18"/>
      <c r="DN2256" s="18"/>
      <c r="DO2256" s="18"/>
      <c r="DP2256" s="18"/>
      <c r="DQ2256" s="18"/>
      <c r="DR2256" s="18"/>
      <c r="DS2256" s="18"/>
      <c r="DT2256" s="18"/>
      <c r="DU2256" s="18"/>
      <c r="DV2256" s="18"/>
      <c r="DW2256" s="18"/>
      <c r="DX2256" s="18"/>
      <c r="DY2256" s="18"/>
      <c r="DZ2256" s="18"/>
      <c r="EA2256" s="18"/>
      <c r="EB2256" s="18"/>
      <c r="EC2256" s="18"/>
      <c r="ED2256" s="18"/>
      <c r="EE2256" s="18"/>
      <c r="EF2256" s="18"/>
      <c r="EG2256" s="18"/>
      <c r="EH2256" s="18"/>
      <c r="EI2256" s="18"/>
      <c r="EJ2256" s="18"/>
      <c r="EK2256" s="18"/>
      <c r="EL2256" s="18"/>
      <c r="EM2256" s="18"/>
      <c r="EN2256" s="18"/>
      <c r="EO2256" s="18"/>
      <c r="EP2256" s="18"/>
      <c r="EQ2256" s="18"/>
      <c r="ER2256" s="18"/>
      <c r="ES2256" s="18"/>
      <c r="ET2256" s="18"/>
      <c r="EU2256" s="18"/>
      <c r="EV2256" s="18"/>
      <c r="EW2256" s="18"/>
      <c r="EX2256" s="18"/>
      <c r="EY2256" s="18"/>
      <c r="EZ2256" s="18"/>
      <c r="FA2256" s="18"/>
      <c r="FB2256" s="18"/>
      <c r="FC2256" s="18"/>
      <c r="FD2256" s="18"/>
      <c r="FE2256" s="18"/>
      <c r="FF2256" s="18"/>
      <c r="FG2256" s="18"/>
      <c r="FH2256" s="18"/>
      <c r="FI2256" s="18"/>
      <c r="FJ2256" s="18"/>
      <c r="FK2256" s="18"/>
      <c r="FL2256" s="18"/>
      <c r="FM2256" s="18"/>
      <c r="FN2256" s="18"/>
      <c r="FO2256" s="18"/>
      <c r="FP2256" s="18"/>
      <c r="FQ2256" s="18"/>
      <c r="FR2256" s="18"/>
      <c r="FS2256" s="18"/>
      <c r="FT2256" s="18"/>
      <c r="FU2256" s="18"/>
      <c r="FV2256" s="18"/>
      <c r="FW2256" s="18"/>
      <c r="FX2256" s="18"/>
      <c r="FY2256" s="18"/>
      <c r="FZ2256" s="18"/>
      <c r="GA2256" s="18"/>
      <c r="GB2256" s="18"/>
      <c r="GC2256" s="18"/>
      <c r="GD2256" s="18"/>
      <c r="GE2256" s="18"/>
      <c r="GF2256" s="18"/>
      <c r="GG2256" s="18"/>
      <c r="GH2256" s="18"/>
      <c r="GI2256" s="18"/>
      <c r="GJ2256" s="18"/>
      <c r="GK2256" s="18"/>
      <c r="GL2256" s="18"/>
      <c r="GM2256" s="18"/>
      <c r="GN2256" s="18"/>
      <c r="GO2256" s="18"/>
      <c r="GP2256" s="18"/>
      <c r="GQ2256" s="18"/>
      <c r="GR2256" s="18"/>
      <c r="GS2256" s="18"/>
      <c r="GT2256" s="18"/>
    </row>
    <row r="2257" spans="1:202" x14ac:dyDescent="0.2">
      <c r="A2257" s="122"/>
      <c r="B2257" s="3"/>
      <c r="C2257" s="3"/>
      <c r="D2257" s="4"/>
      <c r="E2257" s="5"/>
      <c r="F2257" s="19"/>
      <c r="G2257" s="6"/>
      <c r="H2257" s="5"/>
      <c r="I2257" s="5"/>
      <c r="J2257" s="5"/>
      <c r="K2257" s="3"/>
      <c r="L2257" s="20"/>
      <c r="M2257" s="8"/>
      <c r="N2257" s="3"/>
      <c r="O2257" s="3"/>
      <c r="P2257" s="21"/>
      <c r="Q2257" s="2"/>
      <c r="R2257" s="9"/>
      <c r="S2257" s="9"/>
      <c r="T2257" s="9"/>
      <c r="U2257" s="9"/>
      <c r="V2257" s="9"/>
      <c r="W2257" s="9"/>
      <c r="X2257" s="9"/>
      <c r="Y2257" s="9"/>
      <c r="Z2257" s="9"/>
      <c r="AA2257" s="9"/>
      <c r="AB2257" s="9"/>
      <c r="AC2257" s="9"/>
      <c r="AD2257" s="9"/>
      <c r="AE2257" s="9"/>
      <c r="AF2257" s="59">
        <f t="shared" si="813"/>
        <v>44802</v>
      </c>
      <c r="AG2257" s="15">
        <f t="shared" ca="1" si="814"/>
        <v>530.29060500000003</v>
      </c>
      <c r="AH2257" s="15">
        <f t="shared" si="814"/>
        <v>500</v>
      </c>
      <c r="AI2257" s="4">
        <f t="shared" ca="1" si="814"/>
        <v>0.13650000000000001</v>
      </c>
      <c r="AJ2257" s="16">
        <f t="shared" ca="1" si="814"/>
        <v>5.0788000000000005E-4</v>
      </c>
      <c r="AK2257" s="4">
        <f t="shared" si="814"/>
        <v>1.075</v>
      </c>
      <c r="AL2257" s="59">
        <f t="shared" si="811"/>
        <v>44802</v>
      </c>
      <c r="AM2257" s="16">
        <f t="shared" ca="1" si="815"/>
        <v>1.0605812100000001</v>
      </c>
      <c r="AN2257" s="15">
        <f t="shared" ca="1" si="815"/>
        <v>30.290604999999999</v>
      </c>
      <c r="AO2257" s="9">
        <f t="shared" si="815"/>
        <v>0</v>
      </c>
      <c r="AP2257" s="17">
        <f t="shared" si="815"/>
        <v>0</v>
      </c>
      <c r="AQ2257" s="15">
        <f t="shared" si="815"/>
        <v>0</v>
      </c>
      <c r="AR2257" s="10" t="str">
        <f t="shared" si="815"/>
        <v>A+J=</v>
      </c>
      <c r="AS2257" s="59">
        <f t="shared" si="815"/>
        <v>44819</v>
      </c>
      <c r="AT2257" s="18"/>
      <c r="AU2257" s="18"/>
      <c r="AV2257" s="40"/>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c r="DM2257" s="18"/>
      <c r="DN2257" s="18"/>
      <c r="DO2257" s="18"/>
      <c r="DP2257" s="18"/>
      <c r="DQ2257" s="18"/>
      <c r="DR2257" s="18"/>
      <c r="DS2257" s="18"/>
      <c r="DT2257" s="18"/>
      <c r="DU2257" s="18"/>
      <c r="DV2257" s="18"/>
      <c r="DW2257" s="18"/>
      <c r="DX2257" s="18"/>
      <c r="DY2257" s="18"/>
      <c r="DZ2257" s="18"/>
      <c r="EA2257" s="18"/>
      <c r="EB2257" s="18"/>
      <c r="EC2257" s="18"/>
      <c r="ED2257" s="18"/>
      <c r="EE2257" s="18"/>
      <c r="EF2257" s="18"/>
      <c r="EG2257" s="18"/>
      <c r="EH2257" s="18"/>
      <c r="EI2257" s="18"/>
      <c r="EJ2257" s="18"/>
      <c r="EK2257" s="18"/>
      <c r="EL2257" s="18"/>
      <c r="EM2257" s="18"/>
      <c r="EN2257" s="18"/>
      <c r="EO2257" s="18"/>
      <c r="EP2257" s="18"/>
      <c r="EQ2257" s="18"/>
      <c r="ER2257" s="18"/>
      <c r="ES2257" s="18"/>
      <c r="ET2257" s="18"/>
      <c r="EU2257" s="18"/>
      <c r="EV2257" s="18"/>
      <c r="EW2257" s="18"/>
      <c r="EX2257" s="18"/>
      <c r="EY2257" s="18"/>
      <c r="EZ2257" s="18"/>
      <c r="FA2257" s="18"/>
      <c r="FB2257" s="18"/>
      <c r="FC2257" s="18"/>
      <c r="FD2257" s="18"/>
      <c r="FE2257" s="18"/>
      <c r="FF2257" s="18"/>
      <c r="FG2257" s="18"/>
      <c r="FH2257" s="18"/>
      <c r="FI2257" s="18"/>
      <c r="FJ2257" s="18"/>
      <c r="FK2257" s="18"/>
      <c r="FL2257" s="18"/>
      <c r="FM2257" s="18"/>
      <c r="FN2257" s="18"/>
      <c r="FO2257" s="18"/>
      <c r="FP2257" s="18"/>
      <c r="FQ2257" s="18"/>
      <c r="FR2257" s="18"/>
      <c r="FS2257" s="18"/>
      <c r="FT2257" s="18"/>
      <c r="FU2257" s="18"/>
      <c r="FV2257" s="18"/>
      <c r="FW2257" s="18"/>
      <c r="FX2257" s="18"/>
      <c r="FY2257" s="18"/>
      <c r="FZ2257" s="18"/>
      <c r="GA2257" s="18"/>
      <c r="GB2257" s="18"/>
      <c r="GC2257" s="18"/>
      <c r="GD2257" s="18"/>
      <c r="GE2257" s="18"/>
      <c r="GF2257" s="18"/>
      <c r="GG2257" s="18"/>
      <c r="GH2257" s="18"/>
      <c r="GI2257" s="18"/>
      <c r="GJ2257" s="18"/>
      <c r="GK2257" s="18"/>
      <c r="GL2257" s="18"/>
      <c r="GM2257" s="18"/>
      <c r="GN2257" s="18"/>
      <c r="GO2257" s="18"/>
      <c r="GP2257" s="18"/>
      <c r="GQ2257" s="18"/>
      <c r="GR2257" s="18"/>
      <c r="GS2257" s="18"/>
      <c r="GT2257" s="18"/>
    </row>
    <row r="2258" spans="1:202" x14ac:dyDescent="0.2">
      <c r="A2258" s="122"/>
      <c r="B2258" s="3"/>
      <c r="C2258" s="3"/>
      <c r="D2258" s="4"/>
      <c r="E2258" s="5"/>
      <c r="F2258" s="19"/>
      <c r="G2258" s="6"/>
      <c r="H2258" s="5"/>
      <c r="I2258" s="5"/>
      <c r="J2258" s="5"/>
      <c r="K2258" s="3"/>
      <c r="L2258" s="20"/>
      <c r="M2258" s="8"/>
      <c r="N2258" s="3"/>
      <c r="O2258" s="3"/>
      <c r="P2258" s="21"/>
      <c r="Q2258" s="2"/>
      <c r="R2258" s="9"/>
      <c r="S2258" s="9"/>
      <c r="T2258" s="9"/>
      <c r="U2258" s="9"/>
      <c r="V2258" s="9"/>
      <c r="W2258" s="9"/>
      <c r="X2258" s="9"/>
      <c r="Y2258" s="9"/>
      <c r="Z2258" s="9"/>
      <c r="AA2258" s="9"/>
      <c r="AB2258" s="9"/>
      <c r="AC2258" s="9"/>
      <c r="AD2258" s="9"/>
      <c r="AE2258" s="9"/>
      <c r="AF2258" s="59">
        <f t="shared" si="813"/>
        <v>44803</v>
      </c>
      <c r="AG2258" s="15">
        <f t="shared" ca="1" si="814"/>
        <v>530.58013000000005</v>
      </c>
      <c r="AH2258" s="15">
        <f t="shared" si="814"/>
        <v>500</v>
      </c>
      <c r="AI2258" s="4">
        <f t="shared" ca="1" si="814"/>
        <v>0.13650000000000001</v>
      </c>
      <c r="AJ2258" s="16">
        <f t="shared" ca="1" si="814"/>
        <v>5.0788000000000005E-4</v>
      </c>
      <c r="AK2258" s="4">
        <f t="shared" si="814"/>
        <v>1.075</v>
      </c>
      <c r="AL2258" s="59">
        <f t="shared" si="811"/>
        <v>44803</v>
      </c>
      <c r="AM2258" s="16">
        <f t="shared" ca="1" si="815"/>
        <v>1.0611602600000001</v>
      </c>
      <c r="AN2258" s="15">
        <f t="shared" ca="1" si="815"/>
        <v>30.58013</v>
      </c>
      <c r="AO2258" s="9">
        <f t="shared" si="815"/>
        <v>0</v>
      </c>
      <c r="AP2258" s="17">
        <f t="shared" si="815"/>
        <v>0</v>
      </c>
      <c r="AQ2258" s="15">
        <f t="shared" si="815"/>
        <v>0</v>
      </c>
      <c r="AR2258" s="10" t="str">
        <f t="shared" si="815"/>
        <v>A+J=</v>
      </c>
      <c r="AS2258" s="59">
        <f t="shared" si="815"/>
        <v>44819</v>
      </c>
      <c r="AT2258" s="18"/>
      <c r="AU2258" s="18"/>
      <c r="AV2258" s="40"/>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c r="DM2258" s="18"/>
      <c r="DN2258" s="18"/>
      <c r="DO2258" s="18"/>
      <c r="DP2258" s="18"/>
      <c r="DQ2258" s="18"/>
      <c r="DR2258" s="18"/>
      <c r="DS2258" s="18"/>
      <c r="DT2258" s="18"/>
      <c r="DU2258" s="18"/>
      <c r="DV2258" s="18"/>
      <c r="DW2258" s="18"/>
      <c r="DX2258" s="18"/>
      <c r="DY2258" s="18"/>
      <c r="DZ2258" s="18"/>
      <c r="EA2258" s="18"/>
      <c r="EB2258" s="18"/>
      <c r="EC2258" s="18"/>
      <c r="ED2258" s="18"/>
      <c r="EE2258" s="18"/>
      <c r="EF2258" s="18"/>
      <c r="EG2258" s="18"/>
      <c r="EH2258" s="18"/>
      <c r="EI2258" s="18"/>
      <c r="EJ2258" s="18"/>
      <c r="EK2258" s="18"/>
      <c r="EL2258" s="18"/>
      <c r="EM2258" s="18"/>
      <c r="EN2258" s="18"/>
      <c r="EO2258" s="18"/>
      <c r="EP2258" s="18"/>
      <c r="EQ2258" s="18"/>
      <c r="ER2258" s="18"/>
      <c r="ES2258" s="18"/>
      <c r="ET2258" s="18"/>
      <c r="EU2258" s="18"/>
      <c r="EV2258" s="18"/>
      <c r="EW2258" s="18"/>
      <c r="EX2258" s="18"/>
      <c r="EY2258" s="18"/>
      <c r="EZ2258" s="18"/>
      <c r="FA2258" s="18"/>
      <c r="FB2258" s="18"/>
      <c r="FC2258" s="18"/>
      <c r="FD2258" s="18"/>
      <c r="FE2258" s="18"/>
      <c r="FF2258" s="18"/>
      <c r="FG2258" s="18"/>
      <c r="FH2258" s="18"/>
      <c r="FI2258" s="18"/>
      <c r="FJ2258" s="18"/>
      <c r="FK2258" s="18"/>
      <c r="FL2258" s="18"/>
      <c r="FM2258" s="18"/>
      <c r="FN2258" s="18"/>
      <c r="FO2258" s="18"/>
      <c r="FP2258" s="18"/>
      <c r="FQ2258" s="18"/>
      <c r="FR2258" s="18"/>
      <c r="FS2258" s="18"/>
      <c r="FT2258" s="18"/>
      <c r="FU2258" s="18"/>
      <c r="FV2258" s="18"/>
      <c r="FW2258" s="18"/>
      <c r="FX2258" s="18"/>
      <c r="FY2258" s="18"/>
      <c r="FZ2258" s="18"/>
      <c r="GA2258" s="18"/>
      <c r="GB2258" s="18"/>
      <c r="GC2258" s="18"/>
      <c r="GD2258" s="18"/>
      <c r="GE2258" s="18"/>
      <c r="GF2258" s="18"/>
      <c r="GG2258" s="18"/>
      <c r="GH2258" s="18"/>
      <c r="GI2258" s="18"/>
      <c r="GJ2258" s="18"/>
      <c r="GK2258" s="18"/>
      <c r="GL2258" s="18"/>
      <c r="GM2258" s="18"/>
      <c r="GN2258" s="18"/>
      <c r="GO2258" s="18"/>
      <c r="GP2258" s="18"/>
      <c r="GQ2258" s="18"/>
      <c r="GR2258" s="18"/>
      <c r="GS2258" s="18"/>
      <c r="GT2258" s="18"/>
    </row>
    <row r="2259" spans="1:202" x14ac:dyDescent="0.2">
      <c r="A2259" s="122"/>
      <c r="B2259" s="3"/>
      <c r="C2259" s="3"/>
      <c r="D2259" s="4"/>
      <c r="E2259" s="5"/>
      <c r="F2259" s="19"/>
      <c r="G2259" s="6"/>
      <c r="H2259" s="5"/>
      <c r="I2259" s="5"/>
      <c r="J2259" s="5"/>
      <c r="K2259" s="3"/>
      <c r="L2259" s="20"/>
      <c r="M2259" s="8"/>
      <c r="N2259" s="3"/>
      <c r="O2259" s="3"/>
      <c r="P2259" s="21"/>
      <c r="Q2259" s="2"/>
      <c r="R2259" s="9"/>
      <c r="S2259" s="9"/>
      <c r="T2259" s="9"/>
      <c r="U2259" s="9"/>
      <c r="V2259" s="9"/>
      <c r="W2259" s="9"/>
      <c r="X2259" s="9"/>
      <c r="Y2259" s="9"/>
      <c r="Z2259" s="9"/>
      <c r="AA2259" s="9"/>
      <c r="AB2259" s="9"/>
      <c r="AC2259" s="9"/>
      <c r="AD2259" s="9"/>
      <c r="AE2259" s="9"/>
      <c r="AF2259" s="59">
        <f t="shared" si="813"/>
        <v>44804</v>
      </c>
      <c r="AG2259" s="15">
        <f t="shared" ca="1" si="814"/>
        <v>530.86981000000003</v>
      </c>
      <c r="AH2259" s="15">
        <f t="shared" si="814"/>
        <v>500</v>
      </c>
      <c r="AI2259" s="4">
        <f t="shared" ca="1" si="814"/>
        <v>0.13650000000000001</v>
      </c>
      <c r="AJ2259" s="16">
        <f t="shared" ca="1" si="814"/>
        <v>5.0788000000000005E-4</v>
      </c>
      <c r="AK2259" s="4">
        <f t="shared" si="814"/>
        <v>1.075</v>
      </c>
      <c r="AL2259" s="59">
        <f t="shared" si="811"/>
        <v>44804</v>
      </c>
      <c r="AM2259" s="16">
        <f t="shared" ca="1" si="815"/>
        <v>1.06173962</v>
      </c>
      <c r="AN2259" s="15">
        <f t="shared" ca="1" si="815"/>
        <v>30.869810000000001</v>
      </c>
      <c r="AO2259" s="9">
        <f t="shared" si="815"/>
        <v>0</v>
      </c>
      <c r="AP2259" s="17">
        <f t="shared" si="815"/>
        <v>0</v>
      </c>
      <c r="AQ2259" s="15">
        <f t="shared" si="815"/>
        <v>0</v>
      </c>
      <c r="AR2259" s="10" t="str">
        <f t="shared" si="815"/>
        <v>A+J=</v>
      </c>
      <c r="AS2259" s="59">
        <f t="shared" si="815"/>
        <v>44819</v>
      </c>
      <c r="AT2259" s="18"/>
      <c r="AU2259" s="18"/>
      <c r="AV2259" s="40"/>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c r="DM2259" s="18"/>
      <c r="DN2259" s="18"/>
      <c r="DO2259" s="18"/>
      <c r="DP2259" s="18"/>
      <c r="DQ2259" s="18"/>
      <c r="DR2259" s="18"/>
      <c r="DS2259" s="18"/>
      <c r="DT2259" s="18"/>
      <c r="DU2259" s="18"/>
      <c r="DV2259" s="18"/>
      <c r="DW2259" s="18"/>
      <c r="DX2259" s="18"/>
      <c r="DY2259" s="18"/>
      <c r="DZ2259" s="18"/>
      <c r="EA2259" s="18"/>
      <c r="EB2259" s="18"/>
      <c r="EC2259" s="18"/>
      <c r="ED2259" s="18"/>
      <c r="EE2259" s="18"/>
      <c r="EF2259" s="18"/>
      <c r="EG2259" s="18"/>
      <c r="EH2259" s="18"/>
      <c r="EI2259" s="18"/>
      <c r="EJ2259" s="18"/>
      <c r="EK2259" s="18"/>
      <c r="EL2259" s="18"/>
      <c r="EM2259" s="18"/>
      <c r="EN2259" s="18"/>
      <c r="EO2259" s="18"/>
      <c r="EP2259" s="18"/>
      <c r="EQ2259" s="18"/>
      <c r="ER2259" s="18"/>
      <c r="ES2259" s="18"/>
      <c r="ET2259" s="18"/>
      <c r="EU2259" s="18"/>
      <c r="EV2259" s="18"/>
      <c r="EW2259" s="18"/>
      <c r="EX2259" s="18"/>
      <c r="EY2259" s="18"/>
      <c r="EZ2259" s="18"/>
      <c r="FA2259" s="18"/>
      <c r="FB2259" s="18"/>
      <c r="FC2259" s="18"/>
      <c r="FD2259" s="18"/>
      <c r="FE2259" s="18"/>
      <c r="FF2259" s="18"/>
      <c r="FG2259" s="18"/>
      <c r="FH2259" s="18"/>
      <c r="FI2259" s="18"/>
      <c r="FJ2259" s="18"/>
      <c r="FK2259" s="18"/>
      <c r="FL2259" s="18"/>
      <c r="FM2259" s="18"/>
      <c r="FN2259" s="18"/>
      <c r="FO2259" s="18"/>
      <c r="FP2259" s="18"/>
      <c r="FQ2259" s="18"/>
      <c r="FR2259" s="18"/>
      <c r="FS2259" s="18"/>
      <c r="FT2259" s="18"/>
      <c r="FU2259" s="18"/>
      <c r="FV2259" s="18"/>
      <c r="FW2259" s="18"/>
      <c r="FX2259" s="18"/>
      <c r="FY2259" s="18"/>
      <c r="FZ2259" s="18"/>
      <c r="GA2259" s="18"/>
      <c r="GB2259" s="18"/>
      <c r="GC2259" s="18"/>
      <c r="GD2259" s="18"/>
      <c r="GE2259" s="18"/>
      <c r="GF2259" s="18"/>
      <c r="GG2259" s="18"/>
      <c r="GH2259" s="18"/>
      <c r="GI2259" s="18"/>
      <c r="GJ2259" s="18"/>
      <c r="GK2259" s="18"/>
      <c r="GL2259" s="18"/>
      <c r="GM2259" s="18"/>
      <c r="GN2259" s="18"/>
      <c r="GO2259" s="18"/>
      <c r="GP2259" s="18"/>
      <c r="GQ2259" s="18"/>
      <c r="GR2259" s="18"/>
      <c r="GS2259" s="18"/>
      <c r="GT2259" s="18"/>
    </row>
    <row r="2260" spans="1:202" x14ac:dyDescent="0.2">
      <c r="A2260" s="122"/>
      <c r="B2260" s="3"/>
      <c r="C2260" s="3"/>
      <c r="D2260" s="4"/>
      <c r="E2260" s="5"/>
      <c r="F2260" s="19"/>
      <c r="G2260" s="6"/>
      <c r="H2260" s="5"/>
      <c r="I2260" s="5"/>
      <c r="J2260" s="5"/>
      <c r="K2260" s="3"/>
      <c r="L2260" s="20"/>
      <c r="M2260" s="8"/>
      <c r="N2260" s="3"/>
      <c r="O2260" s="3"/>
      <c r="P2260" s="21"/>
      <c r="Q2260" s="2"/>
      <c r="R2260" s="9"/>
      <c r="S2260" s="9"/>
      <c r="T2260" s="9"/>
      <c r="U2260" s="9"/>
      <c r="V2260" s="9"/>
      <c r="W2260" s="9"/>
      <c r="X2260" s="9"/>
      <c r="Y2260" s="9"/>
      <c r="Z2260" s="9"/>
      <c r="AA2260" s="9"/>
      <c r="AB2260" s="9"/>
      <c r="AC2260" s="9"/>
      <c r="AD2260" s="9"/>
      <c r="AE2260" s="9"/>
      <c r="AF2260" s="59"/>
      <c r="AG2260" s="15"/>
      <c r="AH2260" s="15"/>
      <c r="AI2260" s="4"/>
      <c r="AJ2260" s="16"/>
      <c r="AK2260" s="4"/>
      <c r="AL2260" s="59"/>
      <c r="AM2260" s="16"/>
      <c r="AN2260" s="15"/>
      <c r="AO2260" s="9"/>
      <c r="AP2260" s="17"/>
      <c r="AQ2260" s="15"/>
      <c r="AR2260" s="10"/>
      <c r="AS2260" s="59"/>
      <c r="AT2260" s="18"/>
      <c r="AU2260" s="18"/>
      <c r="AV2260" s="40"/>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c r="DM2260" s="18"/>
      <c r="DN2260" s="18"/>
      <c r="DO2260" s="18"/>
      <c r="DP2260" s="18"/>
      <c r="DQ2260" s="18"/>
      <c r="DR2260" s="18"/>
      <c r="DS2260" s="18"/>
      <c r="DT2260" s="18"/>
      <c r="DU2260" s="18"/>
      <c r="DV2260" s="18"/>
      <c r="DW2260" s="18"/>
      <c r="DX2260" s="18"/>
      <c r="DY2260" s="18"/>
      <c r="DZ2260" s="18"/>
      <c r="EA2260" s="18"/>
      <c r="EB2260" s="18"/>
      <c r="EC2260" s="18"/>
      <c r="ED2260" s="18"/>
      <c r="EE2260" s="18"/>
      <c r="EF2260" s="18"/>
      <c r="EG2260" s="18"/>
      <c r="EH2260" s="18"/>
      <c r="EI2260" s="18"/>
      <c r="EJ2260" s="18"/>
      <c r="EK2260" s="18"/>
      <c r="EL2260" s="18"/>
      <c r="EM2260" s="18"/>
      <c r="EN2260" s="18"/>
      <c r="EO2260" s="18"/>
      <c r="EP2260" s="18"/>
      <c r="EQ2260" s="18"/>
      <c r="ER2260" s="18"/>
      <c r="ES2260" s="18"/>
      <c r="ET2260" s="18"/>
      <c r="EU2260" s="18"/>
      <c r="EV2260" s="18"/>
      <c r="EW2260" s="18"/>
      <c r="EX2260" s="18"/>
      <c r="EY2260" s="18"/>
      <c r="EZ2260" s="18"/>
      <c r="FA2260" s="18"/>
      <c r="FB2260" s="18"/>
      <c r="FC2260" s="18"/>
      <c r="FD2260" s="18"/>
      <c r="FE2260" s="18"/>
      <c r="FF2260" s="18"/>
      <c r="FG2260" s="18"/>
      <c r="FH2260" s="18"/>
      <c r="FI2260" s="18"/>
      <c r="FJ2260" s="18"/>
      <c r="FK2260" s="18"/>
      <c r="FL2260" s="18"/>
      <c r="FM2260" s="18"/>
      <c r="FN2260" s="18"/>
      <c r="FO2260" s="18"/>
      <c r="FP2260" s="18"/>
      <c r="FQ2260" s="18"/>
      <c r="FR2260" s="18"/>
      <c r="FS2260" s="18"/>
      <c r="FT2260" s="18"/>
      <c r="FU2260" s="18"/>
      <c r="FV2260" s="18"/>
      <c r="FW2260" s="18"/>
      <c r="FX2260" s="18"/>
      <c r="FY2260" s="18"/>
      <c r="FZ2260" s="18"/>
      <c r="GA2260" s="18"/>
      <c r="GB2260" s="18"/>
      <c r="GC2260" s="18"/>
      <c r="GD2260" s="18"/>
      <c r="GE2260" s="18"/>
      <c r="GF2260" s="18"/>
      <c r="GG2260" s="18"/>
      <c r="GH2260" s="18"/>
      <c r="GI2260" s="18"/>
      <c r="GJ2260" s="18"/>
      <c r="GK2260" s="18"/>
      <c r="GL2260" s="18"/>
      <c r="GM2260" s="18"/>
      <c r="GN2260" s="18"/>
      <c r="GO2260" s="18"/>
      <c r="GP2260" s="18"/>
      <c r="GQ2260" s="18"/>
      <c r="GR2260" s="18"/>
      <c r="GS2260" s="18"/>
      <c r="GT2260" s="18"/>
    </row>
    <row r="2261" spans="1:202" x14ac:dyDescent="0.2">
      <c r="A2261" s="122"/>
      <c r="B2261" s="3"/>
      <c r="C2261" s="3"/>
      <c r="D2261" s="4"/>
      <c r="E2261" s="5"/>
      <c r="F2261" s="19"/>
      <c r="G2261" s="6"/>
      <c r="H2261" s="5"/>
      <c r="I2261" s="5"/>
      <c r="J2261" s="5"/>
      <c r="K2261" s="3"/>
      <c r="L2261" s="20"/>
      <c r="M2261" s="8"/>
      <c r="N2261" s="3"/>
      <c r="O2261" s="3"/>
      <c r="P2261" s="21"/>
      <c r="Q2261" s="2"/>
      <c r="R2261" s="9"/>
      <c r="S2261" s="9"/>
      <c r="T2261" s="9"/>
      <c r="U2261" s="9"/>
      <c r="V2261" s="9"/>
      <c r="W2261" s="9"/>
      <c r="X2261" s="9"/>
      <c r="Y2261" s="9"/>
      <c r="Z2261" s="9"/>
      <c r="AA2261" s="9"/>
      <c r="AB2261" s="9"/>
      <c r="AC2261" s="9"/>
      <c r="AD2261" s="9"/>
      <c r="AE2261" s="9"/>
      <c r="AF2261" s="59" t="str">
        <f t="shared" ref="AF2261:AS2261" si="816">$B$6</f>
        <v>CNEN22</v>
      </c>
      <c r="AG2261" s="9" t="str">
        <f t="shared" si="816"/>
        <v>CNEN22</v>
      </c>
      <c r="AH2261" s="9" t="str">
        <f t="shared" si="816"/>
        <v>CNEN22</v>
      </c>
      <c r="AI2261" s="9" t="str">
        <f t="shared" si="816"/>
        <v>CNEN22</v>
      </c>
      <c r="AJ2261" s="9" t="str">
        <f t="shared" si="816"/>
        <v>CNEN22</v>
      </c>
      <c r="AK2261" s="4" t="str">
        <f t="shared" si="816"/>
        <v>CNEN22</v>
      </c>
      <c r="AL2261" s="59" t="str">
        <f t="shared" si="816"/>
        <v>CNEN22</v>
      </c>
      <c r="AM2261" s="9" t="str">
        <f t="shared" si="816"/>
        <v>CNEN22</v>
      </c>
      <c r="AN2261" s="9" t="str">
        <f t="shared" si="816"/>
        <v>CNEN22</v>
      </c>
      <c r="AO2261" s="9" t="str">
        <f t="shared" si="816"/>
        <v>CNEN22</v>
      </c>
      <c r="AP2261" s="17" t="str">
        <f t="shared" si="816"/>
        <v>CNEN22</v>
      </c>
      <c r="AQ2261" s="9" t="str">
        <f t="shared" si="816"/>
        <v>CNEN22</v>
      </c>
      <c r="AR2261" s="10" t="str">
        <f t="shared" si="816"/>
        <v>CNEN22</v>
      </c>
      <c r="AS2261" s="59" t="str">
        <f t="shared" si="816"/>
        <v>CNEN22</v>
      </c>
      <c r="AT2261" s="18"/>
      <c r="AU2261" s="18"/>
      <c r="AV2261" s="40"/>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c r="DM2261" s="18"/>
      <c r="DN2261" s="18"/>
      <c r="DO2261" s="18"/>
      <c r="DP2261" s="18"/>
      <c r="DQ2261" s="18"/>
      <c r="DR2261" s="18"/>
      <c r="DS2261" s="18"/>
      <c r="DT2261" s="18"/>
      <c r="DU2261" s="18"/>
      <c r="DV2261" s="18"/>
      <c r="DW2261" s="18"/>
      <c r="DX2261" s="18"/>
      <c r="DY2261" s="18"/>
      <c r="DZ2261" s="18"/>
      <c r="EA2261" s="18"/>
      <c r="EB2261" s="18"/>
      <c r="EC2261" s="18"/>
      <c r="ED2261" s="18"/>
      <c r="EE2261" s="18"/>
      <c r="EF2261" s="18"/>
      <c r="EG2261" s="18"/>
      <c r="EH2261" s="18"/>
      <c r="EI2261" s="18"/>
      <c r="EJ2261" s="18"/>
      <c r="EK2261" s="18"/>
      <c r="EL2261" s="18"/>
      <c r="EM2261" s="18"/>
      <c r="EN2261" s="18"/>
      <c r="EO2261" s="18"/>
      <c r="EP2261" s="18"/>
      <c r="EQ2261" s="18"/>
      <c r="ER2261" s="18"/>
      <c r="ES2261" s="18"/>
      <c r="ET2261" s="18"/>
      <c r="EU2261" s="18"/>
      <c r="EV2261" s="18"/>
      <c r="EW2261" s="18"/>
      <c r="EX2261" s="18"/>
      <c r="EY2261" s="18"/>
      <c r="EZ2261" s="18"/>
      <c r="FA2261" s="18"/>
      <c r="FB2261" s="18"/>
      <c r="FC2261" s="18"/>
      <c r="FD2261" s="18"/>
      <c r="FE2261" s="18"/>
      <c r="FF2261" s="18"/>
      <c r="FG2261" s="18"/>
      <c r="FH2261" s="18"/>
      <c r="FI2261" s="18"/>
      <c r="FJ2261" s="18"/>
      <c r="FK2261" s="18"/>
      <c r="FL2261" s="18"/>
      <c r="FM2261" s="18"/>
      <c r="FN2261" s="18"/>
      <c r="FO2261" s="18"/>
      <c r="FP2261" s="18"/>
      <c r="FQ2261" s="18"/>
      <c r="FR2261" s="18"/>
      <c r="FS2261" s="18"/>
      <c r="FT2261" s="18"/>
      <c r="FU2261" s="18"/>
      <c r="FV2261" s="18"/>
      <c r="FW2261" s="18"/>
      <c r="FX2261" s="18"/>
      <c r="FY2261" s="18"/>
      <c r="FZ2261" s="18"/>
      <c r="GA2261" s="18"/>
      <c r="GB2261" s="18"/>
      <c r="GC2261" s="18"/>
      <c r="GD2261" s="18"/>
      <c r="GE2261" s="18"/>
      <c r="GF2261" s="18"/>
      <c r="GG2261" s="18"/>
      <c r="GH2261" s="18"/>
      <c r="GI2261" s="18"/>
      <c r="GJ2261" s="18"/>
      <c r="GK2261" s="18"/>
      <c r="GL2261" s="18"/>
      <c r="GM2261" s="18"/>
      <c r="GN2261" s="18"/>
      <c r="GO2261" s="18"/>
      <c r="GP2261" s="18"/>
      <c r="GQ2261" s="18"/>
      <c r="GR2261" s="18"/>
      <c r="GS2261" s="18"/>
      <c r="GT2261" s="18"/>
    </row>
    <row r="2262" spans="1:202" x14ac:dyDescent="0.2">
      <c r="A2262" s="122"/>
      <c r="B2262" s="3"/>
      <c r="C2262" s="3"/>
      <c r="D2262" s="4"/>
      <c r="E2262" s="5"/>
      <c r="F2262" s="19"/>
      <c r="G2262" s="6"/>
      <c r="H2262" s="5"/>
      <c r="I2262" s="5"/>
      <c r="J2262" s="5"/>
      <c r="K2262" s="3"/>
      <c r="L2262" s="20"/>
      <c r="M2262" s="8"/>
      <c r="N2262" s="3"/>
      <c r="O2262" s="3"/>
      <c r="P2262" s="21"/>
      <c r="Q2262" s="2"/>
      <c r="R2262" s="9"/>
      <c r="S2262" s="9"/>
      <c r="T2262" s="9"/>
      <c r="U2262" s="9"/>
      <c r="V2262" s="9"/>
      <c r="W2262" s="9"/>
      <c r="X2262" s="9"/>
      <c r="Y2262" s="9"/>
      <c r="Z2262" s="9"/>
      <c r="AA2262" s="9"/>
      <c r="AB2262" s="9"/>
      <c r="AC2262" s="9"/>
      <c r="AD2262" s="9"/>
      <c r="AE2262" s="9"/>
      <c r="AF2262" s="57" t="s">
        <v>16</v>
      </c>
      <c r="AG2262" s="3" t="s">
        <v>9</v>
      </c>
      <c r="AH2262" s="3" t="s">
        <v>10</v>
      </c>
      <c r="AI2262" s="36" t="s">
        <v>11</v>
      </c>
      <c r="AJ2262" s="37" t="s">
        <v>11</v>
      </c>
      <c r="AK2262" s="36" t="s">
        <v>11</v>
      </c>
      <c r="AL2262" s="60" t="s">
        <v>16</v>
      </c>
      <c r="AM2262" s="37" t="s">
        <v>11</v>
      </c>
      <c r="AN2262" s="3" t="s">
        <v>12</v>
      </c>
      <c r="AO2262" s="7" t="s">
        <v>13</v>
      </c>
      <c r="AP2262" s="38" t="s">
        <v>14</v>
      </c>
      <c r="AQ2262" s="3" t="s">
        <v>14</v>
      </c>
      <c r="AR2262" s="39" t="s">
        <v>15</v>
      </c>
      <c r="AS2262" s="57" t="s">
        <v>15</v>
      </c>
      <c r="AT2262" s="18"/>
      <c r="AU2262" s="18"/>
      <c r="AV2262" s="40"/>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8"/>
      <c r="FH2262" s="18"/>
      <c r="FI2262" s="18"/>
      <c r="FJ2262" s="18"/>
      <c r="FK2262" s="18"/>
      <c r="FL2262" s="18"/>
      <c r="FM2262" s="18"/>
      <c r="FN2262" s="18"/>
      <c r="FO2262" s="18"/>
      <c r="FP2262" s="18"/>
      <c r="FQ2262" s="18"/>
      <c r="FR2262" s="18"/>
      <c r="FS2262" s="18"/>
      <c r="FT2262" s="18"/>
      <c r="FU2262" s="18"/>
      <c r="FV2262" s="18"/>
      <c r="FW2262" s="18"/>
      <c r="FX2262" s="18"/>
      <c r="FY2262" s="18"/>
      <c r="FZ2262" s="18"/>
      <c r="GA2262" s="18"/>
      <c r="GB2262" s="18"/>
      <c r="GC2262" s="18"/>
      <c r="GD2262" s="18"/>
      <c r="GE2262" s="18"/>
      <c r="GF2262" s="18"/>
      <c r="GG2262" s="18"/>
      <c r="GH2262" s="18"/>
      <c r="GI2262" s="18"/>
      <c r="GJ2262" s="18"/>
      <c r="GK2262" s="18"/>
      <c r="GL2262" s="18"/>
      <c r="GM2262" s="18"/>
      <c r="GN2262" s="18"/>
      <c r="GO2262" s="18"/>
      <c r="GP2262" s="18"/>
      <c r="GQ2262" s="18"/>
      <c r="GR2262" s="18"/>
      <c r="GS2262" s="18"/>
      <c r="GT2262" s="18"/>
    </row>
    <row r="2263" spans="1:202" x14ac:dyDescent="0.2">
      <c r="A2263" s="122"/>
      <c r="B2263" s="3"/>
      <c r="C2263" s="3"/>
      <c r="D2263" s="4"/>
      <c r="E2263" s="5"/>
      <c r="F2263" s="19"/>
      <c r="G2263" s="6"/>
      <c r="H2263" s="5"/>
      <c r="I2263" s="5"/>
      <c r="J2263" s="5"/>
      <c r="K2263" s="3"/>
      <c r="L2263" s="20"/>
      <c r="M2263" s="8"/>
      <c r="N2263" s="3"/>
      <c r="O2263" s="3"/>
      <c r="P2263" s="21"/>
      <c r="Q2263" s="2"/>
      <c r="R2263" s="9"/>
      <c r="S2263" s="9"/>
      <c r="T2263" s="9"/>
      <c r="U2263" s="9"/>
      <c r="V2263" s="9"/>
      <c r="W2263" s="9"/>
      <c r="X2263" s="9"/>
      <c r="Y2263" s="9"/>
      <c r="Z2263" s="9"/>
      <c r="AA2263" s="9"/>
      <c r="AB2263" s="9"/>
      <c r="AC2263" s="9"/>
      <c r="AD2263" s="9"/>
      <c r="AE2263" s="9"/>
      <c r="AF2263" s="57" t="s">
        <v>73</v>
      </c>
      <c r="AG2263" s="15" t="str">
        <f>$B$6</f>
        <v>CNEN22</v>
      </c>
      <c r="AH2263" s="3" t="s">
        <v>18</v>
      </c>
      <c r="AI2263" s="19" t="s">
        <v>19</v>
      </c>
      <c r="AJ2263" s="5"/>
      <c r="AK2263" s="19" t="s">
        <v>20</v>
      </c>
      <c r="AL2263" s="57"/>
      <c r="AM2263" s="5"/>
      <c r="AN2263" s="3"/>
      <c r="AO2263" s="7"/>
      <c r="AP2263" s="38"/>
      <c r="AQ2263" s="3"/>
      <c r="AR2263" s="39" t="s">
        <v>23</v>
      </c>
      <c r="AS2263" s="57" t="s">
        <v>23</v>
      </c>
      <c r="AT2263" s="18"/>
      <c r="AU2263" s="18"/>
      <c r="AV2263" s="40"/>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c r="DM2263" s="18"/>
      <c r="DN2263" s="18"/>
      <c r="DO2263" s="18"/>
      <c r="DP2263" s="18"/>
      <c r="DQ2263" s="18"/>
      <c r="DR2263" s="18"/>
      <c r="DS2263" s="18"/>
      <c r="DT2263" s="18"/>
      <c r="DU2263" s="18"/>
      <c r="DV2263" s="18"/>
      <c r="DW2263" s="18"/>
      <c r="DX2263" s="18"/>
      <c r="DY2263" s="18"/>
      <c r="DZ2263" s="18"/>
      <c r="EA2263" s="18"/>
      <c r="EB2263" s="18"/>
      <c r="EC2263" s="18"/>
      <c r="ED2263" s="18"/>
      <c r="EE2263" s="18"/>
      <c r="EF2263" s="18"/>
      <c r="EG2263" s="18"/>
      <c r="EH2263" s="18"/>
      <c r="EI2263" s="18"/>
      <c r="EJ2263" s="18"/>
      <c r="EK2263" s="18"/>
      <c r="EL2263" s="18"/>
      <c r="EM2263" s="18"/>
      <c r="EN2263" s="18"/>
      <c r="EO2263" s="18"/>
      <c r="EP2263" s="18"/>
      <c r="EQ2263" s="18"/>
      <c r="ER2263" s="18"/>
      <c r="ES2263" s="18"/>
      <c r="ET2263" s="18"/>
      <c r="EU2263" s="18"/>
      <c r="EV2263" s="18"/>
      <c r="EW2263" s="18"/>
      <c r="EX2263" s="18"/>
      <c r="EY2263" s="18"/>
      <c r="EZ2263" s="18"/>
      <c r="FA2263" s="18"/>
      <c r="FB2263" s="18"/>
      <c r="FC2263" s="18"/>
      <c r="FD2263" s="18"/>
      <c r="FE2263" s="18"/>
      <c r="FF2263" s="18"/>
      <c r="FG2263" s="18"/>
      <c r="FH2263" s="18"/>
      <c r="FI2263" s="18"/>
      <c r="FJ2263" s="18"/>
      <c r="FK2263" s="18"/>
      <c r="FL2263" s="18"/>
      <c r="FM2263" s="18"/>
      <c r="FN2263" s="18"/>
      <c r="FO2263" s="18"/>
      <c r="FP2263" s="18"/>
      <c r="FQ2263" s="18"/>
      <c r="FR2263" s="18"/>
      <c r="FS2263" s="18"/>
      <c r="FT2263" s="18"/>
      <c r="FU2263" s="18"/>
      <c r="FV2263" s="18"/>
      <c r="FW2263" s="18"/>
      <c r="FX2263" s="18"/>
      <c r="FY2263" s="18"/>
      <c r="FZ2263" s="18"/>
      <c r="GA2263" s="18"/>
      <c r="GB2263" s="18"/>
      <c r="GC2263" s="18"/>
      <c r="GD2263" s="18"/>
      <c r="GE2263" s="18"/>
      <c r="GF2263" s="18"/>
      <c r="GG2263" s="18"/>
      <c r="GH2263" s="18"/>
      <c r="GI2263" s="18"/>
      <c r="GJ2263" s="18"/>
      <c r="GK2263" s="18"/>
      <c r="GL2263" s="18"/>
      <c r="GM2263" s="18"/>
      <c r="GN2263" s="18"/>
      <c r="GO2263" s="18"/>
      <c r="GP2263" s="18"/>
      <c r="GQ2263" s="18"/>
      <c r="GR2263" s="18"/>
      <c r="GS2263" s="18"/>
      <c r="GT2263" s="18"/>
    </row>
    <row r="2264" spans="1:202" x14ac:dyDescent="0.2">
      <c r="A2264" s="122"/>
      <c r="B2264" s="3"/>
      <c r="C2264" s="3"/>
      <c r="D2264" s="4"/>
      <c r="E2264" s="5"/>
      <c r="F2264" s="19"/>
      <c r="G2264" s="6"/>
      <c r="H2264" s="5"/>
      <c r="I2264" s="5"/>
      <c r="J2264" s="5"/>
      <c r="K2264" s="3"/>
      <c r="L2264" s="20"/>
      <c r="M2264" s="8"/>
      <c r="N2264" s="3"/>
      <c r="O2264" s="3"/>
      <c r="P2264" s="21"/>
      <c r="Q2264" s="2"/>
      <c r="R2264" s="9"/>
      <c r="S2264" s="9"/>
      <c r="T2264" s="9"/>
      <c r="U2264" s="9"/>
      <c r="V2264" s="9"/>
      <c r="W2264" s="9"/>
      <c r="X2264" s="9"/>
      <c r="Y2264" s="9"/>
      <c r="Z2264" s="9"/>
      <c r="AA2264" s="9"/>
      <c r="AB2264" s="9"/>
      <c r="AC2264" s="9"/>
      <c r="AD2264" s="9"/>
      <c r="AE2264" s="9"/>
      <c r="AF2264" s="57" t="s">
        <v>73</v>
      </c>
      <c r="AG2264" s="15"/>
      <c r="AH2264" s="3"/>
      <c r="AI2264" s="19"/>
      <c r="AJ2264" s="5"/>
      <c r="AK2264" s="19"/>
      <c r="AL2264" s="57"/>
      <c r="AM2264" s="5"/>
      <c r="AN2264" s="3"/>
      <c r="AO2264" s="7"/>
      <c r="AP2264" s="38"/>
      <c r="AQ2264" s="3"/>
      <c r="AR2264" s="39" t="s">
        <v>28</v>
      </c>
      <c r="AS2264" s="57" t="s">
        <v>16</v>
      </c>
      <c r="AT2264" s="18"/>
      <c r="AU2264" s="18"/>
      <c r="AV2264" s="40"/>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c r="DM2264" s="18"/>
      <c r="DN2264" s="18"/>
      <c r="DO2264" s="18"/>
      <c r="DP2264" s="18"/>
      <c r="DQ2264" s="18"/>
      <c r="DR2264" s="18"/>
      <c r="DS2264" s="18"/>
      <c r="DT2264" s="18"/>
      <c r="DU2264" s="18"/>
      <c r="DV2264" s="18"/>
      <c r="DW2264" s="18"/>
      <c r="DX2264" s="18"/>
      <c r="DY2264" s="18"/>
      <c r="DZ2264" s="18"/>
      <c r="EA2264" s="18"/>
      <c r="EB2264" s="18"/>
      <c r="EC2264" s="18"/>
      <c r="ED2264" s="18"/>
      <c r="EE2264" s="18"/>
      <c r="EF2264" s="18"/>
      <c r="EG2264" s="18"/>
      <c r="EH2264" s="18"/>
      <c r="EI2264" s="18"/>
      <c r="EJ2264" s="18"/>
      <c r="EK2264" s="18"/>
      <c r="EL2264" s="18"/>
      <c r="EM2264" s="18"/>
      <c r="EN2264" s="18"/>
      <c r="EO2264" s="18"/>
      <c r="EP2264" s="18"/>
      <c r="EQ2264" s="18"/>
      <c r="ER2264" s="18"/>
      <c r="ES2264" s="18"/>
      <c r="ET2264" s="18"/>
      <c r="EU2264" s="18"/>
      <c r="EV2264" s="18"/>
      <c r="EW2264" s="18"/>
      <c r="EX2264" s="18"/>
      <c r="EY2264" s="18"/>
      <c r="EZ2264" s="18"/>
      <c r="FA2264" s="18"/>
      <c r="FB2264" s="18"/>
      <c r="FC2264" s="18"/>
      <c r="FD2264" s="18"/>
      <c r="FE2264" s="18"/>
      <c r="FF2264" s="18"/>
      <c r="FG2264" s="18"/>
      <c r="FH2264" s="18"/>
      <c r="FI2264" s="18"/>
      <c r="FJ2264" s="18"/>
      <c r="FK2264" s="18"/>
      <c r="FL2264" s="18"/>
      <c r="FM2264" s="18"/>
      <c r="FN2264" s="18"/>
      <c r="FO2264" s="18"/>
      <c r="FP2264" s="18"/>
      <c r="FQ2264" s="18"/>
      <c r="FR2264" s="18"/>
      <c r="FS2264" s="18"/>
      <c r="FT2264" s="18"/>
      <c r="FU2264" s="18"/>
      <c r="FV2264" s="18"/>
      <c r="FW2264" s="18"/>
      <c r="FX2264" s="18"/>
      <c r="FY2264" s="18"/>
      <c r="FZ2264" s="18"/>
      <c r="GA2264" s="18"/>
      <c r="GB2264" s="18"/>
      <c r="GC2264" s="18"/>
      <c r="GD2264" s="18"/>
      <c r="GE2264" s="18"/>
      <c r="GF2264" s="18"/>
      <c r="GG2264" s="18"/>
      <c r="GH2264" s="18"/>
      <c r="GI2264" s="18"/>
      <c r="GJ2264" s="18"/>
      <c r="GK2264" s="18"/>
      <c r="GL2264" s="18"/>
      <c r="GM2264" s="18"/>
      <c r="GN2264" s="18"/>
      <c r="GO2264" s="18"/>
      <c r="GP2264" s="18"/>
      <c r="GQ2264" s="18"/>
      <c r="GR2264" s="18"/>
      <c r="GS2264" s="18"/>
      <c r="GT2264" s="18"/>
    </row>
    <row r="2265" spans="1:202" x14ac:dyDescent="0.2">
      <c r="A2265" s="122"/>
      <c r="B2265" s="3"/>
      <c r="C2265" s="3"/>
      <c r="D2265" s="4"/>
      <c r="E2265" s="5"/>
      <c r="F2265" s="19"/>
      <c r="G2265" s="6"/>
      <c r="H2265" s="5"/>
      <c r="I2265" s="5"/>
      <c r="J2265" s="5"/>
      <c r="K2265" s="3"/>
      <c r="L2265" s="20"/>
      <c r="M2265" s="8"/>
      <c r="N2265" s="3"/>
      <c r="O2265" s="3"/>
      <c r="P2265" s="21"/>
      <c r="Q2265" s="2"/>
      <c r="R2265" s="9"/>
      <c r="S2265" s="9"/>
      <c r="T2265" s="9"/>
      <c r="U2265" s="9"/>
      <c r="V2265" s="9"/>
      <c r="W2265" s="9"/>
      <c r="X2265" s="9"/>
      <c r="Y2265" s="9"/>
      <c r="Z2265" s="9"/>
      <c r="AA2265" s="9"/>
      <c r="AB2265" s="9"/>
      <c r="AC2265" s="9"/>
      <c r="AD2265" s="9"/>
      <c r="AE2265" s="9"/>
      <c r="AF2265" s="57"/>
      <c r="AG2265" s="3" t="s">
        <v>30</v>
      </c>
      <c r="AH2265" s="3" t="s">
        <v>30</v>
      </c>
      <c r="AI2265" s="19" t="s">
        <v>31</v>
      </c>
      <c r="AJ2265" s="5" t="s">
        <v>32</v>
      </c>
      <c r="AK2265" s="4" t="s">
        <v>33</v>
      </c>
      <c r="AL2265" s="59"/>
      <c r="AM2265" s="16" t="s">
        <v>36</v>
      </c>
      <c r="AN2265" s="3" t="s">
        <v>30</v>
      </c>
      <c r="AO2265" s="7"/>
      <c r="AP2265" s="38" t="s">
        <v>37</v>
      </c>
      <c r="AQ2265" s="3" t="s">
        <v>30</v>
      </c>
      <c r="AR2265" s="39" t="s">
        <v>38</v>
      </c>
      <c r="AS2265" s="59"/>
      <c r="AT2265" s="18"/>
      <c r="AU2265" s="18"/>
      <c r="AV2265" s="40"/>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c r="DM2265" s="18"/>
      <c r="DN2265" s="18"/>
      <c r="DO2265" s="18"/>
      <c r="DP2265" s="18"/>
      <c r="DQ2265" s="18"/>
      <c r="DR2265" s="18"/>
      <c r="DS2265" s="18"/>
      <c r="DT2265" s="18"/>
      <c r="DU2265" s="18"/>
      <c r="DV2265" s="18"/>
      <c r="DW2265" s="18"/>
      <c r="DX2265" s="18"/>
      <c r="DY2265" s="18"/>
      <c r="DZ2265" s="18"/>
      <c r="EA2265" s="18"/>
      <c r="EB2265" s="18"/>
      <c r="EC2265" s="18"/>
      <c r="ED2265" s="18"/>
      <c r="EE2265" s="18"/>
      <c r="EF2265" s="18"/>
      <c r="EG2265" s="18"/>
      <c r="EH2265" s="18"/>
      <c r="EI2265" s="18"/>
      <c r="EJ2265" s="18"/>
      <c r="EK2265" s="18"/>
      <c r="EL2265" s="18"/>
      <c r="EM2265" s="18"/>
      <c r="EN2265" s="18"/>
      <c r="EO2265" s="18"/>
      <c r="EP2265" s="18"/>
      <c r="EQ2265" s="18"/>
      <c r="ER2265" s="18"/>
      <c r="ES2265" s="18"/>
      <c r="ET2265" s="18"/>
      <c r="EU2265" s="18"/>
      <c r="EV2265" s="18"/>
      <c r="EW2265" s="18"/>
      <c r="EX2265" s="18"/>
      <c r="EY2265" s="18"/>
      <c r="EZ2265" s="18"/>
      <c r="FA2265" s="18"/>
      <c r="FB2265" s="18"/>
      <c r="FC2265" s="18"/>
      <c r="FD2265" s="18"/>
      <c r="FE2265" s="18"/>
      <c r="FF2265" s="18"/>
      <c r="FG2265" s="18"/>
      <c r="FH2265" s="18"/>
      <c r="FI2265" s="18"/>
      <c r="FJ2265" s="18"/>
      <c r="FK2265" s="18"/>
      <c r="FL2265" s="18"/>
      <c r="FM2265" s="18"/>
      <c r="FN2265" s="18"/>
      <c r="FO2265" s="18"/>
      <c r="FP2265" s="18"/>
      <c r="FQ2265" s="18"/>
      <c r="FR2265" s="18"/>
      <c r="FS2265" s="18"/>
      <c r="FT2265" s="18"/>
      <c r="FU2265" s="18"/>
      <c r="FV2265" s="18"/>
      <c r="FW2265" s="18"/>
      <c r="FX2265" s="18"/>
      <c r="FY2265" s="18"/>
      <c r="FZ2265" s="18"/>
      <c r="GA2265" s="18"/>
      <c r="GB2265" s="18"/>
      <c r="GC2265" s="18"/>
      <c r="GD2265" s="18"/>
      <c r="GE2265" s="18"/>
      <c r="GF2265" s="18"/>
      <c r="GG2265" s="18"/>
      <c r="GH2265" s="18"/>
      <c r="GI2265" s="18"/>
      <c r="GJ2265" s="18"/>
      <c r="GK2265" s="18"/>
      <c r="GL2265" s="18"/>
      <c r="GM2265" s="18"/>
      <c r="GN2265" s="18"/>
      <c r="GO2265" s="18"/>
      <c r="GP2265" s="18"/>
      <c r="GQ2265" s="18"/>
      <c r="GR2265" s="18"/>
      <c r="GS2265" s="18"/>
      <c r="GT2265" s="18"/>
    </row>
    <row r="2266" spans="1:202" x14ac:dyDescent="0.2">
      <c r="A2266" s="122"/>
      <c r="B2266" s="3"/>
      <c r="C2266" s="3"/>
      <c r="D2266" s="4"/>
      <c r="E2266" s="5"/>
      <c r="F2266" s="19"/>
      <c r="G2266" s="6"/>
      <c r="H2266" s="5"/>
      <c r="I2266" s="5"/>
      <c r="J2266" s="5"/>
      <c r="K2266" s="3"/>
      <c r="L2266" s="20"/>
      <c r="M2266" s="8"/>
      <c r="N2266" s="3"/>
      <c r="O2266" s="3"/>
      <c r="P2266" s="21"/>
      <c r="Q2266" s="2"/>
      <c r="R2266" s="9"/>
      <c r="S2266" s="9"/>
      <c r="T2266" s="9"/>
      <c r="U2266" s="9"/>
      <c r="V2266" s="9"/>
      <c r="W2266" s="9"/>
      <c r="X2266" s="9"/>
      <c r="Y2266" s="9"/>
      <c r="Z2266" s="9"/>
      <c r="AA2266" s="9"/>
      <c r="AB2266" s="9"/>
      <c r="AC2266" s="9"/>
      <c r="AD2266" s="9"/>
      <c r="AE2266" s="9"/>
      <c r="AF2266" s="59"/>
      <c r="AG2266" s="15"/>
      <c r="AH2266" s="15"/>
      <c r="AI2266" s="4"/>
      <c r="AJ2266" s="16"/>
      <c r="AK2266" s="4"/>
      <c r="AL2266" s="59"/>
      <c r="AM2266" s="16"/>
      <c r="AN2266" s="15"/>
      <c r="AO2266" s="9"/>
      <c r="AP2266" s="17"/>
      <c r="AQ2266" s="15"/>
      <c r="AR2266" s="10"/>
      <c r="AS2266" s="61"/>
      <c r="AT2266" s="18"/>
      <c r="AU2266" s="18"/>
      <c r="AV2266" s="40"/>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c r="DM2266" s="18"/>
      <c r="DN2266" s="18"/>
      <c r="DO2266" s="18"/>
      <c r="DP2266" s="18"/>
      <c r="DQ2266" s="18"/>
      <c r="DR2266" s="18"/>
      <c r="DS2266" s="18"/>
      <c r="DT2266" s="18"/>
      <c r="DU2266" s="18"/>
      <c r="DV2266" s="18"/>
      <c r="DW2266" s="18"/>
      <c r="DX2266" s="18"/>
      <c r="DY2266" s="18"/>
      <c r="DZ2266" s="18"/>
      <c r="EA2266" s="18"/>
      <c r="EB2266" s="18"/>
      <c r="EC2266" s="18"/>
      <c r="ED2266" s="18"/>
      <c r="EE2266" s="18"/>
      <c r="EF2266" s="18"/>
      <c r="EG2266" s="18"/>
      <c r="EH2266" s="18"/>
      <c r="EI2266" s="18"/>
      <c r="EJ2266" s="18"/>
      <c r="EK2266" s="18"/>
      <c r="EL2266" s="18"/>
      <c r="EM2266" s="18"/>
      <c r="EN2266" s="18"/>
      <c r="EO2266" s="18"/>
      <c r="EP2266" s="18"/>
      <c r="EQ2266" s="18"/>
      <c r="ER2266" s="18"/>
      <c r="ES2266" s="18"/>
      <c r="ET2266" s="18"/>
      <c r="EU2266" s="18"/>
      <c r="EV2266" s="18"/>
      <c r="EW2266" s="18"/>
      <c r="EX2266" s="18"/>
      <c r="EY2266" s="18"/>
      <c r="EZ2266" s="18"/>
      <c r="FA2266" s="18"/>
      <c r="FB2266" s="18"/>
      <c r="FC2266" s="18"/>
      <c r="FD2266" s="18"/>
      <c r="FE2266" s="18"/>
      <c r="FF2266" s="18"/>
      <c r="FG2266" s="18"/>
      <c r="FH2266" s="18"/>
      <c r="FI2266" s="18"/>
      <c r="FJ2266" s="18"/>
      <c r="FK2266" s="18"/>
      <c r="FL2266" s="18"/>
      <c r="FM2266" s="18"/>
      <c r="FN2266" s="18"/>
      <c r="FO2266" s="18"/>
      <c r="FP2266" s="18"/>
      <c r="FQ2266" s="18"/>
      <c r="FR2266" s="18"/>
      <c r="FS2266" s="18"/>
      <c r="FT2266" s="18"/>
      <c r="FU2266" s="18"/>
      <c r="FV2266" s="18"/>
      <c r="FW2266" s="18"/>
      <c r="FX2266" s="18"/>
      <c r="FY2266" s="18"/>
      <c r="FZ2266" s="18"/>
      <c r="GA2266" s="18"/>
      <c r="GB2266" s="18"/>
      <c r="GC2266" s="18"/>
      <c r="GD2266" s="18"/>
      <c r="GE2266" s="18"/>
      <c r="GF2266" s="18"/>
      <c r="GG2266" s="18"/>
      <c r="GH2266" s="18"/>
      <c r="GI2266" s="18"/>
      <c r="GJ2266" s="18"/>
      <c r="GK2266" s="18"/>
      <c r="GL2266" s="18"/>
      <c r="GM2266" s="18"/>
      <c r="GN2266" s="18"/>
      <c r="GO2266" s="18"/>
      <c r="GP2266" s="18"/>
      <c r="GQ2266" s="18"/>
      <c r="GR2266" s="18"/>
      <c r="GS2266" s="18"/>
      <c r="GT2266" s="18"/>
    </row>
    <row r="2267" spans="1:202" x14ac:dyDescent="0.2">
      <c r="A2267" s="122"/>
      <c r="B2267" s="3"/>
      <c r="C2267" s="3"/>
      <c r="D2267" s="4"/>
      <c r="E2267" s="5"/>
      <c r="F2267" s="19"/>
      <c r="G2267" s="6"/>
      <c r="H2267" s="5"/>
      <c r="I2267" s="5"/>
      <c r="J2267" s="5"/>
      <c r="K2267" s="3"/>
      <c r="L2267" s="20"/>
      <c r="M2267" s="8"/>
      <c r="N2267" s="3"/>
      <c r="O2267" s="3"/>
      <c r="P2267" s="21"/>
      <c r="Q2267" s="2"/>
      <c r="R2267" s="9"/>
      <c r="S2267" s="9"/>
      <c r="T2267" s="9"/>
      <c r="U2267" s="9"/>
      <c r="V2267" s="9"/>
      <c r="W2267" s="9"/>
      <c r="X2267" s="9"/>
      <c r="Y2267" s="9"/>
      <c r="Z2267" s="9"/>
      <c r="AA2267" s="9"/>
      <c r="AB2267" s="9"/>
      <c r="AC2267" s="9"/>
      <c r="AD2267" s="9"/>
      <c r="AE2267" s="9"/>
      <c r="AF2267" s="59">
        <f>(AF2259+1)</f>
        <v>44805</v>
      </c>
      <c r="AG2267" s="15">
        <f t="shared" ref="AG2267:AK2282" ca="1" si="817">VLOOKUP($AF2267,$A$10:$Q$3625,(AG$1)+1)</f>
        <v>531.15965000000006</v>
      </c>
      <c r="AH2267" s="15">
        <f t="shared" si="817"/>
        <v>500</v>
      </c>
      <c r="AI2267" s="4">
        <f t="shared" ca="1" si="817"/>
        <v>0.13650000000000001</v>
      </c>
      <c r="AJ2267" s="16">
        <f t="shared" ca="1" si="817"/>
        <v>5.0788000000000005E-4</v>
      </c>
      <c r="AK2267" s="4">
        <f t="shared" si="817"/>
        <v>1.075</v>
      </c>
      <c r="AL2267" s="59">
        <f t="shared" ref="AL2267:AL2296" si="818">AF2267</f>
        <v>44805</v>
      </c>
      <c r="AM2267" s="16">
        <f t="shared" ref="AM2267:AS2282" ca="1" si="819">VLOOKUP($AF2267,$A$10:$Q$3625,(AM$1)+1)</f>
        <v>1.0623193</v>
      </c>
      <c r="AN2267" s="15">
        <f t="shared" ca="1" si="819"/>
        <v>31.159649999999999</v>
      </c>
      <c r="AO2267" s="9">
        <f t="shared" si="819"/>
        <v>0</v>
      </c>
      <c r="AP2267" s="17">
        <f t="shared" si="819"/>
        <v>0</v>
      </c>
      <c r="AQ2267" s="15">
        <f t="shared" si="819"/>
        <v>0</v>
      </c>
      <c r="AR2267" s="10" t="str">
        <f t="shared" si="819"/>
        <v>A+J=</v>
      </c>
      <c r="AS2267" s="59">
        <f t="shared" si="819"/>
        <v>44819</v>
      </c>
      <c r="AT2267" s="18"/>
      <c r="AU2267" s="18"/>
      <c r="AV2267" s="40"/>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c r="DM2267" s="18"/>
      <c r="DN2267" s="18"/>
      <c r="DO2267" s="18"/>
      <c r="DP2267" s="18"/>
      <c r="DQ2267" s="18"/>
      <c r="DR2267" s="18"/>
      <c r="DS2267" s="18"/>
      <c r="DT2267" s="18"/>
      <c r="DU2267" s="18"/>
      <c r="DV2267" s="18"/>
      <c r="DW2267" s="18"/>
      <c r="DX2267" s="18"/>
      <c r="DY2267" s="18"/>
      <c r="DZ2267" s="18"/>
      <c r="EA2267" s="18"/>
      <c r="EB2267" s="18"/>
      <c r="EC2267" s="18"/>
      <c r="ED2267" s="18"/>
      <c r="EE2267" s="18"/>
      <c r="EF2267" s="18"/>
      <c r="EG2267" s="18"/>
      <c r="EH2267" s="18"/>
      <c r="EI2267" s="18"/>
      <c r="EJ2267" s="18"/>
      <c r="EK2267" s="18"/>
      <c r="EL2267" s="18"/>
      <c r="EM2267" s="18"/>
      <c r="EN2267" s="18"/>
      <c r="EO2267" s="18"/>
      <c r="EP2267" s="18"/>
      <c r="EQ2267" s="18"/>
      <c r="ER2267" s="18"/>
      <c r="ES2267" s="18"/>
      <c r="ET2267" s="18"/>
      <c r="EU2267" s="18"/>
      <c r="EV2267" s="18"/>
      <c r="EW2267" s="18"/>
      <c r="EX2267" s="18"/>
      <c r="EY2267" s="18"/>
      <c r="EZ2267" s="18"/>
      <c r="FA2267" s="18"/>
      <c r="FB2267" s="18"/>
      <c r="FC2267" s="18"/>
      <c r="FD2267" s="18"/>
      <c r="FE2267" s="18"/>
      <c r="FF2267" s="18"/>
      <c r="FG2267" s="18"/>
      <c r="FH2267" s="18"/>
      <c r="FI2267" s="18"/>
      <c r="FJ2267" s="18"/>
      <c r="FK2267" s="18"/>
      <c r="FL2267" s="18"/>
      <c r="FM2267" s="18"/>
      <c r="FN2267" s="18"/>
      <c r="FO2267" s="18"/>
      <c r="FP2267" s="18"/>
      <c r="FQ2267" s="18"/>
      <c r="FR2267" s="18"/>
      <c r="FS2267" s="18"/>
      <c r="FT2267" s="18"/>
      <c r="FU2267" s="18"/>
      <c r="FV2267" s="18"/>
      <c r="FW2267" s="18"/>
      <c r="FX2267" s="18"/>
      <c r="FY2267" s="18"/>
      <c r="FZ2267" s="18"/>
      <c r="GA2267" s="18"/>
      <c r="GB2267" s="18"/>
      <c r="GC2267" s="18"/>
      <c r="GD2267" s="18"/>
      <c r="GE2267" s="18"/>
      <c r="GF2267" s="18"/>
      <c r="GG2267" s="18"/>
      <c r="GH2267" s="18"/>
      <c r="GI2267" s="18"/>
      <c r="GJ2267" s="18"/>
      <c r="GK2267" s="18"/>
      <c r="GL2267" s="18"/>
      <c r="GM2267" s="18"/>
      <c r="GN2267" s="18"/>
      <c r="GO2267" s="18"/>
      <c r="GP2267" s="18"/>
      <c r="GQ2267" s="18"/>
      <c r="GR2267" s="18"/>
      <c r="GS2267" s="18"/>
      <c r="GT2267" s="18"/>
    </row>
    <row r="2268" spans="1:202" x14ac:dyDescent="0.2">
      <c r="A2268" s="122"/>
      <c r="B2268" s="3"/>
      <c r="C2268" s="3"/>
      <c r="D2268" s="4"/>
      <c r="E2268" s="5"/>
      <c r="F2268" s="19"/>
      <c r="G2268" s="6"/>
      <c r="H2268" s="5"/>
      <c r="I2268" s="5"/>
      <c r="J2268" s="5"/>
      <c r="K2268" s="3"/>
      <c r="L2268" s="20"/>
      <c r="M2268" s="8"/>
      <c r="N2268" s="3"/>
      <c r="O2268" s="3"/>
      <c r="P2268" s="21"/>
      <c r="Q2268" s="2"/>
      <c r="R2268" s="9"/>
      <c r="S2268" s="9"/>
      <c r="T2268" s="9"/>
      <c r="U2268" s="9"/>
      <c r="V2268" s="9"/>
      <c r="W2268" s="9"/>
      <c r="X2268" s="9"/>
      <c r="Y2268" s="9"/>
      <c r="Z2268" s="9"/>
      <c r="AA2268" s="9"/>
      <c r="AB2268" s="9"/>
      <c r="AC2268" s="9"/>
      <c r="AD2268" s="9"/>
      <c r="AE2268" s="9"/>
      <c r="AF2268" s="59">
        <f t="shared" ref="AF2268:AF2296" si="820">(AF2267+1)</f>
        <v>44806</v>
      </c>
      <c r="AG2268" s="15">
        <f t="shared" ca="1" si="817"/>
        <v>531.44964500000003</v>
      </c>
      <c r="AH2268" s="15">
        <f t="shared" si="817"/>
        <v>500</v>
      </c>
      <c r="AI2268" s="4">
        <f t="shared" ca="1" si="817"/>
        <v>0.13650000000000001</v>
      </c>
      <c r="AJ2268" s="16">
        <f t="shared" ca="1" si="817"/>
        <v>5.0788000000000005E-4</v>
      </c>
      <c r="AK2268" s="4">
        <f t="shared" si="817"/>
        <v>1.075</v>
      </c>
      <c r="AL2268" s="59">
        <f t="shared" si="818"/>
        <v>44806</v>
      </c>
      <c r="AM2268" s="16">
        <f t="shared" ca="1" si="819"/>
        <v>1.0628992900000001</v>
      </c>
      <c r="AN2268" s="15">
        <f t="shared" ca="1" si="819"/>
        <v>31.449645</v>
      </c>
      <c r="AO2268" s="9">
        <f t="shared" si="819"/>
        <v>0</v>
      </c>
      <c r="AP2268" s="17">
        <f t="shared" si="819"/>
        <v>0</v>
      </c>
      <c r="AQ2268" s="15">
        <f t="shared" si="819"/>
        <v>0</v>
      </c>
      <c r="AR2268" s="10" t="str">
        <f t="shared" si="819"/>
        <v>A+J=</v>
      </c>
      <c r="AS2268" s="59">
        <f t="shared" si="819"/>
        <v>44819</v>
      </c>
      <c r="AT2268" s="18"/>
      <c r="AU2268" s="18"/>
      <c r="AV2268" s="40"/>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c r="DM2268" s="18"/>
      <c r="DN2268" s="18"/>
      <c r="DO2268" s="18"/>
      <c r="DP2268" s="18"/>
      <c r="DQ2268" s="18"/>
      <c r="DR2268" s="18"/>
      <c r="DS2268" s="18"/>
      <c r="DT2268" s="18"/>
      <c r="DU2268" s="18"/>
      <c r="DV2268" s="18"/>
      <c r="DW2268" s="18"/>
      <c r="DX2268" s="18"/>
      <c r="DY2268" s="18"/>
      <c r="DZ2268" s="18"/>
      <c r="EA2268" s="18"/>
      <c r="EB2268" s="18"/>
      <c r="EC2268" s="18"/>
      <c r="ED2268" s="18"/>
      <c r="EE2268" s="18"/>
      <c r="EF2268" s="18"/>
      <c r="EG2268" s="18"/>
      <c r="EH2268" s="18"/>
      <c r="EI2268" s="18"/>
      <c r="EJ2268" s="18"/>
      <c r="EK2268" s="18"/>
      <c r="EL2268" s="18"/>
      <c r="EM2268" s="18"/>
      <c r="EN2268" s="18"/>
      <c r="EO2268" s="18"/>
      <c r="EP2268" s="18"/>
      <c r="EQ2268" s="18"/>
      <c r="ER2268" s="18"/>
      <c r="ES2268" s="18"/>
      <c r="ET2268" s="18"/>
      <c r="EU2268" s="18"/>
      <c r="EV2268" s="18"/>
      <c r="EW2268" s="18"/>
      <c r="EX2268" s="18"/>
      <c r="EY2268" s="18"/>
      <c r="EZ2268" s="18"/>
      <c r="FA2268" s="18"/>
      <c r="FB2268" s="18"/>
      <c r="FC2268" s="18"/>
      <c r="FD2268" s="18"/>
      <c r="FE2268" s="18"/>
      <c r="FF2268" s="18"/>
      <c r="FG2268" s="18"/>
      <c r="FH2268" s="18"/>
      <c r="FI2268" s="18"/>
      <c r="FJ2268" s="18"/>
      <c r="FK2268" s="18"/>
      <c r="FL2268" s="18"/>
      <c r="FM2268" s="18"/>
      <c r="FN2268" s="18"/>
      <c r="FO2268" s="18"/>
      <c r="FP2268" s="18"/>
      <c r="FQ2268" s="18"/>
      <c r="FR2268" s="18"/>
      <c r="FS2268" s="18"/>
      <c r="FT2268" s="18"/>
      <c r="FU2268" s="18"/>
      <c r="FV2268" s="18"/>
      <c r="FW2268" s="18"/>
      <c r="FX2268" s="18"/>
      <c r="FY2268" s="18"/>
      <c r="FZ2268" s="18"/>
      <c r="GA2268" s="18"/>
      <c r="GB2268" s="18"/>
      <c r="GC2268" s="18"/>
      <c r="GD2268" s="18"/>
      <c r="GE2268" s="18"/>
      <c r="GF2268" s="18"/>
      <c r="GG2268" s="18"/>
      <c r="GH2268" s="18"/>
      <c r="GI2268" s="18"/>
      <c r="GJ2268" s="18"/>
      <c r="GK2268" s="18"/>
      <c r="GL2268" s="18"/>
      <c r="GM2268" s="18"/>
      <c r="GN2268" s="18"/>
      <c r="GO2268" s="18"/>
      <c r="GP2268" s="18"/>
      <c r="GQ2268" s="18"/>
      <c r="GR2268" s="18"/>
      <c r="GS2268" s="18"/>
      <c r="GT2268" s="18"/>
    </row>
    <row r="2269" spans="1:202" x14ac:dyDescent="0.2">
      <c r="A2269" s="122"/>
      <c r="B2269" s="3"/>
      <c r="C2269" s="3"/>
      <c r="D2269" s="4"/>
      <c r="E2269" s="5"/>
      <c r="F2269" s="19"/>
      <c r="G2269" s="6"/>
      <c r="H2269" s="5"/>
      <c r="I2269" s="5"/>
      <c r="J2269" s="5"/>
      <c r="K2269" s="3"/>
      <c r="L2269" s="20"/>
      <c r="M2269" s="8"/>
      <c r="N2269" s="3"/>
      <c r="O2269" s="3"/>
      <c r="P2269" s="21"/>
      <c r="Q2269" s="2"/>
      <c r="R2269" s="9"/>
      <c r="S2269" s="9"/>
      <c r="T2269" s="9"/>
      <c r="U2269" s="9"/>
      <c r="V2269" s="9"/>
      <c r="W2269" s="9"/>
      <c r="X2269" s="9"/>
      <c r="Y2269" s="9"/>
      <c r="Z2269" s="9"/>
      <c r="AA2269" s="9"/>
      <c r="AB2269" s="9"/>
      <c r="AC2269" s="9"/>
      <c r="AD2269" s="9"/>
      <c r="AE2269" s="9"/>
      <c r="AF2269" s="59">
        <f t="shared" si="820"/>
        <v>44807</v>
      </c>
      <c r="AG2269" s="15">
        <f t="shared" ca="1" si="817"/>
        <v>531.73980500000005</v>
      </c>
      <c r="AH2269" s="15">
        <f t="shared" si="817"/>
        <v>500</v>
      </c>
      <c r="AI2269" s="4">
        <f t="shared" ca="1" si="817"/>
        <v>0</v>
      </c>
      <c r="AJ2269" s="16">
        <f t="shared" ca="1" si="817"/>
        <v>0</v>
      </c>
      <c r="AK2269" s="4">
        <f t="shared" si="817"/>
        <v>1.075</v>
      </c>
      <c r="AL2269" s="59">
        <f t="shared" si="818"/>
        <v>44807</v>
      </c>
      <c r="AM2269" s="16">
        <f t="shared" ca="1" si="819"/>
        <v>1.0634796099999999</v>
      </c>
      <c r="AN2269" s="15">
        <f t="shared" ca="1" si="819"/>
        <v>31.739805</v>
      </c>
      <c r="AO2269" s="9">
        <f t="shared" si="819"/>
        <v>0</v>
      </c>
      <c r="AP2269" s="17">
        <f t="shared" si="819"/>
        <v>0</v>
      </c>
      <c r="AQ2269" s="15">
        <f t="shared" si="819"/>
        <v>0</v>
      </c>
      <c r="AR2269" s="10" t="str">
        <f t="shared" si="819"/>
        <v>A+J=</v>
      </c>
      <c r="AS2269" s="59">
        <f t="shared" si="819"/>
        <v>44819</v>
      </c>
      <c r="AT2269" s="18"/>
      <c r="AU2269" s="18"/>
      <c r="AV2269" s="40"/>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c r="DM2269" s="18"/>
      <c r="DN2269" s="18"/>
      <c r="DO2269" s="18"/>
      <c r="DP2269" s="18"/>
      <c r="DQ2269" s="18"/>
      <c r="DR2269" s="18"/>
      <c r="DS2269" s="18"/>
      <c r="DT2269" s="18"/>
      <c r="DU2269" s="18"/>
      <c r="DV2269" s="18"/>
      <c r="DW2269" s="18"/>
      <c r="DX2269" s="18"/>
      <c r="DY2269" s="18"/>
      <c r="DZ2269" s="18"/>
      <c r="EA2269" s="18"/>
      <c r="EB2269" s="18"/>
      <c r="EC2269" s="18"/>
      <c r="ED2269" s="18"/>
      <c r="EE2269" s="18"/>
      <c r="EF2269" s="18"/>
      <c r="EG2269" s="18"/>
      <c r="EH2269" s="18"/>
      <c r="EI2269" s="18"/>
      <c r="EJ2269" s="18"/>
      <c r="EK2269" s="18"/>
      <c r="EL2269" s="18"/>
      <c r="EM2269" s="18"/>
      <c r="EN2269" s="18"/>
      <c r="EO2269" s="18"/>
      <c r="EP2269" s="18"/>
      <c r="EQ2269" s="18"/>
      <c r="ER2269" s="18"/>
      <c r="ES2269" s="18"/>
      <c r="ET2269" s="18"/>
      <c r="EU2269" s="18"/>
      <c r="EV2269" s="18"/>
      <c r="EW2269" s="18"/>
      <c r="EX2269" s="18"/>
      <c r="EY2269" s="18"/>
      <c r="EZ2269" s="18"/>
      <c r="FA2269" s="18"/>
      <c r="FB2269" s="18"/>
      <c r="FC2269" s="18"/>
      <c r="FD2269" s="18"/>
      <c r="FE2269" s="18"/>
      <c r="FF2269" s="18"/>
      <c r="FG2269" s="18"/>
      <c r="FH2269" s="18"/>
      <c r="FI2269" s="18"/>
      <c r="FJ2269" s="18"/>
      <c r="FK2269" s="18"/>
      <c r="FL2269" s="18"/>
      <c r="FM2269" s="18"/>
      <c r="FN2269" s="18"/>
      <c r="FO2269" s="18"/>
      <c r="FP2269" s="18"/>
      <c r="FQ2269" s="18"/>
      <c r="FR2269" s="18"/>
      <c r="FS2269" s="18"/>
      <c r="FT2269" s="18"/>
      <c r="FU2269" s="18"/>
      <c r="FV2269" s="18"/>
      <c r="FW2269" s="18"/>
      <c r="FX2269" s="18"/>
      <c r="FY2269" s="18"/>
      <c r="FZ2269" s="18"/>
      <c r="GA2269" s="18"/>
      <c r="GB2269" s="18"/>
      <c r="GC2269" s="18"/>
      <c r="GD2269" s="18"/>
      <c r="GE2269" s="18"/>
      <c r="GF2269" s="18"/>
      <c r="GG2269" s="18"/>
      <c r="GH2269" s="18"/>
      <c r="GI2269" s="18"/>
      <c r="GJ2269" s="18"/>
      <c r="GK2269" s="18"/>
      <c r="GL2269" s="18"/>
      <c r="GM2269" s="18"/>
      <c r="GN2269" s="18"/>
      <c r="GO2269" s="18"/>
      <c r="GP2269" s="18"/>
      <c r="GQ2269" s="18"/>
      <c r="GR2269" s="18"/>
      <c r="GS2269" s="18"/>
      <c r="GT2269" s="18"/>
    </row>
    <row r="2270" spans="1:202" x14ac:dyDescent="0.2">
      <c r="A2270" s="122"/>
      <c r="B2270" s="3"/>
      <c r="C2270" s="3"/>
      <c r="D2270" s="4"/>
      <c r="E2270" s="5"/>
      <c r="F2270" s="19"/>
      <c r="G2270" s="6"/>
      <c r="H2270" s="5"/>
      <c r="I2270" s="5"/>
      <c r="J2270" s="5"/>
      <c r="K2270" s="3"/>
      <c r="L2270" s="20"/>
      <c r="M2270" s="8"/>
      <c r="N2270" s="3"/>
      <c r="O2270" s="3"/>
      <c r="P2270" s="21"/>
      <c r="Q2270" s="2"/>
      <c r="R2270" s="9"/>
      <c r="S2270" s="9"/>
      <c r="T2270" s="9"/>
      <c r="U2270" s="9"/>
      <c r="V2270" s="9"/>
      <c r="W2270" s="9"/>
      <c r="X2270" s="9"/>
      <c r="Y2270" s="9"/>
      <c r="Z2270" s="9"/>
      <c r="AA2270" s="9"/>
      <c r="AB2270" s="9"/>
      <c r="AC2270" s="9"/>
      <c r="AD2270" s="9"/>
      <c r="AE2270" s="9"/>
      <c r="AF2270" s="59">
        <f t="shared" si="820"/>
        <v>44808</v>
      </c>
      <c r="AG2270" s="15">
        <f t="shared" ca="1" si="817"/>
        <v>531.73980500000005</v>
      </c>
      <c r="AH2270" s="15">
        <f t="shared" si="817"/>
        <v>500</v>
      </c>
      <c r="AI2270" s="4">
        <f t="shared" ca="1" si="817"/>
        <v>0</v>
      </c>
      <c r="AJ2270" s="16">
        <f t="shared" ca="1" si="817"/>
        <v>0</v>
      </c>
      <c r="AK2270" s="4">
        <f t="shared" si="817"/>
        <v>1.075</v>
      </c>
      <c r="AL2270" s="59">
        <f t="shared" si="818"/>
        <v>44808</v>
      </c>
      <c r="AM2270" s="16">
        <f t="shared" ca="1" si="819"/>
        <v>1.0634796099999999</v>
      </c>
      <c r="AN2270" s="15">
        <f t="shared" ca="1" si="819"/>
        <v>31.739805</v>
      </c>
      <c r="AO2270" s="9">
        <f t="shared" si="819"/>
        <v>0</v>
      </c>
      <c r="AP2270" s="17">
        <f t="shared" si="819"/>
        <v>0</v>
      </c>
      <c r="AQ2270" s="15">
        <f t="shared" si="819"/>
        <v>0</v>
      </c>
      <c r="AR2270" s="10" t="str">
        <f t="shared" si="819"/>
        <v>A+J=</v>
      </c>
      <c r="AS2270" s="59">
        <f t="shared" si="819"/>
        <v>44819</v>
      </c>
      <c r="AT2270" s="18"/>
      <c r="AU2270" s="18"/>
      <c r="AV2270" s="40"/>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8"/>
      <c r="FH2270" s="18"/>
      <c r="FI2270" s="18"/>
      <c r="FJ2270" s="18"/>
      <c r="FK2270" s="18"/>
      <c r="FL2270" s="18"/>
      <c r="FM2270" s="18"/>
      <c r="FN2270" s="18"/>
      <c r="FO2270" s="18"/>
      <c r="FP2270" s="18"/>
      <c r="FQ2270" s="18"/>
      <c r="FR2270" s="18"/>
      <c r="FS2270" s="18"/>
      <c r="FT2270" s="18"/>
      <c r="FU2270" s="18"/>
      <c r="FV2270" s="18"/>
      <c r="FW2270" s="18"/>
      <c r="FX2270" s="18"/>
      <c r="FY2270" s="18"/>
      <c r="FZ2270" s="18"/>
      <c r="GA2270" s="18"/>
      <c r="GB2270" s="18"/>
      <c r="GC2270" s="18"/>
      <c r="GD2270" s="18"/>
      <c r="GE2270" s="18"/>
      <c r="GF2270" s="18"/>
      <c r="GG2270" s="18"/>
      <c r="GH2270" s="18"/>
      <c r="GI2270" s="18"/>
      <c r="GJ2270" s="18"/>
      <c r="GK2270" s="18"/>
      <c r="GL2270" s="18"/>
      <c r="GM2270" s="18"/>
      <c r="GN2270" s="18"/>
      <c r="GO2270" s="18"/>
      <c r="GP2270" s="18"/>
      <c r="GQ2270" s="18"/>
      <c r="GR2270" s="18"/>
      <c r="GS2270" s="18"/>
      <c r="GT2270" s="18"/>
    </row>
    <row r="2271" spans="1:202" x14ac:dyDescent="0.2">
      <c r="A2271" s="122"/>
      <c r="B2271" s="3"/>
      <c r="C2271" s="3"/>
      <c r="D2271" s="4"/>
      <c r="E2271" s="5"/>
      <c r="F2271" s="19"/>
      <c r="G2271" s="6"/>
      <c r="H2271" s="5"/>
      <c r="I2271" s="5"/>
      <c r="J2271" s="5"/>
      <c r="K2271" s="3"/>
      <c r="L2271" s="20"/>
      <c r="M2271" s="8"/>
      <c r="N2271" s="3"/>
      <c r="O2271" s="3"/>
      <c r="P2271" s="21"/>
      <c r="Q2271" s="2"/>
      <c r="R2271" s="9"/>
      <c r="S2271" s="9"/>
      <c r="T2271" s="9"/>
      <c r="U2271" s="9"/>
      <c r="V2271" s="9"/>
      <c r="W2271" s="9"/>
      <c r="X2271" s="9"/>
      <c r="Y2271" s="9"/>
      <c r="Z2271" s="9"/>
      <c r="AA2271" s="9"/>
      <c r="AB2271" s="9"/>
      <c r="AC2271" s="9"/>
      <c r="AD2271" s="9"/>
      <c r="AE2271" s="9"/>
      <c r="AF2271" s="59">
        <f t="shared" si="820"/>
        <v>44809</v>
      </c>
      <c r="AG2271" s="15">
        <f t="shared" ca="1" si="817"/>
        <v>531.73980500000005</v>
      </c>
      <c r="AH2271" s="15">
        <f t="shared" si="817"/>
        <v>500</v>
      </c>
      <c r="AI2271" s="4">
        <f t="shared" ca="1" si="817"/>
        <v>0.13650000000000001</v>
      </c>
      <c r="AJ2271" s="16">
        <f t="shared" ca="1" si="817"/>
        <v>5.0788000000000005E-4</v>
      </c>
      <c r="AK2271" s="4">
        <f t="shared" si="817"/>
        <v>1.075</v>
      </c>
      <c r="AL2271" s="59">
        <f t="shared" si="818"/>
        <v>44809</v>
      </c>
      <c r="AM2271" s="16">
        <f t="shared" ca="1" si="819"/>
        <v>1.0634796099999999</v>
      </c>
      <c r="AN2271" s="15">
        <f t="shared" ca="1" si="819"/>
        <v>31.739805</v>
      </c>
      <c r="AO2271" s="9">
        <f t="shared" si="819"/>
        <v>0</v>
      </c>
      <c r="AP2271" s="17">
        <f t="shared" si="819"/>
        <v>0</v>
      </c>
      <c r="AQ2271" s="15">
        <f t="shared" si="819"/>
        <v>0</v>
      </c>
      <c r="AR2271" s="10" t="str">
        <f t="shared" si="819"/>
        <v>A+J=</v>
      </c>
      <c r="AS2271" s="59">
        <f t="shared" si="819"/>
        <v>44819</v>
      </c>
      <c r="AT2271" s="18"/>
      <c r="AU2271" s="18"/>
      <c r="AV2271" s="40"/>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c r="DM2271" s="18"/>
      <c r="DN2271" s="18"/>
      <c r="DO2271" s="18"/>
      <c r="DP2271" s="18"/>
      <c r="DQ2271" s="18"/>
      <c r="DR2271" s="18"/>
      <c r="DS2271" s="18"/>
      <c r="DT2271" s="18"/>
      <c r="DU2271" s="18"/>
      <c r="DV2271" s="18"/>
      <c r="DW2271" s="18"/>
      <c r="DX2271" s="18"/>
      <c r="DY2271" s="18"/>
      <c r="DZ2271" s="18"/>
      <c r="EA2271" s="18"/>
      <c r="EB2271" s="18"/>
      <c r="EC2271" s="18"/>
      <c r="ED2271" s="18"/>
      <c r="EE2271" s="18"/>
      <c r="EF2271" s="18"/>
      <c r="EG2271" s="18"/>
      <c r="EH2271" s="18"/>
      <c r="EI2271" s="18"/>
      <c r="EJ2271" s="18"/>
      <c r="EK2271" s="18"/>
      <c r="EL2271" s="18"/>
      <c r="EM2271" s="18"/>
      <c r="EN2271" s="18"/>
      <c r="EO2271" s="18"/>
      <c r="EP2271" s="18"/>
      <c r="EQ2271" s="18"/>
      <c r="ER2271" s="18"/>
      <c r="ES2271" s="18"/>
      <c r="ET2271" s="18"/>
      <c r="EU2271" s="18"/>
      <c r="EV2271" s="18"/>
      <c r="EW2271" s="18"/>
      <c r="EX2271" s="18"/>
      <c r="EY2271" s="18"/>
      <c r="EZ2271" s="18"/>
      <c r="FA2271" s="18"/>
      <c r="FB2271" s="18"/>
      <c r="FC2271" s="18"/>
      <c r="FD2271" s="18"/>
      <c r="FE2271" s="18"/>
      <c r="FF2271" s="18"/>
      <c r="FG2271" s="18"/>
      <c r="FH2271" s="18"/>
      <c r="FI2271" s="18"/>
      <c r="FJ2271" s="18"/>
      <c r="FK2271" s="18"/>
      <c r="FL2271" s="18"/>
      <c r="FM2271" s="18"/>
      <c r="FN2271" s="18"/>
      <c r="FO2271" s="18"/>
      <c r="FP2271" s="18"/>
      <c r="FQ2271" s="18"/>
      <c r="FR2271" s="18"/>
      <c r="FS2271" s="18"/>
      <c r="FT2271" s="18"/>
      <c r="FU2271" s="18"/>
      <c r="FV2271" s="18"/>
      <c r="FW2271" s="18"/>
      <c r="FX2271" s="18"/>
      <c r="FY2271" s="18"/>
      <c r="FZ2271" s="18"/>
      <c r="GA2271" s="18"/>
      <c r="GB2271" s="18"/>
      <c r="GC2271" s="18"/>
      <c r="GD2271" s="18"/>
      <c r="GE2271" s="18"/>
      <c r="GF2271" s="18"/>
      <c r="GG2271" s="18"/>
      <c r="GH2271" s="18"/>
      <c r="GI2271" s="18"/>
      <c r="GJ2271" s="18"/>
      <c r="GK2271" s="18"/>
      <c r="GL2271" s="18"/>
      <c r="GM2271" s="18"/>
      <c r="GN2271" s="18"/>
      <c r="GO2271" s="18"/>
      <c r="GP2271" s="18"/>
      <c r="GQ2271" s="18"/>
      <c r="GR2271" s="18"/>
      <c r="GS2271" s="18"/>
      <c r="GT2271" s="18"/>
    </row>
    <row r="2272" spans="1:202" x14ac:dyDescent="0.2">
      <c r="A2272" s="122"/>
      <c r="B2272" s="3"/>
      <c r="C2272" s="3"/>
      <c r="D2272" s="4"/>
      <c r="E2272" s="5"/>
      <c r="F2272" s="19"/>
      <c r="G2272" s="6"/>
      <c r="H2272" s="5"/>
      <c r="I2272" s="5"/>
      <c r="J2272" s="5"/>
      <c r="K2272" s="3"/>
      <c r="L2272" s="20"/>
      <c r="M2272" s="8"/>
      <c r="N2272" s="3"/>
      <c r="O2272" s="3"/>
      <c r="P2272" s="21"/>
      <c r="Q2272" s="2"/>
      <c r="R2272" s="9"/>
      <c r="S2272" s="9"/>
      <c r="T2272" s="9"/>
      <c r="U2272" s="9"/>
      <c r="V2272" s="9"/>
      <c r="W2272" s="9"/>
      <c r="X2272" s="9"/>
      <c r="Y2272" s="9"/>
      <c r="Z2272" s="9"/>
      <c r="AA2272" s="9"/>
      <c r="AB2272" s="9"/>
      <c r="AC2272" s="9"/>
      <c r="AD2272" s="9"/>
      <c r="AE2272" s="9"/>
      <c r="AF2272" s="59">
        <f t="shared" si="820"/>
        <v>44810</v>
      </c>
      <c r="AG2272" s="15">
        <f t="shared" ca="1" si="817"/>
        <v>532.03011500000002</v>
      </c>
      <c r="AH2272" s="15">
        <f t="shared" si="817"/>
        <v>500</v>
      </c>
      <c r="AI2272" s="4">
        <f t="shared" ca="1" si="817"/>
        <v>0.13650000000000001</v>
      </c>
      <c r="AJ2272" s="16">
        <f t="shared" ca="1" si="817"/>
        <v>5.0788000000000005E-4</v>
      </c>
      <c r="AK2272" s="4">
        <f t="shared" si="817"/>
        <v>1.075</v>
      </c>
      <c r="AL2272" s="59">
        <f t="shared" si="818"/>
        <v>44810</v>
      </c>
      <c r="AM2272" s="16">
        <f t="shared" ca="1" si="819"/>
        <v>1.0640602299999999</v>
      </c>
      <c r="AN2272" s="15">
        <f t="shared" ca="1" si="819"/>
        <v>32.030115000000002</v>
      </c>
      <c r="AO2272" s="9">
        <f t="shared" si="819"/>
        <v>0</v>
      </c>
      <c r="AP2272" s="17">
        <f t="shared" si="819"/>
        <v>0</v>
      </c>
      <c r="AQ2272" s="15">
        <f t="shared" si="819"/>
        <v>0</v>
      </c>
      <c r="AR2272" s="10" t="str">
        <f t="shared" si="819"/>
        <v>A+J=</v>
      </c>
      <c r="AS2272" s="59">
        <f t="shared" si="819"/>
        <v>44819</v>
      </c>
      <c r="AT2272" s="18"/>
      <c r="AU2272" s="18"/>
      <c r="AV2272" s="40"/>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c r="DM2272" s="18"/>
      <c r="DN2272" s="18"/>
      <c r="DO2272" s="18"/>
      <c r="DP2272" s="18"/>
      <c r="DQ2272" s="18"/>
      <c r="DR2272" s="18"/>
      <c r="DS2272" s="18"/>
      <c r="DT2272" s="18"/>
      <c r="DU2272" s="18"/>
      <c r="DV2272" s="18"/>
      <c r="DW2272" s="18"/>
      <c r="DX2272" s="18"/>
      <c r="DY2272" s="18"/>
      <c r="DZ2272" s="18"/>
      <c r="EA2272" s="18"/>
      <c r="EB2272" s="18"/>
      <c r="EC2272" s="18"/>
      <c r="ED2272" s="18"/>
      <c r="EE2272" s="18"/>
      <c r="EF2272" s="18"/>
      <c r="EG2272" s="18"/>
      <c r="EH2272" s="18"/>
      <c r="EI2272" s="18"/>
      <c r="EJ2272" s="18"/>
      <c r="EK2272" s="18"/>
      <c r="EL2272" s="18"/>
      <c r="EM2272" s="18"/>
      <c r="EN2272" s="18"/>
      <c r="EO2272" s="18"/>
      <c r="EP2272" s="18"/>
      <c r="EQ2272" s="18"/>
      <c r="ER2272" s="18"/>
      <c r="ES2272" s="18"/>
      <c r="ET2272" s="18"/>
      <c r="EU2272" s="18"/>
      <c r="EV2272" s="18"/>
      <c r="EW2272" s="18"/>
      <c r="EX2272" s="18"/>
      <c r="EY2272" s="18"/>
      <c r="EZ2272" s="18"/>
      <c r="FA2272" s="18"/>
      <c r="FB2272" s="18"/>
      <c r="FC2272" s="18"/>
      <c r="FD2272" s="18"/>
      <c r="FE2272" s="18"/>
      <c r="FF2272" s="18"/>
      <c r="FG2272" s="18"/>
      <c r="FH2272" s="18"/>
      <c r="FI2272" s="18"/>
      <c r="FJ2272" s="18"/>
      <c r="FK2272" s="18"/>
      <c r="FL2272" s="18"/>
      <c r="FM2272" s="18"/>
      <c r="FN2272" s="18"/>
      <c r="FO2272" s="18"/>
      <c r="FP2272" s="18"/>
      <c r="FQ2272" s="18"/>
      <c r="FR2272" s="18"/>
      <c r="FS2272" s="18"/>
      <c r="FT2272" s="18"/>
      <c r="FU2272" s="18"/>
      <c r="FV2272" s="18"/>
      <c r="FW2272" s="18"/>
      <c r="FX2272" s="18"/>
      <c r="FY2272" s="18"/>
      <c r="FZ2272" s="18"/>
      <c r="GA2272" s="18"/>
      <c r="GB2272" s="18"/>
      <c r="GC2272" s="18"/>
      <c r="GD2272" s="18"/>
      <c r="GE2272" s="18"/>
      <c r="GF2272" s="18"/>
      <c r="GG2272" s="18"/>
      <c r="GH2272" s="18"/>
      <c r="GI2272" s="18"/>
      <c r="GJ2272" s="18"/>
      <c r="GK2272" s="18"/>
      <c r="GL2272" s="18"/>
      <c r="GM2272" s="18"/>
      <c r="GN2272" s="18"/>
      <c r="GO2272" s="18"/>
      <c r="GP2272" s="18"/>
      <c r="GQ2272" s="18"/>
      <c r="GR2272" s="18"/>
      <c r="GS2272" s="18"/>
      <c r="GT2272" s="18"/>
    </row>
    <row r="2273" spans="1:202" x14ac:dyDescent="0.2">
      <c r="A2273" s="122"/>
      <c r="B2273" s="3"/>
      <c r="C2273" s="3"/>
      <c r="D2273" s="4"/>
      <c r="E2273" s="5"/>
      <c r="F2273" s="19"/>
      <c r="G2273" s="6"/>
      <c r="H2273" s="5"/>
      <c r="I2273" s="5"/>
      <c r="J2273" s="5"/>
      <c r="K2273" s="3"/>
      <c r="L2273" s="20"/>
      <c r="M2273" s="8"/>
      <c r="N2273" s="3"/>
      <c r="O2273" s="3"/>
      <c r="P2273" s="21"/>
      <c r="Q2273" s="2"/>
      <c r="R2273" s="9"/>
      <c r="S2273" s="9"/>
      <c r="T2273" s="9"/>
      <c r="U2273" s="9"/>
      <c r="V2273" s="9"/>
      <c r="W2273" s="9"/>
      <c r="X2273" s="9"/>
      <c r="Y2273" s="9"/>
      <c r="Z2273" s="9"/>
      <c r="AA2273" s="9"/>
      <c r="AB2273" s="9"/>
      <c r="AC2273" s="9"/>
      <c r="AD2273" s="9"/>
      <c r="AE2273" s="9"/>
      <c r="AF2273" s="59">
        <f t="shared" si="820"/>
        <v>44811</v>
      </c>
      <c r="AG2273" s="15">
        <f t="shared" ca="1" si="817"/>
        <v>532.32059000000004</v>
      </c>
      <c r="AH2273" s="15">
        <f t="shared" si="817"/>
        <v>500</v>
      </c>
      <c r="AI2273" s="4">
        <f t="shared" ca="1" si="817"/>
        <v>0</v>
      </c>
      <c r="AJ2273" s="16">
        <f t="shared" ca="1" si="817"/>
        <v>0</v>
      </c>
      <c r="AK2273" s="4">
        <f t="shared" si="817"/>
        <v>1.075</v>
      </c>
      <c r="AL2273" s="59">
        <f t="shared" si="818"/>
        <v>44811</v>
      </c>
      <c r="AM2273" s="16">
        <f t="shared" ca="1" si="819"/>
        <v>1.06464118</v>
      </c>
      <c r="AN2273" s="15">
        <f t="shared" ca="1" si="819"/>
        <v>32.320590000000003</v>
      </c>
      <c r="AO2273" s="9">
        <f t="shared" si="819"/>
        <v>0</v>
      </c>
      <c r="AP2273" s="17">
        <f t="shared" si="819"/>
        <v>0</v>
      </c>
      <c r="AQ2273" s="15">
        <f t="shared" si="819"/>
        <v>0</v>
      </c>
      <c r="AR2273" s="10" t="str">
        <f t="shared" si="819"/>
        <v>A+J=</v>
      </c>
      <c r="AS2273" s="59">
        <f t="shared" si="819"/>
        <v>44819</v>
      </c>
      <c r="AT2273" s="18"/>
      <c r="AU2273" s="18"/>
      <c r="AV2273" s="40"/>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c r="DM2273" s="18"/>
      <c r="DN2273" s="18"/>
      <c r="DO2273" s="18"/>
      <c r="DP2273" s="18"/>
      <c r="DQ2273" s="18"/>
      <c r="DR2273" s="18"/>
      <c r="DS2273" s="18"/>
      <c r="DT2273" s="18"/>
      <c r="DU2273" s="18"/>
      <c r="DV2273" s="18"/>
      <c r="DW2273" s="18"/>
      <c r="DX2273" s="18"/>
      <c r="DY2273" s="18"/>
      <c r="DZ2273" s="18"/>
      <c r="EA2273" s="18"/>
      <c r="EB2273" s="18"/>
      <c r="EC2273" s="18"/>
      <c r="ED2273" s="18"/>
      <c r="EE2273" s="18"/>
      <c r="EF2273" s="18"/>
      <c r="EG2273" s="18"/>
      <c r="EH2273" s="18"/>
      <c r="EI2273" s="18"/>
      <c r="EJ2273" s="18"/>
      <c r="EK2273" s="18"/>
      <c r="EL2273" s="18"/>
      <c r="EM2273" s="18"/>
      <c r="EN2273" s="18"/>
      <c r="EO2273" s="18"/>
      <c r="EP2273" s="18"/>
      <c r="EQ2273" s="18"/>
      <c r="ER2273" s="18"/>
      <c r="ES2273" s="18"/>
      <c r="ET2273" s="18"/>
      <c r="EU2273" s="18"/>
      <c r="EV2273" s="18"/>
      <c r="EW2273" s="18"/>
      <c r="EX2273" s="18"/>
      <c r="EY2273" s="18"/>
      <c r="EZ2273" s="18"/>
      <c r="FA2273" s="18"/>
      <c r="FB2273" s="18"/>
      <c r="FC2273" s="18"/>
      <c r="FD2273" s="18"/>
      <c r="FE2273" s="18"/>
      <c r="FF2273" s="18"/>
      <c r="FG2273" s="18"/>
      <c r="FH2273" s="18"/>
      <c r="FI2273" s="18"/>
      <c r="FJ2273" s="18"/>
      <c r="FK2273" s="18"/>
      <c r="FL2273" s="18"/>
      <c r="FM2273" s="18"/>
      <c r="FN2273" s="18"/>
      <c r="FO2273" s="18"/>
      <c r="FP2273" s="18"/>
      <c r="FQ2273" s="18"/>
      <c r="FR2273" s="18"/>
      <c r="FS2273" s="18"/>
      <c r="FT2273" s="18"/>
      <c r="FU2273" s="18"/>
      <c r="FV2273" s="18"/>
      <c r="FW2273" s="18"/>
      <c r="FX2273" s="18"/>
      <c r="FY2273" s="18"/>
      <c r="FZ2273" s="18"/>
      <c r="GA2273" s="18"/>
      <c r="GB2273" s="18"/>
      <c r="GC2273" s="18"/>
      <c r="GD2273" s="18"/>
      <c r="GE2273" s="18"/>
      <c r="GF2273" s="18"/>
      <c r="GG2273" s="18"/>
      <c r="GH2273" s="18"/>
      <c r="GI2273" s="18"/>
      <c r="GJ2273" s="18"/>
      <c r="GK2273" s="18"/>
      <c r="GL2273" s="18"/>
      <c r="GM2273" s="18"/>
      <c r="GN2273" s="18"/>
      <c r="GO2273" s="18"/>
      <c r="GP2273" s="18"/>
      <c r="GQ2273" s="18"/>
      <c r="GR2273" s="18"/>
      <c r="GS2273" s="18"/>
      <c r="GT2273" s="18"/>
    </row>
    <row r="2274" spans="1:202" x14ac:dyDescent="0.2">
      <c r="A2274" s="122"/>
      <c r="B2274" s="3"/>
      <c r="C2274" s="3"/>
      <c r="D2274" s="4"/>
      <c r="E2274" s="5"/>
      <c r="F2274" s="19"/>
      <c r="G2274" s="6"/>
      <c r="H2274" s="5"/>
      <c r="I2274" s="5"/>
      <c r="J2274" s="5"/>
      <c r="K2274" s="3"/>
      <c r="L2274" s="20"/>
      <c r="M2274" s="8"/>
      <c r="N2274" s="3"/>
      <c r="O2274" s="3"/>
      <c r="P2274" s="21"/>
      <c r="Q2274" s="2"/>
      <c r="R2274" s="9"/>
      <c r="S2274" s="9"/>
      <c r="T2274" s="9"/>
      <c r="U2274" s="9"/>
      <c r="V2274" s="9"/>
      <c r="W2274" s="9"/>
      <c r="X2274" s="9"/>
      <c r="Y2274" s="9"/>
      <c r="Z2274" s="9"/>
      <c r="AA2274" s="9"/>
      <c r="AB2274" s="9"/>
      <c r="AC2274" s="9"/>
      <c r="AD2274" s="9"/>
      <c r="AE2274" s="9"/>
      <c r="AF2274" s="59">
        <f t="shared" si="820"/>
        <v>44812</v>
      </c>
      <c r="AG2274" s="15">
        <f t="shared" ca="1" si="817"/>
        <v>532.32059000000004</v>
      </c>
      <c r="AH2274" s="15">
        <f t="shared" si="817"/>
        <v>500</v>
      </c>
      <c r="AI2274" s="4">
        <f t="shared" ca="1" si="817"/>
        <v>0.13650000000000001</v>
      </c>
      <c r="AJ2274" s="16">
        <f t="shared" ca="1" si="817"/>
        <v>5.0788000000000005E-4</v>
      </c>
      <c r="AK2274" s="4">
        <f t="shared" si="817"/>
        <v>1.075</v>
      </c>
      <c r="AL2274" s="59">
        <f t="shared" si="818"/>
        <v>44812</v>
      </c>
      <c r="AM2274" s="16">
        <f t="shared" ca="1" si="819"/>
        <v>1.06464118</v>
      </c>
      <c r="AN2274" s="15">
        <f t="shared" ca="1" si="819"/>
        <v>32.320590000000003</v>
      </c>
      <c r="AO2274" s="9">
        <f t="shared" si="819"/>
        <v>0</v>
      </c>
      <c r="AP2274" s="17">
        <f t="shared" si="819"/>
        <v>0</v>
      </c>
      <c r="AQ2274" s="15">
        <f t="shared" si="819"/>
        <v>0</v>
      </c>
      <c r="AR2274" s="10" t="str">
        <f t="shared" si="819"/>
        <v>A+J=</v>
      </c>
      <c r="AS2274" s="59">
        <f t="shared" si="819"/>
        <v>44819</v>
      </c>
      <c r="AT2274" s="18"/>
      <c r="AU2274" s="18"/>
      <c r="AV2274" s="40"/>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c r="DM2274" s="18"/>
      <c r="DN2274" s="18"/>
      <c r="DO2274" s="18"/>
      <c r="DP2274" s="18"/>
      <c r="DQ2274" s="18"/>
      <c r="DR2274" s="18"/>
      <c r="DS2274" s="18"/>
      <c r="DT2274" s="18"/>
      <c r="DU2274" s="18"/>
      <c r="DV2274" s="18"/>
      <c r="DW2274" s="18"/>
      <c r="DX2274" s="18"/>
      <c r="DY2274" s="18"/>
      <c r="DZ2274" s="18"/>
      <c r="EA2274" s="18"/>
      <c r="EB2274" s="18"/>
      <c r="EC2274" s="18"/>
      <c r="ED2274" s="18"/>
      <c r="EE2274" s="18"/>
      <c r="EF2274" s="18"/>
      <c r="EG2274" s="18"/>
      <c r="EH2274" s="18"/>
      <c r="EI2274" s="18"/>
      <c r="EJ2274" s="18"/>
      <c r="EK2274" s="18"/>
      <c r="EL2274" s="18"/>
      <c r="EM2274" s="18"/>
      <c r="EN2274" s="18"/>
      <c r="EO2274" s="18"/>
      <c r="EP2274" s="18"/>
      <c r="EQ2274" s="18"/>
      <c r="ER2274" s="18"/>
      <c r="ES2274" s="18"/>
      <c r="ET2274" s="18"/>
      <c r="EU2274" s="18"/>
      <c r="EV2274" s="18"/>
      <c r="EW2274" s="18"/>
      <c r="EX2274" s="18"/>
      <c r="EY2274" s="18"/>
      <c r="EZ2274" s="18"/>
      <c r="FA2274" s="18"/>
      <c r="FB2274" s="18"/>
      <c r="FC2274" s="18"/>
      <c r="FD2274" s="18"/>
      <c r="FE2274" s="18"/>
      <c r="FF2274" s="18"/>
      <c r="FG2274" s="18"/>
      <c r="FH2274" s="18"/>
      <c r="FI2274" s="18"/>
      <c r="FJ2274" s="18"/>
      <c r="FK2274" s="18"/>
      <c r="FL2274" s="18"/>
      <c r="FM2274" s="18"/>
      <c r="FN2274" s="18"/>
      <c r="FO2274" s="18"/>
      <c r="FP2274" s="18"/>
      <c r="FQ2274" s="18"/>
      <c r="FR2274" s="18"/>
      <c r="FS2274" s="18"/>
      <c r="FT2274" s="18"/>
      <c r="FU2274" s="18"/>
      <c r="FV2274" s="18"/>
      <c r="FW2274" s="18"/>
      <c r="FX2274" s="18"/>
      <c r="FY2274" s="18"/>
      <c r="FZ2274" s="18"/>
      <c r="GA2274" s="18"/>
      <c r="GB2274" s="18"/>
      <c r="GC2274" s="18"/>
      <c r="GD2274" s="18"/>
      <c r="GE2274" s="18"/>
      <c r="GF2274" s="18"/>
      <c r="GG2274" s="18"/>
      <c r="GH2274" s="18"/>
      <c r="GI2274" s="18"/>
      <c r="GJ2274" s="18"/>
      <c r="GK2274" s="18"/>
      <c r="GL2274" s="18"/>
      <c r="GM2274" s="18"/>
      <c r="GN2274" s="18"/>
      <c r="GO2274" s="18"/>
      <c r="GP2274" s="18"/>
      <c r="GQ2274" s="18"/>
      <c r="GR2274" s="18"/>
      <c r="GS2274" s="18"/>
      <c r="GT2274" s="18"/>
    </row>
    <row r="2275" spans="1:202" x14ac:dyDescent="0.2">
      <c r="A2275" s="122"/>
      <c r="B2275" s="3"/>
      <c r="C2275" s="3"/>
      <c r="D2275" s="4"/>
      <c r="E2275" s="5"/>
      <c r="F2275" s="19"/>
      <c r="G2275" s="6"/>
      <c r="H2275" s="5"/>
      <c r="I2275" s="5"/>
      <c r="J2275" s="5"/>
      <c r="K2275" s="3"/>
      <c r="L2275" s="20"/>
      <c r="M2275" s="8"/>
      <c r="N2275" s="3"/>
      <c r="O2275" s="3"/>
      <c r="P2275" s="21"/>
      <c r="Q2275" s="2"/>
      <c r="R2275" s="9"/>
      <c r="S2275" s="9"/>
      <c r="T2275" s="9"/>
      <c r="U2275" s="9"/>
      <c r="V2275" s="9"/>
      <c r="W2275" s="9"/>
      <c r="X2275" s="9"/>
      <c r="Y2275" s="9"/>
      <c r="Z2275" s="9"/>
      <c r="AA2275" s="9"/>
      <c r="AB2275" s="9"/>
      <c r="AC2275" s="9"/>
      <c r="AD2275" s="9"/>
      <c r="AE2275" s="9"/>
      <c r="AF2275" s="59">
        <f t="shared" si="820"/>
        <v>44813</v>
      </c>
      <c r="AG2275" s="15">
        <f t="shared" ca="1" si="817"/>
        <v>532.61122</v>
      </c>
      <c r="AH2275" s="15">
        <f t="shared" si="817"/>
        <v>500</v>
      </c>
      <c r="AI2275" s="4">
        <f t="shared" ca="1" si="817"/>
        <v>0.13650000000000001</v>
      </c>
      <c r="AJ2275" s="16">
        <f t="shared" ca="1" si="817"/>
        <v>5.0788000000000005E-4</v>
      </c>
      <c r="AK2275" s="4">
        <f t="shared" si="817"/>
        <v>1.075</v>
      </c>
      <c r="AL2275" s="59">
        <f t="shared" si="818"/>
        <v>44813</v>
      </c>
      <c r="AM2275" s="16">
        <f t="shared" ca="1" si="819"/>
        <v>1.0652224400000001</v>
      </c>
      <c r="AN2275" s="15">
        <f t="shared" ca="1" si="819"/>
        <v>32.611220000000003</v>
      </c>
      <c r="AO2275" s="9">
        <f t="shared" si="819"/>
        <v>0</v>
      </c>
      <c r="AP2275" s="17">
        <f t="shared" si="819"/>
        <v>0</v>
      </c>
      <c r="AQ2275" s="15">
        <f t="shared" si="819"/>
        <v>0</v>
      </c>
      <c r="AR2275" s="10" t="str">
        <f t="shared" si="819"/>
        <v>A+J=</v>
      </c>
      <c r="AS2275" s="59">
        <f t="shared" si="819"/>
        <v>44819</v>
      </c>
      <c r="AT2275" s="18"/>
      <c r="AU2275" s="18"/>
      <c r="AV2275" s="40"/>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c r="DM2275" s="18"/>
      <c r="DN2275" s="18"/>
      <c r="DO2275" s="18"/>
      <c r="DP2275" s="18"/>
      <c r="DQ2275" s="18"/>
      <c r="DR2275" s="18"/>
      <c r="DS2275" s="18"/>
      <c r="DT2275" s="18"/>
      <c r="DU2275" s="18"/>
      <c r="DV2275" s="18"/>
      <c r="DW2275" s="18"/>
      <c r="DX2275" s="18"/>
      <c r="DY2275" s="18"/>
      <c r="DZ2275" s="18"/>
      <c r="EA2275" s="18"/>
      <c r="EB2275" s="18"/>
      <c r="EC2275" s="18"/>
      <c r="ED2275" s="18"/>
      <c r="EE2275" s="18"/>
      <c r="EF2275" s="18"/>
      <c r="EG2275" s="18"/>
      <c r="EH2275" s="18"/>
      <c r="EI2275" s="18"/>
      <c r="EJ2275" s="18"/>
      <c r="EK2275" s="18"/>
      <c r="EL2275" s="18"/>
      <c r="EM2275" s="18"/>
      <c r="EN2275" s="18"/>
      <c r="EO2275" s="18"/>
      <c r="EP2275" s="18"/>
      <c r="EQ2275" s="18"/>
      <c r="ER2275" s="18"/>
      <c r="ES2275" s="18"/>
      <c r="ET2275" s="18"/>
      <c r="EU2275" s="18"/>
      <c r="EV2275" s="18"/>
      <c r="EW2275" s="18"/>
      <c r="EX2275" s="18"/>
      <c r="EY2275" s="18"/>
      <c r="EZ2275" s="18"/>
      <c r="FA2275" s="18"/>
      <c r="FB2275" s="18"/>
      <c r="FC2275" s="18"/>
      <c r="FD2275" s="18"/>
      <c r="FE2275" s="18"/>
      <c r="FF2275" s="18"/>
      <c r="FG2275" s="18"/>
      <c r="FH2275" s="18"/>
      <c r="FI2275" s="18"/>
      <c r="FJ2275" s="18"/>
      <c r="FK2275" s="18"/>
      <c r="FL2275" s="18"/>
      <c r="FM2275" s="18"/>
      <c r="FN2275" s="18"/>
      <c r="FO2275" s="18"/>
      <c r="FP2275" s="18"/>
      <c r="FQ2275" s="18"/>
      <c r="FR2275" s="18"/>
      <c r="FS2275" s="18"/>
      <c r="FT2275" s="18"/>
      <c r="FU2275" s="18"/>
      <c r="FV2275" s="18"/>
      <c r="FW2275" s="18"/>
      <c r="FX2275" s="18"/>
      <c r="FY2275" s="18"/>
      <c r="FZ2275" s="18"/>
      <c r="GA2275" s="18"/>
      <c r="GB2275" s="18"/>
      <c r="GC2275" s="18"/>
      <c r="GD2275" s="18"/>
      <c r="GE2275" s="18"/>
      <c r="GF2275" s="18"/>
      <c r="GG2275" s="18"/>
      <c r="GH2275" s="18"/>
      <c r="GI2275" s="18"/>
      <c r="GJ2275" s="18"/>
      <c r="GK2275" s="18"/>
      <c r="GL2275" s="18"/>
      <c r="GM2275" s="18"/>
      <c r="GN2275" s="18"/>
      <c r="GO2275" s="18"/>
      <c r="GP2275" s="18"/>
      <c r="GQ2275" s="18"/>
      <c r="GR2275" s="18"/>
      <c r="GS2275" s="18"/>
      <c r="GT2275" s="18"/>
    </row>
    <row r="2276" spans="1:202" x14ac:dyDescent="0.2">
      <c r="A2276" s="122"/>
      <c r="B2276" s="3"/>
      <c r="C2276" s="3"/>
      <c r="D2276" s="4"/>
      <c r="E2276" s="5"/>
      <c r="F2276" s="19"/>
      <c r="G2276" s="6"/>
      <c r="H2276" s="5"/>
      <c r="I2276" s="5"/>
      <c r="J2276" s="5"/>
      <c r="K2276" s="3"/>
      <c r="L2276" s="20"/>
      <c r="M2276" s="8"/>
      <c r="N2276" s="3"/>
      <c r="O2276" s="3"/>
      <c r="P2276" s="21"/>
      <c r="Q2276" s="2"/>
      <c r="R2276" s="9"/>
      <c r="S2276" s="9"/>
      <c r="T2276" s="9"/>
      <c r="U2276" s="9"/>
      <c r="V2276" s="9"/>
      <c r="W2276" s="9"/>
      <c r="X2276" s="9"/>
      <c r="Y2276" s="9"/>
      <c r="Z2276" s="9"/>
      <c r="AA2276" s="9"/>
      <c r="AB2276" s="9"/>
      <c r="AC2276" s="9"/>
      <c r="AD2276" s="9"/>
      <c r="AE2276" s="9"/>
      <c r="AF2276" s="59">
        <f t="shared" si="820"/>
        <v>44814</v>
      </c>
      <c r="AG2276" s="15">
        <f t="shared" ca="1" si="817"/>
        <v>532.90201000000002</v>
      </c>
      <c r="AH2276" s="15">
        <f t="shared" si="817"/>
        <v>500</v>
      </c>
      <c r="AI2276" s="4">
        <f t="shared" ca="1" si="817"/>
        <v>0</v>
      </c>
      <c r="AJ2276" s="16">
        <f t="shared" ca="1" si="817"/>
        <v>0</v>
      </c>
      <c r="AK2276" s="4">
        <f t="shared" si="817"/>
        <v>1.075</v>
      </c>
      <c r="AL2276" s="59">
        <f t="shared" si="818"/>
        <v>44814</v>
      </c>
      <c r="AM2276" s="16">
        <f t="shared" ca="1" si="819"/>
        <v>1.0658040200000001</v>
      </c>
      <c r="AN2276" s="15">
        <f t="shared" ca="1" si="819"/>
        <v>32.902009999999997</v>
      </c>
      <c r="AO2276" s="9">
        <f t="shared" si="819"/>
        <v>0</v>
      </c>
      <c r="AP2276" s="17">
        <f t="shared" si="819"/>
        <v>0</v>
      </c>
      <c r="AQ2276" s="15">
        <f t="shared" si="819"/>
        <v>0</v>
      </c>
      <c r="AR2276" s="10" t="str">
        <f t="shared" si="819"/>
        <v>A+J=</v>
      </c>
      <c r="AS2276" s="59">
        <f t="shared" si="819"/>
        <v>44819</v>
      </c>
      <c r="AT2276" s="18"/>
      <c r="AU2276" s="18"/>
      <c r="AV2276" s="40"/>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c r="DM2276" s="18"/>
      <c r="DN2276" s="18"/>
      <c r="DO2276" s="18"/>
      <c r="DP2276" s="18"/>
      <c r="DQ2276" s="18"/>
      <c r="DR2276" s="18"/>
      <c r="DS2276" s="18"/>
      <c r="DT2276" s="18"/>
      <c r="DU2276" s="18"/>
      <c r="DV2276" s="18"/>
      <c r="DW2276" s="18"/>
      <c r="DX2276" s="18"/>
      <c r="DY2276" s="18"/>
      <c r="DZ2276" s="18"/>
      <c r="EA2276" s="18"/>
      <c r="EB2276" s="18"/>
      <c r="EC2276" s="18"/>
      <c r="ED2276" s="18"/>
      <c r="EE2276" s="18"/>
      <c r="EF2276" s="18"/>
      <c r="EG2276" s="18"/>
      <c r="EH2276" s="18"/>
      <c r="EI2276" s="18"/>
      <c r="EJ2276" s="18"/>
      <c r="EK2276" s="18"/>
      <c r="EL2276" s="18"/>
      <c r="EM2276" s="18"/>
      <c r="EN2276" s="18"/>
      <c r="EO2276" s="18"/>
      <c r="EP2276" s="18"/>
      <c r="EQ2276" s="18"/>
      <c r="ER2276" s="18"/>
      <c r="ES2276" s="18"/>
      <c r="ET2276" s="18"/>
      <c r="EU2276" s="18"/>
      <c r="EV2276" s="18"/>
      <c r="EW2276" s="18"/>
      <c r="EX2276" s="18"/>
      <c r="EY2276" s="18"/>
      <c r="EZ2276" s="18"/>
      <c r="FA2276" s="18"/>
      <c r="FB2276" s="18"/>
      <c r="FC2276" s="18"/>
      <c r="FD2276" s="18"/>
      <c r="FE2276" s="18"/>
      <c r="FF2276" s="18"/>
      <c r="FG2276" s="18"/>
      <c r="FH2276" s="18"/>
      <c r="FI2276" s="18"/>
      <c r="FJ2276" s="18"/>
      <c r="FK2276" s="18"/>
      <c r="FL2276" s="18"/>
      <c r="FM2276" s="18"/>
      <c r="FN2276" s="18"/>
      <c r="FO2276" s="18"/>
      <c r="FP2276" s="18"/>
      <c r="FQ2276" s="18"/>
      <c r="FR2276" s="18"/>
      <c r="FS2276" s="18"/>
      <c r="FT2276" s="18"/>
      <c r="FU2276" s="18"/>
      <c r="FV2276" s="18"/>
      <c r="FW2276" s="18"/>
      <c r="FX2276" s="18"/>
      <c r="FY2276" s="18"/>
      <c r="FZ2276" s="18"/>
      <c r="GA2276" s="18"/>
      <c r="GB2276" s="18"/>
      <c r="GC2276" s="18"/>
      <c r="GD2276" s="18"/>
      <c r="GE2276" s="18"/>
      <c r="GF2276" s="18"/>
      <c r="GG2276" s="18"/>
      <c r="GH2276" s="18"/>
      <c r="GI2276" s="18"/>
      <c r="GJ2276" s="18"/>
      <c r="GK2276" s="18"/>
      <c r="GL2276" s="18"/>
      <c r="GM2276" s="18"/>
      <c r="GN2276" s="18"/>
      <c r="GO2276" s="18"/>
      <c r="GP2276" s="18"/>
      <c r="GQ2276" s="18"/>
      <c r="GR2276" s="18"/>
      <c r="GS2276" s="18"/>
      <c r="GT2276" s="18"/>
    </row>
    <row r="2277" spans="1:202" x14ac:dyDescent="0.2">
      <c r="A2277" s="122"/>
      <c r="B2277" s="3"/>
      <c r="C2277" s="3"/>
      <c r="D2277" s="4"/>
      <c r="E2277" s="5"/>
      <c r="F2277" s="19"/>
      <c r="G2277" s="6"/>
      <c r="H2277" s="5"/>
      <c r="I2277" s="5"/>
      <c r="J2277" s="5"/>
      <c r="K2277" s="3"/>
      <c r="L2277" s="20"/>
      <c r="M2277" s="8"/>
      <c r="N2277" s="3"/>
      <c r="O2277" s="3"/>
      <c r="P2277" s="21"/>
      <c r="Q2277" s="2"/>
      <c r="R2277" s="9"/>
      <c r="S2277" s="9"/>
      <c r="T2277" s="9"/>
      <c r="U2277" s="9"/>
      <c r="V2277" s="9"/>
      <c r="W2277" s="9"/>
      <c r="X2277" s="9"/>
      <c r="Y2277" s="9"/>
      <c r="Z2277" s="9"/>
      <c r="AA2277" s="9"/>
      <c r="AB2277" s="9"/>
      <c r="AC2277" s="9"/>
      <c r="AD2277" s="9"/>
      <c r="AE2277" s="9"/>
      <c r="AF2277" s="59">
        <f t="shared" si="820"/>
        <v>44815</v>
      </c>
      <c r="AG2277" s="15">
        <f t="shared" ca="1" si="817"/>
        <v>532.90201000000002</v>
      </c>
      <c r="AH2277" s="15">
        <f t="shared" si="817"/>
        <v>500</v>
      </c>
      <c r="AI2277" s="4">
        <f t="shared" ca="1" si="817"/>
        <v>0</v>
      </c>
      <c r="AJ2277" s="16">
        <f t="shared" ca="1" si="817"/>
        <v>0</v>
      </c>
      <c r="AK2277" s="4">
        <f t="shared" si="817"/>
        <v>1.075</v>
      </c>
      <c r="AL2277" s="59">
        <f t="shared" si="818"/>
        <v>44815</v>
      </c>
      <c r="AM2277" s="16">
        <f t="shared" ca="1" si="819"/>
        <v>1.0658040200000001</v>
      </c>
      <c r="AN2277" s="15">
        <f t="shared" ca="1" si="819"/>
        <v>32.902009999999997</v>
      </c>
      <c r="AO2277" s="9">
        <f t="shared" si="819"/>
        <v>0</v>
      </c>
      <c r="AP2277" s="17">
        <f t="shared" si="819"/>
        <v>0</v>
      </c>
      <c r="AQ2277" s="15">
        <f t="shared" si="819"/>
        <v>0</v>
      </c>
      <c r="AR2277" s="10" t="str">
        <f t="shared" si="819"/>
        <v>A+J=</v>
      </c>
      <c r="AS2277" s="59">
        <f t="shared" si="819"/>
        <v>44819</v>
      </c>
      <c r="AT2277" s="18"/>
      <c r="AU2277" s="18"/>
      <c r="AV2277" s="40"/>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c r="DM2277" s="18"/>
      <c r="DN2277" s="18"/>
      <c r="DO2277" s="18"/>
      <c r="DP2277" s="18"/>
      <c r="DQ2277" s="18"/>
      <c r="DR2277" s="18"/>
      <c r="DS2277" s="18"/>
      <c r="DT2277" s="18"/>
      <c r="DU2277" s="18"/>
      <c r="DV2277" s="18"/>
      <c r="DW2277" s="18"/>
      <c r="DX2277" s="18"/>
      <c r="DY2277" s="18"/>
      <c r="DZ2277" s="18"/>
      <c r="EA2277" s="18"/>
      <c r="EB2277" s="18"/>
      <c r="EC2277" s="18"/>
      <c r="ED2277" s="18"/>
      <c r="EE2277" s="18"/>
      <c r="EF2277" s="18"/>
      <c r="EG2277" s="18"/>
      <c r="EH2277" s="18"/>
      <c r="EI2277" s="18"/>
      <c r="EJ2277" s="18"/>
      <c r="EK2277" s="18"/>
      <c r="EL2277" s="18"/>
      <c r="EM2277" s="18"/>
      <c r="EN2277" s="18"/>
      <c r="EO2277" s="18"/>
      <c r="EP2277" s="18"/>
      <c r="EQ2277" s="18"/>
      <c r="ER2277" s="18"/>
      <c r="ES2277" s="18"/>
      <c r="ET2277" s="18"/>
      <c r="EU2277" s="18"/>
      <c r="EV2277" s="18"/>
      <c r="EW2277" s="18"/>
      <c r="EX2277" s="18"/>
      <c r="EY2277" s="18"/>
      <c r="EZ2277" s="18"/>
      <c r="FA2277" s="18"/>
      <c r="FB2277" s="18"/>
      <c r="FC2277" s="18"/>
      <c r="FD2277" s="18"/>
      <c r="FE2277" s="18"/>
      <c r="FF2277" s="18"/>
      <c r="FG2277" s="18"/>
      <c r="FH2277" s="18"/>
      <c r="FI2277" s="18"/>
      <c r="FJ2277" s="18"/>
      <c r="FK2277" s="18"/>
      <c r="FL2277" s="18"/>
      <c r="FM2277" s="18"/>
      <c r="FN2277" s="18"/>
      <c r="FO2277" s="18"/>
      <c r="FP2277" s="18"/>
      <c r="FQ2277" s="18"/>
      <c r="FR2277" s="18"/>
      <c r="FS2277" s="18"/>
      <c r="FT2277" s="18"/>
      <c r="FU2277" s="18"/>
      <c r="FV2277" s="18"/>
      <c r="FW2277" s="18"/>
      <c r="FX2277" s="18"/>
      <c r="FY2277" s="18"/>
      <c r="FZ2277" s="18"/>
      <c r="GA2277" s="18"/>
      <c r="GB2277" s="18"/>
      <c r="GC2277" s="18"/>
      <c r="GD2277" s="18"/>
      <c r="GE2277" s="18"/>
      <c r="GF2277" s="18"/>
      <c r="GG2277" s="18"/>
      <c r="GH2277" s="18"/>
      <c r="GI2277" s="18"/>
      <c r="GJ2277" s="18"/>
      <c r="GK2277" s="18"/>
      <c r="GL2277" s="18"/>
      <c r="GM2277" s="18"/>
      <c r="GN2277" s="18"/>
      <c r="GO2277" s="18"/>
      <c r="GP2277" s="18"/>
      <c r="GQ2277" s="18"/>
      <c r="GR2277" s="18"/>
      <c r="GS2277" s="18"/>
      <c r="GT2277" s="18"/>
    </row>
    <row r="2278" spans="1:202" x14ac:dyDescent="0.2">
      <c r="A2278" s="122"/>
      <c r="B2278" s="3"/>
      <c r="C2278" s="3"/>
      <c r="D2278" s="4"/>
      <c r="E2278" s="5"/>
      <c r="F2278" s="19"/>
      <c r="G2278" s="6"/>
      <c r="H2278" s="5"/>
      <c r="I2278" s="5"/>
      <c r="J2278" s="5"/>
      <c r="K2278" s="3"/>
      <c r="L2278" s="20"/>
      <c r="M2278" s="8"/>
      <c r="N2278" s="3"/>
      <c r="O2278" s="3"/>
      <c r="P2278" s="21"/>
      <c r="Q2278" s="2"/>
      <c r="R2278" s="9"/>
      <c r="S2278" s="9"/>
      <c r="T2278" s="9"/>
      <c r="U2278" s="9"/>
      <c r="V2278" s="9"/>
      <c r="W2278" s="9"/>
      <c r="X2278" s="9"/>
      <c r="Y2278" s="9"/>
      <c r="Z2278" s="9"/>
      <c r="AA2278" s="9"/>
      <c r="AB2278" s="9"/>
      <c r="AC2278" s="9"/>
      <c r="AD2278" s="9"/>
      <c r="AE2278" s="9"/>
      <c r="AF2278" s="59">
        <f t="shared" si="820"/>
        <v>44816</v>
      </c>
      <c r="AG2278" s="15">
        <f t="shared" ca="1" si="817"/>
        <v>532.90201000000002</v>
      </c>
      <c r="AH2278" s="15">
        <f t="shared" si="817"/>
        <v>500</v>
      </c>
      <c r="AI2278" s="4">
        <f t="shared" ca="1" si="817"/>
        <v>0.13650000000000001</v>
      </c>
      <c r="AJ2278" s="16">
        <f t="shared" ca="1" si="817"/>
        <v>5.0788000000000005E-4</v>
      </c>
      <c r="AK2278" s="4">
        <f t="shared" si="817"/>
        <v>1.075</v>
      </c>
      <c r="AL2278" s="59">
        <f t="shared" si="818"/>
        <v>44816</v>
      </c>
      <c r="AM2278" s="16">
        <f t="shared" ca="1" si="819"/>
        <v>1.0658040200000001</v>
      </c>
      <c r="AN2278" s="15">
        <f t="shared" ca="1" si="819"/>
        <v>32.902009999999997</v>
      </c>
      <c r="AO2278" s="9">
        <f t="shared" si="819"/>
        <v>0</v>
      </c>
      <c r="AP2278" s="17">
        <f t="shared" si="819"/>
        <v>0</v>
      </c>
      <c r="AQ2278" s="15">
        <f t="shared" si="819"/>
        <v>0</v>
      </c>
      <c r="AR2278" s="10" t="str">
        <f t="shared" si="819"/>
        <v>A+J=</v>
      </c>
      <c r="AS2278" s="59">
        <f t="shared" si="819"/>
        <v>44819</v>
      </c>
      <c r="AT2278" s="18"/>
      <c r="AU2278" s="18"/>
      <c r="AV2278" s="40"/>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8"/>
      <c r="FH2278" s="18"/>
      <c r="FI2278" s="18"/>
      <c r="FJ2278" s="18"/>
      <c r="FK2278" s="18"/>
      <c r="FL2278" s="18"/>
      <c r="FM2278" s="18"/>
      <c r="FN2278" s="18"/>
      <c r="FO2278" s="18"/>
      <c r="FP2278" s="18"/>
      <c r="FQ2278" s="18"/>
      <c r="FR2278" s="18"/>
      <c r="FS2278" s="18"/>
      <c r="FT2278" s="18"/>
      <c r="FU2278" s="18"/>
      <c r="FV2278" s="18"/>
      <c r="FW2278" s="18"/>
      <c r="FX2278" s="18"/>
      <c r="FY2278" s="18"/>
      <c r="FZ2278" s="18"/>
      <c r="GA2278" s="18"/>
      <c r="GB2278" s="18"/>
      <c r="GC2278" s="18"/>
      <c r="GD2278" s="18"/>
      <c r="GE2278" s="18"/>
      <c r="GF2278" s="18"/>
      <c r="GG2278" s="18"/>
      <c r="GH2278" s="18"/>
      <c r="GI2278" s="18"/>
      <c r="GJ2278" s="18"/>
      <c r="GK2278" s="18"/>
      <c r="GL2278" s="18"/>
      <c r="GM2278" s="18"/>
      <c r="GN2278" s="18"/>
      <c r="GO2278" s="18"/>
      <c r="GP2278" s="18"/>
      <c r="GQ2278" s="18"/>
      <c r="GR2278" s="18"/>
      <c r="GS2278" s="18"/>
      <c r="GT2278" s="18"/>
    </row>
    <row r="2279" spans="1:202" x14ac:dyDescent="0.2">
      <c r="A2279" s="122"/>
      <c r="B2279" s="3"/>
      <c r="C2279" s="3"/>
      <c r="D2279" s="4"/>
      <c r="E2279" s="5"/>
      <c r="F2279" s="19"/>
      <c r="G2279" s="6"/>
      <c r="H2279" s="5"/>
      <c r="I2279" s="5"/>
      <c r="J2279" s="5"/>
      <c r="K2279" s="3"/>
      <c r="L2279" s="20"/>
      <c r="M2279" s="8"/>
      <c r="N2279" s="3"/>
      <c r="O2279" s="3"/>
      <c r="P2279" s="21"/>
      <c r="Q2279" s="2"/>
      <c r="R2279" s="9"/>
      <c r="S2279" s="9"/>
      <c r="T2279" s="9"/>
      <c r="U2279" s="9"/>
      <c r="V2279" s="9"/>
      <c r="W2279" s="9"/>
      <c r="X2279" s="9"/>
      <c r="Y2279" s="9"/>
      <c r="Z2279" s="9"/>
      <c r="AA2279" s="9"/>
      <c r="AB2279" s="9"/>
      <c r="AC2279" s="9"/>
      <c r="AD2279" s="9"/>
      <c r="AE2279" s="9"/>
      <c r="AF2279" s="59">
        <f t="shared" si="820"/>
        <v>44817</v>
      </c>
      <c r="AG2279" s="15">
        <f t="shared" ca="1" si="817"/>
        <v>533.19295999999997</v>
      </c>
      <c r="AH2279" s="15">
        <f t="shared" si="817"/>
        <v>500</v>
      </c>
      <c r="AI2279" s="4">
        <f t="shared" ca="1" si="817"/>
        <v>0.13650000000000001</v>
      </c>
      <c r="AJ2279" s="16">
        <f t="shared" ca="1" si="817"/>
        <v>5.0788000000000005E-4</v>
      </c>
      <c r="AK2279" s="4">
        <f t="shared" si="817"/>
        <v>1.075</v>
      </c>
      <c r="AL2279" s="59">
        <f t="shared" si="818"/>
        <v>44817</v>
      </c>
      <c r="AM2279" s="16">
        <f t="shared" ca="1" si="819"/>
        <v>1.0663859200000001</v>
      </c>
      <c r="AN2279" s="15">
        <f t="shared" ca="1" si="819"/>
        <v>33.192959999999999</v>
      </c>
      <c r="AO2279" s="9">
        <f t="shared" si="819"/>
        <v>0</v>
      </c>
      <c r="AP2279" s="17">
        <f t="shared" si="819"/>
        <v>0</v>
      </c>
      <c r="AQ2279" s="15">
        <f t="shared" si="819"/>
        <v>0</v>
      </c>
      <c r="AR2279" s="10" t="str">
        <f t="shared" si="819"/>
        <v>A+J=</v>
      </c>
      <c r="AS2279" s="59">
        <f t="shared" si="819"/>
        <v>44819</v>
      </c>
      <c r="AT2279" s="18"/>
      <c r="AU2279" s="18"/>
      <c r="AV2279" s="40"/>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c r="DM2279" s="18"/>
      <c r="DN2279" s="18"/>
      <c r="DO2279" s="18"/>
      <c r="DP2279" s="18"/>
      <c r="DQ2279" s="18"/>
      <c r="DR2279" s="18"/>
      <c r="DS2279" s="18"/>
      <c r="DT2279" s="18"/>
      <c r="DU2279" s="18"/>
      <c r="DV2279" s="18"/>
      <c r="DW2279" s="18"/>
      <c r="DX2279" s="18"/>
      <c r="DY2279" s="18"/>
      <c r="DZ2279" s="18"/>
      <c r="EA2279" s="18"/>
      <c r="EB2279" s="18"/>
      <c r="EC2279" s="18"/>
      <c r="ED2279" s="18"/>
      <c r="EE2279" s="18"/>
      <c r="EF2279" s="18"/>
      <c r="EG2279" s="18"/>
      <c r="EH2279" s="18"/>
      <c r="EI2279" s="18"/>
      <c r="EJ2279" s="18"/>
      <c r="EK2279" s="18"/>
      <c r="EL2279" s="18"/>
      <c r="EM2279" s="18"/>
      <c r="EN2279" s="18"/>
      <c r="EO2279" s="18"/>
      <c r="EP2279" s="18"/>
      <c r="EQ2279" s="18"/>
      <c r="ER2279" s="18"/>
      <c r="ES2279" s="18"/>
      <c r="ET2279" s="18"/>
      <c r="EU2279" s="18"/>
      <c r="EV2279" s="18"/>
      <c r="EW2279" s="18"/>
      <c r="EX2279" s="18"/>
      <c r="EY2279" s="18"/>
      <c r="EZ2279" s="18"/>
      <c r="FA2279" s="18"/>
      <c r="FB2279" s="18"/>
      <c r="FC2279" s="18"/>
      <c r="FD2279" s="18"/>
      <c r="FE2279" s="18"/>
      <c r="FF2279" s="18"/>
      <c r="FG2279" s="18"/>
      <c r="FH2279" s="18"/>
      <c r="FI2279" s="18"/>
      <c r="FJ2279" s="18"/>
      <c r="FK2279" s="18"/>
      <c r="FL2279" s="18"/>
      <c r="FM2279" s="18"/>
      <c r="FN2279" s="18"/>
      <c r="FO2279" s="18"/>
      <c r="FP2279" s="18"/>
      <c r="FQ2279" s="18"/>
      <c r="FR2279" s="18"/>
      <c r="FS2279" s="18"/>
      <c r="FT2279" s="18"/>
      <c r="FU2279" s="18"/>
      <c r="FV2279" s="18"/>
      <c r="FW2279" s="18"/>
      <c r="FX2279" s="18"/>
      <c r="FY2279" s="18"/>
      <c r="FZ2279" s="18"/>
      <c r="GA2279" s="18"/>
      <c r="GB2279" s="18"/>
      <c r="GC2279" s="18"/>
      <c r="GD2279" s="18"/>
      <c r="GE2279" s="18"/>
      <c r="GF2279" s="18"/>
      <c r="GG2279" s="18"/>
      <c r="GH2279" s="18"/>
      <c r="GI2279" s="18"/>
      <c r="GJ2279" s="18"/>
      <c r="GK2279" s="18"/>
      <c r="GL2279" s="18"/>
      <c r="GM2279" s="18"/>
      <c r="GN2279" s="18"/>
      <c r="GO2279" s="18"/>
      <c r="GP2279" s="18"/>
      <c r="GQ2279" s="18"/>
      <c r="GR2279" s="18"/>
      <c r="GS2279" s="18"/>
      <c r="GT2279" s="18"/>
    </row>
    <row r="2280" spans="1:202" x14ac:dyDescent="0.2">
      <c r="A2280" s="122"/>
      <c r="B2280" s="3"/>
      <c r="C2280" s="3"/>
      <c r="D2280" s="4"/>
      <c r="E2280" s="5"/>
      <c r="F2280" s="19"/>
      <c r="G2280" s="6"/>
      <c r="H2280" s="5"/>
      <c r="I2280" s="5"/>
      <c r="J2280" s="5"/>
      <c r="K2280" s="3"/>
      <c r="L2280" s="20"/>
      <c r="M2280" s="8"/>
      <c r="N2280" s="3"/>
      <c r="O2280" s="3"/>
      <c r="P2280" s="21"/>
      <c r="Q2280" s="2"/>
      <c r="R2280" s="9"/>
      <c r="S2280" s="9"/>
      <c r="T2280" s="9"/>
      <c r="U2280" s="9"/>
      <c r="V2280" s="9"/>
      <c r="W2280" s="9"/>
      <c r="X2280" s="9"/>
      <c r="Y2280" s="9"/>
      <c r="Z2280" s="9"/>
      <c r="AA2280" s="9"/>
      <c r="AB2280" s="9"/>
      <c r="AC2280" s="9"/>
      <c r="AD2280" s="9"/>
      <c r="AE2280" s="9"/>
      <c r="AF2280" s="59">
        <f t="shared" si="820"/>
        <v>44818</v>
      </c>
      <c r="AG2280" s="15">
        <f t="shared" ca="1" si="817"/>
        <v>533.48406999999997</v>
      </c>
      <c r="AH2280" s="15">
        <f t="shared" si="817"/>
        <v>500</v>
      </c>
      <c r="AI2280" s="4">
        <f t="shared" ca="1" si="817"/>
        <v>0.13650000000000001</v>
      </c>
      <c r="AJ2280" s="16">
        <f t="shared" ca="1" si="817"/>
        <v>5.0788000000000005E-4</v>
      </c>
      <c r="AK2280" s="4">
        <f t="shared" si="817"/>
        <v>1.075</v>
      </c>
      <c r="AL2280" s="59">
        <f t="shared" si="818"/>
        <v>44818</v>
      </c>
      <c r="AM2280" s="16">
        <f t="shared" ca="1" si="819"/>
        <v>1.06696814</v>
      </c>
      <c r="AN2280" s="15">
        <f t="shared" ca="1" si="819"/>
        <v>33.484070000000003</v>
      </c>
      <c r="AO2280" s="9">
        <f t="shared" si="819"/>
        <v>0</v>
      </c>
      <c r="AP2280" s="17">
        <f t="shared" si="819"/>
        <v>0</v>
      </c>
      <c r="AQ2280" s="15">
        <f t="shared" si="819"/>
        <v>0</v>
      </c>
      <c r="AR2280" s="10" t="str">
        <f t="shared" si="819"/>
        <v>A+J=</v>
      </c>
      <c r="AS2280" s="59">
        <f t="shared" si="819"/>
        <v>44819</v>
      </c>
      <c r="AT2280" s="18"/>
      <c r="AU2280" s="18"/>
      <c r="AV2280" s="40"/>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c r="DM2280" s="18"/>
      <c r="DN2280" s="18"/>
      <c r="DO2280" s="18"/>
      <c r="DP2280" s="18"/>
      <c r="DQ2280" s="18"/>
      <c r="DR2280" s="18"/>
      <c r="DS2280" s="18"/>
      <c r="DT2280" s="18"/>
      <c r="DU2280" s="18"/>
      <c r="DV2280" s="18"/>
      <c r="DW2280" s="18"/>
      <c r="DX2280" s="18"/>
      <c r="DY2280" s="18"/>
      <c r="DZ2280" s="18"/>
      <c r="EA2280" s="18"/>
      <c r="EB2280" s="18"/>
      <c r="EC2280" s="18"/>
      <c r="ED2280" s="18"/>
      <c r="EE2280" s="18"/>
      <c r="EF2280" s="18"/>
      <c r="EG2280" s="18"/>
      <c r="EH2280" s="18"/>
      <c r="EI2280" s="18"/>
      <c r="EJ2280" s="18"/>
      <c r="EK2280" s="18"/>
      <c r="EL2280" s="18"/>
      <c r="EM2280" s="18"/>
      <c r="EN2280" s="18"/>
      <c r="EO2280" s="18"/>
      <c r="EP2280" s="18"/>
      <c r="EQ2280" s="18"/>
      <c r="ER2280" s="18"/>
      <c r="ES2280" s="18"/>
      <c r="ET2280" s="18"/>
      <c r="EU2280" s="18"/>
      <c r="EV2280" s="18"/>
      <c r="EW2280" s="18"/>
      <c r="EX2280" s="18"/>
      <c r="EY2280" s="18"/>
      <c r="EZ2280" s="18"/>
      <c r="FA2280" s="18"/>
      <c r="FB2280" s="18"/>
      <c r="FC2280" s="18"/>
      <c r="FD2280" s="18"/>
      <c r="FE2280" s="18"/>
      <c r="FF2280" s="18"/>
      <c r="FG2280" s="18"/>
      <c r="FH2280" s="18"/>
      <c r="FI2280" s="18"/>
      <c r="FJ2280" s="18"/>
      <c r="FK2280" s="18"/>
      <c r="FL2280" s="18"/>
      <c r="FM2280" s="18"/>
      <c r="FN2280" s="18"/>
      <c r="FO2280" s="18"/>
      <c r="FP2280" s="18"/>
      <c r="FQ2280" s="18"/>
      <c r="FR2280" s="18"/>
      <c r="FS2280" s="18"/>
      <c r="FT2280" s="18"/>
      <c r="FU2280" s="18"/>
      <c r="FV2280" s="18"/>
      <c r="FW2280" s="18"/>
      <c r="FX2280" s="18"/>
      <c r="FY2280" s="18"/>
      <c r="FZ2280" s="18"/>
      <c r="GA2280" s="18"/>
      <c r="GB2280" s="18"/>
      <c r="GC2280" s="18"/>
      <c r="GD2280" s="18"/>
      <c r="GE2280" s="18"/>
      <c r="GF2280" s="18"/>
      <c r="GG2280" s="18"/>
      <c r="GH2280" s="18"/>
      <c r="GI2280" s="18"/>
      <c r="GJ2280" s="18"/>
      <c r="GK2280" s="18"/>
      <c r="GL2280" s="18"/>
      <c r="GM2280" s="18"/>
      <c r="GN2280" s="18"/>
      <c r="GO2280" s="18"/>
      <c r="GP2280" s="18"/>
      <c r="GQ2280" s="18"/>
      <c r="GR2280" s="18"/>
      <c r="GS2280" s="18"/>
      <c r="GT2280" s="18"/>
    </row>
    <row r="2281" spans="1:202" x14ac:dyDescent="0.2">
      <c r="A2281" s="122"/>
      <c r="B2281" s="3"/>
      <c r="C2281" s="3"/>
      <c r="D2281" s="4"/>
      <c r="E2281" s="5"/>
      <c r="F2281" s="19"/>
      <c r="G2281" s="6"/>
      <c r="H2281" s="5"/>
      <c r="I2281" s="5"/>
      <c r="J2281" s="5"/>
      <c r="K2281" s="3"/>
      <c r="L2281" s="20"/>
      <c r="M2281" s="8"/>
      <c r="N2281" s="3"/>
      <c r="O2281" s="3"/>
      <c r="P2281" s="21"/>
      <c r="Q2281" s="2"/>
      <c r="R2281" s="9"/>
      <c r="S2281" s="9"/>
      <c r="T2281" s="9"/>
      <c r="U2281" s="9"/>
      <c r="V2281" s="9"/>
      <c r="W2281" s="9"/>
      <c r="X2281" s="9"/>
      <c r="Y2281" s="9"/>
      <c r="Z2281" s="9"/>
      <c r="AA2281" s="9"/>
      <c r="AB2281" s="9"/>
      <c r="AC2281" s="9"/>
      <c r="AD2281" s="9"/>
      <c r="AE2281" s="9"/>
      <c r="AF2281" s="59">
        <f t="shared" si="820"/>
        <v>44819</v>
      </c>
      <c r="AG2281" s="15">
        <f t="shared" ca="1" si="817"/>
        <v>533.77533500000004</v>
      </c>
      <c r="AH2281" s="15">
        <f t="shared" si="817"/>
        <v>500</v>
      </c>
      <c r="AI2281" s="4">
        <f t="shared" ca="1" si="817"/>
        <v>0.13650000000000001</v>
      </c>
      <c r="AJ2281" s="16">
        <f t="shared" ca="1" si="817"/>
        <v>5.0788000000000005E-4</v>
      </c>
      <c r="AK2281" s="4">
        <f t="shared" si="817"/>
        <v>1.075</v>
      </c>
      <c r="AL2281" s="59">
        <f t="shared" si="818"/>
        <v>44819</v>
      </c>
      <c r="AM2281" s="16">
        <f t="shared" ca="1" si="819"/>
        <v>1.0675506699999999</v>
      </c>
      <c r="AN2281" s="15">
        <f t="shared" ca="1" si="819"/>
        <v>33.775334999999998</v>
      </c>
      <c r="AO2281" s="9">
        <f t="shared" si="819"/>
        <v>10</v>
      </c>
      <c r="AP2281" s="17">
        <f t="shared" si="819"/>
        <v>0.5</v>
      </c>
      <c r="AQ2281" s="15">
        <f t="shared" si="819"/>
        <v>500</v>
      </c>
      <c r="AR2281" s="10" t="str">
        <f t="shared" si="819"/>
        <v>A+J=</v>
      </c>
      <c r="AS2281" s="59">
        <f t="shared" si="819"/>
        <v>44819</v>
      </c>
      <c r="AT2281" s="18"/>
      <c r="AU2281" s="18"/>
      <c r="AV2281" s="40"/>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c r="DM2281" s="18"/>
      <c r="DN2281" s="18"/>
      <c r="DO2281" s="18"/>
      <c r="DP2281" s="18"/>
      <c r="DQ2281" s="18"/>
      <c r="DR2281" s="18"/>
      <c r="DS2281" s="18"/>
      <c r="DT2281" s="18"/>
      <c r="DU2281" s="18"/>
      <c r="DV2281" s="18"/>
      <c r="DW2281" s="18"/>
      <c r="DX2281" s="18"/>
      <c r="DY2281" s="18"/>
      <c r="DZ2281" s="18"/>
      <c r="EA2281" s="18"/>
      <c r="EB2281" s="18"/>
      <c r="EC2281" s="18"/>
      <c r="ED2281" s="18"/>
      <c r="EE2281" s="18"/>
      <c r="EF2281" s="18"/>
      <c r="EG2281" s="18"/>
      <c r="EH2281" s="18"/>
      <c r="EI2281" s="18"/>
      <c r="EJ2281" s="18"/>
      <c r="EK2281" s="18"/>
      <c r="EL2281" s="18"/>
      <c r="EM2281" s="18"/>
      <c r="EN2281" s="18"/>
      <c r="EO2281" s="18"/>
      <c r="EP2281" s="18"/>
      <c r="EQ2281" s="18"/>
      <c r="ER2281" s="18"/>
      <c r="ES2281" s="18"/>
      <c r="ET2281" s="18"/>
      <c r="EU2281" s="18"/>
      <c r="EV2281" s="18"/>
      <c r="EW2281" s="18"/>
      <c r="EX2281" s="18"/>
      <c r="EY2281" s="18"/>
      <c r="EZ2281" s="18"/>
      <c r="FA2281" s="18"/>
      <c r="FB2281" s="18"/>
      <c r="FC2281" s="18"/>
      <c r="FD2281" s="18"/>
      <c r="FE2281" s="18"/>
      <c r="FF2281" s="18"/>
      <c r="FG2281" s="18"/>
      <c r="FH2281" s="18"/>
      <c r="FI2281" s="18"/>
      <c r="FJ2281" s="18"/>
      <c r="FK2281" s="18"/>
      <c r="FL2281" s="18"/>
      <c r="FM2281" s="18"/>
      <c r="FN2281" s="18"/>
      <c r="FO2281" s="18"/>
      <c r="FP2281" s="18"/>
      <c r="FQ2281" s="18"/>
      <c r="FR2281" s="18"/>
      <c r="FS2281" s="18"/>
      <c r="FT2281" s="18"/>
      <c r="FU2281" s="18"/>
      <c r="FV2281" s="18"/>
      <c r="FW2281" s="18"/>
      <c r="FX2281" s="18"/>
      <c r="FY2281" s="18"/>
      <c r="FZ2281" s="18"/>
      <c r="GA2281" s="18"/>
      <c r="GB2281" s="18"/>
      <c r="GC2281" s="18"/>
      <c r="GD2281" s="18"/>
      <c r="GE2281" s="18"/>
      <c r="GF2281" s="18"/>
      <c r="GG2281" s="18"/>
      <c r="GH2281" s="18"/>
      <c r="GI2281" s="18"/>
      <c r="GJ2281" s="18"/>
      <c r="GK2281" s="18"/>
      <c r="GL2281" s="18"/>
      <c r="GM2281" s="18"/>
      <c r="GN2281" s="18"/>
      <c r="GO2281" s="18"/>
      <c r="GP2281" s="18"/>
      <c r="GQ2281" s="18"/>
      <c r="GR2281" s="18"/>
      <c r="GS2281" s="18"/>
      <c r="GT2281" s="18"/>
    </row>
    <row r="2282" spans="1:202" x14ac:dyDescent="0.2">
      <c r="A2282" s="122"/>
      <c r="B2282" s="3"/>
      <c r="C2282" s="3"/>
      <c r="D2282" s="4"/>
      <c r="E2282" s="5"/>
      <c r="F2282" s="19"/>
      <c r="G2282" s="6"/>
      <c r="H2282" s="5"/>
      <c r="I2282" s="5"/>
      <c r="J2282" s="5"/>
      <c r="K2282" s="3"/>
      <c r="L2282" s="20"/>
      <c r="M2282" s="8"/>
      <c r="N2282" s="3"/>
      <c r="O2282" s="3"/>
      <c r="P2282" s="21"/>
      <c r="Q2282" s="2"/>
      <c r="R2282" s="9"/>
      <c r="S2282" s="9"/>
      <c r="T2282" s="9"/>
      <c r="U2282" s="9"/>
      <c r="V2282" s="9"/>
      <c r="W2282" s="9"/>
      <c r="X2282" s="9"/>
      <c r="Y2282" s="9"/>
      <c r="Z2282" s="9"/>
      <c r="AA2282" s="9"/>
      <c r="AB2282" s="9"/>
      <c r="AC2282" s="9"/>
      <c r="AD2282" s="9"/>
      <c r="AE2282" s="9"/>
      <c r="AF2282" s="59">
        <f t="shared" si="820"/>
        <v>44820</v>
      </c>
      <c r="AG2282" s="15">
        <f t="shared" si="817"/>
        <v>0</v>
      </c>
      <c r="AH2282" s="15">
        <f t="shared" si="817"/>
        <v>0</v>
      </c>
      <c r="AI2282" s="4">
        <f t="shared" si="817"/>
        <v>0</v>
      </c>
      <c r="AJ2282" s="16">
        <f t="shared" si="817"/>
        <v>0</v>
      </c>
      <c r="AK2282" s="4">
        <f t="shared" si="817"/>
        <v>0</v>
      </c>
      <c r="AL2282" s="59">
        <f t="shared" si="818"/>
        <v>44820</v>
      </c>
      <c r="AM2282" s="16">
        <f t="shared" si="819"/>
        <v>0</v>
      </c>
      <c r="AN2282" s="15">
        <f t="shared" si="819"/>
        <v>0</v>
      </c>
      <c r="AO2282" s="9">
        <f t="shared" si="819"/>
        <v>0</v>
      </c>
      <c r="AP2282" s="17">
        <f t="shared" si="819"/>
        <v>0</v>
      </c>
      <c r="AQ2282" s="15">
        <f t="shared" si="819"/>
        <v>0</v>
      </c>
      <c r="AR2282" s="10">
        <f t="shared" si="819"/>
        <v>0</v>
      </c>
      <c r="AS2282" s="59">
        <f t="shared" si="819"/>
        <v>0</v>
      </c>
      <c r="AT2282" s="18"/>
      <c r="AU2282" s="18"/>
      <c r="AV2282" s="40"/>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c r="DM2282" s="18"/>
      <c r="DN2282" s="18"/>
      <c r="DO2282" s="18"/>
      <c r="DP2282" s="18"/>
      <c r="DQ2282" s="18"/>
      <c r="DR2282" s="18"/>
      <c r="DS2282" s="18"/>
      <c r="DT2282" s="18"/>
      <c r="DU2282" s="18"/>
      <c r="DV2282" s="18"/>
      <c r="DW2282" s="18"/>
      <c r="DX2282" s="18"/>
      <c r="DY2282" s="18"/>
      <c r="DZ2282" s="18"/>
      <c r="EA2282" s="18"/>
      <c r="EB2282" s="18"/>
      <c r="EC2282" s="18"/>
      <c r="ED2282" s="18"/>
      <c r="EE2282" s="18"/>
      <c r="EF2282" s="18"/>
      <c r="EG2282" s="18"/>
      <c r="EH2282" s="18"/>
      <c r="EI2282" s="18"/>
      <c r="EJ2282" s="18"/>
      <c r="EK2282" s="18"/>
      <c r="EL2282" s="18"/>
      <c r="EM2282" s="18"/>
      <c r="EN2282" s="18"/>
      <c r="EO2282" s="18"/>
      <c r="EP2282" s="18"/>
      <c r="EQ2282" s="18"/>
      <c r="ER2282" s="18"/>
      <c r="ES2282" s="18"/>
      <c r="ET2282" s="18"/>
      <c r="EU2282" s="18"/>
      <c r="EV2282" s="18"/>
      <c r="EW2282" s="18"/>
      <c r="EX2282" s="18"/>
      <c r="EY2282" s="18"/>
      <c r="EZ2282" s="18"/>
      <c r="FA2282" s="18"/>
      <c r="FB2282" s="18"/>
      <c r="FC2282" s="18"/>
      <c r="FD2282" s="18"/>
      <c r="FE2282" s="18"/>
      <c r="FF2282" s="18"/>
      <c r="FG2282" s="18"/>
      <c r="FH2282" s="18"/>
      <c r="FI2282" s="18"/>
      <c r="FJ2282" s="18"/>
      <c r="FK2282" s="18"/>
      <c r="FL2282" s="18"/>
      <c r="FM2282" s="18"/>
      <c r="FN2282" s="18"/>
      <c r="FO2282" s="18"/>
      <c r="FP2282" s="18"/>
      <c r="FQ2282" s="18"/>
      <c r="FR2282" s="18"/>
      <c r="FS2282" s="18"/>
      <c r="FT2282" s="18"/>
      <c r="FU2282" s="18"/>
      <c r="FV2282" s="18"/>
      <c r="FW2282" s="18"/>
      <c r="FX2282" s="18"/>
      <c r="FY2282" s="18"/>
      <c r="FZ2282" s="18"/>
      <c r="GA2282" s="18"/>
      <c r="GB2282" s="18"/>
      <c r="GC2282" s="18"/>
      <c r="GD2282" s="18"/>
      <c r="GE2282" s="18"/>
      <c r="GF2282" s="18"/>
      <c r="GG2282" s="18"/>
      <c r="GH2282" s="18"/>
      <c r="GI2282" s="18"/>
      <c r="GJ2282" s="18"/>
      <c r="GK2282" s="18"/>
      <c r="GL2282" s="18"/>
      <c r="GM2282" s="18"/>
      <c r="GN2282" s="18"/>
      <c r="GO2282" s="18"/>
      <c r="GP2282" s="18"/>
      <c r="GQ2282" s="18"/>
      <c r="GR2282" s="18"/>
      <c r="GS2282" s="18"/>
      <c r="GT2282" s="18"/>
    </row>
    <row r="2283" spans="1:202" x14ac:dyDescent="0.2">
      <c r="A2283" s="122"/>
      <c r="B2283" s="3"/>
      <c r="C2283" s="3"/>
      <c r="D2283" s="4"/>
      <c r="E2283" s="5"/>
      <c r="F2283" s="19"/>
      <c r="G2283" s="6"/>
      <c r="H2283" s="5"/>
      <c r="I2283" s="5"/>
      <c r="J2283" s="5"/>
      <c r="K2283" s="3"/>
      <c r="L2283" s="20"/>
      <c r="M2283" s="8"/>
      <c r="N2283" s="3"/>
      <c r="O2283" s="3"/>
      <c r="P2283" s="21"/>
      <c r="Q2283" s="2"/>
      <c r="R2283" s="9"/>
      <c r="S2283" s="9"/>
      <c r="T2283" s="9"/>
      <c r="U2283" s="9"/>
      <c r="V2283" s="9"/>
      <c r="W2283" s="9"/>
      <c r="X2283" s="9"/>
      <c r="Y2283" s="9"/>
      <c r="Z2283" s="9"/>
      <c r="AA2283" s="9"/>
      <c r="AB2283" s="9"/>
      <c r="AC2283" s="9"/>
      <c r="AD2283" s="9"/>
      <c r="AE2283" s="9"/>
      <c r="AF2283" s="59">
        <f t="shared" si="820"/>
        <v>44821</v>
      </c>
      <c r="AG2283" s="15">
        <f t="shared" ref="AG2283:AK2296" si="821">VLOOKUP($AF2283,$A$10:$Q$3625,(AG$1)+1)</f>
        <v>0</v>
      </c>
      <c r="AH2283" s="15">
        <f t="shared" si="821"/>
        <v>0</v>
      </c>
      <c r="AI2283" s="4">
        <f t="shared" si="821"/>
        <v>0</v>
      </c>
      <c r="AJ2283" s="16">
        <f t="shared" si="821"/>
        <v>0</v>
      </c>
      <c r="AK2283" s="4">
        <f t="shared" si="821"/>
        <v>0</v>
      </c>
      <c r="AL2283" s="59">
        <f t="shared" si="818"/>
        <v>44821</v>
      </c>
      <c r="AM2283" s="16">
        <f t="shared" ref="AM2283:AS2296" si="822">VLOOKUP($AF2283,$A$10:$Q$3625,(AM$1)+1)</f>
        <v>0</v>
      </c>
      <c r="AN2283" s="15">
        <f t="shared" si="822"/>
        <v>0</v>
      </c>
      <c r="AO2283" s="9">
        <f t="shared" si="822"/>
        <v>0</v>
      </c>
      <c r="AP2283" s="17">
        <f t="shared" si="822"/>
        <v>0</v>
      </c>
      <c r="AQ2283" s="15">
        <f t="shared" si="822"/>
        <v>0</v>
      </c>
      <c r="AR2283" s="10">
        <f t="shared" si="822"/>
        <v>0</v>
      </c>
      <c r="AS2283" s="59">
        <f t="shared" si="822"/>
        <v>0</v>
      </c>
      <c r="AT2283" s="18"/>
      <c r="AU2283" s="18"/>
      <c r="AV2283" s="40"/>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c r="DM2283" s="18"/>
      <c r="DN2283" s="18"/>
      <c r="DO2283" s="18"/>
      <c r="DP2283" s="18"/>
      <c r="DQ2283" s="18"/>
      <c r="DR2283" s="18"/>
      <c r="DS2283" s="18"/>
      <c r="DT2283" s="18"/>
      <c r="DU2283" s="18"/>
      <c r="DV2283" s="18"/>
      <c r="DW2283" s="18"/>
      <c r="DX2283" s="18"/>
      <c r="DY2283" s="18"/>
      <c r="DZ2283" s="18"/>
      <c r="EA2283" s="18"/>
      <c r="EB2283" s="18"/>
      <c r="EC2283" s="18"/>
      <c r="ED2283" s="18"/>
      <c r="EE2283" s="18"/>
      <c r="EF2283" s="18"/>
      <c r="EG2283" s="18"/>
      <c r="EH2283" s="18"/>
      <c r="EI2283" s="18"/>
      <c r="EJ2283" s="18"/>
      <c r="EK2283" s="18"/>
      <c r="EL2283" s="18"/>
      <c r="EM2283" s="18"/>
      <c r="EN2283" s="18"/>
      <c r="EO2283" s="18"/>
      <c r="EP2283" s="18"/>
      <c r="EQ2283" s="18"/>
      <c r="ER2283" s="18"/>
      <c r="ES2283" s="18"/>
      <c r="ET2283" s="18"/>
      <c r="EU2283" s="18"/>
      <c r="EV2283" s="18"/>
      <c r="EW2283" s="18"/>
      <c r="EX2283" s="18"/>
      <c r="EY2283" s="18"/>
      <c r="EZ2283" s="18"/>
      <c r="FA2283" s="18"/>
      <c r="FB2283" s="18"/>
      <c r="FC2283" s="18"/>
      <c r="FD2283" s="18"/>
      <c r="FE2283" s="18"/>
      <c r="FF2283" s="18"/>
      <c r="FG2283" s="18"/>
      <c r="FH2283" s="18"/>
      <c r="FI2283" s="18"/>
      <c r="FJ2283" s="18"/>
      <c r="FK2283" s="18"/>
      <c r="FL2283" s="18"/>
      <c r="FM2283" s="18"/>
      <c r="FN2283" s="18"/>
      <c r="FO2283" s="18"/>
      <c r="FP2283" s="18"/>
      <c r="FQ2283" s="18"/>
      <c r="FR2283" s="18"/>
      <c r="FS2283" s="18"/>
      <c r="FT2283" s="18"/>
      <c r="FU2283" s="18"/>
      <c r="FV2283" s="18"/>
      <c r="FW2283" s="18"/>
      <c r="FX2283" s="18"/>
      <c r="FY2283" s="18"/>
      <c r="FZ2283" s="18"/>
      <c r="GA2283" s="18"/>
      <c r="GB2283" s="18"/>
      <c r="GC2283" s="18"/>
      <c r="GD2283" s="18"/>
      <c r="GE2283" s="18"/>
      <c r="GF2283" s="18"/>
      <c r="GG2283" s="18"/>
      <c r="GH2283" s="18"/>
      <c r="GI2283" s="18"/>
      <c r="GJ2283" s="18"/>
      <c r="GK2283" s="18"/>
      <c r="GL2283" s="18"/>
      <c r="GM2283" s="18"/>
      <c r="GN2283" s="18"/>
      <c r="GO2283" s="18"/>
      <c r="GP2283" s="18"/>
      <c r="GQ2283" s="18"/>
      <c r="GR2283" s="18"/>
      <c r="GS2283" s="18"/>
      <c r="GT2283" s="18"/>
    </row>
    <row r="2284" spans="1:202" x14ac:dyDescent="0.2">
      <c r="A2284" s="122"/>
      <c r="B2284" s="3"/>
      <c r="C2284" s="3"/>
      <c r="D2284" s="4"/>
      <c r="E2284" s="5"/>
      <c r="F2284" s="19"/>
      <c r="G2284" s="6"/>
      <c r="H2284" s="5"/>
      <c r="I2284" s="5"/>
      <c r="J2284" s="5"/>
      <c r="K2284" s="3"/>
      <c r="L2284" s="20"/>
      <c r="M2284" s="8"/>
      <c r="N2284" s="3"/>
      <c r="O2284" s="3"/>
      <c r="P2284" s="21"/>
      <c r="Q2284" s="2"/>
      <c r="R2284" s="9"/>
      <c r="S2284" s="9"/>
      <c r="T2284" s="9"/>
      <c r="U2284" s="9"/>
      <c r="V2284" s="9"/>
      <c r="W2284" s="9"/>
      <c r="X2284" s="9"/>
      <c r="Y2284" s="9"/>
      <c r="Z2284" s="9"/>
      <c r="AA2284" s="9"/>
      <c r="AB2284" s="9"/>
      <c r="AC2284" s="9"/>
      <c r="AD2284" s="9"/>
      <c r="AE2284" s="9"/>
      <c r="AF2284" s="59">
        <f t="shared" si="820"/>
        <v>44822</v>
      </c>
      <c r="AG2284" s="15">
        <f t="shared" si="821"/>
        <v>0</v>
      </c>
      <c r="AH2284" s="15">
        <f t="shared" si="821"/>
        <v>0</v>
      </c>
      <c r="AI2284" s="4">
        <f t="shared" si="821"/>
        <v>0</v>
      </c>
      <c r="AJ2284" s="16">
        <f t="shared" si="821"/>
        <v>0</v>
      </c>
      <c r="AK2284" s="4">
        <f t="shared" si="821"/>
        <v>0</v>
      </c>
      <c r="AL2284" s="59">
        <f t="shared" si="818"/>
        <v>44822</v>
      </c>
      <c r="AM2284" s="16">
        <f t="shared" si="822"/>
        <v>0</v>
      </c>
      <c r="AN2284" s="15">
        <f t="shared" si="822"/>
        <v>0</v>
      </c>
      <c r="AO2284" s="9">
        <f t="shared" si="822"/>
        <v>0</v>
      </c>
      <c r="AP2284" s="17">
        <f t="shared" si="822"/>
        <v>0</v>
      </c>
      <c r="AQ2284" s="15">
        <f t="shared" si="822"/>
        <v>0</v>
      </c>
      <c r="AR2284" s="10">
        <f t="shared" si="822"/>
        <v>0</v>
      </c>
      <c r="AS2284" s="59">
        <f t="shared" si="822"/>
        <v>0</v>
      </c>
      <c r="AT2284" s="18"/>
      <c r="AU2284" s="18"/>
      <c r="AV2284" s="40"/>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c r="DM2284" s="18"/>
      <c r="DN2284" s="18"/>
      <c r="DO2284" s="18"/>
      <c r="DP2284" s="18"/>
      <c r="DQ2284" s="18"/>
      <c r="DR2284" s="18"/>
      <c r="DS2284" s="18"/>
      <c r="DT2284" s="18"/>
      <c r="DU2284" s="18"/>
      <c r="DV2284" s="18"/>
      <c r="DW2284" s="18"/>
      <c r="DX2284" s="18"/>
      <c r="DY2284" s="18"/>
      <c r="DZ2284" s="18"/>
      <c r="EA2284" s="18"/>
      <c r="EB2284" s="18"/>
      <c r="EC2284" s="18"/>
      <c r="ED2284" s="18"/>
      <c r="EE2284" s="18"/>
      <c r="EF2284" s="18"/>
      <c r="EG2284" s="18"/>
      <c r="EH2284" s="18"/>
      <c r="EI2284" s="18"/>
      <c r="EJ2284" s="18"/>
      <c r="EK2284" s="18"/>
      <c r="EL2284" s="18"/>
      <c r="EM2284" s="18"/>
      <c r="EN2284" s="18"/>
      <c r="EO2284" s="18"/>
      <c r="EP2284" s="18"/>
      <c r="EQ2284" s="18"/>
      <c r="ER2284" s="18"/>
      <c r="ES2284" s="18"/>
      <c r="ET2284" s="18"/>
      <c r="EU2284" s="18"/>
      <c r="EV2284" s="18"/>
      <c r="EW2284" s="18"/>
      <c r="EX2284" s="18"/>
      <c r="EY2284" s="18"/>
      <c r="EZ2284" s="18"/>
      <c r="FA2284" s="18"/>
      <c r="FB2284" s="18"/>
      <c r="FC2284" s="18"/>
      <c r="FD2284" s="18"/>
      <c r="FE2284" s="18"/>
      <c r="FF2284" s="18"/>
      <c r="FG2284" s="18"/>
      <c r="FH2284" s="18"/>
      <c r="FI2284" s="18"/>
      <c r="FJ2284" s="18"/>
      <c r="FK2284" s="18"/>
      <c r="FL2284" s="18"/>
      <c r="FM2284" s="18"/>
      <c r="FN2284" s="18"/>
      <c r="FO2284" s="18"/>
      <c r="FP2284" s="18"/>
      <c r="FQ2284" s="18"/>
      <c r="FR2284" s="18"/>
      <c r="FS2284" s="18"/>
      <c r="FT2284" s="18"/>
      <c r="FU2284" s="18"/>
      <c r="FV2284" s="18"/>
      <c r="FW2284" s="18"/>
      <c r="FX2284" s="18"/>
      <c r="FY2284" s="18"/>
      <c r="FZ2284" s="18"/>
      <c r="GA2284" s="18"/>
      <c r="GB2284" s="18"/>
      <c r="GC2284" s="18"/>
      <c r="GD2284" s="18"/>
      <c r="GE2284" s="18"/>
      <c r="GF2284" s="18"/>
      <c r="GG2284" s="18"/>
      <c r="GH2284" s="18"/>
      <c r="GI2284" s="18"/>
      <c r="GJ2284" s="18"/>
      <c r="GK2284" s="18"/>
      <c r="GL2284" s="18"/>
      <c r="GM2284" s="18"/>
      <c r="GN2284" s="18"/>
      <c r="GO2284" s="18"/>
      <c r="GP2284" s="18"/>
      <c r="GQ2284" s="18"/>
      <c r="GR2284" s="18"/>
      <c r="GS2284" s="18"/>
      <c r="GT2284" s="18"/>
    </row>
    <row r="2285" spans="1:202" x14ac:dyDescent="0.2">
      <c r="A2285" s="122"/>
      <c r="B2285" s="3"/>
      <c r="C2285" s="3"/>
      <c r="D2285" s="4"/>
      <c r="E2285" s="5"/>
      <c r="F2285" s="19"/>
      <c r="G2285" s="6"/>
      <c r="H2285" s="5"/>
      <c r="I2285" s="5"/>
      <c r="J2285" s="5"/>
      <c r="K2285" s="3"/>
      <c r="L2285" s="20"/>
      <c r="M2285" s="8"/>
      <c r="N2285" s="3"/>
      <c r="O2285" s="3"/>
      <c r="P2285" s="21"/>
      <c r="Q2285" s="2"/>
      <c r="R2285" s="9"/>
      <c r="S2285" s="9"/>
      <c r="T2285" s="9"/>
      <c r="U2285" s="9"/>
      <c r="V2285" s="9"/>
      <c r="W2285" s="9"/>
      <c r="X2285" s="9"/>
      <c r="Y2285" s="9"/>
      <c r="Z2285" s="9"/>
      <c r="AA2285" s="9"/>
      <c r="AB2285" s="9"/>
      <c r="AC2285" s="9"/>
      <c r="AD2285" s="9"/>
      <c r="AE2285" s="9"/>
      <c r="AF2285" s="59">
        <f t="shared" si="820"/>
        <v>44823</v>
      </c>
      <c r="AG2285" s="15">
        <f t="shared" si="821"/>
        <v>0</v>
      </c>
      <c r="AH2285" s="15">
        <f t="shared" si="821"/>
        <v>0</v>
      </c>
      <c r="AI2285" s="4">
        <f t="shared" si="821"/>
        <v>0</v>
      </c>
      <c r="AJ2285" s="16">
        <f t="shared" si="821"/>
        <v>0</v>
      </c>
      <c r="AK2285" s="4">
        <f t="shared" si="821"/>
        <v>0</v>
      </c>
      <c r="AL2285" s="59">
        <f t="shared" si="818"/>
        <v>44823</v>
      </c>
      <c r="AM2285" s="16">
        <f t="shared" si="822"/>
        <v>0</v>
      </c>
      <c r="AN2285" s="15">
        <f t="shared" si="822"/>
        <v>0</v>
      </c>
      <c r="AO2285" s="9">
        <f t="shared" si="822"/>
        <v>0</v>
      </c>
      <c r="AP2285" s="17">
        <f t="shared" si="822"/>
        <v>0</v>
      </c>
      <c r="AQ2285" s="15">
        <f t="shared" si="822"/>
        <v>0</v>
      </c>
      <c r="AR2285" s="10">
        <f t="shared" si="822"/>
        <v>0</v>
      </c>
      <c r="AS2285" s="59">
        <f t="shared" si="822"/>
        <v>0</v>
      </c>
      <c r="AT2285" s="18"/>
      <c r="AU2285" s="18"/>
      <c r="AV2285" s="40"/>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c r="DM2285" s="18"/>
      <c r="DN2285" s="18"/>
      <c r="DO2285" s="18"/>
      <c r="DP2285" s="18"/>
      <c r="DQ2285" s="18"/>
      <c r="DR2285" s="18"/>
      <c r="DS2285" s="18"/>
      <c r="DT2285" s="18"/>
      <c r="DU2285" s="18"/>
      <c r="DV2285" s="18"/>
      <c r="DW2285" s="18"/>
      <c r="DX2285" s="18"/>
      <c r="DY2285" s="18"/>
      <c r="DZ2285" s="18"/>
      <c r="EA2285" s="18"/>
      <c r="EB2285" s="18"/>
      <c r="EC2285" s="18"/>
      <c r="ED2285" s="18"/>
      <c r="EE2285" s="18"/>
      <c r="EF2285" s="18"/>
      <c r="EG2285" s="18"/>
      <c r="EH2285" s="18"/>
      <c r="EI2285" s="18"/>
      <c r="EJ2285" s="18"/>
      <c r="EK2285" s="18"/>
      <c r="EL2285" s="18"/>
      <c r="EM2285" s="18"/>
      <c r="EN2285" s="18"/>
      <c r="EO2285" s="18"/>
      <c r="EP2285" s="18"/>
      <c r="EQ2285" s="18"/>
      <c r="ER2285" s="18"/>
      <c r="ES2285" s="18"/>
      <c r="ET2285" s="18"/>
      <c r="EU2285" s="18"/>
      <c r="EV2285" s="18"/>
      <c r="EW2285" s="18"/>
      <c r="EX2285" s="18"/>
      <c r="EY2285" s="18"/>
      <c r="EZ2285" s="18"/>
      <c r="FA2285" s="18"/>
      <c r="FB2285" s="18"/>
      <c r="FC2285" s="18"/>
      <c r="FD2285" s="18"/>
      <c r="FE2285" s="18"/>
      <c r="FF2285" s="18"/>
      <c r="FG2285" s="18"/>
      <c r="FH2285" s="18"/>
      <c r="FI2285" s="18"/>
      <c r="FJ2285" s="18"/>
      <c r="FK2285" s="18"/>
      <c r="FL2285" s="18"/>
      <c r="FM2285" s="18"/>
      <c r="FN2285" s="18"/>
      <c r="FO2285" s="18"/>
      <c r="FP2285" s="18"/>
      <c r="FQ2285" s="18"/>
      <c r="FR2285" s="18"/>
      <c r="FS2285" s="18"/>
      <c r="FT2285" s="18"/>
      <c r="FU2285" s="18"/>
      <c r="FV2285" s="18"/>
      <c r="FW2285" s="18"/>
      <c r="FX2285" s="18"/>
      <c r="FY2285" s="18"/>
      <c r="FZ2285" s="18"/>
      <c r="GA2285" s="18"/>
      <c r="GB2285" s="18"/>
      <c r="GC2285" s="18"/>
      <c r="GD2285" s="18"/>
      <c r="GE2285" s="18"/>
      <c r="GF2285" s="18"/>
      <c r="GG2285" s="18"/>
      <c r="GH2285" s="18"/>
      <c r="GI2285" s="18"/>
      <c r="GJ2285" s="18"/>
      <c r="GK2285" s="18"/>
      <c r="GL2285" s="18"/>
      <c r="GM2285" s="18"/>
      <c r="GN2285" s="18"/>
      <c r="GO2285" s="18"/>
      <c r="GP2285" s="18"/>
      <c r="GQ2285" s="18"/>
      <c r="GR2285" s="18"/>
      <c r="GS2285" s="18"/>
      <c r="GT2285" s="18"/>
    </row>
    <row r="2286" spans="1:202" x14ac:dyDescent="0.2">
      <c r="A2286" s="122"/>
      <c r="B2286" s="3"/>
      <c r="C2286" s="3"/>
      <c r="D2286" s="4"/>
      <c r="E2286" s="5"/>
      <c r="F2286" s="19"/>
      <c r="G2286" s="6"/>
      <c r="H2286" s="5"/>
      <c r="I2286" s="5"/>
      <c r="J2286" s="5"/>
      <c r="K2286" s="3"/>
      <c r="L2286" s="20"/>
      <c r="M2286" s="8"/>
      <c r="N2286" s="3"/>
      <c r="O2286" s="3"/>
      <c r="P2286" s="21"/>
      <c r="Q2286" s="2"/>
      <c r="R2286" s="9"/>
      <c r="S2286" s="9"/>
      <c r="T2286" s="9"/>
      <c r="U2286" s="9"/>
      <c r="V2286" s="9"/>
      <c r="W2286" s="9"/>
      <c r="X2286" s="9"/>
      <c r="Y2286" s="9"/>
      <c r="Z2286" s="9"/>
      <c r="AA2286" s="9"/>
      <c r="AB2286" s="9"/>
      <c r="AC2286" s="9"/>
      <c r="AD2286" s="9"/>
      <c r="AE2286" s="9"/>
      <c r="AF2286" s="59">
        <f t="shared" si="820"/>
        <v>44824</v>
      </c>
      <c r="AG2286" s="15">
        <f t="shared" si="821"/>
        <v>0</v>
      </c>
      <c r="AH2286" s="15">
        <f t="shared" si="821"/>
        <v>0</v>
      </c>
      <c r="AI2286" s="4">
        <f t="shared" si="821"/>
        <v>0</v>
      </c>
      <c r="AJ2286" s="16">
        <f t="shared" si="821"/>
        <v>0</v>
      </c>
      <c r="AK2286" s="4">
        <f t="shared" si="821"/>
        <v>0</v>
      </c>
      <c r="AL2286" s="59">
        <f t="shared" si="818"/>
        <v>44824</v>
      </c>
      <c r="AM2286" s="16">
        <f t="shared" si="822"/>
        <v>0</v>
      </c>
      <c r="AN2286" s="15">
        <f t="shared" si="822"/>
        <v>0</v>
      </c>
      <c r="AO2286" s="9">
        <f t="shared" si="822"/>
        <v>0</v>
      </c>
      <c r="AP2286" s="17">
        <f t="shared" si="822"/>
        <v>0</v>
      </c>
      <c r="AQ2286" s="15">
        <f t="shared" si="822"/>
        <v>0</v>
      </c>
      <c r="AR2286" s="10">
        <f t="shared" si="822"/>
        <v>0</v>
      </c>
      <c r="AS2286" s="59">
        <f t="shared" si="822"/>
        <v>0</v>
      </c>
      <c r="AT2286" s="18"/>
      <c r="AU2286" s="18"/>
      <c r="AV2286" s="40"/>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8"/>
      <c r="FH2286" s="18"/>
      <c r="FI2286" s="18"/>
      <c r="FJ2286" s="18"/>
      <c r="FK2286" s="18"/>
      <c r="FL2286" s="18"/>
      <c r="FM2286" s="18"/>
      <c r="FN2286" s="18"/>
      <c r="FO2286" s="18"/>
      <c r="FP2286" s="18"/>
      <c r="FQ2286" s="18"/>
      <c r="FR2286" s="18"/>
      <c r="FS2286" s="18"/>
      <c r="FT2286" s="18"/>
      <c r="FU2286" s="18"/>
      <c r="FV2286" s="18"/>
      <c r="FW2286" s="18"/>
      <c r="FX2286" s="18"/>
      <c r="FY2286" s="18"/>
      <c r="FZ2286" s="18"/>
      <c r="GA2286" s="18"/>
      <c r="GB2286" s="18"/>
      <c r="GC2286" s="18"/>
      <c r="GD2286" s="18"/>
      <c r="GE2286" s="18"/>
      <c r="GF2286" s="18"/>
      <c r="GG2286" s="18"/>
      <c r="GH2286" s="18"/>
      <c r="GI2286" s="18"/>
      <c r="GJ2286" s="18"/>
      <c r="GK2286" s="18"/>
      <c r="GL2286" s="18"/>
      <c r="GM2286" s="18"/>
      <c r="GN2286" s="18"/>
      <c r="GO2286" s="18"/>
      <c r="GP2286" s="18"/>
      <c r="GQ2286" s="18"/>
      <c r="GR2286" s="18"/>
      <c r="GS2286" s="18"/>
      <c r="GT2286" s="18"/>
    </row>
    <row r="2287" spans="1:202" x14ac:dyDescent="0.2">
      <c r="A2287" s="122"/>
      <c r="B2287" s="3"/>
      <c r="C2287" s="3"/>
      <c r="D2287" s="4"/>
      <c r="E2287" s="5"/>
      <c r="F2287" s="19"/>
      <c r="G2287" s="6"/>
      <c r="H2287" s="5"/>
      <c r="I2287" s="5"/>
      <c r="J2287" s="5"/>
      <c r="K2287" s="3"/>
      <c r="L2287" s="20"/>
      <c r="M2287" s="8"/>
      <c r="N2287" s="3"/>
      <c r="O2287" s="3"/>
      <c r="P2287" s="21"/>
      <c r="Q2287" s="2"/>
      <c r="R2287" s="9"/>
      <c r="S2287" s="9"/>
      <c r="T2287" s="9"/>
      <c r="U2287" s="9"/>
      <c r="V2287" s="9"/>
      <c r="W2287" s="9"/>
      <c r="X2287" s="9"/>
      <c r="Y2287" s="9"/>
      <c r="Z2287" s="9"/>
      <c r="AA2287" s="9"/>
      <c r="AB2287" s="9"/>
      <c r="AC2287" s="9"/>
      <c r="AD2287" s="9"/>
      <c r="AE2287" s="9"/>
      <c r="AF2287" s="59">
        <f t="shared" si="820"/>
        <v>44825</v>
      </c>
      <c r="AG2287" s="15">
        <f t="shared" si="821"/>
        <v>0</v>
      </c>
      <c r="AH2287" s="15">
        <f t="shared" si="821"/>
        <v>0</v>
      </c>
      <c r="AI2287" s="4">
        <f t="shared" si="821"/>
        <v>0</v>
      </c>
      <c r="AJ2287" s="16">
        <f t="shared" si="821"/>
        <v>0</v>
      </c>
      <c r="AK2287" s="4">
        <f t="shared" si="821"/>
        <v>0</v>
      </c>
      <c r="AL2287" s="59">
        <f t="shared" si="818"/>
        <v>44825</v>
      </c>
      <c r="AM2287" s="16">
        <f t="shared" si="822"/>
        <v>0</v>
      </c>
      <c r="AN2287" s="15">
        <f t="shared" si="822"/>
        <v>0</v>
      </c>
      <c r="AO2287" s="9">
        <f t="shared" si="822"/>
        <v>0</v>
      </c>
      <c r="AP2287" s="17">
        <f t="shared" si="822"/>
        <v>0</v>
      </c>
      <c r="AQ2287" s="15">
        <f t="shared" si="822"/>
        <v>0</v>
      </c>
      <c r="AR2287" s="10">
        <f t="shared" si="822"/>
        <v>0</v>
      </c>
      <c r="AS2287" s="59">
        <f t="shared" si="822"/>
        <v>0</v>
      </c>
      <c r="AT2287" s="18"/>
      <c r="AU2287" s="18"/>
      <c r="AV2287" s="40"/>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c r="DM2287" s="18"/>
      <c r="DN2287" s="18"/>
      <c r="DO2287" s="18"/>
      <c r="DP2287" s="18"/>
      <c r="DQ2287" s="18"/>
      <c r="DR2287" s="18"/>
      <c r="DS2287" s="18"/>
      <c r="DT2287" s="18"/>
      <c r="DU2287" s="18"/>
      <c r="DV2287" s="18"/>
      <c r="DW2287" s="18"/>
      <c r="DX2287" s="18"/>
      <c r="DY2287" s="18"/>
      <c r="DZ2287" s="18"/>
      <c r="EA2287" s="18"/>
      <c r="EB2287" s="18"/>
      <c r="EC2287" s="18"/>
      <c r="ED2287" s="18"/>
      <c r="EE2287" s="18"/>
      <c r="EF2287" s="18"/>
      <c r="EG2287" s="18"/>
      <c r="EH2287" s="18"/>
      <c r="EI2287" s="18"/>
      <c r="EJ2287" s="18"/>
      <c r="EK2287" s="18"/>
      <c r="EL2287" s="18"/>
      <c r="EM2287" s="18"/>
      <c r="EN2287" s="18"/>
      <c r="EO2287" s="18"/>
      <c r="EP2287" s="18"/>
      <c r="EQ2287" s="18"/>
      <c r="ER2287" s="18"/>
      <c r="ES2287" s="18"/>
      <c r="ET2287" s="18"/>
      <c r="EU2287" s="18"/>
      <c r="EV2287" s="18"/>
      <c r="EW2287" s="18"/>
      <c r="EX2287" s="18"/>
      <c r="EY2287" s="18"/>
      <c r="EZ2287" s="18"/>
      <c r="FA2287" s="18"/>
      <c r="FB2287" s="18"/>
      <c r="FC2287" s="18"/>
      <c r="FD2287" s="18"/>
      <c r="FE2287" s="18"/>
      <c r="FF2287" s="18"/>
      <c r="FG2287" s="18"/>
      <c r="FH2287" s="18"/>
      <c r="FI2287" s="18"/>
      <c r="FJ2287" s="18"/>
      <c r="FK2287" s="18"/>
      <c r="FL2287" s="18"/>
      <c r="FM2287" s="18"/>
      <c r="FN2287" s="18"/>
      <c r="FO2287" s="18"/>
      <c r="FP2287" s="18"/>
      <c r="FQ2287" s="18"/>
      <c r="FR2287" s="18"/>
      <c r="FS2287" s="18"/>
      <c r="FT2287" s="18"/>
      <c r="FU2287" s="18"/>
      <c r="FV2287" s="18"/>
      <c r="FW2287" s="18"/>
      <c r="FX2287" s="18"/>
      <c r="FY2287" s="18"/>
      <c r="FZ2287" s="18"/>
      <c r="GA2287" s="18"/>
      <c r="GB2287" s="18"/>
      <c r="GC2287" s="18"/>
      <c r="GD2287" s="18"/>
      <c r="GE2287" s="18"/>
      <c r="GF2287" s="18"/>
      <c r="GG2287" s="18"/>
      <c r="GH2287" s="18"/>
      <c r="GI2287" s="18"/>
      <c r="GJ2287" s="18"/>
      <c r="GK2287" s="18"/>
      <c r="GL2287" s="18"/>
      <c r="GM2287" s="18"/>
      <c r="GN2287" s="18"/>
      <c r="GO2287" s="18"/>
      <c r="GP2287" s="18"/>
      <c r="GQ2287" s="18"/>
      <c r="GR2287" s="18"/>
      <c r="GS2287" s="18"/>
      <c r="GT2287" s="18"/>
    </row>
    <row r="2288" spans="1:202" x14ac:dyDescent="0.2">
      <c r="A2288" s="122"/>
      <c r="B2288" s="3"/>
      <c r="C2288" s="3"/>
      <c r="D2288" s="4"/>
      <c r="E2288" s="5"/>
      <c r="F2288" s="19"/>
      <c r="G2288" s="6"/>
      <c r="H2288" s="5"/>
      <c r="I2288" s="5"/>
      <c r="J2288" s="5"/>
      <c r="K2288" s="3"/>
      <c r="L2288" s="20"/>
      <c r="M2288" s="8"/>
      <c r="N2288" s="3"/>
      <c r="O2288" s="3"/>
      <c r="P2288" s="21"/>
      <c r="Q2288" s="2"/>
      <c r="R2288" s="9"/>
      <c r="S2288" s="9"/>
      <c r="T2288" s="9"/>
      <c r="U2288" s="9"/>
      <c r="V2288" s="9"/>
      <c r="W2288" s="9"/>
      <c r="X2288" s="9"/>
      <c r="Y2288" s="9"/>
      <c r="Z2288" s="9"/>
      <c r="AA2288" s="9"/>
      <c r="AB2288" s="9"/>
      <c r="AC2288" s="9"/>
      <c r="AD2288" s="9"/>
      <c r="AE2288" s="9"/>
      <c r="AF2288" s="59">
        <f t="shared" si="820"/>
        <v>44826</v>
      </c>
      <c r="AG2288" s="15">
        <f t="shared" si="821"/>
        <v>0</v>
      </c>
      <c r="AH2288" s="15">
        <f t="shared" si="821"/>
        <v>0</v>
      </c>
      <c r="AI2288" s="4">
        <f t="shared" si="821"/>
        <v>0</v>
      </c>
      <c r="AJ2288" s="16">
        <f t="shared" si="821"/>
        <v>0</v>
      </c>
      <c r="AK2288" s="4">
        <f t="shared" si="821"/>
        <v>0</v>
      </c>
      <c r="AL2288" s="59">
        <f t="shared" si="818"/>
        <v>44826</v>
      </c>
      <c r="AM2288" s="16">
        <f t="shared" si="822"/>
        <v>0</v>
      </c>
      <c r="AN2288" s="15">
        <f t="shared" si="822"/>
        <v>0</v>
      </c>
      <c r="AO2288" s="9">
        <f t="shared" si="822"/>
        <v>0</v>
      </c>
      <c r="AP2288" s="17">
        <f t="shared" si="822"/>
        <v>0</v>
      </c>
      <c r="AQ2288" s="15">
        <f t="shared" si="822"/>
        <v>0</v>
      </c>
      <c r="AR2288" s="10">
        <f t="shared" si="822"/>
        <v>0</v>
      </c>
      <c r="AS2288" s="59">
        <f t="shared" si="822"/>
        <v>0</v>
      </c>
      <c r="AT2288" s="18"/>
      <c r="AU2288" s="18"/>
      <c r="AV2288" s="40"/>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c r="DM2288" s="18"/>
      <c r="DN2288" s="18"/>
      <c r="DO2288" s="18"/>
      <c r="DP2288" s="18"/>
      <c r="DQ2288" s="18"/>
      <c r="DR2288" s="18"/>
      <c r="DS2288" s="18"/>
      <c r="DT2288" s="18"/>
      <c r="DU2288" s="18"/>
      <c r="DV2288" s="18"/>
      <c r="DW2288" s="18"/>
      <c r="DX2288" s="18"/>
      <c r="DY2288" s="18"/>
      <c r="DZ2288" s="18"/>
      <c r="EA2288" s="18"/>
      <c r="EB2288" s="18"/>
      <c r="EC2288" s="18"/>
      <c r="ED2288" s="18"/>
      <c r="EE2288" s="18"/>
      <c r="EF2288" s="18"/>
      <c r="EG2288" s="18"/>
      <c r="EH2288" s="18"/>
      <c r="EI2288" s="18"/>
      <c r="EJ2288" s="18"/>
      <c r="EK2288" s="18"/>
      <c r="EL2288" s="18"/>
      <c r="EM2288" s="18"/>
      <c r="EN2288" s="18"/>
      <c r="EO2288" s="18"/>
      <c r="EP2288" s="18"/>
      <c r="EQ2288" s="18"/>
      <c r="ER2288" s="18"/>
      <c r="ES2288" s="18"/>
      <c r="ET2288" s="18"/>
      <c r="EU2288" s="18"/>
      <c r="EV2288" s="18"/>
      <c r="EW2288" s="18"/>
      <c r="EX2288" s="18"/>
      <c r="EY2288" s="18"/>
      <c r="EZ2288" s="18"/>
      <c r="FA2288" s="18"/>
      <c r="FB2288" s="18"/>
      <c r="FC2288" s="18"/>
      <c r="FD2288" s="18"/>
      <c r="FE2288" s="18"/>
      <c r="FF2288" s="18"/>
      <c r="FG2288" s="18"/>
      <c r="FH2288" s="18"/>
      <c r="FI2288" s="18"/>
      <c r="FJ2288" s="18"/>
      <c r="FK2288" s="18"/>
      <c r="FL2288" s="18"/>
      <c r="FM2288" s="18"/>
      <c r="FN2288" s="18"/>
      <c r="FO2288" s="18"/>
      <c r="FP2288" s="18"/>
      <c r="FQ2288" s="18"/>
      <c r="FR2288" s="18"/>
      <c r="FS2288" s="18"/>
      <c r="FT2288" s="18"/>
      <c r="FU2288" s="18"/>
      <c r="FV2288" s="18"/>
      <c r="FW2288" s="18"/>
      <c r="FX2288" s="18"/>
      <c r="FY2288" s="18"/>
      <c r="FZ2288" s="18"/>
      <c r="GA2288" s="18"/>
      <c r="GB2288" s="18"/>
      <c r="GC2288" s="18"/>
      <c r="GD2288" s="18"/>
      <c r="GE2288" s="18"/>
      <c r="GF2288" s="18"/>
      <c r="GG2288" s="18"/>
      <c r="GH2288" s="18"/>
      <c r="GI2288" s="18"/>
      <c r="GJ2288" s="18"/>
      <c r="GK2288" s="18"/>
      <c r="GL2288" s="18"/>
      <c r="GM2288" s="18"/>
      <c r="GN2288" s="18"/>
      <c r="GO2288" s="18"/>
      <c r="GP2288" s="18"/>
      <c r="GQ2288" s="18"/>
      <c r="GR2288" s="18"/>
      <c r="GS2288" s="18"/>
      <c r="GT2288" s="18"/>
    </row>
    <row r="2289" spans="1:202" x14ac:dyDescent="0.2">
      <c r="A2289" s="122"/>
      <c r="B2289" s="3"/>
      <c r="C2289" s="3"/>
      <c r="D2289" s="4"/>
      <c r="E2289" s="5"/>
      <c r="F2289" s="19"/>
      <c r="G2289" s="6"/>
      <c r="H2289" s="5"/>
      <c r="I2289" s="5"/>
      <c r="J2289" s="5"/>
      <c r="K2289" s="3"/>
      <c r="L2289" s="20"/>
      <c r="M2289" s="8"/>
      <c r="N2289" s="3"/>
      <c r="O2289" s="3"/>
      <c r="P2289" s="21"/>
      <c r="Q2289" s="2"/>
      <c r="R2289" s="9"/>
      <c r="S2289" s="9"/>
      <c r="T2289" s="9"/>
      <c r="U2289" s="9"/>
      <c r="V2289" s="9"/>
      <c r="W2289" s="9"/>
      <c r="X2289" s="9"/>
      <c r="Y2289" s="9"/>
      <c r="Z2289" s="9"/>
      <c r="AA2289" s="9"/>
      <c r="AB2289" s="9"/>
      <c r="AC2289" s="9"/>
      <c r="AD2289" s="9"/>
      <c r="AE2289" s="9"/>
      <c r="AF2289" s="59">
        <f t="shared" si="820"/>
        <v>44827</v>
      </c>
      <c r="AG2289" s="15">
        <f t="shared" si="821"/>
        <v>0</v>
      </c>
      <c r="AH2289" s="15">
        <f t="shared" si="821"/>
        <v>0</v>
      </c>
      <c r="AI2289" s="4">
        <f t="shared" si="821"/>
        <v>0</v>
      </c>
      <c r="AJ2289" s="16">
        <f t="shared" si="821"/>
        <v>0</v>
      </c>
      <c r="AK2289" s="4">
        <f t="shared" si="821"/>
        <v>0</v>
      </c>
      <c r="AL2289" s="59">
        <f t="shared" si="818"/>
        <v>44827</v>
      </c>
      <c r="AM2289" s="16">
        <f t="shared" si="822"/>
        <v>0</v>
      </c>
      <c r="AN2289" s="15">
        <f t="shared" si="822"/>
        <v>0</v>
      </c>
      <c r="AO2289" s="9">
        <f t="shared" si="822"/>
        <v>0</v>
      </c>
      <c r="AP2289" s="17">
        <f t="shared" si="822"/>
        <v>0</v>
      </c>
      <c r="AQ2289" s="15">
        <f t="shared" si="822"/>
        <v>0</v>
      </c>
      <c r="AR2289" s="10">
        <f t="shared" si="822"/>
        <v>0</v>
      </c>
      <c r="AS2289" s="59">
        <f t="shared" si="822"/>
        <v>0</v>
      </c>
      <c r="AT2289" s="18"/>
      <c r="AU2289" s="18"/>
      <c r="AV2289" s="40"/>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c r="DM2289" s="18"/>
      <c r="DN2289" s="18"/>
      <c r="DO2289" s="18"/>
      <c r="DP2289" s="18"/>
      <c r="DQ2289" s="18"/>
      <c r="DR2289" s="18"/>
      <c r="DS2289" s="18"/>
      <c r="DT2289" s="18"/>
      <c r="DU2289" s="18"/>
      <c r="DV2289" s="18"/>
      <c r="DW2289" s="18"/>
      <c r="DX2289" s="18"/>
      <c r="DY2289" s="18"/>
      <c r="DZ2289" s="18"/>
      <c r="EA2289" s="18"/>
      <c r="EB2289" s="18"/>
      <c r="EC2289" s="18"/>
      <c r="ED2289" s="18"/>
      <c r="EE2289" s="18"/>
      <c r="EF2289" s="18"/>
      <c r="EG2289" s="18"/>
      <c r="EH2289" s="18"/>
      <c r="EI2289" s="18"/>
      <c r="EJ2289" s="18"/>
      <c r="EK2289" s="18"/>
      <c r="EL2289" s="18"/>
      <c r="EM2289" s="18"/>
      <c r="EN2289" s="18"/>
      <c r="EO2289" s="18"/>
      <c r="EP2289" s="18"/>
      <c r="EQ2289" s="18"/>
      <c r="ER2289" s="18"/>
      <c r="ES2289" s="18"/>
      <c r="ET2289" s="18"/>
      <c r="EU2289" s="18"/>
      <c r="EV2289" s="18"/>
      <c r="EW2289" s="18"/>
      <c r="EX2289" s="18"/>
      <c r="EY2289" s="18"/>
      <c r="EZ2289" s="18"/>
      <c r="FA2289" s="18"/>
      <c r="FB2289" s="18"/>
      <c r="FC2289" s="18"/>
      <c r="FD2289" s="18"/>
      <c r="FE2289" s="18"/>
      <c r="FF2289" s="18"/>
      <c r="FG2289" s="18"/>
      <c r="FH2289" s="18"/>
      <c r="FI2289" s="18"/>
      <c r="FJ2289" s="18"/>
      <c r="FK2289" s="18"/>
      <c r="FL2289" s="18"/>
      <c r="FM2289" s="18"/>
      <c r="FN2289" s="18"/>
      <c r="FO2289" s="18"/>
      <c r="FP2289" s="18"/>
      <c r="FQ2289" s="18"/>
      <c r="FR2289" s="18"/>
      <c r="FS2289" s="18"/>
      <c r="FT2289" s="18"/>
      <c r="FU2289" s="18"/>
      <c r="FV2289" s="18"/>
      <c r="FW2289" s="18"/>
      <c r="FX2289" s="18"/>
      <c r="FY2289" s="18"/>
      <c r="FZ2289" s="18"/>
      <c r="GA2289" s="18"/>
      <c r="GB2289" s="18"/>
      <c r="GC2289" s="18"/>
      <c r="GD2289" s="18"/>
      <c r="GE2289" s="18"/>
      <c r="GF2289" s="18"/>
      <c r="GG2289" s="18"/>
      <c r="GH2289" s="18"/>
      <c r="GI2289" s="18"/>
      <c r="GJ2289" s="18"/>
      <c r="GK2289" s="18"/>
      <c r="GL2289" s="18"/>
      <c r="GM2289" s="18"/>
      <c r="GN2289" s="18"/>
      <c r="GO2289" s="18"/>
      <c r="GP2289" s="18"/>
      <c r="GQ2289" s="18"/>
      <c r="GR2289" s="18"/>
      <c r="GS2289" s="18"/>
      <c r="GT2289" s="18"/>
    </row>
    <row r="2290" spans="1:202" x14ac:dyDescent="0.2">
      <c r="A2290" s="122"/>
      <c r="B2290" s="3"/>
      <c r="C2290" s="3"/>
      <c r="D2290" s="4"/>
      <c r="E2290" s="5"/>
      <c r="F2290" s="19"/>
      <c r="G2290" s="6"/>
      <c r="H2290" s="5"/>
      <c r="I2290" s="5"/>
      <c r="J2290" s="5"/>
      <c r="K2290" s="3"/>
      <c r="L2290" s="20"/>
      <c r="M2290" s="8"/>
      <c r="N2290" s="3"/>
      <c r="O2290" s="3"/>
      <c r="P2290" s="21"/>
      <c r="Q2290" s="2"/>
      <c r="R2290" s="9"/>
      <c r="S2290" s="9"/>
      <c r="T2290" s="9"/>
      <c r="U2290" s="9"/>
      <c r="V2290" s="9"/>
      <c r="W2290" s="9"/>
      <c r="X2290" s="9"/>
      <c r="Y2290" s="9"/>
      <c r="Z2290" s="9"/>
      <c r="AA2290" s="9"/>
      <c r="AB2290" s="9"/>
      <c r="AC2290" s="9"/>
      <c r="AD2290" s="9"/>
      <c r="AE2290" s="9"/>
      <c r="AF2290" s="59">
        <f t="shared" si="820"/>
        <v>44828</v>
      </c>
      <c r="AG2290" s="15">
        <f t="shared" si="821"/>
        <v>0</v>
      </c>
      <c r="AH2290" s="15">
        <f t="shared" si="821"/>
        <v>0</v>
      </c>
      <c r="AI2290" s="4">
        <f t="shared" si="821"/>
        <v>0</v>
      </c>
      <c r="AJ2290" s="16">
        <f t="shared" si="821"/>
        <v>0</v>
      </c>
      <c r="AK2290" s="4">
        <f t="shared" si="821"/>
        <v>0</v>
      </c>
      <c r="AL2290" s="59">
        <f t="shared" si="818"/>
        <v>44828</v>
      </c>
      <c r="AM2290" s="16">
        <f t="shared" si="822"/>
        <v>0</v>
      </c>
      <c r="AN2290" s="15">
        <f t="shared" si="822"/>
        <v>0</v>
      </c>
      <c r="AO2290" s="9">
        <f t="shared" si="822"/>
        <v>0</v>
      </c>
      <c r="AP2290" s="17">
        <f t="shared" si="822"/>
        <v>0</v>
      </c>
      <c r="AQ2290" s="15">
        <f t="shared" si="822"/>
        <v>0</v>
      </c>
      <c r="AR2290" s="10">
        <f t="shared" si="822"/>
        <v>0</v>
      </c>
      <c r="AS2290" s="59">
        <f t="shared" si="822"/>
        <v>0</v>
      </c>
      <c r="AT2290" s="18"/>
      <c r="AU2290" s="18"/>
      <c r="AV2290" s="40"/>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c r="DM2290" s="18"/>
      <c r="DN2290" s="18"/>
      <c r="DO2290" s="18"/>
      <c r="DP2290" s="18"/>
      <c r="DQ2290" s="18"/>
      <c r="DR2290" s="18"/>
      <c r="DS2290" s="18"/>
      <c r="DT2290" s="18"/>
      <c r="DU2290" s="18"/>
      <c r="DV2290" s="18"/>
      <c r="DW2290" s="18"/>
      <c r="DX2290" s="18"/>
      <c r="DY2290" s="18"/>
      <c r="DZ2290" s="18"/>
      <c r="EA2290" s="18"/>
      <c r="EB2290" s="18"/>
      <c r="EC2290" s="18"/>
      <c r="ED2290" s="18"/>
      <c r="EE2290" s="18"/>
      <c r="EF2290" s="18"/>
      <c r="EG2290" s="18"/>
      <c r="EH2290" s="18"/>
      <c r="EI2290" s="18"/>
      <c r="EJ2290" s="18"/>
      <c r="EK2290" s="18"/>
      <c r="EL2290" s="18"/>
      <c r="EM2290" s="18"/>
      <c r="EN2290" s="18"/>
      <c r="EO2290" s="18"/>
      <c r="EP2290" s="18"/>
      <c r="EQ2290" s="18"/>
      <c r="ER2290" s="18"/>
      <c r="ES2290" s="18"/>
      <c r="ET2290" s="18"/>
      <c r="EU2290" s="18"/>
      <c r="EV2290" s="18"/>
      <c r="EW2290" s="18"/>
      <c r="EX2290" s="18"/>
      <c r="EY2290" s="18"/>
      <c r="EZ2290" s="18"/>
      <c r="FA2290" s="18"/>
      <c r="FB2290" s="18"/>
      <c r="FC2290" s="18"/>
      <c r="FD2290" s="18"/>
      <c r="FE2290" s="18"/>
      <c r="FF2290" s="18"/>
      <c r="FG2290" s="18"/>
      <c r="FH2290" s="18"/>
      <c r="FI2290" s="18"/>
      <c r="FJ2290" s="18"/>
      <c r="FK2290" s="18"/>
      <c r="FL2290" s="18"/>
      <c r="FM2290" s="18"/>
      <c r="FN2290" s="18"/>
      <c r="FO2290" s="18"/>
      <c r="FP2290" s="18"/>
      <c r="FQ2290" s="18"/>
      <c r="FR2290" s="18"/>
      <c r="FS2290" s="18"/>
      <c r="FT2290" s="18"/>
      <c r="FU2290" s="18"/>
      <c r="FV2290" s="18"/>
      <c r="FW2290" s="18"/>
      <c r="FX2290" s="18"/>
      <c r="FY2290" s="18"/>
      <c r="FZ2290" s="18"/>
      <c r="GA2290" s="18"/>
      <c r="GB2290" s="18"/>
      <c r="GC2290" s="18"/>
      <c r="GD2290" s="18"/>
      <c r="GE2290" s="18"/>
      <c r="GF2290" s="18"/>
      <c r="GG2290" s="18"/>
      <c r="GH2290" s="18"/>
      <c r="GI2290" s="18"/>
      <c r="GJ2290" s="18"/>
      <c r="GK2290" s="18"/>
      <c r="GL2290" s="18"/>
      <c r="GM2290" s="18"/>
      <c r="GN2290" s="18"/>
      <c r="GO2290" s="18"/>
      <c r="GP2290" s="18"/>
      <c r="GQ2290" s="18"/>
      <c r="GR2290" s="18"/>
      <c r="GS2290" s="18"/>
      <c r="GT2290" s="18"/>
    </row>
    <row r="2291" spans="1:202" x14ac:dyDescent="0.2">
      <c r="A2291" s="122"/>
      <c r="B2291" s="3"/>
      <c r="C2291" s="3"/>
      <c r="D2291" s="4"/>
      <c r="E2291" s="5"/>
      <c r="F2291" s="19"/>
      <c r="G2291" s="6"/>
      <c r="H2291" s="5"/>
      <c r="I2291" s="5"/>
      <c r="J2291" s="5"/>
      <c r="K2291" s="3"/>
      <c r="L2291" s="20"/>
      <c r="M2291" s="8"/>
      <c r="N2291" s="3"/>
      <c r="O2291" s="3"/>
      <c r="P2291" s="21"/>
      <c r="Q2291" s="2"/>
      <c r="R2291" s="9"/>
      <c r="S2291" s="9"/>
      <c r="T2291" s="9"/>
      <c r="U2291" s="9"/>
      <c r="V2291" s="9"/>
      <c r="W2291" s="9"/>
      <c r="X2291" s="9"/>
      <c r="Y2291" s="9"/>
      <c r="Z2291" s="9"/>
      <c r="AA2291" s="9"/>
      <c r="AB2291" s="9"/>
      <c r="AC2291" s="9"/>
      <c r="AD2291" s="9"/>
      <c r="AE2291" s="9"/>
      <c r="AF2291" s="59">
        <f t="shared" si="820"/>
        <v>44829</v>
      </c>
      <c r="AG2291" s="15">
        <f t="shared" si="821"/>
        <v>0</v>
      </c>
      <c r="AH2291" s="15">
        <f t="shared" si="821"/>
        <v>0</v>
      </c>
      <c r="AI2291" s="4">
        <f t="shared" si="821"/>
        <v>0</v>
      </c>
      <c r="AJ2291" s="16">
        <f t="shared" si="821"/>
        <v>0</v>
      </c>
      <c r="AK2291" s="4">
        <f t="shared" si="821"/>
        <v>0</v>
      </c>
      <c r="AL2291" s="59">
        <f t="shared" si="818"/>
        <v>44829</v>
      </c>
      <c r="AM2291" s="16">
        <f t="shared" si="822"/>
        <v>0</v>
      </c>
      <c r="AN2291" s="15">
        <f t="shared" si="822"/>
        <v>0</v>
      </c>
      <c r="AO2291" s="9">
        <f t="shared" si="822"/>
        <v>0</v>
      </c>
      <c r="AP2291" s="17">
        <f t="shared" si="822"/>
        <v>0</v>
      </c>
      <c r="AQ2291" s="15">
        <f t="shared" si="822"/>
        <v>0</v>
      </c>
      <c r="AR2291" s="10">
        <f t="shared" si="822"/>
        <v>0</v>
      </c>
      <c r="AS2291" s="59">
        <f t="shared" si="822"/>
        <v>0</v>
      </c>
      <c r="AT2291" s="18"/>
      <c r="AU2291" s="18"/>
      <c r="AV2291" s="40"/>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c r="DM2291" s="18"/>
      <c r="DN2291" s="18"/>
      <c r="DO2291" s="18"/>
      <c r="DP2291" s="18"/>
      <c r="DQ2291" s="18"/>
      <c r="DR2291" s="18"/>
      <c r="DS2291" s="18"/>
      <c r="DT2291" s="18"/>
      <c r="DU2291" s="18"/>
      <c r="DV2291" s="18"/>
      <c r="DW2291" s="18"/>
      <c r="DX2291" s="18"/>
      <c r="DY2291" s="18"/>
      <c r="DZ2291" s="18"/>
      <c r="EA2291" s="18"/>
      <c r="EB2291" s="18"/>
      <c r="EC2291" s="18"/>
      <c r="ED2291" s="18"/>
      <c r="EE2291" s="18"/>
      <c r="EF2291" s="18"/>
      <c r="EG2291" s="18"/>
      <c r="EH2291" s="18"/>
      <c r="EI2291" s="18"/>
      <c r="EJ2291" s="18"/>
      <c r="EK2291" s="18"/>
      <c r="EL2291" s="18"/>
      <c r="EM2291" s="18"/>
      <c r="EN2291" s="18"/>
      <c r="EO2291" s="18"/>
      <c r="EP2291" s="18"/>
      <c r="EQ2291" s="18"/>
      <c r="ER2291" s="18"/>
      <c r="ES2291" s="18"/>
      <c r="ET2291" s="18"/>
      <c r="EU2291" s="18"/>
      <c r="EV2291" s="18"/>
      <c r="EW2291" s="18"/>
      <c r="EX2291" s="18"/>
      <c r="EY2291" s="18"/>
      <c r="EZ2291" s="18"/>
      <c r="FA2291" s="18"/>
      <c r="FB2291" s="18"/>
      <c r="FC2291" s="18"/>
      <c r="FD2291" s="18"/>
      <c r="FE2291" s="18"/>
      <c r="FF2291" s="18"/>
      <c r="FG2291" s="18"/>
      <c r="FH2291" s="18"/>
      <c r="FI2291" s="18"/>
      <c r="FJ2291" s="18"/>
      <c r="FK2291" s="18"/>
      <c r="FL2291" s="18"/>
      <c r="FM2291" s="18"/>
      <c r="FN2291" s="18"/>
      <c r="FO2291" s="18"/>
      <c r="FP2291" s="18"/>
      <c r="FQ2291" s="18"/>
      <c r="FR2291" s="18"/>
      <c r="FS2291" s="18"/>
      <c r="FT2291" s="18"/>
      <c r="FU2291" s="18"/>
      <c r="FV2291" s="18"/>
      <c r="FW2291" s="18"/>
      <c r="FX2291" s="18"/>
      <c r="FY2291" s="18"/>
      <c r="FZ2291" s="18"/>
      <c r="GA2291" s="18"/>
      <c r="GB2291" s="18"/>
      <c r="GC2291" s="18"/>
      <c r="GD2291" s="18"/>
      <c r="GE2291" s="18"/>
      <c r="GF2291" s="18"/>
      <c r="GG2291" s="18"/>
      <c r="GH2291" s="18"/>
      <c r="GI2291" s="18"/>
      <c r="GJ2291" s="18"/>
      <c r="GK2291" s="18"/>
      <c r="GL2291" s="18"/>
      <c r="GM2291" s="18"/>
      <c r="GN2291" s="18"/>
      <c r="GO2291" s="18"/>
      <c r="GP2291" s="18"/>
      <c r="GQ2291" s="18"/>
      <c r="GR2291" s="18"/>
      <c r="GS2291" s="18"/>
      <c r="GT2291" s="18"/>
    </row>
    <row r="2292" spans="1:202" x14ac:dyDescent="0.2">
      <c r="A2292" s="122"/>
      <c r="B2292" s="3"/>
      <c r="C2292" s="3"/>
      <c r="D2292" s="4"/>
      <c r="E2292" s="5"/>
      <c r="F2292" s="19"/>
      <c r="G2292" s="6"/>
      <c r="H2292" s="5"/>
      <c r="I2292" s="5"/>
      <c r="J2292" s="5"/>
      <c r="K2292" s="3"/>
      <c r="L2292" s="20"/>
      <c r="M2292" s="8"/>
      <c r="N2292" s="3"/>
      <c r="O2292" s="3"/>
      <c r="P2292" s="21"/>
      <c r="Q2292" s="2"/>
      <c r="R2292" s="9"/>
      <c r="S2292" s="9"/>
      <c r="T2292" s="9"/>
      <c r="U2292" s="9"/>
      <c r="V2292" s="9"/>
      <c r="W2292" s="9"/>
      <c r="X2292" s="9"/>
      <c r="Y2292" s="9"/>
      <c r="Z2292" s="9"/>
      <c r="AA2292" s="9"/>
      <c r="AB2292" s="9"/>
      <c r="AC2292" s="9"/>
      <c r="AD2292" s="9"/>
      <c r="AE2292" s="9"/>
      <c r="AF2292" s="59">
        <f t="shared" si="820"/>
        <v>44830</v>
      </c>
      <c r="AG2292" s="15">
        <f t="shared" si="821"/>
        <v>0</v>
      </c>
      <c r="AH2292" s="15">
        <f t="shared" si="821"/>
        <v>0</v>
      </c>
      <c r="AI2292" s="4">
        <f t="shared" si="821"/>
        <v>0</v>
      </c>
      <c r="AJ2292" s="16">
        <f t="shared" si="821"/>
        <v>0</v>
      </c>
      <c r="AK2292" s="4">
        <f t="shared" si="821"/>
        <v>0</v>
      </c>
      <c r="AL2292" s="59">
        <f t="shared" si="818"/>
        <v>44830</v>
      </c>
      <c r="AM2292" s="16">
        <f t="shared" si="822"/>
        <v>0</v>
      </c>
      <c r="AN2292" s="15">
        <f t="shared" si="822"/>
        <v>0</v>
      </c>
      <c r="AO2292" s="9">
        <f t="shared" si="822"/>
        <v>0</v>
      </c>
      <c r="AP2292" s="17">
        <f t="shared" si="822"/>
        <v>0</v>
      </c>
      <c r="AQ2292" s="15">
        <f t="shared" si="822"/>
        <v>0</v>
      </c>
      <c r="AR2292" s="10">
        <f t="shared" si="822"/>
        <v>0</v>
      </c>
      <c r="AS2292" s="59">
        <f t="shared" si="822"/>
        <v>0</v>
      </c>
      <c r="AT2292" s="18"/>
      <c r="AU2292" s="18"/>
      <c r="AV2292" s="40"/>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c r="DM2292" s="18"/>
      <c r="DN2292" s="18"/>
      <c r="DO2292" s="18"/>
      <c r="DP2292" s="18"/>
      <c r="DQ2292" s="18"/>
      <c r="DR2292" s="18"/>
      <c r="DS2292" s="18"/>
      <c r="DT2292" s="18"/>
      <c r="DU2292" s="18"/>
      <c r="DV2292" s="18"/>
      <c r="DW2292" s="18"/>
      <c r="DX2292" s="18"/>
      <c r="DY2292" s="18"/>
      <c r="DZ2292" s="18"/>
      <c r="EA2292" s="18"/>
      <c r="EB2292" s="18"/>
      <c r="EC2292" s="18"/>
      <c r="ED2292" s="18"/>
      <c r="EE2292" s="18"/>
      <c r="EF2292" s="18"/>
      <c r="EG2292" s="18"/>
      <c r="EH2292" s="18"/>
      <c r="EI2292" s="18"/>
      <c r="EJ2292" s="18"/>
      <c r="EK2292" s="18"/>
      <c r="EL2292" s="18"/>
      <c r="EM2292" s="18"/>
      <c r="EN2292" s="18"/>
      <c r="EO2292" s="18"/>
      <c r="EP2292" s="18"/>
      <c r="EQ2292" s="18"/>
      <c r="ER2292" s="18"/>
      <c r="ES2292" s="18"/>
      <c r="ET2292" s="18"/>
      <c r="EU2292" s="18"/>
      <c r="EV2292" s="18"/>
      <c r="EW2292" s="18"/>
      <c r="EX2292" s="18"/>
      <c r="EY2292" s="18"/>
      <c r="EZ2292" s="18"/>
      <c r="FA2292" s="18"/>
      <c r="FB2292" s="18"/>
      <c r="FC2292" s="18"/>
      <c r="FD2292" s="18"/>
      <c r="FE2292" s="18"/>
      <c r="FF2292" s="18"/>
      <c r="FG2292" s="18"/>
      <c r="FH2292" s="18"/>
      <c r="FI2292" s="18"/>
      <c r="FJ2292" s="18"/>
      <c r="FK2292" s="18"/>
      <c r="FL2292" s="18"/>
      <c r="FM2292" s="18"/>
      <c r="FN2292" s="18"/>
      <c r="FO2292" s="18"/>
      <c r="FP2292" s="18"/>
      <c r="FQ2292" s="18"/>
      <c r="FR2292" s="18"/>
      <c r="FS2292" s="18"/>
      <c r="FT2292" s="18"/>
      <c r="FU2292" s="18"/>
      <c r="FV2292" s="18"/>
      <c r="FW2292" s="18"/>
      <c r="FX2292" s="18"/>
      <c r="FY2292" s="18"/>
      <c r="FZ2292" s="18"/>
      <c r="GA2292" s="18"/>
      <c r="GB2292" s="18"/>
      <c r="GC2292" s="18"/>
      <c r="GD2292" s="18"/>
      <c r="GE2292" s="18"/>
      <c r="GF2292" s="18"/>
      <c r="GG2292" s="18"/>
      <c r="GH2292" s="18"/>
      <c r="GI2292" s="18"/>
      <c r="GJ2292" s="18"/>
      <c r="GK2292" s="18"/>
      <c r="GL2292" s="18"/>
      <c r="GM2292" s="18"/>
      <c r="GN2292" s="18"/>
      <c r="GO2292" s="18"/>
      <c r="GP2292" s="18"/>
      <c r="GQ2292" s="18"/>
      <c r="GR2292" s="18"/>
      <c r="GS2292" s="18"/>
      <c r="GT2292" s="18"/>
    </row>
    <row r="2293" spans="1:202" x14ac:dyDescent="0.2">
      <c r="A2293" s="122"/>
      <c r="B2293" s="3"/>
      <c r="C2293" s="3"/>
      <c r="D2293" s="4"/>
      <c r="E2293" s="5"/>
      <c r="F2293" s="19"/>
      <c r="G2293" s="6"/>
      <c r="H2293" s="5"/>
      <c r="I2293" s="5"/>
      <c r="J2293" s="5"/>
      <c r="K2293" s="3"/>
      <c r="L2293" s="20"/>
      <c r="M2293" s="8"/>
      <c r="N2293" s="3"/>
      <c r="O2293" s="3"/>
      <c r="P2293" s="21"/>
      <c r="Q2293" s="2"/>
      <c r="R2293" s="9"/>
      <c r="S2293" s="9"/>
      <c r="T2293" s="9"/>
      <c r="U2293" s="9"/>
      <c r="V2293" s="9"/>
      <c r="W2293" s="9"/>
      <c r="X2293" s="9"/>
      <c r="Y2293" s="9"/>
      <c r="Z2293" s="9"/>
      <c r="AA2293" s="9"/>
      <c r="AB2293" s="9"/>
      <c r="AC2293" s="9"/>
      <c r="AD2293" s="9"/>
      <c r="AE2293" s="9"/>
      <c r="AF2293" s="59">
        <f t="shared" si="820"/>
        <v>44831</v>
      </c>
      <c r="AG2293" s="15">
        <f t="shared" si="821"/>
        <v>0</v>
      </c>
      <c r="AH2293" s="15">
        <f t="shared" si="821"/>
        <v>0</v>
      </c>
      <c r="AI2293" s="4">
        <f t="shared" si="821"/>
        <v>0</v>
      </c>
      <c r="AJ2293" s="16">
        <f t="shared" si="821"/>
        <v>0</v>
      </c>
      <c r="AK2293" s="4">
        <f t="shared" si="821"/>
        <v>0</v>
      </c>
      <c r="AL2293" s="59">
        <f t="shared" si="818"/>
        <v>44831</v>
      </c>
      <c r="AM2293" s="16">
        <f t="shared" si="822"/>
        <v>0</v>
      </c>
      <c r="AN2293" s="15">
        <f t="shared" si="822"/>
        <v>0</v>
      </c>
      <c r="AO2293" s="9">
        <f t="shared" si="822"/>
        <v>0</v>
      </c>
      <c r="AP2293" s="17">
        <f t="shared" si="822"/>
        <v>0</v>
      </c>
      <c r="AQ2293" s="15">
        <f t="shared" si="822"/>
        <v>0</v>
      </c>
      <c r="AR2293" s="10">
        <f t="shared" si="822"/>
        <v>0</v>
      </c>
      <c r="AS2293" s="59">
        <f t="shared" si="822"/>
        <v>0</v>
      </c>
      <c r="AT2293" s="18"/>
      <c r="AU2293" s="18"/>
      <c r="AV2293" s="40"/>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c r="DM2293" s="18"/>
      <c r="DN2293" s="18"/>
      <c r="DO2293" s="18"/>
      <c r="DP2293" s="18"/>
      <c r="DQ2293" s="18"/>
      <c r="DR2293" s="18"/>
      <c r="DS2293" s="18"/>
      <c r="DT2293" s="18"/>
      <c r="DU2293" s="18"/>
      <c r="DV2293" s="18"/>
      <c r="DW2293" s="18"/>
      <c r="DX2293" s="18"/>
      <c r="DY2293" s="18"/>
      <c r="DZ2293" s="18"/>
      <c r="EA2293" s="18"/>
      <c r="EB2293" s="18"/>
      <c r="EC2293" s="18"/>
      <c r="ED2293" s="18"/>
      <c r="EE2293" s="18"/>
      <c r="EF2293" s="18"/>
      <c r="EG2293" s="18"/>
      <c r="EH2293" s="18"/>
      <c r="EI2293" s="18"/>
      <c r="EJ2293" s="18"/>
      <c r="EK2293" s="18"/>
      <c r="EL2293" s="18"/>
      <c r="EM2293" s="18"/>
      <c r="EN2293" s="18"/>
      <c r="EO2293" s="18"/>
      <c r="EP2293" s="18"/>
      <c r="EQ2293" s="18"/>
      <c r="ER2293" s="18"/>
      <c r="ES2293" s="18"/>
      <c r="ET2293" s="18"/>
      <c r="EU2293" s="18"/>
      <c r="EV2293" s="18"/>
      <c r="EW2293" s="18"/>
      <c r="EX2293" s="18"/>
      <c r="EY2293" s="18"/>
      <c r="EZ2293" s="18"/>
      <c r="FA2293" s="18"/>
      <c r="FB2293" s="18"/>
      <c r="FC2293" s="18"/>
      <c r="FD2293" s="18"/>
      <c r="FE2293" s="18"/>
      <c r="FF2293" s="18"/>
      <c r="FG2293" s="18"/>
      <c r="FH2293" s="18"/>
      <c r="FI2293" s="18"/>
      <c r="FJ2293" s="18"/>
      <c r="FK2293" s="18"/>
      <c r="FL2293" s="18"/>
      <c r="FM2293" s="18"/>
      <c r="FN2293" s="18"/>
      <c r="FO2293" s="18"/>
      <c r="FP2293" s="18"/>
      <c r="FQ2293" s="18"/>
      <c r="FR2293" s="18"/>
      <c r="FS2293" s="18"/>
      <c r="FT2293" s="18"/>
      <c r="FU2293" s="18"/>
      <c r="FV2293" s="18"/>
      <c r="FW2293" s="18"/>
      <c r="FX2293" s="18"/>
      <c r="FY2293" s="18"/>
      <c r="FZ2293" s="18"/>
      <c r="GA2293" s="18"/>
      <c r="GB2293" s="18"/>
      <c r="GC2293" s="18"/>
      <c r="GD2293" s="18"/>
      <c r="GE2293" s="18"/>
      <c r="GF2293" s="18"/>
      <c r="GG2293" s="18"/>
      <c r="GH2293" s="18"/>
      <c r="GI2293" s="18"/>
      <c r="GJ2293" s="18"/>
      <c r="GK2293" s="18"/>
      <c r="GL2293" s="18"/>
      <c r="GM2293" s="18"/>
      <c r="GN2293" s="18"/>
      <c r="GO2293" s="18"/>
      <c r="GP2293" s="18"/>
      <c r="GQ2293" s="18"/>
      <c r="GR2293" s="18"/>
      <c r="GS2293" s="18"/>
      <c r="GT2293" s="18"/>
    </row>
    <row r="2294" spans="1:202" x14ac:dyDescent="0.2">
      <c r="A2294" s="122"/>
      <c r="B2294" s="3"/>
      <c r="C2294" s="3"/>
      <c r="D2294" s="4"/>
      <c r="E2294" s="5"/>
      <c r="F2294" s="19"/>
      <c r="G2294" s="6"/>
      <c r="H2294" s="5"/>
      <c r="I2294" s="5"/>
      <c r="J2294" s="5"/>
      <c r="K2294" s="3"/>
      <c r="L2294" s="20"/>
      <c r="M2294" s="8"/>
      <c r="N2294" s="3"/>
      <c r="O2294" s="3"/>
      <c r="P2294" s="21"/>
      <c r="Q2294" s="2"/>
      <c r="R2294" s="9"/>
      <c r="S2294" s="9"/>
      <c r="T2294" s="9"/>
      <c r="U2294" s="9"/>
      <c r="V2294" s="9"/>
      <c r="W2294" s="9"/>
      <c r="X2294" s="9"/>
      <c r="Y2294" s="9"/>
      <c r="Z2294" s="9"/>
      <c r="AA2294" s="9"/>
      <c r="AB2294" s="9"/>
      <c r="AC2294" s="9"/>
      <c r="AD2294" s="9"/>
      <c r="AE2294" s="9"/>
      <c r="AF2294" s="59">
        <f t="shared" si="820"/>
        <v>44832</v>
      </c>
      <c r="AG2294" s="15">
        <f t="shared" si="821"/>
        <v>0</v>
      </c>
      <c r="AH2294" s="15">
        <f t="shared" si="821"/>
        <v>0</v>
      </c>
      <c r="AI2294" s="4">
        <f t="shared" si="821"/>
        <v>0</v>
      </c>
      <c r="AJ2294" s="16">
        <f t="shared" si="821"/>
        <v>0</v>
      </c>
      <c r="AK2294" s="4">
        <f t="shared" si="821"/>
        <v>0</v>
      </c>
      <c r="AL2294" s="59">
        <f t="shared" si="818"/>
        <v>44832</v>
      </c>
      <c r="AM2294" s="16">
        <f t="shared" si="822"/>
        <v>0</v>
      </c>
      <c r="AN2294" s="15">
        <f t="shared" si="822"/>
        <v>0</v>
      </c>
      <c r="AO2294" s="9">
        <f t="shared" si="822"/>
        <v>0</v>
      </c>
      <c r="AP2294" s="17">
        <f t="shared" si="822"/>
        <v>0</v>
      </c>
      <c r="AQ2294" s="15">
        <f t="shared" si="822"/>
        <v>0</v>
      </c>
      <c r="AR2294" s="10">
        <f t="shared" si="822"/>
        <v>0</v>
      </c>
      <c r="AS2294" s="59">
        <f t="shared" si="822"/>
        <v>0</v>
      </c>
      <c r="AT2294" s="18"/>
      <c r="AU2294" s="18"/>
      <c r="AV2294" s="40"/>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8"/>
      <c r="FH2294" s="18"/>
      <c r="FI2294" s="18"/>
      <c r="FJ2294" s="18"/>
      <c r="FK2294" s="18"/>
      <c r="FL2294" s="18"/>
      <c r="FM2294" s="18"/>
      <c r="FN2294" s="18"/>
      <c r="FO2294" s="18"/>
      <c r="FP2294" s="18"/>
      <c r="FQ2294" s="18"/>
      <c r="FR2294" s="18"/>
      <c r="FS2294" s="18"/>
      <c r="FT2294" s="18"/>
      <c r="FU2294" s="18"/>
      <c r="FV2294" s="18"/>
      <c r="FW2294" s="18"/>
      <c r="FX2294" s="18"/>
      <c r="FY2294" s="18"/>
      <c r="FZ2294" s="18"/>
      <c r="GA2294" s="18"/>
      <c r="GB2294" s="18"/>
      <c r="GC2294" s="18"/>
      <c r="GD2294" s="18"/>
      <c r="GE2294" s="18"/>
      <c r="GF2294" s="18"/>
      <c r="GG2294" s="18"/>
      <c r="GH2294" s="18"/>
      <c r="GI2294" s="18"/>
      <c r="GJ2294" s="18"/>
      <c r="GK2294" s="18"/>
      <c r="GL2294" s="18"/>
      <c r="GM2294" s="18"/>
      <c r="GN2294" s="18"/>
      <c r="GO2294" s="18"/>
      <c r="GP2294" s="18"/>
      <c r="GQ2294" s="18"/>
      <c r="GR2294" s="18"/>
      <c r="GS2294" s="18"/>
      <c r="GT2294" s="18"/>
    </row>
    <row r="2295" spans="1:202" x14ac:dyDescent="0.2">
      <c r="A2295" s="122"/>
      <c r="B2295" s="3"/>
      <c r="C2295" s="3"/>
      <c r="D2295" s="4"/>
      <c r="E2295" s="5"/>
      <c r="F2295" s="19"/>
      <c r="G2295" s="6"/>
      <c r="H2295" s="5"/>
      <c r="I2295" s="5"/>
      <c r="J2295" s="5"/>
      <c r="K2295" s="3"/>
      <c r="L2295" s="20"/>
      <c r="M2295" s="8"/>
      <c r="N2295" s="3"/>
      <c r="O2295" s="3"/>
      <c r="P2295" s="21"/>
      <c r="Q2295" s="2"/>
      <c r="R2295" s="9"/>
      <c r="S2295" s="9"/>
      <c r="T2295" s="9"/>
      <c r="U2295" s="9"/>
      <c r="V2295" s="9"/>
      <c r="W2295" s="9"/>
      <c r="X2295" s="9"/>
      <c r="Y2295" s="9"/>
      <c r="Z2295" s="9"/>
      <c r="AA2295" s="9"/>
      <c r="AB2295" s="9"/>
      <c r="AC2295" s="9"/>
      <c r="AD2295" s="9"/>
      <c r="AE2295" s="9"/>
      <c r="AF2295" s="59">
        <f t="shared" si="820"/>
        <v>44833</v>
      </c>
      <c r="AG2295" s="15">
        <f t="shared" si="821"/>
        <v>0</v>
      </c>
      <c r="AH2295" s="15">
        <f t="shared" si="821"/>
        <v>0</v>
      </c>
      <c r="AI2295" s="4">
        <f t="shared" si="821"/>
        <v>0</v>
      </c>
      <c r="AJ2295" s="16">
        <f t="shared" si="821"/>
        <v>0</v>
      </c>
      <c r="AK2295" s="4">
        <f t="shared" si="821"/>
        <v>0</v>
      </c>
      <c r="AL2295" s="59">
        <f t="shared" si="818"/>
        <v>44833</v>
      </c>
      <c r="AM2295" s="16">
        <f t="shared" si="822"/>
        <v>0</v>
      </c>
      <c r="AN2295" s="15">
        <f t="shared" si="822"/>
        <v>0</v>
      </c>
      <c r="AO2295" s="9">
        <f t="shared" si="822"/>
        <v>0</v>
      </c>
      <c r="AP2295" s="17">
        <f t="shared" si="822"/>
        <v>0</v>
      </c>
      <c r="AQ2295" s="15">
        <f t="shared" si="822"/>
        <v>0</v>
      </c>
      <c r="AR2295" s="10">
        <f t="shared" si="822"/>
        <v>0</v>
      </c>
      <c r="AS2295" s="59">
        <f t="shared" si="822"/>
        <v>0</v>
      </c>
      <c r="AT2295" s="18"/>
      <c r="AU2295" s="18"/>
      <c r="AV2295" s="40"/>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c r="DM2295" s="18"/>
      <c r="DN2295" s="18"/>
      <c r="DO2295" s="18"/>
      <c r="DP2295" s="18"/>
      <c r="DQ2295" s="18"/>
      <c r="DR2295" s="18"/>
      <c r="DS2295" s="18"/>
      <c r="DT2295" s="18"/>
      <c r="DU2295" s="18"/>
      <c r="DV2295" s="18"/>
      <c r="DW2295" s="18"/>
      <c r="DX2295" s="18"/>
      <c r="DY2295" s="18"/>
      <c r="DZ2295" s="18"/>
      <c r="EA2295" s="18"/>
      <c r="EB2295" s="18"/>
      <c r="EC2295" s="18"/>
      <c r="ED2295" s="18"/>
      <c r="EE2295" s="18"/>
      <c r="EF2295" s="18"/>
      <c r="EG2295" s="18"/>
      <c r="EH2295" s="18"/>
      <c r="EI2295" s="18"/>
      <c r="EJ2295" s="18"/>
      <c r="EK2295" s="18"/>
      <c r="EL2295" s="18"/>
      <c r="EM2295" s="18"/>
      <c r="EN2295" s="18"/>
      <c r="EO2295" s="18"/>
      <c r="EP2295" s="18"/>
      <c r="EQ2295" s="18"/>
      <c r="ER2295" s="18"/>
      <c r="ES2295" s="18"/>
      <c r="ET2295" s="18"/>
      <c r="EU2295" s="18"/>
      <c r="EV2295" s="18"/>
      <c r="EW2295" s="18"/>
      <c r="EX2295" s="18"/>
      <c r="EY2295" s="18"/>
      <c r="EZ2295" s="18"/>
      <c r="FA2295" s="18"/>
      <c r="FB2295" s="18"/>
      <c r="FC2295" s="18"/>
      <c r="FD2295" s="18"/>
      <c r="FE2295" s="18"/>
      <c r="FF2295" s="18"/>
      <c r="FG2295" s="18"/>
      <c r="FH2295" s="18"/>
      <c r="FI2295" s="18"/>
      <c r="FJ2295" s="18"/>
      <c r="FK2295" s="18"/>
      <c r="FL2295" s="18"/>
      <c r="FM2295" s="18"/>
      <c r="FN2295" s="18"/>
      <c r="FO2295" s="18"/>
      <c r="FP2295" s="18"/>
      <c r="FQ2295" s="18"/>
      <c r="FR2295" s="18"/>
      <c r="FS2295" s="18"/>
      <c r="FT2295" s="18"/>
      <c r="FU2295" s="18"/>
      <c r="FV2295" s="18"/>
      <c r="FW2295" s="18"/>
      <c r="FX2295" s="18"/>
      <c r="FY2295" s="18"/>
      <c r="FZ2295" s="18"/>
      <c r="GA2295" s="18"/>
      <c r="GB2295" s="18"/>
      <c r="GC2295" s="18"/>
      <c r="GD2295" s="18"/>
      <c r="GE2295" s="18"/>
      <c r="GF2295" s="18"/>
      <c r="GG2295" s="18"/>
      <c r="GH2295" s="18"/>
      <c r="GI2295" s="18"/>
      <c r="GJ2295" s="18"/>
      <c r="GK2295" s="18"/>
      <c r="GL2295" s="18"/>
      <c r="GM2295" s="18"/>
      <c r="GN2295" s="18"/>
      <c r="GO2295" s="18"/>
      <c r="GP2295" s="18"/>
      <c r="GQ2295" s="18"/>
      <c r="GR2295" s="18"/>
      <c r="GS2295" s="18"/>
      <c r="GT2295" s="18"/>
    </row>
    <row r="2296" spans="1:202" x14ac:dyDescent="0.2">
      <c r="A2296" s="122"/>
      <c r="B2296" s="3"/>
      <c r="C2296" s="3"/>
      <c r="D2296" s="4"/>
      <c r="E2296" s="5"/>
      <c r="F2296" s="19"/>
      <c r="G2296" s="6"/>
      <c r="H2296" s="5"/>
      <c r="I2296" s="5"/>
      <c r="J2296" s="5"/>
      <c r="K2296" s="3"/>
      <c r="L2296" s="20"/>
      <c r="M2296" s="8"/>
      <c r="N2296" s="3"/>
      <c r="O2296" s="3"/>
      <c r="P2296" s="21"/>
      <c r="Q2296" s="2"/>
      <c r="R2296" s="9"/>
      <c r="S2296" s="9"/>
      <c r="T2296" s="9"/>
      <c r="U2296" s="9"/>
      <c r="V2296" s="9"/>
      <c r="W2296" s="9"/>
      <c r="X2296" s="9"/>
      <c r="Y2296" s="9"/>
      <c r="Z2296" s="9"/>
      <c r="AA2296" s="9"/>
      <c r="AB2296" s="9"/>
      <c r="AC2296" s="9"/>
      <c r="AD2296" s="9"/>
      <c r="AE2296" s="9"/>
      <c r="AF2296" s="59">
        <f t="shared" si="820"/>
        <v>44834</v>
      </c>
      <c r="AG2296" s="15">
        <f t="shared" si="821"/>
        <v>0</v>
      </c>
      <c r="AH2296" s="15">
        <f t="shared" si="821"/>
        <v>0</v>
      </c>
      <c r="AI2296" s="4">
        <f t="shared" si="821"/>
        <v>0</v>
      </c>
      <c r="AJ2296" s="16">
        <f t="shared" si="821"/>
        <v>0</v>
      </c>
      <c r="AK2296" s="4">
        <f t="shared" si="821"/>
        <v>0</v>
      </c>
      <c r="AL2296" s="59">
        <f t="shared" si="818"/>
        <v>44834</v>
      </c>
      <c r="AM2296" s="16">
        <f t="shared" si="822"/>
        <v>0</v>
      </c>
      <c r="AN2296" s="15">
        <f t="shared" si="822"/>
        <v>0</v>
      </c>
      <c r="AO2296" s="9">
        <f t="shared" si="822"/>
        <v>0</v>
      </c>
      <c r="AP2296" s="17">
        <f t="shared" si="822"/>
        <v>0</v>
      </c>
      <c r="AQ2296" s="15">
        <f t="shared" si="822"/>
        <v>0</v>
      </c>
      <c r="AR2296" s="10">
        <f t="shared" si="822"/>
        <v>0</v>
      </c>
      <c r="AS2296" s="59">
        <f t="shared" si="822"/>
        <v>0</v>
      </c>
      <c r="AT2296" s="18"/>
      <c r="AU2296" s="18"/>
      <c r="AV2296" s="40"/>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c r="DM2296" s="18"/>
      <c r="DN2296" s="18"/>
      <c r="DO2296" s="18"/>
      <c r="DP2296" s="18"/>
      <c r="DQ2296" s="18"/>
      <c r="DR2296" s="18"/>
      <c r="DS2296" s="18"/>
      <c r="DT2296" s="18"/>
      <c r="DU2296" s="18"/>
      <c r="DV2296" s="18"/>
      <c r="DW2296" s="18"/>
      <c r="DX2296" s="18"/>
      <c r="DY2296" s="18"/>
      <c r="DZ2296" s="18"/>
      <c r="EA2296" s="18"/>
      <c r="EB2296" s="18"/>
      <c r="EC2296" s="18"/>
      <c r="ED2296" s="18"/>
      <c r="EE2296" s="18"/>
      <c r="EF2296" s="18"/>
      <c r="EG2296" s="18"/>
      <c r="EH2296" s="18"/>
      <c r="EI2296" s="18"/>
      <c r="EJ2296" s="18"/>
      <c r="EK2296" s="18"/>
      <c r="EL2296" s="18"/>
      <c r="EM2296" s="18"/>
      <c r="EN2296" s="18"/>
      <c r="EO2296" s="18"/>
      <c r="EP2296" s="18"/>
      <c r="EQ2296" s="18"/>
      <c r="ER2296" s="18"/>
      <c r="ES2296" s="18"/>
      <c r="ET2296" s="18"/>
      <c r="EU2296" s="18"/>
      <c r="EV2296" s="18"/>
      <c r="EW2296" s="18"/>
      <c r="EX2296" s="18"/>
      <c r="EY2296" s="18"/>
      <c r="EZ2296" s="18"/>
      <c r="FA2296" s="18"/>
      <c r="FB2296" s="18"/>
      <c r="FC2296" s="18"/>
      <c r="FD2296" s="18"/>
      <c r="FE2296" s="18"/>
      <c r="FF2296" s="18"/>
      <c r="FG2296" s="18"/>
      <c r="FH2296" s="18"/>
      <c r="FI2296" s="18"/>
      <c r="FJ2296" s="18"/>
      <c r="FK2296" s="18"/>
      <c r="FL2296" s="18"/>
      <c r="FM2296" s="18"/>
      <c r="FN2296" s="18"/>
      <c r="FO2296" s="18"/>
      <c r="FP2296" s="18"/>
      <c r="FQ2296" s="18"/>
      <c r="FR2296" s="18"/>
      <c r="FS2296" s="18"/>
      <c r="FT2296" s="18"/>
      <c r="FU2296" s="18"/>
      <c r="FV2296" s="18"/>
      <c r="FW2296" s="18"/>
      <c r="FX2296" s="18"/>
      <c r="FY2296" s="18"/>
      <c r="FZ2296" s="18"/>
      <c r="GA2296" s="18"/>
      <c r="GB2296" s="18"/>
      <c r="GC2296" s="18"/>
      <c r="GD2296" s="18"/>
      <c r="GE2296" s="18"/>
      <c r="GF2296" s="18"/>
      <c r="GG2296" s="18"/>
      <c r="GH2296" s="18"/>
      <c r="GI2296" s="18"/>
      <c r="GJ2296" s="18"/>
      <c r="GK2296" s="18"/>
      <c r="GL2296" s="18"/>
      <c r="GM2296" s="18"/>
      <c r="GN2296" s="18"/>
      <c r="GO2296" s="18"/>
      <c r="GP2296" s="18"/>
      <c r="GQ2296" s="18"/>
      <c r="GR2296" s="18"/>
      <c r="GS2296" s="18"/>
      <c r="GT2296" s="18"/>
    </row>
    <row r="2297" spans="1:202" x14ac:dyDescent="0.2">
      <c r="A2297" s="122"/>
      <c r="B2297" s="3"/>
      <c r="C2297" s="3"/>
      <c r="D2297" s="4"/>
      <c r="E2297" s="5"/>
      <c r="F2297" s="19"/>
      <c r="G2297" s="6"/>
      <c r="H2297" s="5"/>
      <c r="I2297" s="5"/>
      <c r="J2297" s="5"/>
      <c r="K2297" s="3"/>
      <c r="L2297" s="20"/>
      <c r="M2297" s="8"/>
      <c r="N2297" s="3"/>
      <c r="O2297" s="3"/>
      <c r="P2297" s="21"/>
      <c r="Q2297" s="2"/>
      <c r="R2297" s="9"/>
      <c r="S2297" s="9"/>
      <c r="T2297" s="9"/>
      <c r="U2297" s="9"/>
      <c r="V2297" s="9"/>
      <c r="W2297" s="9"/>
      <c r="X2297" s="9"/>
      <c r="Y2297" s="9"/>
      <c r="Z2297" s="9"/>
      <c r="AA2297" s="9"/>
      <c r="AB2297" s="9"/>
      <c r="AC2297" s="9"/>
      <c r="AD2297" s="9"/>
      <c r="AE2297" s="9"/>
      <c r="AF2297" s="59"/>
      <c r="AG2297" s="15"/>
      <c r="AH2297" s="15"/>
      <c r="AI2297" s="4"/>
      <c r="AJ2297" s="16"/>
      <c r="AK2297" s="4"/>
      <c r="AL2297" s="59"/>
      <c r="AM2297" s="16"/>
      <c r="AN2297" s="15"/>
      <c r="AO2297" s="9"/>
      <c r="AP2297" s="17"/>
      <c r="AQ2297" s="15"/>
      <c r="AR2297" s="10"/>
      <c r="AS2297" s="59"/>
      <c r="AT2297" s="18"/>
      <c r="AU2297" s="18"/>
      <c r="AV2297" s="40"/>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c r="DM2297" s="18"/>
      <c r="DN2297" s="18"/>
      <c r="DO2297" s="18"/>
      <c r="DP2297" s="18"/>
      <c r="DQ2297" s="18"/>
      <c r="DR2297" s="18"/>
      <c r="DS2297" s="18"/>
      <c r="DT2297" s="18"/>
      <c r="DU2297" s="18"/>
      <c r="DV2297" s="18"/>
      <c r="DW2297" s="18"/>
      <c r="DX2297" s="18"/>
      <c r="DY2297" s="18"/>
      <c r="DZ2297" s="18"/>
      <c r="EA2297" s="18"/>
      <c r="EB2297" s="18"/>
      <c r="EC2297" s="18"/>
      <c r="ED2297" s="18"/>
      <c r="EE2297" s="18"/>
      <c r="EF2297" s="18"/>
      <c r="EG2297" s="18"/>
      <c r="EH2297" s="18"/>
      <c r="EI2297" s="18"/>
      <c r="EJ2297" s="18"/>
      <c r="EK2297" s="18"/>
      <c r="EL2297" s="18"/>
      <c r="EM2297" s="18"/>
      <c r="EN2297" s="18"/>
      <c r="EO2297" s="18"/>
      <c r="EP2297" s="18"/>
      <c r="EQ2297" s="18"/>
      <c r="ER2297" s="18"/>
      <c r="ES2297" s="18"/>
      <c r="ET2297" s="18"/>
      <c r="EU2297" s="18"/>
      <c r="EV2297" s="18"/>
      <c r="EW2297" s="18"/>
      <c r="EX2297" s="18"/>
      <c r="EY2297" s="18"/>
      <c r="EZ2297" s="18"/>
      <c r="FA2297" s="18"/>
      <c r="FB2297" s="18"/>
      <c r="FC2297" s="18"/>
      <c r="FD2297" s="18"/>
      <c r="FE2297" s="18"/>
      <c r="FF2297" s="18"/>
      <c r="FG2297" s="18"/>
      <c r="FH2297" s="18"/>
      <c r="FI2297" s="18"/>
      <c r="FJ2297" s="18"/>
      <c r="FK2297" s="18"/>
      <c r="FL2297" s="18"/>
      <c r="FM2297" s="18"/>
      <c r="FN2297" s="18"/>
      <c r="FO2297" s="18"/>
      <c r="FP2297" s="18"/>
      <c r="FQ2297" s="18"/>
      <c r="FR2297" s="18"/>
      <c r="FS2297" s="18"/>
      <c r="FT2297" s="18"/>
      <c r="FU2297" s="18"/>
      <c r="FV2297" s="18"/>
      <c r="FW2297" s="18"/>
      <c r="FX2297" s="18"/>
      <c r="FY2297" s="18"/>
      <c r="FZ2297" s="18"/>
      <c r="GA2297" s="18"/>
      <c r="GB2297" s="18"/>
      <c r="GC2297" s="18"/>
      <c r="GD2297" s="18"/>
      <c r="GE2297" s="18"/>
      <c r="GF2297" s="18"/>
      <c r="GG2297" s="18"/>
      <c r="GH2297" s="18"/>
      <c r="GI2297" s="18"/>
      <c r="GJ2297" s="18"/>
      <c r="GK2297" s="18"/>
      <c r="GL2297" s="18"/>
      <c r="GM2297" s="18"/>
      <c r="GN2297" s="18"/>
      <c r="GO2297" s="18"/>
      <c r="GP2297" s="18"/>
      <c r="GQ2297" s="18"/>
      <c r="GR2297" s="18"/>
      <c r="GS2297" s="18"/>
      <c r="GT2297" s="18"/>
    </row>
    <row r="2298" spans="1:202" x14ac:dyDescent="0.2">
      <c r="A2298" s="122"/>
      <c r="B2298" s="3"/>
      <c r="C2298" s="3"/>
      <c r="D2298" s="4"/>
      <c r="E2298" s="5"/>
      <c r="F2298" s="19"/>
      <c r="G2298" s="6"/>
      <c r="H2298" s="5"/>
      <c r="I2298" s="5"/>
      <c r="J2298" s="5"/>
      <c r="K2298" s="3"/>
      <c r="L2298" s="20"/>
      <c r="M2298" s="8"/>
      <c r="N2298" s="3"/>
      <c r="O2298" s="3"/>
      <c r="P2298" s="21"/>
      <c r="Q2298" s="2"/>
      <c r="R2298" s="9"/>
      <c r="S2298" s="9"/>
      <c r="T2298" s="9"/>
      <c r="U2298" s="9"/>
      <c r="V2298" s="9"/>
      <c r="W2298" s="9"/>
      <c r="X2298" s="9"/>
      <c r="Y2298" s="9"/>
      <c r="Z2298" s="9"/>
      <c r="AA2298" s="9"/>
      <c r="AB2298" s="9"/>
      <c r="AC2298" s="9"/>
      <c r="AD2298" s="9"/>
      <c r="AE2298" s="9"/>
      <c r="AF2298" s="59" t="str">
        <f t="shared" ref="AF2298:AS2298" si="823">$B$6</f>
        <v>CNEN22</v>
      </c>
      <c r="AG2298" s="9" t="str">
        <f t="shared" si="823"/>
        <v>CNEN22</v>
      </c>
      <c r="AH2298" s="9" t="str">
        <f t="shared" si="823"/>
        <v>CNEN22</v>
      </c>
      <c r="AI2298" s="9" t="str">
        <f t="shared" si="823"/>
        <v>CNEN22</v>
      </c>
      <c r="AJ2298" s="9" t="str">
        <f t="shared" si="823"/>
        <v>CNEN22</v>
      </c>
      <c r="AK2298" s="4" t="str">
        <f t="shared" si="823"/>
        <v>CNEN22</v>
      </c>
      <c r="AL2298" s="59" t="str">
        <f t="shared" si="823"/>
        <v>CNEN22</v>
      </c>
      <c r="AM2298" s="9" t="str">
        <f t="shared" si="823"/>
        <v>CNEN22</v>
      </c>
      <c r="AN2298" s="9" t="str">
        <f t="shared" si="823"/>
        <v>CNEN22</v>
      </c>
      <c r="AO2298" s="9" t="str">
        <f t="shared" si="823"/>
        <v>CNEN22</v>
      </c>
      <c r="AP2298" s="17" t="str">
        <f t="shared" si="823"/>
        <v>CNEN22</v>
      </c>
      <c r="AQ2298" s="9" t="str">
        <f t="shared" si="823"/>
        <v>CNEN22</v>
      </c>
      <c r="AR2298" s="10" t="str">
        <f t="shared" si="823"/>
        <v>CNEN22</v>
      </c>
      <c r="AS2298" s="59" t="str">
        <f t="shared" si="823"/>
        <v>CNEN22</v>
      </c>
      <c r="AT2298" s="18"/>
      <c r="AU2298" s="18"/>
      <c r="AV2298" s="40"/>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c r="DM2298" s="18"/>
      <c r="DN2298" s="18"/>
      <c r="DO2298" s="18"/>
      <c r="DP2298" s="18"/>
      <c r="DQ2298" s="18"/>
      <c r="DR2298" s="18"/>
      <c r="DS2298" s="18"/>
      <c r="DT2298" s="18"/>
      <c r="DU2298" s="18"/>
      <c r="DV2298" s="18"/>
      <c r="DW2298" s="18"/>
      <c r="DX2298" s="18"/>
      <c r="DY2298" s="18"/>
      <c r="DZ2298" s="18"/>
      <c r="EA2298" s="18"/>
      <c r="EB2298" s="18"/>
      <c r="EC2298" s="18"/>
      <c r="ED2298" s="18"/>
      <c r="EE2298" s="18"/>
      <c r="EF2298" s="18"/>
      <c r="EG2298" s="18"/>
      <c r="EH2298" s="18"/>
      <c r="EI2298" s="18"/>
      <c r="EJ2298" s="18"/>
      <c r="EK2298" s="18"/>
      <c r="EL2298" s="18"/>
      <c r="EM2298" s="18"/>
      <c r="EN2298" s="18"/>
      <c r="EO2298" s="18"/>
      <c r="EP2298" s="18"/>
      <c r="EQ2298" s="18"/>
      <c r="ER2298" s="18"/>
      <c r="ES2298" s="18"/>
      <c r="ET2298" s="18"/>
      <c r="EU2298" s="18"/>
      <c r="EV2298" s="18"/>
      <c r="EW2298" s="18"/>
      <c r="EX2298" s="18"/>
      <c r="EY2298" s="18"/>
      <c r="EZ2298" s="18"/>
      <c r="FA2298" s="18"/>
      <c r="FB2298" s="18"/>
      <c r="FC2298" s="18"/>
      <c r="FD2298" s="18"/>
      <c r="FE2298" s="18"/>
      <c r="FF2298" s="18"/>
      <c r="FG2298" s="18"/>
      <c r="FH2298" s="18"/>
      <c r="FI2298" s="18"/>
      <c r="FJ2298" s="18"/>
      <c r="FK2298" s="18"/>
      <c r="FL2298" s="18"/>
      <c r="FM2298" s="18"/>
      <c r="FN2298" s="18"/>
      <c r="FO2298" s="18"/>
      <c r="FP2298" s="18"/>
      <c r="FQ2298" s="18"/>
      <c r="FR2298" s="18"/>
      <c r="FS2298" s="18"/>
      <c r="FT2298" s="18"/>
      <c r="FU2298" s="18"/>
      <c r="FV2298" s="18"/>
      <c r="FW2298" s="18"/>
      <c r="FX2298" s="18"/>
      <c r="FY2298" s="18"/>
      <c r="FZ2298" s="18"/>
      <c r="GA2298" s="18"/>
      <c r="GB2298" s="18"/>
      <c r="GC2298" s="18"/>
      <c r="GD2298" s="18"/>
      <c r="GE2298" s="18"/>
      <c r="GF2298" s="18"/>
      <c r="GG2298" s="18"/>
      <c r="GH2298" s="18"/>
      <c r="GI2298" s="18"/>
      <c r="GJ2298" s="18"/>
      <c r="GK2298" s="18"/>
      <c r="GL2298" s="18"/>
      <c r="GM2298" s="18"/>
      <c r="GN2298" s="18"/>
      <c r="GO2298" s="18"/>
      <c r="GP2298" s="18"/>
      <c r="GQ2298" s="18"/>
      <c r="GR2298" s="18"/>
      <c r="GS2298" s="18"/>
      <c r="GT2298" s="18"/>
    </row>
    <row r="2299" spans="1:202" x14ac:dyDescent="0.2">
      <c r="A2299" s="122"/>
      <c r="B2299" s="3"/>
      <c r="C2299" s="3"/>
      <c r="D2299" s="4"/>
      <c r="E2299" s="5"/>
      <c r="F2299" s="19"/>
      <c r="G2299" s="6"/>
      <c r="H2299" s="5"/>
      <c r="I2299" s="5"/>
      <c r="J2299" s="5"/>
      <c r="K2299" s="3"/>
      <c r="L2299" s="20"/>
      <c r="M2299" s="8"/>
      <c r="N2299" s="3"/>
      <c r="O2299" s="3"/>
      <c r="P2299" s="21"/>
      <c r="Q2299" s="2"/>
      <c r="R2299" s="9"/>
      <c r="S2299" s="9"/>
      <c r="T2299" s="9"/>
      <c r="U2299" s="9"/>
      <c r="V2299" s="9"/>
      <c r="W2299" s="9"/>
      <c r="X2299" s="9"/>
      <c r="Y2299" s="9"/>
      <c r="Z2299" s="9"/>
      <c r="AA2299" s="9"/>
      <c r="AB2299" s="9"/>
      <c r="AC2299" s="9"/>
      <c r="AD2299" s="9"/>
      <c r="AE2299" s="9"/>
      <c r="AF2299" s="57" t="s">
        <v>16</v>
      </c>
      <c r="AG2299" s="3" t="s">
        <v>9</v>
      </c>
      <c r="AH2299" s="3" t="s">
        <v>10</v>
      </c>
      <c r="AI2299" s="36" t="s">
        <v>11</v>
      </c>
      <c r="AJ2299" s="37" t="s">
        <v>11</v>
      </c>
      <c r="AK2299" s="36" t="s">
        <v>11</v>
      </c>
      <c r="AL2299" s="60" t="s">
        <v>16</v>
      </c>
      <c r="AM2299" s="37" t="s">
        <v>11</v>
      </c>
      <c r="AN2299" s="3" t="s">
        <v>12</v>
      </c>
      <c r="AO2299" s="7" t="s">
        <v>13</v>
      </c>
      <c r="AP2299" s="38" t="s">
        <v>14</v>
      </c>
      <c r="AQ2299" s="3" t="s">
        <v>14</v>
      </c>
      <c r="AR2299" s="39" t="s">
        <v>15</v>
      </c>
      <c r="AS2299" s="57" t="s">
        <v>15</v>
      </c>
      <c r="AT2299" s="18"/>
      <c r="AU2299" s="18"/>
      <c r="AV2299" s="40"/>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c r="DM2299" s="18"/>
      <c r="DN2299" s="18"/>
      <c r="DO2299" s="18"/>
      <c r="DP2299" s="18"/>
      <c r="DQ2299" s="18"/>
      <c r="DR2299" s="18"/>
      <c r="DS2299" s="18"/>
      <c r="DT2299" s="18"/>
      <c r="DU2299" s="18"/>
      <c r="DV2299" s="18"/>
      <c r="DW2299" s="18"/>
      <c r="DX2299" s="18"/>
      <c r="DY2299" s="18"/>
      <c r="DZ2299" s="18"/>
      <c r="EA2299" s="18"/>
      <c r="EB2299" s="18"/>
      <c r="EC2299" s="18"/>
      <c r="ED2299" s="18"/>
      <c r="EE2299" s="18"/>
      <c r="EF2299" s="18"/>
      <c r="EG2299" s="18"/>
      <c r="EH2299" s="18"/>
      <c r="EI2299" s="18"/>
      <c r="EJ2299" s="18"/>
      <c r="EK2299" s="18"/>
      <c r="EL2299" s="18"/>
      <c r="EM2299" s="18"/>
      <c r="EN2299" s="18"/>
      <c r="EO2299" s="18"/>
      <c r="EP2299" s="18"/>
      <c r="EQ2299" s="18"/>
      <c r="ER2299" s="18"/>
      <c r="ES2299" s="18"/>
      <c r="ET2299" s="18"/>
      <c r="EU2299" s="18"/>
      <c r="EV2299" s="18"/>
      <c r="EW2299" s="18"/>
      <c r="EX2299" s="18"/>
      <c r="EY2299" s="18"/>
      <c r="EZ2299" s="18"/>
      <c r="FA2299" s="18"/>
      <c r="FB2299" s="18"/>
      <c r="FC2299" s="18"/>
      <c r="FD2299" s="18"/>
      <c r="FE2299" s="18"/>
      <c r="FF2299" s="18"/>
      <c r="FG2299" s="18"/>
      <c r="FH2299" s="18"/>
      <c r="FI2299" s="18"/>
      <c r="FJ2299" s="18"/>
      <c r="FK2299" s="18"/>
      <c r="FL2299" s="18"/>
      <c r="FM2299" s="18"/>
      <c r="FN2299" s="18"/>
      <c r="FO2299" s="18"/>
      <c r="FP2299" s="18"/>
      <c r="FQ2299" s="18"/>
      <c r="FR2299" s="18"/>
      <c r="FS2299" s="18"/>
      <c r="FT2299" s="18"/>
      <c r="FU2299" s="18"/>
      <c r="FV2299" s="18"/>
      <c r="FW2299" s="18"/>
      <c r="FX2299" s="18"/>
      <c r="FY2299" s="18"/>
      <c r="FZ2299" s="18"/>
      <c r="GA2299" s="18"/>
      <c r="GB2299" s="18"/>
      <c r="GC2299" s="18"/>
      <c r="GD2299" s="18"/>
      <c r="GE2299" s="18"/>
      <c r="GF2299" s="18"/>
      <c r="GG2299" s="18"/>
      <c r="GH2299" s="18"/>
      <c r="GI2299" s="18"/>
      <c r="GJ2299" s="18"/>
      <c r="GK2299" s="18"/>
      <c r="GL2299" s="18"/>
      <c r="GM2299" s="18"/>
      <c r="GN2299" s="18"/>
      <c r="GO2299" s="18"/>
      <c r="GP2299" s="18"/>
      <c r="GQ2299" s="18"/>
      <c r="GR2299" s="18"/>
      <c r="GS2299" s="18"/>
      <c r="GT2299" s="18"/>
    </row>
    <row r="2300" spans="1:202" x14ac:dyDescent="0.2">
      <c r="A2300" s="122"/>
      <c r="B2300" s="3"/>
      <c r="C2300" s="3"/>
      <c r="D2300" s="4"/>
      <c r="E2300" s="5"/>
      <c r="F2300" s="19"/>
      <c r="G2300" s="6"/>
      <c r="H2300" s="5"/>
      <c r="I2300" s="5"/>
      <c r="J2300" s="5"/>
      <c r="K2300" s="3"/>
      <c r="L2300" s="20"/>
      <c r="M2300" s="8"/>
      <c r="N2300" s="3"/>
      <c r="O2300" s="3"/>
      <c r="P2300" s="21"/>
      <c r="Q2300" s="2"/>
      <c r="R2300" s="9"/>
      <c r="S2300" s="9"/>
      <c r="T2300" s="9"/>
      <c r="U2300" s="9"/>
      <c r="V2300" s="9"/>
      <c r="W2300" s="9"/>
      <c r="X2300" s="9"/>
      <c r="Y2300" s="9"/>
      <c r="Z2300" s="9"/>
      <c r="AA2300" s="9"/>
      <c r="AB2300" s="9"/>
      <c r="AC2300" s="9"/>
      <c r="AD2300" s="9"/>
      <c r="AE2300" s="9"/>
      <c r="AF2300" s="57" t="s">
        <v>73</v>
      </c>
      <c r="AG2300" s="15" t="str">
        <f>$B$6</f>
        <v>CNEN22</v>
      </c>
      <c r="AH2300" s="3" t="s">
        <v>18</v>
      </c>
      <c r="AI2300" s="19" t="s">
        <v>19</v>
      </c>
      <c r="AJ2300" s="5"/>
      <c r="AK2300" s="19" t="s">
        <v>20</v>
      </c>
      <c r="AL2300" s="57"/>
      <c r="AM2300" s="5"/>
      <c r="AN2300" s="3"/>
      <c r="AO2300" s="7"/>
      <c r="AP2300" s="38"/>
      <c r="AQ2300" s="3"/>
      <c r="AR2300" s="39" t="s">
        <v>23</v>
      </c>
      <c r="AS2300" s="57" t="s">
        <v>23</v>
      </c>
      <c r="AT2300" s="18"/>
      <c r="AU2300" s="18"/>
      <c r="AV2300" s="40"/>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c r="DM2300" s="18"/>
      <c r="DN2300" s="18"/>
      <c r="DO2300" s="18"/>
      <c r="DP2300" s="18"/>
      <c r="DQ2300" s="18"/>
      <c r="DR2300" s="18"/>
      <c r="DS2300" s="18"/>
      <c r="DT2300" s="18"/>
      <c r="DU2300" s="18"/>
      <c r="DV2300" s="18"/>
      <c r="DW2300" s="18"/>
      <c r="DX2300" s="18"/>
      <c r="DY2300" s="18"/>
      <c r="DZ2300" s="18"/>
      <c r="EA2300" s="18"/>
      <c r="EB2300" s="18"/>
      <c r="EC2300" s="18"/>
      <c r="ED2300" s="18"/>
      <c r="EE2300" s="18"/>
      <c r="EF2300" s="18"/>
      <c r="EG2300" s="18"/>
      <c r="EH2300" s="18"/>
      <c r="EI2300" s="18"/>
      <c r="EJ2300" s="18"/>
      <c r="EK2300" s="18"/>
      <c r="EL2300" s="18"/>
      <c r="EM2300" s="18"/>
      <c r="EN2300" s="18"/>
      <c r="EO2300" s="18"/>
      <c r="EP2300" s="18"/>
      <c r="EQ2300" s="18"/>
      <c r="ER2300" s="18"/>
      <c r="ES2300" s="18"/>
      <c r="ET2300" s="18"/>
      <c r="EU2300" s="18"/>
      <c r="EV2300" s="18"/>
      <c r="EW2300" s="18"/>
      <c r="EX2300" s="18"/>
      <c r="EY2300" s="18"/>
      <c r="EZ2300" s="18"/>
      <c r="FA2300" s="18"/>
      <c r="FB2300" s="18"/>
      <c r="FC2300" s="18"/>
      <c r="FD2300" s="18"/>
      <c r="FE2300" s="18"/>
      <c r="FF2300" s="18"/>
      <c r="FG2300" s="18"/>
      <c r="FH2300" s="18"/>
      <c r="FI2300" s="18"/>
      <c r="FJ2300" s="18"/>
      <c r="FK2300" s="18"/>
      <c r="FL2300" s="18"/>
      <c r="FM2300" s="18"/>
      <c r="FN2300" s="18"/>
      <c r="FO2300" s="18"/>
      <c r="FP2300" s="18"/>
      <c r="FQ2300" s="18"/>
      <c r="FR2300" s="18"/>
      <c r="FS2300" s="18"/>
      <c r="FT2300" s="18"/>
      <c r="FU2300" s="18"/>
      <c r="FV2300" s="18"/>
      <c r="FW2300" s="18"/>
      <c r="FX2300" s="18"/>
      <c r="FY2300" s="18"/>
      <c r="FZ2300" s="18"/>
      <c r="GA2300" s="18"/>
      <c r="GB2300" s="18"/>
      <c r="GC2300" s="18"/>
      <c r="GD2300" s="18"/>
      <c r="GE2300" s="18"/>
      <c r="GF2300" s="18"/>
      <c r="GG2300" s="18"/>
      <c r="GH2300" s="18"/>
      <c r="GI2300" s="18"/>
      <c r="GJ2300" s="18"/>
      <c r="GK2300" s="18"/>
      <c r="GL2300" s="18"/>
      <c r="GM2300" s="18"/>
      <c r="GN2300" s="18"/>
      <c r="GO2300" s="18"/>
      <c r="GP2300" s="18"/>
      <c r="GQ2300" s="18"/>
      <c r="GR2300" s="18"/>
      <c r="GS2300" s="18"/>
      <c r="GT2300" s="18"/>
    </row>
    <row r="2301" spans="1:202" x14ac:dyDescent="0.2">
      <c r="A2301" s="122"/>
      <c r="B2301" s="3"/>
      <c r="C2301" s="3"/>
      <c r="D2301" s="4"/>
      <c r="E2301" s="5"/>
      <c r="F2301" s="19"/>
      <c r="G2301" s="6"/>
      <c r="H2301" s="5"/>
      <c r="I2301" s="5"/>
      <c r="J2301" s="5"/>
      <c r="K2301" s="3"/>
      <c r="L2301" s="20"/>
      <c r="M2301" s="8"/>
      <c r="N2301" s="3"/>
      <c r="O2301" s="3"/>
      <c r="P2301" s="21"/>
      <c r="Q2301" s="2"/>
      <c r="R2301" s="9"/>
      <c r="S2301" s="9"/>
      <c r="T2301" s="9"/>
      <c r="U2301" s="9"/>
      <c r="V2301" s="9"/>
      <c r="W2301" s="9"/>
      <c r="X2301" s="9"/>
      <c r="Y2301" s="9"/>
      <c r="Z2301" s="9"/>
      <c r="AA2301" s="9"/>
      <c r="AB2301" s="9"/>
      <c r="AC2301" s="9"/>
      <c r="AD2301" s="9"/>
      <c r="AE2301" s="9"/>
      <c r="AF2301" s="57" t="s">
        <v>73</v>
      </c>
      <c r="AG2301" s="15"/>
      <c r="AH2301" s="3"/>
      <c r="AI2301" s="19"/>
      <c r="AJ2301" s="5"/>
      <c r="AK2301" s="19"/>
      <c r="AL2301" s="57"/>
      <c r="AM2301" s="5"/>
      <c r="AN2301" s="3"/>
      <c r="AO2301" s="7"/>
      <c r="AP2301" s="38"/>
      <c r="AQ2301" s="3"/>
      <c r="AR2301" s="39" t="s">
        <v>28</v>
      </c>
      <c r="AS2301" s="57" t="s">
        <v>16</v>
      </c>
      <c r="AT2301" s="18"/>
      <c r="AU2301" s="18"/>
      <c r="AV2301" s="40"/>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c r="DM2301" s="18"/>
      <c r="DN2301" s="18"/>
      <c r="DO2301" s="18"/>
      <c r="DP2301" s="18"/>
      <c r="DQ2301" s="18"/>
      <c r="DR2301" s="18"/>
      <c r="DS2301" s="18"/>
      <c r="DT2301" s="18"/>
      <c r="DU2301" s="18"/>
      <c r="DV2301" s="18"/>
      <c r="DW2301" s="18"/>
      <c r="DX2301" s="18"/>
      <c r="DY2301" s="18"/>
      <c r="DZ2301" s="18"/>
      <c r="EA2301" s="18"/>
      <c r="EB2301" s="18"/>
      <c r="EC2301" s="18"/>
      <c r="ED2301" s="18"/>
      <c r="EE2301" s="18"/>
      <c r="EF2301" s="18"/>
      <c r="EG2301" s="18"/>
      <c r="EH2301" s="18"/>
      <c r="EI2301" s="18"/>
      <c r="EJ2301" s="18"/>
      <c r="EK2301" s="18"/>
      <c r="EL2301" s="18"/>
      <c r="EM2301" s="18"/>
      <c r="EN2301" s="18"/>
      <c r="EO2301" s="18"/>
      <c r="EP2301" s="18"/>
      <c r="EQ2301" s="18"/>
      <c r="ER2301" s="18"/>
      <c r="ES2301" s="18"/>
      <c r="ET2301" s="18"/>
      <c r="EU2301" s="18"/>
      <c r="EV2301" s="18"/>
      <c r="EW2301" s="18"/>
      <c r="EX2301" s="18"/>
      <c r="EY2301" s="18"/>
      <c r="EZ2301" s="18"/>
      <c r="FA2301" s="18"/>
      <c r="FB2301" s="18"/>
      <c r="FC2301" s="18"/>
      <c r="FD2301" s="18"/>
      <c r="FE2301" s="18"/>
      <c r="FF2301" s="18"/>
      <c r="FG2301" s="18"/>
      <c r="FH2301" s="18"/>
      <c r="FI2301" s="18"/>
      <c r="FJ2301" s="18"/>
      <c r="FK2301" s="18"/>
      <c r="FL2301" s="18"/>
      <c r="FM2301" s="18"/>
      <c r="FN2301" s="18"/>
      <c r="FO2301" s="18"/>
      <c r="FP2301" s="18"/>
      <c r="FQ2301" s="18"/>
      <c r="FR2301" s="18"/>
      <c r="FS2301" s="18"/>
      <c r="FT2301" s="18"/>
      <c r="FU2301" s="18"/>
      <c r="FV2301" s="18"/>
      <c r="FW2301" s="18"/>
      <c r="FX2301" s="18"/>
      <c r="FY2301" s="18"/>
      <c r="FZ2301" s="18"/>
      <c r="GA2301" s="18"/>
      <c r="GB2301" s="18"/>
      <c r="GC2301" s="18"/>
      <c r="GD2301" s="18"/>
      <c r="GE2301" s="18"/>
      <c r="GF2301" s="18"/>
      <c r="GG2301" s="18"/>
      <c r="GH2301" s="18"/>
      <c r="GI2301" s="18"/>
      <c r="GJ2301" s="18"/>
      <c r="GK2301" s="18"/>
      <c r="GL2301" s="18"/>
      <c r="GM2301" s="18"/>
      <c r="GN2301" s="18"/>
      <c r="GO2301" s="18"/>
      <c r="GP2301" s="18"/>
      <c r="GQ2301" s="18"/>
      <c r="GR2301" s="18"/>
      <c r="GS2301" s="18"/>
      <c r="GT2301" s="18"/>
    </row>
    <row r="2302" spans="1:202" x14ac:dyDescent="0.2">
      <c r="A2302" s="122"/>
      <c r="B2302" s="3"/>
      <c r="C2302" s="3"/>
      <c r="D2302" s="4"/>
      <c r="E2302" s="5"/>
      <c r="F2302" s="19"/>
      <c r="G2302" s="6"/>
      <c r="H2302" s="5"/>
      <c r="I2302" s="5"/>
      <c r="J2302" s="5"/>
      <c r="K2302" s="3"/>
      <c r="L2302" s="20"/>
      <c r="M2302" s="8"/>
      <c r="N2302" s="3"/>
      <c r="O2302" s="3"/>
      <c r="P2302" s="21"/>
      <c r="Q2302" s="2"/>
      <c r="R2302" s="9"/>
      <c r="S2302" s="9"/>
      <c r="T2302" s="9"/>
      <c r="U2302" s="9"/>
      <c r="V2302" s="9"/>
      <c r="W2302" s="9"/>
      <c r="X2302" s="9"/>
      <c r="Y2302" s="9"/>
      <c r="Z2302" s="9"/>
      <c r="AA2302" s="9"/>
      <c r="AB2302" s="9"/>
      <c r="AC2302" s="9"/>
      <c r="AD2302" s="9"/>
      <c r="AE2302" s="9"/>
      <c r="AF2302" s="57"/>
      <c r="AG2302" s="3" t="s">
        <v>30</v>
      </c>
      <c r="AH2302" s="3" t="s">
        <v>30</v>
      </c>
      <c r="AI2302" s="19" t="s">
        <v>31</v>
      </c>
      <c r="AJ2302" s="5" t="s">
        <v>32</v>
      </c>
      <c r="AK2302" s="4" t="s">
        <v>33</v>
      </c>
      <c r="AL2302" s="59"/>
      <c r="AM2302" s="16" t="s">
        <v>36</v>
      </c>
      <c r="AN2302" s="3" t="s">
        <v>30</v>
      </c>
      <c r="AO2302" s="7"/>
      <c r="AP2302" s="38" t="s">
        <v>37</v>
      </c>
      <c r="AQ2302" s="3" t="s">
        <v>30</v>
      </c>
      <c r="AR2302" s="39" t="s">
        <v>38</v>
      </c>
      <c r="AS2302" s="59"/>
      <c r="AT2302" s="18"/>
      <c r="AU2302" s="18"/>
      <c r="AV2302" s="40"/>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8"/>
      <c r="FH2302" s="18"/>
      <c r="FI2302" s="18"/>
      <c r="FJ2302" s="18"/>
      <c r="FK2302" s="18"/>
      <c r="FL2302" s="18"/>
      <c r="FM2302" s="18"/>
      <c r="FN2302" s="18"/>
      <c r="FO2302" s="18"/>
      <c r="FP2302" s="18"/>
      <c r="FQ2302" s="18"/>
      <c r="FR2302" s="18"/>
      <c r="FS2302" s="18"/>
      <c r="FT2302" s="18"/>
      <c r="FU2302" s="18"/>
      <c r="FV2302" s="18"/>
      <c r="FW2302" s="18"/>
      <c r="FX2302" s="18"/>
      <c r="FY2302" s="18"/>
      <c r="FZ2302" s="18"/>
      <c r="GA2302" s="18"/>
      <c r="GB2302" s="18"/>
      <c r="GC2302" s="18"/>
      <c r="GD2302" s="18"/>
      <c r="GE2302" s="18"/>
      <c r="GF2302" s="18"/>
      <c r="GG2302" s="18"/>
      <c r="GH2302" s="18"/>
      <c r="GI2302" s="18"/>
      <c r="GJ2302" s="18"/>
      <c r="GK2302" s="18"/>
      <c r="GL2302" s="18"/>
      <c r="GM2302" s="18"/>
      <c r="GN2302" s="18"/>
      <c r="GO2302" s="18"/>
      <c r="GP2302" s="18"/>
      <c r="GQ2302" s="18"/>
      <c r="GR2302" s="18"/>
      <c r="GS2302" s="18"/>
      <c r="GT2302" s="18"/>
    </row>
    <row r="2303" spans="1:202" x14ac:dyDescent="0.2">
      <c r="A2303" s="122"/>
      <c r="B2303" s="3"/>
      <c r="C2303" s="3"/>
      <c r="D2303" s="4"/>
      <c r="E2303" s="5"/>
      <c r="F2303" s="19"/>
      <c r="G2303" s="6"/>
      <c r="H2303" s="5"/>
      <c r="I2303" s="5"/>
      <c r="J2303" s="5"/>
      <c r="K2303" s="3"/>
      <c r="L2303" s="20"/>
      <c r="M2303" s="8"/>
      <c r="N2303" s="3"/>
      <c r="O2303" s="3"/>
      <c r="P2303" s="21"/>
      <c r="Q2303" s="2"/>
      <c r="R2303" s="9"/>
      <c r="S2303" s="9"/>
      <c r="T2303" s="9"/>
      <c r="U2303" s="9"/>
      <c r="V2303" s="9"/>
      <c r="W2303" s="9"/>
      <c r="X2303" s="9"/>
      <c r="Y2303" s="9"/>
      <c r="Z2303" s="9"/>
      <c r="AA2303" s="9"/>
      <c r="AB2303" s="9"/>
      <c r="AC2303" s="9"/>
      <c r="AD2303" s="9"/>
      <c r="AE2303" s="9"/>
      <c r="AF2303" s="59"/>
      <c r="AG2303" s="15"/>
      <c r="AH2303" s="15"/>
      <c r="AI2303" s="4"/>
      <c r="AJ2303" s="16"/>
      <c r="AK2303" s="4"/>
      <c r="AL2303" s="59"/>
      <c r="AM2303" s="16"/>
      <c r="AN2303" s="15"/>
      <c r="AO2303" s="9"/>
      <c r="AP2303" s="17"/>
      <c r="AQ2303" s="15"/>
      <c r="AR2303" s="10"/>
      <c r="AS2303" s="61"/>
      <c r="AT2303" s="18"/>
      <c r="AU2303" s="18"/>
      <c r="AV2303" s="40"/>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c r="DM2303" s="18"/>
      <c r="DN2303" s="18"/>
      <c r="DO2303" s="18"/>
      <c r="DP2303" s="18"/>
      <c r="DQ2303" s="18"/>
      <c r="DR2303" s="18"/>
      <c r="DS2303" s="18"/>
      <c r="DT2303" s="18"/>
      <c r="DU2303" s="18"/>
      <c r="DV2303" s="18"/>
      <c r="DW2303" s="18"/>
      <c r="DX2303" s="18"/>
      <c r="DY2303" s="18"/>
      <c r="DZ2303" s="18"/>
      <c r="EA2303" s="18"/>
      <c r="EB2303" s="18"/>
      <c r="EC2303" s="18"/>
      <c r="ED2303" s="18"/>
      <c r="EE2303" s="18"/>
      <c r="EF2303" s="18"/>
      <c r="EG2303" s="18"/>
      <c r="EH2303" s="18"/>
      <c r="EI2303" s="18"/>
      <c r="EJ2303" s="18"/>
      <c r="EK2303" s="18"/>
      <c r="EL2303" s="18"/>
      <c r="EM2303" s="18"/>
      <c r="EN2303" s="18"/>
      <c r="EO2303" s="18"/>
      <c r="EP2303" s="18"/>
      <c r="EQ2303" s="18"/>
      <c r="ER2303" s="18"/>
      <c r="ES2303" s="18"/>
      <c r="ET2303" s="18"/>
      <c r="EU2303" s="18"/>
      <c r="EV2303" s="18"/>
      <c r="EW2303" s="18"/>
      <c r="EX2303" s="18"/>
      <c r="EY2303" s="18"/>
      <c r="EZ2303" s="18"/>
      <c r="FA2303" s="18"/>
      <c r="FB2303" s="18"/>
      <c r="FC2303" s="18"/>
      <c r="FD2303" s="18"/>
      <c r="FE2303" s="18"/>
      <c r="FF2303" s="18"/>
      <c r="FG2303" s="18"/>
      <c r="FH2303" s="18"/>
      <c r="FI2303" s="18"/>
      <c r="FJ2303" s="18"/>
      <c r="FK2303" s="18"/>
      <c r="FL2303" s="18"/>
      <c r="FM2303" s="18"/>
      <c r="FN2303" s="18"/>
      <c r="FO2303" s="18"/>
      <c r="FP2303" s="18"/>
      <c r="FQ2303" s="18"/>
      <c r="FR2303" s="18"/>
      <c r="FS2303" s="18"/>
      <c r="FT2303" s="18"/>
      <c r="FU2303" s="18"/>
      <c r="FV2303" s="18"/>
      <c r="FW2303" s="18"/>
      <c r="FX2303" s="18"/>
      <c r="FY2303" s="18"/>
      <c r="FZ2303" s="18"/>
      <c r="GA2303" s="18"/>
      <c r="GB2303" s="18"/>
      <c r="GC2303" s="18"/>
      <c r="GD2303" s="18"/>
      <c r="GE2303" s="18"/>
      <c r="GF2303" s="18"/>
      <c r="GG2303" s="18"/>
      <c r="GH2303" s="18"/>
      <c r="GI2303" s="18"/>
      <c r="GJ2303" s="18"/>
      <c r="GK2303" s="18"/>
      <c r="GL2303" s="18"/>
      <c r="GM2303" s="18"/>
      <c r="GN2303" s="18"/>
      <c r="GO2303" s="18"/>
      <c r="GP2303" s="18"/>
      <c r="GQ2303" s="18"/>
      <c r="GR2303" s="18"/>
      <c r="GS2303" s="18"/>
      <c r="GT2303" s="18"/>
    </row>
    <row r="2304" spans="1:202" x14ac:dyDescent="0.2">
      <c r="A2304" s="122"/>
      <c r="B2304" s="3"/>
      <c r="C2304" s="3"/>
      <c r="D2304" s="4"/>
      <c r="E2304" s="5"/>
      <c r="F2304" s="19"/>
      <c r="G2304" s="6"/>
      <c r="H2304" s="5"/>
      <c r="I2304" s="5"/>
      <c r="J2304" s="5"/>
      <c r="K2304" s="3"/>
      <c r="L2304" s="20"/>
      <c r="M2304" s="8"/>
      <c r="N2304" s="3"/>
      <c r="O2304" s="3"/>
      <c r="P2304" s="21"/>
      <c r="Q2304" s="2"/>
      <c r="R2304" s="9"/>
      <c r="S2304" s="9"/>
      <c r="T2304" s="9"/>
      <c r="U2304" s="9"/>
      <c r="V2304" s="9"/>
      <c r="W2304" s="9"/>
      <c r="X2304" s="9"/>
      <c r="Y2304" s="9"/>
      <c r="Z2304" s="9"/>
      <c r="AA2304" s="9"/>
      <c r="AB2304" s="9"/>
      <c r="AC2304" s="9"/>
      <c r="AD2304" s="9"/>
      <c r="AE2304" s="9"/>
      <c r="AF2304" s="59">
        <f>(AF2296+1)</f>
        <v>44835</v>
      </c>
      <c r="AG2304" s="15">
        <f t="shared" ref="AG2304:AK2319" si="824">VLOOKUP($AF2304,$A$10:$Q$3625,(AG$1)+1)</f>
        <v>0</v>
      </c>
      <c r="AH2304" s="15">
        <f t="shared" si="824"/>
        <v>0</v>
      </c>
      <c r="AI2304" s="4">
        <f t="shared" si="824"/>
        <v>0</v>
      </c>
      <c r="AJ2304" s="16">
        <f t="shared" si="824"/>
        <v>0</v>
      </c>
      <c r="AK2304" s="4">
        <f t="shared" si="824"/>
        <v>0</v>
      </c>
      <c r="AL2304" s="59">
        <f t="shared" ref="AL2304:AL2333" si="825">AF2304</f>
        <v>44835</v>
      </c>
      <c r="AM2304" s="16">
        <f t="shared" ref="AM2304:AS2319" si="826">VLOOKUP($AF2304,$A$10:$Q$3625,(AM$1)+1)</f>
        <v>0</v>
      </c>
      <c r="AN2304" s="15">
        <f t="shared" si="826"/>
        <v>0</v>
      </c>
      <c r="AO2304" s="9">
        <f t="shared" si="826"/>
        <v>0</v>
      </c>
      <c r="AP2304" s="17">
        <f t="shared" si="826"/>
        <v>0</v>
      </c>
      <c r="AQ2304" s="15">
        <f t="shared" si="826"/>
        <v>0</v>
      </c>
      <c r="AR2304" s="10">
        <f t="shared" si="826"/>
        <v>0</v>
      </c>
      <c r="AS2304" s="59">
        <f t="shared" si="826"/>
        <v>0</v>
      </c>
      <c r="AT2304" s="18"/>
      <c r="AU2304" s="18"/>
      <c r="AV2304" s="40"/>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c r="DM2304" s="18"/>
      <c r="DN2304" s="18"/>
      <c r="DO2304" s="18"/>
      <c r="DP2304" s="18"/>
      <c r="DQ2304" s="18"/>
      <c r="DR2304" s="18"/>
      <c r="DS2304" s="18"/>
      <c r="DT2304" s="18"/>
      <c r="DU2304" s="18"/>
      <c r="DV2304" s="18"/>
      <c r="DW2304" s="18"/>
      <c r="DX2304" s="18"/>
      <c r="DY2304" s="18"/>
      <c r="DZ2304" s="18"/>
      <c r="EA2304" s="18"/>
      <c r="EB2304" s="18"/>
      <c r="EC2304" s="18"/>
      <c r="ED2304" s="18"/>
      <c r="EE2304" s="18"/>
      <c r="EF2304" s="18"/>
      <c r="EG2304" s="18"/>
      <c r="EH2304" s="18"/>
      <c r="EI2304" s="18"/>
      <c r="EJ2304" s="18"/>
      <c r="EK2304" s="18"/>
      <c r="EL2304" s="18"/>
      <c r="EM2304" s="18"/>
      <c r="EN2304" s="18"/>
      <c r="EO2304" s="18"/>
      <c r="EP2304" s="18"/>
      <c r="EQ2304" s="18"/>
      <c r="ER2304" s="18"/>
      <c r="ES2304" s="18"/>
      <c r="ET2304" s="18"/>
      <c r="EU2304" s="18"/>
      <c r="EV2304" s="18"/>
      <c r="EW2304" s="18"/>
      <c r="EX2304" s="18"/>
      <c r="EY2304" s="18"/>
      <c r="EZ2304" s="18"/>
      <c r="FA2304" s="18"/>
      <c r="FB2304" s="18"/>
      <c r="FC2304" s="18"/>
      <c r="FD2304" s="18"/>
      <c r="FE2304" s="18"/>
      <c r="FF2304" s="18"/>
      <c r="FG2304" s="18"/>
      <c r="FH2304" s="18"/>
      <c r="FI2304" s="18"/>
      <c r="FJ2304" s="18"/>
      <c r="FK2304" s="18"/>
      <c r="FL2304" s="18"/>
      <c r="FM2304" s="18"/>
      <c r="FN2304" s="18"/>
      <c r="FO2304" s="18"/>
      <c r="FP2304" s="18"/>
      <c r="FQ2304" s="18"/>
      <c r="FR2304" s="18"/>
      <c r="FS2304" s="18"/>
      <c r="FT2304" s="18"/>
      <c r="FU2304" s="18"/>
      <c r="FV2304" s="18"/>
      <c r="FW2304" s="18"/>
      <c r="FX2304" s="18"/>
      <c r="FY2304" s="18"/>
      <c r="FZ2304" s="18"/>
      <c r="GA2304" s="18"/>
      <c r="GB2304" s="18"/>
      <c r="GC2304" s="18"/>
      <c r="GD2304" s="18"/>
      <c r="GE2304" s="18"/>
      <c r="GF2304" s="18"/>
      <c r="GG2304" s="18"/>
      <c r="GH2304" s="18"/>
      <c r="GI2304" s="18"/>
      <c r="GJ2304" s="18"/>
      <c r="GK2304" s="18"/>
      <c r="GL2304" s="18"/>
      <c r="GM2304" s="18"/>
      <c r="GN2304" s="18"/>
      <c r="GO2304" s="18"/>
      <c r="GP2304" s="18"/>
      <c r="GQ2304" s="18"/>
      <c r="GR2304" s="18"/>
      <c r="GS2304" s="18"/>
      <c r="GT2304" s="18"/>
    </row>
    <row r="2305" spans="1:202" x14ac:dyDescent="0.2">
      <c r="A2305" s="122"/>
      <c r="B2305" s="3"/>
      <c r="C2305" s="3"/>
      <c r="D2305" s="4"/>
      <c r="E2305" s="5"/>
      <c r="F2305" s="19"/>
      <c r="G2305" s="6"/>
      <c r="H2305" s="5"/>
      <c r="I2305" s="5"/>
      <c r="J2305" s="5"/>
      <c r="K2305" s="3"/>
      <c r="L2305" s="20"/>
      <c r="M2305" s="8"/>
      <c r="N2305" s="3"/>
      <c r="O2305" s="3"/>
      <c r="P2305" s="21"/>
      <c r="Q2305" s="2"/>
      <c r="R2305" s="9"/>
      <c r="S2305" s="9"/>
      <c r="T2305" s="9"/>
      <c r="U2305" s="9"/>
      <c r="V2305" s="9"/>
      <c r="W2305" s="9"/>
      <c r="X2305" s="9"/>
      <c r="Y2305" s="9"/>
      <c r="Z2305" s="9"/>
      <c r="AA2305" s="9"/>
      <c r="AB2305" s="9"/>
      <c r="AC2305" s="9"/>
      <c r="AD2305" s="9"/>
      <c r="AE2305" s="9"/>
      <c r="AF2305" s="59">
        <f t="shared" ref="AF2305:AF2333" si="827">(AF2304+1)</f>
        <v>44836</v>
      </c>
      <c r="AG2305" s="15">
        <f t="shared" si="824"/>
        <v>0</v>
      </c>
      <c r="AH2305" s="15">
        <f t="shared" si="824"/>
        <v>0</v>
      </c>
      <c r="AI2305" s="4">
        <f t="shared" si="824"/>
        <v>0</v>
      </c>
      <c r="AJ2305" s="16">
        <f t="shared" si="824"/>
        <v>0</v>
      </c>
      <c r="AK2305" s="4">
        <f t="shared" si="824"/>
        <v>0</v>
      </c>
      <c r="AL2305" s="59">
        <f t="shared" si="825"/>
        <v>44836</v>
      </c>
      <c r="AM2305" s="16">
        <f t="shared" si="826"/>
        <v>0</v>
      </c>
      <c r="AN2305" s="15">
        <f t="shared" si="826"/>
        <v>0</v>
      </c>
      <c r="AO2305" s="9">
        <f t="shared" si="826"/>
        <v>0</v>
      </c>
      <c r="AP2305" s="17">
        <f t="shared" si="826"/>
        <v>0</v>
      </c>
      <c r="AQ2305" s="15">
        <f t="shared" si="826"/>
        <v>0</v>
      </c>
      <c r="AR2305" s="10">
        <f t="shared" si="826"/>
        <v>0</v>
      </c>
      <c r="AS2305" s="59">
        <f t="shared" si="826"/>
        <v>0</v>
      </c>
      <c r="AT2305" s="18"/>
      <c r="AU2305" s="18"/>
      <c r="AV2305" s="40"/>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c r="DM2305" s="18"/>
      <c r="DN2305" s="18"/>
      <c r="DO2305" s="18"/>
      <c r="DP2305" s="18"/>
      <c r="DQ2305" s="18"/>
      <c r="DR2305" s="18"/>
      <c r="DS2305" s="18"/>
      <c r="DT2305" s="18"/>
      <c r="DU2305" s="18"/>
      <c r="DV2305" s="18"/>
      <c r="DW2305" s="18"/>
      <c r="DX2305" s="18"/>
      <c r="DY2305" s="18"/>
      <c r="DZ2305" s="18"/>
      <c r="EA2305" s="18"/>
      <c r="EB2305" s="18"/>
      <c r="EC2305" s="18"/>
      <c r="ED2305" s="18"/>
      <c r="EE2305" s="18"/>
      <c r="EF2305" s="18"/>
      <c r="EG2305" s="18"/>
      <c r="EH2305" s="18"/>
      <c r="EI2305" s="18"/>
      <c r="EJ2305" s="18"/>
      <c r="EK2305" s="18"/>
      <c r="EL2305" s="18"/>
      <c r="EM2305" s="18"/>
      <c r="EN2305" s="18"/>
      <c r="EO2305" s="18"/>
      <c r="EP2305" s="18"/>
      <c r="EQ2305" s="18"/>
      <c r="ER2305" s="18"/>
      <c r="ES2305" s="18"/>
      <c r="ET2305" s="18"/>
      <c r="EU2305" s="18"/>
      <c r="EV2305" s="18"/>
      <c r="EW2305" s="18"/>
      <c r="EX2305" s="18"/>
      <c r="EY2305" s="18"/>
      <c r="EZ2305" s="18"/>
      <c r="FA2305" s="18"/>
      <c r="FB2305" s="18"/>
      <c r="FC2305" s="18"/>
      <c r="FD2305" s="18"/>
      <c r="FE2305" s="18"/>
      <c r="FF2305" s="18"/>
      <c r="FG2305" s="18"/>
      <c r="FH2305" s="18"/>
      <c r="FI2305" s="18"/>
      <c r="FJ2305" s="18"/>
      <c r="FK2305" s="18"/>
      <c r="FL2305" s="18"/>
      <c r="FM2305" s="18"/>
      <c r="FN2305" s="18"/>
      <c r="FO2305" s="18"/>
      <c r="FP2305" s="18"/>
      <c r="FQ2305" s="18"/>
      <c r="FR2305" s="18"/>
      <c r="FS2305" s="18"/>
      <c r="FT2305" s="18"/>
      <c r="FU2305" s="18"/>
      <c r="FV2305" s="18"/>
      <c r="FW2305" s="18"/>
      <c r="FX2305" s="18"/>
      <c r="FY2305" s="18"/>
      <c r="FZ2305" s="18"/>
      <c r="GA2305" s="18"/>
      <c r="GB2305" s="18"/>
      <c r="GC2305" s="18"/>
      <c r="GD2305" s="18"/>
      <c r="GE2305" s="18"/>
      <c r="GF2305" s="18"/>
      <c r="GG2305" s="18"/>
      <c r="GH2305" s="18"/>
      <c r="GI2305" s="18"/>
      <c r="GJ2305" s="18"/>
      <c r="GK2305" s="18"/>
      <c r="GL2305" s="18"/>
      <c r="GM2305" s="18"/>
      <c r="GN2305" s="18"/>
      <c r="GO2305" s="18"/>
      <c r="GP2305" s="18"/>
      <c r="GQ2305" s="18"/>
      <c r="GR2305" s="18"/>
      <c r="GS2305" s="18"/>
      <c r="GT2305" s="18"/>
    </row>
    <row r="2306" spans="1:202" x14ac:dyDescent="0.2">
      <c r="A2306" s="122"/>
      <c r="B2306" s="3"/>
      <c r="C2306" s="3"/>
      <c r="D2306" s="4"/>
      <c r="E2306" s="5"/>
      <c r="F2306" s="19"/>
      <c r="G2306" s="6"/>
      <c r="H2306" s="5"/>
      <c r="I2306" s="5"/>
      <c r="J2306" s="5"/>
      <c r="K2306" s="3"/>
      <c r="L2306" s="20"/>
      <c r="M2306" s="8"/>
      <c r="N2306" s="3"/>
      <c r="O2306" s="3"/>
      <c r="P2306" s="21"/>
      <c r="Q2306" s="2"/>
      <c r="R2306" s="9"/>
      <c r="S2306" s="9"/>
      <c r="T2306" s="9"/>
      <c r="U2306" s="9"/>
      <c r="V2306" s="9"/>
      <c r="W2306" s="9"/>
      <c r="X2306" s="9"/>
      <c r="Y2306" s="9"/>
      <c r="Z2306" s="9"/>
      <c r="AA2306" s="9"/>
      <c r="AB2306" s="9"/>
      <c r="AC2306" s="9"/>
      <c r="AD2306" s="9"/>
      <c r="AE2306" s="9"/>
      <c r="AF2306" s="59">
        <f t="shared" si="827"/>
        <v>44837</v>
      </c>
      <c r="AG2306" s="15">
        <f t="shared" si="824"/>
        <v>0</v>
      </c>
      <c r="AH2306" s="15">
        <f t="shared" si="824"/>
        <v>0</v>
      </c>
      <c r="AI2306" s="4">
        <f t="shared" si="824"/>
        <v>0</v>
      </c>
      <c r="AJ2306" s="16">
        <f t="shared" si="824"/>
        <v>0</v>
      </c>
      <c r="AK2306" s="4">
        <f t="shared" si="824"/>
        <v>0</v>
      </c>
      <c r="AL2306" s="59">
        <f t="shared" si="825"/>
        <v>44837</v>
      </c>
      <c r="AM2306" s="16">
        <f t="shared" si="826"/>
        <v>0</v>
      </c>
      <c r="AN2306" s="15">
        <f t="shared" si="826"/>
        <v>0</v>
      </c>
      <c r="AO2306" s="9">
        <f t="shared" si="826"/>
        <v>0</v>
      </c>
      <c r="AP2306" s="17">
        <f t="shared" si="826"/>
        <v>0</v>
      </c>
      <c r="AQ2306" s="15">
        <f t="shared" si="826"/>
        <v>0</v>
      </c>
      <c r="AR2306" s="10">
        <f t="shared" si="826"/>
        <v>0</v>
      </c>
      <c r="AS2306" s="59">
        <f t="shared" si="826"/>
        <v>0</v>
      </c>
      <c r="AT2306" s="18"/>
      <c r="AU2306" s="18"/>
      <c r="AV2306" s="40"/>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c r="DM2306" s="18"/>
      <c r="DN2306" s="18"/>
      <c r="DO2306" s="18"/>
      <c r="DP2306" s="18"/>
      <c r="DQ2306" s="18"/>
      <c r="DR2306" s="18"/>
      <c r="DS2306" s="18"/>
      <c r="DT2306" s="18"/>
      <c r="DU2306" s="18"/>
      <c r="DV2306" s="18"/>
      <c r="DW2306" s="18"/>
      <c r="DX2306" s="18"/>
      <c r="DY2306" s="18"/>
      <c r="DZ2306" s="18"/>
      <c r="EA2306" s="18"/>
      <c r="EB2306" s="18"/>
      <c r="EC2306" s="18"/>
      <c r="ED2306" s="18"/>
      <c r="EE2306" s="18"/>
      <c r="EF2306" s="18"/>
      <c r="EG2306" s="18"/>
      <c r="EH2306" s="18"/>
      <c r="EI2306" s="18"/>
      <c r="EJ2306" s="18"/>
      <c r="EK2306" s="18"/>
      <c r="EL2306" s="18"/>
      <c r="EM2306" s="18"/>
      <c r="EN2306" s="18"/>
      <c r="EO2306" s="18"/>
      <c r="EP2306" s="18"/>
      <c r="EQ2306" s="18"/>
      <c r="ER2306" s="18"/>
      <c r="ES2306" s="18"/>
      <c r="ET2306" s="18"/>
      <c r="EU2306" s="18"/>
      <c r="EV2306" s="18"/>
      <c r="EW2306" s="18"/>
      <c r="EX2306" s="18"/>
      <c r="EY2306" s="18"/>
      <c r="EZ2306" s="18"/>
      <c r="FA2306" s="18"/>
      <c r="FB2306" s="18"/>
      <c r="FC2306" s="18"/>
      <c r="FD2306" s="18"/>
      <c r="FE2306" s="18"/>
      <c r="FF2306" s="18"/>
      <c r="FG2306" s="18"/>
      <c r="FH2306" s="18"/>
      <c r="FI2306" s="18"/>
      <c r="FJ2306" s="18"/>
      <c r="FK2306" s="18"/>
      <c r="FL2306" s="18"/>
      <c r="FM2306" s="18"/>
      <c r="FN2306" s="18"/>
      <c r="FO2306" s="18"/>
      <c r="FP2306" s="18"/>
      <c r="FQ2306" s="18"/>
      <c r="FR2306" s="18"/>
      <c r="FS2306" s="18"/>
      <c r="FT2306" s="18"/>
      <c r="FU2306" s="18"/>
      <c r="FV2306" s="18"/>
      <c r="FW2306" s="18"/>
      <c r="FX2306" s="18"/>
      <c r="FY2306" s="18"/>
      <c r="FZ2306" s="18"/>
      <c r="GA2306" s="18"/>
      <c r="GB2306" s="18"/>
      <c r="GC2306" s="18"/>
      <c r="GD2306" s="18"/>
      <c r="GE2306" s="18"/>
      <c r="GF2306" s="18"/>
      <c r="GG2306" s="18"/>
      <c r="GH2306" s="18"/>
      <c r="GI2306" s="18"/>
      <c r="GJ2306" s="18"/>
      <c r="GK2306" s="18"/>
      <c r="GL2306" s="18"/>
      <c r="GM2306" s="18"/>
      <c r="GN2306" s="18"/>
      <c r="GO2306" s="18"/>
      <c r="GP2306" s="18"/>
      <c r="GQ2306" s="18"/>
      <c r="GR2306" s="18"/>
      <c r="GS2306" s="18"/>
      <c r="GT2306" s="18"/>
    </row>
    <row r="2307" spans="1:202" x14ac:dyDescent="0.2">
      <c r="A2307" s="122"/>
      <c r="B2307" s="3"/>
      <c r="C2307" s="3"/>
      <c r="D2307" s="4"/>
      <c r="E2307" s="5"/>
      <c r="F2307" s="19"/>
      <c r="G2307" s="6"/>
      <c r="H2307" s="5"/>
      <c r="I2307" s="5"/>
      <c r="J2307" s="5"/>
      <c r="K2307" s="3"/>
      <c r="L2307" s="20"/>
      <c r="M2307" s="8"/>
      <c r="N2307" s="3"/>
      <c r="O2307" s="3"/>
      <c r="P2307" s="21"/>
      <c r="Q2307" s="2"/>
      <c r="R2307" s="9"/>
      <c r="S2307" s="9"/>
      <c r="T2307" s="9"/>
      <c r="U2307" s="9"/>
      <c r="V2307" s="9"/>
      <c r="W2307" s="9"/>
      <c r="X2307" s="9"/>
      <c r="Y2307" s="9"/>
      <c r="Z2307" s="9"/>
      <c r="AA2307" s="9"/>
      <c r="AB2307" s="9"/>
      <c r="AC2307" s="9"/>
      <c r="AD2307" s="9"/>
      <c r="AE2307" s="9"/>
      <c r="AF2307" s="59">
        <f t="shared" si="827"/>
        <v>44838</v>
      </c>
      <c r="AG2307" s="15">
        <f t="shared" si="824"/>
        <v>0</v>
      </c>
      <c r="AH2307" s="15">
        <f t="shared" si="824"/>
        <v>0</v>
      </c>
      <c r="AI2307" s="4">
        <f t="shared" si="824"/>
        <v>0</v>
      </c>
      <c r="AJ2307" s="16">
        <f t="shared" si="824"/>
        <v>0</v>
      </c>
      <c r="AK2307" s="4">
        <f t="shared" si="824"/>
        <v>0</v>
      </c>
      <c r="AL2307" s="59">
        <f t="shared" si="825"/>
        <v>44838</v>
      </c>
      <c r="AM2307" s="16">
        <f t="shared" si="826"/>
        <v>0</v>
      </c>
      <c r="AN2307" s="15">
        <f t="shared" si="826"/>
        <v>0</v>
      </c>
      <c r="AO2307" s="9">
        <f t="shared" si="826"/>
        <v>0</v>
      </c>
      <c r="AP2307" s="17">
        <f t="shared" si="826"/>
        <v>0</v>
      </c>
      <c r="AQ2307" s="15">
        <f t="shared" si="826"/>
        <v>0</v>
      </c>
      <c r="AR2307" s="10">
        <f t="shared" si="826"/>
        <v>0</v>
      </c>
      <c r="AS2307" s="59">
        <f t="shared" si="826"/>
        <v>0</v>
      </c>
      <c r="AT2307" s="18"/>
      <c r="AU2307" s="18"/>
      <c r="AV2307" s="40"/>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c r="DM2307" s="18"/>
      <c r="DN2307" s="18"/>
      <c r="DO2307" s="18"/>
      <c r="DP2307" s="18"/>
      <c r="DQ2307" s="18"/>
      <c r="DR2307" s="18"/>
      <c r="DS2307" s="18"/>
      <c r="DT2307" s="18"/>
      <c r="DU2307" s="18"/>
      <c r="DV2307" s="18"/>
      <c r="DW2307" s="18"/>
      <c r="DX2307" s="18"/>
      <c r="DY2307" s="18"/>
      <c r="DZ2307" s="18"/>
      <c r="EA2307" s="18"/>
      <c r="EB2307" s="18"/>
      <c r="EC2307" s="18"/>
      <c r="ED2307" s="18"/>
      <c r="EE2307" s="18"/>
      <c r="EF2307" s="18"/>
      <c r="EG2307" s="18"/>
      <c r="EH2307" s="18"/>
      <c r="EI2307" s="18"/>
      <c r="EJ2307" s="18"/>
      <c r="EK2307" s="18"/>
      <c r="EL2307" s="18"/>
      <c r="EM2307" s="18"/>
      <c r="EN2307" s="18"/>
      <c r="EO2307" s="18"/>
      <c r="EP2307" s="18"/>
      <c r="EQ2307" s="18"/>
      <c r="ER2307" s="18"/>
      <c r="ES2307" s="18"/>
      <c r="ET2307" s="18"/>
      <c r="EU2307" s="18"/>
      <c r="EV2307" s="18"/>
      <c r="EW2307" s="18"/>
      <c r="EX2307" s="18"/>
      <c r="EY2307" s="18"/>
      <c r="EZ2307" s="18"/>
      <c r="FA2307" s="18"/>
      <c r="FB2307" s="18"/>
      <c r="FC2307" s="18"/>
      <c r="FD2307" s="18"/>
      <c r="FE2307" s="18"/>
      <c r="FF2307" s="18"/>
      <c r="FG2307" s="18"/>
      <c r="FH2307" s="18"/>
      <c r="FI2307" s="18"/>
      <c r="FJ2307" s="18"/>
      <c r="FK2307" s="18"/>
      <c r="FL2307" s="18"/>
      <c r="FM2307" s="18"/>
      <c r="FN2307" s="18"/>
      <c r="FO2307" s="18"/>
      <c r="FP2307" s="18"/>
      <c r="FQ2307" s="18"/>
      <c r="FR2307" s="18"/>
      <c r="FS2307" s="18"/>
      <c r="FT2307" s="18"/>
      <c r="FU2307" s="18"/>
      <c r="FV2307" s="18"/>
      <c r="FW2307" s="18"/>
      <c r="FX2307" s="18"/>
      <c r="FY2307" s="18"/>
      <c r="FZ2307" s="18"/>
      <c r="GA2307" s="18"/>
      <c r="GB2307" s="18"/>
      <c r="GC2307" s="18"/>
      <c r="GD2307" s="18"/>
      <c r="GE2307" s="18"/>
      <c r="GF2307" s="18"/>
      <c r="GG2307" s="18"/>
      <c r="GH2307" s="18"/>
      <c r="GI2307" s="18"/>
      <c r="GJ2307" s="18"/>
      <c r="GK2307" s="18"/>
      <c r="GL2307" s="18"/>
      <c r="GM2307" s="18"/>
      <c r="GN2307" s="18"/>
      <c r="GO2307" s="18"/>
      <c r="GP2307" s="18"/>
      <c r="GQ2307" s="18"/>
      <c r="GR2307" s="18"/>
      <c r="GS2307" s="18"/>
      <c r="GT2307" s="18"/>
    </row>
    <row r="2308" spans="1:202" x14ac:dyDescent="0.2">
      <c r="A2308" s="122"/>
      <c r="B2308" s="3"/>
      <c r="C2308" s="3"/>
      <c r="D2308" s="4"/>
      <c r="E2308" s="5"/>
      <c r="F2308" s="19"/>
      <c r="G2308" s="6"/>
      <c r="H2308" s="5"/>
      <c r="I2308" s="5"/>
      <c r="J2308" s="5"/>
      <c r="K2308" s="3"/>
      <c r="L2308" s="20"/>
      <c r="M2308" s="8"/>
      <c r="N2308" s="3"/>
      <c r="O2308" s="3"/>
      <c r="P2308" s="21"/>
      <c r="Q2308" s="2"/>
      <c r="R2308" s="9"/>
      <c r="S2308" s="9"/>
      <c r="T2308" s="9"/>
      <c r="U2308" s="9"/>
      <c r="V2308" s="9"/>
      <c r="W2308" s="9"/>
      <c r="X2308" s="9"/>
      <c r="Y2308" s="9"/>
      <c r="Z2308" s="9"/>
      <c r="AA2308" s="9"/>
      <c r="AB2308" s="9"/>
      <c r="AC2308" s="9"/>
      <c r="AD2308" s="9"/>
      <c r="AE2308" s="9"/>
      <c r="AF2308" s="59">
        <f t="shared" si="827"/>
        <v>44839</v>
      </c>
      <c r="AG2308" s="15">
        <f t="shared" si="824"/>
        <v>0</v>
      </c>
      <c r="AH2308" s="15">
        <f t="shared" si="824"/>
        <v>0</v>
      </c>
      <c r="AI2308" s="4">
        <f t="shared" si="824"/>
        <v>0</v>
      </c>
      <c r="AJ2308" s="16">
        <f t="shared" si="824"/>
        <v>0</v>
      </c>
      <c r="AK2308" s="4">
        <f t="shared" si="824"/>
        <v>0</v>
      </c>
      <c r="AL2308" s="59">
        <f t="shared" si="825"/>
        <v>44839</v>
      </c>
      <c r="AM2308" s="16">
        <f t="shared" si="826"/>
        <v>0</v>
      </c>
      <c r="AN2308" s="15">
        <f t="shared" si="826"/>
        <v>0</v>
      </c>
      <c r="AO2308" s="9">
        <f t="shared" si="826"/>
        <v>0</v>
      </c>
      <c r="AP2308" s="17">
        <f t="shared" si="826"/>
        <v>0</v>
      </c>
      <c r="AQ2308" s="15">
        <f t="shared" si="826"/>
        <v>0</v>
      </c>
      <c r="AR2308" s="10">
        <f t="shared" si="826"/>
        <v>0</v>
      </c>
      <c r="AS2308" s="59">
        <f t="shared" si="826"/>
        <v>0</v>
      </c>
      <c r="AT2308" s="18"/>
      <c r="AU2308" s="18"/>
      <c r="AV2308" s="40"/>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c r="DM2308" s="18"/>
      <c r="DN2308" s="18"/>
      <c r="DO2308" s="18"/>
      <c r="DP2308" s="18"/>
      <c r="DQ2308" s="18"/>
      <c r="DR2308" s="18"/>
      <c r="DS2308" s="18"/>
      <c r="DT2308" s="18"/>
      <c r="DU2308" s="18"/>
      <c r="DV2308" s="18"/>
      <c r="DW2308" s="18"/>
      <c r="DX2308" s="18"/>
      <c r="DY2308" s="18"/>
      <c r="DZ2308" s="18"/>
      <c r="EA2308" s="18"/>
      <c r="EB2308" s="18"/>
      <c r="EC2308" s="18"/>
      <c r="ED2308" s="18"/>
      <c r="EE2308" s="18"/>
      <c r="EF2308" s="18"/>
      <c r="EG2308" s="18"/>
      <c r="EH2308" s="18"/>
      <c r="EI2308" s="18"/>
      <c r="EJ2308" s="18"/>
      <c r="EK2308" s="18"/>
      <c r="EL2308" s="18"/>
      <c r="EM2308" s="18"/>
      <c r="EN2308" s="18"/>
      <c r="EO2308" s="18"/>
      <c r="EP2308" s="18"/>
      <c r="EQ2308" s="18"/>
      <c r="ER2308" s="18"/>
      <c r="ES2308" s="18"/>
      <c r="ET2308" s="18"/>
      <c r="EU2308" s="18"/>
      <c r="EV2308" s="18"/>
      <c r="EW2308" s="18"/>
      <c r="EX2308" s="18"/>
      <c r="EY2308" s="18"/>
      <c r="EZ2308" s="18"/>
      <c r="FA2308" s="18"/>
      <c r="FB2308" s="18"/>
      <c r="FC2308" s="18"/>
      <c r="FD2308" s="18"/>
      <c r="FE2308" s="18"/>
      <c r="FF2308" s="18"/>
      <c r="FG2308" s="18"/>
      <c r="FH2308" s="18"/>
      <c r="FI2308" s="18"/>
      <c r="FJ2308" s="18"/>
      <c r="FK2308" s="18"/>
      <c r="FL2308" s="18"/>
      <c r="FM2308" s="18"/>
      <c r="FN2308" s="18"/>
      <c r="FO2308" s="18"/>
      <c r="FP2308" s="18"/>
      <c r="FQ2308" s="18"/>
      <c r="FR2308" s="18"/>
      <c r="FS2308" s="18"/>
      <c r="FT2308" s="18"/>
      <c r="FU2308" s="18"/>
      <c r="FV2308" s="18"/>
      <c r="FW2308" s="18"/>
      <c r="FX2308" s="18"/>
      <c r="FY2308" s="18"/>
      <c r="FZ2308" s="18"/>
      <c r="GA2308" s="18"/>
      <c r="GB2308" s="18"/>
      <c r="GC2308" s="18"/>
      <c r="GD2308" s="18"/>
      <c r="GE2308" s="18"/>
      <c r="GF2308" s="18"/>
      <c r="GG2308" s="18"/>
      <c r="GH2308" s="18"/>
      <c r="GI2308" s="18"/>
      <c r="GJ2308" s="18"/>
      <c r="GK2308" s="18"/>
      <c r="GL2308" s="18"/>
      <c r="GM2308" s="18"/>
      <c r="GN2308" s="18"/>
      <c r="GO2308" s="18"/>
      <c r="GP2308" s="18"/>
      <c r="GQ2308" s="18"/>
      <c r="GR2308" s="18"/>
      <c r="GS2308" s="18"/>
      <c r="GT2308" s="18"/>
    </row>
    <row r="2309" spans="1:202" x14ac:dyDescent="0.2">
      <c r="A2309" s="122"/>
      <c r="B2309" s="3"/>
      <c r="C2309" s="3"/>
      <c r="D2309" s="4"/>
      <c r="E2309" s="5"/>
      <c r="F2309" s="19"/>
      <c r="G2309" s="6"/>
      <c r="H2309" s="5"/>
      <c r="I2309" s="5"/>
      <c r="J2309" s="5"/>
      <c r="K2309" s="3"/>
      <c r="L2309" s="20"/>
      <c r="M2309" s="8"/>
      <c r="N2309" s="3"/>
      <c r="O2309" s="3"/>
      <c r="P2309" s="21"/>
      <c r="Q2309" s="2"/>
      <c r="R2309" s="9"/>
      <c r="S2309" s="9"/>
      <c r="T2309" s="9"/>
      <c r="U2309" s="9"/>
      <c r="V2309" s="9"/>
      <c r="W2309" s="9"/>
      <c r="X2309" s="9"/>
      <c r="Y2309" s="9"/>
      <c r="Z2309" s="9"/>
      <c r="AA2309" s="9"/>
      <c r="AB2309" s="9"/>
      <c r="AC2309" s="9"/>
      <c r="AD2309" s="9"/>
      <c r="AE2309" s="9"/>
      <c r="AF2309" s="59">
        <f t="shared" si="827"/>
        <v>44840</v>
      </c>
      <c r="AG2309" s="15">
        <f t="shared" si="824"/>
        <v>0</v>
      </c>
      <c r="AH2309" s="15">
        <f t="shared" si="824"/>
        <v>0</v>
      </c>
      <c r="AI2309" s="4">
        <f t="shared" si="824"/>
        <v>0</v>
      </c>
      <c r="AJ2309" s="16">
        <f t="shared" si="824"/>
        <v>0</v>
      </c>
      <c r="AK2309" s="4">
        <f t="shared" si="824"/>
        <v>0</v>
      </c>
      <c r="AL2309" s="59">
        <f t="shared" si="825"/>
        <v>44840</v>
      </c>
      <c r="AM2309" s="16">
        <f t="shared" si="826"/>
        <v>0</v>
      </c>
      <c r="AN2309" s="15">
        <f t="shared" si="826"/>
        <v>0</v>
      </c>
      <c r="AO2309" s="9">
        <f t="shared" si="826"/>
        <v>0</v>
      </c>
      <c r="AP2309" s="17">
        <f t="shared" si="826"/>
        <v>0</v>
      </c>
      <c r="AQ2309" s="15">
        <f t="shared" si="826"/>
        <v>0</v>
      </c>
      <c r="AR2309" s="10">
        <f t="shared" si="826"/>
        <v>0</v>
      </c>
      <c r="AS2309" s="59">
        <f t="shared" si="826"/>
        <v>0</v>
      </c>
      <c r="AT2309" s="18"/>
      <c r="AU2309" s="18"/>
      <c r="AV2309" s="40"/>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c r="DM2309" s="18"/>
      <c r="DN2309" s="18"/>
      <c r="DO2309" s="18"/>
      <c r="DP2309" s="18"/>
      <c r="DQ2309" s="18"/>
      <c r="DR2309" s="18"/>
      <c r="DS2309" s="18"/>
      <c r="DT2309" s="18"/>
      <c r="DU2309" s="18"/>
      <c r="DV2309" s="18"/>
      <c r="DW2309" s="18"/>
      <c r="DX2309" s="18"/>
      <c r="DY2309" s="18"/>
      <c r="DZ2309" s="18"/>
      <c r="EA2309" s="18"/>
      <c r="EB2309" s="18"/>
      <c r="EC2309" s="18"/>
      <c r="ED2309" s="18"/>
      <c r="EE2309" s="18"/>
      <c r="EF2309" s="18"/>
      <c r="EG2309" s="18"/>
      <c r="EH2309" s="18"/>
      <c r="EI2309" s="18"/>
      <c r="EJ2309" s="18"/>
      <c r="EK2309" s="18"/>
      <c r="EL2309" s="18"/>
      <c r="EM2309" s="18"/>
      <c r="EN2309" s="18"/>
      <c r="EO2309" s="18"/>
      <c r="EP2309" s="18"/>
      <c r="EQ2309" s="18"/>
      <c r="ER2309" s="18"/>
      <c r="ES2309" s="18"/>
      <c r="ET2309" s="18"/>
      <c r="EU2309" s="18"/>
      <c r="EV2309" s="18"/>
      <c r="EW2309" s="18"/>
      <c r="EX2309" s="18"/>
      <c r="EY2309" s="18"/>
      <c r="EZ2309" s="18"/>
      <c r="FA2309" s="18"/>
      <c r="FB2309" s="18"/>
      <c r="FC2309" s="18"/>
      <c r="FD2309" s="18"/>
      <c r="FE2309" s="18"/>
      <c r="FF2309" s="18"/>
      <c r="FG2309" s="18"/>
      <c r="FH2309" s="18"/>
      <c r="FI2309" s="18"/>
      <c r="FJ2309" s="18"/>
      <c r="FK2309" s="18"/>
      <c r="FL2309" s="18"/>
      <c r="FM2309" s="18"/>
      <c r="FN2309" s="18"/>
      <c r="FO2309" s="18"/>
      <c r="FP2309" s="18"/>
      <c r="FQ2309" s="18"/>
      <c r="FR2309" s="18"/>
      <c r="FS2309" s="18"/>
      <c r="FT2309" s="18"/>
      <c r="FU2309" s="18"/>
      <c r="FV2309" s="18"/>
      <c r="FW2309" s="18"/>
      <c r="FX2309" s="18"/>
      <c r="FY2309" s="18"/>
      <c r="FZ2309" s="18"/>
      <c r="GA2309" s="18"/>
      <c r="GB2309" s="18"/>
      <c r="GC2309" s="18"/>
      <c r="GD2309" s="18"/>
      <c r="GE2309" s="18"/>
      <c r="GF2309" s="18"/>
      <c r="GG2309" s="18"/>
      <c r="GH2309" s="18"/>
      <c r="GI2309" s="18"/>
      <c r="GJ2309" s="18"/>
      <c r="GK2309" s="18"/>
      <c r="GL2309" s="18"/>
      <c r="GM2309" s="18"/>
      <c r="GN2309" s="18"/>
      <c r="GO2309" s="18"/>
      <c r="GP2309" s="18"/>
      <c r="GQ2309" s="18"/>
      <c r="GR2309" s="18"/>
      <c r="GS2309" s="18"/>
      <c r="GT2309" s="18"/>
    </row>
    <row r="2310" spans="1:202" x14ac:dyDescent="0.2">
      <c r="A2310" s="122"/>
      <c r="B2310" s="3"/>
      <c r="C2310" s="3"/>
      <c r="D2310" s="4"/>
      <c r="E2310" s="5"/>
      <c r="F2310" s="19"/>
      <c r="G2310" s="6"/>
      <c r="H2310" s="5"/>
      <c r="I2310" s="5"/>
      <c r="J2310" s="5"/>
      <c r="K2310" s="3"/>
      <c r="L2310" s="20"/>
      <c r="M2310" s="8"/>
      <c r="N2310" s="3"/>
      <c r="O2310" s="3"/>
      <c r="P2310" s="21"/>
      <c r="Q2310" s="2"/>
      <c r="R2310" s="9"/>
      <c r="S2310" s="9"/>
      <c r="T2310" s="9"/>
      <c r="U2310" s="9"/>
      <c r="V2310" s="9"/>
      <c r="W2310" s="9"/>
      <c r="X2310" s="9"/>
      <c r="Y2310" s="9"/>
      <c r="Z2310" s="9"/>
      <c r="AA2310" s="9"/>
      <c r="AB2310" s="9"/>
      <c r="AC2310" s="9"/>
      <c r="AD2310" s="9"/>
      <c r="AE2310" s="9"/>
      <c r="AF2310" s="59">
        <f t="shared" si="827"/>
        <v>44841</v>
      </c>
      <c r="AG2310" s="15">
        <f t="shared" si="824"/>
        <v>0</v>
      </c>
      <c r="AH2310" s="15">
        <f t="shared" si="824"/>
        <v>0</v>
      </c>
      <c r="AI2310" s="4">
        <f t="shared" si="824"/>
        <v>0</v>
      </c>
      <c r="AJ2310" s="16">
        <f t="shared" si="824"/>
        <v>0</v>
      </c>
      <c r="AK2310" s="4">
        <f t="shared" si="824"/>
        <v>0</v>
      </c>
      <c r="AL2310" s="59">
        <f t="shared" si="825"/>
        <v>44841</v>
      </c>
      <c r="AM2310" s="16">
        <f t="shared" si="826"/>
        <v>0</v>
      </c>
      <c r="AN2310" s="15">
        <f t="shared" si="826"/>
        <v>0</v>
      </c>
      <c r="AO2310" s="9">
        <f t="shared" si="826"/>
        <v>0</v>
      </c>
      <c r="AP2310" s="17">
        <f t="shared" si="826"/>
        <v>0</v>
      </c>
      <c r="AQ2310" s="15">
        <f t="shared" si="826"/>
        <v>0</v>
      </c>
      <c r="AR2310" s="10">
        <f t="shared" si="826"/>
        <v>0</v>
      </c>
      <c r="AS2310" s="59">
        <f t="shared" si="826"/>
        <v>0</v>
      </c>
      <c r="AT2310" s="18"/>
      <c r="AU2310" s="18"/>
      <c r="AV2310" s="40"/>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8"/>
      <c r="FH2310" s="18"/>
      <c r="FI2310" s="18"/>
      <c r="FJ2310" s="18"/>
      <c r="FK2310" s="18"/>
      <c r="FL2310" s="18"/>
      <c r="FM2310" s="18"/>
      <c r="FN2310" s="18"/>
      <c r="FO2310" s="18"/>
      <c r="FP2310" s="18"/>
      <c r="FQ2310" s="18"/>
      <c r="FR2310" s="18"/>
      <c r="FS2310" s="18"/>
      <c r="FT2310" s="18"/>
      <c r="FU2310" s="18"/>
      <c r="FV2310" s="18"/>
      <c r="FW2310" s="18"/>
      <c r="FX2310" s="18"/>
      <c r="FY2310" s="18"/>
      <c r="FZ2310" s="18"/>
      <c r="GA2310" s="18"/>
      <c r="GB2310" s="18"/>
      <c r="GC2310" s="18"/>
      <c r="GD2310" s="18"/>
      <c r="GE2310" s="18"/>
      <c r="GF2310" s="18"/>
      <c r="GG2310" s="18"/>
      <c r="GH2310" s="18"/>
      <c r="GI2310" s="18"/>
      <c r="GJ2310" s="18"/>
      <c r="GK2310" s="18"/>
      <c r="GL2310" s="18"/>
      <c r="GM2310" s="18"/>
      <c r="GN2310" s="18"/>
      <c r="GO2310" s="18"/>
      <c r="GP2310" s="18"/>
      <c r="GQ2310" s="18"/>
      <c r="GR2310" s="18"/>
      <c r="GS2310" s="18"/>
      <c r="GT2310" s="18"/>
    </row>
    <row r="2311" spans="1:202" x14ac:dyDescent="0.2">
      <c r="A2311" s="122"/>
      <c r="B2311" s="3"/>
      <c r="C2311" s="3"/>
      <c r="D2311" s="4"/>
      <c r="E2311" s="5"/>
      <c r="F2311" s="19"/>
      <c r="G2311" s="6"/>
      <c r="H2311" s="5"/>
      <c r="I2311" s="5"/>
      <c r="J2311" s="5"/>
      <c r="K2311" s="3"/>
      <c r="L2311" s="20"/>
      <c r="M2311" s="8"/>
      <c r="N2311" s="3"/>
      <c r="O2311" s="3"/>
      <c r="P2311" s="21"/>
      <c r="Q2311" s="2"/>
      <c r="R2311" s="9"/>
      <c r="S2311" s="9"/>
      <c r="T2311" s="9"/>
      <c r="U2311" s="9"/>
      <c r="V2311" s="9"/>
      <c r="W2311" s="9"/>
      <c r="X2311" s="9"/>
      <c r="Y2311" s="9"/>
      <c r="Z2311" s="9"/>
      <c r="AA2311" s="9"/>
      <c r="AB2311" s="9"/>
      <c r="AC2311" s="9"/>
      <c r="AD2311" s="9"/>
      <c r="AE2311" s="9"/>
      <c r="AF2311" s="59">
        <f t="shared" si="827"/>
        <v>44842</v>
      </c>
      <c r="AG2311" s="15">
        <f t="shared" si="824"/>
        <v>0</v>
      </c>
      <c r="AH2311" s="15">
        <f t="shared" si="824"/>
        <v>0</v>
      </c>
      <c r="AI2311" s="4">
        <f t="shared" si="824"/>
        <v>0</v>
      </c>
      <c r="AJ2311" s="16">
        <f t="shared" si="824"/>
        <v>0</v>
      </c>
      <c r="AK2311" s="4">
        <f t="shared" si="824"/>
        <v>0</v>
      </c>
      <c r="AL2311" s="59">
        <f t="shared" si="825"/>
        <v>44842</v>
      </c>
      <c r="AM2311" s="16">
        <f t="shared" si="826"/>
        <v>0</v>
      </c>
      <c r="AN2311" s="15">
        <f t="shared" si="826"/>
        <v>0</v>
      </c>
      <c r="AO2311" s="9">
        <f t="shared" si="826"/>
        <v>0</v>
      </c>
      <c r="AP2311" s="17">
        <f t="shared" si="826"/>
        <v>0</v>
      </c>
      <c r="AQ2311" s="15">
        <f t="shared" si="826"/>
        <v>0</v>
      </c>
      <c r="AR2311" s="10">
        <f t="shared" si="826"/>
        <v>0</v>
      </c>
      <c r="AS2311" s="59">
        <f t="shared" si="826"/>
        <v>0</v>
      </c>
      <c r="AT2311" s="18"/>
      <c r="AU2311" s="18"/>
      <c r="AV2311" s="40"/>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c r="DM2311" s="18"/>
      <c r="DN2311" s="18"/>
      <c r="DO2311" s="18"/>
      <c r="DP2311" s="18"/>
      <c r="DQ2311" s="18"/>
      <c r="DR2311" s="18"/>
      <c r="DS2311" s="18"/>
      <c r="DT2311" s="18"/>
      <c r="DU2311" s="18"/>
      <c r="DV2311" s="18"/>
      <c r="DW2311" s="18"/>
      <c r="DX2311" s="18"/>
      <c r="DY2311" s="18"/>
      <c r="DZ2311" s="18"/>
      <c r="EA2311" s="18"/>
      <c r="EB2311" s="18"/>
      <c r="EC2311" s="18"/>
      <c r="ED2311" s="18"/>
      <c r="EE2311" s="18"/>
      <c r="EF2311" s="18"/>
      <c r="EG2311" s="18"/>
      <c r="EH2311" s="18"/>
      <c r="EI2311" s="18"/>
      <c r="EJ2311" s="18"/>
      <c r="EK2311" s="18"/>
      <c r="EL2311" s="18"/>
      <c r="EM2311" s="18"/>
      <c r="EN2311" s="18"/>
      <c r="EO2311" s="18"/>
      <c r="EP2311" s="18"/>
      <c r="EQ2311" s="18"/>
      <c r="ER2311" s="18"/>
      <c r="ES2311" s="18"/>
      <c r="ET2311" s="18"/>
      <c r="EU2311" s="18"/>
      <c r="EV2311" s="18"/>
      <c r="EW2311" s="18"/>
      <c r="EX2311" s="18"/>
      <c r="EY2311" s="18"/>
      <c r="EZ2311" s="18"/>
      <c r="FA2311" s="18"/>
      <c r="FB2311" s="18"/>
      <c r="FC2311" s="18"/>
      <c r="FD2311" s="18"/>
      <c r="FE2311" s="18"/>
      <c r="FF2311" s="18"/>
      <c r="FG2311" s="18"/>
      <c r="FH2311" s="18"/>
      <c r="FI2311" s="18"/>
      <c r="FJ2311" s="18"/>
      <c r="FK2311" s="18"/>
      <c r="FL2311" s="18"/>
      <c r="FM2311" s="18"/>
      <c r="FN2311" s="18"/>
      <c r="FO2311" s="18"/>
      <c r="FP2311" s="18"/>
      <c r="FQ2311" s="18"/>
      <c r="FR2311" s="18"/>
      <c r="FS2311" s="18"/>
      <c r="FT2311" s="18"/>
      <c r="FU2311" s="18"/>
      <c r="FV2311" s="18"/>
      <c r="FW2311" s="18"/>
      <c r="FX2311" s="18"/>
      <c r="FY2311" s="18"/>
      <c r="FZ2311" s="18"/>
      <c r="GA2311" s="18"/>
      <c r="GB2311" s="18"/>
      <c r="GC2311" s="18"/>
      <c r="GD2311" s="18"/>
      <c r="GE2311" s="18"/>
      <c r="GF2311" s="18"/>
      <c r="GG2311" s="18"/>
      <c r="GH2311" s="18"/>
      <c r="GI2311" s="18"/>
      <c r="GJ2311" s="18"/>
      <c r="GK2311" s="18"/>
      <c r="GL2311" s="18"/>
      <c r="GM2311" s="18"/>
      <c r="GN2311" s="18"/>
      <c r="GO2311" s="18"/>
      <c r="GP2311" s="18"/>
      <c r="GQ2311" s="18"/>
      <c r="GR2311" s="18"/>
      <c r="GS2311" s="18"/>
      <c r="GT2311" s="18"/>
    </row>
    <row r="2312" spans="1:202" x14ac:dyDescent="0.2">
      <c r="A2312" s="122"/>
      <c r="B2312" s="3"/>
      <c r="C2312" s="3"/>
      <c r="D2312" s="4"/>
      <c r="E2312" s="5"/>
      <c r="F2312" s="19"/>
      <c r="G2312" s="6"/>
      <c r="H2312" s="5"/>
      <c r="I2312" s="5"/>
      <c r="J2312" s="5"/>
      <c r="K2312" s="3"/>
      <c r="L2312" s="20"/>
      <c r="M2312" s="8"/>
      <c r="N2312" s="3"/>
      <c r="O2312" s="3"/>
      <c r="P2312" s="21"/>
      <c r="Q2312" s="2"/>
      <c r="R2312" s="9"/>
      <c r="S2312" s="9"/>
      <c r="T2312" s="9"/>
      <c r="U2312" s="9"/>
      <c r="V2312" s="9"/>
      <c r="W2312" s="9"/>
      <c r="X2312" s="9"/>
      <c r="Y2312" s="9"/>
      <c r="Z2312" s="9"/>
      <c r="AA2312" s="9"/>
      <c r="AB2312" s="9"/>
      <c r="AC2312" s="9"/>
      <c r="AD2312" s="9"/>
      <c r="AE2312" s="9"/>
      <c r="AF2312" s="59">
        <f t="shared" si="827"/>
        <v>44843</v>
      </c>
      <c r="AG2312" s="15">
        <f t="shared" si="824"/>
        <v>0</v>
      </c>
      <c r="AH2312" s="15">
        <f t="shared" si="824"/>
        <v>0</v>
      </c>
      <c r="AI2312" s="4">
        <f t="shared" si="824"/>
        <v>0</v>
      </c>
      <c r="AJ2312" s="16">
        <f t="shared" si="824"/>
        <v>0</v>
      </c>
      <c r="AK2312" s="4">
        <f t="shared" si="824"/>
        <v>0</v>
      </c>
      <c r="AL2312" s="59">
        <f t="shared" si="825"/>
        <v>44843</v>
      </c>
      <c r="AM2312" s="16">
        <f t="shared" si="826"/>
        <v>0</v>
      </c>
      <c r="AN2312" s="15">
        <f t="shared" si="826"/>
        <v>0</v>
      </c>
      <c r="AO2312" s="9">
        <f t="shared" si="826"/>
        <v>0</v>
      </c>
      <c r="AP2312" s="17">
        <f t="shared" si="826"/>
        <v>0</v>
      </c>
      <c r="AQ2312" s="15">
        <f t="shared" si="826"/>
        <v>0</v>
      </c>
      <c r="AR2312" s="10">
        <f t="shared" si="826"/>
        <v>0</v>
      </c>
      <c r="AS2312" s="59">
        <f t="shared" si="826"/>
        <v>0</v>
      </c>
      <c r="AT2312" s="18"/>
      <c r="AU2312" s="18"/>
      <c r="AV2312" s="40"/>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c r="DM2312" s="18"/>
      <c r="DN2312" s="18"/>
      <c r="DO2312" s="18"/>
      <c r="DP2312" s="18"/>
      <c r="DQ2312" s="18"/>
      <c r="DR2312" s="18"/>
      <c r="DS2312" s="18"/>
      <c r="DT2312" s="18"/>
      <c r="DU2312" s="18"/>
      <c r="DV2312" s="18"/>
      <c r="DW2312" s="18"/>
      <c r="DX2312" s="18"/>
      <c r="DY2312" s="18"/>
      <c r="DZ2312" s="18"/>
      <c r="EA2312" s="18"/>
      <c r="EB2312" s="18"/>
      <c r="EC2312" s="18"/>
      <c r="ED2312" s="18"/>
      <c r="EE2312" s="18"/>
      <c r="EF2312" s="18"/>
      <c r="EG2312" s="18"/>
      <c r="EH2312" s="18"/>
      <c r="EI2312" s="18"/>
      <c r="EJ2312" s="18"/>
      <c r="EK2312" s="18"/>
      <c r="EL2312" s="18"/>
      <c r="EM2312" s="18"/>
      <c r="EN2312" s="18"/>
      <c r="EO2312" s="18"/>
      <c r="EP2312" s="18"/>
      <c r="EQ2312" s="18"/>
      <c r="ER2312" s="18"/>
      <c r="ES2312" s="18"/>
      <c r="ET2312" s="18"/>
      <c r="EU2312" s="18"/>
      <c r="EV2312" s="18"/>
      <c r="EW2312" s="18"/>
      <c r="EX2312" s="18"/>
      <c r="EY2312" s="18"/>
      <c r="EZ2312" s="18"/>
      <c r="FA2312" s="18"/>
      <c r="FB2312" s="18"/>
      <c r="FC2312" s="18"/>
      <c r="FD2312" s="18"/>
      <c r="FE2312" s="18"/>
      <c r="FF2312" s="18"/>
      <c r="FG2312" s="18"/>
      <c r="FH2312" s="18"/>
      <c r="FI2312" s="18"/>
      <c r="FJ2312" s="18"/>
      <c r="FK2312" s="18"/>
      <c r="FL2312" s="18"/>
      <c r="FM2312" s="18"/>
      <c r="FN2312" s="18"/>
      <c r="FO2312" s="18"/>
      <c r="FP2312" s="18"/>
      <c r="FQ2312" s="18"/>
      <c r="FR2312" s="18"/>
      <c r="FS2312" s="18"/>
      <c r="FT2312" s="18"/>
      <c r="FU2312" s="18"/>
      <c r="FV2312" s="18"/>
      <c r="FW2312" s="18"/>
      <c r="FX2312" s="18"/>
      <c r="FY2312" s="18"/>
      <c r="FZ2312" s="18"/>
      <c r="GA2312" s="18"/>
      <c r="GB2312" s="18"/>
      <c r="GC2312" s="18"/>
      <c r="GD2312" s="18"/>
      <c r="GE2312" s="18"/>
      <c r="GF2312" s="18"/>
      <c r="GG2312" s="18"/>
      <c r="GH2312" s="18"/>
      <c r="GI2312" s="18"/>
      <c r="GJ2312" s="18"/>
      <c r="GK2312" s="18"/>
      <c r="GL2312" s="18"/>
      <c r="GM2312" s="18"/>
      <c r="GN2312" s="18"/>
      <c r="GO2312" s="18"/>
      <c r="GP2312" s="18"/>
      <c r="GQ2312" s="18"/>
      <c r="GR2312" s="18"/>
      <c r="GS2312" s="18"/>
      <c r="GT2312" s="18"/>
    </row>
    <row r="2313" spans="1:202" x14ac:dyDescent="0.2">
      <c r="A2313" s="122"/>
      <c r="B2313" s="3"/>
      <c r="C2313" s="3"/>
      <c r="D2313" s="4"/>
      <c r="E2313" s="5"/>
      <c r="F2313" s="19"/>
      <c r="G2313" s="6"/>
      <c r="H2313" s="5"/>
      <c r="I2313" s="5"/>
      <c r="J2313" s="5"/>
      <c r="K2313" s="3"/>
      <c r="L2313" s="20"/>
      <c r="M2313" s="8"/>
      <c r="N2313" s="3"/>
      <c r="O2313" s="3"/>
      <c r="P2313" s="21"/>
      <c r="Q2313" s="2"/>
      <c r="R2313" s="9"/>
      <c r="S2313" s="9"/>
      <c r="T2313" s="9"/>
      <c r="U2313" s="9"/>
      <c r="V2313" s="9"/>
      <c r="W2313" s="9"/>
      <c r="X2313" s="9"/>
      <c r="Y2313" s="9"/>
      <c r="Z2313" s="9"/>
      <c r="AA2313" s="9"/>
      <c r="AB2313" s="9"/>
      <c r="AC2313" s="9"/>
      <c r="AD2313" s="9"/>
      <c r="AE2313" s="9"/>
      <c r="AF2313" s="59">
        <f t="shared" si="827"/>
        <v>44844</v>
      </c>
      <c r="AG2313" s="15">
        <f t="shared" si="824"/>
        <v>0</v>
      </c>
      <c r="AH2313" s="15">
        <f t="shared" si="824"/>
        <v>0</v>
      </c>
      <c r="AI2313" s="4">
        <f t="shared" si="824"/>
        <v>0</v>
      </c>
      <c r="AJ2313" s="16">
        <f t="shared" si="824"/>
        <v>0</v>
      </c>
      <c r="AK2313" s="4">
        <f t="shared" si="824"/>
        <v>0</v>
      </c>
      <c r="AL2313" s="59">
        <f t="shared" si="825"/>
        <v>44844</v>
      </c>
      <c r="AM2313" s="16">
        <f t="shared" si="826"/>
        <v>0</v>
      </c>
      <c r="AN2313" s="15">
        <f t="shared" si="826"/>
        <v>0</v>
      </c>
      <c r="AO2313" s="9">
        <f t="shared" si="826"/>
        <v>0</v>
      </c>
      <c r="AP2313" s="17">
        <f t="shared" si="826"/>
        <v>0</v>
      </c>
      <c r="AQ2313" s="15">
        <f t="shared" si="826"/>
        <v>0</v>
      </c>
      <c r="AR2313" s="10">
        <f t="shared" si="826"/>
        <v>0</v>
      </c>
      <c r="AS2313" s="59">
        <f t="shared" si="826"/>
        <v>0</v>
      </c>
      <c r="AT2313" s="18"/>
      <c r="AU2313" s="18"/>
      <c r="AV2313" s="40"/>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c r="DM2313" s="18"/>
      <c r="DN2313" s="18"/>
      <c r="DO2313" s="18"/>
      <c r="DP2313" s="18"/>
      <c r="DQ2313" s="18"/>
      <c r="DR2313" s="18"/>
      <c r="DS2313" s="18"/>
      <c r="DT2313" s="18"/>
      <c r="DU2313" s="18"/>
      <c r="DV2313" s="18"/>
      <c r="DW2313" s="18"/>
      <c r="DX2313" s="18"/>
      <c r="DY2313" s="18"/>
      <c r="DZ2313" s="18"/>
      <c r="EA2313" s="18"/>
      <c r="EB2313" s="18"/>
      <c r="EC2313" s="18"/>
      <c r="ED2313" s="18"/>
      <c r="EE2313" s="18"/>
      <c r="EF2313" s="18"/>
      <c r="EG2313" s="18"/>
      <c r="EH2313" s="18"/>
      <c r="EI2313" s="18"/>
      <c r="EJ2313" s="18"/>
      <c r="EK2313" s="18"/>
      <c r="EL2313" s="18"/>
      <c r="EM2313" s="18"/>
      <c r="EN2313" s="18"/>
      <c r="EO2313" s="18"/>
      <c r="EP2313" s="18"/>
      <c r="EQ2313" s="18"/>
      <c r="ER2313" s="18"/>
      <c r="ES2313" s="18"/>
      <c r="ET2313" s="18"/>
      <c r="EU2313" s="18"/>
      <c r="EV2313" s="18"/>
      <c r="EW2313" s="18"/>
      <c r="EX2313" s="18"/>
      <c r="EY2313" s="18"/>
      <c r="EZ2313" s="18"/>
      <c r="FA2313" s="18"/>
      <c r="FB2313" s="18"/>
      <c r="FC2313" s="18"/>
      <c r="FD2313" s="18"/>
      <c r="FE2313" s="18"/>
      <c r="FF2313" s="18"/>
      <c r="FG2313" s="18"/>
      <c r="FH2313" s="18"/>
      <c r="FI2313" s="18"/>
      <c r="FJ2313" s="18"/>
      <c r="FK2313" s="18"/>
      <c r="FL2313" s="18"/>
      <c r="FM2313" s="18"/>
      <c r="FN2313" s="18"/>
      <c r="FO2313" s="18"/>
      <c r="FP2313" s="18"/>
      <c r="FQ2313" s="18"/>
      <c r="FR2313" s="18"/>
      <c r="FS2313" s="18"/>
      <c r="FT2313" s="18"/>
      <c r="FU2313" s="18"/>
      <c r="FV2313" s="18"/>
      <c r="FW2313" s="18"/>
      <c r="FX2313" s="18"/>
      <c r="FY2313" s="18"/>
      <c r="FZ2313" s="18"/>
      <c r="GA2313" s="18"/>
      <c r="GB2313" s="18"/>
      <c r="GC2313" s="18"/>
      <c r="GD2313" s="18"/>
      <c r="GE2313" s="18"/>
      <c r="GF2313" s="18"/>
      <c r="GG2313" s="18"/>
      <c r="GH2313" s="18"/>
      <c r="GI2313" s="18"/>
      <c r="GJ2313" s="18"/>
      <c r="GK2313" s="18"/>
      <c r="GL2313" s="18"/>
      <c r="GM2313" s="18"/>
      <c r="GN2313" s="18"/>
      <c r="GO2313" s="18"/>
      <c r="GP2313" s="18"/>
      <c r="GQ2313" s="18"/>
      <c r="GR2313" s="18"/>
      <c r="GS2313" s="18"/>
      <c r="GT2313" s="18"/>
    </row>
    <row r="2314" spans="1:202" x14ac:dyDescent="0.2">
      <c r="A2314" s="122"/>
      <c r="B2314" s="3"/>
      <c r="C2314" s="3"/>
      <c r="D2314" s="4"/>
      <c r="E2314" s="5"/>
      <c r="F2314" s="19"/>
      <c r="G2314" s="6"/>
      <c r="H2314" s="5"/>
      <c r="I2314" s="5"/>
      <c r="J2314" s="5"/>
      <c r="K2314" s="3"/>
      <c r="L2314" s="20"/>
      <c r="M2314" s="8"/>
      <c r="N2314" s="3"/>
      <c r="O2314" s="3"/>
      <c r="P2314" s="21"/>
      <c r="Q2314" s="2"/>
      <c r="R2314" s="9"/>
      <c r="S2314" s="9"/>
      <c r="T2314" s="9"/>
      <c r="U2314" s="9"/>
      <c r="V2314" s="9"/>
      <c r="W2314" s="9"/>
      <c r="X2314" s="9"/>
      <c r="Y2314" s="9"/>
      <c r="Z2314" s="9"/>
      <c r="AA2314" s="9"/>
      <c r="AB2314" s="9"/>
      <c r="AC2314" s="9"/>
      <c r="AD2314" s="9"/>
      <c r="AE2314" s="9"/>
      <c r="AF2314" s="59">
        <f t="shared" si="827"/>
        <v>44845</v>
      </c>
      <c r="AG2314" s="15">
        <f t="shared" si="824"/>
        <v>0</v>
      </c>
      <c r="AH2314" s="15">
        <f t="shared" si="824"/>
        <v>0</v>
      </c>
      <c r="AI2314" s="4">
        <f t="shared" si="824"/>
        <v>0</v>
      </c>
      <c r="AJ2314" s="16">
        <f t="shared" si="824"/>
        <v>0</v>
      </c>
      <c r="AK2314" s="4">
        <f t="shared" si="824"/>
        <v>0</v>
      </c>
      <c r="AL2314" s="59">
        <f t="shared" si="825"/>
        <v>44845</v>
      </c>
      <c r="AM2314" s="16">
        <f t="shared" si="826"/>
        <v>0</v>
      </c>
      <c r="AN2314" s="15">
        <f t="shared" si="826"/>
        <v>0</v>
      </c>
      <c r="AO2314" s="9">
        <f t="shared" si="826"/>
        <v>0</v>
      </c>
      <c r="AP2314" s="17">
        <f t="shared" si="826"/>
        <v>0</v>
      </c>
      <c r="AQ2314" s="15">
        <f t="shared" si="826"/>
        <v>0</v>
      </c>
      <c r="AR2314" s="10">
        <f t="shared" si="826"/>
        <v>0</v>
      </c>
      <c r="AS2314" s="59">
        <f t="shared" si="826"/>
        <v>0</v>
      </c>
      <c r="AT2314" s="18"/>
      <c r="AU2314" s="18"/>
      <c r="AV2314" s="40"/>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c r="DM2314" s="18"/>
      <c r="DN2314" s="18"/>
      <c r="DO2314" s="18"/>
      <c r="DP2314" s="18"/>
      <c r="DQ2314" s="18"/>
      <c r="DR2314" s="18"/>
      <c r="DS2314" s="18"/>
      <c r="DT2314" s="18"/>
      <c r="DU2314" s="18"/>
      <c r="DV2314" s="18"/>
      <c r="DW2314" s="18"/>
      <c r="DX2314" s="18"/>
      <c r="DY2314" s="18"/>
      <c r="DZ2314" s="18"/>
      <c r="EA2314" s="18"/>
      <c r="EB2314" s="18"/>
      <c r="EC2314" s="18"/>
      <c r="ED2314" s="18"/>
      <c r="EE2314" s="18"/>
      <c r="EF2314" s="18"/>
      <c r="EG2314" s="18"/>
      <c r="EH2314" s="18"/>
      <c r="EI2314" s="18"/>
      <c r="EJ2314" s="18"/>
      <c r="EK2314" s="18"/>
      <c r="EL2314" s="18"/>
      <c r="EM2314" s="18"/>
      <c r="EN2314" s="18"/>
      <c r="EO2314" s="18"/>
      <c r="EP2314" s="18"/>
      <c r="EQ2314" s="18"/>
      <c r="ER2314" s="18"/>
      <c r="ES2314" s="18"/>
      <c r="ET2314" s="18"/>
      <c r="EU2314" s="18"/>
      <c r="EV2314" s="18"/>
      <c r="EW2314" s="18"/>
      <c r="EX2314" s="18"/>
      <c r="EY2314" s="18"/>
      <c r="EZ2314" s="18"/>
      <c r="FA2314" s="18"/>
      <c r="FB2314" s="18"/>
      <c r="FC2314" s="18"/>
      <c r="FD2314" s="18"/>
      <c r="FE2314" s="18"/>
      <c r="FF2314" s="18"/>
      <c r="FG2314" s="18"/>
      <c r="FH2314" s="18"/>
      <c r="FI2314" s="18"/>
      <c r="FJ2314" s="18"/>
      <c r="FK2314" s="18"/>
      <c r="FL2314" s="18"/>
      <c r="FM2314" s="18"/>
      <c r="FN2314" s="18"/>
      <c r="FO2314" s="18"/>
      <c r="FP2314" s="18"/>
      <c r="FQ2314" s="18"/>
      <c r="FR2314" s="18"/>
      <c r="FS2314" s="18"/>
      <c r="FT2314" s="18"/>
      <c r="FU2314" s="18"/>
      <c r="FV2314" s="18"/>
      <c r="FW2314" s="18"/>
      <c r="FX2314" s="18"/>
      <c r="FY2314" s="18"/>
      <c r="FZ2314" s="18"/>
      <c r="GA2314" s="18"/>
      <c r="GB2314" s="18"/>
      <c r="GC2314" s="18"/>
      <c r="GD2314" s="18"/>
      <c r="GE2314" s="18"/>
      <c r="GF2314" s="18"/>
      <c r="GG2314" s="18"/>
      <c r="GH2314" s="18"/>
      <c r="GI2314" s="18"/>
      <c r="GJ2314" s="18"/>
      <c r="GK2314" s="18"/>
      <c r="GL2314" s="18"/>
      <c r="GM2314" s="18"/>
      <c r="GN2314" s="18"/>
      <c r="GO2314" s="18"/>
      <c r="GP2314" s="18"/>
      <c r="GQ2314" s="18"/>
      <c r="GR2314" s="18"/>
      <c r="GS2314" s="18"/>
      <c r="GT2314" s="18"/>
    </row>
    <row r="2315" spans="1:202" x14ac:dyDescent="0.2">
      <c r="A2315" s="122"/>
      <c r="B2315" s="3"/>
      <c r="C2315" s="3"/>
      <c r="D2315" s="4"/>
      <c r="E2315" s="5"/>
      <c r="F2315" s="19"/>
      <c r="G2315" s="6"/>
      <c r="H2315" s="5"/>
      <c r="I2315" s="5"/>
      <c r="J2315" s="5"/>
      <c r="K2315" s="3"/>
      <c r="L2315" s="20"/>
      <c r="M2315" s="8"/>
      <c r="N2315" s="3"/>
      <c r="O2315" s="3"/>
      <c r="P2315" s="21"/>
      <c r="Q2315" s="2"/>
      <c r="R2315" s="9"/>
      <c r="S2315" s="9"/>
      <c r="T2315" s="9"/>
      <c r="U2315" s="9"/>
      <c r="V2315" s="9"/>
      <c r="W2315" s="9"/>
      <c r="X2315" s="9"/>
      <c r="Y2315" s="9"/>
      <c r="Z2315" s="9"/>
      <c r="AA2315" s="9"/>
      <c r="AB2315" s="9"/>
      <c r="AC2315" s="9"/>
      <c r="AD2315" s="9"/>
      <c r="AE2315" s="9"/>
      <c r="AF2315" s="59">
        <f t="shared" si="827"/>
        <v>44846</v>
      </c>
      <c r="AG2315" s="15">
        <f t="shared" si="824"/>
        <v>0</v>
      </c>
      <c r="AH2315" s="15">
        <f t="shared" si="824"/>
        <v>0</v>
      </c>
      <c r="AI2315" s="4">
        <f t="shared" si="824"/>
        <v>0</v>
      </c>
      <c r="AJ2315" s="16">
        <f t="shared" si="824"/>
        <v>0</v>
      </c>
      <c r="AK2315" s="4">
        <f t="shared" si="824"/>
        <v>0</v>
      </c>
      <c r="AL2315" s="59">
        <f t="shared" si="825"/>
        <v>44846</v>
      </c>
      <c r="AM2315" s="16">
        <f t="shared" si="826"/>
        <v>0</v>
      </c>
      <c r="AN2315" s="15">
        <f t="shared" si="826"/>
        <v>0</v>
      </c>
      <c r="AO2315" s="9">
        <f t="shared" si="826"/>
        <v>0</v>
      </c>
      <c r="AP2315" s="17">
        <f t="shared" si="826"/>
        <v>0</v>
      </c>
      <c r="AQ2315" s="15">
        <f t="shared" si="826"/>
        <v>0</v>
      </c>
      <c r="AR2315" s="10">
        <f t="shared" si="826"/>
        <v>0</v>
      </c>
      <c r="AS2315" s="59">
        <f t="shared" si="826"/>
        <v>0</v>
      </c>
      <c r="AT2315" s="18"/>
      <c r="AU2315" s="18"/>
      <c r="AV2315" s="40"/>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c r="DM2315" s="18"/>
      <c r="DN2315" s="18"/>
      <c r="DO2315" s="18"/>
      <c r="DP2315" s="18"/>
      <c r="DQ2315" s="18"/>
      <c r="DR2315" s="18"/>
      <c r="DS2315" s="18"/>
      <c r="DT2315" s="18"/>
      <c r="DU2315" s="18"/>
      <c r="DV2315" s="18"/>
      <c r="DW2315" s="18"/>
      <c r="DX2315" s="18"/>
      <c r="DY2315" s="18"/>
      <c r="DZ2315" s="18"/>
      <c r="EA2315" s="18"/>
      <c r="EB2315" s="18"/>
      <c r="EC2315" s="18"/>
      <c r="ED2315" s="18"/>
      <c r="EE2315" s="18"/>
      <c r="EF2315" s="18"/>
      <c r="EG2315" s="18"/>
      <c r="EH2315" s="18"/>
      <c r="EI2315" s="18"/>
      <c r="EJ2315" s="18"/>
      <c r="EK2315" s="18"/>
      <c r="EL2315" s="18"/>
      <c r="EM2315" s="18"/>
      <c r="EN2315" s="18"/>
      <c r="EO2315" s="18"/>
      <c r="EP2315" s="18"/>
      <c r="EQ2315" s="18"/>
      <c r="ER2315" s="18"/>
      <c r="ES2315" s="18"/>
      <c r="ET2315" s="18"/>
      <c r="EU2315" s="18"/>
      <c r="EV2315" s="18"/>
      <c r="EW2315" s="18"/>
      <c r="EX2315" s="18"/>
      <c r="EY2315" s="18"/>
      <c r="EZ2315" s="18"/>
      <c r="FA2315" s="18"/>
      <c r="FB2315" s="18"/>
      <c r="FC2315" s="18"/>
      <c r="FD2315" s="18"/>
      <c r="FE2315" s="18"/>
      <c r="FF2315" s="18"/>
      <c r="FG2315" s="18"/>
      <c r="FH2315" s="18"/>
      <c r="FI2315" s="18"/>
      <c r="FJ2315" s="18"/>
      <c r="FK2315" s="18"/>
      <c r="FL2315" s="18"/>
      <c r="FM2315" s="18"/>
      <c r="FN2315" s="18"/>
      <c r="FO2315" s="18"/>
      <c r="FP2315" s="18"/>
      <c r="FQ2315" s="18"/>
      <c r="FR2315" s="18"/>
      <c r="FS2315" s="18"/>
      <c r="FT2315" s="18"/>
      <c r="FU2315" s="18"/>
      <c r="FV2315" s="18"/>
      <c r="FW2315" s="18"/>
      <c r="FX2315" s="18"/>
      <c r="FY2315" s="18"/>
      <c r="FZ2315" s="18"/>
      <c r="GA2315" s="18"/>
      <c r="GB2315" s="18"/>
      <c r="GC2315" s="18"/>
      <c r="GD2315" s="18"/>
      <c r="GE2315" s="18"/>
      <c r="GF2315" s="18"/>
      <c r="GG2315" s="18"/>
      <c r="GH2315" s="18"/>
      <c r="GI2315" s="18"/>
      <c r="GJ2315" s="18"/>
      <c r="GK2315" s="18"/>
      <c r="GL2315" s="18"/>
      <c r="GM2315" s="18"/>
      <c r="GN2315" s="18"/>
      <c r="GO2315" s="18"/>
      <c r="GP2315" s="18"/>
      <c r="GQ2315" s="18"/>
      <c r="GR2315" s="18"/>
      <c r="GS2315" s="18"/>
      <c r="GT2315" s="18"/>
    </row>
    <row r="2316" spans="1:202" x14ac:dyDescent="0.2">
      <c r="A2316" s="122"/>
      <c r="B2316" s="3"/>
      <c r="C2316" s="3"/>
      <c r="D2316" s="4"/>
      <c r="E2316" s="5"/>
      <c r="F2316" s="19"/>
      <c r="G2316" s="6"/>
      <c r="H2316" s="5"/>
      <c r="I2316" s="5"/>
      <c r="J2316" s="5"/>
      <c r="K2316" s="3"/>
      <c r="L2316" s="20"/>
      <c r="M2316" s="8"/>
      <c r="N2316" s="3"/>
      <c r="O2316" s="3"/>
      <c r="P2316" s="21"/>
      <c r="Q2316" s="2"/>
      <c r="R2316" s="9"/>
      <c r="S2316" s="9"/>
      <c r="T2316" s="9"/>
      <c r="U2316" s="9"/>
      <c r="V2316" s="9"/>
      <c r="W2316" s="9"/>
      <c r="X2316" s="9"/>
      <c r="Y2316" s="9"/>
      <c r="Z2316" s="9"/>
      <c r="AA2316" s="9"/>
      <c r="AB2316" s="9"/>
      <c r="AC2316" s="9"/>
      <c r="AD2316" s="9"/>
      <c r="AE2316" s="9"/>
      <c r="AF2316" s="59">
        <f t="shared" si="827"/>
        <v>44847</v>
      </c>
      <c r="AG2316" s="15">
        <f t="shared" si="824"/>
        <v>0</v>
      </c>
      <c r="AH2316" s="15">
        <f t="shared" si="824"/>
        <v>0</v>
      </c>
      <c r="AI2316" s="4">
        <f t="shared" si="824"/>
        <v>0</v>
      </c>
      <c r="AJ2316" s="16">
        <f t="shared" si="824"/>
        <v>0</v>
      </c>
      <c r="AK2316" s="4">
        <f t="shared" si="824"/>
        <v>0</v>
      </c>
      <c r="AL2316" s="59">
        <f t="shared" si="825"/>
        <v>44847</v>
      </c>
      <c r="AM2316" s="16">
        <f t="shared" si="826"/>
        <v>0</v>
      </c>
      <c r="AN2316" s="15">
        <f t="shared" si="826"/>
        <v>0</v>
      </c>
      <c r="AO2316" s="9">
        <f t="shared" si="826"/>
        <v>0</v>
      </c>
      <c r="AP2316" s="17">
        <f t="shared" si="826"/>
        <v>0</v>
      </c>
      <c r="AQ2316" s="15">
        <f t="shared" si="826"/>
        <v>0</v>
      </c>
      <c r="AR2316" s="10">
        <f t="shared" si="826"/>
        <v>0</v>
      </c>
      <c r="AS2316" s="59">
        <f t="shared" si="826"/>
        <v>0</v>
      </c>
      <c r="AT2316" s="18"/>
      <c r="AU2316" s="18"/>
      <c r="AV2316" s="40"/>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c r="DM2316" s="18"/>
      <c r="DN2316" s="18"/>
      <c r="DO2316" s="18"/>
      <c r="DP2316" s="18"/>
      <c r="DQ2316" s="18"/>
      <c r="DR2316" s="18"/>
      <c r="DS2316" s="18"/>
      <c r="DT2316" s="18"/>
      <c r="DU2316" s="18"/>
      <c r="DV2316" s="18"/>
      <c r="DW2316" s="18"/>
      <c r="DX2316" s="18"/>
      <c r="DY2316" s="18"/>
      <c r="DZ2316" s="18"/>
      <c r="EA2316" s="18"/>
      <c r="EB2316" s="18"/>
      <c r="EC2316" s="18"/>
      <c r="ED2316" s="18"/>
      <c r="EE2316" s="18"/>
      <c r="EF2316" s="18"/>
      <c r="EG2316" s="18"/>
      <c r="EH2316" s="18"/>
      <c r="EI2316" s="18"/>
      <c r="EJ2316" s="18"/>
      <c r="EK2316" s="18"/>
      <c r="EL2316" s="18"/>
      <c r="EM2316" s="18"/>
      <c r="EN2316" s="18"/>
      <c r="EO2316" s="18"/>
      <c r="EP2316" s="18"/>
      <c r="EQ2316" s="18"/>
      <c r="ER2316" s="18"/>
      <c r="ES2316" s="18"/>
      <c r="ET2316" s="18"/>
      <c r="EU2316" s="18"/>
      <c r="EV2316" s="18"/>
      <c r="EW2316" s="18"/>
      <c r="EX2316" s="18"/>
      <c r="EY2316" s="18"/>
      <c r="EZ2316" s="18"/>
      <c r="FA2316" s="18"/>
      <c r="FB2316" s="18"/>
      <c r="FC2316" s="18"/>
      <c r="FD2316" s="18"/>
      <c r="FE2316" s="18"/>
      <c r="FF2316" s="18"/>
      <c r="FG2316" s="18"/>
      <c r="FH2316" s="18"/>
      <c r="FI2316" s="18"/>
      <c r="FJ2316" s="18"/>
      <c r="FK2316" s="18"/>
      <c r="FL2316" s="18"/>
      <c r="FM2316" s="18"/>
      <c r="FN2316" s="18"/>
      <c r="FO2316" s="18"/>
      <c r="FP2316" s="18"/>
      <c r="FQ2316" s="18"/>
      <c r="FR2316" s="18"/>
      <c r="FS2316" s="18"/>
      <c r="FT2316" s="18"/>
      <c r="FU2316" s="18"/>
      <c r="FV2316" s="18"/>
      <c r="FW2316" s="18"/>
      <c r="FX2316" s="18"/>
      <c r="FY2316" s="18"/>
      <c r="FZ2316" s="18"/>
      <c r="GA2316" s="18"/>
      <c r="GB2316" s="18"/>
      <c r="GC2316" s="18"/>
      <c r="GD2316" s="18"/>
      <c r="GE2316" s="18"/>
      <c r="GF2316" s="18"/>
      <c r="GG2316" s="18"/>
      <c r="GH2316" s="18"/>
      <c r="GI2316" s="18"/>
      <c r="GJ2316" s="18"/>
      <c r="GK2316" s="18"/>
      <c r="GL2316" s="18"/>
      <c r="GM2316" s="18"/>
      <c r="GN2316" s="18"/>
      <c r="GO2316" s="18"/>
      <c r="GP2316" s="18"/>
      <c r="GQ2316" s="18"/>
      <c r="GR2316" s="18"/>
      <c r="GS2316" s="18"/>
      <c r="GT2316" s="18"/>
    </row>
    <row r="2317" spans="1:202" x14ac:dyDescent="0.2">
      <c r="A2317" s="122"/>
      <c r="B2317" s="3"/>
      <c r="C2317" s="3"/>
      <c r="D2317" s="4"/>
      <c r="E2317" s="5"/>
      <c r="F2317" s="19"/>
      <c r="G2317" s="6"/>
      <c r="H2317" s="5"/>
      <c r="I2317" s="5"/>
      <c r="J2317" s="5"/>
      <c r="K2317" s="3"/>
      <c r="L2317" s="20"/>
      <c r="M2317" s="8"/>
      <c r="N2317" s="3"/>
      <c r="O2317" s="3"/>
      <c r="P2317" s="21"/>
      <c r="Q2317" s="2"/>
      <c r="R2317" s="9"/>
      <c r="S2317" s="9"/>
      <c r="T2317" s="9"/>
      <c r="U2317" s="9"/>
      <c r="V2317" s="9"/>
      <c r="W2317" s="9"/>
      <c r="X2317" s="9"/>
      <c r="Y2317" s="9"/>
      <c r="Z2317" s="9"/>
      <c r="AA2317" s="9"/>
      <c r="AB2317" s="9"/>
      <c r="AC2317" s="9"/>
      <c r="AD2317" s="9"/>
      <c r="AE2317" s="9"/>
      <c r="AF2317" s="59">
        <f t="shared" si="827"/>
        <v>44848</v>
      </c>
      <c r="AG2317" s="15">
        <f t="shared" si="824"/>
        <v>0</v>
      </c>
      <c r="AH2317" s="15">
        <f t="shared" si="824"/>
        <v>0</v>
      </c>
      <c r="AI2317" s="4">
        <f t="shared" si="824"/>
        <v>0</v>
      </c>
      <c r="AJ2317" s="16">
        <f t="shared" si="824"/>
        <v>0</v>
      </c>
      <c r="AK2317" s="4">
        <f t="shared" si="824"/>
        <v>0</v>
      </c>
      <c r="AL2317" s="59">
        <f t="shared" si="825"/>
        <v>44848</v>
      </c>
      <c r="AM2317" s="16">
        <f t="shared" si="826"/>
        <v>0</v>
      </c>
      <c r="AN2317" s="15">
        <f t="shared" si="826"/>
        <v>0</v>
      </c>
      <c r="AO2317" s="9">
        <f t="shared" si="826"/>
        <v>0</v>
      </c>
      <c r="AP2317" s="17">
        <f t="shared" si="826"/>
        <v>0</v>
      </c>
      <c r="AQ2317" s="15">
        <f t="shared" si="826"/>
        <v>0</v>
      </c>
      <c r="AR2317" s="10">
        <f t="shared" si="826"/>
        <v>0</v>
      </c>
      <c r="AS2317" s="59">
        <f t="shared" si="826"/>
        <v>0</v>
      </c>
      <c r="AT2317" s="18"/>
      <c r="AU2317" s="18"/>
      <c r="AV2317" s="40"/>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c r="DM2317" s="18"/>
      <c r="DN2317" s="18"/>
      <c r="DO2317" s="18"/>
      <c r="DP2317" s="18"/>
      <c r="DQ2317" s="18"/>
      <c r="DR2317" s="18"/>
      <c r="DS2317" s="18"/>
      <c r="DT2317" s="18"/>
      <c r="DU2317" s="18"/>
      <c r="DV2317" s="18"/>
      <c r="DW2317" s="18"/>
      <c r="DX2317" s="18"/>
      <c r="DY2317" s="18"/>
      <c r="DZ2317" s="18"/>
      <c r="EA2317" s="18"/>
      <c r="EB2317" s="18"/>
      <c r="EC2317" s="18"/>
      <c r="ED2317" s="18"/>
      <c r="EE2317" s="18"/>
      <c r="EF2317" s="18"/>
      <c r="EG2317" s="18"/>
      <c r="EH2317" s="18"/>
      <c r="EI2317" s="18"/>
      <c r="EJ2317" s="18"/>
      <c r="EK2317" s="18"/>
      <c r="EL2317" s="18"/>
      <c r="EM2317" s="18"/>
      <c r="EN2317" s="18"/>
      <c r="EO2317" s="18"/>
      <c r="EP2317" s="18"/>
      <c r="EQ2317" s="18"/>
      <c r="ER2317" s="18"/>
      <c r="ES2317" s="18"/>
      <c r="ET2317" s="18"/>
      <c r="EU2317" s="18"/>
      <c r="EV2317" s="18"/>
      <c r="EW2317" s="18"/>
      <c r="EX2317" s="18"/>
      <c r="EY2317" s="18"/>
      <c r="EZ2317" s="18"/>
      <c r="FA2317" s="18"/>
      <c r="FB2317" s="18"/>
      <c r="FC2317" s="18"/>
      <c r="FD2317" s="18"/>
      <c r="FE2317" s="18"/>
      <c r="FF2317" s="18"/>
      <c r="FG2317" s="18"/>
      <c r="FH2317" s="18"/>
      <c r="FI2317" s="18"/>
      <c r="FJ2317" s="18"/>
      <c r="FK2317" s="18"/>
      <c r="FL2317" s="18"/>
      <c r="FM2317" s="18"/>
      <c r="FN2317" s="18"/>
      <c r="FO2317" s="18"/>
      <c r="FP2317" s="18"/>
      <c r="FQ2317" s="18"/>
      <c r="FR2317" s="18"/>
      <c r="FS2317" s="18"/>
      <c r="FT2317" s="18"/>
      <c r="FU2317" s="18"/>
      <c r="FV2317" s="18"/>
      <c r="FW2317" s="18"/>
      <c r="FX2317" s="18"/>
      <c r="FY2317" s="18"/>
      <c r="FZ2317" s="18"/>
      <c r="GA2317" s="18"/>
      <c r="GB2317" s="18"/>
      <c r="GC2317" s="18"/>
      <c r="GD2317" s="18"/>
      <c r="GE2317" s="18"/>
      <c r="GF2317" s="18"/>
      <c r="GG2317" s="18"/>
      <c r="GH2317" s="18"/>
      <c r="GI2317" s="18"/>
      <c r="GJ2317" s="18"/>
      <c r="GK2317" s="18"/>
      <c r="GL2317" s="18"/>
      <c r="GM2317" s="18"/>
      <c r="GN2317" s="18"/>
      <c r="GO2317" s="18"/>
      <c r="GP2317" s="18"/>
      <c r="GQ2317" s="18"/>
      <c r="GR2317" s="18"/>
      <c r="GS2317" s="18"/>
      <c r="GT2317" s="18"/>
    </row>
    <row r="2318" spans="1:202" x14ac:dyDescent="0.2">
      <c r="A2318" s="122"/>
      <c r="B2318" s="3"/>
      <c r="C2318" s="3"/>
      <c r="D2318" s="4"/>
      <c r="E2318" s="5"/>
      <c r="F2318" s="19"/>
      <c r="G2318" s="6"/>
      <c r="H2318" s="5"/>
      <c r="I2318" s="5"/>
      <c r="J2318" s="5"/>
      <c r="K2318" s="3"/>
      <c r="L2318" s="20"/>
      <c r="M2318" s="8"/>
      <c r="N2318" s="3"/>
      <c r="O2318" s="3"/>
      <c r="P2318" s="21"/>
      <c r="Q2318" s="2"/>
      <c r="R2318" s="9"/>
      <c r="S2318" s="9"/>
      <c r="T2318" s="9"/>
      <c r="U2318" s="9"/>
      <c r="V2318" s="9"/>
      <c r="W2318" s="9"/>
      <c r="X2318" s="9"/>
      <c r="Y2318" s="9"/>
      <c r="Z2318" s="9"/>
      <c r="AA2318" s="9"/>
      <c r="AB2318" s="9"/>
      <c r="AC2318" s="9"/>
      <c r="AD2318" s="9"/>
      <c r="AE2318" s="9"/>
      <c r="AF2318" s="59">
        <f t="shared" si="827"/>
        <v>44849</v>
      </c>
      <c r="AG2318" s="15">
        <f t="shared" si="824"/>
        <v>0</v>
      </c>
      <c r="AH2318" s="15">
        <f t="shared" si="824"/>
        <v>0</v>
      </c>
      <c r="AI2318" s="4">
        <f t="shared" si="824"/>
        <v>0</v>
      </c>
      <c r="AJ2318" s="16">
        <f t="shared" si="824"/>
        <v>0</v>
      </c>
      <c r="AK2318" s="4">
        <f t="shared" si="824"/>
        <v>0</v>
      </c>
      <c r="AL2318" s="59">
        <f t="shared" si="825"/>
        <v>44849</v>
      </c>
      <c r="AM2318" s="16">
        <f t="shared" si="826"/>
        <v>0</v>
      </c>
      <c r="AN2318" s="15">
        <f t="shared" si="826"/>
        <v>0</v>
      </c>
      <c r="AO2318" s="9">
        <f t="shared" si="826"/>
        <v>0</v>
      </c>
      <c r="AP2318" s="17">
        <f t="shared" si="826"/>
        <v>0</v>
      </c>
      <c r="AQ2318" s="15">
        <f t="shared" si="826"/>
        <v>0</v>
      </c>
      <c r="AR2318" s="10">
        <f t="shared" si="826"/>
        <v>0</v>
      </c>
      <c r="AS2318" s="59">
        <f t="shared" si="826"/>
        <v>0</v>
      </c>
      <c r="AT2318" s="18"/>
      <c r="AU2318" s="18"/>
      <c r="AV2318" s="40"/>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8"/>
      <c r="FH2318" s="18"/>
      <c r="FI2318" s="18"/>
      <c r="FJ2318" s="18"/>
      <c r="FK2318" s="18"/>
      <c r="FL2318" s="18"/>
      <c r="FM2318" s="18"/>
      <c r="FN2318" s="18"/>
      <c r="FO2318" s="18"/>
      <c r="FP2318" s="18"/>
      <c r="FQ2318" s="18"/>
      <c r="FR2318" s="18"/>
      <c r="FS2318" s="18"/>
      <c r="FT2318" s="18"/>
      <c r="FU2318" s="18"/>
      <c r="FV2318" s="18"/>
      <c r="FW2318" s="18"/>
      <c r="FX2318" s="18"/>
      <c r="FY2318" s="18"/>
      <c r="FZ2318" s="18"/>
      <c r="GA2318" s="18"/>
      <c r="GB2318" s="18"/>
      <c r="GC2318" s="18"/>
      <c r="GD2318" s="18"/>
      <c r="GE2318" s="18"/>
      <c r="GF2318" s="18"/>
      <c r="GG2318" s="18"/>
      <c r="GH2318" s="18"/>
      <c r="GI2318" s="18"/>
      <c r="GJ2318" s="18"/>
      <c r="GK2318" s="18"/>
      <c r="GL2318" s="18"/>
      <c r="GM2318" s="18"/>
      <c r="GN2318" s="18"/>
      <c r="GO2318" s="18"/>
      <c r="GP2318" s="18"/>
      <c r="GQ2318" s="18"/>
      <c r="GR2318" s="18"/>
      <c r="GS2318" s="18"/>
      <c r="GT2318" s="18"/>
    </row>
    <row r="2319" spans="1:202" x14ac:dyDescent="0.2">
      <c r="A2319" s="122"/>
      <c r="B2319" s="3"/>
      <c r="C2319" s="3"/>
      <c r="D2319" s="4"/>
      <c r="E2319" s="5"/>
      <c r="F2319" s="19"/>
      <c r="G2319" s="6"/>
      <c r="H2319" s="5"/>
      <c r="I2319" s="5"/>
      <c r="J2319" s="5"/>
      <c r="K2319" s="3"/>
      <c r="L2319" s="20"/>
      <c r="M2319" s="8"/>
      <c r="N2319" s="3"/>
      <c r="O2319" s="3"/>
      <c r="P2319" s="21"/>
      <c r="Q2319" s="2"/>
      <c r="R2319" s="9"/>
      <c r="S2319" s="9"/>
      <c r="T2319" s="9"/>
      <c r="U2319" s="9"/>
      <c r="V2319" s="9"/>
      <c r="W2319" s="9"/>
      <c r="X2319" s="9"/>
      <c r="Y2319" s="9"/>
      <c r="Z2319" s="9"/>
      <c r="AA2319" s="9"/>
      <c r="AB2319" s="9"/>
      <c r="AC2319" s="9"/>
      <c r="AD2319" s="9"/>
      <c r="AE2319" s="9"/>
      <c r="AF2319" s="59">
        <f t="shared" si="827"/>
        <v>44850</v>
      </c>
      <c r="AG2319" s="15">
        <f t="shared" si="824"/>
        <v>0</v>
      </c>
      <c r="AH2319" s="15">
        <f t="shared" si="824"/>
        <v>0</v>
      </c>
      <c r="AI2319" s="4">
        <f t="shared" si="824"/>
        <v>0</v>
      </c>
      <c r="AJ2319" s="16">
        <f t="shared" si="824"/>
        <v>0</v>
      </c>
      <c r="AK2319" s="4">
        <f t="shared" si="824"/>
        <v>0</v>
      </c>
      <c r="AL2319" s="59">
        <f t="shared" si="825"/>
        <v>44850</v>
      </c>
      <c r="AM2319" s="16">
        <f t="shared" si="826"/>
        <v>0</v>
      </c>
      <c r="AN2319" s="15">
        <f t="shared" si="826"/>
        <v>0</v>
      </c>
      <c r="AO2319" s="9">
        <f t="shared" si="826"/>
        <v>0</v>
      </c>
      <c r="AP2319" s="17">
        <f t="shared" si="826"/>
        <v>0</v>
      </c>
      <c r="AQ2319" s="15">
        <f t="shared" si="826"/>
        <v>0</v>
      </c>
      <c r="AR2319" s="10">
        <f t="shared" si="826"/>
        <v>0</v>
      </c>
      <c r="AS2319" s="59">
        <f t="shared" si="826"/>
        <v>0</v>
      </c>
      <c r="AT2319" s="18"/>
      <c r="AU2319" s="18"/>
      <c r="AV2319" s="40"/>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c r="DM2319" s="18"/>
      <c r="DN2319" s="18"/>
      <c r="DO2319" s="18"/>
      <c r="DP2319" s="18"/>
      <c r="DQ2319" s="18"/>
      <c r="DR2319" s="18"/>
      <c r="DS2319" s="18"/>
      <c r="DT2319" s="18"/>
      <c r="DU2319" s="18"/>
      <c r="DV2319" s="18"/>
      <c r="DW2319" s="18"/>
      <c r="DX2319" s="18"/>
      <c r="DY2319" s="18"/>
      <c r="DZ2319" s="18"/>
      <c r="EA2319" s="18"/>
      <c r="EB2319" s="18"/>
      <c r="EC2319" s="18"/>
      <c r="ED2319" s="18"/>
      <c r="EE2319" s="18"/>
      <c r="EF2319" s="18"/>
      <c r="EG2319" s="18"/>
      <c r="EH2319" s="18"/>
      <c r="EI2319" s="18"/>
      <c r="EJ2319" s="18"/>
      <c r="EK2319" s="18"/>
      <c r="EL2319" s="18"/>
      <c r="EM2319" s="18"/>
      <c r="EN2319" s="18"/>
      <c r="EO2319" s="18"/>
      <c r="EP2319" s="18"/>
      <c r="EQ2319" s="18"/>
      <c r="ER2319" s="18"/>
      <c r="ES2319" s="18"/>
      <c r="ET2319" s="18"/>
      <c r="EU2319" s="18"/>
      <c r="EV2319" s="18"/>
      <c r="EW2319" s="18"/>
      <c r="EX2319" s="18"/>
      <c r="EY2319" s="18"/>
      <c r="EZ2319" s="18"/>
      <c r="FA2319" s="18"/>
      <c r="FB2319" s="18"/>
      <c r="FC2319" s="18"/>
      <c r="FD2319" s="18"/>
      <c r="FE2319" s="18"/>
      <c r="FF2319" s="18"/>
      <c r="FG2319" s="18"/>
      <c r="FH2319" s="18"/>
      <c r="FI2319" s="18"/>
      <c r="FJ2319" s="18"/>
      <c r="FK2319" s="18"/>
      <c r="FL2319" s="18"/>
      <c r="FM2319" s="18"/>
      <c r="FN2319" s="18"/>
      <c r="FO2319" s="18"/>
      <c r="FP2319" s="18"/>
      <c r="FQ2319" s="18"/>
      <c r="FR2319" s="18"/>
      <c r="FS2319" s="18"/>
      <c r="FT2319" s="18"/>
      <c r="FU2319" s="18"/>
      <c r="FV2319" s="18"/>
      <c r="FW2319" s="18"/>
      <c r="FX2319" s="18"/>
      <c r="FY2319" s="18"/>
      <c r="FZ2319" s="18"/>
      <c r="GA2319" s="18"/>
      <c r="GB2319" s="18"/>
      <c r="GC2319" s="18"/>
      <c r="GD2319" s="18"/>
      <c r="GE2319" s="18"/>
      <c r="GF2319" s="18"/>
      <c r="GG2319" s="18"/>
      <c r="GH2319" s="18"/>
      <c r="GI2319" s="18"/>
      <c r="GJ2319" s="18"/>
      <c r="GK2319" s="18"/>
      <c r="GL2319" s="18"/>
      <c r="GM2319" s="18"/>
      <c r="GN2319" s="18"/>
      <c r="GO2319" s="18"/>
      <c r="GP2319" s="18"/>
      <c r="GQ2319" s="18"/>
      <c r="GR2319" s="18"/>
      <c r="GS2319" s="18"/>
      <c r="GT2319" s="18"/>
    </row>
    <row r="2320" spans="1:202" x14ac:dyDescent="0.2">
      <c r="A2320" s="122"/>
      <c r="B2320" s="3"/>
      <c r="C2320" s="3"/>
      <c r="D2320" s="4"/>
      <c r="E2320" s="5"/>
      <c r="F2320" s="19"/>
      <c r="G2320" s="6"/>
      <c r="H2320" s="5"/>
      <c r="I2320" s="5"/>
      <c r="J2320" s="5"/>
      <c r="K2320" s="3"/>
      <c r="L2320" s="20"/>
      <c r="M2320" s="8"/>
      <c r="N2320" s="3"/>
      <c r="O2320" s="3"/>
      <c r="P2320" s="21"/>
      <c r="Q2320" s="2"/>
      <c r="R2320" s="9"/>
      <c r="S2320" s="9"/>
      <c r="T2320" s="9"/>
      <c r="U2320" s="9"/>
      <c r="V2320" s="9"/>
      <c r="W2320" s="9"/>
      <c r="X2320" s="9"/>
      <c r="Y2320" s="9"/>
      <c r="Z2320" s="9"/>
      <c r="AA2320" s="9"/>
      <c r="AB2320" s="9"/>
      <c r="AC2320" s="9"/>
      <c r="AD2320" s="9"/>
      <c r="AE2320" s="9"/>
      <c r="AF2320" s="59">
        <f t="shared" si="827"/>
        <v>44851</v>
      </c>
      <c r="AG2320" s="15">
        <f t="shared" ref="AG2320:AK2333" si="828">VLOOKUP($AF2320,$A$10:$Q$3625,(AG$1)+1)</f>
        <v>0</v>
      </c>
      <c r="AH2320" s="15">
        <f t="shared" si="828"/>
        <v>0</v>
      </c>
      <c r="AI2320" s="4">
        <f t="shared" si="828"/>
        <v>0</v>
      </c>
      <c r="AJ2320" s="16">
        <f t="shared" si="828"/>
        <v>0</v>
      </c>
      <c r="AK2320" s="4">
        <f t="shared" si="828"/>
        <v>0</v>
      </c>
      <c r="AL2320" s="59">
        <f t="shared" si="825"/>
        <v>44851</v>
      </c>
      <c r="AM2320" s="16">
        <f t="shared" ref="AM2320:AS2333" si="829">VLOOKUP($AF2320,$A$10:$Q$3625,(AM$1)+1)</f>
        <v>0</v>
      </c>
      <c r="AN2320" s="15">
        <f t="shared" si="829"/>
        <v>0</v>
      </c>
      <c r="AO2320" s="9">
        <f t="shared" si="829"/>
        <v>0</v>
      </c>
      <c r="AP2320" s="17">
        <f t="shared" si="829"/>
        <v>0</v>
      </c>
      <c r="AQ2320" s="15">
        <f t="shared" si="829"/>
        <v>0</v>
      </c>
      <c r="AR2320" s="10">
        <f t="shared" si="829"/>
        <v>0</v>
      </c>
      <c r="AS2320" s="59">
        <f t="shared" si="829"/>
        <v>0</v>
      </c>
      <c r="AT2320" s="18"/>
      <c r="AU2320" s="18"/>
      <c r="AV2320" s="40"/>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c r="DM2320" s="18"/>
      <c r="DN2320" s="18"/>
      <c r="DO2320" s="18"/>
      <c r="DP2320" s="18"/>
      <c r="DQ2320" s="18"/>
      <c r="DR2320" s="18"/>
      <c r="DS2320" s="18"/>
      <c r="DT2320" s="18"/>
      <c r="DU2320" s="18"/>
      <c r="DV2320" s="18"/>
      <c r="DW2320" s="18"/>
      <c r="DX2320" s="18"/>
      <c r="DY2320" s="18"/>
      <c r="DZ2320" s="18"/>
      <c r="EA2320" s="18"/>
      <c r="EB2320" s="18"/>
      <c r="EC2320" s="18"/>
      <c r="ED2320" s="18"/>
      <c r="EE2320" s="18"/>
      <c r="EF2320" s="18"/>
      <c r="EG2320" s="18"/>
      <c r="EH2320" s="18"/>
      <c r="EI2320" s="18"/>
      <c r="EJ2320" s="18"/>
      <c r="EK2320" s="18"/>
      <c r="EL2320" s="18"/>
      <c r="EM2320" s="18"/>
      <c r="EN2320" s="18"/>
      <c r="EO2320" s="18"/>
      <c r="EP2320" s="18"/>
      <c r="EQ2320" s="18"/>
      <c r="ER2320" s="18"/>
      <c r="ES2320" s="18"/>
      <c r="ET2320" s="18"/>
      <c r="EU2320" s="18"/>
      <c r="EV2320" s="18"/>
      <c r="EW2320" s="18"/>
      <c r="EX2320" s="18"/>
      <c r="EY2320" s="18"/>
      <c r="EZ2320" s="18"/>
      <c r="FA2320" s="18"/>
      <c r="FB2320" s="18"/>
      <c r="FC2320" s="18"/>
      <c r="FD2320" s="18"/>
      <c r="FE2320" s="18"/>
      <c r="FF2320" s="18"/>
      <c r="FG2320" s="18"/>
      <c r="FH2320" s="18"/>
      <c r="FI2320" s="18"/>
      <c r="FJ2320" s="18"/>
      <c r="FK2320" s="18"/>
      <c r="FL2320" s="18"/>
      <c r="FM2320" s="18"/>
      <c r="FN2320" s="18"/>
      <c r="FO2320" s="18"/>
      <c r="FP2320" s="18"/>
      <c r="FQ2320" s="18"/>
      <c r="FR2320" s="18"/>
      <c r="FS2320" s="18"/>
      <c r="FT2320" s="18"/>
      <c r="FU2320" s="18"/>
      <c r="FV2320" s="18"/>
      <c r="FW2320" s="18"/>
      <c r="FX2320" s="18"/>
      <c r="FY2320" s="18"/>
      <c r="FZ2320" s="18"/>
      <c r="GA2320" s="18"/>
      <c r="GB2320" s="18"/>
      <c r="GC2320" s="18"/>
      <c r="GD2320" s="18"/>
      <c r="GE2320" s="18"/>
      <c r="GF2320" s="18"/>
      <c r="GG2320" s="18"/>
      <c r="GH2320" s="18"/>
      <c r="GI2320" s="18"/>
      <c r="GJ2320" s="18"/>
      <c r="GK2320" s="18"/>
      <c r="GL2320" s="18"/>
      <c r="GM2320" s="18"/>
      <c r="GN2320" s="18"/>
      <c r="GO2320" s="18"/>
      <c r="GP2320" s="18"/>
      <c r="GQ2320" s="18"/>
      <c r="GR2320" s="18"/>
      <c r="GS2320" s="18"/>
      <c r="GT2320" s="18"/>
    </row>
    <row r="2321" spans="1:202" x14ac:dyDescent="0.2">
      <c r="A2321" s="122"/>
      <c r="B2321" s="3"/>
      <c r="C2321" s="3"/>
      <c r="D2321" s="4"/>
      <c r="E2321" s="5"/>
      <c r="F2321" s="19"/>
      <c r="G2321" s="6"/>
      <c r="H2321" s="5"/>
      <c r="I2321" s="5"/>
      <c r="J2321" s="5"/>
      <c r="K2321" s="3"/>
      <c r="L2321" s="20"/>
      <c r="M2321" s="8"/>
      <c r="N2321" s="3"/>
      <c r="O2321" s="3"/>
      <c r="P2321" s="21"/>
      <c r="Q2321" s="2"/>
      <c r="R2321" s="9"/>
      <c r="S2321" s="9"/>
      <c r="T2321" s="9"/>
      <c r="U2321" s="9"/>
      <c r="V2321" s="9"/>
      <c r="W2321" s="9"/>
      <c r="X2321" s="9"/>
      <c r="Y2321" s="9"/>
      <c r="Z2321" s="9"/>
      <c r="AA2321" s="9"/>
      <c r="AB2321" s="9"/>
      <c r="AC2321" s="9"/>
      <c r="AD2321" s="9"/>
      <c r="AE2321" s="9"/>
      <c r="AF2321" s="59">
        <f t="shared" si="827"/>
        <v>44852</v>
      </c>
      <c r="AG2321" s="15">
        <f t="shared" si="828"/>
        <v>0</v>
      </c>
      <c r="AH2321" s="15">
        <f t="shared" si="828"/>
        <v>0</v>
      </c>
      <c r="AI2321" s="4">
        <f t="shared" si="828"/>
        <v>0</v>
      </c>
      <c r="AJ2321" s="16">
        <f t="shared" si="828"/>
        <v>0</v>
      </c>
      <c r="AK2321" s="4">
        <f t="shared" si="828"/>
        <v>0</v>
      </c>
      <c r="AL2321" s="59">
        <f t="shared" si="825"/>
        <v>44852</v>
      </c>
      <c r="AM2321" s="16">
        <f t="shared" si="829"/>
        <v>0</v>
      </c>
      <c r="AN2321" s="15">
        <f t="shared" si="829"/>
        <v>0</v>
      </c>
      <c r="AO2321" s="9">
        <f t="shared" si="829"/>
        <v>0</v>
      </c>
      <c r="AP2321" s="17">
        <f t="shared" si="829"/>
        <v>0</v>
      </c>
      <c r="AQ2321" s="15">
        <f t="shared" si="829"/>
        <v>0</v>
      </c>
      <c r="AR2321" s="10">
        <f t="shared" si="829"/>
        <v>0</v>
      </c>
      <c r="AS2321" s="59">
        <f t="shared" si="829"/>
        <v>0</v>
      </c>
      <c r="AT2321" s="18"/>
      <c r="AU2321" s="18"/>
      <c r="AV2321" s="40"/>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c r="DM2321" s="18"/>
      <c r="DN2321" s="18"/>
      <c r="DO2321" s="18"/>
      <c r="DP2321" s="18"/>
      <c r="DQ2321" s="18"/>
      <c r="DR2321" s="18"/>
      <c r="DS2321" s="18"/>
      <c r="DT2321" s="18"/>
      <c r="DU2321" s="18"/>
      <c r="DV2321" s="18"/>
      <c r="DW2321" s="18"/>
      <c r="DX2321" s="18"/>
      <c r="DY2321" s="18"/>
      <c r="DZ2321" s="18"/>
      <c r="EA2321" s="18"/>
      <c r="EB2321" s="18"/>
      <c r="EC2321" s="18"/>
      <c r="ED2321" s="18"/>
      <c r="EE2321" s="18"/>
      <c r="EF2321" s="18"/>
      <c r="EG2321" s="18"/>
      <c r="EH2321" s="18"/>
      <c r="EI2321" s="18"/>
      <c r="EJ2321" s="18"/>
      <c r="EK2321" s="18"/>
      <c r="EL2321" s="18"/>
      <c r="EM2321" s="18"/>
      <c r="EN2321" s="18"/>
      <c r="EO2321" s="18"/>
      <c r="EP2321" s="18"/>
      <c r="EQ2321" s="18"/>
      <c r="ER2321" s="18"/>
      <c r="ES2321" s="18"/>
      <c r="ET2321" s="18"/>
      <c r="EU2321" s="18"/>
      <c r="EV2321" s="18"/>
      <c r="EW2321" s="18"/>
      <c r="EX2321" s="18"/>
      <c r="EY2321" s="18"/>
      <c r="EZ2321" s="18"/>
      <c r="FA2321" s="18"/>
      <c r="FB2321" s="18"/>
      <c r="FC2321" s="18"/>
      <c r="FD2321" s="18"/>
      <c r="FE2321" s="18"/>
      <c r="FF2321" s="18"/>
      <c r="FG2321" s="18"/>
      <c r="FH2321" s="18"/>
      <c r="FI2321" s="18"/>
      <c r="FJ2321" s="18"/>
      <c r="FK2321" s="18"/>
      <c r="FL2321" s="18"/>
      <c r="FM2321" s="18"/>
      <c r="FN2321" s="18"/>
      <c r="FO2321" s="18"/>
      <c r="FP2321" s="18"/>
      <c r="FQ2321" s="18"/>
      <c r="FR2321" s="18"/>
      <c r="FS2321" s="18"/>
      <c r="FT2321" s="18"/>
      <c r="FU2321" s="18"/>
      <c r="FV2321" s="18"/>
      <c r="FW2321" s="18"/>
      <c r="FX2321" s="18"/>
      <c r="FY2321" s="18"/>
      <c r="FZ2321" s="18"/>
      <c r="GA2321" s="18"/>
      <c r="GB2321" s="18"/>
      <c r="GC2321" s="18"/>
      <c r="GD2321" s="18"/>
      <c r="GE2321" s="18"/>
      <c r="GF2321" s="18"/>
      <c r="GG2321" s="18"/>
      <c r="GH2321" s="18"/>
      <c r="GI2321" s="18"/>
      <c r="GJ2321" s="18"/>
      <c r="GK2321" s="18"/>
      <c r="GL2321" s="18"/>
      <c r="GM2321" s="18"/>
      <c r="GN2321" s="18"/>
      <c r="GO2321" s="18"/>
      <c r="GP2321" s="18"/>
      <c r="GQ2321" s="18"/>
      <c r="GR2321" s="18"/>
      <c r="GS2321" s="18"/>
      <c r="GT2321" s="18"/>
    </row>
    <row r="2322" spans="1:202" x14ac:dyDescent="0.2">
      <c r="A2322" s="122"/>
      <c r="B2322" s="3"/>
      <c r="C2322" s="3"/>
      <c r="D2322" s="4"/>
      <c r="E2322" s="5"/>
      <c r="F2322" s="19"/>
      <c r="G2322" s="6"/>
      <c r="H2322" s="5"/>
      <c r="I2322" s="5"/>
      <c r="J2322" s="5"/>
      <c r="K2322" s="3"/>
      <c r="L2322" s="20"/>
      <c r="M2322" s="8"/>
      <c r="N2322" s="3"/>
      <c r="O2322" s="3"/>
      <c r="P2322" s="21"/>
      <c r="Q2322" s="2"/>
      <c r="R2322" s="9"/>
      <c r="S2322" s="9"/>
      <c r="T2322" s="9"/>
      <c r="U2322" s="9"/>
      <c r="V2322" s="9"/>
      <c r="W2322" s="9"/>
      <c r="X2322" s="9"/>
      <c r="Y2322" s="9"/>
      <c r="Z2322" s="9"/>
      <c r="AA2322" s="9"/>
      <c r="AB2322" s="9"/>
      <c r="AC2322" s="9"/>
      <c r="AD2322" s="9"/>
      <c r="AE2322" s="9"/>
      <c r="AF2322" s="59">
        <f t="shared" si="827"/>
        <v>44853</v>
      </c>
      <c r="AG2322" s="15">
        <f t="shared" si="828"/>
        <v>0</v>
      </c>
      <c r="AH2322" s="15">
        <f t="shared" si="828"/>
        <v>0</v>
      </c>
      <c r="AI2322" s="4">
        <f t="shared" si="828"/>
        <v>0</v>
      </c>
      <c r="AJ2322" s="16">
        <f t="shared" si="828"/>
        <v>0</v>
      </c>
      <c r="AK2322" s="4">
        <f t="shared" si="828"/>
        <v>0</v>
      </c>
      <c r="AL2322" s="59">
        <f t="shared" si="825"/>
        <v>44853</v>
      </c>
      <c r="AM2322" s="16">
        <f t="shared" si="829"/>
        <v>0</v>
      </c>
      <c r="AN2322" s="15">
        <f t="shared" si="829"/>
        <v>0</v>
      </c>
      <c r="AO2322" s="9">
        <f t="shared" si="829"/>
        <v>0</v>
      </c>
      <c r="AP2322" s="17">
        <f t="shared" si="829"/>
        <v>0</v>
      </c>
      <c r="AQ2322" s="15">
        <f t="shared" si="829"/>
        <v>0</v>
      </c>
      <c r="AR2322" s="10">
        <f t="shared" si="829"/>
        <v>0</v>
      </c>
      <c r="AS2322" s="59">
        <f t="shared" si="829"/>
        <v>0</v>
      </c>
      <c r="AT2322" s="18"/>
      <c r="AU2322" s="18"/>
      <c r="AV2322" s="40"/>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c r="DM2322" s="18"/>
      <c r="DN2322" s="18"/>
      <c r="DO2322" s="18"/>
      <c r="DP2322" s="18"/>
      <c r="DQ2322" s="18"/>
      <c r="DR2322" s="18"/>
      <c r="DS2322" s="18"/>
      <c r="DT2322" s="18"/>
      <c r="DU2322" s="18"/>
      <c r="DV2322" s="18"/>
      <c r="DW2322" s="18"/>
      <c r="DX2322" s="18"/>
      <c r="DY2322" s="18"/>
      <c r="DZ2322" s="18"/>
      <c r="EA2322" s="18"/>
      <c r="EB2322" s="18"/>
      <c r="EC2322" s="18"/>
      <c r="ED2322" s="18"/>
      <c r="EE2322" s="18"/>
      <c r="EF2322" s="18"/>
      <c r="EG2322" s="18"/>
      <c r="EH2322" s="18"/>
      <c r="EI2322" s="18"/>
      <c r="EJ2322" s="18"/>
      <c r="EK2322" s="18"/>
      <c r="EL2322" s="18"/>
      <c r="EM2322" s="18"/>
      <c r="EN2322" s="18"/>
      <c r="EO2322" s="18"/>
      <c r="EP2322" s="18"/>
      <c r="EQ2322" s="18"/>
      <c r="ER2322" s="18"/>
      <c r="ES2322" s="18"/>
      <c r="ET2322" s="18"/>
      <c r="EU2322" s="18"/>
      <c r="EV2322" s="18"/>
      <c r="EW2322" s="18"/>
      <c r="EX2322" s="18"/>
      <c r="EY2322" s="18"/>
      <c r="EZ2322" s="18"/>
      <c r="FA2322" s="18"/>
      <c r="FB2322" s="18"/>
      <c r="FC2322" s="18"/>
      <c r="FD2322" s="18"/>
      <c r="FE2322" s="18"/>
      <c r="FF2322" s="18"/>
      <c r="FG2322" s="18"/>
      <c r="FH2322" s="18"/>
      <c r="FI2322" s="18"/>
      <c r="FJ2322" s="18"/>
      <c r="FK2322" s="18"/>
      <c r="FL2322" s="18"/>
      <c r="FM2322" s="18"/>
      <c r="FN2322" s="18"/>
      <c r="FO2322" s="18"/>
      <c r="FP2322" s="18"/>
      <c r="FQ2322" s="18"/>
      <c r="FR2322" s="18"/>
      <c r="FS2322" s="18"/>
      <c r="FT2322" s="18"/>
      <c r="FU2322" s="18"/>
      <c r="FV2322" s="18"/>
      <c r="FW2322" s="18"/>
      <c r="FX2322" s="18"/>
      <c r="FY2322" s="18"/>
      <c r="FZ2322" s="18"/>
      <c r="GA2322" s="18"/>
      <c r="GB2322" s="18"/>
      <c r="GC2322" s="18"/>
      <c r="GD2322" s="18"/>
      <c r="GE2322" s="18"/>
      <c r="GF2322" s="18"/>
      <c r="GG2322" s="18"/>
      <c r="GH2322" s="18"/>
      <c r="GI2322" s="18"/>
      <c r="GJ2322" s="18"/>
      <c r="GK2322" s="18"/>
      <c r="GL2322" s="18"/>
      <c r="GM2322" s="18"/>
      <c r="GN2322" s="18"/>
      <c r="GO2322" s="18"/>
      <c r="GP2322" s="18"/>
      <c r="GQ2322" s="18"/>
      <c r="GR2322" s="18"/>
      <c r="GS2322" s="18"/>
      <c r="GT2322" s="18"/>
    </row>
    <row r="2323" spans="1:202" x14ac:dyDescent="0.2">
      <c r="A2323" s="122"/>
      <c r="B2323" s="3"/>
      <c r="C2323" s="3"/>
      <c r="D2323" s="4"/>
      <c r="E2323" s="5"/>
      <c r="F2323" s="19"/>
      <c r="G2323" s="6"/>
      <c r="H2323" s="5"/>
      <c r="I2323" s="5"/>
      <c r="J2323" s="5"/>
      <c r="K2323" s="3"/>
      <c r="L2323" s="20"/>
      <c r="M2323" s="8"/>
      <c r="N2323" s="3"/>
      <c r="O2323" s="3"/>
      <c r="P2323" s="21"/>
      <c r="Q2323" s="2"/>
      <c r="R2323" s="9"/>
      <c r="S2323" s="9"/>
      <c r="T2323" s="9"/>
      <c r="U2323" s="9"/>
      <c r="V2323" s="9"/>
      <c r="W2323" s="9"/>
      <c r="X2323" s="9"/>
      <c r="Y2323" s="9"/>
      <c r="Z2323" s="9"/>
      <c r="AA2323" s="9"/>
      <c r="AB2323" s="9"/>
      <c r="AC2323" s="9"/>
      <c r="AD2323" s="9"/>
      <c r="AE2323" s="9"/>
      <c r="AF2323" s="59">
        <f t="shared" si="827"/>
        <v>44854</v>
      </c>
      <c r="AG2323" s="15">
        <f t="shared" si="828"/>
        <v>0</v>
      </c>
      <c r="AH2323" s="15">
        <f t="shared" si="828"/>
        <v>0</v>
      </c>
      <c r="AI2323" s="4">
        <f t="shared" si="828"/>
        <v>0</v>
      </c>
      <c r="AJ2323" s="16">
        <f t="shared" si="828"/>
        <v>0</v>
      </c>
      <c r="AK2323" s="4">
        <f t="shared" si="828"/>
        <v>0</v>
      </c>
      <c r="AL2323" s="59">
        <f t="shared" si="825"/>
        <v>44854</v>
      </c>
      <c r="AM2323" s="16">
        <f t="shared" si="829"/>
        <v>0</v>
      </c>
      <c r="AN2323" s="15">
        <f t="shared" si="829"/>
        <v>0</v>
      </c>
      <c r="AO2323" s="9">
        <f t="shared" si="829"/>
        <v>0</v>
      </c>
      <c r="AP2323" s="17">
        <f t="shared" si="829"/>
        <v>0</v>
      </c>
      <c r="AQ2323" s="15">
        <f t="shared" si="829"/>
        <v>0</v>
      </c>
      <c r="AR2323" s="10">
        <f t="shared" si="829"/>
        <v>0</v>
      </c>
      <c r="AS2323" s="59">
        <f t="shared" si="829"/>
        <v>0</v>
      </c>
      <c r="AT2323" s="18"/>
      <c r="AU2323" s="18"/>
      <c r="AV2323" s="40"/>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c r="DM2323" s="18"/>
      <c r="DN2323" s="18"/>
      <c r="DO2323" s="18"/>
      <c r="DP2323" s="18"/>
      <c r="DQ2323" s="18"/>
      <c r="DR2323" s="18"/>
      <c r="DS2323" s="18"/>
      <c r="DT2323" s="18"/>
      <c r="DU2323" s="18"/>
      <c r="DV2323" s="18"/>
      <c r="DW2323" s="18"/>
      <c r="DX2323" s="18"/>
      <c r="DY2323" s="18"/>
      <c r="DZ2323" s="18"/>
      <c r="EA2323" s="18"/>
      <c r="EB2323" s="18"/>
      <c r="EC2323" s="18"/>
      <c r="ED2323" s="18"/>
      <c r="EE2323" s="18"/>
      <c r="EF2323" s="18"/>
      <c r="EG2323" s="18"/>
      <c r="EH2323" s="18"/>
      <c r="EI2323" s="18"/>
      <c r="EJ2323" s="18"/>
      <c r="EK2323" s="18"/>
      <c r="EL2323" s="18"/>
      <c r="EM2323" s="18"/>
      <c r="EN2323" s="18"/>
      <c r="EO2323" s="18"/>
      <c r="EP2323" s="18"/>
      <c r="EQ2323" s="18"/>
      <c r="ER2323" s="18"/>
      <c r="ES2323" s="18"/>
      <c r="ET2323" s="18"/>
      <c r="EU2323" s="18"/>
      <c r="EV2323" s="18"/>
      <c r="EW2323" s="18"/>
      <c r="EX2323" s="18"/>
      <c r="EY2323" s="18"/>
      <c r="EZ2323" s="18"/>
      <c r="FA2323" s="18"/>
      <c r="FB2323" s="18"/>
      <c r="FC2323" s="18"/>
      <c r="FD2323" s="18"/>
      <c r="FE2323" s="18"/>
      <c r="FF2323" s="18"/>
      <c r="FG2323" s="18"/>
      <c r="FH2323" s="18"/>
      <c r="FI2323" s="18"/>
      <c r="FJ2323" s="18"/>
      <c r="FK2323" s="18"/>
      <c r="FL2323" s="18"/>
      <c r="FM2323" s="18"/>
      <c r="FN2323" s="18"/>
      <c r="FO2323" s="18"/>
      <c r="FP2323" s="18"/>
      <c r="FQ2323" s="18"/>
      <c r="FR2323" s="18"/>
      <c r="FS2323" s="18"/>
      <c r="FT2323" s="18"/>
      <c r="FU2323" s="18"/>
      <c r="FV2323" s="18"/>
      <c r="FW2323" s="18"/>
      <c r="FX2323" s="18"/>
      <c r="FY2323" s="18"/>
      <c r="FZ2323" s="18"/>
      <c r="GA2323" s="18"/>
      <c r="GB2323" s="18"/>
      <c r="GC2323" s="18"/>
      <c r="GD2323" s="18"/>
      <c r="GE2323" s="18"/>
      <c r="GF2323" s="18"/>
      <c r="GG2323" s="18"/>
      <c r="GH2323" s="18"/>
      <c r="GI2323" s="18"/>
      <c r="GJ2323" s="18"/>
      <c r="GK2323" s="18"/>
      <c r="GL2323" s="18"/>
      <c r="GM2323" s="18"/>
      <c r="GN2323" s="18"/>
      <c r="GO2323" s="18"/>
      <c r="GP2323" s="18"/>
      <c r="GQ2323" s="18"/>
      <c r="GR2323" s="18"/>
      <c r="GS2323" s="18"/>
      <c r="GT2323" s="18"/>
    </row>
    <row r="2324" spans="1:202" x14ac:dyDescent="0.2">
      <c r="A2324" s="122"/>
      <c r="B2324" s="3"/>
      <c r="C2324" s="3"/>
      <c r="D2324" s="4"/>
      <c r="E2324" s="5"/>
      <c r="F2324" s="19"/>
      <c r="G2324" s="6"/>
      <c r="H2324" s="5"/>
      <c r="I2324" s="5"/>
      <c r="J2324" s="5"/>
      <c r="K2324" s="3"/>
      <c r="L2324" s="20"/>
      <c r="M2324" s="8"/>
      <c r="N2324" s="3"/>
      <c r="O2324" s="3"/>
      <c r="P2324" s="21"/>
      <c r="Q2324" s="2"/>
      <c r="R2324" s="9"/>
      <c r="S2324" s="9"/>
      <c r="T2324" s="9"/>
      <c r="U2324" s="9"/>
      <c r="V2324" s="9"/>
      <c r="W2324" s="9"/>
      <c r="X2324" s="9"/>
      <c r="Y2324" s="9"/>
      <c r="Z2324" s="9"/>
      <c r="AA2324" s="9"/>
      <c r="AB2324" s="9"/>
      <c r="AC2324" s="9"/>
      <c r="AD2324" s="9"/>
      <c r="AE2324" s="9"/>
      <c r="AF2324" s="59">
        <f t="shared" si="827"/>
        <v>44855</v>
      </c>
      <c r="AG2324" s="15">
        <f t="shared" si="828"/>
        <v>0</v>
      </c>
      <c r="AH2324" s="15">
        <f t="shared" si="828"/>
        <v>0</v>
      </c>
      <c r="AI2324" s="4">
        <f t="shared" si="828"/>
        <v>0</v>
      </c>
      <c r="AJ2324" s="16">
        <f t="shared" si="828"/>
        <v>0</v>
      </c>
      <c r="AK2324" s="4">
        <f t="shared" si="828"/>
        <v>0</v>
      </c>
      <c r="AL2324" s="59">
        <f t="shared" si="825"/>
        <v>44855</v>
      </c>
      <c r="AM2324" s="16">
        <f t="shared" si="829"/>
        <v>0</v>
      </c>
      <c r="AN2324" s="15">
        <f t="shared" si="829"/>
        <v>0</v>
      </c>
      <c r="AO2324" s="9">
        <f t="shared" si="829"/>
        <v>0</v>
      </c>
      <c r="AP2324" s="17">
        <f t="shared" si="829"/>
        <v>0</v>
      </c>
      <c r="AQ2324" s="15">
        <f t="shared" si="829"/>
        <v>0</v>
      </c>
      <c r="AR2324" s="10">
        <f t="shared" si="829"/>
        <v>0</v>
      </c>
      <c r="AS2324" s="59">
        <f t="shared" si="829"/>
        <v>0</v>
      </c>
      <c r="AT2324" s="18"/>
      <c r="AU2324" s="18"/>
      <c r="AV2324" s="40"/>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c r="DM2324" s="18"/>
      <c r="DN2324" s="18"/>
      <c r="DO2324" s="18"/>
      <c r="DP2324" s="18"/>
      <c r="DQ2324" s="18"/>
      <c r="DR2324" s="18"/>
      <c r="DS2324" s="18"/>
      <c r="DT2324" s="18"/>
      <c r="DU2324" s="18"/>
      <c r="DV2324" s="18"/>
      <c r="DW2324" s="18"/>
      <c r="DX2324" s="18"/>
      <c r="DY2324" s="18"/>
      <c r="DZ2324" s="18"/>
      <c r="EA2324" s="18"/>
      <c r="EB2324" s="18"/>
      <c r="EC2324" s="18"/>
      <c r="ED2324" s="18"/>
      <c r="EE2324" s="18"/>
      <c r="EF2324" s="18"/>
      <c r="EG2324" s="18"/>
      <c r="EH2324" s="18"/>
      <c r="EI2324" s="18"/>
      <c r="EJ2324" s="18"/>
      <c r="EK2324" s="18"/>
      <c r="EL2324" s="18"/>
      <c r="EM2324" s="18"/>
      <c r="EN2324" s="18"/>
      <c r="EO2324" s="18"/>
      <c r="EP2324" s="18"/>
      <c r="EQ2324" s="18"/>
      <c r="ER2324" s="18"/>
      <c r="ES2324" s="18"/>
      <c r="ET2324" s="18"/>
      <c r="EU2324" s="18"/>
      <c r="EV2324" s="18"/>
      <c r="EW2324" s="18"/>
      <c r="EX2324" s="18"/>
      <c r="EY2324" s="18"/>
      <c r="EZ2324" s="18"/>
      <c r="FA2324" s="18"/>
      <c r="FB2324" s="18"/>
      <c r="FC2324" s="18"/>
      <c r="FD2324" s="18"/>
      <c r="FE2324" s="18"/>
      <c r="FF2324" s="18"/>
      <c r="FG2324" s="18"/>
      <c r="FH2324" s="18"/>
      <c r="FI2324" s="18"/>
      <c r="FJ2324" s="18"/>
      <c r="FK2324" s="18"/>
      <c r="FL2324" s="18"/>
      <c r="FM2324" s="18"/>
      <c r="FN2324" s="18"/>
      <c r="FO2324" s="18"/>
      <c r="FP2324" s="18"/>
      <c r="FQ2324" s="18"/>
      <c r="FR2324" s="18"/>
      <c r="FS2324" s="18"/>
      <c r="FT2324" s="18"/>
      <c r="FU2324" s="18"/>
      <c r="FV2324" s="18"/>
      <c r="FW2324" s="18"/>
      <c r="FX2324" s="18"/>
      <c r="FY2324" s="18"/>
      <c r="FZ2324" s="18"/>
      <c r="GA2324" s="18"/>
      <c r="GB2324" s="18"/>
      <c r="GC2324" s="18"/>
      <c r="GD2324" s="18"/>
      <c r="GE2324" s="18"/>
      <c r="GF2324" s="18"/>
      <c r="GG2324" s="18"/>
      <c r="GH2324" s="18"/>
      <c r="GI2324" s="18"/>
      <c r="GJ2324" s="18"/>
      <c r="GK2324" s="18"/>
      <c r="GL2324" s="18"/>
      <c r="GM2324" s="18"/>
      <c r="GN2324" s="18"/>
      <c r="GO2324" s="18"/>
      <c r="GP2324" s="18"/>
      <c r="GQ2324" s="18"/>
      <c r="GR2324" s="18"/>
      <c r="GS2324" s="18"/>
      <c r="GT2324" s="18"/>
    </row>
    <row r="2325" spans="1:202" x14ac:dyDescent="0.2">
      <c r="A2325" s="122"/>
      <c r="B2325" s="3"/>
      <c r="C2325" s="3"/>
      <c r="D2325" s="4"/>
      <c r="E2325" s="5"/>
      <c r="F2325" s="19"/>
      <c r="G2325" s="6"/>
      <c r="H2325" s="5"/>
      <c r="I2325" s="5"/>
      <c r="J2325" s="5"/>
      <c r="K2325" s="3"/>
      <c r="L2325" s="20"/>
      <c r="M2325" s="8"/>
      <c r="N2325" s="3"/>
      <c r="O2325" s="3"/>
      <c r="P2325" s="21"/>
      <c r="Q2325" s="2"/>
      <c r="R2325" s="9"/>
      <c r="S2325" s="9"/>
      <c r="T2325" s="9"/>
      <c r="U2325" s="9"/>
      <c r="V2325" s="9"/>
      <c r="W2325" s="9"/>
      <c r="X2325" s="9"/>
      <c r="Y2325" s="9"/>
      <c r="Z2325" s="9"/>
      <c r="AA2325" s="9"/>
      <c r="AB2325" s="9"/>
      <c r="AC2325" s="9"/>
      <c r="AD2325" s="9"/>
      <c r="AE2325" s="9"/>
      <c r="AF2325" s="59">
        <f t="shared" si="827"/>
        <v>44856</v>
      </c>
      <c r="AG2325" s="15">
        <f t="shared" si="828"/>
        <v>0</v>
      </c>
      <c r="AH2325" s="15">
        <f t="shared" si="828"/>
        <v>0</v>
      </c>
      <c r="AI2325" s="4">
        <f t="shared" si="828"/>
        <v>0</v>
      </c>
      <c r="AJ2325" s="16">
        <f t="shared" si="828"/>
        <v>0</v>
      </c>
      <c r="AK2325" s="4">
        <f t="shared" si="828"/>
        <v>0</v>
      </c>
      <c r="AL2325" s="59">
        <f t="shared" si="825"/>
        <v>44856</v>
      </c>
      <c r="AM2325" s="16">
        <f t="shared" si="829"/>
        <v>0</v>
      </c>
      <c r="AN2325" s="15">
        <f t="shared" si="829"/>
        <v>0</v>
      </c>
      <c r="AO2325" s="9">
        <f t="shared" si="829"/>
        <v>0</v>
      </c>
      <c r="AP2325" s="17">
        <f t="shared" si="829"/>
        <v>0</v>
      </c>
      <c r="AQ2325" s="15">
        <f t="shared" si="829"/>
        <v>0</v>
      </c>
      <c r="AR2325" s="10">
        <f t="shared" si="829"/>
        <v>0</v>
      </c>
      <c r="AS2325" s="59">
        <f t="shared" si="829"/>
        <v>0</v>
      </c>
      <c r="AT2325" s="18"/>
      <c r="AU2325" s="18"/>
      <c r="AV2325" s="40"/>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c r="DM2325" s="18"/>
      <c r="DN2325" s="18"/>
      <c r="DO2325" s="18"/>
      <c r="DP2325" s="18"/>
      <c r="DQ2325" s="18"/>
      <c r="DR2325" s="18"/>
      <c r="DS2325" s="18"/>
      <c r="DT2325" s="18"/>
      <c r="DU2325" s="18"/>
      <c r="DV2325" s="18"/>
      <c r="DW2325" s="18"/>
      <c r="DX2325" s="18"/>
      <c r="DY2325" s="18"/>
      <c r="DZ2325" s="18"/>
      <c r="EA2325" s="18"/>
      <c r="EB2325" s="18"/>
      <c r="EC2325" s="18"/>
      <c r="ED2325" s="18"/>
      <c r="EE2325" s="18"/>
      <c r="EF2325" s="18"/>
      <c r="EG2325" s="18"/>
      <c r="EH2325" s="18"/>
      <c r="EI2325" s="18"/>
      <c r="EJ2325" s="18"/>
      <c r="EK2325" s="18"/>
      <c r="EL2325" s="18"/>
      <c r="EM2325" s="18"/>
      <c r="EN2325" s="18"/>
      <c r="EO2325" s="18"/>
      <c r="EP2325" s="18"/>
      <c r="EQ2325" s="18"/>
      <c r="ER2325" s="18"/>
      <c r="ES2325" s="18"/>
      <c r="ET2325" s="18"/>
      <c r="EU2325" s="18"/>
      <c r="EV2325" s="18"/>
      <c r="EW2325" s="18"/>
      <c r="EX2325" s="18"/>
      <c r="EY2325" s="18"/>
      <c r="EZ2325" s="18"/>
      <c r="FA2325" s="18"/>
      <c r="FB2325" s="18"/>
      <c r="FC2325" s="18"/>
      <c r="FD2325" s="18"/>
      <c r="FE2325" s="18"/>
      <c r="FF2325" s="18"/>
      <c r="FG2325" s="18"/>
      <c r="FH2325" s="18"/>
      <c r="FI2325" s="18"/>
      <c r="FJ2325" s="18"/>
      <c r="FK2325" s="18"/>
      <c r="FL2325" s="18"/>
      <c r="FM2325" s="18"/>
      <c r="FN2325" s="18"/>
      <c r="FO2325" s="18"/>
      <c r="FP2325" s="18"/>
      <c r="FQ2325" s="18"/>
      <c r="FR2325" s="18"/>
      <c r="FS2325" s="18"/>
      <c r="FT2325" s="18"/>
      <c r="FU2325" s="18"/>
      <c r="FV2325" s="18"/>
      <c r="FW2325" s="18"/>
      <c r="FX2325" s="18"/>
      <c r="FY2325" s="18"/>
      <c r="FZ2325" s="18"/>
      <c r="GA2325" s="18"/>
      <c r="GB2325" s="18"/>
      <c r="GC2325" s="18"/>
      <c r="GD2325" s="18"/>
      <c r="GE2325" s="18"/>
      <c r="GF2325" s="18"/>
      <c r="GG2325" s="18"/>
      <c r="GH2325" s="18"/>
      <c r="GI2325" s="18"/>
      <c r="GJ2325" s="18"/>
      <c r="GK2325" s="18"/>
      <c r="GL2325" s="18"/>
      <c r="GM2325" s="18"/>
      <c r="GN2325" s="18"/>
      <c r="GO2325" s="18"/>
      <c r="GP2325" s="18"/>
      <c r="GQ2325" s="18"/>
      <c r="GR2325" s="18"/>
      <c r="GS2325" s="18"/>
      <c r="GT2325" s="18"/>
    </row>
    <row r="2326" spans="1:202" x14ac:dyDescent="0.2">
      <c r="A2326" s="122"/>
      <c r="B2326" s="3"/>
      <c r="C2326" s="3"/>
      <c r="D2326" s="4"/>
      <c r="E2326" s="5"/>
      <c r="F2326" s="19"/>
      <c r="G2326" s="6"/>
      <c r="H2326" s="5"/>
      <c r="I2326" s="5"/>
      <c r="J2326" s="5"/>
      <c r="K2326" s="3"/>
      <c r="L2326" s="20"/>
      <c r="M2326" s="8"/>
      <c r="N2326" s="3"/>
      <c r="O2326" s="3"/>
      <c r="P2326" s="21"/>
      <c r="Q2326" s="2"/>
      <c r="R2326" s="9"/>
      <c r="S2326" s="9"/>
      <c r="T2326" s="9"/>
      <c r="U2326" s="9"/>
      <c r="V2326" s="9"/>
      <c r="W2326" s="9"/>
      <c r="X2326" s="9"/>
      <c r="Y2326" s="9"/>
      <c r="Z2326" s="9"/>
      <c r="AA2326" s="9"/>
      <c r="AB2326" s="9"/>
      <c r="AC2326" s="9"/>
      <c r="AD2326" s="9"/>
      <c r="AE2326" s="9"/>
      <c r="AF2326" s="59">
        <f t="shared" si="827"/>
        <v>44857</v>
      </c>
      <c r="AG2326" s="15">
        <f t="shared" si="828"/>
        <v>0</v>
      </c>
      <c r="AH2326" s="15">
        <f t="shared" si="828"/>
        <v>0</v>
      </c>
      <c r="AI2326" s="4">
        <f t="shared" si="828"/>
        <v>0</v>
      </c>
      <c r="AJ2326" s="16">
        <f t="shared" si="828"/>
        <v>0</v>
      </c>
      <c r="AK2326" s="4">
        <f t="shared" si="828"/>
        <v>0</v>
      </c>
      <c r="AL2326" s="59">
        <f t="shared" si="825"/>
        <v>44857</v>
      </c>
      <c r="AM2326" s="16">
        <f t="shared" si="829"/>
        <v>0</v>
      </c>
      <c r="AN2326" s="15">
        <f t="shared" si="829"/>
        <v>0</v>
      </c>
      <c r="AO2326" s="9">
        <f t="shared" si="829"/>
        <v>0</v>
      </c>
      <c r="AP2326" s="17">
        <f t="shared" si="829"/>
        <v>0</v>
      </c>
      <c r="AQ2326" s="15">
        <f t="shared" si="829"/>
        <v>0</v>
      </c>
      <c r="AR2326" s="10">
        <f t="shared" si="829"/>
        <v>0</v>
      </c>
      <c r="AS2326" s="59">
        <f t="shared" si="829"/>
        <v>0</v>
      </c>
      <c r="AT2326" s="18"/>
      <c r="AU2326" s="18"/>
      <c r="AV2326" s="40"/>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8"/>
      <c r="FH2326" s="18"/>
      <c r="FI2326" s="18"/>
      <c r="FJ2326" s="18"/>
      <c r="FK2326" s="18"/>
      <c r="FL2326" s="18"/>
      <c r="FM2326" s="18"/>
      <c r="FN2326" s="18"/>
      <c r="FO2326" s="18"/>
      <c r="FP2326" s="18"/>
      <c r="FQ2326" s="18"/>
      <c r="FR2326" s="18"/>
      <c r="FS2326" s="18"/>
      <c r="FT2326" s="18"/>
      <c r="FU2326" s="18"/>
      <c r="FV2326" s="18"/>
      <c r="FW2326" s="18"/>
      <c r="FX2326" s="18"/>
      <c r="FY2326" s="18"/>
      <c r="FZ2326" s="18"/>
      <c r="GA2326" s="18"/>
      <c r="GB2326" s="18"/>
      <c r="GC2326" s="18"/>
      <c r="GD2326" s="18"/>
      <c r="GE2326" s="18"/>
      <c r="GF2326" s="18"/>
      <c r="GG2326" s="18"/>
      <c r="GH2326" s="18"/>
      <c r="GI2326" s="18"/>
      <c r="GJ2326" s="18"/>
      <c r="GK2326" s="18"/>
      <c r="GL2326" s="18"/>
      <c r="GM2326" s="18"/>
      <c r="GN2326" s="18"/>
      <c r="GO2326" s="18"/>
      <c r="GP2326" s="18"/>
      <c r="GQ2326" s="18"/>
      <c r="GR2326" s="18"/>
      <c r="GS2326" s="18"/>
      <c r="GT2326" s="18"/>
    </row>
    <row r="2327" spans="1:202" x14ac:dyDescent="0.2">
      <c r="A2327" s="122"/>
      <c r="B2327" s="3"/>
      <c r="C2327" s="3"/>
      <c r="D2327" s="4"/>
      <c r="E2327" s="5"/>
      <c r="F2327" s="19"/>
      <c r="G2327" s="6"/>
      <c r="H2327" s="5"/>
      <c r="I2327" s="5"/>
      <c r="J2327" s="5"/>
      <c r="K2327" s="3"/>
      <c r="L2327" s="20"/>
      <c r="M2327" s="8"/>
      <c r="N2327" s="3"/>
      <c r="O2327" s="3"/>
      <c r="P2327" s="21"/>
      <c r="Q2327" s="2"/>
      <c r="R2327" s="9"/>
      <c r="S2327" s="9"/>
      <c r="T2327" s="9"/>
      <c r="U2327" s="9"/>
      <c r="V2327" s="9"/>
      <c r="W2327" s="9"/>
      <c r="X2327" s="9"/>
      <c r="Y2327" s="9"/>
      <c r="Z2327" s="9"/>
      <c r="AA2327" s="9"/>
      <c r="AB2327" s="9"/>
      <c r="AC2327" s="9"/>
      <c r="AD2327" s="9"/>
      <c r="AE2327" s="9"/>
      <c r="AF2327" s="59">
        <f t="shared" si="827"/>
        <v>44858</v>
      </c>
      <c r="AG2327" s="15">
        <f t="shared" si="828"/>
        <v>0</v>
      </c>
      <c r="AH2327" s="15">
        <f t="shared" si="828"/>
        <v>0</v>
      </c>
      <c r="AI2327" s="4">
        <f t="shared" si="828"/>
        <v>0</v>
      </c>
      <c r="AJ2327" s="16">
        <f t="shared" si="828"/>
        <v>0</v>
      </c>
      <c r="AK2327" s="4">
        <f t="shared" si="828"/>
        <v>0</v>
      </c>
      <c r="AL2327" s="59">
        <f t="shared" si="825"/>
        <v>44858</v>
      </c>
      <c r="AM2327" s="16">
        <f t="shared" si="829"/>
        <v>0</v>
      </c>
      <c r="AN2327" s="15">
        <f t="shared" si="829"/>
        <v>0</v>
      </c>
      <c r="AO2327" s="9">
        <f t="shared" si="829"/>
        <v>0</v>
      </c>
      <c r="AP2327" s="17">
        <f t="shared" si="829"/>
        <v>0</v>
      </c>
      <c r="AQ2327" s="15">
        <f t="shared" si="829"/>
        <v>0</v>
      </c>
      <c r="AR2327" s="10">
        <f t="shared" si="829"/>
        <v>0</v>
      </c>
      <c r="AS2327" s="59">
        <f t="shared" si="829"/>
        <v>0</v>
      </c>
      <c r="AT2327" s="18"/>
      <c r="AU2327" s="18"/>
      <c r="AV2327" s="40"/>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c r="DM2327" s="18"/>
      <c r="DN2327" s="18"/>
      <c r="DO2327" s="18"/>
      <c r="DP2327" s="18"/>
      <c r="DQ2327" s="18"/>
      <c r="DR2327" s="18"/>
      <c r="DS2327" s="18"/>
      <c r="DT2327" s="18"/>
      <c r="DU2327" s="18"/>
      <c r="DV2327" s="18"/>
      <c r="DW2327" s="18"/>
      <c r="DX2327" s="18"/>
      <c r="DY2327" s="18"/>
      <c r="DZ2327" s="18"/>
      <c r="EA2327" s="18"/>
      <c r="EB2327" s="18"/>
      <c r="EC2327" s="18"/>
      <c r="ED2327" s="18"/>
      <c r="EE2327" s="18"/>
      <c r="EF2327" s="18"/>
      <c r="EG2327" s="18"/>
      <c r="EH2327" s="18"/>
      <c r="EI2327" s="18"/>
      <c r="EJ2327" s="18"/>
      <c r="EK2327" s="18"/>
      <c r="EL2327" s="18"/>
      <c r="EM2327" s="18"/>
      <c r="EN2327" s="18"/>
      <c r="EO2327" s="18"/>
      <c r="EP2327" s="18"/>
      <c r="EQ2327" s="18"/>
      <c r="ER2327" s="18"/>
      <c r="ES2327" s="18"/>
      <c r="ET2327" s="18"/>
      <c r="EU2327" s="18"/>
      <c r="EV2327" s="18"/>
      <c r="EW2327" s="18"/>
      <c r="EX2327" s="18"/>
      <c r="EY2327" s="18"/>
      <c r="EZ2327" s="18"/>
      <c r="FA2327" s="18"/>
      <c r="FB2327" s="18"/>
      <c r="FC2327" s="18"/>
      <c r="FD2327" s="18"/>
      <c r="FE2327" s="18"/>
      <c r="FF2327" s="18"/>
      <c r="FG2327" s="18"/>
      <c r="FH2327" s="18"/>
      <c r="FI2327" s="18"/>
      <c r="FJ2327" s="18"/>
      <c r="FK2327" s="18"/>
      <c r="FL2327" s="18"/>
      <c r="FM2327" s="18"/>
      <c r="FN2327" s="18"/>
      <c r="FO2327" s="18"/>
      <c r="FP2327" s="18"/>
      <c r="FQ2327" s="18"/>
      <c r="FR2327" s="18"/>
      <c r="FS2327" s="18"/>
      <c r="FT2327" s="18"/>
      <c r="FU2327" s="18"/>
      <c r="FV2327" s="18"/>
      <c r="FW2327" s="18"/>
      <c r="FX2327" s="18"/>
      <c r="FY2327" s="18"/>
      <c r="FZ2327" s="18"/>
      <c r="GA2327" s="18"/>
      <c r="GB2327" s="18"/>
      <c r="GC2327" s="18"/>
      <c r="GD2327" s="18"/>
      <c r="GE2327" s="18"/>
      <c r="GF2327" s="18"/>
      <c r="GG2327" s="18"/>
      <c r="GH2327" s="18"/>
      <c r="GI2327" s="18"/>
      <c r="GJ2327" s="18"/>
      <c r="GK2327" s="18"/>
      <c r="GL2327" s="18"/>
      <c r="GM2327" s="18"/>
      <c r="GN2327" s="18"/>
      <c r="GO2327" s="18"/>
      <c r="GP2327" s="18"/>
      <c r="GQ2327" s="18"/>
      <c r="GR2327" s="18"/>
      <c r="GS2327" s="18"/>
      <c r="GT2327" s="18"/>
    </row>
    <row r="2328" spans="1:202" x14ac:dyDescent="0.2">
      <c r="A2328" s="122"/>
      <c r="B2328" s="3"/>
      <c r="C2328" s="3"/>
      <c r="D2328" s="4"/>
      <c r="E2328" s="5"/>
      <c r="F2328" s="19"/>
      <c r="G2328" s="6"/>
      <c r="H2328" s="5"/>
      <c r="I2328" s="5"/>
      <c r="J2328" s="5"/>
      <c r="K2328" s="3"/>
      <c r="L2328" s="20"/>
      <c r="M2328" s="8"/>
      <c r="N2328" s="3"/>
      <c r="O2328" s="3"/>
      <c r="P2328" s="21"/>
      <c r="Q2328" s="2"/>
      <c r="R2328" s="9"/>
      <c r="S2328" s="9"/>
      <c r="T2328" s="9"/>
      <c r="U2328" s="9"/>
      <c r="V2328" s="9"/>
      <c r="W2328" s="9"/>
      <c r="X2328" s="9"/>
      <c r="Y2328" s="9"/>
      <c r="Z2328" s="9"/>
      <c r="AA2328" s="9"/>
      <c r="AB2328" s="9"/>
      <c r="AC2328" s="9"/>
      <c r="AD2328" s="9"/>
      <c r="AE2328" s="9"/>
      <c r="AF2328" s="59">
        <f t="shared" si="827"/>
        <v>44859</v>
      </c>
      <c r="AG2328" s="15">
        <f t="shared" si="828"/>
        <v>0</v>
      </c>
      <c r="AH2328" s="15">
        <f t="shared" si="828"/>
        <v>0</v>
      </c>
      <c r="AI2328" s="4">
        <f t="shared" si="828"/>
        <v>0</v>
      </c>
      <c r="AJ2328" s="16">
        <f t="shared" si="828"/>
        <v>0</v>
      </c>
      <c r="AK2328" s="4">
        <f t="shared" si="828"/>
        <v>0</v>
      </c>
      <c r="AL2328" s="59">
        <f t="shared" si="825"/>
        <v>44859</v>
      </c>
      <c r="AM2328" s="16">
        <f t="shared" si="829"/>
        <v>0</v>
      </c>
      <c r="AN2328" s="15">
        <f t="shared" si="829"/>
        <v>0</v>
      </c>
      <c r="AO2328" s="9">
        <f t="shared" si="829"/>
        <v>0</v>
      </c>
      <c r="AP2328" s="17">
        <f t="shared" si="829"/>
        <v>0</v>
      </c>
      <c r="AQ2328" s="15">
        <f t="shared" si="829"/>
        <v>0</v>
      </c>
      <c r="AR2328" s="10">
        <f t="shared" si="829"/>
        <v>0</v>
      </c>
      <c r="AS2328" s="59">
        <f t="shared" si="829"/>
        <v>0</v>
      </c>
      <c r="AT2328" s="18"/>
      <c r="AU2328" s="18"/>
      <c r="AV2328" s="40"/>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c r="DM2328" s="18"/>
      <c r="DN2328" s="18"/>
      <c r="DO2328" s="18"/>
      <c r="DP2328" s="18"/>
      <c r="DQ2328" s="18"/>
      <c r="DR2328" s="18"/>
      <c r="DS2328" s="18"/>
      <c r="DT2328" s="18"/>
      <c r="DU2328" s="18"/>
      <c r="DV2328" s="18"/>
      <c r="DW2328" s="18"/>
      <c r="DX2328" s="18"/>
      <c r="DY2328" s="18"/>
      <c r="DZ2328" s="18"/>
      <c r="EA2328" s="18"/>
      <c r="EB2328" s="18"/>
      <c r="EC2328" s="18"/>
      <c r="ED2328" s="18"/>
      <c r="EE2328" s="18"/>
      <c r="EF2328" s="18"/>
      <c r="EG2328" s="18"/>
      <c r="EH2328" s="18"/>
      <c r="EI2328" s="18"/>
      <c r="EJ2328" s="18"/>
      <c r="EK2328" s="18"/>
      <c r="EL2328" s="18"/>
      <c r="EM2328" s="18"/>
      <c r="EN2328" s="18"/>
      <c r="EO2328" s="18"/>
      <c r="EP2328" s="18"/>
      <c r="EQ2328" s="18"/>
      <c r="ER2328" s="18"/>
      <c r="ES2328" s="18"/>
      <c r="ET2328" s="18"/>
      <c r="EU2328" s="18"/>
      <c r="EV2328" s="18"/>
      <c r="EW2328" s="18"/>
      <c r="EX2328" s="18"/>
      <c r="EY2328" s="18"/>
      <c r="EZ2328" s="18"/>
      <c r="FA2328" s="18"/>
      <c r="FB2328" s="18"/>
      <c r="FC2328" s="18"/>
      <c r="FD2328" s="18"/>
      <c r="FE2328" s="18"/>
      <c r="FF2328" s="18"/>
      <c r="FG2328" s="18"/>
      <c r="FH2328" s="18"/>
      <c r="FI2328" s="18"/>
      <c r="FJ2328" s="18"/>
      <c r="FK2328" s="18"/>
      <c r="FL2328" s="18"/>
      <c r="FM2328" s="18"/>
      <c r="FN2328" s="18"/>
      <c r="FO2328" s="18"/>
      <c r="FP2328" s="18"/>
      <c r="FQ2328" s="18"/>
      <c r="FR2328" s="18"/>
      <c r="FS2328" s="18"/>
      <c r="FT2328" s="18"/>
      <c r="FU2328" s="18"/>
      <c r="FV2328" s="18"/>
      <c r="FW2328" s="18"/>
      <c r="FX2328" s="18"/>
      <c r="FY2328" s="18"/>
      <c r="FZ2328" s="18"/>
      <c r="GA2328" s="18"/>
      <c r="GB2328" s="18"/>
      <c r="GC2328" s="18"/>
      <c r="GD2328" s="18"/>
      <c r="GE2328" s="18"/>
      <c r="GF2328" s="18"/>
      <c r="GG2328" s="18"/>
      <c r="GH2328" s="18"/>
      <c r="GI2328" s="18"/>
      <c r="GJ2328" s="18"/>
      <c r="GK2328" s="18"/>
      <c r="GL2328" s="18"/>
      <c r="GM2328" s="18"/>
      <c r="GN2328" s="18"/>
      <c r="GO2328" s="18"/>
      <c r="GP2328" s="18"/>
      <c r="GQ2328" s="18"/>
      <c r="GR2328" s="18"/>
      <c r="GS2328" s="18"/>
      <c r="GT2328" s="18"/>
    </row>
    <row r="2329" spans="1:202" x14ac:dyDescent="0.2">
      <c r="A2329" s="122"/>
      <c r="B2329" s="3"/>
      <c r="C2329" s="3"/>
      <c r="D2329" s="4"/>
      <c r="E2329" s="5"/>
      <c r="F2329" s="19"/>
      <c r="G2329" s="6"/>
      <c r="H2329" s="5"/>
      <c r="I2329" s="5"/>
      <c r="J2329" s="5"/>
      <c r="K2329" s="3"/>
      <c r="L2329" s="20"/>
      <c r="M2329" s="8"/>
      <c r="N2329" s="3"/>
      <c r="O2329" s="3"/>
      <c r="P2329" s="21"/>
      <c r="Q2329" s="2"/>
      <c r="R2329" s="9"/>
      <c r="S2329" s="9"/>
      <c r="T2329" s="9"/>
      <c r="U2329" s="9"/>
      <c r="V2329" s="9"/>
      <c r="W2329" s="9"/>
      <c r="X2329" s="9"/>
      <c r="Y2329" s="9"/>
      <c r="Z2329" s="9"/>
      <c r="AA2329" s="9"/>
      <c r="AB2329" s="9"/>
      <c r="AC2329" s="9"/>
      <c r="AD2329" s="9"/>
      <c r="AE2329" s="9"/>
      <c r="AF2329" s="59">
        <f t="shared" si="827"/>
        <v>44860</v>
      </c>
      <c r="AG2329" s="15">
        <f t="shared" si="828"/>
        <v>0</v>
      </c>
      <c r="AH2329" s="15">
        <f t="shared" si="828"/>
        <v>0</v>
      </c>
      <c r="AI2329" s="4">
        <f t="shared" si="828"/>
        <v>0</v>
      </c>
      <c r="AJ2329" s="16">
        <f t="shared" si="828"/>
        <v>0</v>
      </c>
      <c r="AK2329" s="4">
        <f t="shared" si="828"/>
        <v>0</v>
      </c>
      <c r="AL2329" s="59">
        <f t="shared" si="825"/>
        <v>44860</v>
      </c>
      <c r="AM2329" s="16">
        <f t="shared" si="829"/>
        <v>0</v>
      </c>
      <c r="AN2329" s="15">
        <f t="shared" si="829"/>
        <v>0</v>
      </c>
      <c r="AO2329" s="9">
        <f t="shared" si="829"/>
        <v>0</v>
      </c>
      <c r="AP2329" s="17">
        <f t="shared" si="829"/>
        <v>0</v>
      </c>
      <c r="AQ2329" s="15">
        <f t="shared" si="829"/>
        <v>0</v>
      </c>
      <c r="AR2329" s="10">
        <f t="shared" si="829"/>
        <v>0</v>
      </c>
      <c r="AS2329" s="59">
        <f t="shared" si="829"/>
        <v>0</v>
      </c>
      <c r="AT2329" s="18"/>
      <c r="AU2329" s="18"/>
      <c r="AV2329" s="40"/>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c r="DM2329" s="18"/>
      <c r="DN2329" s="18"/>
      <c r="DO2329" s="18"/>
      <c r="DP2329" s="18"/>
      <c r="DQ2329" s="18"/>
      <c r="DR2329" s="18"/>
      <c r="DS2329" s="18"/>
      <c r="DT2329" s="18"/>
      <c r="DU2329" s="18"/>
      <c r="DV2329" s="18"/>
      <c r="DW2329" s="18"/>
      <c r="DX2329" s="18"/>
      <c r="DY2329" s="18"/>
      <c r="DZ2329" s="18"/>
      <c r="EA2329" s="18"/>
      <c r="EB2329" s="18"/>
      <c r="EC2329" s="18"/>
      <c r="ED2329" s="18"/>
      <c r="EE2329" s="18"/>
      <c r="EF2329" s="18"/>
      <c r="EG2329" s="18"/>
      <c r="EH2329" s="18"/>
      <c r="EI2329" s="18"/>
      <c r="EJ2329" s="18"/>
      <c r="EK2329" s="18"/>
      <c r="EL2329" s="18"/>
      <c r="EM2329" s="18"/>
      <c r="EN2329" s="18"/>
      <c r="EO2329" s="18"/>
      <c r="EP2329" s="18"/>
      <c r="EQ2329" s="18"/>
      <c r="ER2329" s="18"/>
      <c r="ES2329" s="18"/>
      <c r="ET2329" s="18"/>
      <c r="EU2329" s="18"/>
      <c r="EV2329" s="18"/>
      <c r="EW2329" s="18"/>
      <c r="EX2329" s="18"/>
      <c r="EY2329" s="18"/>
      <c r="EZ2329" s="18"/>
      <c r="FA2329" s="18"/>
      <c r="FB2329" s="18"/>
      <c r="FC2329" s="18"/>
      <c r="FD2329" s="18"/>
      <c r="FE2329" s="18"/>
      <c r="FF2329" s="18"/>
      <c r="FG2329" s="18"/>
      <c r="FH2329" s="18"/>
      <c r="FI2329" s="18"/>
      <c r="FJ2329" s="18"/>
      <c r="FK2329" s="18"/>
      <c r="FL2329" s="18"/>
      <c r="FM2329" s="18"/>
      <c r="FN2329" s="18"/>
      <c r="FO2329" s="18"/>
      <c r="FP2329" s="18"/>
      <c r="FQ2329" s="18"/>
      <c r="FR2329" s="18"/>
      <c r="FS2329" s="18"/>
      <c r="FT2329" s="18"/>
      <c r="FU2329" s="18"/>
      <c r="FV2329" s="18"/>
      <c r="FW2329" s="18"/>
      <c r="FX2329" s="18"/>
      <c r="FY2329" s="18"/>
      <c r="FZ2329" s="18"/>
      <c r="GA2329" s="18"/>
      <c r="GB2329" s="18"/>
      <c r="GC2329" s="18"/>
      <c r="GD2329" s="18"/>
      <c r="GE2329" s="18"/>
      <c r="GF2329" s="18"/>
      <c r="GG2329" s="18"/>
      <c r="GH2329" s="18"/>
      <c r="GI2329" s="18"/>
      <c r="GJ2329" s="18"/>
      <c r="GK2329" s="18"/>
      <c r="GL2329" s="18"/>
      <c r="GM2329" s="18"/>
      <c r="GN2329" s="18"/>
      <c r="GO2329" s="18"/>
      <c r="GP2329" s="18"/>
      <c r="GQ2329" s="18"/>
      <c r="GR2329" s="18"/>
      <c r="GS2329" s="18"/>
      <c r="GT2329" s="18"/>
    </row>
    <row r="2330" spans="1:202" x14ac:dyDescent="0.2">
      <c r="A2330" s="122"/>
      <c r="B2330" s="3"/>
      <c r="C2330" s="3"/>
      <c r="D2330" s="4"/>
      <c r="E2330" s="5"/>
      <c r="F2330" s="19"/>
      <c r="G2330" s="6"/>
      <c r="H2330" s="5"/>
      <c r="I2330" s="5"/>
      <c r="J2330" s="5"/>
      <c r="K2330" s="3"/>
      <c r="L2330" s="20"/>
      <c r="M2330" s="8"/>
      <c r="N2330" s="3"/>
      <c r="O2330" s="3"/>
      <c r="P2330" s="21"/>
      <c r="Q2330" s="2"/>
      <c r="R2330" s="9"/>
      <c r="S2330" s="9"/>
      <c r="T2330" s="9"/>
      <c r="U2330" s="9"/>
      <c r="V2330" s="9"/>
      <c r="W2330" s="9"/>
      <c r="X2330" s="9"/>
      <c r="Y2330" s="9"/>
      <c r="Z2330" s="9"/>
      <c r="AA2330" s="9"/>
      <c r="AB2330" s="9"/>
      <c r="AC2330" s="9"/>
      <c r="AD2330" s="9"/>
      <c r="AE2330" s="9"/>
      <c r="AF2330" s="59">
        <f t="shared" si="827"/>
        <v>44861</v>
      </c>
      <c r="AG2330" s="15">
        <f t="shared" si="828"/>
        <v>0</v>
      </c>
      <c r="AH2330" s="15">
        <f t="shared" si="828"/>
        <v>0</v>
      </c>
      <c r="AI2330" s="4">
        <f t="shared" si="828"/>
        <v>0</v>
      </c>
      <c r="AJ2330" s="16">
        <f t="shared" si="828"/>
        <v>0</v>
      </c>
      <c r="AK2330" s="4">
        <f t="shared" si="828"/>
        <v>0</v>
      </c>
      <c r="AL2330" s="59">
        <f t="shared" si="825"/>
        <v>44861</v>
      </c>
      <c r="AM2330" s="16">
        <f t="shared" si="829"/>
        <v>0</v>
      </c>
      <c r="AN2330" s="15">
        <f t="shared" si="829"/>
        <v>0</v>
      </c>
      <c r="AO2330" s="9">
        <f t="shared" si="829"/>
        <v>0</v>
      </c>
      <c r="AP2330" s="17">
        <f t="shared" si="829"/>
        <v>0</v>
      </c>
      <c r="AQ2330" s="15">
        <f t="shared" si="829"/>
        <v>0</v>
      </c>
      <c r="AR2330" s="10">
        <f t="shared" si="829"/>
        <v>0</v>
      </c>
      <c r="AS2330" s="59">
        <f t="shared" si="829"/>
        <v>0</v>
      </c>
      <c r="AT2330" s="18"/>
      <c r="AU2330" s="18"/>
      <c r="AV2330" s="40"/>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c r="DM2330" s="18"/>
      <c r="DN2330" s="18"/>
      <c r="DO2330" s="18"/>
      <c r="DP2330" s="18"/>
      <c r="DQ2330" s="18"/>
      <c r="DR2330" s="18"/>
      <c r="DS2330" s="18"/>
      <c r="DT2330" s="18"/>
      <c r="DU2330" s="18"/>
      <c r="DV2330" s="18"/>
      <c r="DW2330" s="18"/>
      <c r="DX2330" s="18"/>
      <c r="DY2330" s="18"/>
      <c r="DZ2330" s="18"/>
      <c r="EA2330" s="18"/>
      <c r="EB2330" s="18"/>
      <c r="EC2330" s="18"/>
      <c r="ED2330" s="18"/>
      <c r="EE2330" s="18"/>
      <c r="EF2330" s="18"/>
      <c r="EG2330" s="18"/>
      <c r="EH2330" s="18"/>
      <c r="EI2330" s="18"/>
      <c r="EJ2330" s="18"/>
      <c r="EK2330" s="18"/>
      <c r="EL2330" s="18"/>
      <c r="EM2330" s="18"/>
      <c r="EN2330" s="18"/>
      <c r="EO2330" s="18"/>
      <c r="EP2330" s="18"/>
      <c r="EQ2330" s="18"/>
      <c r="ER2330" s="18"/>
      <c r="ES2330" s="18"/>
      <c r="ET2330" s="18"/>
      <c r="EU2330" s="18"/>
      <c r="EV2330" s="18"/>
      <c r="EW2330" s="18"/>
      <c r="EX2330" s="18"/>
      <c r="EY2330" s="18"/>
      <c r="EZ2330" s="18"/>
      <c r="FA2330" s="18"/>
      <c r="FB2330" s="18"/>
      <c r="FC2330" s="18"/>
      <c r="FD2330" s="18"/>
      <c r="FE2330" s="18"/>
      <c r="FF2330" s="18"/>
      <c r="FG2330" s="18"/>
      <c r="FH2330" s="18"/>
      <c r="FI2330" s="18"/>
      <c r="FJ2330" s="18"/>
      <c r="FK2330" s="18"/>
      <c r="FL2330" s="18"/>
      <c r="FM2330" s="18"/>
      <c r="FN2330" s="18"/>
      <c r="FO2330" s="18"/>
      <c r="FP2330" s="18"/>
      <c r="FQ2330" s="18"/>
      <c r="FR2330" s="18"/>
      <c r="FS2330" s="18"/>
      <c r="FT2330" s="18"/>
      <c r="FU2330" s="18"/>
      <c r="FV2330" s="18"/>
      <c r="FW2330" s="18"/>
      <c r="FX2330" s="18"/>
      <c r="FY2330" s="18"/>
      <c r="FZ2330" s="18"/>
      <c r="GA2330" s="18"/>
      <c r="GB2330" s="18"/>
      <c r="GC2330" s="18"/>
      <c r="GD2330" s="18"/>
      <c r="GE2330" s="18"/>
      <c r="GF2330" s="18"/>
      <c r="GG2330" s="18"/>
      <c r="GH2330" s="18"/>
      <c r="GI2330" s="18"/>
      <c r="GJ2330" s="18"/>
      <c r="GK2330" s="18"/>
      <c r="GL2330" s="18"/>
      <c r="GM2330" s="18"/>
      <c r="GN2330" s="18"/>
      <c r="GO2330" s="18"/>
      <c r="GP2330" s="18"/>
      <c r="GQ2330" s="18"/>
      <c r="GR2330" s="18"/>
      <c r="GS2330" s="18"/>
      <c r="GT2330" s="18"/>
    </row>
    <row r="2331" spans="1:202" x14ac:dyDescent="0.2">
      <c r="A2331" s="122"/>
      <c r="B2331" s="3"/>
      <c r="C2331" s="3"/>
      <c r="D2331" s="4"/>
      <c r="E2331" s="5"/>
      <c r="F2331" s="19"/>
      <c r="G2331" s="6"/>
      <c r="H2331" s="5"/>
      <c r="I2331" s="5"/>
      <c r="J2331" s="5"/>
      <c r="K2331" s="3"/>
      <c r="L2331" s="20"/>
      <c r="M2331" s="8"/>
      <c r="N2331" s="3"/>
      <c r="O2331" s="3"/>
      <c r="P2331" s="21"/>
      <c r="Q2331" s="2"/>
      <c r="R2331" s="9"/>
      <c r="S2331" s="9"/>
      <c r="T2331" s="9"/>
      <c r="U2331" s="9"/>
      <c r="V2331" s="9"/>
      <c r="W2331" s="9"/>
      <c r="X2331" s="9"/>
      <c r="Y2331" s="9"/>
      <c r="Z2331" s="9"/>
      <c r="AA2331" s="9"/>
      <c r="AB2331" s="9"/>
      <c r="AC2331" s="9"/>
      <c r="AD2331" s="9"/>
      <c r="AE2331" s="9"/>
      <c r="AF2331" s="59">
        <f t="shared" si="827"/>
        <v>44862</v>
      </c>
      <c r="AG2331" s="15">
        <f t="shared" si="828"/>
        <v>0</v>
      </c>
      <c r="AH2331" s="15">
        <f t="shared" si="828"/>
        <v>0</v>
      </c>
      <c r="AI2331" s="4">
        <f t="shared" si="828"/>
        <v>0</v>
      </c>
      <c r="AJ2331" s="16">
        <f t="shared" si="828"/>
        <v>0</v>
      </c>
      <c r="AK2331" s="4">
        <f t="shared" si="828"/>
        <v>0</v>
      </c>
      <c r="AL2331" s="59">
        <f t="shared" si="825"/>
        <v>44862</v>
      </c>
      <c r="AM2331" s="16">
        <f t="shared" si="829"/>
        <v>0</v>
      </c>
      <c r="AN2331" s="15">
        <f t="shared" si="829"/>
        <v>0</v>
      </c>
      <c r="AO2331" s="9">
        <f t="shared" si="829"/>
        <v>0</v>
      </c>
      <c r="AP2331" s="17">
        <f t="shared" si="829"/>
        <v>0</v>
      </c>
      <c r="AQ2331" s="15">
        <f t="shared" si="829"/>
        <v>0</v>
      </c>
      <c r="AR2331" s="10">
        <f t="shared" si="829"/>
        <v>0</v>
      </c>
      <c r="AS2331" s="59">
        <f t="shared" si="829"/>
        <v>0</v>
      </c>
      <c r="AT2331" s="18"/>
      <c r="AU2331" s="18"/>
      <c r="AV2331" s="40"/>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c r="DM2331" s="18"/>
      <c r="DN2331" s="18"/>
      <c r="DO2331" s="18"/>
      <c r="DP2331" s="18"/>
      <c r="DQ2331" s="18"/>
      <c r="DR2331" s="18"/>
      <c r="DS2331" s="18"/>
      <c r="DT2331" s="18"/>
      <c r="DU2331" s="18"/>
      <c r="DV2331" s="18"/>
      <c r="DW2331" s="18"/>
      <c r="DX2331" s="18"/>
      <c r="DY2331" s="18"/>
      <c r="DZ2331" s="18"/>
      <c r="EA2331" s="18"/>
      <c r="EB2331" s="18"/>
      <c r="EC2331" s="18"/>
      <c r="ED2331" s="18"/>
      <c r="EE2331" s="18"/>
      <c r="EF2331" s="18"/>
      <c r="EG2331" s="18"/>
      <c r="EH2331" s="18"/>
      <c r="EI2331" s="18"/>
      <c r="EJ2331" s="18"/>
      <c r="EK2331" s="18"/>
      <c r="EL2331" s="18"/>
      <c r="EM2331" s="18"/>
      <c r="EN2331" s="18"/>
      <c r="EO2331" s="18"/>
      <c r="EP2331" s="18"/>
      <c r="EQ2331" s="18"/>
      <c r="ER2331" s="18"/>
      <c r="ES2331" s="18"/>
      <c r="ET2331" s="18"/>
      <c r="EU2331" s="18"/>
      <c r="EV2331" s="18"/>
      <c r="EW2331" s="18"/>
      <c r="EX2331" s="18"/>
      <c r="EY2331" s="18"/>
      <c r="EZ2331" s="18"/>
      <c r="FA2331" s="18"/>
      <c r="FB2331" s="18"/>
      <c r="FC2331" s="18"/>
      <c r="FD2331" s="18"/>
      <c r="FE2331" s="18"/>
      <c r="FF2331" s="18"/>
      <c r="FG2331" s="18"/>
      <c r="FH2331" s="18"/>
      <c r="FI2331" s="18"/>
      <c r="FJ2331" s="18"/>
      <c r="FK2331" s="18"/>
      <c r="FL2331" s="18"/>
      <c r="FM2331" s="18"/>
      <c r="FN2331" s="18"/>
      <c r="FO2331" s="18"/>
      <c r="FP2331" s="18"/>
      <c r="FQ2331" s="18"/>
      <c r="FR2331" s="18"/>
      <c r="FS2331" s="18"/>
      <c r="FT2331" s="18"/>
      <c r="FU2331" s="18"/>
      <c r="FV2331" s="18"/>
      <c r="FW2331" s="18"/>
      <c r="FX2331" s="18"/>
      <c r="FY2331" s="18"/>
      <c r="FZ2331" s="18"/>
      <c r="GA2331" s="18"/>
      <c r="GB2331" s="18"/>
      <c r="GC2331" s="18"/>
      <c r="GD2331" s="18"/>
      <c r="GE2331" s="18"/>
      <c r="GF2331" s="18"/>
      <c r="GG2331" s="18"/>
      <c r="GH2331" s="18"/>
      <c r="GI2331" s="18"/>
      <c r="GJ2331" s="18"/>
      <c r="GK2331" s="18"/>
      <c r="GL2331" s="18"/>
      <c r="GM2331" s="18"/>
      <c r="GN2331" s="18"/>
      <c r="GO2331" s="18"/>
      <c r="GP2331" s="18"/>
      <c r="GQ2331" s="18"/>
      <c r="GR2331" s="18"/>
      <c r="GS2331" s="18"/>
      <c r="GT2331" s="18"/>
    </row>
    <row r="2332" spans="1:202" x14ac:dyDescent="0.2">
      <c r="A2332" s="122"/>
      <c r="B2332" s="3"/>
      <c r="C2332" s="3"/>
      <c r="D2332" s="4"/>
      <c r="E2332" s="5"/>
      <c r="F2332" s="19"/>
      <c r="G2332" s="6"/>
      <c r="H2332" s="5"/>
      <c r="I2332" s="5"/>
      <c r="J2332" s="5"/>
      <c r="K2332" s="3"/>
      <c r="L2332" s="20"/>
      <c r="M2332" s="8"/>
      <c r="N2332" s="3"/>
      <c r="O2332" s="3"/>
      <c r="P2332" s="21"/>
      <c r="Q2332" s="2"/>
      <c r="R2332" s="9"/>
      <c r="S2332" s="9"/>
      <c r="T2332" s="9"/>
      <c r="U2332" s="9"/>
      <c r="V2332" s="9"/>
      <c r="W2332" s="9"/>
      <c r="X2332" s="9"/>
      <c r="Y2332" s="9"/>
      <c r="Z2332" s="9"/>
      <c r="AA2332" s="9"/>
      <c r="AB2332" s="9"/>
      <c r="AC2332" s="9"/>
      <c r="AD2332" s="9"/>
      <c r="AE2332" s="9"/>
      <c r="AF2332" s="59">
        <f t="shared" si="827"/>
        <v>44863</v>
      </c>
      <c r="AG2332" s="15">
        <f t="shared" si="828"/>
        <v>0</v>
      </c>
      <c r="AH2332" s="15">
        <f t="shared" si="828"/>
        <v>0</v>
      </c>
      <c r="AI2332" s="4">
        <f t="shared" si="828"/>
        <v>0</v>
      </c>
      <c r="AJ2332" s="16">
        <f t="shared" si="828"/>
        <v>0</v>
      </c>
      <c r="AK2332" s="4">
        <f t="shared" si="828"/>
        <v>0</v>
      </c>
      <c r="AL2332" s="59">
        <f t="shared" si="825"/>
        <v>44863</v>
      </c>
      <c r="AM2332" s="16">
        <f t="shared" si="829"/>
        <v>0</v>
      </c>
      <c r="AN2332" s="15">
        <f t="shared" si="829"/>
        <v>0</v>
      </c>
      <c r="AO2332" s="9">
        <f t="shared" si="829"/>
        <v>0</v>
      </c>
      <c r="AP2332" s="17">
        <f t="shared" si="829"/>
        <v>0</v>
      </c>
      <c r="AQ2332" s="15">
        <f t="shared" si="829"/>
        <v>0</v>
      </c>
      <c r="AR2332" s="10">
        <f t="shared" si="829"/>
        <v>0</v>
      </c>
      <c r="AS2332" s="59">
        <f t="shared" si="829"/>
        <v>0</v>
      </c>
      <c r="AT2332" s="18"/>
      <c r="AU2332" s="18"/>
      <c r="AV2332" s="40"/>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c r="DM2332" s="18"/>
      <c r="DN2332" s="18"/>
      <c r="DO2332" s="18"/>
      <c r="DP2332" s="18"/>
      <c r="DQ2332" s="18"/>
      <c r="DR2332" s="18"/>
      <c r="DS2332" s="18"/>
      <c r="DT2332" s="18"/>
      <c r="DU2332" s="18"/>
      <c r="DV2332" s="18"/>
      <c r="DW2332" s="18"/>
      <c r="DX2332" s="18"/>
      <c r="DY2332" s="18"/>
      <c r="DZ2332" s="18"/>
      <c r="EA2332" s="18"/>
      <c r="EB2332" s="18"/>
      <c r="EC2332" s="18"/>
      <c r="ED2332" s="18"/>
      <c r="EE2332" s="18"/>
      <c r="EF2332" s="18"/>
      <c r="EG2332" s="18"/>
      <c r="EH2332" s="18"/>
      <c r="EI2332" s="18"/>
      <c r="EJ2332" s="18"/>
      <c r="EK2332" s="18"/>
      <c r="EL2332" s="18"/>
      <c r="EM2332" s="18"/>
      <c r="EN2332" s="18"/>
      <c r="EO2332" s="18"/>
      <c r="EP2332" s="18"/>
      <c r="EQ2332" s="18"/>
      <c r="ER2332" s="18"/>
      <c r="ES2332" s="18"/>
      <c r="ET2332" s="18"/>
      <c r="EU2332" s="18"/>
      <c r="EV2332" s="18"/>
      <c r="EW2332" s="18"/>
      <c r="EX2332" s="18"/>
      <c r="EY2332" s="18"/>
      <c r="EZ2332" s="18"/>
      <c r="FA2332" s="18"/>
      <c r="FB2332" s="18"/>
      <c r="FC2332" s="18"/>
      <c r="FD2332" s="18"/>
      <c r="FE2332" s="18"/>
      <c r="FF2332" s="18"/>
      <c r="FG2332" s="18"/>
      <c r="FH2332" s="18"/>
      <c r="FI2332" s="18"/>
      <c r="FJ2332" s="18"/>
      <c r="FK2332" s="18"/>
      <c r="FL2332" s="18"/>
      <c r="FM2332" s="18"/>
      <c r="FN2332" s="18"/>
      <c r="FO2332" s="18"/>
      <c r="FP2332" s="18"/>
      <c r="FQ2332" s="18"/>
      <c r="FR2332" s="18"/>
      <c r="FS2332" s="18"/>
      <c r="FT2332" s="18"/>
      <c r="FU2332" s="18"/>
      <c r="FV2332" s="18"/>
      <c r="FW2332" s="18"/>
      <c r="FX2332" s="18"/>
      <c r="FY2332" s="18"/>
      <c r="FZ2332" s="18"/>
      <c r="GA2332" s="18"/>
      <c r="GB2332" s="18"/>
      <c r="GC2332" s="18"/>
      <c r="GD2332" s="18"/>
      <c r="GE2332" s="18"/>
      <c r="GF2332" s="18"/>
      <c r="GG2332" s="18"/>
      <c r="GH2332" s="18"/>
      <c r="GI2332" s="18"/>
      <c r="GJ2332" s="18"/>
      <c r="GK2332" s="18"/>
      <c r="GL2332" s="18"/>
      <c r="GM2332" s="18"/>
      <c r="GN2332" s="18"/>
      <c r="GO2332" s="18"/>
      <c r="GP2332" s="18"/>
      <c r="GQ2332" s="18"/>
      <c r="GR2332" s="18"/>
      <c r="GS2332" s="18"/>
      <c r="GT2332" s="18"/>
    </row>
    <row r="2333" spans="1:202" x14ac:dyDescent="0.2">
      <c r="A2333" s="122"/>
      <c r="B2333" s="3"/>
      <c r="C2333" s="3"/>
      <c r="D2333" s="4"/>
      <c r="E2333" s="5"/>
      <c r="F2333" s="19"/>
      <c r="G2333" s="6"/>
      <c r="H2333" s="5"/>
      <c r="I2333" s="5"/>
      <c r="J2333" s="5"/>
      <c r="K2333" s="3"/>
      <c r="L2333" s="20"/>
      <c r="M2333" s="8"/>
      <c r="N2333" s="3"/>
      <c r="O2333" s="3"/>
      <c r="P2333" s="21"/>
      <c r="Q2333" s="2"/>
      <c r="R2333" s="9"/>
      <c r="S2333" s="9"/>
      <c r="T2333" s="9"/>
      <c r="U2333" s="9"/>
      <c r="V2333" s="9"/>
      <c r="W2333" s="9"/>
      <c r="X2333" s="9"/>
      <c r="Y2333" s="9"/>
      <c r="Z2333" s="9"/>
      <c r="AA2333" s="9"/>
      <c r="AB2333" s="9"/>
      <c r="AC2333" s="9"/>
      <c r="AD2333" s="9"/>
      <c r="AE2333" s="9"/>
      <c r="AF2333" s="59">
        <f t="shared" si="827"/>
        <v>44864</v>
      </c>
      <c r="AG2333" s="15">
        <f t="shared" si="828"/>
        <v>0</v>
      </c>
      <c r="AH2333" s="15">
        <f t="shared" si="828"/>
        <v>0</v>
      </c>
      <c r="AI2333" s="4">
        <f t="shared" si="828"/>
        <v>0</v>
      </c>
      <c r="AJ2333" s="16">
        <f t="shared" si="828"/>
        <v>0</v>
      </c>
      <c r="AK2333" s="4">
        <f t="shared" si="828"/>
        <v>0</v>
      </c>
      <c r="AL2333" s="59">
        <f t="shared" si="825"/>
        <v>44864</v>
      </c>
      <c r="AM2333" s="16">
        <f t="shared" si="829"/>
        <v>0</v>
      </c>
      <c r="AN2333" s="15">
        <f t="shared" si="829"/>
        <v>0</v>
      </c>
      <c r="AO2333" s="9">
        <f t="shared" si="829"/>
        <v>0</v>
      </c>
      <c r="AP2333" s="17">
        <f t="shared" si="829"/>
        <v>0</v>
      </c>
      <c r="AQ2333" s="15">
        <f t="shared" si="829"/>
        <v>0</v>
      </c>
      <c r="AR2333" s="10">
        <f t="shared" si="829"/>
        <v>0</v>
      </c>
      <c r="AS2333" s="59">
        <f t="shared" si="829"/>
        <v>0</v>
      </c>
      <c r="AT2333" s="18"/>
      <c r="AU2333" s="18"/>
      <c r="AV2333" s="40"/>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c r="DM2333" s="18"/>
      <c r="DN2333" s="18"/>
      <c r="DO2333" s="18"/>
      <c r="DP2333" s="18"/>
      <c r="DQ2333" s="18"/>
      <c r="DR2333" s="18"/>
      <c r="DS2333" s="18"/>
      <c r="DT2333" s="18"/>
      <c r="DU2333" s="18"/>
      <c r="DV2333" s="18"/>
      <c r="DW2333" s="18"/>
      <c r="DX2333" s="18"/>
      <c r="DY2333" s="18"/>
      <c r="DZ2333" s="18"/>
      <c r="EA2333" s="18"/>
      <c r="EB2333" s="18"/>
      <c r="EC2333" s="18"/>
      <c r="ED2333" s="18"/>
      <c r="EE2333" s="18"/>
      <c r="EF2333" s="18"/>
      <c r="EG2333" s="18"/>
      <c r="EH2333" s="18"/>
      <c r="EI2333" s="18"/>
      <c r="EJ2333" s="18"/>
      <c r="EK2333" s="18"/>
      <c r="EL2333" s="18"/>
      <c r="EM2333" s="18"/>
      <c r="EN2333" s="18"/>
      <c r="EO2333" s="18"/>
      <c r="EP2333" s="18"/>
      <c r="EQ2333" s="18"/>
      <c r="ER2333" s="18"/>
      <c r="ES2333" s="18"/>
      <c r="ET2333" s="18"/>
      <c r="EU2333" s="18"/>
      <c r="EV2333" s="18"/>
      <c r="EW2333" s="18"/>
      <c r="EX2333" s="18"/>
      <c r="EY2333" s="18"/>
      <c r="EZ2333" s="18"/>
      <c r="FA2333" s="18"/>
      <c r="FB2333" s="18"/>
      <c r="FC2333" s="18"/>
      <c r="FD2333" s="18"/>
      <c r="FE2333" s="18"/>
      <c r="FF2333" s="18"/>
      <c r="FG2333" s="18"/>
      <c r="FH2333" s="18"/>
      <c r="FI2333" s="18"/>
      <c r="FJ2333" s="18"/>
      <c r="FK2333" s="18"/>
      <c r="FL2333" s="18"/>
      <c r="FM2333" s="18"/>
      <c r="FN2333" s="18"/>
      <c r="FO2333" s="18"/>
      <c r="FP2333" s="18"/>
      <c r="FQ2333" s="18"/>
      <c r="FR2333" s="18"/>
      <c r="FS2333" s="18"/>
      <c r="FT2333" s="18"/>
      <c r="FU2333" s="18"/>
      <c r="FV2333" s="18"/>
      <c r="FW2333" s="18"/>
      <c r="FX2333" s="18"/>
      <c r="FY2333" s="18"/>
      <c r="FZ2333" s="18"/>
      <c r="GA2333" s="18"/>
      <c r="GB2333" s="18"/>
      <c r="GC2333" s="18"/>
      <c r="GD2333" s="18"/>
      <c r="GE2333" s="18"/>
      <c r="GF2333" s="18"/>
      <c r="GG2333" s="18"/>
      <c r="GH2333" s="18"/>
      <c r="GI2333" s="18"/>
      <c r="GJ2333" s="18"/>
      <c r="GK2333" s="18"/>
      <c r="GL2333" s="18"/>
      <c r="GM2333" s="18"/>
      <c r="GN2333" s="18"/>
      <c r="GO2333" s="18"/>
      <c r="GP2333" s="18"/>
      <c r="GQ2333" s="18"/>
      <c r="GR2333" s="18"/>
      <c r="GS2333" s="18"/>
      <c r="GT2333" s="18"/>
    </row>
    <row r="2334" spans="1:202" x14ac:dyDescent="0.2">
      <c r="A2334" s="122"/>
      <c r="B2334" s="3"/>
      <c r="C2334" s="3"/>
      <c r="D2334" s="4"/>
      <c r="E2334" s="5"/>
      <c r="F2334" s="19"/>
      <c r="G2334" s="6"/>
      <c r="H2334" s="5"/>
      <c r="I2334" s="5"/>
      <c r="J2334" s="5"/>
      <c r="K2334" s="3"/>
      <c r="L2334" s="20"/>
      <c r="M2334" s="8"/>
      <c r="N2334" s="3"/>
      <c r="O2334" s="3"/>
      <c r="P2334" s="21"/>
      <c r="Q2334" s="2"/>
      <c r="R2334" s="9"/>
      <c r="S2334" s="9"/>
      <c r="T2334" s="9"/>
      <c r="U2334" s="9"/>
      <c r="V2334" s="9"/>
      <c r="W2334" s="9"/>
      <c r="X2334" s="9"/>
      <c r="Y2334" s="9"/>
      <c r="Z2334" s="9"/>
      <c r="AA2334" s="9"/>
      <c r="AB2334" s="9"/>
      <c r="AC2334" s="9"/>
      <c r="AD2334" s="9"/>
      <c r="AE2334" s="9"/>
      <c r="AF2334" s="59"/>
      <c r="AG2334" s="15"/>
      <c r="AH2334" s="15"/>
      <c r="AI2334" s="4"/>
      <c r="AJ2334" s="16"/>
      <c r="AK2334" s="4"/>
      <c r="AL2334" s="59"/>
      <c r="AM2334" s="16"/>
      <c r="AN2334" s="15"/>
      <c r="AO2334" s="9"/>
      <c r="AP2334" s="17"/>
      <c r="AQ2334" s="15"/>
      <c r="AR2334" s="42"/>
      <c r="AS2334" s="59"/>
      <c r="AT2334" s="18"/>
      <c r="AU2334" s="18"/>
      <c r="AV2334" s="40"/>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8"/>
      <c r="FH2334" s="18"/>
      <c r="FI2334" s="18"/>
      <c r="FJ2334" s="18"/>
      <c r="FK2334" s="18"/>
      <c r="FL2334" s="18"/>
      <c r="FM2334" s="18"/>
      <c r="FN2334" s="18"/>
      <c r="FO2334" s="18"/>
      <c r="FP2334" s="18"/>
      <c r="FQ2334" s="18"/>
      <c r="FR2334" s="18"/>
      <c r="FS2334" s="18"/>
      <c r="FT2334" s="18"/>
      <c r="FU2334" s="18"/>
      <c r="FV2334" s="18"/>
      <c r="FW2334" s="18"/>
      <c r="FX2334" s="18"/>
      <c r="FY2334" s="18"/>
      <c r="FZ2334" s="18"/>
      <c r="GA2334" s="18"/>
      <c r="GB2334" s="18"/>
      <c r="GC2334" s="18"/>
      <c r="GD2334" s="18"/>
      <c r="GE2334" s="18"/>
      <c r="GF2334" s="18"/>
      <c r="GG2334" s="18"/>
      <c r="GH2334" s="18"/>
      <c r="GI2334" s="18"/>
      <c r="GJ2334" s="18"/>
      <c r="GK2334" s="18"/>
      <c r="GL2334" s="18"/>
      <c r="GM2334" s="18"/>
      <c r="GN2334" s="18"/>
      <c r="GO2334" s="18"/>
      <c r="GP2334" s="18"/>
      <c r="GQ2334" s="18"/>
      <c r="GR2334" s="18"/>
      <c r="GS2334" s="18"/>
      <c r="GT2334" s="18"/>
    </row>
    <row r="2335" spans="1:202" x14ac:dyDescent="0.2">
      <c r="A2335" s="122"/>
      <c r="B2335" s="3"/>
      <c r="C2335" s="3"/>
      <c r="D2335" s="4"/>
      <c r="E2335" s="5"/>
      <c r="F2335" s="19"/>
      <c r="G2335" s="6"/>
      <c r="H2335" s="5"/>
      <c r="I2335" s="5"/>
      <c r="J2335" s="5"/>
      <c r="K2335" s="3"/>
      <c r="L2335" s="20"/>
      <c r="M2335" s="8"/>
      <c r="N2335" s="3"/>
      <c r="O2335" s="3"/>
      <c r="P2335" s="21"/>
      <c r="Q2335" s="2"/>
      <c r="R2335" s="9"/>
      <c r="S2335" s="9"/>
      <c r="T2335" s="9"/>
      <c r="U2335" s="9"/>
      <c r="V2335" s="9"/>
      <c r="W2335" s="9"/>
      <c r="X2335" s="9"/>
      <c r="Y2335" s="9"/>
      <c r="Z2335" s="9"/>
      <c r="AA2335" s="9"/>
      <c r="AB2335" s="9"/>
      <c r="AC2335" s="9"/>
      <c r="AD2335" s="9"/>
      <c r="AE2335" s="9"/>
      <c r="AF2335" s="59" t="str">
        <f t="shared" ref="AF2335:AS2335" si="830">$B$6</f>
        <v>CNEN22</v>
      </c>
      <c r="AG2335" s="9" t="str">
        <f t="shared" si="830"/>
        <v>CNEN22</v>
      </c>
      <c r="AH2335" s="9" t="str">
        <f t="shared" si="830"/>
        <v>CNEN22</v>
      </c>
      <c r="AI2335" s="9" t="str">
        <f t="shared" si="830"/>
        <v>CNEN22</v>
      </c>
      <c r="AJ2335" s="9" t="str">
        <f t="shared" si="830"/>
        <v>CNEN22</v>
      </c>
      <c r="AK2335" s="4" t="str">
        <f t="shared" si="830"/>
        <v>CNEN22</v>
      </c>
      <c r="AL2335" s="59" t="str">
        <f t="shared" si="830"/>
        <v>CNEN22</v>
      </c>
      <c r="AM2335" s="9" t="str">
        <f t="shared" si="830"/>
        <v>CNEN22</v>
      </c>
      <c r="AN2335" s="9" t="str">
        <f t="shared" si="830"/>
        <v>CNEN22</v>
      </c>
      <c r="AO2335" s="9" t="str">
        <f t="shared" si="830"/>
        <v>CNEN22</v>
      </c>
      <c r="AP2335" s="17" t="str">
        <f t="shared" si="830"/>
        <v>CNEN22</v>
      </c>
      <c r="AQ2335" s="9" t="str">
        <f t="shared" si="830"/>
        <v>CNEN22</v>
      </c>
      <c r="AR2335" s="10" t="str">
        <f t="shared" si="830"/>
        <v>CNEN22</v>
      </c>
      <c r="AS2335" s="59" t="str">
        <f t="shared" si="830"/>
        <v>CNEN22</v>
      </c>
      <c r="AT2335" s="18"/>
      <c r="AU2335" s="18"/>
      <c r="AV2335" s="40"/>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c r="DM2335" s="18"/>
      <c r="DN2335" s="18"/>
      <c r="DO2335" s="18"/>
      <c r="DP2335" s="18"/>
      <c r="DQ2335" s="18"/>
      <c r="DR2335" s="18"/>
      <c r="DS2335" s="18"/>
      <c r="DT2335" s="18"/>
      <c r="DU2335" s="18"/>
      <c r="DV2335" s="18"/>
      <c r="DW2335" s="18"/>
      <c r="DX2335" s="18"/>
      <c r="DY2335" s="18"/>
      <c r="DZ2335" s="18"/>
      <c r="EA2335" s="18"/>
      <c r="EB2335" s="18"/>
      <c r="EC2335" s="18"/>
      <c r="ED2335" s="18"/>
      <c r="EE2335" s="18"/>
      <c r="EF2335" s="18"/>
      <c r="EG2335" s="18"/>
      <c r="EH2335" s="18"/>
      <c r="EI2335" s="18"/>
      <c r="EJ2335" s="18"/>
      <c r="EK2335" s="18"/>
      <c r="EL2335" s="18"/>
      <c r="EM2335" s="18"/>
      <c r="EN2335" s="18"/>
      <c r="EO2335" s="18"/>
      <c r="EP2335" s="18"/>
      <c r="EQ2335" s="18"/>
      <c r="ER2335" s="18"/>
      <c r="ES2335" s="18"/>
      <c r="ET2335" s="18"/>
      <c r="EU2335" s="18"/>
      <c r="EV2335" s="18"/>
      <c r="EW2335" s="18"/>
      <c r="EX2335" s="18"/>
      <c r="EY2335" s="18"/>
      <c r="EZ2335" s="18"/>
      <c r="FA2335" s="18"/>
      <c r="FB2335" s="18"/>
      <c r="FC2335" s="18"/>
      <c r="FD2335" s="18"/>
      <c r="FE2335" s="18"/>
      <c r="FF2335" s="18"/>
      <c r="FG2335" s="18"/>
      <c r="FH2335" s="18"/>
      <c r="FI2335" s="18"/>
      <c r="FJ2335" s="18"/>
      <c r="FK2335" s="18"/>
      <c r="FL2335" s="18"/>
      <c r="FM2335" s="18"/>
      <c r="FN2335" s="18"/>
      <c r="FO2335" s="18"/>
      <c r="FP2335" s="18"/>
      <c r="FQ2335" s="18"/>
      <c r="FR2335" s="18"/>
      <c r="FS2335" s="18"/>
      <c r="FT2335" s="18"/>
      <c r="FU2335" s="18"/>
      <c r="FV2335" s="18"/>
      <c r="FW2335" s="18"/>
      <c r="FX2335" s="18"/>
      <c r="FY2335" s="18"/>
      <c r="FZ2335" s="18"/>
      <c r="GA2335" s="18"/>
      <c r="GB2335" s="18"/>
      <c r="GC2335" s="18"/>
      <c r="GD2335" s="18"/>
      <c r="GE2335" s="18"/>
      <c r="GF2335" s="18"/>
      <c r="GG2335" s="18"/>
      <c r="GH2335" s="18"/>
      <c r="GI2335" s="18"/>
      <c r="GJ2335" s="18"/>
      <c r="GK2335" s="18"/>
      <c r="GL2335" s="18"/>
      <c r="GM2335" s="18"/>
      <c r="GN2335" s="18"/>
      <c r="GO2335" s="18"/>
      <c r="GP2335" s="18"/>
      <c r="GQ2335" s="18"/>
      <c r="GR2335" s="18"/>
      <c r="GS2335" s="18"/>
      <c r="GT2335" s="18"/>
    </row>
    <row r="2336" spans="1:202" x14ac:dyDescent="0.2">
      <c r="A2336" s="122"/>
      <c r="B2336" s="3"/>
      <c r="C2336" s="3"/>
      <c r="D2336" s="4"/>
      <c r="E2336" s="5"/>
      <c r="F2336" s="19"/>
      <c r="G2336" s="6"/>
      <c r="H2336" s="5"/>
      <c r="I2336" s="5"/>
      <c r="J2336" s="5"/>
      <c r="K2336" s="3"/>
      <c r="L2336" s="20"/>
      <c r="M2336" s="8"/>
      <c r="N2336" s="3"/>
      <c r="O2336" s="3"/>
      <c r="P2336" s="21"/>
      <c r="Q2336" s="2"/>
      <c r="R2336" s="9"/>
      <c r="S2336" s="9"/>
      <c r="T2336" s="9"/>
      <c r="U2336" s="9"/>
      <c r="V2336" s="9"/>
      <c r="W2336" s="9"/>
      <c r="X2336" s="9"/>
      <c r="Y2336" s="9"/>
      <c r="Z2336" s="9"/>
      <c r="AA2336" s="9"/>
      <c r="AB2336" s="9"/>
      <c r="AC2336" s="9"/>
      <c r="AD2336" s="9"/>
      <c r="AE2336" s="9"/>
      <c r="AF2336" s="57" t="s">
        <v>16</v>
      </c>
      <c r="AG2336" s="3" t="s">
        <v>9</v>
      </c>
      <c r="AH2336" s="3" t="s">
        <v>10</v>
      </c>
      <c r="AI2336" s="36" t="s">
        <v>11</v>
      </c>
      <c r="AJ2336" s="37" t="s">
        <v>11</v>
      </c>
      <c r="AK2336" s="36" t="s">
        <v>11</v>
      </c>
      <c r="AL2336" s="60" t="s">
        <v>16</v>
      </c>
      <c r="AM2336" s="37" t="s">
        <v>11</v>
      </c>
      <c r="AN2336" s="3" t="s">
        <v>12</v>
      </c>
      <c r="AO2336" s="7" t="s">
        <v>13</v>
      </c>
      <c r="AP2336" s="38" t="s">
        <v>14</v>
      </c>
      <c r="AQ2336" s="3" t="s">
        <v>14</v>
      </c>
      <c r="AR2336" s="39" t="s">
        <v>15</v>
      </c>
      <c r="AS2336" s="57" t="s">
        <v>15</v>
      </c>
      <c r="AT2336" s="18"/>
      <c r="AU2336" s="18"/>
      <c r="AV2336" s="40"/>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c r="DM2336" s="18"/>
      <c r="DN2336" s="18"/>
      <c r="DO2336" s="18"/>
      <c r="DP2336" s="18"/>
      <c r="DQ2336" s="18"/>
      <c r="DR2336" s="18"/>
      <c r="DS2336" s="18"/>
      <c r="DT2336" s="18"/>
      <c r="DU2336" s="18"/>
      <c r="DV2336" s="18"/>
      <c r="DW2336" s="18"/>
      <c r="DX2336" s="18"/>
      <c r="DY2336" s="18"/>
      <c r="DZ2336" s="18"/>
      <c r="EA2336" s="18"/>
      <c r="EB2336" s="18"/>
      <c r="EC2336" s="18"/>
      <c r="ED2336" s="18"/>
      <c r="EE2336" s="18"/>
      <c r="EF2336" s="18"/>
      <c r="EG2336" s="18"/>
      <c r="EH2336" s="18"/>
      <c r="EI2336" s="18"/>
      <c r="EJ2336" s="18"/>
      <c r="EK2336" s="18"/>
      <c r="EL2336" s="18"/>
      <c r="EM2336" s="18"/>
      <c r="EN2336" s="18"/>
      <c r="EO2336" s="18"/>
      <c r="EP2336" s="18"/>
      <c r="EQ2336" s="18"/>
      <c r="ER2336" s="18"/>
      <c r="ES2336" s="18"/>
      <c r="ET2336" s="18"/>
      <c r="EU2336" s="18"/>
      <c r="EV2336" s="18"/>
      <c r="EW2336" s="18"/>
      <c r="EX2336" s="18"/>
      <c r="EY2336" s="18"/>
      <c r="EZ2336" s="18"/>
      <c r="FA2336" s="18"/>
      <c r="FB2336" s="18"/>
      <c r="FC2336" s="18"/>
      <c r="FD2336" s="18"/>
      <c r="FE2336" s="18"/>
      <c r="FF2336" s="18"/>
      <c r="FG2336" s="18"/>
      <c r="FH2336" s="18"/>
      <c r="FI2336" s="18"/>
      <c r="FJ2336" s="18"/>
      <c r="FK2336" s="18"/>
      <c r="FL2336" s="18"/>
      <c r="FM2336" s="18"/>
      <c r="FN2336" s="18"/>
      <c r="FO2336" s="18"/>
      <c r="FP2336" s="18"/>
      <c r="FQ2336" s="18"/>
      <c r="FR2336" s="18"/>
      <c r="FS2336" s="18"/>
      <c r="FT2336" s="18"/>
      <c r="FU2336" s="18"/>
      <c r="FV2336" s="18"/>
      <c r="FW2336" s="18"/>
      <c r="FX2336" s="18"/>
      <c r="FY2336" s="18"/>
      <c r="FZ2336" s="18"/>
      <c r="GA2336" s="18"/>
      <c r="GB2336" s="18"/>
      <c r="GC2336" s="18"/>
      <c r="GD2336" s="18"/>
      <c r="GE2336" s="18"/>
      <c r="GF2336" s="18"/>
      <c r="GG2336" s="18"/>
      <c r="GH2336" s="18"/>
      <c r="GI2336" s="18"/>
      <c r="GJ2336" s="18"/>
      <c r="GK2336" s="18"/>
      <c r="GL2336" s="18"/>
      <c r="GM2336" s="18"/>
      <c r="GN2336" s="18"/>
      <c r="GO2336" s="18"/>
      <c r="GP2336" s="18"/>
      <c r="GQ2336" s="18"/>
      <c r="GR2336" s="18"/>
      <c r="GS2336" s="18"/>
      <c r="GT2336" s="18"/>
    </row>
    <row r="2337" spans="1:202" x14ac:dyDescent="0.2">
      <c r="A2337" s="122"/>
      <c r="B2337" s="3"/>
      <c r="C2337" s="3"/>
      <c r="D2337" s="4"/>
      <c r="E2337" s="5"/>
      <c r="F2337" s="19"/>
      <c r="G2337" s="6"/>
      <c r="H2337" s="5"/>
      <c r="I2337" s="5"/>
      <c r="J2337" s="5"/>
      <c r="K2337" s="3"/>
      <c r="L2337" s="20"/>
      <c r="M2337" s="8"/>
      <c r="N2337" s="3"/>
      <c r="O2337" s="3"/>
      <c r="P2337" s="21"/>
      <c r="Q2337" s="2"/>
      <c r="R2337" s="9"/>
      <c r="S2337" s="9"/>
      <c r="T2337" s="9"/>
      <c r="U2337" s="9"/>
      <c r="V2337" s="9"/>
      <c r="W2337" s="9"/>
      <c r="X2337" s="9"/>
      <c r="Y2337" s="9"/>
      <c r="Z2337" s="9"/>
      <c r="AA2337" s="9"/>
      <c r="AB2337" s="9"/>
      <c r="AC2337" s="9"/>
      <c r="AD2337" s="9"/>
      <c r="AE2337" s="9"/>
      <c r="AF2337" s="57" t="s">
        <v>73</v>
      </c>
      <c r="AG2337" s="15" t="str">
        <f>$B$6</f>
        <v>CNEN22</v>
      </c>
      <c r="AH2337" s="3" t="s">
        <v>18</v>
      </c>
      <c r="AI2337" s="19" t="s">
        <v>19</v>
      </c>
      <c r="AJ2337" s="5"/>
      <c r="AK2337" s="19" t="s">
        <v>20</v>
      </c>
      <c r="AL2337" s="57"/>
      <c r="AM2337" s="5"/>
      <c r="AN2337" s="3"/>
      <c r="AO2337" s="7"/>
      <c r="AP2337" s="38"/>
      <c r="AQ2337" s="3"/>
      <c r="AR2337" s="39" t="s">
        <v>23</v>
      </c>
      <c r="AS2337" s="57" t="s">
        <v>23</v>
      </c>
      <c r="AT2337" s="18"/>
      <c r="AU2337" s="18"/>
      <c r="AV2337" s="40"/>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c r="DM2337" s="18"/>
      <c r="DN2337" s="18"/>
      <c r="DO2337" s="18"/>
      <c r="DP2337" s="18"/>
      <c r="DQ2337" s="18"/>
      <c r="DR2337" s="18"/>
      <c r="DS2337" s="18"/>
      <c r="DT2337" s="18"/>
      <c r="DU2337" s="18"/>
      <c r="DV2337" s="18"/>
      <c r="DW2337" s="18"/>
      <c r="DX2337" s="18"/>
      <c r="DY2337" s="18"/>
      <c r="DZ2337" s="18"/>
      <c r="EA2337" s="18"/>
      <c r="EB2337" s="18"/>
      <c r="EC2337" s="18"/>
      <c r="ED2337" s="18"/>
      <c r="EE2337" s="18"/>
      <c r="EF2337" s="18"/>
      <c r="EG2337" s="18"/>
      <c r="EH2337" s="18"/>
      <c r="EI2337" s="18"/>
      <c r="EJ2337" s="18"/>
      <c r="EK2337" s="18"/>
      <c r="EL2337" s="18"/>
      <c r="EM2337" s="18"/>
      <c r="EN2337" s="18"/>
      <c r="EO2337" s="18"/>
      <c r="EP2337" s="18"/>
      <c r="EQ2337" s="18"/>
      <c r="ER2337" s="18"/>
      <c r="ES2337" s="18"/>
      <c r="ET2337" s="18"/>
      <c r="EU2337" s="18"/>
      <c r="EV2337" s="18"/>
      <c r="EW2337" s="18"/>
      <c r="EX2337" s="18"/>
      <c r="EY2337" s="18"/>
      <c r="EZ2337" s="18"/>
      <c r="FA2337" s="18"/>
      <c r="FB2337" s="18"/>
      <c r="FC2337" s="18"/>
      <c r="FD2337" s="18"/>
      <c r="FE2337" s="18"/>
      <c r="FF2337" s="18"/>
      <c r="FG2337" s="18"/>
      <c r="FH2337" s="18"/>
      <c r="FI2337" s="18"/>
      <c r="FJ2337" s="18"/>
      <c r="FK2337" s="18"/>
      <c r="FL2337" s="18"/>
      <c r="FM2337" s="18"/>
      <c r="FN2337" s="18"/>
      <c r="FO2337" s="18"/>
      <c r="FP2337" s="18"/>
      <c r="FQ2337" s="18"/>
      <c r="FR2337" s="18"/>
      <c r="FS2337" s="18"/>
      <c r="FT2337" s="18"/>
      <c r="FU2337" s="18"/>
      <c r="FV2337" s="18"/>
      <c r="FW2337" s="18"/>
      <c r="FX2337" s="18"/>
      <c r="FY2337" s="18"/>
      <c r="FZ2337" s="18"/>
      <c r="GA2337" s="18"/>
      <c r="GB2337" s="18"/>
      <c r="GC2337" s="18"/>
      <c r="GD2337" s="18"/>
      <c r="GE2337" s="18"/>
      <c r="GF2337" s="18"/>
      <c r="GG2337" s="18"/>
      <c r="GH2337" s="18"/>
      <c r="GI2337" s="18"/>
      <c r="GJ2337" s="18"/>
      <c r="GK2337" s="18"/>
      <c r="GL2337" s="18"/>
      <c r="GM2337" s="18"/>
      <c r="GN2337" s="18"/>
      <c r="GO2337" s="18"/>
      <c r="GP2337" s="18"/>
      <c r="GQ2337" s="18"/>
      <c r="GR2337" s="18"/>
      <c r="GS2337" s="18"/>
      <c r="GT2337" s="18"/>
    </row>
    <row r="2338" spans="1:202" x14ac:dyDescent="0.2">
      <c r="A2338" s="122"/>
      <c r="B2338" s="3"/>
      <c r="C2338" s="3"/>
      <c r="D2338" s="4"/>
      <c r="E2338" s="5"/>
      <c r="F2338" s="19"/>
      <c r="G2338" s="6"/>
      <c r="H2338" s="5"/>
      <c r="I2338" s="5"/>
      <c r="J2338" s="5"/>
      <c r="K2338" s="3"/>
      <c r="L2338" s="20"/>
      <c r="M2338" s="8"/>
      <c r="N2338" s="3"/>
      <c r="O2338" s="3"/>
      <c r="P2338" s="21"/>
      <c r="Q2338" s="2"/>
      <c r="R2338" s="9"/>
      <c r="S2338" s="9"/>
      <c r="T2338" s="9"/>
      <c r="U2338" s="9"/>
      <c r="V2338" s="9"/>
      <c r="W2338" s="9"/>
      <c r="X2338" s="9"/>
      <c r="Y2338" s="9"/>
      <c r="Z2338" s="9"/>
      <c r="AA2338" s="9"/>
      <c r="AB2338" s="9"/>
      <c r="AC2338" s="9"/>
      <c r="AD2338" s="9"/>
      <c r="AE2338" s="9"/>
      <c r="AF2338" s="57" t="s">
        <v>73</v>
      </c>
      <c r="AG2338" s="15"/>
      <c r="AH2338" s="3"/>
      <c r="AI2338" s="19"/>
      <c r="AJ2338" s="5"/>
      <c r="AK2338" s="19"/>
      <c r="AL2338" s="57"/>
      <c r="AM2338" s="5"/>
      <c r="AN2338" s="3"/>
      <c r="AO2338" s="7"/>
      <c r="AP2338" s="38"/>
      <c r="AQ2338" s="3"/>
      <c r="AR2338" s="39" t="s">
        <v>28</v>
      </c>
      <c r="AS2338" s="57" t="s">
        <v>16</v>
      </c>
      <c r="AT2338" s="18"/>
      <c r="AU2338" s="18"/>
      <c r="AV2338" s="40"/>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c r="DM2338" s="18"/>
      <c r="DN2338" s="18"/>
      <c r="DO2338" s="18"/>
      <c r="DP2338" s="18"/>
      <c r="DQ2338" s="18"/>
      <c r="DR2338" s="18"/>
      <c r="DS2338" s="18"/>
      <c r="DT2338" s="18"/>
      <c r="DU2338" s="18"/>
      <c r="DV2338" s="18"/>
      <c r="DW2338" s="18"/>
      <c r="DX2338" s="18"/>
      <c r="DY2338" s="18"/>
      <c r="DZ2338" s="18"/>
      <c r="EA2338" s="18"/>
      <c r="EB2338" s="18"/>
      <c r="EC2338" s="18"/>
      <c r="ED2338" s="18"/>
      <c r="EE2338" s="18"/>
      <c r="EF2338" s="18"/>
      <c r="EG2338" s="18"/>
      <c r="EH2338" s="18"/>
      <c r="EI2338" s="18"/>
      <c r="EJ2338" s="18"/>
      <c r="EK2338" s="18"/>
      <c r="EL2338" s="18"/>
      <c r="EM2338" s="18"/>
      <c r="EN2338" s="18"/>
      <c r="EO2338" s="18"/>
      <c r="EP2338" s="18"/>
      <c r="EQ2338" s="18"/>
      <c r="ER2338" s="18"/>
      <c r="ES2338" s="18"/>
      <c r="ET2338" s="18"/>
      <c r="EU2338" s="18"/>
      <c r="EV2338" s="18"/>
      <c r="EW2338" s="18"/>
      <c r="EX2338" s="18"/>
      <c r="EY2338" s="18"/>
      <c r="EZ2338" s="18"/>
      <c r="FA2338" s="18"/>
      <c r="FB2338" s="18"/>
      <c r="FC2338" s="18"/>
      <c r="FD2338" s="18"/>
      <c r="FE2338" s="18"/>
      <c r="FF2338" s="18"/>
      <c r="FG2338" s="18"/>
      <c r="FH2338" s="18"/>
      <c r="FI2338" s="18"/>
      <c r="FJ2338" s="18"/>
      <c r="FK2338" s="18"/>
      <c r="FL2338" s="18"/>
      <c r="FM2338" s="18"/>
      <c r="FN2338" s="18"/>
      <c r="FO2338" s="18"/>
      <c r="FP2338" s="18"/>
      <c r="FQ2338" s="18"/>
      <c r="FR2338" s="18"/>
      <c r="FS2338" s="18"/>
      <c r="FT2338" s="18"/>
      <c r="FU2338" s="18"/>
      <c r="FV2338" s="18"/>
      <c r="FW2338" s="18"/>
      <c r="FX2338" s="18"/>
      <c r="FY2338" s="18"/>
      <c r="FZ2338" s="18"/>
      <c r="GA2338" s="18"/>
      <c r="GB2338" s="18"/>
      <c r="GC2338" s="18"/>
      <c r="GD2338" s="18"/>
      <c r="GE2338" s="18"/>
      <c r="GF2338" s="18"/>
      <c r="GG2338" s="18"/>
      <c r="GH2338" s="18"/>
      <c r="GI2338" s="18"/>
      <c r="GJ2338" s="18"/>
      <c r="GK2338" s="18"/>
      <c r="GL2338" s="18"/>
      <c r="GM2338" s="18"/>
      <c r="GN2338" s="18"/>
      <c r="GO2338" s="18"/>
      <c r="GP2338" s="18"/>
      <c r="GQ2338" s="18"/>
      <c r="GR2338" s="18"/>
      <c r="GS2338" s="18"/>
      <c r="GT2338" s="18"/>
    </row>
    <row r="2339" spans="1:202" x14ac:dyDescent="0.2">
      <c r="A2339" s="122"/>
      <c r="B2339" s="3"/>
      <c r="C2339" s="3"/>
      <c r="D2339" s="4"/>
      <c r="E2339" s="5"/>
      <c r="F2339" s="19"/>
      <c r="G2339" s="6"/>
      <c r="H2339" s="5"/>
      <c r="I2339" s="5"/>
      <c r="J2339" s="5"/>
      <c r="K2339" s="3"/>
      <c r="L2339" s="20"/>
      <c r="M2339" s="8"/>
      <c r="N2339" s="3"/>
      <c r="O2339" s="3"/>
      <c r="P2339" s="21"/>
      <c r="Q2339" s="2"/>
      <c r="R2339" s="9"/>
      <c r="S2339" s="9"/>
      <c r="T2339" s="9"/>
      <c r="U2339" s="9"/>
      <c r="V2339" s="9"/>
      <c r="W2339" s="9"/>
      <c r="X2339" s="9"/>
      <c r="Y2339" s="9"/>
      <c r="Z2339" s="9"/>
      <c r="AA2339" s="9"/>
      <c r="AB2339" s="9"/>
      <c r="AC2339" s="9"/>
      <c r="AD2339" s="9"/>
      <c r="AE2339" s="9"/>
      <c r="AF2339" s="57"/>
      <c r="AG2339" s="3" t="s">
        <v>30</v>
      </c>
      <c r="AH2339" s="3" t="s">
        <v>30</v>
      </c>
      <c r="AI2339" s="19" t="s">
        <v>31</v>
      </c>
      <c r="AJ2339" s="5" t="s">
        <v>32</v>
      </c>
      <c r="AK2339" s="4" t="s">
        <v>33</v>
      </c>
      <c r="AL2339" s="59"/>
      <c r="AM2339" s="16" t="s">
        <v>36</v>
      </c>
      <c r="AN2339" s="3" t="s">
        <v>30</v>
      </c>
      <c r="AO2339" s="7"/>
      <c r="AP2339" s="38" t="s">
        <v>37</v>
      </c>
      <c r="AQ2339" s="3" t="s">
        <v>30</v>
      </c>
      <c r="AR2339" s="39" t="s">
        <v>38</v>
      </c>
      <c r="AS2339" s="59"/>
      <c r="AT2339" s="18"/>
      <c r="AU2339" s="18"/>
      <c r="AV2339" s="40"/>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c r="DM2339" s="18"/>
      <c r="DN2339" s="18"/>
      <c r="DO2339" s="18"/>
      <c r="DP2339" s="18"/>
      <c r="DQ2339" s="18"/>
      <c r="DR2339" s="18"/>
      <c r="DS2339" s="18"/>
      <c r="DT2339" s="18"/>
      <c r="DU2339" s="18"/>
      <c r="DV2339" s="18"/>
      <c r="DW2339" s="18"/>
      <c r="DX2339" s="18"/>
      <c r="DY2339" s="18"/>
      <c r="DZ2339" s="18"/>
      <c r="EA2339" s="18"/>
      <c r="EB2339" s="18"/>
      <c r="EC2339" s="18"/>
      <c r="ED2339" s="18"/>
      <c r="EE2339" s="18"/>
      <c r="EF2339" s="18"/>
      <c r="EG2339" s="18"/>
      <c r="EH2339" s="18"/>
      <c r="EI2339" s="18"/>
      <c r="EJ2339" s="18"/>
      <c r="EK2339" s="18"/>
      <c r="EL2339" s="18"/>
      <c r="EM2339" s="18"/>
      <c r="EN2339" s="18"/>
      <c r="EO2339" s="18"/>
      <c r="EP2339" s="18"/>
      <c r="EQ2339" s="18"/>
      <c r="ER2339" s="18"/>
      <c r="ES2339" s="18"/>
      <c r="ET2339" s="18"/>
      <c r="EU2339" s="18"/>
      <c r="EV2339" s="18"/>
      <c r="EW2339" s="18"/>
      <c r="EX2339" s="18"/>
      <c r="EY2339" s="18"/>
      <c r="EZ2339" s="18"/>
      <c r="FA2339" s="18"/>
      <c r="FB2339" s="18"/>
      <c r="FC2339" s="18"/>
      <c r="FD2339" s="18"/>
      <c r="FE2339" s="18"/>
      <c r="FF2339" s="18"/>
      <c r="FG2339" s="18"/>
      <c r="FH2339" s="18"/>
      <c r="FI2339" s="18"/>
      <c r="FJ2339" s="18"/>
      <c r="FK2339" s="18"/>
      <c r="FL2339" s="18"/>
      <c r="FM2339" s="18"/>
      <c r="FN2339" s="18"/>
      <c r="FO2339" s="18"/>
      <c r="FP2339" s="18"/>
      <c r="FQ2339" s="18"/>
      <c r="FR2339" s="18"/>
      <c r="FS2339" s="18"/>
      <c r="FT2339" s="18"/>
      <c r="FU2339" s="18"/>
      <c r="FV2339" s="18"/>
      <c r="FW2339" s="18"/>
      <c r="FX2339" s="18"/>
      <c r="FY2339" s="18"/>
      <c r="FZ2339" s="18"/>
      <c r="GA2339" s="18"/>
      <c r="GB2339" s="18"/>
      <c r="GC2339" s="18"/>
      <c r="GD2339" s="18"/>
      <c r="GE2339" s="18"/>
      <c r="GF2339" s="18"/>
      <c r="GG2339" s="18"/>
      <c r="GH2339" s="18"/>
      <c r="GI2339" s="18"/>
      <c r="GJ2339" s="18"/>
      <c r="GK2339" s="18"/>
      <c r="GL2339" s="18"/>
      <c r="GM2339" s="18"/>
      <c r="GN2339" s="18"/>
      <c r="GO2339" s="18"/>
      <c r="GP2339" s="18"/>
      <c r="GQ2339" s="18"/>
      <c r="GR2339" s="18"/>
      <c r="GS2339" s="18"/>
      <c r="GT2339" s="18"/>
    </row>
    <row r="2340" spans="1:202" x14ac:dyDescent="0.2">
      <c r="A2340" s="122"/>
      <c r="B2340" s="3"/>
      <c r="C2340" s="3"/>
      <c r="D2340" s="4"/>
      <c r="E2340" s="5"/>
      <c r="F2340" s="19"/>
      <c r="G2340" s="6"/>
      <c r="H2340" s="5"/>
      <c r="I2340" s="5"/>
      <c r="J2340" s="5"/>
      <c r="K2340" s="3"/>
      <c r="L2340" s="20"/>
      <c r="M2340" s="8"/>
      <c r="N2340" s="3"/>
      <c r="O2340" s="3"/>
      <c r="P2340" s="21"/>
      <c r="Q2340" s="2"/>
      <c r="R2340" s="9"/>
      <c r="S2340" s="9"/>
      <c r="T2340" s="9"/>
      <c r="U2340" s="9"/>
      <c r="V2340" s="9"/>
      <c r="W2340" s="9"/>
      <c r="X2340" s="9"/>
      <c r="Y2340" s="9"/>
      <c r="Z2340" s="9"/>
      <c r="AA2340" s="9"/>
      <c r="AB2340" s="9"/>
      <c r="AC2340" s="9"/>
      <c r="AD2340" s="9"/>
      <c r="AE2340" s="9"/>
      <c r="AF2340" s="59"/>
      <c r="AG2340" s="15"/>
      <c r="AH2340" s="15"/>
      <c r="AI2340" s="4"/>
      <c r="AJ2340" s="16"/>
      <c r="AK2340" s="4"/>
      <c r="AL2340" s="59"/>
      <c r="AM2340" s="16"/>
      <c r="AN2340" s="15"/>
      <c r="AO2340" s="9"/>
      <c r="AP2340" s="17"/>
      <c r="AQ2340" s="15"/>
      <c r="AR2340" s="10"/>
      <c r="AS2340" s="61"/>
      <c r="AT2340" s="18"/>
      <c r="AU2340" s="18"/>
      <c r="AV2340" s="40"/>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c r="DM2340" s="18"/>
      <c r="DN2340" s="18"/>
      <c r="DO2340" s="18"/>
      <c r="DP2340" s="18"/>
      <c r="DQ2340" s="18"/>
      <c r="DR2340" s="18"/>
      <c r="DS2340" s="18"/>
      <c r="DT2340" s="18"/>
      <c r="DU2340" s="18"/>
      <c r="DV2340" s="18"/>
      <c r="DW2340" s="18"/>
      <c r="DX2340" s="18"/>
      <c r="DY2340" s="18"/>
      <c r="DZ2340" s="18"/>
      <c r="EA2340" s="18"/>
      <c r="EB2340" s="18"/>
      <c r="EC2340" s="18"/>
      <c r="ED2340" s="18"/>
      <c r="EE2340" s="18"/>
      <c r="EF2340" s="18"/>
      <c r="EG2340" s="18"/>
      <c r="EH2340" s="18"/>
      <c r="EI2340" s="18"/>
      <c r="EJ2340" s="18"/>
      <c r="EK2340" s="18"/>
      <c r="EL2340" s="18"/>
      <c r="EM2340" s="18"/>
      <c r="EN2340" s="18"/>
      <c r="EO2340" s="18"/>
      <c r="EP2340" s="18"/>
      <c r="EQ2340" s="18"/>
      <c r="ER2340" s="18"/>
      <c r="ES2340" s="18"/>
      <c r="ET2340" s="18"/>
      <c r="EU2340" s="18"/>
      <c r="EV2340" s="18"/>
      <c r="EW2340" s="18"/>
      <c r="EX2340" s="18"/>
      <c r="EY2340" s="18"/>
      <c r="EZ2340" s="18"/>
      <c r="FA2340" s="18"/>
      <c r="FB2340" s="18"/>
      <c r="FC2340" s="18"/>
      <c r="FD2340" s="18"/>
      <c r="FE2340" s="18"/>
      <c r="FF2340" s="18"/>
      <c r="FG2340" s="18"/>
      <c r="FH2340" s="18"/>
      <c r="FI2340" s="18"/>
      <c r="FJ2340" s="18"/>
      <c r="FK2340" s="18"/>
      <c r="FL2340" s="18"/>
      <c r="FM2340" s="18"/>
      <c r="FN2340" s="18"/>
      <c r="FO2340" s="18"/>
      <c r="FP2340" s="18"/>
      <c r="FQ2340" s="18"/>
      <c r="FR2340" s="18"/>
      <c r="FS2340" s="18"/>
      <c r="FT2340" s="18"/>
      <c r="FU2340" s="18"/>
      <c r="FV2340" s="18"/>
      <c r="FW2340" s="18"/>
      <c r="FX2340" s="18"/>
      <c r="FY2340" s="18"/>
      <c r="FZ2340" s="18"/>
      <c r="GA2340" s="18"/>
      <c r="GB2340" s="18"/>
      <c r="GC2340" s="18"/>
      <c r="GD2340" s="18"/>
      <c r="GE2340" s="18"/>
      <c r="GF2340" s="18"/>
      <c r="GG2340" s="18"/>
      <c r="GH2340" s="18"/>
      <c r="GI2340" s="18"/>
      <c r="GJ2340" s="18"/>
      <c r="GK2340" s="18"/>
      <c r="GL2340" s="18"/>
      <c r="GM2340" s="18"/>
      <c r="GN2340" s="18"/>
      <c r="GO2340" s="18"/>
      <c r="GP2340" s="18"/>
      <c r="GQ2340" s="18"/>
      <c r="GR2340" s="18"/>
      <c r="GS2340" s="18"/>
      <c r="GT2340" s="18"/>
    </row>
    <row r="2341" spans="1:202" x14ac:dyDescent="0.2">
      <c r="A2341" s="122"/>
      <c r="B2341" s="3"/>
      <c r="C2341" s="3"/>
      <c r="D2341" s="4"/>
      <c r="E2341" s="5"/>
      <c r="F2341" s="19"/>
      <c r="G2341" s="6"/>
      <c r="H2341" s="5"/>
      <c r="I2341" s="5"/>
      <c r="J2341" s="5"/>
      <c r="K2341" s="3"/>
      <c r="L2341" s="20"/>
      <c r="M2341" s="8"/>
      <c r="N2341" s="3"/>
      <c r="O2341" s="3"/>
      <c r="P2341" s="21"/>
      <c r="Q2341" s="2"/>
      <c r="R2341" s="9"/>
      <c r="S2341" s="9"/>
      <c r="T2341" s="9"/>
      <c r="U2341" s="9"/>
      <c r="V2341" s="9"/>
      <c r="W2341" s="9"/>
      <c r="X2341" s="9"/>
      <c r="Y2341" s="9"/>
      <c r="Z2341" s="9"/>
      <c r="AA2341" s="9"/>
      <c r="AB2341" s="9"/>
      <c r="AC2341" s="9"/>
      <c r="AD2341" s="9"/>
      <c r="AE2341" s="9"/>
      <c r="AF2341" s="59">
        <f>(AF2333+1)</f>
        <v>44865</v>
      </c>
      <c r="AG2341" s="15">
        <f t="shared" ref="AG2341:AK2356" si="831">VLOOKUP($AF2341,$A$10:$Q$3625,(AG$1)+1)</f>
        <v>0</v>
      </c>
      <c r="AH2341" s="15">
        <f t="shared" si="831"/>
        <v>0</v>
      </c>
      <c r="AI2341" s="4">
        <f t="shared" si="831"/>
        <v>0</v>
      </c>
      <c r="AJ2341" s="16">
        <f t="shared" si="831"/>
        <v>0</v>
      </c>
      <c r="AK2341" s="4">
        <f t="shared" si="831"/>
        <v>0</v>
      </c>
      <c r="AL2341" s="59">
        <f t="shared" ref="AL2341:AL2370" si="832">AF2341</f>
        <v>44865</v>
      </c>
      <c r="AM2341" s="16">
        <f t="shared" ref="AM2341:AS2356" si="833">VLOOKUP($AF2341,$A$10:$Q$3625,(AM$1)+1)</f>
        <v>0</v>
      </c>
      <c r="AN2341" s="15">
        <f t="shared" si="833"/>
        <v>0</v>
      </c>
      <c r="AO2341" s="9">
        <f t="shared" si="833"/>
        <v>0</v>
      </c>
      <c r="AP2341" s="17">
        <f t="shared" si="833"/>
        <v>0</v>
      </c>
      <c r="AQ2341" s="15">
        <f t="shared" si="833"/>
        <v>0</v>
      </c>
      <c r="AR2341" s="10">
        <f t="shared" si="833"/>
        <v>0</v>
      </c>
      <c r="AS2341" s="59">
        <f t="shared" si="833"/>
        <v>0</v>
      </c>
      <c r="AT2341" s="18"/>
      <c r="AU2341" s="18"/>
      <c r="AV2341" s="40"/>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c r="DM2341" s="18"/>
      <c r="DN2341" s="18"/>
      <c r="DO2341" s="18"/>
      <c r="DP2341" s="18"/>
      <c r="DQ2341" s="18"/>
      <c r="DR2341" s="18"/>
      <c r="DS2341" s="18"/>
      <c r="DT2341" s="18"/>
      <c r="DU2341" s="18"/>
      <c r="DV2341" s="18"/>
      <c r="DW2341" s="18"/>
      <c r="DX2341" s="18"/>
      <c r="DY2341" s="18"/>
      <c r="DZ2341" s="18"/>
      <c r="EA2341" s="18"/>
      <c r="EB2341" s="18"/>
      <c r="EC2341" s="18"/>
      <c r="ED2341" s="18"/>
      <c r="EE2341" s="18"/>
      <c r="EF2341" s="18"/>
      <c r="EG2341" s="18"/>
      <c r="EH2341" s="18"/>
      <c r="EI2341" s="18"/>
      <c r="EJ2341" s="18"/>
      <c r="EK2341" s="18"/>
      <c r="EL2341" s="18"/>
      <c r="EM2341" s="18"/>
      <c r="EN2341" s="18"/>
      <c r="EO2341" s="18"/>
      <c r="EP2341" s="18"/>
      <c r="EQ2341" s="18"/>
      <c r="ER2341" s="18"/>
      <c r="ES2341" s="18"/>
      <c r="ET2341" s="18"/>
      <c r="EU2341" s="18"/>
      <c r="EV2341" s="18"/>
      <c r="EW2341" s="18"/>
      <c r="EX2341" s="18"/>
      <c r="EY2341" s="18"/>
      <c r="EZ2341" s="18"/>
      <c r="FA2341" s="18"/>
      <c r="FB2341" s="18"/>
      <c r="FC2341" s="18"/>
      <c r="FD2341" s="18"/>
      <c r="FE2341" s="18"/>
      <c r="FF2341" s="18"/>
      <c r="FG2341" s="18"/>
      <c r="FH2341" s="18"/>
      <c r="FI2341" s="18"/>
      <c r="FJ2341" s="18"/>
      <c r="FK2341" s="18"/>
      <c r="FL2341" s="18"/>
      <c r="FM2341" s="18"/>
      <c r="FN2341" s="18"/>
      <c r="FO2341" s="18"/>
      <c r="FP2341" s="18"/>
      <c r="FQ2341" s="18"/>
      <c r="FR2341" s="18"/>
      <c r="FS2341" s="18"/>
      <c r="FT2341" s="18"/>
      <c r="FU2341" s="18"/>
      <c r="FV2341" s="18"/>
      <c r="FW2341" s="18"/>
      <c r="FX2341" s="18"/>
      <c r="FY2341" s="18"/>
      <c r="FZ2341" s="18"/>
      <c r="GA2341" s="18"/>
      <c r="GB2341" s="18"/>
      <c r="GC2341" s="18"/>
      <c r="GD2341" s="18"/>
      <c r="GE2341" s="18"/>
      <c r="GF2341" s="18"/>
      <c r="GG2341" s="18"/>
      <c r="GH2341" s="18"/>
      <c r="GI2341" s="18"/>
      <c r="GJ2341" s="18"/>
      <c r="GK2341" s="18"/>
      <c r="GL2341" s="18"/>
      <c r="GM2341" s="18"/>
      <c r="GN2341" s="18"/>
      <c r="GO2341" s="18"/>
      <c r="GP2341" s="18"/>
      <c r="GQ2341" s="18"/>
      <c r="GR2341" s="18"/>
      <c r="GS2341" s="18"/>
      <c r="GT2341" s="18"/>
    </row>
    <row r="2342" spans="1:202" x14ac:dyDescent="0.2">
      <c r="A2342" s="122"/>
      <c r="B2342" s="3"/>
      <c r="C2342" s="3"/>
      <c r="D2342" s="4"/>
      <c r="E2342" s="5"/>
      <c r="F2342" s="19"/>
      <c r="G2342" s="6"/>
      <c r="H2342" s="5"/>
      <c r="I2342" s="5"/>
      <c r="J2342" s="5"/>
      <c r="K2342" s="3"/>
      <c r="L2342" s="20"/>
      <c r="M2342" s="8"/>
      <c r="N2342" s="3"/>
      <c r="O2342" s="3"/>
      <c r="P2342" s="21"/>
      <c r="Q2342" s="2"/>
      <c r="R2342" s="9"/>
      <c r="S2342" s="9"/>
      <c r="T2342" s="9"/>
      <c r="U2342" s="9"/>
      <c r="V2342" s="9"/>
      <c r="W2342" s="9"/>
      <c r="X2342" s="9"/>
      <c r="Y2342" s="9"/>
      <c r="Z2342" s="9"/>
      <c r="AA2342" s="9"/>
      <c r="AB2342" s="9"/>
      <c r="AC2342" s="9"/>
      <c r="AD2342" s="9"/>
      <c r="AE2342" s="9"/>
      <c r="AF2342" s="59">
        <f t="shared" ref="AF2342:AF2370" si="834">(AF2341+1)</f>
        <v>44866</v>
      </c>
      <c r="AG2342" s="15">
        <f t="shared" si="831"/>
        <v>0</v>
      </c>
      <c r="AH2342" s="15">
        <f t="shared" si="831"/>
        <v>0</v>
      </c>
      <c r="AI2342" s="4">
        <f t="shared" si="831"/>
        <v>0</v>
      </c>
      <c r="AJ2342" s="16">
        <f t="shared" si="831"/>
        <v>0</v>
      </c>
      <c r="AK2342" s="4">
        <f t="shared" si="831"/>
        <v>0</v>
      </c>
      <c r="AL2342" s="59">
        <f t="shared" si="832"/>
        <v>44866</v>
      </c>
      <c r="AM2342" s="16">
        <f t="shared" si="833"/>
        <v>0</v>
      </c>
      <c r="AN2342" s="15">
        <f t="shared" si="833"/>
        <v>0</v>
      </c>
      <c r="AO2342" s="9">
        <f t="shared" si="833"/>
        <v>0</v>
      </c>
      <c r="AP2342" s="17">
        <f t="shared" si="833"/>
        <v>0</v>
      </c>
      <c r="AQ2342" s="15">
        <f t="shared" si="833"/>
        <v>0</v>
      </c>
      <c r="AR2342" s="10">
        <f t="shared" si="833"/>
        <v>0</v>
      </c>
      <c r="AS2342" s="59">
        <f t="shared" si="833"/>
        <v>0</v>
      </c>
      <c r="AT2342" s="18"/>
      <c r="AU2342" s="18"/>
      <c r="AV2342" s="40"/>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8"/>
      <c r="FH2342" s="18"/>
      <c r="FI2342" s="18"/>
      <c r="FJ2342" s="18"/>
      <c r="FK2342" s="18"/>
      <c r="FL2342" s="18"/>
      <c r="FM2342" s="18"/>
      <c r="FN2342" s="18"/>
      <c r="FO2342" s="18"/>
      <c r="FP2342" s="18"/>
      <c r="FQ2342" s="18"/>
      <c r="FR2342" s="18"/>
      <c r="FS2342" s="18"/>
      <c r="FT2342" s="18"/>
      <c r="FU2342" s="18"/>
      <c r="FV2342" s="18"/>
      <c r="FW2342" s="18"/>
      <c r="FX2342" s="18"/>
      <c r="FY2342" s="18"/>
      <c r="FZ2342" s="18"/>
      <c r="GA2342" s="18"/>
      <c r="GB2342" s="18"/>
      <c r="GC2342" s="18"/>
      <c r="GD2342" s="18"/>
      <c r="GE2342" s="18"/>
      <c r="GF2342" s="18"/>
      <c r="GG2342" s="18"/>
      <c r="GH2342" s="18"/>
      <c r="GI2342" s="18"/>
      <c r="GJ2342" s="18"/>
      <c r="GK2342" s="18"/>
      <c r="GL2342" s="18"/>
      <c r="GM2342" s="18"/>
      <c r="GN2342" s="18"/>
      <c r="GO2342" s="18"/>
      <c r="GP2342" s="18"/>
      <c r="GQ2342" s="18"/>
      <c r="GR2342" s="18"/>
      <c r="GS2342" s="18"/>
      <c r="GT2342" s="18"/>
    </row>
    <row r="2343" spans="1:202" x14ac:dyDescent="0.2">
      <c r="A2343" s="122"/>
      <c r="B2343" s="3"/>
      <c r="C2343" s="3"/>
      <c r="D2343" s="4"/>
      <c r="E2343" s="5"/>
      <c r="F2343" s="19"/>
      <c r="G2343" s="6"/>
      <c r="H2343" s="5"/>
      <c r="I2343" s="5"/>
      <c r="J2343" s="5"/>
      <c r="K2343" s="3"/>
      <c r="L2343" s="20"/>
      <c r="M2343" s="8"/>
      <c r="N2343" s="3"/>
      <c r="O2343" s="3"/>
      <c r="P2343" s="21"/>
      <c r="Q2343" s="2"/>
      <c r="R2343" s="9"/>
      <c r="S2343" s="9"/>
      <c r="T2343" s="9"/>
      <c r="U2343" s="9"/>
      <c r="V2343" s="9"/>
      <c r="W2343" s="9"/>
      <c r="X2343" s="9"/>
      <c r="Y2343" s="9"/>
      <c r="Z2343" s="9"/>
      <c r="AA2343" s="9"/>
      <c r="AB2343" s="9"/>
      <c r="AC2343" s="9"/>
      <c r="AD2343" s="9"/>
      <c r="AE2343" s="9"/>
      <c r="AF2343" s="59">
        <f t="shared" si="834"/>
        <v>44867</v>
      </c>
      <c r="AG2343" s="15">
        <f t="shared" si="831"/>
        <v>0</v>
      </c>
      <c r="AH2343" s="15">
        <f t="shared" si="831"/>
        <v>0</v>
      </c>
      <c r="AI2343" s="4">
        <f t="shared" si="831"/>
        <v>0</v>
      </c>
      <c r="AJ2343" s="16">
        <f t="shared" si="831"/>
        <v>0</v>
      </c>
      <c r="AK2343" s="4">
        <f t="shared" si="831"/>
        <v>0</v>
      </c>
      <c r="AL2343" s="59">
        <f t="shared" si="832"/>
        <v>44867</v>
      </c>
      <c r="AM2343" s="16">
        <f t="shared" si="833"/>
        <v>0</v>
      </c>
      <c r="AN2343" s="15">
        <f t="shared" si="833"/>
        <v>0</v>
      </c>
      <c r="AO2343" s="9">
        <f t="shared" si="833"/>
        <v>0</v>
      </c>
      <c r="AP2343" s="17">
        <f t="shared" si="833"/>
        <v>0</v>
      </c>
      <c r="AQ2343" s="15">
        <f t="shared" si="833"/>
        <v>0</v>
      </c>
      <c r="AR2343" s="10">
        <f t="shared" si="833"/>
        <v>0</v>
      </c>
      <c r="AS2343" s="59">
        <f t="shared" si="833"/>
        <v>0</v>
      </c>
      <c r="AT2343" s="18"/>
      <c r="AU2343" s="18"/>
      <c r="AV2343" s="40"/>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c r="DM2343" s="18"/>
      <c r="DN2343" s="18"/>
      <c r="DO2343" s="18"/>
      <c r="DP2343" s="18"/>
      <c r="DQ2343" s="18"/>
      <c r="DR2343" s="18"/>
      <c r="DS2343" s="18"/>
      <c r="DT2343" s="18"/>
      <c r="DU2343" s="18"/>
      <c r="DV2343" s="18"/>
      <c r="DW2343" s="18"/>
      <c r="DX2343" s="18"/>
      <c r="DY2343" s="18"/>
      <c r="DZ2343" s="18"/>
      <c r="EA2343" s="18"/>
      <c r="EB2343" s="18"/>
      <c r="EC2343" s="18"/>
      <c r="ED2343" s="18"/>
      <c r="EE2343" s="18"/>
      <c r="EF2343" s="18"/>
      <c r="EG2343" s="18"/>
      <c r="EH2343" s="18"/>
      <c r="EI2343" s="18"/>
      <c r="EJ2343" s="18"/>
      <c r="EK2343" s="18"/>
      <c r="EL2343" s="18"/>
      <c r="EM2343" s="18"/>
      <c r="EN2343" s="18"/>
      <c r="EO2343" s="18"/>
      <c r="EP2343" s="18"/>
      <c r="EQ2343" s="18"/>
      <c r="ER2343" s="18"/>
      <c r="ES2343" s="18"/>
      <c r="ET2343" s="18"/>
      <c r="EU2343" s="18"/>
      <c r="EV2343" s="18"/>
      <c r="EW2343" s="18"/>
      <c r="EX2343" s="18"/>
      <c r="EY2343" s="18"/>
      <c r="EZ2343" s="18"/>
      <c r="FA2343" s="18"/>
      <c r="FB2343" s="18"/>
      <c r="FC2343" s="18"/>
      <c r="FD2343" s="18"/>
      <c r="FE2343" s="18"/>
      <c r="FF2343" s="18"/>
      <c r="FG2343" s="18"/>
      <c r="FH2343" s="18"/>
      <c r="FI2343" s="18"/>
      <c r="FJ2343" s="18"/>
      <c r="FK2343" s="18"/>
      <c r="FL2343" s="18"/>
      <c r="FM2343" s="18"/>
      <c r="FN2343" s="18"/>
      <c r="FO2343" s="18"/>
      <c r="FP2343" s="18"/>
      <c r="FQ2343" s="18"/>
      <c r="FR2343" s="18"/>
      <c r="FS2343" s="18"/>
      <c r="FT2343" s="18"/>
      <c r="FU2343" s="18"/>
      <c r="FV2343" s="18"/>
      <c r="FW2343" s="18"/>
      <c r="FX2343" s="18"/>
      <c r="FY2343" s="18"/>
      <c r="FZ2343" s="18"/>
      <c r="GA2343" s="18"/>
      <c r="GB2343" s="18"/>
      <c r="GC2343" s="18"/>
      <c r="GD2343" s="18"/>
      <c r="GE2343" s="18"/>
      <c r="GF2343" s="18"/>
      <c r="GG2343" s="18"/>
      <c r="GH2343" s="18"/>
      <c r="GI2343" s="18"/>
      <c r="GJ2343" s="18"/>
      <c r="GK2343" s="18"/>
      <c r="GL2343" s="18"/>
      <c r="GM2343" s="18"/>
      <c r="GN2343" s="18"/>
      <c r="GO2343" s="18"/>
      <c r="GP2343" s="18"/>
      <c r="GQ2343" s="18"/>
      <c r="GR2343" s="18"/>
      <c r="GS2343" s="18"/>
      <c r="GT2343" s="18"/>
    </row>
    <row r="2344" spans="1:202" x14ac:dyDescent="0.2">
      <c r="A2344" s="122"/>
      <c r="B2344" s="3"/>
      <c r="C2344" s="3"/>
      <c r="D2344" s="4"/>
      <c r="E2344" s="5"/>
      <c r="F2344" s="19"/>
      <c r="G2344" s="6"/>
      <c r="H2344" s="5"/>
      <c r="I2344" s="5"/>
      <c r="J2344" s="5"/>
      <c r="K2344" s="3"/>
      <c r="L2344" s="20"/>
      <c r="M2344" s="8"/>
      <c r="N2344" s="3"/>
      <c r="O2344" s="3"/>
      <c r="P2344" s="21"/>
      <c r="Q2344" s="2"/>
      <c r="R2344" s="9"/>
      <c r="S2344" s="9"/>
      <c r="T2344" s="9"/>
      <c r="U2344" s="9"/>
      <c r="V2344" s="9"/>
      <c r="W2344" s="9"/>
      <c r="X2344" s="9"/>
      <c r="Y2344" s="9"/>
      <c r="Z2344" s="9"/>
      <c r="AA2344" s="9"/>
      <c r="AB2344" s="9"/>
      <c r="AC2344" s="9"/>
      <c r="AD2344" s="9"/>
      <c r="AE2344" s="9"/>
      <c r="AF2344" s="59">
        <f t="shared" si="834"/>
        <v>44868</v>
      </c>
      <c r="AG2344" s="15">
        <f t="shared" si="831"/>
        <v>0</v>
      </c>
      <c r="AH2344" s="15">
        <f t="shared" si="831"/>
        <v>0</v>
      </c>
      <c r="AI2344" s="4">
        <f t="shared" si="831"/>
        <v>0</v>
      </c>
      <c r="AJ2344" s="16">
        <f t="shared" si="831"/>
        <v>0</v>
      </c>
      <c r="AK2344" s="4">
        <f t="shared" si="831"/>
        <v>0</v>
      </c>
      <c r="AL2344" s="59">
        <f t="shared" si="832"/>
        <v>44868</v>
      </c>
      <c r="AM2344" s="16">
        <f t="shared" si="833"/>
        <v>0</v>
      </c>
      <c r="AN2344" s="15">
        <f t="shared" si="833"/>
        <v>0</v>
      </c>
      <c r="AO2344" s="9">
        <f t="shared" si="833"/>
        <v>0</v>
      </c>
      <c r="AP2344" s="17">
        <f t="shared" si="833"/>
        <v>0</v>
      </c>
      <c r="AQ2344" s="15">
        <f t="shared" si="833"/>
        <v>0</v>
      </c>
      <c r="AR2344" s="10">
        <f t="shared" si="833"/>
        <v>0</v>
      </c>
      <c r="AS2344" s="59">
        <f t="shared" si="833"/>
        <v>0</v>
      </c>
      <c r="AT2344" s="18"/>
      <c r="AU2344" s="18"/>
      <c r="AV2344" s="40"/>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c r="DM2344" s="18"/>
      <c r="DN2344" s="18"/>
      <c r="DO2344" s="18"/>
      <c r="DP2344" s="18"/>
      <c r="DQ2344" s="18"/>
      <c r="DR2344" s="18"/>
      <c r="DS2344" s="18"/>
      <c r="DT2344" s="18"/>
      <c r="DU2344" s="18"/>
      <c r="DV2344" s="18"/>
      <c r="DW2344" s="18"/>
      <c r="DX2344" s="18"/>
      <c r="DY2344" s="18"/>
      <c r="DZ2344" s="18"/>
      <c r="EA2344" s="18"/>
      <c r="EB2344" s="18"/>
      <c r="EC2344" s="18"/>
      <c r="ED2344" s="18"/>
      <c r="EE2344" s="18"/>
      <c r="EF2344" s="18"/>
      <c r="EG2344" s="18"/>
      <c r="EH2344" s="18"/>
      <c r="EI2344" s="18"/>
      <c r="EJ2344" s="18"/>
      <c r="EK2344" s="18"/>
      <c r="EL2344" s="18"/>
      <c r="EM2344" s="18"/>
      <c r="EN2344" s="18"/>
      <c r="EO2344" s="18"/>
      <c r="EP2344" s="18"/>
      <c r="EQ2344" s="18"/>
      <c r="ER2344" s="18"/>
      <c r="ES2344" s="18"/>
      <c r="ET2344" s="18"/>
      <c r="EU2344" s="18"/>
      <c r="EV2344" s="18"/>
      <c r="EW2344" s="18"/>
      <c r="EX2344" s="18"/>
      <c r="EY2344" s="18"/>
      <c r="EZ2344" s="18"/>
      <c r="FA2344" s="18"/>
      <c r="FB2344" s="18"/>
      <c r="FC2344" s="18"/>
      <c r="FD2344" s="18"/>
      <c r="FE2344" s="18"/>
      <c r="FF2344" s="18"/>
      <c r="FG2344" s="18"/>
      <c r="FH2344" s="18"/>
      <c r="FI2344" s="18"/>
      <c r="FJ2344" s="18"/>
      <c r="FK2344" s="18"/>
      <c r="FL2344" s="18"/>
      <c r="FM2344" s="18"/>
      <c r="FN2344" s="18"/>
      <c r="FO2344" s="18"/>
      <c r="FP2344" s="18"/>
      <c r="FQ2344" s="18"/>
      <c r="FR2344" s="18"/>
      <c r="FS2344" s="18"/>
      <c r="FT2344" s="18"/>
      <c r="FU2344" s="18"/>
      <c r="FV2344" s="18"/>
      <c r="FW2344" s="18"/>
      <c r="FX2344" s="18"/>
      <c r="FY2344" s="18"/>
      <c r="FZ2344" s="18"/>
      <c r="GA2344" s="18"/>
      <c r="GB2344" s="18"/>
      <c r="GC2344" s="18"/>
      <c r="GD2344" s="18"/>
      <c r="GE2344" s="18"/>
      <c r="GF2344" s="18"/>
      <c r="GG2344" s="18"/>
      <c r="GH2344" s="18"/>
      <c r="GI2344" s="18"/>
      <c r="GJ2344" s="18"/>
      <c r="GK2344" s="18"/>
      <c r="GL2344" s="18"/>
      <c r="GM2344" s="18"/>
      <c r="GN2344" s="18"/>
      <c r="GO2344" s="18"/>
      <c r="GP2344" s="18"/>
      <c r="GQ2344" s="18"/>
      <c r="GR2344" s="18"/>
      <c r="GS2344" s="18"/>
      <c r="GT2344" s="18"/>
    </row>
    <row r="2345" spans="1:202" x14ac:dyDescent="0.2">
      <c r="A2345" s="122"/>
      <c r="B2345" s="3"/>
      <c r="C2345" s="3"/>
      <c r="D2345" s="4"/>
      <c r="E2345" s="5"/>
      <c r="F2345" s="19"/>
      <c r="G2345" s="6"/>
      <c r="H2345" s="5"/>
      <c r="I2345" s="5"/>
      <c r="J2345" s="5"/>
      <c r="K2345" s="3"/>
      <c r="L2345" s="20"/>
      <c r="M2345" s="8"/>
      <c r="N2345" s="3"/>
      <c r="O2345" s="3"/>
      <c r="P2345" s="21"/>
      <c r="Q2345" s="2"/>
      <c r="R2345" s="9"/>
      <c r="S2345" s="9"/>
      <c r="T2345" s="9"/>
      <c r="U2345" s="9"/>
      <c r="V2345" s="9"/>
      <c r="W2345" s="9"/>
      <c r="X2345" s="9"/>
      <c r="Y2345" s="9"/>
      <c r="Z2345" s="9"/>
      <c r="AA2345" s="9"/>
      <c r="AB2345" s="9"/>
      <c r="AC2345" s="9"/>
      <c r="AD2345" s="9"/>
      <c r="AE2345" s="9"/>
      <c r="AF2345" s="59">
        <f t="shared" si="834"/>
        <v>44869</v>
      </c>
      <c r="AG2345" s="15">
        <f t="shared" si="831"/>
        <v>0</v>
      </c>
      <c r="AH2345" s="15">
        <f t="shared" si="831"/>
        <v>0</v>
      </c>
      <c r="AI2345" s="4">
        <f t="shared" si="831"/>
        <v>0</v>
      </c>
      <c r="AJ2345" s="16">
        <f t="shared" si="831"/>
        <v>0</v>
      </c>
      <c r="AK2345" s="4">
        <f t="shared" si="831"/>
        <v>0</v>
      </c>
      <c r="AL2345" s="59">
        <f t="shared" si="832"/>
        <v>44869</v>
      </c>
      <c r="AM2345" s="16">
        <f t="shared" si="833"/>
        <v>0</v>
      </c>
      <c r="AN2345" s="15">
        <f t="shared" si="833"/>
        <v>0</v>
      </c>
      <c r="AO2345" s="9">
        <f t="shared" si="833"/>
        <v>0</v>
      </c>
      <c r="AP2345" s="17">
        <f t="shared" si="833"/>
        <v>0</v>
      </c>
      <c r="AQ2345" s="15">
        <f t="shared" si="833"/>
        <v>0</v>
      </c>
      <c r="AR2345" s="10">
        <f t="shared" si="833"/>
        <v>0</v>
      </c>
      <c r="AS2345" s="59">
        <f t="shared" si="833"/>
        <v>0</v>
      </c>
      <c r="AT2345" s="18"/>
      <c r="AU2345" s="18"/>
      <c r="AV2345" s="40"/>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c r="DM2345" s="18"/>
      <c r="DN2345" s="18"/>
      <c r="DO2345" s="18"/>
      <c r="DP2345" s="18"/>
      <c r="DQ2345" s="18"/>
      <c r="DR2345" s="18"/>
      <c r="DS2345" s="18"/>
      <c r="DT2345" s="18"/>
      <c r="DU2345" s="18"/>
      <c r="DV2345" s="18"/>
      <c r="DW2345" s="18"/>
      <c r="DX2345" s="18"/>
      <c r="DY2345" s="18"/>
      <c r="DZ2345" s="18"/>
      <c r="EA2345" s="18"/>
      <c r="EB2345" s="18"/>
      <c r="EC2345" s="18"/>
      <c r="ED2345" s="18"/>
      <c r="EE2345" s="18"/>
      <c r="EF2345" s="18"/>
      <c r="EG2345" s="18"/>
      <c r="EH2345" s="18"/>
      <c r="EI2345" s="18"/>
      <c r="EJ2345" s="18"/>
      <c r="EK2345" s="18"/>
      <c r="EL2345" s="18"/>
      <c r="EM2345" s="18"/>
      <c r="EN2345" s="18"/>
      <c r="EO2345" s="18"/>
      <c r="EP2345" s="18"/>
      <c r="EQ2345" s="18"/>
      <c r="ER2345" s="18"/>
      <c r="ES2345" s="18"/>
      <c r="ET2345" s="18"/>
      <c r="EU2345" s="18"/>
      <c r="EV2345" s="18"/>
      <c r="EW2345" s="18"/>
      <c r="EX2345" s="18"/>
      <c r="EY2345" s="18"/>
      <c r="EZ2345" s="18"/>
      <c r="FA2345" s="18"/>
      <c r="FB2345" s="18"/>
      <c r="FC2345" s="18"/>
      <c r="FD2345" s="18"/>
      <c r="FE2345" s="18"/>
      <c r="FF2345" s="18"/>
      <c r="FG2345" s="18"/>
      <c r="FH2345" s="18"/>
      <c r="FI2345" s="18"/>
      <c r="FJ2345" s="18"/>
      <c r="FK2345" s="18"/>
      <c r="FL2345" s="18"/>
      <c r="FM2345" s="18"/>
      <c r="FN2345" s="18"/>
      <c r="FO2345" s="18"/>
      <c r="FP2345" s="18"/>
      <c r="FQ2345" s="18"/>
      <c r="FR2345" s="18"/>
      <c r="FS2345" s="18"/>
      <c r="FT2345" s="18"/>
      <c r="FU2345" s="18"/>
      <c r="FV2345" s="18"/>
      <c r="FW2345" s="18"/>
      <c r="FX2345" s="18"/>
      <c r="FY2345" s="18"/>
      <c r="FZ2345" s="18"/>
      <c r="GA2345" s="18"/>
      <c r="GB2345" s="18"/>
      <c r="GC2345" s="18"/>
      <c r="GD2345" s="18"/>
      <c r="GE2345" s="18"/>
      <c r="GF2345" s="18"/>
      <c r="GG2345" s="18"/>
      <c r="GH2345" s="18"/>
      <c r="GI2345" s="18"/>
      <c r="GJ2345" s="18"/>
      <c r="GK2345" s="18"/>
      <c r="GL2345" s="18"/>
      <c r="GM2345" s="18"/>
      <c r="GN2345" s="18"/>
      <c r="GO2345" s="18"/>
      <c r="GP2345" s="18"/>
      <c r="GQ2345" s="18"/>
      <c r="GR2345" s="18"/>
      <c r="GS2345" s="18"/>
      <c r="GT2345" s="18"/>
    </row>
    <row r="2346" spans="1:202" x14ac:dyDescent="0.2">
      <c r="A2346" s="122"/>
      <c r="B2346" s="3"/>
      <c r="C2346" s="3"/>
      <c r="D2346" s="4"/>
      <c r="E2346" s="5"/>
      <c r="F2346" s="19"/>
      <c r="G2346" s="6"/>
      <c r="H2346" s="5"/>
      <c r="I2346" s="5"/>
      <c r="J2346" s="5"/>
      <c r="K2346" s="3"/>
      <c r="L2346" s="20"/>
      <c r="M2346" s="8"/>
      <c r="N2346" s="3"/>
      <c r="O2346" s="3"/>
      <c r="P2346" s="21"/>
      <c r="Q2346" s="2"/>
      <c r="R2346" s="9"/>
      <c r="S2346" s="9"/>
      <c r="T2346" s="9"/>
      <c r="U2346" s="9"/>
      <c r="V2346" s="9"/>
      <c r="W2346" s="9"/>
      <c r="X2346" s="9"/>
      <c r="Y2346" s="9"/>
      <c r="Z2346" s="9"/>
      <c r="AA2346" s="9"/>
      <c r="AB2346" s="9"/>
      <c r="AC2346" s="9"/>
      <c r="AD2346" s="9"/>
      <c r="AE2346" s="9"/>
      <c r="AF2346" s="59">
        <f t="shared" si="834"/>
        <v>44870</v>
      </c>
      <c r="AG2346" s="15">
        <f t="shared" si="831"/>
        <v>0</v>
      </c>
      <c r="AH2346" s="15">
        <f t="shared" si="831"/>
        <v>0</v>
      </c>
      <c r="AI2346" s="4">
        <f t="shared" si="831"/>
        <v>0</v>
      </c>
      <c r="AJ2346" s="16">
        <f t="shared" si="831"/>
        <v>0</v>
      </c>
      <c r="AK2346" s="4">
        <f t="shared" si="831"/>
        <v>0</v>
      </c>
      <c r="AL2346" s="59">
        <f t="shared" si="832"/>
        <v>44870</v>
      </c>
      <c r="AM2346" s="16">
        <f t="shared" si="833"/>
        <v>0</v>
      </c>
      <c r="AN2346" s="15">
        <f t="shared" si="833"/>
        <v>0</v>
      </c>
      <c r="AO2346" s="9">
        <f t="shared" si="833"/>
        <v>0</v>
      </c>
      <c r="AP2346" s="17">
        <f t="shared" si="833"/>
        <v>0</v>
      </c>
      <c r="AQ2346" s="15">
        <f t="shared" si="833"/>
        <v>0</v>
      </c>
      <c r="AR2346" s="10">
        <f t="shared" si="833"/>
        <v>0</v>
      </c>
      <c r="AS2346" s="59">
        <f t="shared" si="833"/>
        <v>0</v>
      </c>
      <c r="AT2346" s="18"/>
      <c r="AU2346" s="18"/>
      <c r="AV2346" s="40"/>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c r="DM2346" s="18"/>
      <c r="DN2346" s="18"/>
      <c r="DO2346" s="18"/>
      <c r="DP2346" s="18"/>
      <c r="DQ2346" s="18"/>
      <c r="DR2346" s="18"/>
      <c r="DS2346" s="18"/>
      <c r="DT2346" s="18"/>
      <c r="DU2346" s="18"/>
      <c r="DV2346" s="18"/>
      <c r="DW2346" s="18"/>
      <c r="DX2346" s="18"/>
      <c r="DY2346" s="18"/>
      <c r="DZ2346" s="18"/>
      <c r="EA2346" s="18"/>
      <c r="EB2346" s="18"/>
      <c r="EC2346" s="18"/>
      <c r="ED2346" s="18"/>
      <c r="EE2346" s="18"/>
      <c r="EF2346" s="18"/>
      <c r="EG2346" s="18"/>
      <c r="EH2346" s="18"/>
      <c r="EI2346" s="18"/>
      <c r="EJ2346" s="18"/>
      <c r="EK2346" s="18"/>
      <c r="EL2346" s="18"/>
      <c r="EM2346" s="18"/>
      <c r="EN2346" s="18"/>
      <c r="EO2346" s="18"/>
      <c r="EP2346" s="18"/>
      <c r="EQ2346" s="18"/>
      <c r="ER2346" s="18"/>
      <c r="ES2346" s="18"/>
      <c r="ET2346" s="18"/>
      <c r="EU2346" s="18"/>
      <c r="EV2346" s="18"/>
      <c r="EW2346" s="18"/>
      <c r="EX2346" s="18"/>
      <c r="EY2346" s="18"/>
      <c r="EZ2346" s="18"/>
      <c r="FA2346" s="18"/>
      <c r="FB2346" s="18"/>
      <c r="FC2346" s="18"/>
      <c r="FD2346" s="18"/>
      <c r="FE2346" s="18"/>
      <c r="FF2346" s="18"/>
      <c r="FG2346" s="18"/>
      <c r="FH2346" s="18"/>
      <c r="FI2346" s="18"/>
      <c r="FJ2346" s="18"/>
      <c r="FK2346" s="18"/>
      <c r="FL2346" s="18"/>
      <c r="FM2346" s="18"/>
      <c r="FN2346" s="18"/>
      <c r="FO2346" s="18"/>
      <c r="FP2346" s="18"/>
      <c r="FQ2346" s="18"/>
      <c r="FR2346" s="18"/>
      <c r="FS2346" s="18"/>
      <c r="FT2346" s="18"/>
      <c r="FU2346" s="18"/>
      <c r="FV2346" s="18"/>
      <c r="FW2346" s="18"/>
      <c r="FX2346" s="18"/>
      <c r="FY2346" s="18"/>
      <c r="FZ2346" s="18"/>
      <c r="GA2346" s="18"/>
      <c r="GB2346" s="18"/>
      <c r="GC2346" s="18"/>
      <c r="GD2346" s="18"/>
      <c r="GE2346" s="18"/>
      <c r="GF2346" s="18"/>
      <c r="GG2346" s="18"/>
      <c r="GH2346" s="18"/>
      <c r="GI2346" s="18"/>
      <c r="GJ2346" s="18"/>
      <c r="GK2346" s="18"/>
      <c r="GL2346" s="18"/>
      <c r="GM2346" s="18"/>
      <c r="GN2346" s="18"/>
      <c r="GO2346" s="18"/>
      <c r="GP2346" s="18"/>
      <c r="GQ2346" s="18"/>
      <c r="GR2346" s="18"/>
      <c r="GS2346" s="18"/>
      <c r="GT2346" s="18"/>
    </row>
    <row r="2347" spans="1:202" x14ac:dyDescent="0.2">
      <c r="A2347" s="122"/>
      <c r="B2347" s="3"/>
      <c r="C2347" s="3"/>
      <c r="D2347" s="4"/>
      <c r="E2347" s="5"/>
      <c r="F2347" s="19"/>
      <c r="G2347" s="6"/>
      <c r="H2347" s="5"/>
      <c r="I2347" s="5"/>
      <c r="J2347" s="5"/>
      <c r="K2347" s="3"/>
      <c r="L2347" s="20"/>
      <c r="M2347" s="8"/>
      <c r="N2347" s="3"/>
      <c r="O2347" s="3"/>
      <c r="P2347" s="21"/>
      <c r="Q2347" s="2"/>
      <c r="R2347" s="9"/>
      <c r="S2347" s="9"/>
      <c r="T2347" s="9"/>
      <c r="U2347" s="9"/>
      <c r="V2347" s="9"/>
      <c r="W2347" s="9"/>
      <c r="X2347" s="9"/>
      <c r="Y2347" s="9"/>
      <c r="Z2347" s="9"/>
      <c r="AA2347" s="9"/>
      <c r="AB2347" s="9"/>
      <c r="AC2347" s="9"/>
      <c r="AD2347" s="9"/>
      <c r="AE2347" s="9"/>
      <c r="AF2347" s="59">
        <f t="shared" si="834"/>
        <v>44871</v>
      </c>
      <c r="AG2347" s="15">
        <f t="shared" si="831"/>
        <v>0</v>
      </c>
      <c r="AH2347" s="15">
        <f t="shared" si="831"/>
        <v>0</v>
      </c>
      <c r="AI2347" s="4">
        <f t="shared" si="831"/>
        <v>0</v>
      </c>
      <c r="AJ2347" s="16">
        <f t="shared" si="831"/>
        <v>0</v>
      </c>
      <c r="AK2347" s="4">
        <f t="shared" si="831"/>
        <v>0</v>
      </c>
      <c r="AL2347" s="59">
        <f t="shared" si="832"/>
        <v>44871</v>
      </c>
      <c r="AM2347" s="16">
        <f t="shared" si="833"/>
        <v>0</v>
      </c>
      <c r="AN2347" s="15">
        <f t="shared" si="833"/>
        <v>0</v>
      </c>
      <c r="AO2347" s="9">
        <f t="shared" si="833"/>
        <v>0</v>
      </c>
      <c r="AP2347" s="17">
        <f t="shared" si="833"/>
        <v>0</v>
      </c>
      <c r="AQ2347" s="15">
        <f t="shared" si="833"/>
        <v>0</v>
      </c>
      <c r="AR2347" s="10">
        <f t="shared" si="833"/>
        <v>0</v>
      </c>
      <c r="AS2347" s="59">
        <f t="shared" si="833"/>
        <v>0</v>
      </c>
      <c r="AT2347" s="18"/>
      <c r="AU2347" s="18"/>
      <c r="AV2347" s="40"/>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c r="DM2347" s="18"/>
      <c r="DN2347" s="18"/>
      <c r="DO2347" s="18"/>
      <c r="DP2347" s="18"/>
      <c r="DQ2347" s="18"/>
      <c r="DR2347" s="18"/>
      <c r="DS2347" s="18"/>
      <c r="DT2347" s="18"/>
      <c r="DU2347" s="18"/>
      <c r="DV2347" s="18"/>
      <c r="DW2347" s="18"/>
      <c r="DX2347" s="18"/>
      <c r="DY2347" s="18"/>
      <c r="DZ2347" s="18"/>
      <c r="EA2347" s="18"/>
      <c r="EB2347" s="18"/>
      <c r="EC2347" s="18"/>
      <c r="ED2347" s="18"/>
      <c r="EE2347" s="18"/>
      <c r="EF2347" s="18"/>
      <c r="EG2347" s="18"/>
      <c r="EH2347" s="18"/>
      <c r="EI2347" s="18"/>
      <c r="EJ2347" s="18"/>
      <c r="EK2347" s="18"/>
      <c r="EL2347" s="18"/>
      <c r="EM2347" s="18"/>
      <c r="EN2347" s="18"/>
      <c r="EO2347" s="18"/>
      <c r="EP2347" s="18"/>
      <c r="EQ2347" s="18"/>
      <c r="ER2347" s="18"/>
      <c r="ES2347" s="18"/>
      <c r="ET2347" s="18"/>
      <c r="EU2347" s="18"/>
      <c r="EV2347" s="18"/>
      <c r="EW2347" s="18"/>
      <c r="EX2347" s="18"/>
      <c r="EY2347" s="18"/>
      <c r="EZ2347" s="18"/>
      <c r="FA2347" s="18"/>
      <c r="FB2347" s="18"/>
      <c r="FC2347" s="18"/>
      <c r="FD2347" s="18"/>
      <c r="FE2347" s="18"/>
      <c r="FF2347" s="18"/>
      <c r="FG2347" s="18"/>
      <c r="FH2347" s="18"/>
      <c r="FI2347" s="18"/>
      <c r="FJ2347" s="18"/>
      <c r="FK2347" s="18"/>
      <c r="FL2347" s="18"/>
      <c r="FM2347" s="18"/>
      <c r="FN2347" s="18"/>
      <c r="FO2347" s="18"/>
      <c r="FP2347" s="18"/>
      <c r="FQ2347" s="18"/>
      <c r="FR2347" s="18"/>
      <c r="FS2347" s="18"/>
      <c r="FT2347" s="18"/>
      <c r="FU2347" s="18"/>
      <c r="FV2347" s="18"/>
      <c r="FW2347" s="18"/>
      <c r="FX2347" s="18"/>
      <c r="FY2347" s="18"/>
      <c r="FZ2347" s="18"/>
      <c r="GA2347" s="18"/>
      <c r="GB2347" s="18"/>
      <c r="GC2347" s="18"/>
      <c r="GD2347" s="18"/>
      <c r="GE2347" s="18"/>
      <c r="GF2347" s="18"/>
      <c r="GG2347" s="18"/>
      <c r="GH2347" s="18"/>
      <c r="GI2347" s="18"/>
      <c r="GJ2347" s="18"/>
      <c r="GK2347" s="18"/>
      <c r="GL2347" s="18"/>
      <c r="GM2347" s="18"/>
      <c r="GN2347" s="18"/>
      <c r="GO2347" s="18"/>
      <c r="GP2347" s="18"/>
      <c r="GQ2347" s="18"/>
      <c r="GR2347" s="18"/>
      <c r="GS2347" s="18"/>
      <c r="GT2347" s="18"/>
    </row>
    <row r="2348" spans="1:202" x14ac:dyDescent="0.2">
      <c r="A2348" s="122"/>
      <c r="B2348" s="3"/>
      <c r="C2348" s="3"/>
      <c r="D2348" s="4"/>
      <c r="E2348" s="5"/>
      <c r="F2348" s="19"/>
      <c r="G2348" s="6"/>
      <c r="H2348" s="5"/>
      <c r="I2348" s="5"/>
      <c r="J2348" s="5"/>
      <c r="K2348" s="3"/>
      <c r="L2348" s="20"/>
      <c r="M2348" s="8"/>
      <c r="N2348" s="3"/>
      <c r="O2348" s="3"/>
      <c r="P2348" s="21"/>
      <c r="Q2348" s="2"/>
      <c r="R2348" s="9"/>
      <c r="S2348" s="9"/>
      <c r="T2348" s="9"/>
      <c r="U2348" s="9"/>
      <c r="V2348" s="9"/>
      <c r="W2348" s="9"/>
      <c r="X2348" s="9"/>
      <c r="Y2348" s="9"/>
      <c r="Z2348" s="9"/>
      <c r="AA2348" s="9"/>
      <c r="AB2348" s="9"/>
      <c r="AC2348" s="9"/>
      <c r="AD2348" s="9"/>
      <c r="AE2348" s="9"/>
      <c r="AF2348" s="59">
        <f t="shared" si="834"/>
        <v>44872</v>
      </c>
      <c r="AG2348" s="15">
        <f t="shared" si="831"/>
        <v>0</v>
      </c>
      <c r="AH2348" s="15">
        <f t="shared" si="831"/>
        <v>0</v>
      </c>
      <c r="AI2348" s="4">
        <f t="shared" si="831"/>
        <v>0</v>
      </c>
      <c r="AJ2348" s="16">
        <f t="shared" si="831"/>
        <v>0</v>
      </c>
      <c r="AK2348" s="4">
        <f t="shared" si="831"/>
        <v>0</v>
      </c>
      <c r="AL2348" s="59">
        <f t="shared" si="832"/>
        <v>44872</v>
      </c>
      <c r="AM2348" s="16">
        <f t="shared" si="833"/>
        <v>0</v>
      </c>
      <c r="AN2348" s="15">
        <f t="shared" si="833"/>
        <v>0</v>
      </c>
      <c r="AO2348" s="9">
        <f t="shared" si="833"/>
        <v>0</v>
      </c>
      <c r="AP2348" s="17">
        <f t="shared" si="833"/>
        <v>0</v>
      </c>
      <c r="AQ2348" s="15">
        <f t="shared" si="833"/>
        <v>0</v>
      </c>
      <c r="AR2348" s="10">
        <f t="shared" si="833"/>
        <v>0</v>
      </c>
      <c r="AS2348" s="59">
        <f t="shared" si="833"/>
        <v>0</v>
      </c>
      <c r="AT2348" s="18"/>
      <c r="AU2348" s="18"/>
      <c r="AV2348" s="40"/>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c r="DM2348" s="18"/>
      <c r="DN2348" s="18"/>
      <c r="DO2348" s="18"/>
      <c r="DP2348" s="18"/>
      <c r="DQ2348" s="18"/>
      <c r="DR2348" s="18"/>
      <c r="DS2348" s="18"/>
      <c r="DT2348" s="18"/>
      <c r="DU2348" s="18"/>
      <c r="DV2348" s="18"/>
      <c r="DW2348" s="18"/>
      <c r="DX2348" s="18"/>
      <c r="DY2348" s="18"/>
      <c r="DZ2348" s="18"/>
      <c r="EA2348" s="18"/>
      <c r="EB2348" s="18"/>
      <c r="EC2348" s="18"/>
      <c r="ED2348" s="18"/>
      <c r="EE2348" s="18"/>
      <c r="EF2348" s="18"/>
      <c r="EG2348" s="18"/>
      <c r="EH2348" s="18"/>
      <c r="EI2348" s="18"/>
      <c r="EJ2348" s="18"/>
      <c r="EK2348" s="18"/>
      <c r="EL2348" s="18"/>
      <c r="EM2348" s="18"/>
      <c r="EN2348" s="18"/>
      <c r="EO2348" s="18"/>
      <c r="EP2348" s="18"/>
      <c r="EQ2348" s="18"/>
      <c r="ER2348" s="18"/>
      <c r="ES2348" s="18"/>
      <c r="ET2348" s="18"/>
      <c r="EU2348" s="18"/>
      <c r="EV2348" s="18"/>
      <c r="EW2348" s="18"/>
      <c r="EX2348" s="18"/>
      <c r="EY2348" s="18"/>
      <c r="EZ2348" s="18"/>
      <c r="FA2348" s="18"/>
      <c r="FB2348" s="18"/>
      <c r="FC2348" s="18"/>
      <c r="FD2348" s="18"/>
      <c r="FE2348" s="18"/>
      <c r="FF2348" s="18"/>
      <c r="FG2348" s="18"/>
      <c r="FH2348" s="18"/>
      <c r="FI2348" s="18"/>
      <c r="FJ2348" s="18"/>
      <c r="FK2348" s="18"/>
      <c r="FL2348" s="18"/>
      <c r="FM2348" s="18"/>
      <c r="FN2348" s="18"/>
      <c r="FO2348" s="18"/>
      <c r="FP2348" s="18"/>
      <c r="FQ2348" s="18"/>
      <c r="FR2348" s="18"/>
      <c r="FS2348" s="18"/>
      <c r="FT2348" s="18"/>
      <c r="FU2348" s="18"/>
      <c r="FV2348" s="18"/>
      <c r="FW2348" s="18"/>
      <c r="FX2348" s="18"/>
      <c r="FY2348" s="18"/>
      <c r="FZ2348" s="18"/>
      <c r="GA2348" s="18"/>
      <c r="GB2348" s="18"/>
      <c r="GC2348" s="18"/>
      <c r="GD2348" s="18"/>
      <c r="GE2348" s="18"/>
      <c r="GF2348" s="18"/>
      <c r="GG2348" s="18"/>
      <c r="GH2348" s="18"/>
      <c r="GI2348" s="18"/>
      <c r="GJ2348" s="18"/>
      <c r="GK2348" s="18"/>
      <c r="GL2348" s="18"/>
      <c r="GM2348" s="18"/>
      <c r="GN2348" s="18"/>
      <c r="GO2348" s="18"/>
      <c r="GP2348" s="18"/>
      <c r="GQ2348" s="18"/>
      <c r="GR2348" s="18"/>
      <c r="GS2348" s="18"/>
      <c r="GT2348" s="18"/>
    </row>
    <row r="2349" spans="1:202" x14ac:dyDescent="0.2">
      <c r="A2349" s="122"/>
      <c r="B2349" s="3"/>
      <c r="C2349" s="3"/>
      <c r="D2349" s="4"/>
      <c r="E2349" s="5"/>
      <c r="F2349" s="19"/>
      <c r="G2349" s="6"/>
      <c r="H2349" s="5"/>
      <c r="I2349" s="5"/>
      <c r="J2349" s="5"/>
      <c r="K2349" s="3"/>
      <c r="L2349" s="20"/>
      <c r="M2349" s="8"/>
      <c r="N2349" s="3"/>
      <c r="O2349" s="3"/>
      <c r="P2349" s="21"/>
      <c r="Q2349" s="2"/>
      <c r="R2349" s="9"/>
      <c r="S2349" s="9"/>
      <c r="T2349" s="9"/>
      <c r="U2349" s="9"/>
      <c r="V2349" s="9"/>
      <c r="W2349" s="9"/>
      <c r="X2349" s="9"/>
      <c r="Y2349" s="9"/>
      <c r="Z2349" s="9"/>
      <c r="AA2349" s="9"/>
      <c r="AB2349" s="9"/>
      <c r="AC2349" s="9"/>
      <c r="AD2349" s="9"/>
      <c r="AE2349" s="9"/>
      <c r="AF2349" s="59">
        <f t="shared" si="834"/>
        <v>44873</v>
      </c>
      <c r="AG2349" s="15">
        <f t="shared" si="831"/>
        <v>0</v>
      </c>
      <c r="AH2349" s="15">
        <f t="shared" si="831"/>
        <v>0</v>
      </c>
      <c r="AI2349" s="4">
        <f t="shared" si="831"/>
        <v>0</v>
      </c>
      <c r="AJ2349" s="16">
        <f t="shared" si="831"/>
        <v>0</v>
      </c>
      <c r="AK2349" s="4">
        <f t="shared" si="831"/>
        <v>0</v>
      </c>
      <c r="AL2349" s="59">
        <f t="shared" si="832"/>
        <v>44873</v>
      </c>
      <c r="AM2349" s="16">
        <f t="shared" si="833"/>
        <v>0</v>
      </c>
      <c r="AN2349" s="15">
        <f t="shared" si="833"/>
        <v>0</v>
      </c>
      <c r="AO2349" s="9">
        <f t="shared" si="833"/>
        <v>0</v>
      </c>
      <c r="AP2349" s="17">
        <f t="shared" si="833"/>
        <v>0</v>
      </c>
      <c r="AQ2349" s="15">
        <f t="shared" si="833"/>
        <v>0</v>
      </c>
      <c r="AR2349" s="10">
        <f t="shared" si="833"/>
        <v>0</v>
      </c>
      <c r="AS2349" s="59">
        <f t="shared" si="833"/>
        <v>0</v>
      </c>
      <c r="AT2349" s="18"/>
      <c r="AU2349" s="18"/>
      <c r="AV2349" s="40"/>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c r="DM2349" s="18"/>
      <c r="DN2349" s="18"/>
      <c r="DO2349" s="18"/>
      <c r="DP2349" s="18"/>
      <c r="DQ2349" s="18"/>
      <c r="DR2349" s="18"/>
      <c r="DS2349" s="18"/>
      <c r="DT2349" s="18"/>
      <c r="DU2349" s="18"/>
      <c r="DV2349" s="18"/>
      <c r="DW2349" s="18"/>
      <c r="DX2349" s="18"/>
      <c r="DY2349" s="18"/>
      <c r="DZ2349" s="18"/>
      <c r="EA2349" s="18"/>
      <c r="EB2349" s="18"/>
      <c r="EC2349" s="18"/>
      <c r="ED2349" s="18"/>
      <c r="EE2349" s="18"/>
      <c r="EF2349" s="18"/>
      <c r="EG2349" s="18"/>
      <c r="EH2349" s="18"/>
      <c r="EI2349" s="18"/>
      <c r="EJ2349" s="18"/>
      <c r="EK2349" s="18"/>
      <c r="EL2349" s="18"/>
      <c r="EM2349" s="18"/>
      <c r="EN2349" s="18"/>
      <c r="EO2349" s="18"/>
      <c r="EP2349" s="18"/>
      <c r="EQ2349" s="18"/>
      <c r="ER2349" s="18"/>
      <c r="ES2349" s="18"/>
      <c r="ET2349" s="18"/>
      <c r="EU2349" s="18"/>
      <c r="EV2349" s="18"/>
      <c r="EW2349" s="18"/>
      <c r="EX2349" s="18"/>
      <c r="EY2349" s="18"/>
      <c r="EZ2349" s="18"/>
      <c r="FA2349" s="18"/>
      <c r="FB2349" s="18"/>
      <c r="FC2349" s="18"/>
      <c r="FD2349" s="18"/>
      <c r="FE2349" s="18"/>
      <c r="FF2349" s="18"/>
      <c r="FG2349" s="18"/>
      <c r="FH2349" s="18"/>
      <c r="FI2349" s="18"/>
      <c r="FJ2349" s="18"/>
      <c r="FK2349" s="18"/>
      <c r="FL2349" s="18"/>
      <c r="FM2349" s="18"/>
      <c r="FN2349" s="18"/>
      <c r="FO2349" s="18"/>
      <c r="FP2349" s="18"/>
      <c r="FQ2349" s="18"/>
      <c r="FR2349" s="18"/>
      <c r="FS2349" s="18"/>
      <c r="FT2349" s="18"/>
      <c r="FU2349" s="18"/>
      <c r="FV2349" s="18"/>
      <c r="FW2349" s="18"/>
      <c r="FX2349" s="18"/>
      <c r="FY2349" s="18"/>
      <c r="FZ2349" s="18"/>
      <c r="GA2349" s="18"/>
      <c r="GB2349" s="18"/>
      <c r="GC2349" s="18"/>
      <c r="GD2349" s="18"/>
      <c r="GE2349" s="18"/>
      <c r="GF2349" s="18"/>
      <c r="GG2349" s="18"/>
      <c r="GH2349" s="18"/>
      <c r="GI2349" s="18"/>
      <c r="GJ2349" s="18"/>
      <c r="GK2349" s="18"/>
      <c r="GL2349" s="18"/>
      <c r="GM2349" s="18"/>
      <c r="GN2349" s="18"/>
      <c r="GO2349" s="18"/>
      <c r="GP2349" s="18"/>
      <c r="GQ2349" s="18"/>
      <c r="GR2349" s="18"/>
      <c r="GS2349" s="18"/>
      <c r="GT2349" s="18"/>
    </row>
    <row r="2350" spans="1:202" x14ac:dyDescent="0.2">
      <c r="A2350" s="122"/>
      <c r="B2350" s="3"/>
      <c r="C2350" s="3"/>
      <c r="D2350" s="4"/>
      <c r="E2350" s="5"/>
      <c r="F2350" s="19"/>
      <c r="G2350" s="6"/>
      <c r="H2350" s="5"/>
      <c r="I2350" s="5"/>
      <c r="J2350" s="5"/>
      <c r="K2350" s="3"/>
      <c r="L2350" s="20"/>
      <c r="M2350" s="8"/>
      <c r="N2350" s="3"/>
      <c r="O2350" s="3"/>
      <c r="P2350" s="21"/>
      <c r="Q2350" s="2"/>
      <c r="R2350" s="9"/>
      <c r="S2350" s="9"/>
      <c r="T2350" s="9"/>
      <c r="U2350" s="9"/>
      <c r="V2350" s="9"/>
      <c r="W2350" s="9"/>
      <c r="X2350" s="9"/>
      <c r="Y2350" s="9"/>
      <c r="Z2350" s="9"/>
      <c r="AA2350" s="9"/>
      <c r="AB2350" s="9"/>
      <c r="AC2350" s="9"/>
      <c r="AD2350" s="9"/>
      <c r="AE2350" s="9"/>
      <c r="AF2350" s="59">
        <f t="shared" si="834"/>
        <v>44874</v>
      </c>
      <c r="AG2350" s="15">
        <f t="shared" si="831"/>
        <v>0</v>
      </c>
      <c r="AH2350" s="15">
        <f t="shared" si="831"/>
        <v>0</v>
      </c>
      <c r="AI2350" s="4">
        <f t="shared" si="831"/>
        <v>0</v>
      </c>
      <c r="AJ2350" s="16">
        <f t="shared" si="831"/>
        <v>0</v>
      </c>
      <c r="AK2350" s="4">
        <f t="shared" si="831"/>
        <v>0</v>
      </c>
      <c r="AL2350" s="59">
        <f t="shared" si="832"/>
        <v>44874</v>
      </c>
      <c r="AM2350" s="16">
        <f t="shared" si="833"/>
        <v>0</v>
      </c>
      <c r="AN2350" s="15">
        <f t="shared" si="833"/>
        <v>0</v>
      </c>
      <c r="AO2350" s="9">
        <f t="shared" si="833"/>
        <v>0</v>
      </c>
      <c r="AP2350" s="17">
        <f t="shared" si="833"/>
        <v>0</v>
      </c>
      <c r="AQ2350" s="15">
        <f t="shared" si="833"/>
        <v>0</v>
      </c>
      <c r="AR2350" s="10">
        <f t="shared" si="833"/>
        <v>0</v>
      </c>
      <c r="AS2350" s="59">
        <f t="shared" si="833"/>
        <v>0</v>
      </c>
      <c r="AT2350" s="18"/>
      <c r="AU2350" s="18"/>
      <c r="AV2350" s="40"/>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8"/>
      <c r="FH2350" s="18"/>
      <c r="FI2350" s="18"/>
      <c r="FJ2350" s="18"/>
      <c r="FK2350" s="18"/>
      <c r="FL2350" s="18"/>
      <c r="FM2350" s="18"/>
      <c r="FN2350" s="18"/>
      <c r="FO2350" s="18"/>
      <c r="FP2350" s="18"/>
      <c r="FQ2350" s="18"/>
      <c r="FR2350" s="18"/>
      <c r="FS2350" s="18"/>
      <c r="FT2350" s="18"/>
      <c r="FU2350" s="18"/>
      <c r="FV2350" s="18"/>
      <c r="FW2350" s="18"/>
      <c r="FX2350" s="18"/>
      <c r="FY2350" s="18"/>
      <c r="FZ2350" s="18"/>
      <c r="GA2350" s="18"/>
      <c r="GB2350" s="18"/>
      <c r="GC2350" s="18"/>
      <c r="GD2350" s="18"/>
      <c r="GE2350" s="18"/>
      <c r="GF2350" s="18"/>
      <c r="GG2350" s="18"/>
      <c r="GH2350" s="18"/>
      <c r="GI2350" s="18"/>
      <c r="GJ2350" s="18"/>
      <c r="GK2350" s="18"/>
      <c r="GL2350" s="18"/>
      <c r="GM2350" s="18"/>
      <c r="GN2350" s="18"/>
      <c r="GO2350" s="18"/>
      <c r="GP2350" s="18"/>
      <c r="GQ2350" s="18"/>
      <c r="GR2350" s="18"/>
      <c r="GS2350" s="18"/>
      <c r="GT2350" s="18"/>
    </row>
    <row r="2351" spans="1:202" x14ac:dyDescent="0.2">
      <c r="A2351" s="122"/>
      <c r="B2351" s="3"/>
      <c r="C2351" s="3"/>
      <c r="D2351" s="4"/>
      <c r="E2351" s="5"/>
      <c r="F2351" s="19"/>
      <c r="G2351" s="6"/>
      <c r="H2351" s="5"/>
      <c r="I2351" s="5"/>
      <c r="J2351" s="5"/>
      <c r="K2351" s="3"/>
      <c r="L2351" s="20"/>
      <c r="M2351" s="8"/>
      <c r="N2351" s="3"/>
      <c r="O2351" s="3"/>
      <c r="P2351" s="21"/>
      <c r="Q2351" s="2"/>
      <c r="R2351" s="9"/>
      <c r="S2351" s="9"/>
      <c r="T2351" s="9"/>
      <c r="U2351" s="9"/>
      <c r="V2351" s="9"/>
      <c r="W2351" s="9"/>
      <c r="X2351" s="9"/>
      <c r="Y2351" s="9"/>
      <c r="Z2351" s="9"/>
      <c r="AA2351" s="9"/>
      <c r="AB2351" s="9"/>
      <c r="AC2351" s="9"/>
      <c r="AD2351" s="9"/>
      <c r="AE2351" s="9"/>
      <c r="AF2351" s="59">
        <f t="shared" si="834"/>
        <v>44875</v>
      </c>
      <c r="AG2351" s="15">
        <f t="shared" si="831"/>
        <v>0</v>
      </c>
      <c r="AH2351" s="15">
        <f t="shared" si="831"/>
        <v>0</v>
      </c>
      <c r="AI2351" s="4">
        <f t="shared" si="831"/>
        <v>0</v>
      </c>
      <c r="AJ2351" s="16">
        <f t="shared" si="831"/>
        <v>0</v>
      </c>
      <c r="AK2351" s="4">
        <f t="shared" si="831"/>
        <v>0</v>
      </c>
      <c r="AL2351" s="59">
        <f t="shared" si="832"/>
        <v>44875</v>
      </c>
      <c r="AM2351" s="16">
        <f t="shared" si="833"/>
        <v>0</v>
      </c>
      <c r="AN2351" s="15">
        <f t="shared" si="833"/>
        <v>0</v>
      </c>
      <c r="AO2351" s="9">
        <f t="shared" si="833"/>
        <v>0</v>
      </c>
      <c r="AP2351" s="17">
        <f t="shared" si="833"/>
        <v>0</v>
      </c>
      <c r="AQ2351" s="15">
        <f t="shared" si="833"/>
        <v>0</v>
      </c>
      <c r="AR2351" s="10">
        <f t="shared" si="833"/>
        <v>0</v>
      </c>
      <c r="AS2351" s="59">
        <f t="shared" si="833"/>
        <v>0</v>
      </c>
      <c r="AT2351" s="18"/>
      <c r="AU2351" s="18"/>
      <c r="AV2351" s="40"/>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c r="DM2351" s="18"/>
      <c r="DN2351" s="18"/>
      <c r="DO2351" s="18"/>
      <c r="DP2351" s="18"/>
      <c r="DQ2351" s="18"/>
      <c r="DR2351" s="18"/>
      <c r="DS2351" s="18"/>
      <c r="DT2351" s="18"/>
      <c r="DU2351" s="18"/>
      <c r="DV2351" s="18"/>
      <c r="DW2351" s="18"/>
      <c r="DX2351" s="18"/>
      <c r="DY2351" s="18"/>
      <c r="DZ2351" s="18"/>
      <c r="EA2351" s="18"/>
      <c r="EB2351" s="18"/>
      <c r="EC2351" s="18"/>
      <c r="ED2351" s="18"/>
      <c r="EE2351" s="18"/>
      <c r="EF2351" s="18"/>
      <c r="EG2351" s="18"/>
      <c r="EH2351" s="18"/>
      <c r="EI2351" s="18"/>
      <c r="EJ2351" s="18"/>
      <c r="EK2351" s="18"/>
      <c r="EL2351" s="18"/>
      <c r="EM2351" s="18"/>
      <c r="EN2351" s="18"/>
      <c r="EO2351" s="18"/>
      <c r="EP2351" s="18"/>
      <c r="EQ2351" s="18"/>
      <c r="ER2351" s="18"/>
      <c r="ES2351" s="18"/>
      <c r="ET2351" s="18"/>
      <c r="EU2351" s="18"/>
      <c r="EV2351" s="18"/>
      <c r="EW2351" s="18"/>
      <c r="EX2351" s="18"/>
      <c r="EY2351" s="18"/>
      <c r="EZ2351" s="18"/>
      <c r="FA2351" s="18"/>
      <c r="FB2351" s="18"/>
      <c r="FC2351" s="18"/>
      <c r="FD2351" s="18"/>
      <c r="FE2351" s="18"/>
      <c r="FF2351" s="18"/>
      <c r="FG2351" s="18"/>
      <c r="FH2351" s="18"/>
      <c r="FI2351" s="18"/>
      <c r="FJ2351" s="18"/>
      <c r="FK2351" s="18"/>
      <c r="FL2351" s="18"/>
      <c r="FM2351" s="18"/>
      <c r="FN2351" s="18"/>
      <c r="FO2351" s="18"/>
      <c r="FP2351" s="18"/>
      <c r="FQ2351" s="18"/>
      <c r="FR2351" s="18"/>
      <c r="FS2351" s="18"/>
      <c r="FT2351" s="18"/>
      <c r="FU2351" s="18"/>
      <c r="FV2351" s="18"/>
      <c r="FW2351" s="18"/>
      <c r="FX2351" s="18"/>
      <c r="FY2351" s="18"/>
      <c r="FZ2351" s="18"/>
      <c r="GA2351" s="18"/>
      <c r="GB2351" s="18"/>
      <c r="GC2351" s="18"/>
      <c r="GD2351" s="18"/>
      <c r="GE2351" s="18"/>
      <c r="GF2351" s="18"/>
      <c r="GG2351" s="18"/>
      <c r="GH2351" s="18"/>
      <c r="GI2351" s="18"/>
      <c r="GJ2351" s="18"/>
      <c r="GK2351" s="18"/>
      <c r="GL2351" s="18"/>
      <c r="GM2351" s="18"/>
      <c r="GN2351" s="18"/>
      <c r="GO2351" s="18"/>
      <c r="GP2351" s="18"/>
      <c r="GQ2351" s="18"/>
      <c r="GR2351" s="18"/>
      <c r="GS2351" s="18"/>
      <c r="GT2351" s="18"/>
    </row>
    <row r="2352" spans="1:202" x14ac:dyDescent="0.2">
      <c r="A2352" s="122"/>
      <c r="B2352" s="3"/>
      <c r="C2352" s="3"/>
      <c r="D2352" s="4"/>
      <c r="E2352" s="5"/>
      <c r="F2352" s="19"/>
      <c r="G2352" s="6"/>
      <c r="H2352" s="5"/>
      <c r="I2352" s="5"/>
      <c r="J2352" s="5"/>
      <c r="K2352" s="3"/>
      <c r="L2352" s="20"/>
      <c r="M2352" s="8"/>
      <c r="N2352" s="3"/>
      <c r="O2352" s="3"/>
      <c r="P2352" s="21"/>
      <c r="Q2352" s="2"/>
      <c r="R2352" s="9"/>
      <c r="S2352" s="9"/>
      <c r="T2352" s="9"/>
      <c r="U2352" s="9"/>
      <c r="V2352" s="9"/>
      <c r="W2352" s="9"/>
      <c r="X2352" s="9"/>
      <c r="Y2352" s="9"/>
      <c r="Z2352" s="9"/>
      <c r="AA2352" s="9"/>
      <c r="AB2352" s="9"/>
      <c r="AC2352" s="9"/>
      <c r="AD2352" s="9"/>
      <c r="AE2352" s="9"/>
      <c r="AF2352" s="59">
        <f t="shared" si="834"/>
        <v>44876</v>
      </c>
      <c r="AG2352" s="15">
        <f t="shared" si="831"/>
        <v>0</v>
      </c>
      <c r="AH2352" s="15">
        <f t="shared" si="831"/>
        <v>0</v>
      </c>
      <c r="AI2352" s="4">
        <f t="shared" si="831"/>
        <v>0</v>
      </c>
      <c r="AJ2352" s="16">
        <f t="shared" si="831"/>
        <v>0</v>
      </c>
      <c r="AK2352" s="4">
        <f t="shared" si="831"/>
        <v>0</v>
      </c>
      <c r="AL2352" s="59">
        <f t="shared" si="832"/>
        <v>44876</v>
      </c>
      <c r="AM2352" s="16">
        <f t="shared" si="833"/>
        <v>0</v>
      </c>
      <c r="AN2352" s="15">
        <f t="shared" si="833"/>
        <v>0</v>
      </c>
      <c r="AO2352" s="9">
        <f t="shared" si="833"/>
        <v>0</v>
      </c>
      <c r="AP2352" s="17">
        <f t="shared" si="833"/>
        <v>0</v>
      </c>
      <c r="AQ2352" s="15">
        <f t="shared" si="833"/>
        <v>0</v>
      </c>
      <c r="AR2352" s="10">
        <f t="shared" si="833"/>
        <v>0</v>
      </c>
      <c r="AS2352" s="59">
        <f t="shared" si="833"/>
        <v>0</v>
      </c>
      <c r="AT2352" s="18"/>
      <c r="AU2352" s="18"/>
      <c r="AV2352" s="40"/>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c r="DM2352" s="18"/>
      <c r="DN2352" s="18"/>
      <c r="DO2352" s="18"/>
      <c r="DP2352" s="18"/>
      <c r="DQ2352" s="18"/>
      <c r="DR2352" s="18"/>
      <c r="DS2352" s="18"/>
      <c r="DT2352" s="18"/>
      <c r="DU2352" s="18"/>
      <c r="DV2352" s="18"/>
      <c r="DW2352" s="18"/>
      <c r="DX2352" s="18"/>
      <c r="DY2352" s="18"/>
      <c r="DZ2352" s="18"/>
      <c r="EA2352" s="18"/>
      <c r="EB2352" s="18"/>
      <c r="EC2352" s="18"/>
      <c r="ED2352" s="18"/>
      <c r="EE2352" s="18"/>
      <c r="EF2352" s="18"/>
      <c r="EG2352" s="18"/>
      <c r="EH2352" s="18"/>
      <c r="EI2352" s="18"/>
      <c r="EJ2352" s="18"/>
      <c r="EK2352" s="18"/>
      <c r="EL2352" s="18"/>
      <c r="EM2352" s="18"/>
      <c r="EN2352" s="18"/>
      <c r="EO2352" s="18"/>
      <c r="EP2352" s="18"/>
      <c r="EQ2352" s="18"/>
      <c r="ER2352" s="18"/>
      <c r="ES2352" s="18"/>
      <c r="ET2352" s="18"/>
      <c r="EU2352" s="18"/>
      <c r="EV2352" s="18"/>
      <c r="EW2352" s="18"/>
      <c r="EX2352" s="18"/>
      <c r="EY2352" s="18"/>
      <c r="EZ2352" s="18"/>
      <c r="FA2352" s="18"/>
      <c r="FB2352" s="18"/>
      <c r="FC2352" s="18"/>
      <c r="FD2352" s="18"/>
      <c r="FE2352" s="18"/>
      <c r="FF2352" s="18"/>
      <c r="FG2352" s="18"/>
      <c r="FH2352" s="18"/>
      <c r="FI2352" s="18"/>
      <c r="FJ2352" s="18"/>
      <c r="FK2352" s="18"/>
      <c r="FL2352" s="18"/>
      <c r="FM2352" s="18"/>
      <c r="FN2352" s="18"/>
      <c r="FO2352" s="18"/>
      <c r="FP2352" s="18"/>
      <c r="FQ2352" s="18"/>
      <c r="FR2352" s="18"/>
      <c r="FS2352" s="18"/>
      <c r="FT2352" s="18"/>
      <c r="FU2352" s="18"/>
      <c r="FV2352" s="18"/>
      <c r="FW2352" s="18"/>
      <c r="FX2352" s="18"/>
      <c r="FY2352" s="18"/>
      <c r="FZ2352" s="18"/>
      <c r="GA2352" s="18"/>
      <c r="GB2352" s="18"/>
      <c r="GC2352" s="18"/>
      <c r="GD2352" s="18"/>
      <c r="GE2352" s="18"/>
      <c r="GF2352" s="18"/>
      <c r="GG2352" s="18"/>
      <c r="GH2352" s="18"/>
      <c r="GI2352" s="18"/>
      <c r="GJ2352" s="18"/>
      <c r="GK2352" s="18"/>
      <c r="GL2352" s="18"/>
      <c r="GM2352" s="18"/>
      <c r="GN2352" s="18"/>
      <c r="GO2352" s="18"/>
      <c r="GP2352" s="18"/>
      <c r="GQ2352" s="18"/>
      <c r="GR2352" s="18"/>
      <c r="GS2352" s="18"/>
      <c r="GT2352" s="18"/>
    </row>
    <row r="2353" spans="1:202" x14ac:dyDescent="0.2">
      <c r="A2353" s="122"/>
      <c r="B2353" s="3"/>
      <c r="C2353" s="3"/>
      <c r="D2353" s="4"/>
      <c r="E2353" s="5"/>
      <c r="F2353" s="19"/>
      <c r="G2353" s="6"/>
      <c r="H2353" s="5"/>
      <c r="I2353" s="5"/>
      <c r="J2353" s="5"/>
      <c r="K2353" s="3"/>
      <c r="L2353" s="20"/>
      <c r="M2353" s="8"/>
      <c r="N2353" s="3"/>
      <c r="O2353" s="3"/>
      <c r="P2353" s="21"/>
      <c r="Q2353" s="2"/>
      <c r="R2353" s="9"/>
      <c r="S2353" s="9"/>
      <c r="T2353" s="9"/>
      <c r="U2353" s="9"/>
      <c r="V2353" s="9"/>
      <c r="W2353" s="9"/>
      <c r="X2353" s="9"/>
      <c r="Y2353" s="9"/>
      <c r="Z2353" s="9"/>
      <c r="AA2353" s="9"/>
      <c r="AB2353" s="9"/>
      <c r="AC2353" s="9"/>
      <c r="AD2353" s="9"/>
      <c r="AE2353" s="9"/>
      <c r="AF2353" s="59">
        <f t="shared" si="834"/>
        <v>44877</v>
      </c>
      <c r="AG2353" s="15">
        <f t="shared" si="831"/>
        <v>0</v>
      </c>
      <c r="AH2353" s="15">
        <f t="shared" si="831"/>
        <v>0</v>
      </c>
      <c r="AI2353" s="4">
        <f t="shared" si="831"/>
        <v>0</v>
      </c>
      <c r="AJ2353" s="16">
        <f t="shared" si="831"/>
        <v>0</v>
      </c>
      <c r="AK2353" s="4">
        <f t="shared" si="831"/>
        <v>0</v>
      </c>
      <c r="AL2353" s="59">
        <f t="shared" si="832"/>
        <v>44877</v>
      </c>
      <c r="AM2353" s="16">
        <f t="shared" si="833"/>
        <v>0</v>
      </c>
      <c r="AN2353" s="15">
        <f t="shared" si="833"/>
        <v>0</v>
      </c>
      <c r="AO2353" s="9">
        <f t="shared" si="833"/>
        <v>0</v>
      </c>
      <c r="AP2353" s="17">
        <f t="shared" si="833"/>
        <v>0</v>
      </c>
      <c r="AQ2353" s="15">
        <f t="shared" si="833"/>
        <v>0</v>
      </c>
      <c r="AR2353" s="10">
        <f t="shared" si="833"/>
        <v>0</v>
      </c>
      <c r="AS2353" s="59">
        <f t="shared" si="833"/>
        <v>0</v>
      </c>
      <c r="AT2353" s="18"/>
      <c r="AU2353" s="18"/>
      <c r="AV2353" s="40"/>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c r="DM2353" s="18"/>
      <c r="DN2353" s="18"/>
      <c r="DO2353" s="18"/>
      <c r="DP2353" s="18"/>
      <c r="DQ2353" s="18"/>
      <c r="DR2353" s="18"/>
      <c r="DS2353" s="18"/>
      <c r="DT2353" s="18"/>
      <c r="DU2353" s="18"/>
      <c r="DV2353" s="18"/>
      <c r="DW2353" s="18"/>
      <c r="DX2353" s="18"/>
      <c r="DY2353" s="18"/>
      <c r="DZ2353" s="18"/>
      <c r="EA2353" s="18"/>
      <c r="EB2353" s="18"/>
      <c r="EC2353" s="18"/>
      <c r="ED2353" s="18"/>
      <c r="EE2353" s="18"/>
      <c r="EF2353" s="18"/>
      <c r="EG2353" s="18"/>
      <c r="EH2353" s="18"/>
      <c r="EI2353" s="18"/>
      <c r="EJ2353" s="18"/>
      <c r="EK2353" s="18"/>
      <c r="EL2353" s="18"/>
      <c r="EM2353" s="18"/>
      <c r="EN2353" s="18"/>
      <c r="EO2353" s="18"/>
      <c r="EP2353" s="18"/>
      <c r="EQ2353" s="18"/>
      <c r="ER2353" s="18"/>
      <c r="ES2353" s="18"/>
      <c r="ET2353" s="18"/>
      <c r="EU2353" s="18"/>
      <c r="EV2353" s="18"/>
      <c r="EW2353" s="18"/>
      <c r="EX2353" s="18"/>
      <c r="EY2353" s="18"/>
      <c r="EZ2353" s="18"/>
      <c r="FA2353" s="18"/>
      <c r="FB2353" s="18"/>
      <c r="FC2353" s="18"/>
      <c r="FD2353" s="18"/>
      <c r="FE2353" s="18"/>
      <c r="FF2353" s="18"/>
      <c r="FG2353" s="18"/>
      <c r="FH2353" s="18"/>
      <c r="FI2353" s="18"/>
      <c r="FJ2353" s="18"/>
      <c r="FK2353" s="18"/>
      <c r="FL2353" s="18"/>
      <c r="FM2353" s="18"/>
      <c r="FN2353" s="18"/>
      <c r="FO2353" s="18"/>
      <c r="FP2353" s="18"/>
      <c r="FQ2353" s="18"/>
      <c r="FR2353" s="18"/>
      <c r="FS2353" s="18"/>
      <c r="FT2353" s="18"/>
      <c r="FU2353" s="18"/>
      <c r="FV2353" s="18"/>
      <c r="FW2353" s="18"/>
      <c r="FX2353" s="18"/>
      <c r="FY2353" s="18"/>
      <c r="FZ2353" s="18"/>
      <c r="GA2353" s="18"/>
      <c r="GB2353" s="18"/>
      <c r="GC2353" s="18"/>
      <c r="GD2353" s="18"/>
      <c r="GE2353" s="18"/>
      <c r="GF2353" s="18"/>
      <c r="GG2353" s="18"/>
      <c r="GH2353" s="18"/>
      <c r="GI2353" s="18"/>
      <c r="GJ2353" s="18"/>
      <c r="GK2353" s="18"/>
      <c r="GL2353" s="18"/>
      <c r="GM2353" s="18"/>
      <c r="GN2353" s="18"/>
      <c r="GO2353" s="18"/>
      <c r="GP2353" s="18"/>
      <c r="GQ2353" s="18"/>
      <c r="GR2353" s="18"/>
      <c r="GS2353" s="18"/>
      <c r="GT2353" s="18"/>
    </row>
    <row r="2354" spans="1:202" x14ac:dyDescent="0.2">
      <c r="A2354" s="122"/>
      <c r="B2354" s="3"/>
      <c r="C2354" s="3"/>
      <c r="D2354" s="4"/>
      <c r="E2354" s="5"/>
      <c r="F2354" s="19"/>
      <c r="G2354" s="6"/>
      <c r="H2354" s="5"/>
      <c r="I2354" s="5"/>
      <c r="J2354" s="5"/>
      <c r="K2354" s="3"/>
      <c r="L2354" s="20"/>
      <c r="M2354" s="8"/>
      <c r="N2354" s="3"/>
      <c r="O2354" s="3"/>
      <c r="P2354" s="21"/>
      <c r="Q2354" s="2"/>
      <c r="R2354" s="9"/>
      <c r="S2354" s="9"/>
      <c r="T2354" s="9"/>
      <c r="U2354" s="9"/>
      <c r="V2354" s="9"/>
      <c r="W2354" s="9"/>
      <c r="X2354" s="9"/>
      <c r="Y2354" s="9"/>
      <c r="Z2354" s="9"/>
      <c r="AA2354" s="9"/>
      <c r="AB2354" s="9"/>
      <c r="AC2354" s="9"/>
      <c r="AD2354" s="9"/>
      <c r="AE2354" s="9"/>
      <c r="AF2354" s="59">
        <f t="shared" si="834"/>
        <v>44878</v>
      </c>
      <c r="AG2354" s="15">
        <f t="shared" si="831"/>
        <v>0</v>
      </c>
      <c r="AH2354" s="15">
        <f t="shared" si="831"/>
        <v>0</v>
      </c>
      <c r="AI2354" s="4">
        <f t="shared" si="831"/>
        <v>0</v>
      </c>
      <c r="AJ2354" s="16">
        <f t="shared" si="831"/>
        <v>0</v>
      </c>
      <c r="AK2354" s="4">
        <f t="shared" si="831"/>
        <v>0</v>
      </c>
      <c r="AL2354" s="59">
        <f t="shared" si="832"/>
        <v>44878</v>
      </c>
      <c r="AM2354" s="16">
        <f t="shared" si="833"/>
        <v>0</v>
      </c>
      <c r="AN2354" s="15">
        <f t="shared" si="833"/>
        <v>0</v>
      </c>
      <c r="AO2354" s="9">
        <f t="shared" si="833"/>
        <v>0</v>
      </c>
      <c r="AP2354" s="17">
        <f t="shared" si="833"/>
        <v>0</v>
      </c>
      <c r="AQ2354" s="15">
        <f t="shared" si="833"/>
        <v>0</v>
      </c>
      <c r="AR2354" s="10">
        <f t="shared" si="833"/>
        <v>0</v>
      </c>
      <c r="AS2354" s="59">
        <f t="shared" si="833"/>
        <v>0</v>
      </c>
      <c r="AT2354" s="18"/>
      <c r="AU2354" s="18"/>
      <c r="AV2354" s="40"/>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c r="DM2354" s="18"/>
      <c r="DN2354" s="18"/>
      <c r="DO2354" s="18"/>
      <c r="DP2354" s="18"/>
      <c r="DQ2354" s="18"/>
      <c r="DR2354" s="18"/>
      <c r="DS2354" s="18"/>
      <c r="DT2354" s="18"/>
      <c r="DU2354" s="18"/>
      <c r="DV2354" s="18"/>
      <c r="DW2354" s="18"/>
      <c r="DX2354" s="18"/>
      <c r="DY2354" s="18"/>
      <c r="DZ2354" s="18"/>
      <c r="EA2354" s="18"/>
      <c r="EB2354" s="18"/>
      <c r="EC2354" s="18"/>
      <c r="ED2354" s="18"/>
      <c r="EE2354" s="18"/>
      <c r="EF2354" s="18"/>
      <c r="EG2354" s="18"/>
      <c r="EH2354" s="18"/>
      <c r="EI2354" s="18"/>
      <c r="EJ2354" s="18"/>
      <c r="EK2354" s="18"/>
      <c r="EL2354" s="18"/>
      <c r="EM2354" s="18"/>
      <c r="EN2354" s="18"/>
      <c r="EO2354" s="18"/>
      <c r="EP2354" s="18"/>
      <c r="EQ2354" s="18"/>
      <c r="ER2354" s="18"/>
      <c r="ES2354" s="18"/>
      <c r="ET2354" s="18"/>
      <c r="EU2354" s="18"/>
      <c r="EV2354" s="18"/>
      <c r="EW2354" s="18"/>
      <c r="EX2354" s="18"/>
      <c r="EY2354" s="18"/>
      <c r="EZ2354" s="18"/>
      <c r="FA2354" s="18"/>
      <c r="FB2354" s="18"/>
      <c r="FC2354" s="18"/>
      <c r="FD2354" s="18"/>
      <c r="FE2354" s="18"/>
      <c r="FF2354" s="18"/>
      <c r="FG2354" s="18"/>
      <c r="FH2354" s="18"/>
      <c r="FI2354" s="18"/>
      <c r="FJ2354" s="18"/>
      <c r="FK2354" s="18"/>
      <c r="FL2354" s="18"/>
      <c r="FM2354" s="18"/>
      <c r="FN2354" s="18"/>
      <c r="FO2354" s="18"/>
      <c r="FP2354" s="18"/>
      <c r="FQ2354" s="18"/>
      <c r="FR2354" s="18"/>
      <c r="FS2354" s="18"/>
      <c r="FT2354" s="18"/>
      <c r="FU2354" s="18"/>
      <c r="FV2354" s="18"/>
      <c r="FW2354" s="18"/>
      <c r="FX2354" s="18"/>
      <c r="FY2354" s="18"/>
      <c r="FZ2354" s="18"/>
      <c r="GA2354" s="18"/>
      <c r="GB2354" s="18"/>
      <c r="GC2354" s="18"/>
      <c r="GD2354" s="18"/>
      <c r="GE2354" s="18"/>
      <c r="GF2354" s="18"/>
      <c r="GG2354" s="18"/>
      <c r="GH2354" s="18"/>
      <c r="GI2354" s="18"/>
      <c r="GJ2354" s="18"/>
      <c r="GK2354" s="18"/>
      <c r="GL2354" s="18"/>
      <c r="GM2354" s="18"/>
      <c r="GN2354" s="18"/>
      <c r="GO2354" s="18"/>
      <c r="GP2354" s="18"/>
      <c r="GQ2354" s="18"/>
      <c r="GR2354" s="18"/>
      <c r="GS2354" s="18"/>
      <c r="GT2354" s="18"/>
    </row>
    <row r="2355" spans="1:202" x14ac:dyDescent="0.2">
      <c r="A2355" s="122"/>
      <c r="B2355" s="3"/>
      <c r="C2355" s="3"/>
      <c r="D2355" s="4"/>
      <c r="E2355" s="5"/>
      <c r="F2355" s="19"/>
      <c r="G2355" s="6"/>
      <c r="H2355" s="5"/>
      <c r="I2355" s="5"/>
      <c r="J2355" s="5"/>
      <c r="K2355" s="3"/>
      <c r="L2355" s="20"/>
      <c r="M2355" s="8"/>
      <c r="N2355" s="3"/>
      <c r="O2355" s="3"/>
      <c r="P2355" s="21"/>
      <c r="Q2355" s="2"/>
      <c r="R2355" s="9"/>
      <c r="S2355" s="9"/>
      <c r="T2355" s="9"/>
      <c r="U2355" s="9"/>
      <c r="V2355" s="9"/>
      <c r="W2355" s="9"/>
      <c r="X2355" s="9"/>
      <c r="Y2355" s="9"/>
      <c r="Z2355" s="9"/>
      <c r="AA2355" s="9"/>
      <c r="AB2355" s="9"/>
      <c r="AC2355" s="9"/>
      <c r="AD2355" s="9"/>
      <c r="AE2355" s="9"/>
      <c r="AF2355" s="59">
        <f t="shared" si="834"/>
        <v>44879</v>
      </c>
      <c r="AG2355" s="15">
        <f t="shared" si="831"/>
        <v>0</v>
      </c>
      <c r="AH2355" s="15">
        <f t="shared" si="831"/>
        <v>0</v>
      </c>
      <c r="AI2355" s="4">
        <f t="shared" si="831"/>
        <v>0</v>
      </c>
      <c r="AJ2355" s="16">
        <f t="shared" si="831"/>
        <v>0</v>
      </c>
      <c r="AK2355" s="4">
        <f t="shared" si="831"/>
        <v>0</v>
      </c>
      <c r="AL2355" s="59">
        <f t="shared" si="832"/>
        <v>44879</v>
      </c>
      <c r="AM2355" s="16">
        <f t="shared" si="833"/>
        <v>0</v>
      </c>
      <c r="AN2355" s="15">
        <f t="shared" si="833"/>
        <v>0</v>
      </c>
      <c r="AO2355" s="9">
        <f t="shared" si="833"/>
        <v>0</v>
      </c>
      <c r="AP2355" s="17">
        <f t="shared" si="833"/>
        <v>0</v>
      </c>
      <c r="AQ2355" s="15">
        <f t="shared" si="833"/>
        <v>0</v>
      </c>
      <c r="AR2355" s="10">
        <f t="shared" si="833"/>
        <v>0</v>
      </c>
      <c r="AS2355" s="59">
        <f t="shared" si="833"/>
        <v>0</v>
      </c>
      <c r="AT2355" s="18"/>
      <c r="AU2355" s="18"/>
      <c r="AV2355" s="40"/>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c r="DM2355" s="18"/>
      <c r="DN2355" s="18"/>
      <c r="DO2355" s="18"/>
      <c r="DP2355" s="18"/>
      <c r="DQ2355" s="18"/>
      <c r="DR2355" s="18"/>
      <c r="DS2355" s="18"/>
      <c r="DT2355" s="18"/>
      <c r="DU2355" s="18"/>
      <c r="DV2355" s="18"/>
      <c r="DW2355" s="18"/>
      <c r="DX2355" s="18"/>
      <c r="DY2355" s="18"/>
      <c r="DZ2355" s="18"/>
      <c r="EA2355" s="18"/>
      <c r="EB2355" s="18"/>
      <c r="EC2355" s="18"/>
      <c r="ED2355" s="18"/>
      <c r="EE2355" s="18"/>
      <c r="EF2355" s="18"/>
      <c r="EG2355" s="18"/>
      <c r="EH2355" s="18"/>
      <c r="EI2355" s="18"/>
      <c r="EJ2355" s="18"/>
      <c r="EK2355" s="18"/>
      <c r="EL2355" s="18"/>
      <c r="EM2355" s="18"/>
      <c r="EN2355" s="18"/>
      <c r="EO2355" s="18"/>
      <c r="EP2355" s="18"/>
      <c r="EQ2355" s="18"/>
      <c r="ER2355" s="18"/>
      <c r="ES2355" s="18"/>
      <c r="ET2355" s="18"/>
      <c r="EU2355" s="18"/>
      <c r="EV2355" s="18"/>
      <c r="EW2355" s="18"/>
      <c r="EX2355" s="18"/>
      <c r="EY2355" s="18"/>
      <c r="EZ2355" s="18"/>
      <c r="FA2355" s="18"/>
      <c r="FB2355" s="18"/>
      <c r="FC2355" s="18"/>
      <c r="FD2355" s="18"/>
      <c r="FE2355" s="18"/>
      <c r="FF2355" s="18"/>
      <c r="FG2355" s="18"/>
      <c r="FH2355" s="18"/>
      <c r="FI2355" s="18"/>
      <c r="FJ2355" s="18"/>
      <c r="FK2355" s="18"/>
      <c r="FL2355" s="18"/>
      <c r="FM2355" s="18"/>
      <c r="FN2355" s="18"/>
      <c r="FO2355" s="18"/>
      <c r="FP2355" s="18"/>
      <c r="FQ2355" s="18"/>
      <c r="FR2355" s="18"/>
      <c r="FS2355" s="18"/>
      <c r="FT2355" s="18"/>
      <c r="FU2355" s="18"/>
      <c r="FV2355" s="18"/>
      <c r="FW2355" s="18"/>
      <c r="FX2355" s="18"/>
      <c r="FY2355" s="18"/>
      <c r="FZ2355" s="18"/>
      <c r="GA2355" s="18"/>
      <c r="GB2355" s="18"/>
      <c r="GC2355" s="18"/>
      <c r="GD2355" s="18"/>
      <c r="GE2355" s="18"/>
      <c r="GF2355" s="18"/>
      <c r="GG2355" s="18"/>
      <c r="GH2355" s="18"/>
      <c r="GI2355" s="18"/>
      <c r="GJ2355" s="18"/>
      <c r="GK2355" s="18"/>
      <c r="GL2355" s="18"/>
      <c r="GM2355" s="18"/>
      <c r="GN2355" s="18"/>
      <c r="GO2355" s="18"/>
      <c r="GP2355" s="18"/>
      <c r="GQ2355" s="18"/>
      <c r="GR2355" s="18"/>
      <c r="GS2355" s="18"/>
      <c r="GT2355" s="18"/>
    </row>
    <row r="2356" spans="1:202" x14ac:dyDescent="0.2">
      <c r="A2356" s="122"/>
      <c r="B2356" s="3"/>
      <c r="C2356" s="3"/>
      <c r="D2356" s="4"/>
      <c r="E2356" s="5"/>
      <c r="F2356" s="19"/>
      <c r="G2356" s="6"/>
      <c r="H2356" s="5"/>
      <c r="I2356" s="5"/>
      <c r="J2356" s="5"/>
      <c r="K2356" s="3"/>
      <c r="L2356" s="20"/>
      <c r="M2356" s="8"/>
      <c r="N2356" s="3"/>
      <c r="O2356" s="3"/>
      <c r="P2356" s="21"/>
      <c r="Q2356" s="2"/>
      <c r="R2356" s="9"/>
      <c r="S2356" s="9"/>
      <c r="T2356" s="9"/>
      <c r="U2356" s="9"/>
      <c r="V2356" s="9"/>
      <c r="W2356" s="9"/>
      <c r="X2356" s="9"/>
      <c r="Y2356" s="9"/>
      <c r="Z2356" s="9"/>
      <c r="AA2356" s="9"/>
      <c r="AB2356" s="9"/>
      <c r="AC2356" s="9"/>
      <c r="AD2356" s="9"/>
      <c r="AE2356" s="9"/>
      <c r="AF2356" s="59">
        <f t="shared" si="834"/>
        <v>44880</v>
      </c>
      <c r="AG2356" s="15">
        <f t="shared" si="831"/>
        <v>0</v>
      </c>
      <c r="AH2356" s="15">
        <f t="shared" si="831"/>
        <v>0</v>
      </c>
      <c r="AI2356" s="4">
        <f t="shared" si="831"/>
        <v>0</v>
      </c>
      <c r="AJ2356" s="16">
        <f t="shared" si="831"/>
        <v>0</v>
      </c>
      <c r="AK2356" s="4">
        <f t="shared" si="831"/>
        <v>0</v>
      </c>
      <c r="AL2356" s="59">
        <f t="shared" si="832"/>
        <v>44880</v>
      </c>
      <c r="AM2356" s="16">
        <f t="shared" si="833"/>
        <v>0</v>
      </c>
      <c r="AN2356" s="15">
        <f t="shared" si="833"/>
        <v>0</v>
      </c>
      <c r="AO2356" s="9">
        <f t="shared" si="833"/>
        <v>0</v>
      </c>
      <c r="AP2356" s="17">
        <f t="shared" si="833"/>
        <v>0</v>
      </c>
      <c r="AQ2356" s="15">
        <f t="shared" si="833"/>
        <v>0</v>
      </c>
      <c r="AR2356" s="10">
        <f t="shared" si="833"/>
        <v>0</v>
      </c>
      <c r="AS2356" s="59">
        <f t="shared" si="833"/>
        <v>0</v>
      </c>
      <c r="AT2356" s="18"/>
      <c r="AU2356" s="18"/>
      <c r="AV2356" s="40"/>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c r="DM2356" s="18"/>
      <c r="DN2356" s="18"/>
      <c r="DO2356" s="18"/>
      <c r="DP2356" s="18"/>
      <c r="DQ2356" s="18"/>
      <c r="DR2356" s="18"/>
      <c r="DS2356" s="18"/>
      <c r="DT2356" s="18"/>
      <c r="DU2356" s="18"/>
      <c r="DV2356" s="18"/>
      <c r="DW2356" s="18"/>
      <c r="DX2356" s="18"/>
      <c r="DY2356" s="18"/>
      <c r="DZ2356" s="18"/>
      <c r="EA2356" s="18"/>
      <c r="EB2356" s="18"/>
      <c r="EC2356" s="18"/>
      <c r="ED2356" s="18"/>
      <c r="EE2356" s="18"/>
      <c r="EF2356" s="18"/>
      <c r="EG2356" s="18"/>
      <c r="EH2356" s="18"/>
      <c r="EI2356" s="18"/>
      <c r="EJ2356" s="18"/>
      <c r="EK2356" s="18"/>
      <c r="EL2356" s="18"/>
      <c r="EM2356" s="18"/>
      <c r="EN2356" s="18"/>
      <c r="EO2356" s="18"/>
      <c r="EP2356" s="18"/>
      <c r="EQ2356" s="18"/>
      <c r="ER2356" s="18"/>
      <c r="ES2356" s="18"/>
      <c r="ET2356" s="18"/>
      <c r="EU2356" s="18"/>
      <c r="EV2356" s="18"/>
      <c r="EW2356" s="18"/>
      <c r="EX2356" s="18"/>
      <c r="EY2356" s="18"/>
      <c r="EZ2356" s="18"/>
      <c r="FA2356" s="18"/>
      <c r="FB2356" s="18"/>
      <c r="FC2356" s="18"/>
      <c r="FD2356" s="18"/>
      <c r="FE2356" s="18"/>
      <c r="FF2356" s="18"/>
      <c r="FG2356" s="18"/>
      <c r="FH2356" s="18"/>
      <c r="FI2356" s="18"/>
      <c r="FJ2356" s="18"/>
      <c r="FK2356" s="18"/>
      <c r="FL2356" s="18"/>
      <c r="FM2356" s="18"/>
      <c r="FN2356" s="18"/>
      <c r="FO2356" s="18"/>
      <c r="FP2356" s="18"/>
      <c r="FQ2356" s="18"/>
      <c r="FR2356" s="18"/>
      <c r="FS2356" s="18"/>
      <c r="FT2356" s="18"/>
      <c r="FU2356" s="18"/>
      <c r="FV2356" s="18"/>
      <c r="FW2356" s="18"/>
      <c r="FX2356" s="18"/>
      <c r="FY2356" s="18"/>
      <c r="FZ2356" s="18"/>
      <c r="GA2356" s="18"/>
      <c r="GB2356" s="18"/>
      <c r="GC2356" s="18"/>
      <c r="GD2356" s="18"/>
      <c r="GE2356" s="18"/>
      <c r="GF2356" s="18"/>
      <c r="GG2356" s="18"/>
      <c r="GH2356" s="18"/>
      <c r="GI2356" s="18"/>
      <c r="GJ2356" s="18"/>
      <c r="GK2356" s="18"/>
      <c r="GL2356" s="18"/>
      <c r="GM2356" s="18"/>
      <c r="GN2356" s="18"/>
      <c r="GO2356" s="18"/>
      <c r="GP2356" s="18"/>
      <c r="GQ2356" s="18"/>
      <c r="GR2356" s="18"/>
      <c r="GS2356" s="18"/>
      <c r="GT2356" s="18"/>
    </row>
    <row r="2357" spans="1:202" x14ac:dyDescent="0.2">
      <c r="A2357" s="122"/>
      <c r="B2357" s="3"/>
      <c r="C2357" s="3"/>
      <c r="D2357" s="4"/>
      <c r="E2357" s="5"/>
      <c r="F2357" s="19"/>
      <c r="G2357" s="6"/>
      <c r="H2357" s="5"/>
      <c r="I2357" s="5"/>
      <c r="J2357" s="5"/>
      <c r="K2357" s="3"/>
      <c r="L2357" s="20"/>
      <c r="M2357" s="8"/>
      <c r="N2357" s="3"/>
      <c r="O2357" s="3"/>
      <c r="P2357" s="21"/>
      <c r="Q2357" s="2"/>
      <c r="R2357" s="9"/>
      <c r="S2357" s="9"/>
      <c r="T2357" s="9"/>
      <c r="U2357" s="9"/>
      <c r="V2357" s="9"/>
      <c r="W2357" s="9"/>
      <c r="X2357" s="9"/>
      <c r="Y2357" s="9"/>
      <c r="Z2357" s="9"/>
      <c r="AA2357" s="9"/>
      <c r="AB2357" s="9"/>
      <c r="AC2357" s="9"/>
      <c r="AD2357" s="9"/>
      <c r="AE2357" s="9"/>
      <c r="AF2357" s="59">
        <f t="shared" si="834"/>
        <v>44881</v>
      </c>
      <c r="AG2357" s="15">
        <f t="shared" ref="AG2357:AK2370" si="835">VLOOKUP($AF2357,$A$10:$Q$3625,(AG$1)+1)</f>
        <v>0</v>
      </c>
      <c r="AH2357" s="15">
        <f t="shared" si="835"/>
        <v>0</v>
      </c>
      <c r="AI2357" s="4">
        <f t="shared" si="835"/>
        <v>0</v>
      </c>
      <c r="AJ2357" s="16">
        <f t="shared" si="835"/>
        <v>0</v>
      </c>
      <c r="AK2357" s="4">
        <f t="shared" si="835"/>
        <v>0</v>
      </c>
      <c r="AL2357" s="59">
        <f t="shared" si="832"/>
        <v>44881</v>
      </c>
      <c r="AM2357" s="16">
        <f t="shared" ref="AM2357:AS2370" si="836">VLOOKUP($AF2357,$A$10:$Q$3625,(AM$1)+1)</f>
        <v>0</v>
      </c>
      <c r="AN2357" s="15">
        <f t="shared" si="836"/>
        <v>0</v>
      </c>
      <c r="AO2357" s="9">
        <f t="shared" si="836"/>
        <v>0</v>
      </c>
      <c r="AP2357" s="17">
        <f t="shared" si="836"/>
        <v>0</v>
      </c>
      <c r="AQ2357" s="15">
        <f t="shared" si="836"/>
        <v>0</v>
      </c>
      <c r="AR2357" s="10">
        <f t="shared" si="836"/>
        <v>0</v>
      </c>
      <c r="AS2357" s="59">
        <f t="shared" si="836"/>
        <v>0</v>
      </c>
      <c r="AT2357" s="18"/>
      <c r="AU2357" s="18"/>
      <c r="AV2357" s="40"/>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c r="DM2357" s="18"/>
      <c r="DN2357" s="18"/>
      <c r="DO2357" s="18"/>
      <c r="DP2357" s="18"/>
      <c r="DQ2357" s="18"/>
      <c r="DR2357" s="18"/>
      <c r="DS2357" s="18"/>
      <c r="DT2357" s="18"/>
      <c r="DU2357" s="18"/>
      <c r="DV2357" s="18"/>
      <c r="DW2357" s="18"/>
      <c r="DX2357" s="18"/>
      <c r="DY2357" s="18"/>
      <c r="DZ2357" s="18"/>
      <c r="EA2357" s="18"/>
      <c r="EB2357" s="18"/>
      <c r="EC2357" s="18"/>
      <c r="ED2357" s="18"/>
      <c r="EE2357" s="18"/>
      <c r="EF2357" s="18"/>
      <c r="EG2357" s="18"/>
      <c r="EH2357" s="18"/>
      <c r="EI2357" s="18"/>
      <c r="EJ2357" s="18"/>
      <c r="EK2357" s="18"/>
      <c r="EL2357" s="18"/>
      <c r="EM2357" s="18"/>
      <c r="EN2357" s="18"/>
      <c r="EO2357" s="18"/>
      <c r="EP2357" s="18"/>
      <c r="EQ2357" s="18"/>
      <c r="ER2357" s="18"/>
      <c r="ES2357" s="18"/>
      <c r="ET2357" s="18"/>
      <c r="EU2357" s="18"/>
      <c r="EV2357" s="18"/>
      <c r="EW2357" s="18"/>
      <c r="EX2357" s="18"/>
      <c r="EY2357" s="18"/>
      <c r="EZ2357" s="18"/>
      <c r="FA2357" s="18"/>
      <c r="FB2357" s="18"/>
      <c r="FC2357" s="18"/>
      <c r="FD2357" s="18"/>
      <c r="FE2357" s="18"/>
      <c r="FF2357" s="18"/>
      <c r="FG2357" s="18"/>
      <c r="FH2357" s="18"/>
      <c r="FI2357" s="18"/>
      <c r="FJ2357" s="18"/>
      <c r="FK2357" s="18"/>
      <c r="FL2357" s="18"/>
      <c r="FM2357" s="18"/>
      <c r="FN2357" s="18"/>
      <c r="FO2357" s="18"/>
      <c r="FP2357" s="18"/>
      <c r="FQ2357" s="18"/>
      <c r="FR2357" s="18"/>
      <c r="FS2357" s="18"/>
      <c r="FT2357" s="18"/>
      <c r="FU2357" s="18"/>
      <c r="FV2357" s="18"/>
      <c r="FW2357" s="18"/>
      <c r="FX2357" s="18"/>
      <c r="FY2357" s="18"/>
      <c r="FZ2357" s="18"/>
      <c r="GA2357" s="18"/>
      <c r="GB2357" s="18"/>
      <c r="GC2357" s="18"/>
      <c r="GD2357" s="18"/>
      <c r="GE2357" s="18"/>
      <c r="GF2357" s="18"/>
      <c r="GG2357" s="18"/>
      <c r="GH2357" s="18"/>
      <c r="GI2357" s="18"/>
      <c r="GJ2357" s="18"/>
      <c r="GK2357" s="18"/>
      <c r="GL2357" s="18"/>
      <c r="GM2357" s="18"/>
      <c r="GN2357" s="18"/>
      <c r="GO2357" s="18"/>
      <c r="GP2357" s="18"/>
      <c r="GQ2357" s="18"/>
      <c r="GR2357" s="18"/>
      <c r="GS2357" s="18"/>
      <c r="GT2357" s="18"/>
    </row>
    <row r="2358" spans="1:202" x14ac:dyDescent="0.2">
      <c r="A2358" s="122"/>
      <c r="B2358" s="3"/>
      <c r="C2358" s="3"/>
      <c r="D2358" s="4"/>
      <c r="E2358" s="5"/>
      <c r="F2358" s="19"/>
      <c r="G2358" s="6"/>
      <c r="H2358" s="5"/>
      <c r="I2358" s="5"/>
      <c r="J2358" s="5"/>
      <c r="K2358" s="3"/>
      <c r="L2358" s="20"/>
      <c r="M2358" s="8"/>
      <c r="N2358" s="3"/>
      <c r="O2358" s="3"/>
      <c r="P2358" s="21"/>
      <c r="Q2358" s="2"/>
      <c r="R2358" s="9"/>
      <c r="S2358" s="9"/>
      <c r="T2358" s="9"/>
      <c r="U2358" s="9"/>
      <c r="V2358" s="9"/>
      <c r="W2358" s="9"/>
      <c r="X2358" s="9"/>
      <c r="Y2358" s="9"/>
      <c r="Z2358" s="9"/>
      <c r="AA2358" s="9"/>
      <c r="AB2358" s="9"/>
      <c r="AC2358" s="9"/>
      <c r="AD2358" s="9"/>
      <c r="AE2358" s="9"/>
      <c r="AF2358" s="59">
        <f t="shared" si="834"/>
        <v>44882</v>
      </c>
      <c r="AG2358" s="15">
        <f t="shared" si="835"/>
        <v>0</v>
      </c>
      <c r="AH2358" s="15">
        <f t="shared" si="835"/>
        <v>0</v>
      </c>
      <c r="AI2358" s="4">
        <f t="shared" si="835"/>
        <v>0</v>
      </c>
      <c r="AJ2358" s="16">
        <f t="shared" si="835"/>
        <v>0</v>
      </c>
      <c r="AK2358" s="4">
        <f t="shared" si="835"/>
        <v>0</v>
      </c>
      <c r="AL2358" s="59">
        <f t="shared" si="832"/>
        <v>44882</v>
      </c>
      <c r="AM2358" s="16">
        <f t="shared" si="836"/>
        <v>0</v>
      </c>
      <c r="AN2358" s="15">
        <f t="shared" si="836"/>
        <v>0</v>
      </c>
      <c r="AO2358" s="9">
        <f t="shared" si="836"/>
        <v>0</v>
      </c>
      <c r="AP2358" s="17">
        <f t="shared" si="836"/>
        <v>0</v>
      </c>
      <c r="AQ2358" s="15">
        <f t="shared" si="836"/>
        <v>0</v>
      </c>
      <c r="AR2358" s="10">
        <f t="shared" si="836"/>
        <v>0</v>
      </c>
      <c r="AS2358" s="59">
        <f t="shared" si="836"/>
        <v>0</v>
      </c>
      <c r="AT2358" s="18"/>
      <c r="AU2358" s="18"/>
      <c r="AV2358" s="40"/>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8"/>
      <c r="FH2358" s="18"/>
      <c r="FI2358" s="18"/>
      <c r="FJ2358" s="18"/>
      <c r="FK2358" s="18"/>
      <c r="FL2358" s="18"/>
      <c r="FM2358" s="18"/>
      <c r="FN2358" s="18"/>
      <c r="FO2358" s="18"/>
      <c r="FP2358" s="18"/>
      <c r="FQ2358" s="18"/>
      <c r="FR2358" s="18"/>
      <c r="FS2358" s="18"/>
      <c r="FT2358" s="18"/>
      <c r="FU2358" s="18"/>
      <c r="FV2358" s="18"/>
      <c r="FW2358" s="18"/>
      <c r="FX2358" s="18"/>
      <c r="FY2358" s="18"/>
      <c r="FZ2358" s="18"/>
      <c r="GA2358" s="18"/>
      <c r="GB2358" s="18"/>
      <c r="GC2358" s="18"/>
      <c r="GD2358" s="18"/>
      <c r="GE2358" s="18"/>
      <c r="GF2358" s="18"/>
      <c r="GG2358" s="18"/>
      <c r="GH2358" s="18"/>
      <c r="GI2358" s="18"/>
      <c r="GJ2358" s="18"/>
      <c r="GK2358" s="18"/>
      <c r="GL2358" s="18"/>
      <c r="GM2358" s="18"/>
      <c r="GN2358" s="18"/>
      <c r="GO2358" s="18"/>
      <c r="GP2358" s="18"/>
      <c r="GQ2358" s="18"/>
      <c r="GR2358" s="18"/>
      <c r="GS2358" s="18"/>
      <c r="GT2358" s="18"/>
    </row>
    <row r="2359" spans="1:202" x14ac:dyDescent="0.2">
      <c r="A2359" s="122"/>
      <c r="B2359" s="3"/>
      <c r="C2359" s="3"/>
      <c r="D2359" s="4"/>
      <c r="E2359" s="5"/>
      <c r="F2359" s="19"/>
      <c r="G2359" s="6"/>
      <c r="H2359" s="5"/>
      <c r="I2359" s="5"/>
      <c r="J2359" s="5"/>
      <c r="K2359" s="3"/>
      <c r="L2359" s="20"/>
      <c r="M2359" s="8"/>
      <c r="N2359" s="3"/>
      <c r="O2359" s="3"/>
      <c r="P2359" s="21"/>
      <c r="Q2359" s="2"/>
      <c r="R2359" s="9"/>
      <c r="S2359" s="9"/>
      <c r="T2359" s="9"/>
      <c r="U2359" s="9"/>
      <c r="V2359" s="9"/>
      <c r="W2359" s="9"/>
      <c r="X2359" s="9"/>
      <c r="Y2359" s="9"/>
      <c r="Z2359" s="9"/>
      <c r="AA2359" s="9"/>
      <c r="AB2359" s="9"/>
      <c r="AC2359" s="9"/>
      <c r="AD2359" s="9"/>
      <c r="AE2359" s="9"/>
      <c r="AF2359" s="59">
        <f t="shared" si="834"/>
        <v>44883</v>
      </c>
      <c r="AG2359" s="15">
        <f t="shared" si="835"/>
        <v>0</v>
      </c>
      <c r="AH2359" s="15">
        <f t="shared" si="835"/>
        <v>0</v>
      </c>
      <c r="AI2359" s="4">
        <f t="shared" si="835"/>
        <v>0</v>
      </c>
      <c r="AJ2359" s="16">
        <f t="shared" si="835"/>
        <v>0</v>
      </c>
      <c r="AK2359" s="4">
        <f t="shared" si="835"/>
        <v>0</v>
      </c>
      <c r="AL2359" s="59">
        <f t="shared" si="832"/>
        <v>44883</v>
      </c>
      <c r="AM2359" s="16">
        <f t="shared" si="836"/>
        <v>0</v>
      </c>
      <c r="AN2359" s="15">
        <f t="shared" si="836"/>
        <v>0</v>
      </c>
      <c r="AO2359" s="9">
        <f t="shared" si="836"/>
        <v>0</v>
      </c>
      <c r="AP2359" s="17">
        <f t="shared" si="836"/>
        <v>0</v>
      </c>
      <c r="AQ2359" s="15">
        <f t="shared" si="836"/>
        <v>0</v>
      </c>
      <c r="AR2359" s="10">
        <f t="shared" si="836"/>
        <v>0</v>
      </c>
      <c r="AS2359" s="59">
        <f t="shared" si="836"/>
        <v>0</v>
      </c>
      <c r="AT2359" s="18"/>
      <c r="AU2359" s="18"/>
      <c r="AV2359" s="40"/>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c r="DM2359" s="18"/>
      <c r="DN2359" s="18"/>
      <c r="DO2359" s="18"/>
      <c r="DP2359" s="18"/>
      <c r="DQ2359" s="18"/>
      <c r="DR2359" s="18"/>
      <c r="DS2359" s="18"/>
      <c r="DT2359" s="18"/>
      <c r="DU2359" s="18"/>
      <c r="DV2359" s="18"/>
      <c r="DW2359" s="18"/>
      <c r="DX2359" s="18"/>
      <c r="DY2359" s="18"/>
      <c r="DZ2359" s="18"/>
      <c r="EA2359" s="18"/>
      <c r="EB2359" s="18"/>
      <c r="EC2359" s="18"/>
      <c r="ED2359" s="18"/>
      <c r="EE2359" s="18"/>
      <c r="EF2359" s="18"/>
      <c r="EG2359" s="18"/>
      <c r="EH2359" s="18"/>
      <c r="EI2359" s="18"/>
      <c r="EJ2359" s="18"/>
      <c r="EK2359" s="18"/>
      <c r="EL2359" s="18"/>
      <c r="EM2359" s="18"/>
      <c r="EN2359" s="18"/>
      <c r="EO2359" s="18"/>
      <c r="EP2359" s="18"/>
      <c r="EQ2359" s="18"/>
      <c r="ER2359" s="18"/>
      <c r="ES2359" s="18"/>
      <c r="ET2359" s="18"/>
      <c r="EU2359" s="18"/>
      <c r="EV2359" s="18"/>
      <c r="EW2359" s="18"/>
      <c r="EX2359" s="18"/>
      <c r="EY2359" s="18"/>
      <c r="EZ2359" s="18"/>
      <c r="FA2359" s="18"/>
      <c r="FB2359" s="18"/>
      <c r="FC2359" s="18"/>
      <c r="FD2359" s="18"/>
      <c r="FE2359" s="18"/>
      <c r="FF2359" s="18"/>
      <c r="FG2359" s="18"/>
      <c r="FH2359" s="18"/>
      <c r="FI2359" s="18"/>
      <c r="FJ2359" s="18"/>
      <c r="FK2359" s="18"/>
      <c r="FL2359" s="18"/>
      <c r="FM2359" s="18"/>
      <c r="FN2359" s="18"/>
      <c r="FO2359" s="18"/>
      <c r="FP2359" s="18"/>
      <c r="FQ2359" s="18"/>
      <c r="FR2359" s="18"/>
      <c r="FS2359" s="18"/>
      <c r="FT2359" s="18"/>
      <c r="FU2359" s="18"/>
      <c r="FV2359" s="18"/>
      <c r="FW2359" s="18"/>
      <c r="FX2359" s="18"/>
      <c r="FY2359" s="18"/>
      <c r="FZ2359" s="18"/>
      <c r="GA2359" s="18"/>
      <c r="GB2359" s="18"/>
      <c r="GC2359" s="18"/>
      <c r="GD2359" s="18"/>
      <c r="GE2359" s="18"/>
      <c r="GF2359" s="18"/>
      <c r="GG2359" s="18"/>
      <c r="GH2359" s="18"/>
      <c r="GI2359" s="18"/>
      <c r="GJ2359" s="18"/>
      <c r="GK2359" s="18"/>
      <c r="GL2359" s="18"/>
      <c r="GM2359" s="18"/>
      <c r="GN2359" s="18"/>
      <c r="GO2359" s="18"/>
      <c r="GP2359" s="18"/>
      <c r="GQ2359" s="18"/>
      <c r="GR2359" s="18"/>
      <c r="GS2359" s="18"/>
      <c r="GT2359" s="18"/>
    </row>
    <row r="2360" spans="1:202" x14ac:dyDescent="0.2">
      <c r="A2360" s="122"/>
      <c r="B2360" s="3"/>
      <c r="C2360" s="3"/>
      <c r="D2360" s="4"/>
      <c r="E2360" s="5"/>
      <c r="F2360" s="19"/>
      <c r="G2360" s="6"/>
      <c r="H2360" s="5"/>
      <c r="I2360" s="5"/>
      <c r="J2360" s="5"/>
      <c r="K2360" s="3"/>
      <c r="L2360" s="20"/>
      <c r="M2360" s="8"/>
      <c r="N2360" s="3"/>
      <c r="O2360" s="3"/>
      <c r="P2360" s="21"/>
      <c r="Q2360" s="2"/>
      <c r="R2360" s="9"/>
      <c r="S2360" s="9"/>
      <c r="T2360" s="9"/>
      <c r="U2360" s="9"/>
      <c r="V2360" s="9"/>
      <c r="W2360" s="9"/>
      <c r="X2360" s="9"/>
      <c r="Y2360" s="9"/>
      <c r="Z2360" s="9"/>
      <c r="AA2360" s="9"/>
      <c r="AB2360" s="9"/>
      <c r="AC2360" s="9"/>
      <c r="AD2360" s="9"/>
      <c r="AE2360" s="9"/>
      <c r="AF2360" s="59">
        <f t="shared" si="834"/>
        <v>44884</v>
      </c>
      <c r="AG2360" s="15">
        <f t="shared" si="835"/>
        <v>0</v>
      </c>
      <c r="AH2360" s="15">
        <f t="shared" si="835"/>
        <v>0</v>
      </c>
      <c r="AI2360" s="4">
        <f t="shared" si="835"/>
        <v>0</v>
      </c>
      <c r="AJ2360" s="16">
        <f t="shared" si="835"/>
        <v>0</v>
      </c>
      <c r="AK2360" s="4">
        <f t="shared" si="835"/>
        <v>0</v>
      </c>
      <c r="AL2360" s="59">
        <f t="shared" si="832"/>
        <v>44884</v>
      </c>
      <c r="AM2360" s="16">
        <f t="shared" si="836"/>
        <v>0</v>
      </c>
      <c r="AN2360" s="15">
        <f t="shared" si="836"/>
        <v>0</v>
      </c>
      <c r="AO2360" s="9">
        <f t="shared" si="836"/>
        <v>0</v>
      </c>
      <c r="AP2360" s="17">
        <f t="shared" si="836"/>
        <v>0</v>
      </c>
      <c r="AQ2360" s="15">
        <f t="shared" si="836"/>
        <v>0</v>
      </c>
      <c r="AR2360" s="10">
        <f t="shared" si="836"/>
        <v>0</v>
      </c>
      <c r="AS2360" s="59">
        <f t="shared" si="836"/>
        <v>0</v>
      </c>
      <c r="AT2360" s="18"/>
      <c r="AU2360" s="18"/>
      <c r="AV2360" s="40"/>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c r="DM2360" s="18"/>
      <c r="DN2360" s="18"/>
      <c r="DO2360" s="18"/>
      <c r="DP2360" s="18"/>
      <c r="DQ2360" s="18"/>
      <c r="DR2360" s="18"/>
      <c r="DS2360" s="18"/>
      <c r="DT2360" s="18"/>
      <c r="DU2360" s="18"/>
      <c r="DV2360" s="18"/>
      <c r="DW2360" s="18"/>
      <c r="DX2360" s="18"/>
      <c r="DY2360" s="18"/>
      <c r="DZ2360" s="18"/>
      <c r="EA2360" s="18"/>
      <c r="EB2360" s="18"/>
      <c r="EC2360" s="18"/>
      <c r="ED2360" s="18"/>
      <c r="EE2360" s="18"/>
      <c r="EF2360" s="18"/>
      <c r="EG2360" s="18"/>
      <c r="EH2360" s="18"/>
      <c r="EI2360" s="18"/>
      <c r="EJ2360" s="18"/>
      <c r="EK2360" s="18"/>
      <c r="EL2360" s="18"/>
      <c r="EM2360" s="18"/>
      <c r="EN2360" s="18"/>
      <c r="EO2360" s="18"/>
      <c r="EP2360" s="18"/>
      <c r="EQ2360" s="18"/>
      <c r="ER2360" s="18"/>
      <c r="ES2360" s="18"/>
      <c r="ET2360" s="18"/>
      <c r="EU2360" s="18"/>
      <c r="EV2360" s="18"/>
      <c r="EW2360" s="18"/>
      <c r="EX2360" s="18"/>
      <c r="EY2360" s="18"/>
      <c r="EZ2360" s="18"/>
      <c r="FA2360" s="18"/>
      <c r="FB2360" s="18"/>
      <c r="FC2360" s="18"/>
      <c r="FD2360" s="18"/>
      <c r="FE2360" s="18"/>
      <c r="FF2360" s="18"/>
      <c r="FG2360" s="18"/>
      <c r="FH2360" s="18"/>
      <c r="FI2360" s="18"/>
      <c r="FJ2360" s="18"/>
      <c r="FK2360" s="18"/>
      <c r="FL2360" s="18"/>
      <c r="FM2360" s="18"/>
      <c r="FN2360" s="18"/>
      <c r="FO2360" s="18"/>
      <c r="FP2360" s="18"/>
      <c r="FQ2360" s="18"/>
      <c r="FR2360" s="18"/>
      <c r="FS2360" s="18"/>
      <c r="FT2360" s="18"/>
      <c r="FU2360" s="18"/>
      <c r="FV2360" s="18"/>
      <c r="FW2360" s="18"/>
      <c r="FX2360" s="18"/>
      <c r="FY2360" s="18"/>
      <c r="FZ2360" s="18"/>
      <c r="GA2360" s="18"/>
      <c r="GB2360" s="18"/>
      <c r="GC2360" s="18"/>
      <c r="GD2360" s="18"/>
      <c r="GE2360" s="18"/>
      <c r="GF2360" s="18"/>
      <c r="GG2360" s="18"/>
      <c r="GH2360" s="18"/>
      <c r="GI2360" s="18"/>
      <c r="GJ2360" s="18"/>
      <c r="GK2360" s="18"/>
      <c r="GL2360" s="18"/>
      <c r="GM2360" s="18"/>
      <c r="GN2360" s="18"/>
      <c r="GO2360" s="18"/>
      <c r="GP2360" s="18"/>
      <c r="GQ2360" s="18"/>
      <c r="GR2360" s="18"/>
      <c r="GS2360" s="18"/>
      <c r="GT2360" s="18"/>
    </row>
    <row r="2361" spans="1:202" x14ac:dyDescent="0.2">
      <c r="A2361" s="122"/>
      <c r="B2361" s="3"/>
      <c r="C2361" s="3"/>
      <c r="D2361" s="4"/>
      <c r="E2361" s="5"/>
      <c r="F2361" s="19"/>
      <c r="G2361" s="6"/>
      <c r="H2361" s="5"/>
      <c r="I2361" s="5"/>
      <c r="J2361" s="5"/>
      <c r="K2361" s="3"/>
      <c r="L2361" s="20"/>
      <c r="M2361" s="8"/>
      <c r="N2361" s="3"/>
      <c r="O2361" s="3"/>
      <c r="P2361" s="21"/>
      <c r="Q2361" s="2"/>
      <c r="R2361" s="9"/>
      <c r="S2361" s="9"/>
      <c r="T2361" s="9"/>
      <c r="U2361" s="9"/>
      <c r="V2361" s="9"/>
      <c r="W2361" s="9"/>
      <c r="X2361" s="9"/>
      <c r="Y2361" s="9"/>
      <c r="Z2361" s="9"/>
      <c r="AA2361" s="9"/>
      <c r="AB2361" s="9"/>
      <c r="AC2361" s="9"/>
      <c r="AD2361" s="9"/>
      <c r="AE2361" s="9"/>
      <c r="AF2361" s="59">
        <f t="shared" si="834"/>
        <v>44885</v>
      </c>
      <c r="AG2361" s="15">
        <f t="shared" si="835"/>
        <v>0</v>
      </c>
      <c r="AH2361" s="15">
        <f t="shared" si="835"/>
        <v>0</v>
      </c>
      <c r="AI2361" s="4">
        <f t="shared" si="835"/>
        <v>0</v>
      </c>
      <c r="AJ2361" s="16">
        <f t="shared" si="835"/>
        <v>0</v>
      </c>
      <c r="AK2361" s="4">
        <f t="shared" si="835"/>
        <v>0</v>
      </c>
      <c r="AL2361" s="59">
        <f t="shared" si="832"/>
        <v>44885</v>
      </c>
      <c r="AM2361" s="16">
        <f t="shared" si="836"/>
        <v>0</v>
      </c>
      <c r="AN2361" s="15">
        <f t="shared" si="836"/>
        <v>0</v>
      </c>
      <c r="AO2361" s="9">
        <f t="shared" si="836"/>
        <v>0</v>
      </c>
      <c r="AP2361" s="17">
        <f t="shared" si="836"/>
        <v>0</v>
      </c>
      <c r="AQ2361" s="15">
        <f t="shared" si="836"/>
        <v>0</v>
      </c>
      <c r="AR2361" s="10">
        <f t="shared" si="836"/>
        <v>0</v>
      </c>
      <c r="AS2361" s="59">
        <f t="shared" si="836"/>
        <v>0</v>
      </c>
      <c r="AT2361" s="18"/>
      <c r="AU2361" s="18"/>
      <c r="AV2361" s="40"/>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c r="DM2361" s="18"/>
      <c r="DN2361" s="18"/>
      <c r="DO2361" s="18"/>
      <c r="DP2361" s="18"/>
      <c r="DQ2361" s="18"/>
      <c r="DR2361" s="18"/>
      <c r="DS2361" s="18"/>
      <c r="DT2361" s="18"/>
      <c r="DU2361" s="18"/>
      <c r="DV2361" s="18"/>
      <c r="DW2361" s="18"/>
      <c r="DX2361" s="18"/>
      <c r="DY2361" s="18"/>
      <c r="DZ2361" s="18"/>
      <c r="EA2361" s="18"/>
      <c r="EB2361" s="18"/>
      <c r="EC2361" s="18"/>
      <c r="ED2361" s="18"/>
      <c r="EE2361" s="18"/>
      <c r="EF2361" s="18"/>
      <c r="EG2361" s="18"/>
      <c r="EH2361" s="18"/>
      <c r="EI2361" s="18"/>
      <c r="EJ2361" s="18"/>
      <c r="EK2361" s="18"/>
      <c r="EL2361" s="18"/>
      <c r="EM2361" s="18"/>
      <c r="EN2361" s="18"/>
      <c r="EO2361" s="18"/>
      <c r="EP2361" s="18"/>
      <c r="EQ2361" s="18"/>
      <c r="ER2361" s="18"/>
      <c r="ES2361" s="18"/>
      <c r="ET2361" s="18"/>
      <c r="EU2361" s="18"/>
      <c r="EV2361" s="18"/>
      <c r="EW2361" s="18"/>
      <c r="EX2361" s="18"/>
      <c r="EY2361" s="18"/>
      <c r="EZ2361" s="18"/>
      <c r="FA2361" s="18"/>
      <c r="FB2361" s="18"/>
      <c r="FC2361" s="18"/>
      <c r="FD2361" s="18"/>
      <c r="FE2361" s="18"/>
      <c r="FF2361" s="18"/>
      <c r="FG2361" s="18"/>
      <c r="FH2361" s="18"/>
      <c r="FI2361" s="18"/>
      <c r="FJ2361" s="18"/>
      <c r="FK2361" s="18"/>
      <c r="FL2361" s="18"/>
      <c r="FM2361" s="18"/>
      <c r="FN2361" s="18"/>
      <c r="FO2361" s="18"/>
      <c r="FP2361" s="18"/>
      <c r="FQ2361" s="18"/>
      <c r="FR2361" s="18"/>
      <c r="FS2361" s="18"/>
      <c r="FT2361" s="18"/>
      <c r="FU2361" s="18"/>
      <c r="FV2361" s="18"/>
      <c r="FW2361" s="18"/>
      <c r="FX2361" s="18"/>
      <c r="FY2361" s="18"/>
      <c r="FZ2361" s="18"/>
      <c r="GA2361" s="18"/>
      <c r="GB2361" s="18"/>
      <c r="GC2361" s="18"/>
      <c r="GD2361" s="18"/>
      <c r="GE2361" s="18"/>
      <c r="GF2361" s="18"/>
      <c r="GG2361" s="18"/>
      <c r="GH2361" s="18"/>
      <c r="GI2361" s="18"/>
      <c r="GJ2361" s="18"/>
      <c r="GK2361" s="18"/>
      <c r="GL2361" s="18"/>
      <c r="GM2361" s="18"/>
      <c r="GN2361" s="18"/>
      <c r="GO2361" s="18"/>
      <c r="GP2361" s="18"/>
      <c r="GQ2361" s="18"/>
      <c r="GR2361" s="18"/>
      <c r="GS2361" s="18"/>
      <c r="GT2361" s="18"/>
    </row>
    <row r="2362" spans="1:202" x14ac:dyDescent="0.2">
      <c r="A2362" s="122"/>
      <c r="B2362" s="3"/>
      <c r="C2362" s="3"/>
      <c r="D2362" s="4"/>
      <c r="E2362" s="5"/>
      <c r="F2362" s="19"/>
      <c r="G2362" s="6"/>
      <c r="H2362" s="5"/>
      <c r="I2362" s="5"/>
      <c r="J2362" s="5"/>
      <c r="K2362" s="3"/>
      <c r="L2362" s="20"/>
      <c r="M2362" s="8"/>
      <c r="N2362" s="3"/>
      <c r="O2362" s="3"/>
      <c r="P2362" s="21"/>
      <c r="Q2362" s="2"/>
      <c r="R2362" s="9"/>
      <c r="S2362" s="9"/>
      <c r="T2362" s="9"/>
      <c r="U2362" s="9"/>
      <c r="V2362" s="9"/>
      <c r="W2362" s="9"/>
      <c r="X2362" s="9"/>
      <c r="Y2362" s="9"/>
      <c r="Z2362" s="9"/>
      <c r="AA2362" s="9"/>
      <c r="AB2362" s="9"/>
      <c r="AC2362" s="9"/>
      <c r="AD2362" s="9"/>
      <c r="AE2362" s="9"/>
      <c r="AF2362" s="59">
        <f t="shared" si="834"/>
        <v>44886</v>
      </c>
      <c r="AG2362" s="15">
        <f t="shared" si="835"/>
        <v>0</v>
      </c>
      <c r="AH2362" s="15">
        <f t="shared" si="835"/>
        <v>0</v>
      </c>
      <c r="AI2362" s="4">
        <f t="shared" si="835"/>
        <v>0</v>
      </c>
      <c r="AJ2362" s="16">
        <f t="shared" si="835"/>
        <v>0</v>
      </c>
      <c r="AK2362" s="4">
        <f t="shared" si="835"/>
        <v>0</v>
      </c>
      <c r="AL2362" s="59">
        <f t="shared" si="832"/>
        <v>44886</v>
      </c>
      <c r="AM2362" s="16">
        <f t="shared" si="836"/>
        <v>0</v>
      </c>
      <c r="AN2362" s="15">
        <f t="shared" si="836"/>
        <v>0</v>
      </c>
      <c r="AO2362" s="9">
        <f t="shared" si="836"/>
        <v>0</v>
      </c>
      <c r="AP2362" s="17">
        <f t="shared" si="836"/>
        <v>0</v>
      </c>
      <c r="AQ2362" s="15">
        <f t="shared" si="836"/>
        <v>0</v>
      </c>
      <c r="AR2362" s="10">
        <f t="shared" si="836"/>
        <v>0</v>
      </c>
      <c r="AS2362" s="59">
        <f t="shared" si="836"/>
        <v>0</v>
      </c>
      <c r="AT2362" s="18"/>
      <c r="AU2362" s="18"/>
      <c r="AV2362" s="40"/>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c r="DM2362" s="18"/>
      <c r="DN2362" s="18"/>
      <c r="DO2362" s="18"/>
      <c r="DP2362" s="18"/>
      <c r="DQ2362" s="18"/>
      <c r="DR2362" s="18"/>
      <c r="DS2362" s="18"/>
      <c r="DT2362" s="18"/>
      <c r="DU2362" s="18"/>
      <c r="DV2362" s="18"/>
      <c r="DW2362" s="18"/>
      <c r="DX2362" s="18"/>
      <c r="DY2362" s="18"/>
      <c r="DZ2362" s="18"/>
      <c r="EA2362" s="18"/>
      <c r="EB2362" s="18"/>
      <c r="EC2362" s="18"/>
      <c r="ED2362" s="18"/>
      <c r="EE2362" s="18"/>
      <c r="EF2362" s="18"/>
      <c r="EG2362" s="18"/>
      <c r="EH2362" s="18"/>
      <c r="EI2362" s="18"/>
      <c r="EJ2362" s="18"/>
      <c r="EK2362" s="18"/>
      <c r="EL2362" s="18"/>
      <c r="EM2362" s="18"/>
      <c r="EN2362" s="18"/>
      <c r="EO2362" s="18"/>
      <c r="EP2362" s="18"/>
      <c r="EQ2362" s="18"/>
      <c r="ER2362" s="18"/>
      <c r="ES2362" s="18"/>
      <c r="ET2362" s="18"/>
      <c r="EU2362" s="18"/>
      <c r="EV2362" s="18"/>
      <c r="EW2362" s="18"/>
      <c r="EX2362" s="18"/>
      <c r="EY2362" s="18"/>
      <c r="EZ2362" s="18"/>
      <c r="FA2362" s="18"/>
      <c r="FB2362" s="18"/>
      <c r="FC2362" s="18"/>
      <c r="FD2362" s="18"/>
      <c r="FE2362" s="18"/>
      <c r="FF2362" s="18"/>
      <c r="FG2362" s="18"/>
      <c r="FH2362" s="18"/>
      <c r="FI2362" s="18"/>
      <c r="FJ2362" s="18"/>
      <c r="FK2362" s="18"/>
      <c r="FL2362" s="18"/>
      <c r="FM2362" s="18"/>
      <c r="FN2362" s="18"/>
      <c r="FO2362" s="18"/>
      <c r="FP2362" s="18"/>
      <c r="FQ2362" s="18"/>
      <c r="FR2362" s="18"/>
      <c r="FS2362" s="18"/>
      <c r="FT2362" s="18"/>
      <c r="FU2362" s="18"/>
      <c r="FV2362" s="18"/>
      <c r="FW2362" s="18"/>
      <c r="FX2362" s="18"/>
      <c r="FY2362" s="18"/>
      <c r="FZ2362" s="18"/>
      <c r="GA2362" s="18"/>
      <c r="GB2362" s="18"/>
      <c r="GC2362" s="18"/>
      <c r="GD2362" s="18"/>
      <c r="GE2362" s="18"/>
      <c r="GF2362" s="18"/>
      <c r="GG2362" s="18"/>
      <c r="GH2362" s="18"/>
      <c r="GI2362" s="18"/>
      <c r="GJ2362" s="18"/>
      <c r="GK2362" s="18"/>
      <c r="GL2362" s="18"/>
      <c r="GM2362" s="18"/>
      <c r="GN2362" s="18"/>
      <c r="GO2362" s="18"/>
      <c r="GP2362" s="18"/>
      <c r="GQ2362" s="18"/>
      <c r="GR2362" s="18"/>
      <c r="GS2362" s="18"/>
      <c r="GT2362" s="18"/>
    </row>
    <row r="2363" spans="1:202" x14ac:dyDescent="0.2">
      <c r="A2363" s="122"/>
      <c r="B2363" s="3"/>
      <c r="C2363" s="3"/>
      <c r="D2363" s="4"/>
      <c r="E2363" s="5"/>
      <c r="F2363" s="19"/>
      <c r="G2363" s="6"/>
      <c r="H2363" s="5"/>
      <c r="I2363" s="5"/>
      <c r="J2363" s="5"/>
      <c r="K2363" s="3"/>
      <c r="L2363" s="20"/>
      <c r="M2363" s="8"/>
      <c r="N2363" s="3"/>
      <c r="O2363" s="3"/>
      <c r="P2363" s="21"/>
      <c r="Q2363" s="2"/>
      <c r="R2363" s="9"/>
      <c r="S2363" s="9"/>
      <c r="T2363" s="9"/>
      <c r="U2363" s="9"/>
      <c r="V2363" s="9"/>
      <c r="W2363" s="9"/>
      <c r="X2363" s="9"/>
      <c r="Y2363" s="9"/>
      <c r="Z2363" s="9"/>
      <c r="AA2363" s="9"/>
      <c r="AB2363" s="9"/>
      <c r="AC2363" s="9"/>
      <c r="AD2363" s="9"/>
      <c r="AE2363" s="9"/>
      <c r="AF2363" s="59">
        <f t="shared" si="834"/>
        <v>44887</v>
      </c>
      <c r="AG2363" s="15">
        <f t="shared" si="835"/>
        <v>0</v>
      </c>
      <c r="AH2363" s="15">
        <f t="shared" si="835"/>
        <v>0</v>
      </c>
      <c r="AI2363" s="4">
        <f t="shared" si="835"/>
        <v>0</v>
      </c>
      <c r="AJ2363" s="16">
        <f t="shared" si="835"/>
        <v>0</v>
      </c>
      <c r="AK2363" s="4">
        <f t="shared" si="835"/>
        <v>0</v>
      </c>
      <c r="AL2363" s="59">
        <f t="shared" si="832"/>
        <v>44887</v>
      </c>
      <c r="AM2363" s="16">
        <f t="shared" si="836"/>
        <v>0</v>
      </c>
      <c r="AN2363" s="15">
        <f t="shared" si="836"/>
        <v>0</v>
      </c>
      <c r="AO2363" s="9">
        <f t="shared" si="836"/>
        <v>0</v>
      </c>
      <c r="AP2363" s="17">
        <f t="shared" si="836"/>
        <v>0</v>
      </c>
      <c r="AQ2363" s="15">
        <f t="shared" si="836"/>
        <v>0</v>
      </c>
      <c r="AR2363" s="10">
        <f t="shared" si="836"/>
        <v>0</v>
      </c>
      <c r="AS2363" s="59">
        <f t="shared" si="836"/>
        <v>0</v>
      </c>
      <c r="AT2363" s="18"/>
      <c r="AU2363" s="18"/>
      <c r="AV2363" s="40"/>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c r="DM2363" s="18"/>
      <c r="DN2363" s="18"/>
      <c r="DO2363" s="18"/>
      <c r="DP2363" s="18"/>
      <c r="DQ2363" s="18"/>
      <c r="DR2363" s="18"/>
      <c r="DS2363" s="18"/>
      <c r="DT2363" s="18"/>
      <c r="DU2363" s="18"/>
      <c r="DV2363" s="18"/>
      <c r="DW2363" s="18"/>
      <c r="DX2363" s="18"/>
      <c r="DY2363" s="18"/>
      <c r="DZ2363" s="18"/>
      <c r="EA2363" s="18"/>
      <c r="EB2363" s="18"/>
      <c r="EC2363" s="18"/>
      <c r="ED2363" s="18"/>
      <c r="EE2363" s="18"/>
      <c r="EF2363" s="18"/>
      <c r="EG2363" s="18"/>
      <c r="EH2363" s="18"/>
      <c r="EI2363" s="18"/>
      <c r="EJ2363" s="18"/>
      <c r="EK2363" s="18"/>
      <c r="EL2363" s="18"/>
      <c r="EM2363" s="18"/>
      <c r="EN2363" s="18"/>
      <c r="EO2363" s="18"/>
      <c r="EP2363" s="18"/>
      <c r="EQ2363" s="18"/>
      <c r="ER2363" s="18"/>
      <c r="ES2363" s="18"/>
      <c r="ET2363" s="18"/>
      <c r="EU2363" s="18"/>
      <c r="EV2363" s="18"/>
      <c r="EW2363" s="18"/>
      <c r="EX2363" s="18"/>
      <c r="EY2363" s="18"/>
      <c r="EZ2363" s="18"/>
      <c r="FA2363" s="18"/>
      <c r="FB2363" s="18"/>
      <c r="FC2363" s="18"/>
      <c r="FD2363" s="18"/>
      <c r="FE2363" s="18"/>
      <c r="FF2363" s="18"/>
      <c r="FG2363" s="18"/>
      <c r="FH2363" s="18"/>
      <c r="FI2363" s="18"/>
      <c r="FJ2363" s="18"/>
      <c r="FK2363" s="18"/>
      <c r="FL2363" s="18"/>
      <c r="FM2363" s="18"/>
      <c r="FN2363" s="18"/>
      <c r="FO2363" s="18"/>
      <c r="FP2363" s="18"/>
      <c r="FQ2363" s="18"/>
      <c r="FR2363" s="18"/>
      <c r="FS2363" s="18"/>
      <c r="FT2363" s="18"/>
      <c r="FU2363" s="18"/>
      <c r="FV2363" s="18"/>
      <c r="FW2363" s="18"/>
      <c r="FX2363" s="18"/>
      <c r="FY2363" s="18"/>
      <c r="FZ2363" s="18"/>
      <c r="GA2363" s="18"/>
      <c r="GB2363" s="18"/>
      <c r="GC2363" s="18"/>
      <c r="GD2363" s="18"/>
      <c r="GE2363" s="18"/>
      <c r="GF2363" s="18"/>
      <c r="GG2363" s="18"/>
      <c r="GH2363" s="18"/>
      <c r="GI2363" s="18"/>
      <c r="GJ2363" s="18"/>
      <c r="GK2363" s="18"/>
      <c r="GL2363" s="18"/>
      <c r="GM2363" s="18"/>
      <c r="GN2363" s="18"/>
      <c r="GO2363" s="18"/>
      <c r="GP2363" s="18"/>
      <c r="GQ2363" s="18"/>
      <c r="GR2363" s="18"/>
      <c r="GS2363" s="18"/>
      <c r="GT2363" s="18"/>
    </row>
    <row r="2364" spans="1:202" x14ac:dyDescent="0.2">
      <c r="A2364" s="122"/>
      <c r="B2364" s="3"/>
      <c r="C2364" s="3"/>
      <c r="D2364" s="4"/>
      <c r="E2364" s="5"/>
      <c r="F2364" s="19"/>
      <c r="G2364" s="6"/>
      <c r="H2364" s="5"/>
      <c r="I2364" s="5"/>
      <c r="J2364" s="5"/>
      <c r="K2364" s="3"/>
      <c r="L2364" s="20"/>
      <c r="M2364" s="8"/>
      <c r="N2364" s="3"/>
      <c r="O2364" s="3"/>
      <c r="P2364" s="21"/>
      <c r="Q2364" s="2"/>
      <c r="R2364" s="9"/>
      <c r="S2364" s="9"/>
      <c r="T2364" s="9"/>
      <c r="U2364" s="9"/>
      <c r="V2364" s="9"/>
      <c r="W2364" s="9"/>
      <c r="X2364" s="9"/>
      <c r="Y2364" s="9"/>
      <c r="Z2364" s="9"/>
      <c r="AA2364" s="9"/>
      <c r="AB2364" s="9"/>
      <c r="AC2364" s="9"/>
      <c r="AD2364" s="9"/>
      <c r="AE2364" s="9"/>
      <c r="AF2364" s="59">
        <f t="shared" si="834"/>
        <v>44888</v>
      </c>
      <c r="AG2364" s="15">
        <f t="shared" si="835"/>
        <v>0</v>
      </c>
      <c r="AH2364" s="15">
        <f t="shared" si="835"/>
        <v>0</v>
      </c>
      <c r="AI2364" s="4">
        <f t="shared" si="835"/>
        <v>0</v>
      </c>
      <c r="AJ2364" s="16">
        <f t="shared" si="835"/>
        <v>0</v>
      </c>
      <c r="AK2364" s="4">
        <f t="shared" si="835"/>
        <v>0</v>
      </c>
      <c r="AL2364" s="59">
        <f t="shared" si="832"/>
        <v>44888</v>
      </c>
      <c r="AM2364" s="16">
        <f t="shared" si="836"/>
        <v>0</v>
      </c>
      <c r="AN2364" s="15">
        <f t="shared" si="836"/>
        <v>0</v>
      </c>
      <c r="AO2364" s="9">
        <f t="shared" si="836"/>
        <v>0</v>
      </c>
      <c r="AP2364" s="17">
        <f t="shared" si="836"/>
        <v>0</v>
      </c>
      <c r="AQ2364" s="15">
        <f t="shared" si="836"/>
        <v>0</v>
      </c>
      <c r="AR2364" s="10">
        <f t="shared" si="836"/>
        <v>0</v>
      </c>
      <c r="AS2364" s="59">
        <f t="shared" si="836"/>
        <v>0</v>
      </c>
      <c r="AT2364" s="18"/>
      <c r="AU2364" s="18"/>
      <c r="AV2364" s="40"/>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c r="DM2364" s="18"/>
      <c r="DN2364" s="18"/>
      <c r="DO2364" s="18"/>
      <c r="DP2364" s="18"/>
      <c r="DQ2364" s="18"/>
      <c r="DR2364" s="18"/>
      <c r="DS2364" s="18"/>
      <c r="DT2364" s="18"/>
      <c r="DU2364" s="18"/>
      <c r="DV2364" s="18"/>
      <c r="DW2364" s="18"/>
      <c r="DX2364" s="18"/>
      <c r="DY2364" s="18"/>
      <c r="DZ2364" s="18"/>
      <c r="EA2364" s="18"/>
      <c r="EB2364" s="18"/>
      <c r="EC2364" s="18"/>
      <c r="ED2364" s="18"/>
      <c r="EE2364" s="18"/>
      <c r="EF2364" s="18"/>
      <c r="EG2364" s="18"/>
      <c r="EH2364" s="18"/>
      <c r="EI2364" s="18"/>
      <c r="EJ2364" s="18"/>
      <c r="EK2364" s="18"/>
      <c r="EL2364" s="18"/>
      <c r="EM2364" s="18"/>
      <c r="EN2364" s="18"/>
      <c r="EO2364" s="18"/>
      <c r="EP2364" s="18"/>
      <c r="EQ2364" s="18"/>
      <c r="ER2364" s="18"/>
      <c r="ES2364" s="18"/>
      <c r="ET2364" s="18"/>
      <c r="EU2364" s="18"/>
      <c r="EV2364" s="18"/>
      <c r="EW2364" s="18"/>
      <c r="EX2364" s="18"/>
      <c r="EY2364" s="18"/>
      <c r="EZ2364" s="18"/>
      <c r="FA2364" s="18"/>
      <c r="FB2364" s="18"/>
      <c r="FC2364" s="18"/>
      <c r="FD2364" s="18"/>
      <c r="FE2364" s="18"/>
      <c r="FF2364" s="18"/>
      <c r="FG2364" s="18"/>
      <c r="FH2364" s="18"/>
      <c r="FI2364" s="18"/>
      <c r="FJ2364" s="18"/>
      <c r="FK2364" s="18"/>
      <c r="FL2364" s="18"/>
      <c r="FM2364" s="18"/>
      <c r="FN2364" s="18"/>
      <c r="FO2364" s="18"/>
      <c r="FP2364" s="18"/>
      <c r="FQ2364" s="18"/>
      <c r="FR2364" s="18"/>
      <c r="FS2364" s="18"/>
      <c r="FT2364" s="18"/>
      <c r="FU2364" s="18"/>
      <c r="FV2364" s="18"/>
      <c r="FW2364" s="18"/>
      <c r="FX2364" s="18"/>
      <c r="FY2364" s="18"/>
      <c r="FZ2364" s="18"/>
      <c r="GA2364" s="18"/>
      <c r="GB2364" s="18"/>
      <c r="GC2364" s="18"/>
      <c r="GD2364" s="18"/>
      <c r="GE2364" s="18"/>
      <c r="GF2364" s="18"/>
      <c r="GG2364" s="18"/>
      <c r="GH2364" s="18"/>
      <c r="GI2364" s="18"/>
      <c r="GJ2364" s="18"/>
      <c r="GK2364" s="18"/>
      <c r="GL2364" s="18"/>
      <c r="GM2364" s="18"/>
      <c r="GN2364" s="18"/>
      <c r="GO2364" s="18"/>
      <c r="GP2364" s="18"/>
      <c r="GQ2364" s="18"/>
      <c r="GR2364" s="18"/>
      <c r="GS2364" s="18"/>
      <c r="GT2364" s="18"/>
    </row>
    <row r="2365" spans="1:202" x14ac:dyDescent="0.2">
      <c r="A2365" s="122"/>
      <c r="B2365" s="3"/>
      <c r="C2365" s="3"/>
      <c r="D2365" s="4"/>
      <c r="E2365" s="5"/>
      <c r="F2365" s="19"/>
      <c r="G2365" s="6"/>
      <c r="H2365" s="5"/>
      <c r="I2365" s="5"/>
      <c r="J2365" s="5"/>
      <c r="K2365" s="3"/>
      <c r="L2365" s="20"/>
      <c r="M2365" s="8"/>
      <c r="N2365" s="3"/>
      <c r="O2365" s="3"/>
      <c r="P2365" s="21"/>
      <c r="Q2365" s="2"/>
      <c r="R2365" s="9"/>
      <c r="S2365" s="9"/>
      <c r="T2365" s="9"/>
      <c r="U2365" s="9"/>
      <c r="V2365" s="9"/>
      <c r="W2365" s="9"/>
      <c r="X2365" s="9"/>
      <c r="Y2365" s="9"/>
      <c r="Z2365" s="9"/>
      <c r="AA2365" s="9"/>
      <c r="AB2365" s="9"/>
      <c r="AC2365" s="9"/>
      <c r="AD2365" s="9"/>
      <c r="AE2365" s="9"/>
      <c r="AF2365" s="59">
        <f t="shared" si="834"/>
        <v>44889</v>
      </c>
      <c r="AG2365" s="15">
        <f t="shared" si="835"/>
        <v>0</v>
      </c>
      <c r="AH2365" s="15">
        <f t="shared" si="835"/>
        <v>0</v>
      </c>
      <c r="AI2365" s="4">
        <f t="shared" si="835"/>
        <v>0</v>
      </c>
      <c r="AJ2365" s="16">
        <f t="shared" si="835"/>
        <v>0</v>
      </c>
      <c r="AK2365" s="4">
        <f t="shared" si="835"/>
        <v>0</v>
      </c>
      <c r="AL2365" s="59">
        <f t="shared" si="832"/>
        <v>44889</v>
      </c>
      <c r="AM2365" s="16">
        <f t="shared" si="836"/>
        <v>0</v>
      </c>
      <c r="AN2365" s="15">
        <f t="shared" si="836"/>
        <v>0</v>
      </c>
      <c r="AO2365" s="9">
        <f t="shared" si="836"/>
        <v>0</v>
      </c>
      <c r="AP2365" s="17">
        <f t="shared" si="836"/>
        <v>0</v>
      </c>
      <c r="AQ2365" s="15">
        <f t="shared" si="836"/>
        <v>0</v>
      </c>
      <c r="AR2365" s="10">
        <f t="shared" si="836"/>
        <v>0</v>
      </c>
      <c r="AS2365" s="59">
        <f t="shared" si="836"/>
        <v>0</v>
      </c>
      <c r="AT2365" s="18"/>
      <c r="AU2365" s="18"/>
      <c r="AV2365" s="40"/>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c r="DM2365" s="18"/>
      <c r="DN2365" s="18"/>
      <c r="DO2365" s="18"/>
      <c r="DP2365" s="18"/>
      <c r="DQ2365" s="18"/>
      <c r="DR2365" s="18"/>
      <c r="DS2365" s="18"/>
      <c r="DT2365" s="18"/>
      <c r="DU2365" s="18"/>
      <c r="DV2365" s="18"/>
      <c r="DW2365" s="18"/>
      <c r="DX2365" s="18"/>
      <c r="DY2365" s="18"/>
      <c r="DZ2365" s="18"/>
      <c r="EA2365" s="18"/>
      <c r="EB2365" s="18"/>
      <c r="EC2365" s="18"/>
      <c r="ED2365" s="18"/>
      <c r="EE2365" s="18"/>
      <c r="EF2365" s="18"/>
      <c r="EG2365" s="18"/>
      <c r="EH2365" s="18"/>
      <c r="EI2365" s="18"/>
      <c r="EJ2365" s="18"/>
      <c r="EK2365" s="18"/>
      <c r="EL2365" s="18"/>
      <c r="EM2365" s="18"/>
      <c r="EN2365" s="18"/>
      <c r="EO2365" s="18"/>
      <c r="EP2365" s="18"/>
      <c r="EQ2365" s="18"/>
      <c r="ER2365" s="18"/>
      <c r="ES2365" s="18"/>
      <c r="ET2365" s="18"/>
      <c r="EU2365" s="18"/>
      <c r="EV2365" s="18"/>
      <c r="EW2365" s="18"/>
      <c r="EX2365" s="18"/>
      <c r="EY2365" s="18"/>
      <c r="EZ2365" s="18"/>
      <c r="FA2365" s="18"/>
      <c r="FB2365" s="18"/>
      <c r="FC2365" s="18"/>
      <c r="FD2365" s="18"/>
      <c r="FE2365" s="18"/>
      <c r="FF2365" s="18"/>
      <c r="FG2365" s="18"/>
      <c r="FH2365" s="18"/>
      <c r="FI2365" s="18"/>
      <c r="FJ2365" s="18"/>
      <c r="FK2365" s="18"/>
      <c r="FL2365" s="18"/>
      <c r="FM2365" s="18"/>
      <c r="FN2365" s="18"/>
      <c r="FO2365" s="18"/>
      <c r="FP2365" s="18"/>
      <c r="FQ2365" s="18"/>
      <c r="FR2365" s="18"/>
      <c r="FS2365" s="18"/>
      <c r="FT2365" s="18"/>
      <c r="FU2365" s="18"/>
      <c r="FV2365" s="18"/>
      <c r="FW2365" s="18"/>
      <c r="FX2365" s="18"/>
      <c r="FY2365" s="18"/>
      <c r="FZ2365" s="18"/>
      <c r="GA2365" s="18"/>
      <c r="GB2365" s="18"/>
      <c r="GC2365" s="18"/>
      <c r="GD2365" s="18"/>
      <c r="GE2365" s="18"/>
      <c r="GF2365" s="18"/>
      <c r="GG2365" s="18"/>
      <c r="GH2365" s="18"/>
      <c r="GI2365" s="18"/>
      <c r="GJ2365" s="18"/>
      <c r="GK2365" s="18"/>
      <c r="GL2365" s="18"/>
      <c r="GM2365" s="18"/>
      <c r="GN2365" s="18"/>
      <c r="GO2365" s="18"/>
      <c r="GP2365" s="18"/>
      <c r="GQ2365" s="18"/>
      <c r="GR2365" s="18"/>
      <c r="GS2365" s="18"/>
      <c r="GT2365" s="18"/>
    </row>
    <row r="2366" spans="1:202" x14ac:dyDescent="0.2">
      <c r="A2366" s="122"/>
      <c r="B2366" s="3"/>
      <c r="C2366" s="3"/>
      <c r="D2366" s="4"/>
      <c r="E2366" s="5"/>
      <c r="F2366" s="19"/>
      <c r="G2366" s="6"/>
      <c r="H2366" s="5"/>
      <c r="I2366" s="5"/>
      <c r="J2366" s="5"/>
      <c r="K2366" s="3"/>
      <c r="L2366" s="20"/>
      <c r="M2366" s="8"/>
      <c r="N2366" s="3"/>
      <c r="O2366" s="3"/>
      <c r="P2366" s="21"/>
      <c r="Q2366" s="2"/>
      <c r="R2366" s="9"/>
      <c r="S2366" s="9"/>
      <c r="T2366" s="9"/>
      <c r="U2366" s="9"/>
      <c r="V2366" s="9"/>
      <c r="W2366" s="9"/>
      <c r="X2366" s="9"/>
      <c r="Y2366" s="9"/>
      <c r="Z2366" s="9"/>
      <c r="AA2366" s="9"/>
      <c r="AB2366" s="9"/>
      <c r="AC2366" s="9"/>
      <c r="AD2366" s="9"/>
      <c r="AE2366" s="9"/>
      <c r="AF2366" s="59">
        <f t="shared" si="834"/>
        <v>44890</v>
      </c>
      <c r="AG2366" s="15">
        <f t="shared" si="835"/>
        <v>0</v>
      </c>
      <c r="AH2366" s="15">
        <f t="shared" si="835"/>
        <v>0</v>
      </c>
      <c r="AI2366" s="4">
        <f t="shared" si="835"/>
        <v>0</v>
      </c>
      <c r="AJ2366" s="16">
        <f t="shared" si="835"/>
        <v>0</v>
      </c>
      <c r="AK2366" s="4">
        <f t="shared" si="835"/>
        <v>0</v>
      </c>
      <c r="AL2366" s="59">
        <f t="shared" si="832"/>
        <v>44890</v>
      </c>
      <c r="AM2366" s="16">
        <f t="shared" si="836"/>
        <v>0</v>
      </c>
      <c r="AN2366" s="15">
        <f t="shared" si="836"/>
        <v>0</v>
      </c>
      <c r="AO2366" s="9">
        <f t="shared" si="836"/>
        <v>0</v>
      </c>
      <c r="AP2366" s="17">
        <f t="shared" si="836"/>
        <v>0</v>
      </c>
      <c r="AQ2366" s="15">
        <f t="shared" si="836"/>
        <v>0</v>
      </c>
      <c r="AR2366" s="10">
        <f t="shared" si="836"/>
        <v>0</v>
      </c>
      <c r="AS2366" s="59">
        <f t="shared" si="836"/>
        <v>0</v>
      </c>
      <c r="AT2366" s="18"/>
      <c r="AU2366" s="18"/>
      <c r="AV2366" s="40"/>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8"/>
      <c r="FH2366" s="18"/>
      <c r="FI2366" s="18"/>
      <c r="FJ2366" s="18"/>
      <c r="FK2366" s="18"/>
      <c r="FL2366" s="18"/>
      <c r="FM2366" s="18"/>
      <c r="FN2366" s="18"/>
      <c r="FO2366" s="18"/>
      <c r="FP2366" s="18"/>
      <c r="FQ2366" s="18"/>
      <c r="FR2366" s="18"/>
      <c r="FS2366" s="18"/>
      <c r="FT2366" s="18"/>
      <c r="FU2366" s="18"/>
      <c r="FV2366" s="18"/>
      <c r="FW2366" s="18"/>
      <c r="FX2366" s="18"/>
      <c r="FY2366" s="18"/>
      <c r="FZ2366" s="18"/>
      <c r="GA2366" s="18"/>
      <c r="GB2366" s="18"/>
      <c r="GC2366" s="18"/>
      <c r="GD2366" s="18"/>
      <c r="GE2366" s="18"/>
      <c r="GF2366" s="18"/>
      <c r="GG2366" s="18"/>
      <c r="GH2366" s="18"/>
      <c r="GI2366" s="18"/>
      <c r="GJ2366" s="18"/>
      <c r="GK2366" s="18"/>
      <c r="GL2366" s="18"/>
      <c r="GM2366" s="18"/>
      <c r="GN2366" s="18"/>
      <c r="GO2366" s="18"/>
      <c r="GP2366" s="18"/>
      <c r="GQ2366" s="18"/>
      <c r="GR2366" s="18"/>
      <c r="GS2366" s="18"/>
      <c r="GT2366" s="18"/>
    </row>
    <row r="2367" spans="1:202" x14ac:dyDescent="0.2">
      <c r="A2367" s="122"/>
      <c r="B2367" s="3"/>
      <c r="C2367" s="3"/>
      <c r="D2367" s="4"/>
      <c r="E2367" s="5"/>
      <c r="F2367" s="19"/>
      <c r="G2367" s="6"/>
      <c r="H2367" s="5"/>
      <c r="I2367" s="5"/>
      <c r="J2367" s="5"/>
      <c r="K2367" s="3"/>
      <c r="L2367" s="20"/>
      <c r="M2367" s="8"/>
      <c r="N2367" s="3"/>
      <c r="O2367" s="3"/>
      <c r="P2367" s="21"/>
      <c r="Q2367" s="2"/>
      <c r="R2367" s="9"/>
      <c r="S2367" s="9"/>
      <c r="T2367" s="9"/>
      <c r="U2367" s="9"/>
      <c r="V2367" s="9"/>
      <c r="W2367" s="9"/>
      <c r="X2367" s="9"/>
      <c r="Y2367" s="9"/>
      <c r="Z2367" s="9"/>
      <c r="AA2367" s="9"/>
      <c r="AB2367" s="9"/>
      <c r="AC2367" s="9"/>
      <c r="AD2367" s="9"/>
      <c r="AE2367" s="9"/>
      <c r="AF2367" s="59">
        <f t="shared" si="834"/>
        <v>44891</v>
      </c>
      <c r="AG2367" s="15">
        <f t="shared" si="835"/>
        <v>0</v>
      </c>
      <c r="AH2367" s="15">
        <f t="shared" si="835"/>
        <v>0</v>
      </c>
      <c r="AI2367" s="4">
        <f t="shared" si="835"/>
        <v>0</v>
      </c>
      <c r="AJ2367" s="16">
        <f t="shared" si="835"/>
        <v>0</v>
      </c>
      <c r="AK2367" s="4">
        <f t="shared" si="835"/>
        <v>0</v>
      </c>
      <c r="AL2367" s="59">
        <f t="shared" si="832"/>
        <v>44891</v>
      </c>
      <c r="AM2367" s="16">
        <f t="shared" si="836"/>
        <v>0</v>
      </c>
      <c r="AN2367" s="15">
        <f t="shared" si="836"/>
        <v>0</v>
      </c>
      <c r="AO2367" s="9">
        <f t="shared" si="836"/>
        <v>0</v>
      </c>
      <c r="AP2367" s="17">
        <f t="shared" si="836"/>
        <v>0</v>
      </c>
      <c r="AQ2367" s="15">
        <f t="shared" si="836"/>
        <v>0</v>
      </c>
      <c r="AR2367" s="10">
        <f t="shared" si="836"/>
        <v>0</v>
      </c>
      <c r="AS2367" s="59">
        <f t="shared" si="836"/>
        <v>0</v>
      </c>
      <c r="AT2367" s="18"/>
      <c r="AU2367" s="18"/>
      <c r="AV2367" s="40"/>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c r="DM2367" s="18"/>
      <c r="DN2367" s="18"/>
      <c r="DO2367" s="18"/>
      <c r="DP2367" s="18"/>
      <c r="DQ2367" s="18"/>
      <c r="DR2367" s="18"/>
      <c r="DS2367" s="18"/>
      <c r="DT2367" s="18"/>
      <c r="DU2367" s="18"/>
      <c r="DV2367" s="18"/>
      <c r="DW2367" s="18"/>
      <c r="DX2367" s="18"/>
      <c r="DY2367" s="18"/>
      <c r="DZ2367" s="18"/>
      <c r="EA2367" s="18"/>
      <c r="EB2367" s="18"/>
      <c r="EC2367" s="18"/>
      <c r="ED2367" s="18"/>
      <c r="EE2367" s="18"/>
      <c r="EF2367" s="18"/>
      <c r="EG2367" s="18"/>
      <c r="EH2367" s="18"/>
      <c r="EI2367" s="18"/>
      <c r="EJ2367" s="18"/>
      <c r="EK2367" s="18"/>
      <c r="EL2367" s="18"/>
      <c r="EM2367" s="18"/>
      <c r="EN2367" s="18"/>
      <c r="EO2367" s="18"/>
      <c r="EP2367" s="18"/>
      <c r="EQ2367" s="18"/>
      <c r="ER2367" s="18"/>
      <c r="ES2367" s="18"/>
      <c r="ET2367" s="18"/>
      <c r="EU2367" s="18"/>
      <c r="EV2367" s="18"/>
      <c r="EW2367" s="18"/>
      <c r="EX2367" s="18"/>
      <c r="EY2367" s="18"/>
      <c r="EZ2367" s="18"/>
      <c r="FA2367" s="18"/>
      <c r="FB2367" s="18"/>
      <c r="FC2367" s="18"/>
      <c r="FD2367" s="18"/>
      <c r="FE2367" s="18"/>
      <c r="FF2367" s="18"/>
      <c r="FG2367" s="18"/>
      <c r="FH2367" s="18"/>
      <c r="FI2367" s="18"/>
      <c r="FJ2367" s="18"/>
      <c r="FK2367" s="18"/>
      <c r="FL2367" s="18"/>
      <c r="FM2367" s="18"/>
      <c r="FN2367" s="18"/>
      <c r="FO2367" s="18"/>
      <c r="FP2367" s="18"/>
      <c r="FQ2367" s="18"/>
      <c r="FR2367" s="18"/>
      <c r="FS2367" s="18"/>
      <c r="FT2367" s="18"/>
      <c r="FU2367" s="18"/>
      <c r="FV2367" s="18"/>
      <c r="FW2367" s="18"/>
      <c r="FX2367" s="18"/>
      <c r="FY2367" s="18"/>
      <c r="FZ2367" s="18"/>
      <c r="GA2367" s="18"/>
      <c r="GB2367" s="18"/>
      <c r="GC2367" s="18"/>
      <c r="GD2367" s="18"/>
      <c r="GE2367" s="18"/>
      <c r="GF2367" s="18"/>
      <c r="GG2367" s="18"/>
      <c r="GH2367" s="18"/>
      <c r="GI2367" s="18"/>
      <c r="GJ2367" s="18"/>
      <c r="GK2367" s="18"/>
      <c r="GL2367" s="18"/>
      <c r="GM2367" s="18"/>
      <c r="GN2367" s="18"/>
      <c r="GO2367" s="18"/>
      <c r="GP2367" s="18"/>
      <c r="GQ2367" s="18"/>
      <c r="GR2367" s="18"/>
      <c r="GS2367" s="18"/>
      <c r="GT2367" s="18"/>
    </row>
    <row r="2368" spans="1:202" x14ac:dyDescent="0.2">
      <c r="A2368" s="122"/>
      <c r="B2368" s="3"/>
      <c r="C2368" s="3"/>
      <c r="D2368" s="4"/>
      <c r="E2368" s="5"/>
      <c r="F2368" s="19"/>
      <c r="G2368" s="6"/>
      <c r="H2368" s="5"/>
      <c r="I2368" s="5"/>
      <c r="J2368" s="5"/>
      <c r="K2368" s="3"/>
      <c r="L2368" s="20"/>
      <c r="M2368" s="8"/>
      <c r="N2368" s="3"/>
      <c r="O2368" s="3"/>
      <c r="P2368" s="21"/>
      <c r="Q2368" s="2"/>
      <c r="R2368" s="9"/>
      <c r="S2368" s="9"/>
      <c r="T2368" s="9"/>
      <c r="U2368" s="9"/>
      <c r="V2368" s="9"/>
      <c r="W2368" s="9"/>
      <c r="X2368" s="9"/>
      <c r="Y2368" s="9"/>
      <c r="Z2368" s="9"/>
      <c r="AA2368" s="9"/>
      <c r="AB2368" s="9"/>
      <c r="AC2368" s="9"/>
      <c r="AD2368" s="9"/>
      <c r="AE2368" s="9"/>
      <c r="AF2368" s="59">
        <f t="shared" si="834"/>
        <v>44892</v>
      </c>
      <c r="AG2368" s="15">
        <f t="shared" si="835"/>
        <v>0</v>
      </c>
      <c r="AH2368" s="15">
        <f t="shared" si="835"/>
        <v>0</v>
      </c>
      <c r="AI2368" s="4">
        <f t="shared" si="835"/>
        <v>0</v>
      </c>
      <c r="AJ2368" s="16">
        <f t="shared" si="835"/>
        <v>0</v>
      </c>
      <c r="AK2368" s="4">
        <f t="shared" si="835"/>
        <v>0</v>
      </c>
      <c r="AL2368" s="59">
        <f t="shared" si="832"/>
        <v>44892</v>
      </c>
      <c r="AM2368" s="16">
        <f t="shared" si="836"/>
        <v>0</v>
      </c>
      <c r="AN2368" s="15">
        <f t="shared" si="836"/>
        <v>0</v>
      </c>
      <c r="AO2368" s="9">
        <f t="shared" si="836"/>
        <v>0</v>
      </c>
      <c r="AP2368" s="17">
        <f t="shared" si="836"/>
        <v>0</v>
      </c>
      <c r="AQ2368" s="15">
        <f t="shared" si="836"/>
        <v>0</v>
      </c>
      <c r="AR2368" s="10">
        <f t="shared" si="836"/>
        <v>0</v>
      </c>
      <c r="AS2368" s="59">
        <f t="shared" si="836"/>
        <v>0</v>
      </c>
      <c r="AT2368" s="18"/>
      <c r="AU2368" s="18"/>
      <c r="AV2368" s="40"/>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c r="DM2368" s="18"/>
      <c r="DN2368" s="18"/>
      <c r="DO2368" s="18"/>
      <c r="DP2368" s="18"/>
      <c r="DQ2368" s="18"/>
      <c r="DR2368" s="18"/>
      <c r="DS2368" s="18"/>
      <c r="DT2368" s="18"/>
      <c r="DU2368" s="18"/>
      <c r="DV2368" s="18"/>
      <c r="DW2368" s="18"/>
      <c r="DX2368" s="18"/>
      <c r="DY2368" s="18"/>
      <c r="DZ2368" s="18"/>
      <c r="EA2368" s="18"/>
      <c r="EB2368" s="18"/>
      <c r="EC2368" s="18"/>
      <c r="ED2368" s="18"/>
      <c r="EE2368" s="18"/>
      <c r="EF2368" s="18"/>
      <c r="EG2368" s="18"/>
      <c r="EH2368" s="18"/>
      <c r="EI2368" s="18"/>
      <c r="EJ2368" s="18"/>
      <c r="EK2368" s="18"/>
      <c r="EL2368" s="18"/>
      <c r="EM2368" s="18"/>
      <c r="EN2368" s="18"/>
      <c r="EO2368" s="18"/>
      <c r="EP2368" s="18"/>
      <c r="EQ2368" s="18"/>
      <c r="ER2368" s="18"/>
      <c r="ES2368" s="18"/>
      <c r="ET2368" s="18"/>
      <c r="EU2368" s="18"/>
      <c r="EV2368" s="18"/>
      <c r="EW2368" s="18"/>
      <c r="EX2368" s="18"/>
      <c r="EY2368" s="18"/>
      <c r="EZ2368" s="18"/>
      <c r="FA2368" s="18"/>
      <c r="FB2368" s="18"/>
      <c r="FC2368" s="18"/>
      <c r="FD2368" s="18"/>
      <c r="FE2368" s="18"/>
      <c r="FF2368" s="18"/>
      <c r="FG2368" s="18"/>
      <c r="FH2368" s="18"/>
      <c r="FI2368" s="18"/>
      <c r="FJ2368" s="18"/>
      <c r="FK2368" s="18"/>
      <c r="FL2368" s="18"/>
      <c r="FM2368" s="18"/>
      <c r="FN2368" s="18"/>
      <c r="FO2368" s="18"/>
      <c r="FP2368" s="18"/>
      <c r="FQ2368" s="18"/>
      <c r="FR2368" s="18"/>
      <c r="FS2368" s="18"/>
      <c r="FT2368" s="18"/>
      <c r="FU2368" s="18"/>
      <c r="FV2368" s="18"/>
      <c r="FW2368" s="18"/>
      <c r="FX2368" s="18"/>
      <c r="FY2368" s="18"/>
      <c r="FZ2368" s="18"/>
      <c r="GA2368" s="18"/>
      <c r="GB2368" s="18"/>
      <c r="GC2368" s="18"/>
      <c r="GD2368" s="18"/>
      <c r="GE2368" s="18"/>
      <c r="GF2368" s="18"/>
      <c r="GG2368" s="18"/>
      <c r="GH2368" s="18"/>
      <c r="GI2368" s="18"/>
      <c r="GJ2368" s="18"/>
      <c r="GK2368" s="18"/>
      <c r="GL2368" s="18"/>
      <c r="GM2368" s="18"/>
      <c r="GN2368" s="18"/>
      <c r="GO2368" s="18"/>
      <c r="GP2368" s="18"/>
      <c r="GQ2368" s="18"/>
      <c r="GR2368" s="18"/>
      <c r="GS2368" s="18"/>
      <c r="GT2368" s="18"/>
    </row>
    <row r="2369" spans="1:202" x14ac:dyDescent="0.2">
      <c r="A2369" s="122"/>
      <c r="B2369" s="3"/>
      <c r="C2369" s="3"/>
      <c r="D2369" s="4"/>
      <c r="E2369" s="5"/>
      <c r="F2369" s="19"/>
      <c r="G2369" s="6"/>
      <c r="H2369" s="5"/>
      <c r="I2369" s="5"/>
      <c r="J2369" s="5"/>
      <c r="K2369" s="3"/>
      <c r="L2369" s="20"/>
      <c r="M2369" s="8"/>
      <c r="N2369" s="3"/>
      <c r="O2369" s="3"/>
      <c r="P2369" s="21"/>
      <c r="Q2369" s="2"/>
      <c r="R2369" s="9"/>
      <c r="S2369" s="9"/>
      <c r="T2369" s="9"/>
      <c r="U2369" s="9"/>
      <c r="V2369" s="9"/>
      <c r="W2369" s="9"/>
      <c r="X2369" s="9"/>
      <c r="Y2369" s="9"/>
      <c r="Z2369" s="9"/>
      <c r="AA2369" s="9"/>
      <c r="AB2369" s="9"/>
      <c r="AC2369" s="9"/>
      <c r="AD2369" s="9"/>
      <c r="AE2369" s="9"/>
      <c r="AF2369" s="59">
        <f t="shared" si="834"/>
        <v>44893</v>
      </c>
      <c r="AG2369" s="15">
        <f t="shared" si="835"/>
        <v>0</v>
      </c>
      <c r="AH2369" s="15">
        <f t="shared" si="835"/>
        <v>0</v>
      </c>
      <c r="AI2369" s="4">
        <f t="shared" si="835"/>
        <v>0</v>
      </c>
      <c r="AJ2369" s="16">
        <f t="shared" si="835"/>
        <v>0</v>
      </c>
      <c r="AK2369" s="4">
        <f t="shared" si="835"/>
        <v>0</v>
      </c>
      <c r="AL2369" s="59">
        <f t="shared" si="832"/>
        <v>44893</v>
      </c>
      <c r="AM2369" s="16">
        <f t="shared" si="836"/>
        <v>0</v>
      </c>
      <c r="AN2369" s="15">
        <f t="shared" si="836"/>
        <v>0</v>
      </c>
      <c r="AO2369" s="9">
        <f t="shared" si="836"/>
        <v>0</v>
      </c>
      <c r="AP2369" s="17">
        <f t="shared" si="836"/>
        <v>0</v>
      </c>
      <c r="AQ2369" s="15">
        <f t="shared" si="836"/>
        <v>0</v>
      </c>
      <c r="AR2369" s="10">
        <f t="shared" si="836"/>
        <v>0</v>
      </c>
      <c r="AS2369" s="59">
        <f t="shared" si="836"/>
        <v>0</v>
      </c>
      <c r="AT2369" s="18"/>
      <c r="AU2369" s="18"/>
      <c r="AV2369" s="40"/>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c r="DM2369" s="18"/>
      <c r="DN2369" s="18"/>
      <c r="DO2369" s="18"/>
      <c r="DP2369" s="18"/>
      <c r="DQ2369" s="18"/>
      <c r="DR2369" s="18"/>
      <c r="DS2369" s="18"/>
      <c r="DT2369" s="18"/>
      <c r="DU2369" s="18"/>
      <c r="DV2369" s="18"/>
      <c r="DW2369" s="18"/>
      <c r="DX2369" s="18"/>
      <c r="DY2369" s="18"/>
      <c r="DZ2369" s="18"/>
      <c r="EA2369" s="18"/>
      <c r="EB2369" s="18"/>
      <c r="EC2369" s="18"/>
      <c r="ED2369" s="18"/>
      <c r="EE2369" s="18"/>
      <c r="EF2369" s="18"/>
      <c r="EG2369" s="18"/>
      <c r="EH2369" s="18"/>
      <c r="EI2369" s="18"/>
      <c r="EJ2369" s="18"/>
      <c r="EK2369" s="18"/>
      <c r="EL2369" s="18"/>
      <c r="EM2369" s="18"/>
      <c r="EN2369" s="18"/>
      <c r="EO2369" s="18"/>
      <c r="EP2369" s="18"/>
      <c r="EQ2369" s="18"/>
      <c r="ER2369" s="18"/>
      <c r="ES2369" s="18"/>
      <c r="ET2369" s="18"/>
      <c r="EU2369" s="18"/>
      <c r="EV2369" s="18"/>
      <c r="EW2369" s="18"/>
      <c r="EX2369" s="18"/>
      <c r="EY2369" s="18"/>
      <c r="EZ2369" s="18"/>
      <c r="FA2369" s="18"/>
      <c r="FB2369" s="18"/>
      <c r="FC2369" s="18"/>
      <c r="FD2369" s="18"/>
      <c r="FE2369" s="18"/>
      <c r="FF2369" s="18"/>
      <c r="FG2369" s="18"/>
      <c r="FH2369" s="18"/>
      <c r="FI2369" s="18"/>
      <c r="FJ2369" s="18"/>
      <c r="FK2369" s="18"/>
      <c r="FL2369" s="18"/>
      <c r="FM2369" s="18"/>
      <c r="FN2369" s="18"/>
      <c r="FO2369" s="18"/>
      <c r="FP2369" s="18"/>
      <c r="FQ2369" s="18"/>
      <c r="FR2369" s="18"/>
      <c r="FS2369" s="18"/>
      <c r="FT2369" s="18"/>
      <c r="FU2369" s="18"/>
      <c r="FV2369" s="18"/>
      <c r="FW2369" s="18"/>
      <c r="FX2369" s="18"/>
      <c r="FY2369" s="18"/>
      <c r="FZ2369" s="18"/>
      <c r="GA2369" s="18"/>
      <c r="GB2369" s="18"/>
      <c r="GC2369" s="18"/>
      <c r="GD2369" s="18"/>
      <c r="GE2369" s="18"/>
      <c r="GF2369" s="18"/>
      <c r="GG2369" s="18"/>
      <c r="GH2369" s="18"/>
      <c r="GI2369" s="18"/>
      <c r="GJ2369" s="18"/>
      <c r="GK2369" s="18"/>
      <c r="GL2369" s="18"/>
      <c r="GM2369" s="18"/>
      <c r="GN2369" s="18"/>
      <c r="GO2369" s="18"/>
      <c r="GP2369" s="18"/>
      <c r="GQ2369" s="18"/>
      <c r="GR2369" s="18"/>
      <c r="GS2369" s="18"/>
      <c r="GT2369" s="18"/>
    </row>
    <row r="2370" spans="1:202" x14ac:dyDescent="0.2">
      <c r="A2370" s="122"/>
      <c r="B2370" s="3"/>
      <c r="C2370" s="3"/>
      <c r="D2370" s="4"/>
      <c r="E2370" s="5"/>
      <c r="F2370" s="19"/>
      <c r="G2370" s="6"/>
      <c r="H2370" s="5"/>
      <c r="I2370" s="5"/>
      <c r="J2370" s="5"/>
      <c r="K2370" s="3"/>
      <c r="L2370" s="20"/>
      <c r="M2370" s="8"/>
      <c r="N2370" s="3"/>
      <c r="O2370" s="3"/>
      <c r="P2370" s="21"/>
      <c r="Q2370" s="2"/>
      <c r="R2370" s="9"/>
      <c r="S2370" s="9"/>
      <c r="T2370" s="9"/>
      <c r="U2370" s="9"/>
      <c r="V2370" s="9"/>
      <c r="W2370" s="9"/>
      <c r="X2370" s="9"/>
      <c r="Y2370" s="9"/>
      <c r="Z2370" s="9"/>
      <c r="AA2370" s="9"/>
      <c r="AB2370" s="9"/>
      <c r="AC2370" s="9"/>
      <c r="AD2370" s="9"/>
      <c r="AE2370" s="9"/>
      <c r="AF2370" s="59">
        <f t="shared" si="834"/>
        <v>44894</v>
      </c>
      <c r="AG2370" s="15">
        <f t="shared" si="835"/>
        <v>0</v>
      </c>
      <c r="AH2370" s="15">
        <f t="shared" si="835"/>
        <v>0</v>
      </c>
      <c r="AI2370" s="4">
        <f t="shared" si="835"/>
        <v>0</v>
      </c>
      <c r="AJ2370" s="16">
        <f t="shared" si="835"/>
        <v>0</v>
      </c>
      <c r="AK2370" s="4">
        <f t="shared" si="835"/>
        <v>0</v>
      </c>
      <c r="AL2370" s="59">
        <f t="shared" si="832"/>
        <v>44894</v>
      </c>
      <c r="AM2370" s="16">
        <f t="shared" si="836"/>
        <v>0</v>
      </c>
      <c r="AN2370" s="15">
        <f t="shared" si="836"/>
        <v>0</v>
      </c>
      <c r="AO2370" s="9">
        <f t="shared" si="836"/>
        <v>0</v>
      </c>
      <c r="AP2370" s="17">
        <f t="shared" si="836"/>
        <v>0</v>
      </c>
      <c r="AQ2370" s="15">
        <f t="shared" si="836"/>
        <v>0</v>
      </c>
      <c r="AR2370" s="10">
        <f t="shared" si="836"/>
        <v>0</v>
      </c>
      <c r="AS2370" s="59">
        <f t="shared" si="836"/>
        <v>0</v>
      </c>
      <c r="AT2370" s="18"/>
      <c r="AU2370" s="18"/>
      <c r="AV2370" s="40"/>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c r="DM2370" s="18"/>
      <c r="DN2370" s="18"/>
      <c r="DO2370" s="18"/>
      <c r="DP2370" s="18"/>
      <c r="DQ2370" s="18"/>
      <c r="DR2370" s="18"/>
      <c r="DS2370" s="18"/>
      <c r="DT2370" s="18"/>
      <c r="DU2370" s="18"/>
      <c r="DV2370" s="18"/>
      <c r="DW2370" s="18"/>
      <c r="DX2370" s="18"/>
      <c r="DY2370" s="18"/>
      <c r="DZ2370" s="18"/>
      <c r="EA2370" s="18"/>
      <c r="EB2370" s="18"/>
      <c r="EC2370" s="18"/>
      <c r="ED2370" s="18"/>
      <c r="EE2370" s="18"/>
      <c r="EF2370" s="18"/>
      <c r="EG2370" s="18"/>
      <c r="EH2370" s="18"/>
      <c r="EI2370" s="18"/>
      <c r="EJ2370" s="18"/>
      <c r="EK2370" s="18"/>
      <c r="EL2370" s="18"/>
      <c r="EM2370" s="18"/>
      <c r="EN2370" s="18"/>
      <c r="EO2370" s="18"/>
      <c r="EP2370" s="18"/>
      <c r="EQ2370" s="18"/>
      <c r="ER2370" s="18"/>
      <c r="ES2370" s="18"/>
      <c r="ET2370" s="18"/>
      <c r="EU2370" s="18"/>
      <c r="EV2370" s="18"/>
      <c r="EW2370" s="18"/>
      <c r="EX2370" s="18"/>
      <c r="EY2370" s="18"/>
      <c r="EZ2370" s="18"/>
      <c r="FA2370" s="18"/>
      <c r="FB2370" s="18"/>
      <c r="FC2370" s="18"/>
      <c r="FD2370" s="18"/>
      <c r="FE2370" s="18"/>
      <c r="FF2370" s="18"/>
      <c r="FG2370" s="18"/>
      <c r="FH2370" s="18"/>
      <c r="FI2370" s="18"/>
      <c r="FJ2370" s="18"/>
      <c r="FK2370" s="18"/>
      <c r="FL2370" s="18"/>
      <c r="FM2370" s="18"/>
      <c r="FN2370" s="18"/>
      <c r="FO2370" s="18"/>
      <c r="FP2370" s="18"/>
      <c r="FQ2370" s="18"/>
      <c r="FR2370" s="18"/>
      <c r="FS2370" s="18"/>
      <c r="FT2370" s="18"/>
      <c r="FU2370" s="18"/>
      <c r="FV2370" s="18"/>
      <c r="FW2370" s="18"/>
      <c r="FX2370" s="18"/>
      <c r="FY2370" s="18"/>
      <c r="FZ2370" s="18"/>
      <c r="GA2370" s="18"/>
      <c r="GB2370" s="18"/>
      <c r="GC2370" s="18"/>
      <c r="GD2370" s="18"/>
      <c r="GE2370" s="18"/>
      <c r="GF2370" s="18"/>
      <c r="GG2370" s="18"/>
      <c r="GH2370" s="18"/>
      <c r="GI2370" s="18"/>
      <c r="GJ2370" s="18"/>
      <c r="GK2370" s="18"/>
      <c r="GL2370" s="18"/>
      <c r="GM2370" s="18"/>
      <c r="GN2370" s="18"/>
      <c r="GO2370" s="18"/>
      <c r="GP2370" s="18"/>
      <c r="GQ2370" s="18"/>
      <c r="GR2370" s="18"/>
      <c r="GS2370" s="18"/>
      <c r="GT2370" s="18"/>
    </row>
    <row r="2371" spans="1:202" x14ac:dyDescent="0.2">
      <c r="A2371" s="122"/>
      <c r="B2371" s="3"/>
      <c r="C2371" s="3"/>
      <c r="D2371" s="4"/>
      <c r="E2371" s="5"/>
      <c r="F2371" s="19"/>
      <c r="G2371" s="6"/>
      <c r="H2371" s="5"/>
      <c r="I2371" s="5"/>
      <c r="J2371" s="5"/>
      <c r="K2371" s="3"/>
      <c r="L2371" s="20"/>
      <c r="M2371" s="8"/>
      <c r="N2371" s="3"/>
      <c r="O2371" s="3"/>
      <c r="P2371" s="21"/>
      <c r="Q2371" s="2"/>
      <c r="R2371" s="9"/>
      <c r="S2371" s="9"/>
      <c r="T2371" s="9"/>
      <c r="U2371" s="9"/>
      <c r="V2371" s="9"/>
      <c r="W2371" s="9"/>
      <c r="X2371" s="9"/>
      <c r="Y2371" s="9"/>
      <c r="Z2371" s="9"/>
      <c r="AA2371" s="9"/>
      <c r="AB2371" s="9"/>
      <c r="AC2371" s="9"/>
      <c r="AD2371" s="9"/>
      <c r="AE2371" s="9"/>
      <c r="AF2371" s="59"/>
      <c r="AG2371" s="15"/>
      <c r="AH2371" s="15"/>
      <c r="AI2371" s="4"/>
      <c r="AJ2371" s="16"/>
      <c r="AK2371" s="4"/>
      <c r="AL2371" s="59"/>
      <c r="AM2371" s="16"/>
      <c r="AN2371" s="15"/>
      <c r="AO2371" s="9"/>
      <c r="AP2371" s="17"/>
      <c r="AQ2371" s="15"/>
      <c r="AR2371" s="10"/>
      <c r="AS2371" s="59"/>
      <c r="AT2371" s="18"/>
      <c r="AU2371" s="18"/>
      <c r="AV2371" s="40"/>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c r="DM2371" s="18"/>
      <c r="DN2371" s="18"/>
      <c r="DO2371" s="18"/>
      <c r="DP2371" s="18"/>
      <c r="DQ2371" s="18"/>
      <c r="DR2371" s="18"/>
      <c r="DS2371" s="18"/>
      <c r="DT2371" s="18"/>
      <c r="DU2371" s="18"/>
      <c r="DV2371" s="18"/>
      <c r="DW2371" s="18"/>
      <c r="DX2371" s="18"/>
      <c r="DY2371" s="18"/>
      <c r="DZ2371" s="18"/>
      <c r="EA2371" s="18"/>
      <c r="EB2371" s="18"/>
      <c r="EC2371" s="18"/>
      <c r="ED2371" s="18"/>
      <c r="EE2371" s="18"/>
      <c r="EF2371" s="18"/>
      <c r="EG2371" s="18"/>
      <c r="EH2371" s="18"/>
      <c r="EI2371" s="18"/>
      <c r="EJ2371" s="18"/>
      <c r="EK2371" s="18"/>
      <c r="EL2371" s="18"/>
      <c r="EM2371" s="18"/>
      <c r="EN2371" s="18"/>
      <c r="EO2371" s="18"/>
      <c r="EP2371" s="18"/>
      <c r="EQ2371" s="18"/>
      <c r="ER2371" s="18"/>
      <c r="ES2371" s="18"/>
      <c r="ET2371" s="18"/>
      <c r="EU2371" s="18"/>
      <c r="EV2371" s="18"/>
      <c r="EW2371" s="18"/>
      <c r="EX2371" s="18"/>
      <c r="EY2371" s="18"/>
      <c r="EZ2371" s="18"/>
      <c r="FA2371" s="18"/>
      <c r="FB2371" s="18"/>
      <c r="FC2371" s="18"/>
      <c r="FD2371" s="18"/>
      <c r="FE2371" s="18"/>
      <c r="FF2371" s="18"/>
      <c r="FG2371" s="18"/>
      <c r="FH2371" s="18"/>
      <c r="FI2371" s="18"/>
      <c r="FJ2371" s="18"/>
      <c r="FK2371" s="18"/>
      <c r="FL2371" s="18"/>
      <c r="FM2371" s="18"/>
      <c r="FN2371" s="18"/>
      <c r="FO2371" s="18"/>
      <c r="FP2371" s="18"/>
      <c r="FQ2371" s="18"/>
      <c r="FR2371" s="18"/>
      <c r="FS2371" s="18"/>
      <c r="FT2371" s="18"/>
      <c r="FU2371" s="18"/>
      <c r="FV2371" s="18"/>
      <c r="FW2371" s="18"/>
      <c r="FX2371" s="18"/>
      <c r="FY2371" s="18"/>
      <c r="FZ2371" s="18"/>
      <c r="GA2371" s="18"/>
      <c r="GB2371" s="18"/>
      <c r="GC2371" s="18"/>
      <c r="GD2371" s="18"/>
      <c r="GE2371" s="18"/>
      <c r="GF2371" s="18"/>
      <c r="GG2371" s="18"/>
      <c r="GH2371" s="18"/>
      <c r="GI2371" s="18"/>
      <c r="GJ2371" s="18"/>
      <c r="GK2371" s="18"/>
      <c r="GL2371" s="18"/>
      <c r="GM2371" s="18"/>
      <c r="GN2371" s="18"/>
      <c r="GO2371" s="18"/>
      <c r="GP2371" s="18"/>
      <c r="GQ2371" s="18"/>
      <c r="GR2371" s="18"/>
      <c r="GS2371" s="18"/>
      <c r="GT2371" s="18"/>
    </row>
    <row r="2372" spans="1:202" x14ac:dyDescent="0.2">
      <c r="A2372" s="122"/>
      <c r="B2372" s="3"/>
      <c r="C2372" s="3"/>
      <c r="D2372" s="4"/>
      <c r="E2372" s="5"/>
      <c r="F2372" s="19"/>
      <c r="G2372" s="6"/>
      <c r="H2372" s="5"/>
      <c r="I2372" s="5"/>
      <c r="J2372" s="5"/>
      <c r="K2372" s="3"/>
      <c r="L2372" s="20"/>
      <c r="M2372" s="8"/>
      <c r="N2372" s="3"/>
      <c r="O2372" s="3"/>
      <c r="P2372" s="21"/>
      <c r="Q2372" s="2"/>
      <c r="R2372" s="9"/>
      <c r="S2372" s="9"/>
      <c r="T2372" s="9"/>
      <c r="U2372" s="9"/>
      <c r="V2372" s="9"/>
      <c r="W2372" s="9"/>
      <c r="X2372" s="9"/>
      <c r="Y2372" s="9"/>
      <c r="Z2372" s="9"/>
      <c r="AA2372" s="9"/>
      <c r="AB2372" s="9"/>
      <c r="AC2372" s="9"/>
      <c r="AD2372" s="9"/>
      <c r="AE2372" s="9"/>
      <c r="AF2372" s="59" t="str">
        <f t="shared" ref="AF2372:AS2372" si="837">$B$6</f>
        <v>CNEN22</v>
      </c>
      <c r="AG2372" s="9" t="str">
        <f t="shared" si="837"/>
        <v>CNEN22</v>
      </c>
      <c r="AH2372" s="9" t="str">
        <f t="shared" si="837"/>
        <v>CNEN22</v>
      </c>
      <c r="AI2372" s="9" t="str">
        <f t="shared" si="837"/>
        <v>CNEN22</v>
      </c>
      <c r="AJ2372" s="9" t="str">
        <f t="shared" si="837"/>
        <v>CNEN22</v>
      </c>
      <c r="AK2372" s="4" t="str">
        <f t="shared" si="837"/>
        <v>CNEN22</v>
      </c>
      <c r="AL2372" s="59" t="str">
        <f t="shared" si="837"/>
        <v>CNEN22</v>
      </c>
      <c r="AM2372" s="9" t="str">
        <f t="shared" si="837"/>
        <v>CNEN22</v>
      </c>
      <c r="AN2372" s="9" t="str">
        <f t="shared" si="837"/>
        <v>CNEN22</v>
      </c>
      <c r="AO2372" s="9" t="str">
        <f t="shared" si="837"/>
        <v>CNEN22</v>
      </c>
      <c r="AP2372" s="17" t="str">
        <f t="shared" si="837"/>
        <v>CNEN22</v>
      </c>
      <c r="AQ2372" s="9" t="str">
        <f t="shared" si="837"/>
        <v>CNEN22</v>
      </c>
      <c r="AR2372" s="10" t="str">
        <f t="shared" si="837"/>
        <v>CNEN22</v>
      </c>
      <c r="AS2372" s="59" t="str">
        <f t="shared" si="837"/>
        <v>CNEN22</v>
      </c>
      <c r="AT2372" s="18"/>
      <c r="AU2372" s="18"/>
      <c r="AV2372" s="40"/>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c r="DM2372" s="18"/>
      <c r="DN2372" s="18"/>
      <c r="DO2372" s="18"/>
      <c r="DP2372" s="18"/>
      <c r="DQ2372" s="18"/>
      <c r="DR2372" s="18"/>
      <c r="DS2372" s="18"/>
      <c r="DT2372" s="18"/>
      <c r="DU2372" s="18"/>
      <c r="DV2372" s="18"/>
      <c r="DW2372" s="18"/>
      <c r="DX2372" s="18"/>
      <c r="DY2372" s="18"/>
      <c r="DZ2372" s="18"/>
      <c r="EA2372" s="18"/>
      <c r="EB2372" s="18"/>
      <c r="EC2372" s="18"/>
      <c r="ED2372" s="18"/>
      <c r="EE2372" s="18"/>
      <c r="EF2372" s="18"/>
      <c r="EG2372" s="18"/>
      <c r="EH2372" s="18"/>
      <c r="EI2372" s="18"/>
      <c r="EJ2372" s="18"/>
      <c r="EK2372" s="18"/>
      <c r="EL2372" s="18"/>
      <c r="EM2372" s="18"/>
      <c r="EN2372" s="18"/>
      <c r="EO2372" s="18"/>
      <c r="EP2372" s="18"/>
      <c r="EQ2372" s="18"/>
      <c r="ER2372" s="18"/>
      <c r="ES2372" s="18"/>
      <c r="ET2372" s="18"/>
      <c r="EU2372" s="18"/>
      <c r="EV2372" s="18"/>
      <c r="EW2372" s="18"/>
      <c r="EX2372" s="18"/>
      <c r="EY2372" s="18"/>
      <c r="EZ2372" s="18"/>
      <c r="FA2372" s="18"/>
      <c r="FB2372" s="18"/>
      <c r="FC2372" s="18"/>
      <c r="FD2372" s="18"/>
      <c r="FE2372" s="18"/>
      <c r="FF2372" s="18"/>
      <c r="FG2372" s="18"/>
      <c r="FH2372" s="18"/>
      <c r="FI2372" s="18"/>
      <c r="FJ2372" s="18"/>
      <c r="FK2372" s="18"/>
      <c r="FL2372" s="18"/>
      <c r="FM2372" s="18"/>
      <c r="FN2372" s="18"/>
      <c r="FO2372" s="18"/>
      <c r="FP2372" s="18"/>
      <c r="FQ2372" s="18"/>
      <c r="FR2372" s="18"/>
      <c r="FS2372" s="18"/>
      <c r="FT2372" s="18"/>
      <c r="FU2372" s="18"/>
      <c r="FV2372" s="18"/>
      <c r="FW2372" s="18"/>
      <c r="FX2372" s="18"/>
      <c r="FY2372" s="18"/>
      <c r="FZ2372" s="18"/>
      <c r="GA2372" s="18"/>
      <c r="GB2372" s="18"/>
      <c r="GC2372" s="18"/>
      <c r="GD2372" s="18"/>
      <c r="GE2372" s="18"/>
      <c r="GF2372" s="18"/>
      <c r="GG2372" s="18"/>
      <c r="GH2372" s="18"/>
      <c r="GI2372" s="18"/>
      <c r="GJ2372" s="18"/>
      <c r="GK2372" s="18"/>
      <c r="GL2372" s="18"/>
      <c r="GM2372" s="18"/>
      <c r="GN2372" s="18"/>
      <c r="GO2372" s="18"/>
      <c r="GP2372" s="18"/>
      <c r="GQ2372" s="18"/>
      <c r="GR2372" s="18"/>
      <c r="GS2372" s="18"/>
      <c r="GT2372" s="18"/>
    </row>
    <row r="2373" spans="1:202" x14ac:dyDescent="0.2">
      <c r="A2373" s="122"/>
      <c r="B2373" s="3"/>
      <c r="C2373" s="3"/>
      <c r="D2373" s="4"/>
      <c r="E2373" s="5"/>
      <c r="F2373" s="19"/>
      <c r="G2373" s="6"/>
      <c r="H2373" s="5"/>
      <c r="I2373" s="5"/>
      <c r="J2373" s="5"/>
      <c r="K2373" s="3"/>
      <c r="L2373" s="20"/>
      <c r="M2373" s="8"/>
      <c r="N2373" s="3"/>
      <c r="O2373" s="3"/>
      <c r="P2373" s="21"/>
      <c r="Q2373" s="2"/>
      <c r="R2373" s="9"/>
      <c r="S2373" s="9"/>
      <c r="T2373" s="9"/>
      <c r="U2373" s="9"/>
      <c r="V2373" s="9"/>
      <c r="W2373" s="9"/>
      <c r="X2373" s="9"/>
      <c r="Y2373" s="9"/>
      <c r="Z2373" s="9"/>
      <c r="AA2373" s="9"/>
      <c r="AB2373" s="9"/>
      <c r="AC2373" s="9"/>
      <c r="AD2373" s="9"/>
      <c r="AE2373" s="9"/>
      <c r="AF2373" s="57" t="s">
        <v>16</v>
      </c>
      <c r="AG2373" s="3" t="s">
        <v>9</v>
      </c>
      <c r="AH2373" s="3" t="s">
        <v>10</v>
      </c>
      <c r="AI2373" s="36" t="s">
        <v>11</v>
      </c>
      <c r="AJ2373" s="37" t="s">
        <v>11</v>
      </c>
      <c r="AK2373" s="36" t="s">
        <v>11</v>
      </c>
      <c r="AL2373" s="60" t="s">
        <v>16</v>
      </c>
      <c r="AM2373" s="37" t="s">
        <v>11</v>
      </c>
      <c r="AN2373" s="3" t="s">
        <v>12</v>
      </c>
      <c r="AO2373" s="7" t="s">
        <v>13</v>
      </c>
      <c r="AP2373" s="38" t="s">
        <v>14</v>
      </c>
      <c r="AQ2373" s="3" t="s">
        <v>14</v>
      </c>
      <c r="AR2373" s="39" t="s">
        <v>15</v>
      </c>
      <c r="AS2373" s="57" t="s">
        <v>15</v>
      </c>
      <c r="AT2373" s="18"/>
      <c r="AU2373" s="18"/>
      <c r="AV2373" s="40"/>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c r="DM2373" s="18"/>
      <c r="DN2373" s="18"/>
      <c r="DO2373" s="18"/>
      <c r="DP2373" s="18"/>
      <c r="DQ2373" s="18"/>
      <c r="DR2373" s="18"/>
      <c r="DS2373" s="18"/>
      <c r="DT2373" s="18"/>
      <c r="DU2373" s="18"/>
      <c r="DV2373" s="18"/>
      <c r="DW2373" s="18"/>
      <c r="DX2373" s="18"/>
      <c r="DY2373" s="18"/>
      <c r="DZ2373" s="18"/>
      <c r="EA2373" s="18"/>
      <c r="EB2373" s="18"/>
      <c r="EC2373" s="18"/>
      <c r="ED2373" s="18"/>
      <c r="EE2373" s="18"/>
      <c r="EF2373" s="18"/>
      <c r="EG2373" s="18"/>
      <c r="EH2373" s="18"/>
      <c r="EI2373" s="18"/>
      <c r="EJ2373" s="18"/>
      <c r="EK2373" s="18"/>
      <c r="EL2373" s="18"/>
      <c r="EM2373" s="18"/>
      <c r="EN2373" s="18"/>
      <c r="EO2373" s="18"/>
      <c r="EP2373" s="18"/>
      <c r="EQ2373" s="18"/>
      <c r="ER2373" s="18"/>
      <c r="ES2373" s="18"/>
      <c r="ET2373" s="18"/>
      <c r="EU2373" s="18"/>
      <c r="EV2373" s="18"/>
      <c r="EW2373" s="18"/>
      <c r="EX2373" s="18"/>
      <c r="EY2373" s="18"/>
      <c r="EZ2373" s="18"/>
      <c r="FA2373" s="18"/>
      <c r="FB2373" s="18"/>
      <c r="FC2373" s="18"/>
      <c r="FD2373" s="18"/>
      <c r="FE2373" s="18"/>
      <c r="FF2373" s="18"/>
      <c r="FG2373" s="18"/>
      <c r="FH2373" s="18"/>
      <c r="FI2373" s="18"/>
      <c r="FJ2373" s="18"/>
      <c r="FK2373" s="18"/>
      <c r="FL2373" s="18"/>
      <c r="FM2373" s="18"/>
      <c r="FN2373" s="18"/>
      <c r="FO2373" s="18"/>
      <c r="FP2373" s="18"/>
      <c r="FQ2373" s="18"/>
      <c r="FR2373" s="18"/>
      <c r="FS2373" s="18"/>
      <c r="FT2373" s="18"/>
      <c r="FU2373" s="18"/>
      <c r="FV2373" s="18"/>
      <c r="FW2373" s="18"/>
      <c r="FX2373" s="18"/>
      <c r="FY2373" s="18"/>
      <c r="FZ2373" s="18"/>
      <c r="GA2373" s="18"/>
      <c r="GB2373" s="18"/>
      <c r="GC2373" s="18"/>
      <c r="GD2373" s="18"/>
      <c r="GE2373" s="18"/>
      <c r="GF2373" s="18"/>
      <c r="GG2373" s="18"/>
      <c r="GH2373" s="18"/>
      <c r="GI2373" s="18"/>
      <c r="GJ2373" s="18"/>
      <c r="GK2373" s="18"/>
      <c r="GL2373" s="18"/>
      <c r="GM2373" s="18"/>
      <c r="GN2373" s="18"/>
      <c r="GO2373" s="18"/>
      <c r="GP2373" s="18"/>
      <c r="GQ2373" s="18"/>
      <c r="GR2373" s="18"/>
      <c r="GS2373" s="18"/>
      <c r="GT2373" s="18"/>
    </row>
    <row r="2374" spans="1:202" x14ac:dyDescent="0.2">
      <c r="A2374" s="122"/>
      <c r="B2374" s="3"/>
      <c r="C2374" s="3"/>
      <c r="D2374" s="4"/>
      <c r="E2374" s="5"/>
      <c r="F2374" s="19"/>
      <c r="G2374" s="6"/>
      <c r="H2374" s="5"/>
      <c r="I2374" s="5"/>
      <c r="J2374" s="5"/>
      <c r="K2374" s="3"/>
      <c r="L2374" s="20"/>
      <c r="M2374" s="8"/>
      <c r="N2374" s="3"/>
      <c r="O2374" s="3"/>
      <c r="P2374" s="21"/>
      <c r="Q2374" s="2"/>
      <c r="R2374" s="9"/>
      <c r="S2374" s="9"/>
      <c r="T2374" s="9"/>
      <c r="U2374" s="9"/>
      <c r="V2374" s="9"/>
      <c r="W2374" s="9"/>
      <c r="X2374" s="9"/>
      <c r="Y2374" s="9"/>
      <c r="Z2374" s="9"/>
      <c r="AA2374" s="9"/>
      <c r="AB2374" s="9"/>
      <c r="AC2374" s="9"/>
      <c r="AD2374" s="9"/>
      <c r="AE2374" s="9"/>
      <c r="AF2374" s="57" t="s">
        <v>73</v>
      </c>
      <c r="AG2374" s="15" t="str">
        <f>$B$6</f>
        <v>CNEN22</v>
      </c>
      <c r="AH2374" s="3" t="s">
        <v>18</v>
      </c>
      <c r="AI2374" s="19" t="s">
        <v>19</v>
      </c>
      <c r="AJ2374" s="5"/>
      <c r="AK2374" s="19" t="s">
        <v>20</v>
      </c>
      <c r="AL2374" s="57"/>
      <c r="AM2374" s="5"/>
      <c r="AN2374" s="3"/>
      <c r="AO2374" s="7"/>
      <c r="AP2374" s="38"/>
      <c r="AQ2374" s="3"/>
      <c r="AR2374" s="39" t="s">
        <v>23</v>
      </c>
      <c r="AS2374" s="57" t="s">
        <v>23</v>
      </c>
      <c r="AT2374" s="18"/>
      <c r="AU2374" s="18"/>
      <c r="AV2374" s="40"/>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8"/>
      <c r="FH2374" s="18"/>
      <c r="FI2374" s="18"/>
      <c r="FJ2374" s="18"/>
      <c r="FK2374" s="18"/>
      <c r="FL2374" s="18"/>
      <c r="FM2374" s="18"/>
      <c r="FN2374" s="18"/>
      <c r="FO2374" s="18"/>
      <c r="FP2374" s="18"/>
      <c r="FQ2374" s="18"/>
      <c r="FR2374" s="18"/>
      <c r="FS2374" s="18"/>
      <c r="FT2374" s="18"/>
      <c r="FU2374" s="18"/>
      <c r="FV2374" s="18"/>
      <c r="FW2374" s="18"/>
      <c r="FX2374" s="18"/>
      <c r="FY2374" s="18"/>
      <c r="FZ2374" s="18"/>
      <c r="GA2374" s="18"/>
      <c r="GB2374" s="18"/>
      <c r="GC2374" s="18"/>
      <c r="GD2374" s="18"/>
      <c r="GE2374" s="18"/>
      <c r="GF2374" s="18"/>
      <c r="GG2374" s="18"/>
      <c r="GH2374" s="18"/>
      <c r="GI2374" s="18"/>
      <c r="GJ2374" s="18"/>
      <c r="GK2374" s="18"/>
      <c r="GL2374" s="18"/>
      <c r="GM2374" s="18"/>
      <c r="GN2374" s="18"/>
      <c r="GO2374" s="18"/>
      <c r="GP2374" s="18"/>
      <c r="GQ2374" s="18"/>
      <c r="GR2374" s="18"/>
      <c r="GS2374" s="18"/>
      <c r="GT2374" s="18"/>
    </row>
    <row r="2375" spans="1:202" x14ac:dyDescent="0.2">
      <c r="A2375" s="122"/>
      <c r="B2375" s="3"/>
      <c r="C2375" s="3"/>
      <c r="D2375" s="4"/>
      <c r="E2375" s="5"/>
      <c r="F2375" s="19"/>
      <c r="G2375" s="6"/>
      <c r="H2375" s="5"/>
      <c r="I2375" s="5"/>
      <c r="J2375" s="5"/>
      <c r="K2375" s="3"/>
      <c r="L2375" s="20"/>
      <c r="M2375" s="8"/>
      <c r="N2375" s="3"/>
      <c r="O2375" s="3"/>
      <c r="P2375" s="21"/>
      <c r="Q2375" s="2"/>
      <c r="R2375" s="9"/>
      <c r="S2375" s="9"/>
      <c r="T2375" s="9"/>
      <c r="U2375" s="9"/>
      <c r="V2375" s="9"/>
      <c r="W2375" s="9"/>
      <c r="X2375" s="9"/>
      <c r="Y2375" s="9"/>
      <c r="Z2375" s="9"/>
      <c r="AA2375" s="9"/>
      <c r="AB2375" s="9"/>
      <c r="AC2375" s="9"/>
      <c r="AD2375" s="9"/>
      <c r="AE2375" s="9"/>
      <c r="AF2375" s="57" t="s">
        <v>73</v>
      </c>
      <c r="AG2375" s="15"/>
      <c r="AH2375" s="3"/>
      <c r="AI2375" s="19"/>
      <c r="AJ2375" s="5"/>
      <c r="AK2375" s="19"/>
      <c r="AL2375" s="57"/>
      <c r="AM2375" s="5"/>
      <c r="AN2375" s="3"/>
      <c r="AO2375" s="7"/>
      <c r="AP2375" s="38"/>
      <c r="AQ2375" s="3"/>
      <c r="AR2375" s="39" t="s">
        <v>28</v>
      </c>
      <c r="AS2375" s="57" t="s">
        <v>16</v>
      </c>
      <c r="AT2375" s="18"/>
      <c r="AU2375" s="18"/>
      <c r="AV2375" s="40"/>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c r="DM2375" s="18"/>
      <c r="DN2375" s="18"/>
      <c r="DO2375" s="18"/>
      <c r="DP2375" s="18"/>
      <c r="DQ2375" s="18"/>
      <c r="DR2375" s="18"/>
      <c r="DS2375" s="18"/>
      <c r="DT2375" s="18"/>
      <c r="DU2375" s="18"/>
      <c r="DV2375" s="18"/>
      <c r="DW2375" s="18"/>
      <c r="DX2375" s="18"/>
      <c r="DY2375" s="18"/>
      <c r="DZ2375" s="18"/>
      <c r="EA2375" s="18"/>
      <c r="EB2375" s="18"/>
      <c r="EC2375" s="18"/>
      <c r="ED2375" s="18"/>
      <c r="EE2375" s="18"/>
      <c r="EF2375" s="18"/>
      <c r="EG2375" s="18"/>
      <c r="EH2375" s="18"/>
      <c r="EI2375" s="18"/>
      <c r="EJ2375" s="18"/>
      <c r="EK2375" s="18"/>
      <c r="EL2375" s="18"/>
      <c r="EM2375" s="18"/>
      <c r="EN2375" s="18"/>
      <c r="EO2375" s="18"/>
      <c r="EP2375" s="18"/>
      <c r="EQ2375" s="18"/>
      <c r="ER2375" s="18"/>
      <c r="ES2375" s="18"/>
      <c r="ET2375" s="18"/>
      <c r="EU2375" s="18"/>
      <c r="EV2375" s="18"/>
      <c r="EW2375" s="18"/>
      <c r="EX2375" s="18"/>
      <c r="EY2375" s="18"/>
      <c r="EZ2375" s="18"/>
      <c r="FA2375" s="18"/>
      <c r="FB2375" s="18"/>
      <c r="FC2375" s="18"/>
      <c r="FD2375" s="18"/>
      <c r="FE2375" s="18"/>
      <c r="FF2375" s="18"/>
      <c r="FG2375" s="18"/>
      <c r="FH2375" s="18"/>
      <c r="FI2375" s="18"/>
      <c r="FJ2375" s="18"/>
      <c r="FK2375" s="18"/>
      <c r="FL2375" s="18"/>
      <c r="FM2375" s="18"/>
      <c r="FN2375" s="18"/>
      <c r="FO2375" s="18"/>
      <c r="FP2375" s="18"/>
      <c r="FQ2375" s="18"/>
      <c r="FR2375" s="18"/>
      <c r="FS2375" s="18"/>
      <c r="FT2375" s="18"/>
      <c r="FU2375" s="18"/>
      <c r="FV2375" s="18"/>
      <c r="FW2375" s="18"/>
      <c r="FX2375" s="18"/>
      <c r="FY2375" s="18"/>
      <c r="FZ2375" s="18"/>
      <c r="GA2375" s="18"/>
      <c r="GB2375" s="18"/>
      <c r="GC2375" s="18"/>
      <c r="GD2375" s="18"/>
      <c r="GE2375" s="18"/>
      <c r="GF2375" s="18"/>
      <c r="GG2375" s="18"/>
      <c r="GH2375" s="18"/>
      <c r="GI2375" s="18"/>
      <c r="GJ2375" s="18"/>
      <c r="GK2375" s="18"/>
      <c r="GL2375" s="18"/>
      <c r="GM2375" s="18"/>
      <c r="GN2375" s="18"/>
      <c r="GO2375" s="18"/>
      <c r="GP2375" s="18"/>
      <c r="GQ2375" s="18"/>
      <c r="GR2375" s="18"/>
      <c r="GS2375" s="18"/>
      <c r="GT2375" s="18"/>
    </row>
    <row r="2376" spans="1:202" x14ac:dyDescent="0.2">
      <c r="A2376" s="122"/>
      <c r="B2376" s="3"/>
      <c r="C2376" s="3"/>
      <c r="D2376" s="4"/>
      <c r="E2376" s="5"/>
      <c r="F2376" s="19"/>
      <c r="G2376" s="6"/>
      <c r="H2376" s="5"/>
      <c r="I2376" s="5"/>
      <c r="J2376" s="5"/>
      <c r="K2376" s="3"/>
      <c r="L2376" s="20"/>
      <c r="M2376" s="8"/>
      <c r="N2376" s="3"/>
      <c r="O2376" s="3"/>
      <c r="P2376" s="21"/>
      <c r="Q2376" s="2"/>
      <c r="R2376" s="9"/>
      <c r="S2376" s="9"/>
      <c r="T2376" s="9"/>
      <c r="U2376" s="9"/>
      <c r="V2376" s="9"/>
      <c r="W2376" s="9"/>
      <c r="X2376" s="9"/>
      <c r="Y2376" s="9"/>
      <c r="Z2376" s="9"/>
      <c r="AA2376" s="9"/>
      <c r="AB2376" s="9"/>
      <c r="AC2376" s="9"/>
      <c r="AD2376" s="9"/>
      <c r="AE2376" s="9"/>
      <c r="AF2376" s="57"/>
      <c r="AG2376" s="3" t="s">
        <v>30</v>
      </c>
      <c r="AH2376" s="3" t="s">
        <v>30</v>
      </c>
      <c r="AI2376" s="19" t="s">
        <v>31</v>
      </c>
      <c r="AJ2376" s="5" t="s">
        <v>32</v>
      </c>
      <c r="AK2376" s="4" t="s">
        <v>33</v>
      </c>
      <c r="AL2376" s="59"/>
      <c r="AM2376" s="16" t="s">
        <v>36</v>
      </c>
      <c r="AN2376" s="3" t="s">
        <v>30</v>
      </c>
      <c r="AO2376" s="7"/>
      <c r="AP2376" s="38" t="s">
        <v>37</v>
      </c>
      <c r="AQ2376" s="3" t="s">
        <v>30</v>
      </c>
      <c r="AR2376" s="39" t="s">
        <v>38</v>
      </c>
      <c r="AS2376" s="59"/>
      <c r="AT2376" s="18"/>
      <c r="AU2376" s="18"/>
      <c r="AV2376" s="40"/>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c r="DM2376" s="18"/>
      <c r="DN2376" s="18"/>
      <c r="DO2376" s="18"/>
      <c r="DP2376" s="18"/>
      <c r="DQ2376" s="18"/>
      <c r="DR2376" s="18"/>
      <c r="DS2376" s="18"/>
      <c r="DT2376" s="18"/>
      <c r="DU2376" s="18"/>
      <c r="DV2376" s="18"/>
      <c r="DW2376" s="18"/>
      <c r="DX2376" s="18"/>
      <c r="DY2376" s="18"/>
      <c r="DZ2376" s="18"/>
      <c r="EA2376" s="18"/>
      <c r="EB2376" s="18"/>
      <c r="EC2376" s="18"/>
      <c r="ED2376" s="18"/>
      <c r="EE2376" s="18"/>
      <c r="EF2376" s="18"/>
      <c r="EG2376" s="18"/>
      <c r="EH2376" s="18"/>
      <c r="EI2376" s="18"/>
      <c r="EJ2376" s="18"/>
      <c r="EK2376" s="18"/>
      <c r="EL2376" s="18"/>
      <c r="EM2376" s="18"/>
      <c r="EN2376" s="18"/>
      <c r="EO2376" s="18"/>
      <c r="EP2376" s="18"/>
      <c r="EQ2376" s="18"/>
      <c r="ER2376" s="18"/>
      <c r="ES2376" s="18"/>
      <c r="ET2376" s="18"/>
      <c r="EU2376" s="18"/>
      <c r="EV2376" s="18"/>
      <c r="EW2376" s="18"/>
      <c r="EX2376" s="18"/>
      <c r="EY2376" s="18"/>
      <c r="EZ2376" s="18"/>
      <c r="FA2376" s="18"/>
      <c r="FB2376" s="18"/>
      <c r="FC2376" s="18"/>
      <c r="FD2376" s="18"/>
      <c r="FE2376" s="18"/>
      <c r="FF2376" s="18"/>
      <c r="FG2376" s="18"/>
      <c r="FH2376" s="18"/>
      <c r="FI2376" s="18"/>
      <c r="FJ2376" s="18"/>
      <c r="FK2376" s="18"/>
      <c r="FL2376" s="18"/>
      <c r="FM2376" s="18"/>
      <c r="FN2376" s="18"/>
      <c r="FO2376" s="18"/>
      <c r="FP2376" s="18"/>
      <c r="FQ2376" s="18"/>
      <c r="FR2376" s="18"/>
      <c r="FS2376" s="18"/>
      <c r="FT2376" s="18"/>
      <c r="FU2376" s="18"/>
      <c r="FV2376" s="18"/>
      <c r="FW2376" s="18"/>
      <c r="FX2376" s="18"/>
      <c r="FY2376" s="18"/>
      <c r="FZ2376" s="18"/>
      <c r="GA2376" s="18"/>
      <c r="GB2376" s="18"/>
      <c r="GC2376" s="18"/>
      <c r="GD2376" s="18"/>
      <c r="GE2376" s="18"/>
      <c r="GF2376" s="18"/>
      <c r="GG2376" s="18"/>
      <c r="GH2376" s="18"/>
      <c r="GI2376" s="18"/>
      <c r="GJ2376" s="18"/>
      <c r="GK2376" s="18"/>
      <c r="GL2376" s="18"/>
      <c r="GM2376" s="18"/>
      <c r="GN2376" s="18"/>
      <c r="GO2376" s="18"/>
      <c r="GP2376" s="18"/>
      <c r="GQ2376" s="18"/>
      <c r="GR2376" s="18"/>
      <c r="GS2376" s="18"/>
      <c r="GT2376" s="18"/>
    </row>
    <row r="2377" spans="1:202" x14ac:dyDescent="0.2">
      <c r="A2377" s="122"/>
      <c r="B2377" s="3"/>
      <c r="C2377" s="3"/>
      <c r="D2377" s="4"/>
      <c r="E2377" s="5"/>
      <c r="F2377" s="19"/>
      <c r="G2377" s="6"/>
      <c r="H2377" s="5"/>
      <c r="I2377" s="5"/>
      <c r="J2377" s="5"/>
      <c r="K2377" s="3"/>
      <c r="L2377" s="20"/>
      <c r="M2377" s="8"/>
      <c r="N2377" s="3"/>
      <c r="O2377" s="3"/>
      <c r="P2377" s="21"/>
      <c r="Q2377" s="2"/>
      <c r="R2377" s="9"/>
      <c r="S2377" s="9"/>
      <c r="T2377" s="9"/>
      <c r="U2377" s="9"/>
      <c r="V2377" s="9"/>
      <c r="W2377" s="9"/>
      <c r="X2377" s="9"/>
      <c r="Y2377" s="9"/>
      <c r="Z2377" s="9"/>
      <c r="AA2377" s="9"/>
      <c r="AB2377" s="9"/>
      <c r="AC2377" s="9"/>
      <c r="AD2377" s="9"/>
      <c r="AE2377" s="9"/>
      <c r="AF2377" s="59"/>
      <c r="AG2377" s="15"/>
      <c r="AH2377" s="15"/>
      <c r="AI2377" s="4"/>
      <c r="AJ2377" s="16"/>
      <c r="AK2377" s="4"/>
      <c r="AL2377" s="59"/>
      <c r="AM2377" s="16"/>
      <c r="AN2377" s="15"/>
      <c r="AO2377" s="9"/>
      <c r="AP2377" s="17"/>
      <c r="AQ2377" s="15"/>
      <c r="AR2377" s="10"/>
      <c r="AS2377" s="61"/>
      <c r="AT2377" s="18"/>
      <c r="AU2377" s="18"/>
      <c r="AV2377" s="40"/>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c r="DM2377" s="18"/>
      <c r="DN2377" s="18"/>
      <c r="DO2377" s="18"/>
      <c r="DP2377" s="18"/>
      <c r="DQ2377" s="18"/>
      <c r="DR2377" s="18"/>
      <c r="DS2377" s="18"/>
      <c r="DT2377" s="18"/>
      <c r="DU2377" s="18"/>
      <c r="DV2377" s="18"/>
      <c r="DW2377" s="18"/>
      <c r="DX2377" s="18"/>
      <c r="DY2377" s="18"/>
      <c r="DZ2377" s="18"/>
      <c r="EA2377" s="18"/>
      <c r="EB2377" s="18"/>
      <c r="EC2377" s="18"/>
      <c r="ED2377" s="18"/>
      <c r="EE2377" s="18"/>
      <c r="EF2377" s="18"/>
      <c r="EG2377" s="18"/>
      <c r="EH2377" s="18"/>
      <c r="EI2377" s="18"/>
      <c r="EJ2377" s="18"/>
      <c r="EK2377" s="18"/>
      <c r="EL2377" s="18"/>
      <c r="EM2377" s="18"/>
      <c r="EN2377" s="18"/>
      <c r="EO2377" s="18"/>
      <c r="EP2377" s="18"/>
      <c r="EQ2377" s="18"/>
      <c r="ER2377" s="18"/>
      <c r="ES2377" s="18"/>
      <c r="ET2377" s="18"/>
      <c r="EU2377" s="18"/>
      <c r="EV2377" s="18"/>
      <c r="EW2377" s="18"/>
      <c r="EX2377" s="18"/>
      <c r="EY2377" s="18"/>
      <c r="EZ2377" s="18"/>
      <c r="FA2377" s="18"/>
      <c r="FB2377" s="18"/>
      <c r="FC2377" s="18"/>
      <c r="FD2377" s="18"/>
      <c r="FE2377" s="18"/>
      <c r="FF2377" s="18"/>
      <c r="FG2377" s="18"/>
      <c r="FH2377" s="18"/>
      <c r="FI2377" s="18"/>
      <c r="FJ2377" s="18"/>
      <c r="FK2377" s="18"/>
      <c r="FL2377" s="18"/>
      <c r="FM2377" s="18"/>
      <c r="FN2377" s="18"/>
      <c r="FO2377" s="18"/>
      <c r="FP2377" s="18"/>
      <c r="FQ2377" s="18"/>
      <c r="FR2377" s="18"/>
      <c r="FS2377" s="18"/>
      <c r="FT2377" s="18"/>
      <c r="FU2377" s="18"/>
      <c r="FV2377" s="18"/>
      <c r="FW2377" s="18"/>
      <c r="FX2377" s="18"/>
      <c r="FY2377" s="18"/>
      <c r="FZ2377" s="18"/>
      <c r="GA2377" s="18"/>
      <c r="GB2377" s="18"/>
      <c r="GC2377" s="18"/>
      <c r="GD2377" s="18"/>
      <c r="GE2377" s="18"/>
      <c r="GF2377" s="18"/>
      <c r="GG2377" s="18"/>
      <c r="GH2377" s="18"/>
      <c r="GI2377" s="18"/>
      <c r="GJ2377" s="18"/>
      <c r="GK2377" s="18"/>
      <c r="GL2377" s="18"/>
      <c r="GM2377" s="18"/>
      <c r="GN2377" s="18"/>
      <c r="GO2377" s="18"/>
      <c r="GP2377" s="18"/>
      <c r="GQ2377" s="18"/>
      <c r="GR2377" s="18"/>
      <c r="GS2377" s="18"/>
      <c r="GT2377" s="18"/>
    </row>
    <row r="2378" spans="1:202" x14ac:dyDescent="0.2">
      <c r="A2378" s="122"/>
      <c r="B2378" s="3"/>
      <c r="C2378" s="3"/>
      <c r="D2378" s="4"/>
      <c r="E2378" s="5"/>
      <c r="F2378" s="19"/>
      <c r="G2378" s="6"/>
      <c r="H2378" s="5"/>
      <c r="I2378" s="5"/>
      <c r="J2378" s="5"/>
      <c r="K2378" s="3"/>
      <c r="L2378" s="20"/>
      <c r="M2378" s="8"/>
      <c r="N2378" s="3"/>
      <c r="O2378" s="3"/>
      <c r="P2378" s="21"/>
      <c r="Q2378" s="2"/>
      <c r="R2378" s="9"/>
      <c r="S2378" s="9"/>
      <c r="T2378" s="9"/>
      <c r="U2378" s="9"/>
      <c r="V2378" s="9"/>
      <c r="W2378" s="9"/>
      <c r="X2378" s="9"/>
      <c r="Y2378" s="9"/>
      <c r="Z2378" s="9"/>
      <c r="AA2378" s="9"/>
      <c r="AB2378" s="9"/>
      <c r="AC2378" s="9"/>
      <c r="AD2378" s="9"/>
      <c r="AE2378" s="9"/>
      <c r="AF2378" s="59">
        <f>(AF2370+1)</f>
        <v>44895</v>
      </c>
      <c r="AG2378" s="15">
        <f t="shared" ref="AG2378:AK2393" si="838">VLOOKUP($AF2378,$A$10:$Q$3625,(AG$1)+1)</f>
        <v>0</v>
      </c>
      <c r="AH2378" s="15">
        <f t="shared" si="838"/>
        <v>0</v>
      </c>
      <c r="AI2378" s="4">
        <f t="shared" si="838"/>
        <v>0</v>
      </c>
      <c r="AJ2378" s="16">
        <f t="shared" si="838"/>
        <v>0</v>
      </c>
      <c r="AK2378" s="4">
        <f t="shared" si="838"/>
        <v>0</v>
      </c>
      <c r="AL2378" s="59">
        <f t="shared" ref="AL2378:AL2407" si="839">AF2378</f>
        <v>44895</v>
      </c>
      <c r="AM2378" s="16">
        <f t="shared" ref="AM2378:AS2393" si="840">VLOOKUP($AF2378,$A$10:$Q$3625,(AM$1)+1)</f>
        <v>0</v>
      </c>
      <c r="AN2378" s="15">
        <f t="shared" si="840"/>
        <v>0</v>
      </c>
      <c r="AO2378" s="9">
        <f t="shared" si="840"/>
        <v>0</v>
      </c>
      <c r="AP2378" s="17">
        <f t="shared" si="840"/>
        <v>0</v>
      </c>
      <c r="AQ2378" s="15">
        <f t="shared" si="840"/>
        <v>0</v>
      </c>
      <c r="AR2378" s="10">
        <f t="shared" si="840"/>
        <v>0</v>
      </c>
      <c r="AS2378" s="59">
        <f t="shared" si="840"/>
        <v>0</v>
      </c>
      <c r="AT2378" s="18"/>
      <c r="AU2378" s="18"/>
      <c r="AV2378" s="40"/>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c r="DM2378" s="18"/>
      <c r="DN2378" s="18"/>
      <c r="DO2378" s="18"/>
      <c r="DP2378" s="18"/>
      <c r="DQ2378" s="18"/>
      <c r="DR2378" s="18"/>
      <c r="DS2378" s="18"/>
      <c r="DT2378" s="18"/>
      <c r="DU2378" s="18"/>
      <c r="DV2378" s="18"/>
      <c r="DW2378" s="18"/>
      <c r="DX2378" s="18"/>
      <c r="DY2378" s="18"/>
      <c r="DZ2378" s="18"/>
      <c r="EA2378" s="18"/>
      <c r="EB2378" s="18"/>
      <c r="EC2378" s="18"/>
      <c r="ED2378" s="18"/>
      <c r="EE2378" s="18"/>
      <c r="EF2378" s="18"/>
      <c r="EG2378" s="18"/>
      <c r="EH2378" s="18"/>
      <c r="EI2378" s="18"/>
      <c r="EJ2378" s="18"/>
      <c r="EK2378" s="18"/>
      <c r="EL2378" s="18"/>
      <c r="EM2378" s="18"/>
      <c r="EN2378" s="18"/>
      <c r="EO2378" s="18"/>
      <c r="EP2378" s="18"/>
      <c r="EQ2378" s="18"/>
      <c r="ER2378" s="18"/>
      <c r="ES2378" s="18"/>
      <c r="ET2378" s="18"/>
      <c r="EU2378" s="18"/>
      <c r="EV2378" s="18"/>
      <c r="EW2378" s="18"/>
      <c r="EX2378" s="18"/>
      <c r="EY2378" s="18"/>
      <c r="EZ2378" s="18"/>
      <c r="FA2378" s="18"/>
      <c r="FB2378" s="18"/>
      <c r="FC2378" s="18"/>
      <c r="FD2378" s="18"/>
      <c r="FE2378" s="18"/>
      <c r="FF2378" s="18"/>
      <c r="FG2378" s="18"/>
      <c r="FH2378" s="18"/>
      <c r="FI2378" s="18"/>
      <c r="FJ2378" s="18"/>
      <c r="FK2378" s="18"/>
      <c r="FL2378" s="18"/>
      <c r="FM2378" s="18"/>
      <c r="FN2378" s="18"/>
      <c r="FO2378" s="18"/>
      <c r="FP2378" s="18"/>
      <c r="FQ2378" s="18"/>
      <c r="FR2378" s="18"/>
      <c r="FS2378" s="18"/>
      <c r="FT2378" s="18"/>
      <c r="FU2378" s="18"/>
      <c r="FV2378" s="18"/>
      <c r="FW2378" s="18"/>
      <c r="FX2378" s="18"/>
      <c r="FY2378" s="18"/>
      <c r="FZ2378" s="18"/>
      <c r="GA2378" s="18"/>
      <c r="GB2378" s="18"/>
      <c r="GC2378" s="18"/>
      <c r="GD2378" s="18"/>
      <c r="GE2378" s="18"/>
      <c r="GF2378" s="18"/>
      <c r="GG2378" s="18"/>
      <c r="GH2378" s="18"/>
      <c r="GI2378" s="18"/>
      <c r="GJ2378" s="18"/>
      <c r="GK2378" s="18"/>
      <c r="GL2378" s="18"/>
      <c r="GM2378" s="18"/>
      <c r="GN2378" s="18"/>
      <c r="GO2378" s="18"/>
      <c r="GP2378" s="18"/>
      <c r="GQ2378" s="18"/>
      <c r="GR2378" s="18"/>
      <c r="GS2378" s="18"/>
      <c r="GT2378" s="18"/>
    </row>
    <row r="2379" spans="1:202" x14ac:dyDescent="0.2">
      <c r="A2379" s="122"/>
      <c r="B2379" s="3"/>
      <c r="C2379" s="3"/>
      <c r="D2379" s="4"/>
      <c r="E2379" s="5"/>
      <c r="F2379" s="19"/>
      <c r="G2379" s="6"/>
      <c r="H2379" s="5"/>
      <c r="I2379" s="5"/>
      <c r="J2379" s="5"/>
      <c r="K2379" s="3"/>
      <c r="L2379" s="20"/>
      <c r="M2379" s="8"/>
      <c r="N2379" s="3"/>
      <c r="O2379" s="3"/>
      <c r="P2379" s="21"/>
      <c r="Q2379" s="2"/>
      <c r="R2379" s="9"/>
      <c r="S2379" s="9"/>
      <c r="T2379" s="9"/>
      <c r="U2379" s="9"/>
      <c r="V2379" s="9"/>
      <c r="W2379" s="9"/>
      <c r="X2379" s="9"/>
      <c r="Y2379" s="9"/>
      <c r="Z2379" s="9"/>
      <c r="AA2379" s="9"/>
      <c r="AB2379" s="9"/>
      <c r="AC2379" s="9"/>
      <c r="AD2379" s="9"/>
      <c r="AE2379" s="9"/>
      <c r="AF2379" s="59">
        <f t="shared" ref="AF2379:AF2407" si="841">(AF2378+1)</f>
        <v>44896</v>
      </c>
      <c r="AG2379" s="15">
        <f t="shared" si="838"/>
        <v>0</v>
      </c>
      <c r="AH2379" s="15">
        <f t="shared" si="838"/>
        <v>0</v>
      </c>
      <c r="AI2379" s="4">
        <f t="shared" si="838"/>
        <v>0</v>
      </c>
      <c r="AJ2379" s="16">
        <f t="shared" si="838"/>
        <v>0</v>
      </c>
      <c r="AK2379" s="4">
        <f t="shared" si="838"/>
        <v>0</v>
      </c>
      <c r="AL2379" s="59">
        <f t="shared" si="839"/>
        <v>44896</v>
      </c>
      <c r="AM2379" s="16">
        <f t="shared" si="840"/>
        <v>0</v>
      </c>
      <c r="AN2379" s="15">
        <f t="shared" si="840"/>
        <v>0</v>
      </c>
      <c r="AO2379" s="9">
        <f t="shared" si="840"/>
        <v>0</v>
      </c>
      <c r="AP2379" s="17">
        <f t="shared" si="840"/>
        <v>0</v>
      </c>
      <c r="AQ2379" s="15">
        <f t="shared" si="840"/>
        <v>0</v>
      </c>
      <c r="AR2379" s="10">
        <f t="shared" si="840"/>
        <v>0</v>
      </c>
      <c r="AS2379" s="59">
        <f t="shared" si="840"/>
        <v>0</v>
      </c>
      <c r="AT2379" s="18"/>
      <c r="AU2379" s="18"/>
      <c r="AV2379" s="40"/>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c r="DM2379" s="18"/>
      <c r="DN2379" s="18"/>
      <c r="DO2379" s="18"/>
      <c r="DP2379" s="18"/>
      <c r="DQ2379" s="18"/>
      <c r="DR2379" s="18"/>
      <c r="DS2379" s="18"/>
      <c r="DT2379" s="18"/>
      <c r="DU2379" s="18"/>
      <c r="DV2379" s="18"/>
      <c r="DW2379" s="18"/>
      <c r="DX2379" s="18"/>
      <c r="DY2379" s="18"/>
      <c r="DZ2379" s="18"/>
      <c r="EA2379" s="18"/>
      <c r="EB2379" s="18"/>
      <c r="EC2379" s="18"/>
      <c r="ED2379" s="18"/>
      <c r="EE2379" s="18"/>
      <c r="EF2379" s="18"/>
      <c r="EG2379" s="18"/>
      <c r="EH2379" s="18"/>
      <c r="EI2379" s="18"/>
      <c r="EJ2379" s="18"/>
      <c r="EK2379" s="18"/>
      <c r="EL2379" s="18"/>
      <c r="EM2379" s="18"/>
      <c r="EN2379" s="18"/>
      <c r="EO2379" s="18"/>
      <c r="EP2379" s="18"/>
      <c r="EQ2379" s="18"/>
      <c r="ER2379" s="18"/>
      <c r="ES2379" s="18"/>
      <c r="ET2379" s="18"/>
      <c r="EU2379" s="18"/>
      <c r="EV2379" s="18"/>
      <c r="EW2379" s="18"/>
      <c r="EX2379" s="18"/>
      <c r="EY2379" s="18"/>
      <c r="EZ2379" s="18"/>
      <c r="FA2379" s="18"/>
      <c r="FB2379" s="18"/>
      <c r="FC2379" s="18"/>
      <c r="FD2379" s="18"/>
      <c r="FE2379" s="18"/>
      <c r="FF2379" s="18"/>
      <c r="FG2379" s="18"/>
      <c r="FH2379" s="18"/>
      <c r="FI2379" s="18"/>
      <c r="FJ2379" s="18"/>
      <c r="FK2379" s="18"/>
      <c r="FL2379" s="18"/>
      <c r="FM2379" s="18"/>
      <c r="FN2379" s="18"/>
      <c r="FO2379" s="18"/>
      <c r="FP2379" s="18"/>
      <c r="FQ2379" s="18"/>
      <c r="FR2379" s="18"/>
      <c r="FS2379" s="18"/>
      <c r="FT2379" s="18"/>
      <c r="FU2379" s="18"/>
      <c r="FV2379" s="18"/>
      <c r="FW2379" s="18"/>
      <c r="FX2379" s="18"/>
      <c r="FY2379" s="18"/>
      <c r="FZ2379" s="18"/>
      <c r="GA2379" s="18"/>
      <c r="GB2379" s="18"/>
      <c r="GC2379" s="18"/>
      <c r="GD2379" s="18"/>
      <c r="GE2379" s="18"/>
      <c r="GF2379" s="18"/>
      <c r="GG2379" s="18"/>
      <c r="GH2379" s="18"/>
      <c r="GI2379" s="18"/>
      <c r="GJ2379" s="18"/>
      <c r="GK2379" s="18"/>
      <c r="GL2379" s="18"/>
      <c r="GM2379" s="18"/>
      <c r="GN2379" s="18"/>
      <c r="GO2379" s="18"/>
      <c r="GP2379" s="18"/>
      <c r="GQ2379" s="18"/>
      <c r="GR2379" s="18"/>
      <c r="GS2379" s="18"/>
      <c r="GT2379" s="18"/>
    </row>
    <row r="2380" spans="1:202" x14ac:dyDescent="0.2">
      <c r="A2380" s="122"/>
      <c r="B2380" s="3"/>
      <c r="C2380" s="3"/>
      <c r="D2380" s="4"/>
      <c r="E2380" s="5"/>
      <c r="F2380" s="19"/>
      <c r="G2380" s="6"/>
      <c r="H2380" s="5"/>
      <c r="I2380" s="5"/>
      <c r="J2380" s="5"/>
      <c r="K2380" s="3"/>
      <c r="L2380" s="20"/>
      <c r="M2380" s="8"/>
      <c r="N2380" s="3"/>
      <c r="O2380" s="3"/>
      <c r="P2380" s="21"/>
      <c r="Q2380" s="2"/>
      <c r="R2380" s="9"/>
      <c r="S2380" s="9"/>
      <c r="T2380" s="9"/>
      <c r="U2380" s="9"/>
      <c r="V2380" s="9"/>
      <c r="W2380" s="9"/>
      <c r="X2380" s="9"/>
      <c r="Y2380" s="9"/>
      <c r="Z2380" s="9"/>
      <c r="AA2380" s="9"/>
      <c r="AB2380" s="9"/>
      <c r="AC2380" s="9"/>
      <c r="AD2380" s="9"/>
      <c r="AE2380" s="9"/>
      <c r="AF2380" s="59">
        <f t="shared" si="841"/>
        <v>44897</v>
      </c>
      <c r="AG2380" s="15">
        <f t="shared" si="838"/>
        <v>0</v>
      </c>
      <c r="AH2380" s="15">
        <f t="shared" si="838"/>
        <v>0</v>
      </c>
      <c r="AI2380" s="4">
        <f t="shared" si="838"/>
        <v>0</v>
      </c>
      <c r="AJ2380" s="16">
        <f t="shared" si="838"/>
        <v>0</v>
      </c>
      <c r="AK2380" s="4">
        <f t="shared" si="838"/>
        <v>0</v>
      </c>
      <c r="AL2380" s="59">
        <f t="shared" si="839"/>
        <v>44897</v>
      </c>
      <c r="AM2380" s="16">
        <f t="shared" si="840"/>
        <v>0</v>
      </c>
      <c r="AN2380" s="15">
        <f t="shared" si="840"/>
        <v>0</v>
      </c>
      <c r="AO2380" s="9">
        <f t="shared" si="840"/>
        <v>0</v>
      </c>
      <c r="AP2380" s="17">
        <f t="shared" si="840"/>
        <v>0</v>
      </c>
      <c r="AQ2380" s="15">
        <f t="shared" si="840"/>
        <v>0</v>
      </c>
      <c r="AR2380" s="10">
        <f t="shared" si="840"/>
        <v>0</v>
      </c>
      <c r="AS2380" s="59">
        <f t="shared" si="840"/>
        <v>0</v>
      </c>
      <c r="AT2380" s="18"/>
      <c r="AU2380" s="18"/>
      <c r="AV2380" s="40"/>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c r="DM2380" s="18"/>
      <c r="DN2380" s="18"/>
      <c r="DO2380" s="18"/>
      <c r="DP2380" s="18"/>
      <c r="DQ2380" s="18"/>
      <c r="DR2380" s="18"/>
      <c r="DS2380" s="18"/>
      <c r="DT2380" s="18"/>
      <c r="DU2380" s="18"/>
      <c r="DV2380" s="18"/>
      <c r="DW2380" s="18"/>
      <c r="DX2380" s="18"/>
      <c r="DY2380" s="18"/>
      <c r="DZ2380" s="18"/>
      <c r="EA2380" s="18"/>
      <c r="EB2380" s="18"/>
      <c r="EC2380" s="18"/>
      <c r="ED2380" s="18"/>
      <c r="EE2380" s="18"/>
      <c r="EF2380" s="18"/>
      <c r="EG2380" s="18"/>
      <c r="EH2380" s="18"/>
      <c r="EI2380" s="18"/>
      <c r="EJ2380" s="18"/>
      <c r="EK2380" s="18"/>
      <c r="EL2380" s="18"/>
      <c r="EM2380" s="18"/>
      <c r="EN2380" s="18"/>
      <c r="EO2380" s="18"/>
      <c r="EP2380" s="18"/>
      <c r="EQ2380" s="18"/>
      <c r="ER2380" s="18"/>
      <c r="ES2380" s="18"/>
      <c r="ET2380" s="18"/>
      <c r="EU2380" s="18"/>
      <c r="EV2380" s="18"/>
      <c r="EW2380" s="18"/>
      <c r="EX2380" s="18"/>
      <c r="EY2380" s="18"/>
      <c r="EZ2380" s="18"/>
      <c r="FA2380" s="18"/>
      <c r="FB2380" s="18"/>
      <c r="FC2380" s="18"/>
      <c r="FD2380" s="18"/>
      <c r="FE2380" s="18"/>
      <c r="FF2380" s="18"/>
      <c r="FG2380" s="18"/>
      <c r="FH2380" s="18"/>
      <c r="FI2380" s="18"/>
      <c r="FJ2380" s="18"/>
      <c r="FK2380" s="18"/>
      <c r="FL2380" s="18"/>
      <c r="FM2380" s="18"/>
      <c r="FN2380" s="18"/>
      <c r="FO2380" s="18"/>
      <c r="FP2380" s="18"/>
      <c r="FQ2380" s="18"/>
      <c r="FR2380" s="18"/>
      <c r="FS2380" s="18"/>
      <c r="FT2380" s="18"/>
      <c r="FU2380" s="18"/>
      <c r="FV2380" s="18"/>
      <c r="FW2380" s="18"/>
      <c r="FX2380" s="18"/>
      <c r="FY2380" s="18"/>
      <c r="FZ2380" s="18"/>
      <c r="GA2380" s="18"/>
      <c r="GB2380" s="18"/>
      <c r="GC2380" s="18"/>
      <c r="GD2380" s="18"/>
      <c r="GE2380" s="18"/>
      <c r="GF2380" s="18"/>
      <c r="GG2380" s="18"/>
      <c r="GH2380" s="18"/>
      <c r="GI2380" s="18"/>
      <c r="GJ2380" s="18"/>
      <c r="GK2380" s="18"/>
      <c r="GL2380" s="18"/>
      <c r="GM2380" s="18"/>
      <c r="GN2380" s="18"/>
      <c r="GO2380" s="18"/>
      <c r="GP2380" s="18"/>
      <c r="GQ2380" s="18"/>
      <c r="GR2380" s="18"/>
      <c r="GS2380" s="18"/>
      <c r="GT2380" s="18"/>
    </row>
    <row r="2381" spans="1:202" x14ac:dyDescent="0.2">
      <c r="A2381" s="122"/>
      <c r="B2381" s="3"/>
      <c r="C2381" s="3"/>
      <c r="D2381" s="4"/>
      <c r="E2381" s="5"/>
      <c r="F2381" s="19"/>
      <c r="G2381" s="6"/>
      <c r="H2381" s="5"/>
      <c r="I2381" s="5"/>
      <c r="J2381" s="5"/>
      <c r="K2381" s="3"/>
      <c r="L2381" s="20"/>
      <c r="M2381" s="8"/>
      <c r="N2381" s="3"/>
      <c r="O2381" s="3"/>
      <c r="P2381" s="21"/>
      <c r="Q2381" s="2"/>
      <c r="R2381" s="9"/>
      <c r="S2381" s="9"/>
      <c r="T2381" s="9"/>
      <c r="U2381" s="9"/>
      <c r="V2381" s="9"/>
      <c r="W2381" s="9"/>
      <c r="X2381" s="9"/>
      <c r="Y2381" s="9"/>
      <c r="Z2381" s="9"/>
      <c r="AA2381" s="9"/>
      <c r="AB2381" s="9"/>
      <c r="AC2381" s="9"/>
      <c r="AD2381" s="9"/>
      <c r="AE2381" s="9"/>
      <c r="AF2381" s="59">
        <f t="shared" si="841"/>
        <v>44898</v>
      </c>
      <c r="AG2381" s="15">
        <f t="shared" si="838"/>
        <v>0</v>
      </c>
      <c r="AH2381" s="15">
        <f t="shared" si="838"/>
        <v>0</v>
      </c>
      <c r="AI2381" s="4">
        <f t="shared" si="838"/>
        <v>0</v>
      </c>
      <c r="AJ2381" s="16">
        <f t="shared" si="838"/>
        <v>0</v>
      </c>
      <c r="AK2381" s="4">
        <f t="shared" si="838"/>
        <v>0</v>
      </c>
      <c r="AL2381" s="59">
        <f t="shared" si="839"/>
        <v>44898</v>
      </c>
      <c r="AM2381" s="16">
        <f t="shared" si="840"/>
        <v>0</v>
      </c>
      <c r="AN2381" s="15">
        <f t="shared" si="840"/>
        <v>0</v>
      </c>
      <c r="AO2381" s="9">
        <f t="shared" si="840"/>
        <v>0</v>
      </c>
      <c r="AP2381" s="17">
        <f t="shared" si="840"/>
        <v>0</v>
      </c>
      <c r="AQ2381" s="15">
        <f t="shared" si="840"/>
        <v>0</v>
      </c>
      <c r="AR2381" s="10">
        <f t="shared" si="840"/>
        <v>0</v>
      </c>
      <c r="AS2381" s="59">
        <f t="shared" si="840"/>
        <v>0</v>
      </c>
      <c r="AT2381" s="18"/>
      <c r="AU2381" s="18"/>
      <c r="AV2381" s="40"/>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c r="DM2381" s="18"/>
      <c r="DN2381" s="18"/>
      <c r="DO2381" s="18"/>
      <c r="DP2381" s="18"/>
      <c r="DQ2381" s="18"/>
      <c r="DR2381" s="18"/>
      <c r="DS2381" s="18"/>
      <c r="DT2381" s="18"/>
      <c r="DU2381" s="18"/>
      <c r="DV2381" s="18"/>
      <c r="DW2381" s="18"/>
      <c r="DX2381" s="18"/>
      <c r="DY2381" s="18"/>
      <c r="DZ2381" s="18"/>
      <c r="EA2381" s="18"/>
      <c r="EB2381" s="18"/>
      <c r="EC2381" s="18"/>
      <c r="ED2381" s="18"/>
      <c r="EE2381" s="18"/>
      <c r="EF2381" s="18"/>
      <c r="EG2381" s="18"/>
      <c r="EH2381" s="18"/>
      <c r="EI2381" s="18"/>
      <c r="EJ2381" s="18"/>
      <c r="EK2381" s="18"/>
      <c r="EL2381" s="18"/>
      <c r="EM2381" s="18"/>
      <c r="EN2381" s="18"/>
      <c r="EO2381" s="18"/>
      <c r="EP2381" s="18"/>
      <c r="EQ2381" s="18"/>
      <c r="ER2381" s="18"/>
      <c r="ES2381" s="18"/>
      <c r="ET2381" s="18"/>
      <c r="EU2381" s="18"/>
      <c r="EV2381" s="18"/>
      <c r="EW2381" s="18"/>
      <c r="EX2381" s="18"/>
      <c r="EY2381" s="18"/>
      <c r="EZ2381" s="18"/>
      <c r="FA2381" s="18"/>
      <c r="FB2381" s="18"/>
      <c r="FC2381" s="18"/>
      <c r="FD2381" s="18"/>
      <c r="FE2381" s="18"/>
      <c r="FF2381" s="18"/>
      <c r="FG2381" s="18"/>
      <c r="FH2381" s="18"/>
      <c r="FI2381" s="18"/>
      <c r="FJ2381" s="18"/>
      <c r="FK2381" s="18"/>
      <c r="FL2381" s="18"/>
      <c r="FM2381" s="18"/>
      <c r="FN2381" s="18"/>
      <c r="FO2381" s="18"/>
      <c r="FP2381" s="18"/>
      <c r="FQ2381" s="18"/>
      <c r="FR2381" s="18"/>
      <c r="FS2381" s="18"/>
      <c r="FT2381" s="18"/>
      <c r="FU2381" s="18"/>
      <c r="FV2381" s="18"/>
      <c r="FW2381" s="18"/>
      <c r="FX2381" s="18"/>
      <c r="FY2381" s="18"/>
      <c r="FZ2381" s="18"/>
      <c r="GA2381" s="18"/>
      <c r="GB2381" s="18"/>
      <c r="GC2381" s="18"/>
      <c r="GD2381" s="18"/>
      <c r="GE2381" s="18"/>
      <c r="GF2381" s="18"/>
      <c r="GG2381" s="18"/>
      <c r="GH2381" s="18"/>
      <c r="GI2381" s="18"/>
      <c r="GJ2381" s="18"/>
      <c r="GK2381" s="18"/>
      <c r="GL2381" s="18"/>
      <c r="GM2381" s="18"/>
      <c r="GN2381" s="18"/>
      <c r="GO2381" s="18"/>
      <c r="GP2381" s="18"/>
      <c r="GQ2381" s="18"/>
      <c r="GR2381" s="18"/>
      <c r="GS2381" s="18"/>
      <c r="GT2381" s="18"/>
    </row>
    <row r="2382" spans="1:202" x14ac:dyDescent="0.2">
      <c r="A2382" s="122"/>
      <c r="B2382" s="3"/>
      <c r="C2382" s="3"/>
      <c r="D2382" s="4"/>
      <c r="E2382" s="5"/>
      <c r="F2382" s="19"/>
      <c r="G2382" s="6"/>
      <c r="H2382" s="5"/>
      <c r="I2382" s="5"/>
      <c r="J2382" s="5"/>
      <c r="K2382" s="3"/>
      <c r="L2382" s="20"/>
      <c r="M2382" s="8"/>
      <c r="N2382" s="3"/>
      <c r="O2382" s="3"/>
      <c r="P2382" s="21"/>
      <c r="Q2382" s="2"/>
      <c r="R2382" s="9"/>
      <c r="S2382" s="9"/>
      <c r="T2382" s="9"/>
      <c r="U2382" s="9"/>
      <c r="V2382" s="9"/>
      <c r="W2382" s="9"/>
      <c r="X2382" s="9"/>
      <c r="Y2382" s="9"/>
      <c r="Z2382" s="9"/>
      <c r="AA2382" s="9"/>
      <c r="AB2382" s="9"/>
      <c r="AC2382" s="9"/>
      <c r="AD2382" s="9"/>
      <c r="AE2382" s="9"/>
      <c r="AF2382" s="59">
        <f t="shared" si="841"/>
        <v>44899</v>
      </c>
      <c r="AG2382" s="15">
        <f t="shared" si="838"/>
        <v>0</v>
      </c>
      <c r="AH2382" s="15">
        <f t="shared" si="838"/>
        <v>0</v>
      </c>
      <c r="AI2382" s="4">
        <f t="shared" si="838"/>
        <v>0</v>
      </c>
      <c r="AJ2382" s="16">
        <f t="shared" si="838"/>
        <v>0</v>
      </c>
      <c r="AK2382" s="4">
        <f t="shared" si="838"/>
        <v>0</v>
      </c>
      <c r="AL2382" s="59">
        <f t="shared" si="839"/>
        <v>44899</v>
      </c>
      <c r="AM2382" s="16">
        <f t="shared" si="840"/>
        <v>0</v>
      </c>
      <c r="AN2382" s="15">
        <f t="shared" si="840"/>
        <v>0</v>
      </c>
      <c r="AO2382" s="9">
        <f t="shared" si="840"/>
        <v>0</v>
      </c>
      <c r="AP2382" s="17">
        <f t="shared" si="840"/>
        <v>0</v>
      </c>
      <c r="AQ2382" s="15">
        <f t="shared" si="840"/>
        <v>0</v>
      </c>
      <c r="AR2382" s="10">
        <f t="shared" si="840"/>
        <v>0</v>
      </c>
      <c r="AS2382" s="59">
        <f t="shared" si="840"/>
        <v>0</v>
      </c>
      <c r="AT2382" s="18"/>
      <c r="AU2382" s="18"/>
      <c r="AV2382" s="40"/>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8"/>
      <c r="FH2382" s="18"/>
      <c r="FI2382" s="18"/>
      <c r="FJ2382" s="18"/>
      <c r="FK2382" s="18"/>
      <c r="FL2382" s="18"/>
      <c r="FM2382" s="18"/>
      <c r="FN2382" s="18"/>
      <c r="FO2382" s="18"/>
      <c r="FP2382" s="18"/>
      <c r="FQ2382" s="18"/>
      <c r="FR2382" s="18"/>
      <c r="FS2382" s="18"/>
      <c r="FT2382" s="18"/>
      <c r="FU2382" s="18"/>
      <c r="FV2382" s="18"/>
      <c r="FW2382" s="18"/>
      <c r="FX2382" s="18"/>
      <c r="FY2382" s="18"/>
      <c r="FZ2382" s="18"/>
      <c r="GA2382" s="18"/>
      <c r="GB2382" s="18"/>
      <c r="GC2382" s="18"/>
      <c r="GD2382" s="18"/>
      <c r="GE2382" s="18"/>
      <c r="GF2382" s="18"/>
      <c r="GG2382" s="18"/>
      <c r="GH2382" s="18"/>
      <c r="GI2382" s="18"/>
      <c r="GJ2382" s="18"/>
      <c r="GK2382" s="18"/>
      <c r="GL2382" s="18"/>
      <c r="GM2382" s="18"/>
      <c r="GN2382" s="18"/>
      <c r="GO2382" s="18"/>
      <c r="GP2382" s="18"/>
      <c r="GQ2382" s="18"/>
      <c r="GR2382" s="18"/>
      <c r="GS2382" s="18"/>
      <c r="GT2382" s="18"/>
    </row>
    <row r="2383" spans="1:202" x14ac:dyDescent="0.2">
      <c r="A2383" s="122"/>
      <c r="B2383" s="3"/>
      <c r="C2383" s="3"/>
      <c r="D2383" s="4"/>
      <c r="E2383" s="5"/>
      <c r="F2383" s="19"/>
      <c r="G2383" s="6"/>
      <c r="H2383" s="5"/>
      <c r="I2383" s="5"/>
      <c r="J2383" s="5"/>
      <c r="K2383" s="3"/>
      <c r="L2383" s="20"/>
      <c r="M2383" s="8"/>
      <c r="N2383" s="3"/>
      <c r="O2383" s="3"/>
      <c r="P2383" s="21"/>
      <c r="Q2383" s="2"/>
      <c r="R2383" s="9"/>
      <c r="S2383" s="9"/>
      <c r="T2383" s="9"/>
      <c r="U2383" s="9"/>
      <c r="V2383" s="9"/>
      <c r="W2383" s="9"/>
      <c r="X2383" s="9"/>
      <c r="Y2383" s="9"/>
      <c r="Z2383" s="9"/>
      <c r="AA2383" s="9"/>
      <c r="AB2383" s="9"/>
      <c r="AC2383" s="9"/>
      <c r="AD2383" s="9"/>
      <c r="AE2383" s="9"/>
      <c r="AF2383" s="59">
        <f t="shared" si="841"/>
        <v>44900</v>
      </c>
      <c r="AG2383" s="15">
        <f t="shared" si="838"/>
        <v>0</v>
      </c>
      <c r="AH2383" s="15">
        <f t="shared" si="838"/>
        <v>0</v>
      </c>
      <c r="AI2383" s="4">
        <f t="shared" si="838"/>
        <v>0</v>
      </c>
      <c r="AJ2383" s="16">
        <f t="shared" si="838"/>
        <v>0</v>
      </c>
      <c r="AK2383" s="4">
        <f t="shared" si="838"/>
        <v>0</v>
      </c>
      <c r="AL2383" s="59">
        <f t="shared" si="839"/>
        <v>44900</v>
      </c>
      <c r="AM2383" s="16">
        <f t="shared" si="840"/>
        <v>0</v>
      </c>
      <c r="AN2383" s="15">
        <f t="shared" si="840"/>
        <v>0</v>
      </c>
      <c r="AO2383" s="9">
        <f t="shared" si="840"/>
        <v>0</v>
      </c>
      <c r="AP2383" s="17">
        <f t="shared" si="840"/>
        <v>0</v>
      </c>
      <c r="AQ2383" s="15">
        <f t="shared" si="840"/>
        <v>0</v>
      </c>
      <c r="AR2383" s="10">
        <f t="shared" si="840"/>
        <v>0</v>
      </c>
      <c r="AS2383" s="59">
        <f t="shared" si="840"/>
        <v>0</v>
      </c>
      <c r="AT2383" s="18"/>
      <c r="AU2383" s="18"/>
      <c r="AV2383" s="40"/>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c r="DM2383" s="18"/>
      <c r="DN2383" s="18"/>
      <c r="DO2383" s="18"/>
      <c r="DP2383" s="18"/>
      <c r="DQ2383" s="18"/>
      <c r="DR2383" s="18"/>
      <c r="DS2383" s="18"/>
      <c r="DT2383" s="18"/>
      <c r="DU2383" s="18"/>
      <c r="DV2383" s="18"/>
      <c r="DW2383" s="18"/>
      <c r="DX2383" s="18"/>
      <c r="DY2383" s="18"/>
      <c r="DZ2383" s="18"/>
      <c r="EA2383" s="18"/>
      <c r="EB2383" s="18"/>
      <c r="EC2383" s="18"/>
      <c r="ED2383" s="18"/>
      <c r="EE2383" s="18"/>
      <c r="EF2383" s="18"/>
      <c r="EG2383" s="18"/>
      <c r="EH2383" s="18"/>
      <c r="EI2383" s="18"/>
      <c r="EJ2383" s="18"/>
      <c r="EK2383" s="18"/>
      <c r="EL2383" s="18"/>
      <c r="EM2383" s="18"/>
      <c r="EN2383" s="18"/>
      <c r="EO2383" s="18"/>
      <c r="EP2383" s="18"/>
      <c r="EQ2383" s="18"/>
      <c r="ER2383" s="18"/>
      <c r="ES2383" s="18"/>
      <c r="ET2383" s="18"/>
      <c r="EU2383" s="18"/>
      <c r="EV2383" s="18"/>
      <c r="EW2383" s="18"/>
      <c r="EX2383" s="18"/>
      <c r="EY2383" s="18"/>
      <c r="EZ2383" s="18"/>
      <c r="FA2383" s="18"/>
      <c r="FB2383" s="18"/>
      <c r="FC2383" s="18"/>
      <c r="FD2383" s="18"/>
      <c r="FE2383" s="18"/>
      <c r="FF2383" s="18"/>
      <c r="FG2383" s="18"/>
      <c r="FH2383" s="18"/>
      <c r="FI2383" s="18"/>
      <c r="FJ2383" s="18"/>
      <c r="FK2383" s="18"/>
      <c r="FL2383" s="18"/>
      <c r="FM2383" s="18"/>
      <c r="FN2383" s="18"/>
      <c r="FO2383" s="18"/>
      <c r="FP2383" s="18"/>
      <c r="FQ2383" s="18"/>
      <c r="FR2383" s="18"/>
      <c r="FS2383" s="18"/>
      <c r="FT2383" s="18"/>
      <c r="FU2383" s="18"/>
      <c r="FV2383" s="18"/>
      <c r="FW2383" s="18"/>
      <c r="FX2383" s="18"/>
      <c r="FY2383" s="18"/>
      <c r="FZ2383" s="18"/>
      <c r="GA2383" s="18"/>
      <c r="GB2383" s="18"/>
      <c r="GC2383" s="18"/>
      <c r="GD2383" s="18"/>
      <c r="GE2383" s="18"/>
      <c r="GF2383" s="18"/>
      <c r="GG2383" s="18"/>
      <c r="GH2383" s="18"/>
      <c r="GI2383" s="18"/>
      <c r="GJ2383" s="18"/>
      <c r="GK2383" s="18"/>
      <c r="GL2383" s="18"/>
      <c r="GM2383" s="18"/>
      <c r="GN2383" s="18"/>
      <c r="GO2383" s="18"/>
      <c r="GP2383" s="18"/>
      <c r="GQ2383" s="18"/>
      <c r="GR2383" s="18"/>
      <c r="GS2383" s="18"/>
      <c r="GT2383" s="18"/>
    </row>
    <row r="2384" spans="1:202" x14ac:dyDescent="0.2">
      <c r="A2384" s="122"/>
      <c r="B2384" s="3"/>
      <c r="C2384" s="3"/>
      <c r="D2384" s="4"/>
      <c r="E2384" s="5"/>
      <c r="F2384" s="19"/>
      <c r="G2384" s="6"/>
      <c r="H2384" s="5"/>
      <c r="I2384" s="5"/>
      <c r="J2384" s="5"/>
      <c r="K2384" s="3"/>
      <c r="L2384" s="20"/>
      <c r="M2384" s="8"/>
      <c r="N2384" s="3"/>
      <c r="O2384" s="3"/>
      <c r="P2384" s="21"/>
      <c r="Q2384" s="2"/>
      <c r="R2384" s="9"/>
      <c r="S2384" s="9"/>
      <c r="T2384" s="9"/>
      <c r="U2384" s="9"/>
      <c r="V2384" s="9"/>
      <c r="W2384" s="9"/>
      <c r="X2384" s="9"/>
      <c r="Y2384" s="9"/>
      <c r="Z2384" s="9"/>
      <c r="AA2384" s="9"/>
      <c r="AB2384" s="9"/>
      <c r="AC2384" s="9"/>
      <c r="AD2384" s="9"/>
      <c r="AE2384" s="9"/>
      <c r="AF2384" s="59">
        <f t="shared" si="841"/>
        <v>44901</v>
      </c>
      <c r="AG2384" s="15">
        <f t="shared" si="838"/>
        <v>0</v>
      </c>
      <c r="AH2384" s="15">
        <f t="shared" si="838"/>
        <v>0</v>
      </c>
      <c r="AI2384" s="4">
        <f t="shared" si="838"/>
        <v>0</v>
      </c>
      <c r="AJ2384" s="16">
        <f t="shared" si="838"/>
        <v>0</v>
      </c>
      <c r="AK2384" s="4">
        <f t="shared" si="838"/>
        <v>0</v>
      </c>
      <c r="AL2384" s="59">
        <f t="shared" si="839"/>
        <v>44901</v>
      </c>
      <c r="AM2384" s="16">
        <f t="shared" si="840"/>
        <v>0</v>
      </c>
      <c r="AN2384" s="15">
        <f t="shared" si="840"/>
        <v>0</v>
      </c>
      <c r="AO2384" s="9">
        <f t="shared" si="840"/>
        <v>0</v>
      </c>
      <c r="AP2384" s="17">
        <f t="shared" si="840"/>
        <v>0</v>
      </c>
      <c r="AQ2384" s="15">
        <f t="shared" si="840"/>
        <v>0</v>
      </c>
      <c r="AR2384" s="10">
        <f t="shared" si="840"/>
        <v>0</v>
      </c>
      <c r="AS2384" s="59">
        <f t="shared" si="840"/>
        <v>0</v>
      </c>
      <c r="AT2384" s="18"/>
      <c r="AU2384" s="18"/>
      <c r="AV2384" s="40"/>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c r="DM2384" s="18"/>
      <c r="DN2384" s="18"/>
      <c r="DO2384" s="18"/>
      <c r="DP2384" s="18"/>
      <c r="DQ2384" s="18"/>
      <c r="DR2384" s="18"/>
      <c r="DS2384" s="18"/>
      <c r="DT2384" s="18"/>
      <c r="DU2384" s="18"/>
      <c r="DV2384" s="18"/>
      <c r="DW2384" s="18"/>
      <c r="DX2384" s="18"/>
      <c r="DY2384" s="18"/>
      <c r="DZ2384" s="18"/>
      <c r="EA2384" s="18"/>
      <c r="EB2384" s="18"/>
      <c r="EC2384" s="18"/>
      <c r="ED2384" s="18"/>
      <c r="EE2384" s="18"/>
      <c r="EF2384" s="18"/>
      <c r="EG2384" s="18"/>
      <c r="EH2384" s="18"/>
      <c r="EI2384" s="18"/>
      <c r="EJ2384" s="18"/>
      <c r="EK2384" s="18"/>
      <c r="EL2384" s="18"/>
      <c r="EM2384" s="18"/>
      <c r="EN2384" s="18"/>
      <c r="EO2384" s="18"/>
      <c r="EP2384" s="18"/>
      <c r="EQ2384" s="18"/>
      <c r="ER2384" s="18"/>
      <c r="ES2384" s="18"/>
      <c r="ET2384" s="18"/>
      <c r="EU2384" s="18"/>
      <c r="EV2384" s="18"/>
      <c r="EW2384" s="18"/>
      <c r="EX2384" s="18"/>
      <c r="EY2384" s="18"/>
      <c r="EZ2384" s="18"/>
      <c r="FA2384" s="18"/>
      <c r="FB2384" s="18"/>
      <c r="FC2384" s="18"/>
      <c r="FD2384" s="18"/>
      <c r="FE2384" s="18"/>
      <c r="FF2384" s="18"/>
      <c r="FG2384" s="18"/>
      <c r="FH2384" s="18"/>
      <c r="FI2384" s="18"/>
      <c r="FJ2384" s="18"/>
      <c r="FK2384" s="18"/>
      <c r="FL2384" s="18"/>
      <c r="FM2384" s="18"/>
      <c r="FN2384" s="18"/>
      <c r="FO2384" s="18"/>
      <c r="FP2384" s="18"/>
      <c r="FQ2384" s="18"/>
      <c r="FR2384" s="18"/>
      <c r="FS2384" s="18"/>
      <c r="FT2384" s="18"/>
      <c r="FU2384" s="18"/>
      <c r="FV2384" s="18"/>
      <c r="FW2384" s="18"/>
      <c r="FX2384" s="18"/>
      <c r="FY2384" s="18"/>
      <c r="FZ2384" s="18"/>
      <c r="GA2384" s="18"/>
      <c r="GB2384" s="18"/>
      <c r="GC2384" s="18"/>
      <c r="GD2384" s="18"/>
      <c r="GE2384" s="18"/>
      <c r="GF2384" s="18"/>
      <c r="GG2384" s="18"/>
      <c r="GH2384" s="18"/>
      <c r="GI2384" s="18"/>
      <c r="GJ2384" s="18"/>
      <c r="GK2384" s="18"/>
      <c r="GL2384" s="18"/>
      <c r="GM2384" s="18"/>
      <c r="GN2384" s="18"/>
      <c r="GO2384" s="18"/>
      <c r="GP2384" s="18"/>
      <c r="GQ2384" s="18"/>
      <c r="GR2384" s="18"/>
      <c r="GS2384" s="18"/>
      <c r="GT2384" s="18"/>
    </row>
    <row r="2385" spans="1:202" x14ac:dyDescent="0.2">
      <c r="A2385" s="122"/>
      <c r="B2385" s="3"/>
      <c r="C2385" s="3"/>
      <c r="D2385" s="4"/>
      <c r="E2385" s="5"/>
      <c r="F2385" s="19"/>
      <c r="G2385" s="6"/>
      <c r="H2385" s="5"/>
      <c r="I2385" s="5"/>
      <c r="J2385" s="5"/>
      <c r="K2385" s="3"/>
      <c r="L2385" s="20"/>
      <c r="M2385" s="8"/>
      <c r="N2385" s="3"/>
      <c r="O2385" s="3"/>
      <c r="P2385" s="21"/>
      <c r="Q2385" s="2"/>
      <c r="R2385" s="9"/>
      <c r="S2385" s="9"/>
      <c r="T2385" s="9"/>
      <c r="U2385" s="9"/>
      <c r="V2385" s="9"/>
      <c r="W2385" s="9"/>
      <c r="X2385" s="9"/>
      <c r="Y2385" s="9"/>
      <c r="Z2385" s="9"/>
      <c r="AA2385" s="9"/>
      <c r="AB2385" s="9"/>
      <c r="AC2385" s="9"/>
      <c r="AD2385" s="9"/>
      <c r="AE2385" s="9"/>
      <c r="AF2385" s="59">
        <f t="shared" si="841"/>
        <v>44902</v>
      </c>
      <c r="AG2385" s="15">
        <f t="shared" si="838"/>
        <v>0</v>
      </c>
      <c r="AH2385" s="15">
        <f t="shared" si="838"/>
        <v>0</v>
      </c>
      <c r="AI2385" s="4">
        <f t="shared" si="838"/>
        <v>0</v>
      </c>
      <c r="AJ2385" s="16">
        <f t="shared" si="838"/>
        <v>0</v>
      </c>
      <c r="AK2385" s="4">
        <f t="shared" si="838"/>
        <v>0</v>
      </c>
      <c r="AL2385" s="59">
        <f t="shared" si="839"/>
        <v>44902</v>
      </c>
      <c r="AM2385" s="16">
        <f t="shared" si="840"/>
        <v>0</v>
      </c>
      <c r="AN2385" s="15">
        <f t="shared" si="840"/>
        <v>0</v>
      </c>
      <c r="AO2385" s="9">
        <f t="shared" si="840"/>
        <v>0</v>
      </c>
      <c r="AP2385" s="17">
        <f t="shared" si="840"/>
        <v>0</v>
      </c>
      <c r="AQ2385" s="15">
        <f t="shared" si="840"/>
        <v>0</v>
      </c>
      <c r="AR2385" s="10">
        <f t="shared" si="840"/>
        <v>0</v>
      </c>
      <c r="AS2385" s="59">
        <f t="shared" si="840"/>
        <v>0</v>
      </c>
      <c r="AT2385" s="18"/>
      <c r="AU2385" s="18"/>
      <c r="AV2385" s="40"/>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c r="DM2385" s="18"/>
      <c r="DN2385" s="18"/>
      <c r="DO2385" s="18"/>
      <c r="DP2385" s="18"/>
      <c r="DQ2385" s="18"/>
      <c r="DR2385" s="18"/>
      <c r="DS2385" s="18"/>
      <c r="DT2385" s="18"/>
      <c r="DU2385" s="18"/>
      <c r="DV2385" s="18"/>
      <c r="DW2385" s="18"/>
      <c r="DX2385" s="18"/>
      <c r="DY2385" s="18"/>
      <c r="DZ2385" s="18"/>
      <c r="EA2385" s="18"/>
      <c r="EB2385" s="18"/>
      <c r="EC2385" s="18"/>
      <c r="ED2385" s="18"/>
      <c r="EE2385" s="18"/>
      <c r="EF2385" s="18"/>
      <c r="EG2385" s="18"/>
      <c r="EH2385" s="18"/>
      <c r="EI2385" s="18"/>
      <c r="EJ2385" s="18"/>
      <c r="EK2385" s="18"/>
      <c r="EL2385" s="18"/>
      <c r="EM2385" s="18"/>
      <c r="EN2385" s="18"/>
      <c r="EO2385" s="18"/>
      <c r="EP2385" s="18"/>
      <c r="EQ2385" s="18"/>
      <c r="ER2385" s="18"/>
      <c r="ES2385" s="18"/>
      <c r="ET2385" s="18"/>
      <c r="EU2385" s="18"/>
      <c r="EV2385" s="18"/>
      <c r="EW2385" s="18"/>
      <c r="EX2385" s="18"/>
      <c r="EY2385" s="18"/>
      <c r="EZ2385" s="18"/>
      <c r="FA2385" s="18"/>
      <c r="FB2385" s="18"/>
      <c r="FC2385" s="18"/>
      <c r="FD2385" s="18"/>
      <c r="FE2385" s="18"/>
      <c r="FF2385" s="18"/>
      <c r="FG2385" s="18"/>
      <c r="FH2385" s="18"/>
      <c r="FI2385" s="18"/>
      <c r="FJ2385" s="18"/>
      <c r="FK2385" s="18"/>
      <c r="FL2385" s="18"/>
      <c r="FM2385" s="18"/>
      <c r="FN2385" s="18"/>
      <c r="FO2385" s="18"/>
      <c r="FP2385" s="18"/>
      <c r="FQ2385" s="18"/>
      <c r="FR2385" s="18"/>
      <c r="FS2385" s="18"/>
      <c r="FT2385" s="18"/>
      <c r="FU2385" s="18"/>
      <c r="FV2385" s="18"/>
      <c r="FW2385" s="18"/>
      <c r="FX2385" s="18"/>
      <c r="FY2385" s="18"/>
      <c r="FZ2385" s="18"/>
      <c r="GA2385" s="18"/>
      <c r="GB2385" s="18"/>
      <c r="GC2385" s="18"/>
      <c r="GD2385" s="18"/>
      <c r="GE2385" s="18"/>
      <c r="GF2385" s="18"/>
      <c r="GG2385" s="18"/>
      <c r="GH2385" s="18"/>
      <c r="GI2385" s="18"/>
      <c r="GJ2385" s="18"/>
      <c r="GK2385" s="18"/>
      <c r="GL2385" s="18"/>
      <c r="GM2385" s="18"/>
      <c r="GN2385" s="18"/>
      <c r="GO2385" s="18"/>
      <c r="GP2385" s="18"/>
      <c r="GQ2385" s="18"/>
      <c r="GR2385" s="18"/>
      <c r="GS2385" s="18"/>
      <c r="GT2385" s="18"/>
    </row>
    <row r="2386" spans="1:202" x14ac:dyDescent="0.2">
      <c r="A2386" s="122"/>
      <c r="B2386" s="3"/>
      <c r="C2386" s="3"/>
      <c r="D2386" s="4"/>
      <c r="E2386" s="5"/>
      <c r="F2386" s="19"/>
      <c r="G2386" s="6"/>
      <c r="H2386" s="5"/>
      <c r="I2386" s="5"/>
      <c r="J2386" s="5"/>
      <c r="K2386" s="3"/>
      <c r="L2386" s="20"/>
      <c r="M2386" s="8"/>
      <c r="N2386" s="3"/>
      <c r="O2386" s="3"/>
      <c r="P2386" s="21"/>
      <c r="Q2386" s="2"/>
      <c r="R2386" s="9"/>
      <c r="S2386" s="9"/>
      <c r="T2386" s="9"/>
      <c r="U2386" s="9"/>
      <c r="V2386" s="9"/>
      <c r="W2386" s="9"/>
      <c r="X2386" s="9"/>
      <c r="Y2386" s="9"/>
      <c r="Z2386" s="9"/>
      <c r="AA2386" s="9"/>
      <c r="AB2386" s="9"/>
      <c r="AC2386" s="9"/>
      <c r="AD2386" s="9"/>
      <c r="AE2386" s="9"/>
      <c r="AF2386" s="59">
        <f t="shared" si="841"/>
        <v>44903</v>
      </c>
      <c r="AG2386" s="15">
        <f t="shared" si="838"/>
        <v>0</v>
      </c>
      <c r="AH2386" s="15">
        <f t="shared" si="838"/>
        <v>0</v>
      </c>
      <c r="AI2386" s="4">
        <f t="shared" si="838"/>
        <v>0</v>
      </c>
      <c r="AJ2386" s="16">
        <f t="shared" si="838"/>
        <v>0</v>
      </c>
      <c r="AK2386" s="4">
        <f t="shared" si="838"/>
        <v>0</v>
      </c>
      <c r="AL2386" s="59">
        <f t="shared" si="839"/>
        <v>44903</v>
      </c>
      <c r="AM2386" s="16">
        <f t="shared" si="840"/>
        <v>0</v>
      </c>
      <c r="AN2386" s="15">
        <f t="shared" si="840"/>
        <v>0</v>
      </c>
      <c r="AO2386" s="9">
        <f t="shared" si="840"/>
        <v>0</v>
      </c>
      <c r="AP2386" s="17">
        <f t="shared" si="840"/>
        <v>0</v>
      </c>
      <c r="AQ2386" s="15">
        <f t="shared" si="840"/>
        <v>0</v>
      </c>
      <c r="AR2386" s="10">
        <f t="shared" si="840"/>
        <v>0</v>
      </c>
      <c r="AS2386" s="59">
        <f t="shared" si="840"/>
        <v>0</v>
      </c>
      <c r="AT2386" s="18"/>
      <c r="AU2386" s="18"/>
      <c r="AV2386" s="40"/>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c r="DM2386" s="18"/>
      <c r="DN2386" s="18"/>
      <c r="DO2386" s="18"/>
      <c r="DP2386" s="18"/>
      <c r="DQ2386" s="18"/>
      <c r="DR2386" s="18"/>
      <c r="DS2386" s="18"/>
      <c r="DT2386" s="18"/>
      <c r="DU2386" s="18"/>
      <c r="DV2386" s="18"/>
      <c r="DW2386" s="18"/>
      <c r="DX2386" s="18"/>
      <c r="DY2386" s="18"/>
      <c r="DZ2386" s="18"/>
      <c r="EA2386" s="18"/>
      <c r="EB2386" s="18"/>
      <c r="EC2386" s="18"/>
      <c r="ED2386" s="18"/>
      <c r="EE2386" s="18"/>
      <c r="EF2386" s="18"/>
      <c r="EG2386" s="18"/>
      <c r="EH2386" s="18"/>
      <c r="EI2386" s="18"/>
      <c r="EJ2386" s="18"/>
      <c r="EK2386" s="18"/>
      <c r="EL2386" s="18"/>
      <c r="EM2386" s="18"/>
      <c r="EN2386" s="18"/>
      <c r="EO2386" s="18"/>
      <c r="EP2386" s="18"/>
      <c r="EQ2386" s="18"/>
      <c r="ER2386" s="18"/>
      <c r="ES2386" s="18"/>
      <c r="ET2386" s="18"/>
      <c r="EU2386" s="18"/>
      <c r="EV2386" s="18"/>
      <c r="EW2386" s="18"/>
      <c r="EX2386" s="18"/>
      <c r="EY2386" s="18"/>
      <c r="EZ2386" s="18"/>
      <c r="FA2386" s="18"/>
      <c r="FB2386" s="18"/>
      <c r="FC2386" s="18"/>
      <c r="FD2386" s="18"/>
      <c r="FE2386" s="18"/>
      <c r="FF2386" s="18"/>
      <c r="FG2386" s="18"/>
      <c r="FH2386" s="18"/>
      <c r="FI2386" s="18"/>
      <c r="FJ2386" s="18"/>
      <c r="FK2386" s="18"/>
      <c r="FL2386" s="18"/>
      <c r="FM2386" s="18"/>
      <c r="FN2386" s="18"/>
      <c r="FO2386" s="18"/>
      <c r="FP2386" s="18"/>
      <c r="FQ2386" s="18"/>
      <c r="FR2386" s="18"/>
      <c r="FS2386" s="18"/>
      <c r="FT2386" s="18"/>
      <c r="FU2386" s="18"/>
      <c r="FV2386" s="18"/>
      <c r="FW2386" s="18"/>
      <c r="FX2386" s="18"/>
      <c r="FY2386" s="18"/>
      <c r="FZ2386" s="18"/>
      <c r="GA2386" s="18"/>
      <c r="GB2386" s="18"/>
      <c r="GC2386" s="18"/>
      <c r="GD2386" s="18"/>
      <c r="GE2386" s="18"/>
      <c r="GF2386" s="18"/>
      <c r="GG2386" s="18"/>
      <c r="GH2386" s="18"/>
      <c r="GI2386" s="18"/>
      <c r="GJ2386" s="18"/>
      <c r="GK2386" s="18"/>
      <c r="GL2386" s="18"/>
      <c r="GM2386" s="18"/>
      <c r="GN2386" s="18"/>
      <c r="GO2386" s="18"/>
      <c r="GP2386" s="18"/>
      <c r="GQ2386" s="18"/>
      <c r="GR2386" s="18"/>
      <c r="GS2386" s="18"/>
      <c r="GT2386" s="18"/>
    </row>
    <row r="2387" spans="1:202" x14ac:dyDescent="0.2">
      <c r="A2387" s="122"/>
      <c r="B2387" s="3"/>
      <c r="C2387" s="3"/>
      <c r="D2387" s="4"/>
      <c r="E2387" s="5"/>
      <c r="F2387" s="19"/>
      <c r="G2387" s="6"/>
      <c r="H2387" s="5"/>
      <c r="I2387" s="5"/>
      <c r="J2387" s="5"/>
      <c r="K2387" s="3"/>
      <c r="L2387" s="20"/>
      <c r="M2387" s="8"/>
      <c r="N2387" s="3"/>
      <c r="O2387" s="3"/>
      <c r="P2387" s="21"/>
      <c r="Q2387" s="2"/>
      <c r="R2387" s="9"/>
      <c r="S2387" s="9"/>
      <c r="T2387" s="9"/>
      <c r="U2387" s="9"/>
      <c r="V2387" s="9"/>
      <c r="W2387" s="9"/>
      <c r="X2387" s="9"/>
      <c r="Y2387" s="9"/>
      <c r="Z2387" s="9"/>
      <c r="AA2387" s="9"/>
      <c r="AB2387" s="9"/>
      <c r="AC2387" s="9"/>
      <c r="AD2387" s="9"/>
      <c r="AE2387" s="9"/>
      <c r="AF2387" s="59">
        <f t="shared" si="841"/>
        <v>44904</v>
      </c>
      <c r="AG2387" s="15">
        <f t="shared" si="838"/>
        <v>0</v>
      </c>
      <c r="AH2387" s="15">
        <f t="shared" si="838"/>
        <v>0</v>
      </c>
      <c r="AI2387" s="4">
        <f t="shared" si="838"/>
        <v>0</v>
      </c>
      <c r="AJ2387" s="16">
        <f t="shared" si="838"/>
        <v>0</v>
      </c>
      <c r="AK2387" s="4">
        <f t="shared" si="838"/>
        <v>0</v>
      </c>
      <c r="AL2387" s="59">
        <f t="shared" si="839"/>
        <v>44904</v>
      </c>
      <c r="AM2387" s="16">
        <f t="shared" si="840"/>
        <v>0</v>
      </c>
      <c r="AN2387" s="15">
        <f t="shared" si="840"/>
        <v>0</v>
      </c>
      <c r="AO2387" s="9">
        <f t="shared" si="840"/>
        <v>0</v>
      </c>
      <c r="AP2387" s="17">
        <f t="shared" si="840"/>
        <v>0</v>
      </c>
      <c r="AQ2387" s="15">
        <f t="shared" si="840"/>
        <v>0</v>
      </c>
      <c r="AR2387" s="10">
        <f t="shared" si="840"/>
        <v>0</v>
      </c>
      <c r="AS2387" s="59">
        <f t="shared" si="840"/>
        <v>0</v>
      </c>
      <c r="AT2387" s="18"/>
      <c r="AU2387" s="18"/>
      <c r="AV2387" s="40"/>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c r="DM2387" s="18"/>
      <c r="DN2387" s="18"/>
      <c r="DO2387" s="18"/>
      <c r="DP2387" s="18"/>
      <c r="DQ2387" s="18"/>
      <c r="DR2387" s="18"/>
      <c r="DS2387" s="18"/>
      <c r="DT2387" s="18"/>
      <c r="DU2387" s="18"/>
      <c r="DV2387" s="18"/>
      <c r="DW2387" s="18"/>
      <c r="DX2387" s="18"/>
      <c r="DY2387" s="18"/>
      <c r="DZ2387" s="18"/>
      <c r="EA2387" s="18"/>
      <c r="EB2387" s="18"/>
      <c r="EC2387" s="18"/>
      <c r="ED2387" s="18"/>
      <c r="EE2387" s="18"/>
      <c r="EF2387" s="18"/>
      <c r="EG2387" s="18"/>
      <c r="EH2387" s="18"/>
      <c r="EI2387" s="18"/>
      <c r="EJ2387" s="18"/>
      <c r="EK2387" s="18"/>
      <c r="EL2387" s="18"/>
      <c r="EM2387" s="18"/>
      <c r="EN2387" s="18"/>
      <c r="EO2387" s="18"/>
      <c r="EP2387" s="18"/>
      <c r="EQ2387" s="18"/>
      <c r="ER2387" s="18"/>
      <c r="ES2387" s="18"/>
      <c r="ET2387" s="18"/>
      <c r="EU2387" s="18"/>
      <c r="EV2387" s="18"/>
      <c r="EW2387" s="18"/>
      <c r="EX2387" s="18"/>
      <c r="EY2387" s="18"/>
      <c r="EZ2387" s="18"/>
      <c r="FA2387" s="18"/>
      <c r="FB2387" s="18"/>
      <c r="FC2387" s="18"/>
      <c r="FD2387" s="18"/>
      <c r="FE2387" s="18"/>
      <c r="FF2387" s="18"/>
      <c r="FG2387" s="18"/>
      <c r="FH2387" s="18"/>
      <c r="FI2387" s="18"/>
      <c r="FJ2387" s="18"/>
      <c r="FK2387" s="18"/>
      <c r="FL2387" s="18"/>
      <c r="FM2387" s="18"/>
      <c r="FN2387" s="18"/>
      <c r="FO2387" s="18"/>
      <c r="FP2387" s="18"/>
      <c r="FQ2387" s="18"/>
      <c r="FR2387" s="18"/>
      <c r="FS2387" s="18"/>
      <c r="FT2387" s="18"/>
      <c r="FU2387" s="18"/>
      <c r="FV2387" s="18"/>
      <c r="FW2387" s="18"/>
      <c r="FX2387" s="18"/>
      <c r="FY2387" s="18"/>
      <c r="FZ2387" s="18"/>
      <c r="GA2387" s="18"/>
      <c r="GB2387" s="18"/>
      <c r="GC2387" s="18"/>
      <c r="GD2387" s="18"/>
      <c r="GE2387" s="18"/>
      <c r="GF2387" s="18"/>
      <c r="GG2387" s="18"/>
      <c r="GH2387" s="18"/>
      <c r="GI2387" s="18"/>
      <c r="GJ2387" s="18"/>
      <c r="GK2387" s="18"/>
      <c r="GL2387" s="18"/>
      <c r="GM2387" s="18"/>
      <c r="GN2387" s="18"/>
      <c r="GO2387" s="18"/>
      <c r="GP2387" s="18"/>
      <c r="GQ2387" s="18"/>
      <c r="GR2387" s="18"/>
      <c r="GS2387" s="18"/>
      <c r="GT2387" s="18"/>
    </row>
    <row r="2388" spans="1:202" x14ac:dyDescent="0.2">
      <c r="A2388" s="122"/>
      <c r="B2388" s="3"/>
      <c r="C2388" s="3"/>
      <c r="D2388" s="4"/>
      <c r="E2388" s="5"/>
      <c r="F2388" s="19"/>
      <c r="G2388" s="6"/>
      <c r="H2388" s="5"/>
      <c r="I2388" s="5"/>
      <c r="J2388" s="5"/>
      <c r="K2388" s="3"/>
      <c r="L2388" s="20"/>
      <c r="M2388" s="8"/>
      <c r="N2388" s="3"/>
      <c r="O2388" s="3"/>
      <c r="P2388" s="21"/>
      <c r="Q2388" s="2"/>
      <c r="R2388" s="9"/>
      <c r="S2388" s="9"/>
      <c r="T2388" s="9"/>
      <c r="U2388" s="9"/>
      <c r="V2388" s="9"/>
      <c r="W2388" s="9"/>
      <c r="X2388" s="9"/>
      <c r="Y2388" s="9"/>
      <c r="Z2388" s="9"/>
      <c r="AA2388" s="9"/>
      <c r="AB2388" s="9"/>
      <c r="AC2388" s="9"/>
      <c r="AD2388" s="9"/>
      <c r="AE2388" s="9"/>
      <c r="AF2388" s="59">
        <f t="shared" si="841"/>
        <v>44905</v>
      </c>
      <c r="AG2388" s="15">
        <f t="shared" si="838"/>
        <v>0</v>
      </c>
      <c r="AH2388" s="15">
        <f t="shared" si="838"/>
        <v>0</v>
      </c>
      <c r="AI2388" s="4">
        <f t="shared" si="838"/>
        <v>0</v>
      </c>
      <c r="AJ2388" s="16">
        <f t="shared" si="838"/>
        <v>0</v>
      </c>
      <c r="AK2388" s="4">
        <f t="shared" si="838"/>
        <v>0</v>
      </c>
      <c r="AL2388" s="59">
        <f t="shared" si="839"/>
        <v>44905</v>
      </c>
      <c r="AM2388" s="16">
        <f t="shared" si="840"/>
        <v>0</v>
      </c>
      <c r="AN2388" s="15">
        <f t="shared" si="840"/>
        <v>0</v>
      </c>
      <c r="AO2388" s="9">
        <f t="shared" si="840"/>
        <v>0</v>
      </c>
      <c r="AP2388" s="17">
        <f t="shared" si="840"/>
        <v>0</v>
      </c>
      <c r="AQ2388" s="15">
        <f t="shared" si="840"/>
        <v>0</v>
      </c>
      <c r="AR2388" s="10">
        <f t="shared" si="840"/>
        <v>0</v>
      </c>
      <c r="AS2388" s="59">
        <f t="shared" si="840"/>
        <v>0</v>
      </c>
      <c r="AT2388" s="18"/>
      <c r="AU2388" s="18"/>
      <c r="AV2388" s="40"/>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c r="DM2388" s="18"/>
      <c r="DN2388" s="18"/>
      <c r="DO2388" s="18"/>
      <c r="DP2388" s="18"/>
      <c r="DQ2388" s="18"/>
      <c r="DR2388" s="18"/>
      <c r="DS2388" s="18"/>
      <c r="DT2388" s="18"/>
      <c r="DU2388" s="18"/>
      <c r="DV2388" s="18"/>
      <c r="DW2388" s="18"/>
      <c r="DX2388" s="18"/>
      <c r="DY2388" s="18"/>
      <c r="DZ2388" s="18"/>
      <c r="EA2388" s="18"/>
      <c r="EB2388" s="18"/>
      <c r="EC2388" s="18"/>
      <c r="ED2388" s="18"/>
      <c r="EE2388" s="18"/>
      <c r="EF2388" s="18"/>
      <c r="EG2388" s="18"/>
      <c r="EH2388" s="18"/>
      <c r="EI2388" s="18"/>
      <c r="EJ2388" s="18"/>
      <c r="EK2388" s="18"/>
      <c r="EL2388" s="18"/>
      <c r="EM2388" s="18"/>
      <c r="EN2388" s="18"/>
      <c r="EO2388" s="18"/>
      <c r="EP2388" s="18"/>
      <c r="EQ2388" s="18"/>
      <c r="ER2388" s="18"/>
      <c r="ES2388" s="18"/>
      <c r="ET2388" s="18"/>
      <c r="EU2388" s="18"/>
      <c r="EV2388" s="18"/>
      <c r="EW2388" s="18"/>
      <c r="EX2388" s="18"/>
      <c r="EY2388" s="18"/>
      <c r="EZ2388" s="18"/>
      <c r="FA2388" s="18"/>
      <c r="FB2388" s="18"/>
      <c r="FC2388" s="18"/>
      <c r="FD2388" s="18"/>
      <c r="FE2388" s="18"/>
      <c r="FF2388" s="18"/>
      <c r="FG2388" s="18"/>
      <c r="FH2388" s="18"/>
      <c r="FI2388" s="18"/>
      <c r="FJ2388" s="18"/>
      <c r="FK2388" s="18"/>
      <c r="FL2388" s="18"/>
      <c r="FM2388" s="18"/>
      <c r="FN2388" s="18"/>
      <c r="FO2388" s="18"/>
      <c r="FP2388" s="18"/>
      <c r="FQ2388" s="18"/>
      <c r="FR2388" s="18"/>
      <c r="FS2388" s="18"/>
      <c r="FT2388" s="18"/>
      <c r="FU2388" s="18"/>
      <c r="FV2388" s="18"/>
      <c r="FW2388" s="18"/>
      <c r="FX2388" s="18"/>
      <c r="FY2388" s="18"/>
      <c r="FZ2388" s="18"/>
      <c r="GA2388" s="18"/>
      <c r="GB2388" s="18"/>
      <c r="GC2388" s="18"/>
      <c r="GD2388" s="18"/>
      <c r="GE2388" s="18"/>
      <c r="GF2388" s="18"/>
      <c r="GG2388" s="18"/>
      <c r="GH2388" s="18"/>
      <c r="GI2388" s="18"/>
      <c r="GJ2388" s="18"/>
      <c r="GK2388" s="18"/>
      <c r="GL2388" s="18"/>
      <c r="GM2388" s="18"/>
      <c r="GN2388" s="18"/>
      <c r="GO2388" s="18"/>
      <c r="GP2388" s="18"/>
      <c r="GQ2388" s="18"/>
      <c r="GR2388" s="18"/>
      <c r="GS2388" s="18"/>
      <c r="GT2388" s="18"/>
    </row>
    <row r="2389" spans="1:202" x14ac:dyDescent="0.2">
      <c r="A2389" s="122"/>
      <c r="B2389" s="3"/>
      <c r="C2389" s="3"/>
      <c r="D2389" s="4"/>
      <c r="E2389" s="5"/>
      <c r="F2389" s="19"/>
      <c r="G2389" s="6"/>
      <c r="H2389" s="5"/>
      <c r="I2389" s="5"/>
      <c r="J2389" s="5"/>
      <c r="K2389" s="3"/>
      <c r="L2389" s="20"/>
      <c r="M2389" s="8"/>
      <c r="N2389" s="3"/>
      <c r="O2389" s="3"/>
      <c r="P2389" s="21"/>
      <c r="Q2389" s="2"/>
      <c r="R2389" s="9"/>
      <c r="S2389" s="9"/>
      <c r="T2389" s="9"/>
      <c r="U2389" s="9"/>
      <c r="V2389" s="9"/>
      <c r="W2389" s="9"/>
      <c r="X2389" s="9"/>
      <c r="Y2389" s="9"/>
      <c r="Z2389" s="9"/>
      <c r="AA2389" s="9"/>
      <c r="AB2389" s="9"/>
      <c r="AC2389" s="9"/>
      <c r="AD2389" s="9"/>
      <c r="AE2389" s="9"/>
      <c r="AF2389" s="59">
        <f t="shared" si="841"/>
        <v>44906</v>
      </c>
      <c r="AG2389" s="15">
        <f t="shared" si="838"/>
        <v>0</v>
      </c>
      <c r="AH2389" s="15">
        <f t="shared" si="838"/>
        <v>0</v>
      </c>
      <c r="AI2389" s="4">
        <f t="shared" si="838"/>
        <v>0</v>
      </c>
      <c r="AJ2389" s="16">
        <f t="shared" si="838"/>
        <v>0</v>
      </c>
      <c r="AK2389" s="4">
        <f t="shared" si="838"/>
        <v>0</v>
      </c>
      <c r="AL2389" s="59">
        <f t="shared" si="839"/>
        <v>44906</v>
      </c>
      <c r="AM2389" s="16">
        <f t="shared" si="840"/>
        <v>0</v>
      </c>
      <c r="AN2389" s="15">
        <f t="shared" si="840"/>
        <v>0</v>
      </c>
      <c r="AO2389" s="9">
        <f t="shared" si="840"/>
        <v>0</v>
      </c>
      <c r="AP2389" s="17">
        <f t="shared" si="840"/>
        <v>0</v>
      </c>
      <c r="AQ2389" s="15">
        <f t="shared" si="840"/>
        <v>0</v>
      </c>
      <c r="AR2389" s="10">
        <f t="shared" si="840"/>
        <v>0</v>
      </c>
      <c r="AS2389" s="59">
        <f t="shared" si="840"/>
        <v>0</v>
      </c>
      <c r="AT2389" s="18"/>
      <c r="AU2389" s="18"/>
      <c r="AV2389" s="40"/>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c r="DM2389" s="18"/>
      <c r="DN2389" s="18"/>
      <c r="DO2389" s="18"/>
      <c r="DP2389" s="18"/>
      <c r="DQ2389" s="18"/>
      <c r="DR2389" s="18"/>
      <c r="DS2389" s="18"/>
      <c r="DT2389" s="18"/>
      <c r="DU2389" s="18"/>
      <c r="DV2389" s="18"/>
      <c r="DW2389" s="18"/>
      <c r="DX2389" s="18"/>
      <c r="DY2389" s="18"/>
      <c r="DZ2389" s="18"/>
      <c r="EA2389" s="18"/>
      <c r="EB2389" s="18"/>
      <c r="EC2389" s="18"/>
      <c r="ED2389" s="18"/>
      <c r="EE2389" s="18"/>
      <c r="EF2389" s="18"/>
      <c r="EG2389" s="18"/>
      <c r="EH2389" s="18"/>
      <c r="EI2389" s="18"/>
      <c r="EJ2389" s="18"/>
      <c r="EK2389" s="18"/>
      <c r="EL2389" s="18"/>
      <c r="EM2389" s="18"/>
      <c r="EN2389" s="18"/>
      <c r="EO2389" s="18"/>
      <c r="EP2389" s="18"/>
      <c r="EQ2389" s="18"/>
      <c r="ER2389" s="18"/>
      <c r="ES2389" s="18"/>
      <c r="ET2389" s="18"/>
      <c r="EU2389" s="18"/>
      <c r="EV2389" s="18"/>
      <c r="EW2389" s="18"/>
      <c r="EX2389" s="18"/>
      <c r="EY2389" s="18"/>
      <c r="EZ2389" s="18"/>
      <c r="FA2389" s="18"/>
      <c r="FB2389" s="18"/>
      <c r="FC2389" s="18"/>
      <c r="FD2389" s="18"/>
      <c r="FE2389" s="18"/>
      <c r="FF2389" s="18"/>
      <c r="FG2389" s="18"/>
      <c r="FH2389" s="18"/>
      <c r="FI2389" s="18"/>
      <c r="FJ2389" s="18"/>
      <c r="FK2389" s="18"/>
      <c r="FL2389" s="18"/>
      <c r="FM2389" s="18"/>
      <c r="FN2389" s="18"/>
      <c r="FO2389" s="18"/>
      <c r="FP2389" s="18"/>
      <c r="FQ2389" s="18"/>
      <c r="FR2389" s="18"/>
      <c r="FS2389" s="18"/>
      <c r="FT2389" s="18"/>
      <c r="FU2389" s="18"/>
      <c r="FV2389" s="18"/>
      <c r="FW2389" s="18"/>
      <c r="FX2389" s="18"/>
      <c r="FY2389" s="18"/>
      <c r="FZ2389" s="18"/>
      <c r="GA2389" s="18"/>
      <c r="GB2389" s="18"/>
      <c r="GC2389" s="18"/>
      <c r="GD2389" s="18"/>
      <c r="GE2389" s="18"/>
      <c r="GF2389" s="18"/>
      <c r="GG2389" s="18"/>
      <c r="GH2389" s="18"/>
      <c r="GI2389" s="18"/>
      <c r="GJ2389" s="18"/>
      <c r="GK2389" s="18"/>
      <c r="GL2389" s="18"/>
      <c r="GM2389" s="18"/>
      <c r="GN2389" s="18"/>
      <c r="GO2389" s="18"/>
      <c r="GP2389" s="18"/>
      <c r="GQ2389" s="18"/>
      <c r="GR2389" s="18"/>
      <c r="GS2389" s="18"/>
      <c r="GT2389" s="18"/>
    </row>
    <row r="2390" spans="1:202" x14ac:dyDescent="0.2">
      <c r="A2390" s="122"/>
      <c r="B2390" s="3"/>
      <c r="C2390" s="3"/>
      <c r="D2390" s="4"/>
      <c r="E2390" s="5"/>
      <c r="F2390" s="19"/>
      <c r="G2390" s="6"/>
      <c r="H2390" s="5"/>
      <c r="I2390" s="5"/>
      <c r="J2390" s="5"/>
      <c r="K2390" s="3"/>
      <c r="L2390" s="20"/>
      <c r="M2390" s="8"/>
      <c r="N2390" s="3"/>
      <c r="O2390" s="3"/>
      <c r="P2390" s="21"/>
      <c r="Q2390" s="2"/>
      <c r="R2390" s="9"/>
      <c r="S2390" s="9"/>
      <c r="T2390" s="9"/>
      <c r="U2390" s="9"/>
      <c r="V2390" s="9"/>
      <c r="W2390" s="9"/>
      <c r="X2390" s="9"/>
      <c r="Y2390" s="9"/>
      <c r="Z2390" s="9"/>
      <c r="AA2390" s="9"/>
      <c r="AB2390" s="9"/>
      <c r="AC2390" s="9"/>
      <c r="AD2390" s="9"/>
      <c r="AE2390" s="9"/>
      <c r="AF2390" s="59">
        <f t="shared" si="841"/>
        <v>44907</v>
      </c>
      <c r="AG2390" s="15">
        <f t="shared" si="838"/>
        <v>0</v>
      </c>
      <c r="AH2390" s="15">
        <f t="shared" si="838"/>
        <v>0</v>
      </c>
      <c r="AI2390" s="4">
        <f t="shared" si="838"/>
        <v>0</v>
      </c>
      <c r="AJ2390" s="16">
        <f t="shared" si="838"/>
        <v>0</v>
      </c>
      <c r="AK2390" s="4">
        <f t="shared" si="838"/>
        <v>0</v>
      </c>
      <c r="AL2390" s="59">
        <f t="shared" si="839"/>
        <v>44907</v>
      </c>
      <c r="AM2390" s="16">
        <f t="shared" si="840"/>
        <v>0</v>
      </c>
      <c r="AN2390" s="15">
        <f t="shared" si="840"/>
        <v>0</v>
      </c>
      <c r="AO2390" s="9">
        <f t="shared" si="840"/>
        <v>0</v>
      </c>
      <c r="AP2390" s="17">
        <f t="shared" si="840"/>
        <v>0</v>
      </c>
      <c r="AQ2390" s="15">
        <f t="shared" si="840"/>
        <v>0</v>
      </c>
      <c r="AR2390" s="10">
        <f t="shared" si="840"/>
        <v>0</v>
      </c>
      <c r="AS2390" s="59">
        <f t="shared" si="840"/>
        <v>0</v>
      </c>
      <c r="AT2390" s="18"/>
      <c r="AU2390" s="18"/>
      <c r="AV2390" s="40"/>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8"/>
      <c r="FH2390" s="18"/>
      <c r="FI2390" s="18"/>
      <c r="FJ2390" s="18"/>
      <c r="FK2390" s="18"/>
      <c r="FL2390" s="18"/>
      <c r="FM2390" s="18"/>
      <c r="FN2390" s="18"/>
      <c r="FO2390" s="18"/>
      <c r="FP2390" s="18"/>
      <c r="FQ2390" s="18"/>
      <c r="FR2390" s="18"/>
      <c r="FS2390" s="18"/>
      <c r="FT2390" s="18"/>
      <c r="FU2390" s="18"/>
      <c r="FV2390" s="18"/>
      <c r="FW2390" s="18"/>
      <c r="FX2390" s="18"/>
      <c r="FY2390" s="18"/>
      <c r="FZ2390" s="18"/>
      <c r="GA2390" s="18"/>
      <c r="GB2390" s="18"/>
      <c r="GC2390" s="18"/>
      <c r="GD2390" s="18"/>
      <c r="GE2390" s="18"/>
      <c r="GF2390" s="18"/>
      <c r="GG2390" s="18"/>
      <c r="GH2390" s="18"/>
      <c r="GI2390" s="18"/>
      <c r="GJ2390" s="18"/>
      <c r="GK2390" s="18"/>
      <c r="GL2390" s="18"/>
      <c r="GM2390" s="18"/>
      <c r="GN2390" s="18"/>
      <c r="GO2390" s="18"/>
      <c r="GP2390" s="18"/>
      <c r="GQ2390" s="18"/>
      <c r="GR2390" s="18"/>
      <c r="GS2390" s="18"/>
      <c r="GT2390" s="18"/>
    </row>
    <row r="2391" spans="1:202" x14ac:dyDescent="0.2">
      <c r="A2391" s="122"/>
      <c r="B2391" s="3"/>
      <c r="C2391" s="3"/>
      <c r="D2391" s="4"/>
      <c r="E2391" s="5"/>
      <c r="F2391" s="19"/>
      <c r="G2391" s="6"/>
      <c r="H2391" s="5"/>
      <c r="I2391" s="5"/>
      <c r="J2391" s="5"/>
      <c r="K2391" s="3"/>
      <c r="L2391" s="20"/>
      <c r="M2391" s="8"/>
      <c r="N2391" s="3"/>
      <c r="O2391" s="3"/>
      <c r="P2391" s="21"/>
      <c r="Q2391" s="2"/>
      <c r="R2391" s="9"/>
      <c r="S2391" s="9"/>
      <c r="T2391" s="9"/>
      <c r="U2391" s="9"/>
      <c r="V2391" s="9"/>
      <c r="W2391" s="9"/>
      <c r="X2391" s="9"/>
      <c r="Y2391" s="9"/>
      <c r="Z2391" s="9"/>
      <c r="AA2391" s="9"/>
      <c r="AB2391" s="9"/>
      <c r="AC2391" s="9"/>
      <c r="AD2391" s="9"/>
      <c r="AE2391" s="9"/>
      <c r="AF2391" s="59">
        <f t="shared" si="841"/>
        <v>44908</v>
      </c>
      <c r="AG2391" s="15">
        <f t="shared" si="838"/>
        <v>0</v>
      </c>
      <c r="AH2391" s="15">
        <f t="shared" si="838"/>
        <v>0</v>
      </c>
      <c r="AI2391" s="4">
        <f t="shared" si="838"/>
        <v>0</v>
      </c>
      <c r="AJ2391" s="16">
        <f t="shared" si="838"/>
        <v>0</v>
      </c>
      <c r="AK2391" s="4">
        <f t="shared" si="838"/>
        <v>0</v>
      </c>
      <c r="AL2391" s="59">
        <f t="shared" si="839"/>
        <v>44908</v>
      </c>
      <c r="AM2391" s="16">
        <f t="shared" si="840"/>
        <v>0</v>
      </c>
      <c r="AN2391" s="15">
        <f t="shared" si="840"/>
        <v>0</v>
      </c>
      <c r="AO2391" s="9">
        <f t="shared" si="840"/>
        <v>0</v>
      </c>
      <c r="AP2391" s="17">
        <f t="shared" si="840"/>
        <v>0</v>
      </c>
      <c r="AQ2391" s="15">
        <f t="shared" si="840"/>
        <v>0</v>
      </c>
      <c r="AR2391" s="10">
        <f t="shared" si="840"/>
        <v>0</v>
      </c>
      <c r="AS2391" s="59">
        <f t="shared" si="840"/>
        <v>0</v>
      </c>
      <c r="AT2391" s="18"/>
      <c r="AU2391" s="18"/>
      <c r="AV2391" s="40"/>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c r="DM2391" s="18"/>
      <c r="DN2391" s="18"/>
      <c r="DO2391" s="18"/>
      <c r="DP2391" s="18"/>
      <c r="DQ2391" s="18"/>
      <c r="DR2391" s="18"/>
      <c r="DS2391" s="18"/>
      <c r="DT2391" s="18"/>
      <c r="DU2391" s="18"/>
      <c r="DV2391" s="18"/>
      <c r="DW2391" s="18"/>
      <c r="DX2391" s="18"/>
      <c r="DY2391" s="18"/>
      <c r="DZ2391" s="18"/>
      <c r="EA2391" s="18"/>
      <c r="EB2391" s="18"/>
      <c r="EC2391" s="18"/>
      <c r="ED2391" s="18"/>
      <c r="EE2391" s="18"/>
      <c r="EF2391" s="18"/>
      <c r="EG2391" s="18"/>
      <c r="EH2391" s="18"/>
      <c r="EI2391" s="18"/>
      <c r="EJ2391" s="18"/>
      <c r="EK2391" s="18"/>
      <c r="EL2391" s="18"/>
      <c r="EM2391" s="18"/>
      <c r="EN2391" s="18"/>
      <c r="EO2391" s="18"/>
      <c r="EP2391" s="18"/>
      <c r="EQ2391" s="18"/>
      <c r="ER2391" s="18"/>
      <c r="ES2391" s="18"/>
      <c r="ET2391" s="18"/>
      <c r="EU2391" s="18"/>
      <c r="EV2391" s="18"/>
      <c r="EW2391" s="18"/>
      <c r="EX2391" s="18"/>
      <c r="EY2391" s="18"/>
      <c r="EZ2391" s="18"/>
      <c r="FA2391" s="18"/>
      <c r="FB2391" s="18"/>
      <c r="FC2391" s="18"/>
      <c r="FD2391" s="18"/>
      <c r="FE2391" s="18"/>
      <c r="FF2391" s="18"/>
      <c r="FG2391" s="18"/>
      <c r="FH2391" s="18"/>
      <c r="FI2391" s="18"/>
      <c r="FJ2391" s="18"/>
      <c r="FK2391" s="18"/>
      <c r="FL2391" s="18"/>
      <c r="FM2391" s="18"/>
      <c r="FN2391" s="18"/>
      <c r="FO2391" s="18"/>
      <c r="FP2391" s="18"/>
      <c r="FQ2391" s="18"/>
      <c r="FR2391" s="18"/>
      <c r="FS2391" s="18"/>
      <c r="FT2391" s="18"/>
      <c r="FU2391" s="18"/>
      <c r="FV2391" s="18"/>
      <c r="FW2391" s="18"/>
      <c r="FX2391" s="18"/>
      <c r="FY2391" s="18"/>
      <c r="FZ2391" s="18"/>
      <c r="GA2391" s="18"/>
      <c r="GB2391" s="18"/>
      <c r="GC2391" s="18"/>
      <c r="GD2391" s="18"/>
      <c r="GE2391" s="18"/>
      <c r="GF2391" s="18"/>
      <c r="GG2391" s="18"/>
      <c r="GH2391" s="18"/>
      <c r="GI2391" s="18"/>
      <c r="GJ2391" s="18"/>
      <c r="GK2391" s="18"/>
      <c r="GL2391" s="18"/>
      <c r="GM2391" s="18"/>
      <c r="GN2391" s="18"/>
      <c r="GO2391" s="18"/>
      <c r="GP2391" s="18"/>
      <c r="GQ2391" s="18"/>
      <c r="GR2391" s="18"/>
      <c r="GS2391" s="18"/>
      <c r="GT2391" s="18"/>
    </row>
    <row r="2392" spans="1:202" x14ac:dyDescent="0.2">
      <c r="A2392" s="122"/>
      <c r="B2392" s="3"/>
      <c r="C2392" s="3"/>
      <c r="D2392" s="4"/>
      <c r="E2392" s="5"/>
      <c r="F2392" s="19"/>
      <c r="G2392" s="6"/>
      <c r="H2392" s="5"/>
      <c r="I2392" s="5"/>
      <c r="J2392" s="5"/>
      <c r="K2392" s="3"/>
      <c r="L2392" s="20"/>
      <c r="M2392" s="8"/>
      <c r="N2392" s="3"/>
      <c r="O2392" s="3"/>
      <c r="P2392" s="21"/>
      <c r="Q2392" s="2"/>
      <c r="R2392" s="9"/>
      <c r="S2392" s="9"/>
      <c r="T2392" s="9"/>
      <c r="U2392" s="9"/>
      <c r="V2392" s="9"/>
      <c r="W2392" s="9"/>
      <c r="X2392" s="9"/>
      <c r="Y2392" s="9"/>
      <c r="Z2392" s="9"/>
      <c r="AA2392" s="9"/>
      <c r="AB2392" s="9"/>
      <c r="AC2392" s="9"/>
      <c r="AD2392" s="9"/>
      <c r="AE2392" s="9"/>
      <c r="AF2392" s="59">
        <f t="shared" si="841"/>
        <v>44909</v>
      </c>
      <c r="AG2392" s="15">
        <f t="shared" si="838"/>
        <v>0</v>
      </c>
      <c r="AH2392" s="15">
        <f t="shared" si="838"/>
        <v>0</v>
      </c>
      <c r="AI2392" s="4">
        <f t="shared" si="838"/>
        <v>0</v>
      </c>
      <c r="AJ2392" s="16">
        <f t="shared" si="838"/>
        <v>0</v>
      </c>
      <c r="AK2392" s="4">
        <f t="shared" si="838"/>
        <v>0</v>
      </c>
      <c r="AL2392" s="59">
        <f t="shared" si="839"/>
        <v>44909</v>
      </c>
      <c r="AM2392" s="16">
        <f t="shared" si="840"/>
        <v>0</v>
      </c>
      <c r="AN2392" s="15">
        <f t="shared" si="840"/>
        <v>0</v>
      </c>
      <c r="AO2392" s="9">
        <f t="shared" si="840"/>
        <v>0</v>
      </c>
      <c r="AP2392" s="17">
        <f t="shared" si="840"/>
        <v>0</v>
      </c>
      <c r="AQ2392" s="15">
        <f t="shared" si="840"/>
        <v>0</v>
      </c>
      <c r="AR2392" s="10">
        <f t="shared" si="840"/>
        <v>0</v>
      </c>
      <c r="AS2392" s="59">
        <f t="shared" si="840"/>
        <v>0</v>
      </c>
      <c r="AT2392" s="18"/>
      <c r="AU2392" s="18"/>
      <c r="AV2392" s="40"/>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c r="DM2392" s="18"/>
      <c r="DN2392" s="18"/>
      <c r="DO2392" s="18"/>
      <c r="DP2392" s="18"/>
      <c r="DQ2392" s="18"/>
      <c r="DR2392" s="18"/>
      <c r="DS2392" s="18"/>
      <c r="DT2392" s="18"/>
      <c r="DU2392" s="18"/>
      <c r="DV2392" s="18"/>
      <c r="DW2392" s="18"/>
      <c r="DX2392" s="18"/>
      <c r="DY2392" s="18"/>
      <c r="DZ2392" s="18"/>
      <c r="EA2392" s="18"/>
      <c r="EB2392" s="18"/>
      <c r="EC2392" s="18"/>
      <c r="ED2392" s="18"/>
      <c r="EE2392" s="18"/>
      <c r="EF2392" s="18"/>
      <c r="EG2392" s="18"/>
      <c r="EH2392" s="18"/>
      <c r="EI2392" s="18"/>
      <c r="EJ2392" s="18"/>
      <c r="EK2392" s="18"/>
      <c r="EL2392" s="18"/>
      <c r="EM2392" s="18"/>
      <c r="EN2392" s="18"/>
      <c r="EO2392" s="18"/>
      <c r="EP2392" s="18"/>
      <c r="EQ2392" s="18"/>
      <c r="ER2392" s="18"/>
      <c r="ES2392" s="18"/>
      <c r="ET2392" s="18"/>
      <c r="EU2392" s="18"/>
      <c r="EV2392" s="18"/>
      <c r="EW2392" s="18"/>
      <c r="EX2392" s="18"/>
      <c r="EY2392" s="18"/>
      <c r="EZ2392" s="18"/>
      <c r="FA2392" s="18"/>
      <c r="FB2392" s="18"/>
      <c r="FC2392" s="18"/>
      <c r="FD2392" s="18"/>
      <c r="FE2392" s="18"/>
      <c r="FF2392" s="18"/>
      <c r="FG2392" s="18"/>
      <c r="FH2392" s="18"/>
      <c r="FI2392" s="18"/>
      <c r="FJ2392" s="18"/>
      <c r="FK2392" s="18"/>
      <c r="FL2392" s="18"/>
      <c r="FM2392" s="18"/>
      <c r="FN2392" s="18"/>
      <c r="FO2392" s="18"/>
      <c r="FP2392" s="18"/>
      <c r="FQ2392" s="18"/>
      <c r="FR2392" s="18"/>
      <c r="FS2392" s="18"/>
      <c r="FT2392" s="18"/>
      <c r="FU2392" s="18"/>
      <c r="FV2392" s="18"/>
      <c r="FW2392" s="18"/>
      <c r="FX2392" s="18"/>
      <c r="FY2392" s="18"/>
      <c r="FZ2392" s="18"/>
      <c r="GA2392" s="18"/>
      <c r="GB2392" s="18"/>
      <c r="GC2392" s="18"/>
      <c r="GD2392" s="18"/>
      <c r="GE2392" s="18"/>
      <c r="GF2392" s="18"/>
      <c r="GG2392" s="18"/>
      <c r="GH2392" s="18"/>
      <c r="GI2392" s="18"/>
      <c r="GJ2392" s="18"/>
      <c r="GK2392" s="18"/>
      <c r="GL2392" s="18"/>
      <c r="GM2392" s="18"/>
      <c r="GN2392" s="18"/>
      <c r="GO2392" s="18"/>
      <c r="GP2392" s="18"/>
      <c r="GQ2392" s="18"/>
      <c r="GR2392" s="18"/>
      <c r="GS2392" s="18"/>
      <c r="GT2392" s="18"/>
    </row>
    <row r="2393" spans="1:202" x14ac:dyDescent="0.2">
      <c r="A2393" s="122"/>
      <c r="B2393" s="3"/>
      <c r="C2393" s="3"/>
      <c r="D2393" s="4"/>
      <c r="E2393" s="5"/>
      <c r="F2393" s="19"/>
      <c r="G2393" s="6"/>
      <c r="H2393" s="5"/>
      <c r="I2393" s="5"/>
      <c r="J2393" s="5"/>
      <c r="K2393" s="3"/>
      <c r="L2393" s="20"/>
      <c r="M2393" s="8"/>
      <c r="N2393" s="3"/>
      <c r="O2393" s="3"/>
      <c r="P2393" s="21"/>
      <c r="Q2393" s="2"/>
      <c r="R2393" s="9"/>
      <c r="S2393" s="9"/>
      <c r="T2393" s="9"/>
      <c r="U2393" s="9"/>
      <c r="V2393" s="9"/>
      <c r="W2393" s="9"/>
      <c r="X2393" s="9"/>
      <c r="Y2393" s="9"/>
      <c r="Z2393" s="9"/>
      <c r="AA2393" s="9"/>
      <c r="AB2393" s="9"/>
      <c r="AC2393" s="9"/>
      <c r="AD2393" s="9"/>
      <c r="AE2393" s="9"/>
      <c r="AF2393" s="59">
        <f t="shared" si="841"/>
        <v>44910</v>
      </c>
      <c r="AG2393" s="15">
        <f t="shared" si="838"/>
        <v>0</v>
      </c>
      <c r="AH2393" s="15">
        <f t="shared" si="838"/>
        <v>0</v>
      </c>
      <c r="AI2393" s="4">
        <f t="shared" si="838"/>
        <v>0</v>
      </c>
      <c r="AJ2393" s="16">
        <f t="shared" si="838"/>
        <v>0</v>
      </c>
      <c r="AK2393" s="4">
        <f t="shared" si="838"/>
        <v>0</v>
      </c>
      <c r="AL2393" s="59">
        <f t="shared" si="839"/>
        <v>44910</v>
      </c>
      <c r="AM2393" s="16">
        <f t="shared" si="840"/>
        <v>0</v>
      </c>
      <c r="AN2393" s="15">
        <f t="shared" si="840"/>
        <v>0</v>
      </c>
      <c r="AO2393" s="9">
        <f t="shared" si="840"/>
        <v>0</v>
      </c>
      <c r="AP2393" s="17">
        <f t="shared" si="840"/>
        <v>0</v>
      </c>
      <c r="AQ2393" s="15">
        <f t="shared" si="840"/>
        <v>0</v>
      </c>
      <c r="AR2393" s="10">
        <f t="shared" si="840"/>
        <v>0</v>
      </c>
      <c r="AS2393" s="59">
        <f t="shared" si="840"/>
        <v>0</v>
      </c>
      <c r="AT2393" s="18"/>
      <c r="AU2393" s="18"/>
      <c r="AV2393" s="40"/>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c r="DM2393" s="18"/>
      <c r="DN2393" s="18"/>
      <c r="DO2393" s="18"/>
      <c r="DP2393" s="18"/>
      <c r="DQ2393" s="18"/>
      <c r="DR2393" s="18"/>
      <c r="DS2393" s="18"/>
      <c r="DT2393" s="18"/>
      <c r="DU2393" s="18"/>
      <c r="DV2393" s="18"/>
      <c r="DW2393" s="18"/>
      <c r="DX2393" s="18"/>
      <c r="DY2393" s="18"/>
      <c r="DZ2393" s="18"/>
      <c r="EA2393" s="18"/>
      <c r="EB2393" s="18"/>
      <c r="EC2393" s="18"/>
      <c r="ED2393" s="18"/>
      <c r="EE2393" s="18"/>
      <c r="EF2393" s="18"/>
      <c r="EG2393" s="18"/>
      <c r="EH2393" s="18"/>
      <c r="EI2393" s="18"/>
      <c r="EJ2393" s="18"/>
      <c r="EK2393" s="18"/>
      <c r="EL2393" s="18"/>
      <c r="EM2393" s="18"/>
      <c r="EN2393" s="18"/>
      <c r="EO2393" s="18"/>
      <c r="EP2393" s="18"/>
      <c r="EQ2393" s="18"/>
      <c r="ER2393" s="18"/>
      <c r="ES2393" s="18"/>
      <c r="ET2393" s="18"/>
      <c r="EU2393" s="18"/>
      <c r="EV2393" s="18"/>
      <c r="EW2393" s="18"/>
      <c r="EX2393" s="18"/>
      <c r="EY2393" s="18"/>
      <c r="EZ2393" s="18"/>
      <c r="FA2393" s="18"/>
      <c r="FB2393" s="18"/>
      <c r="FC2393" s="18"/>
      <c r="FD2393" s="18"/>
      <c r="FE2393" s="18"/>
      <c r="FF2393" s="18"/>
      <c r="FG2393" s="18"/>
      <c r="FH2393" s="18"/>
      <c r="FI2393" s="18"/>
      <c r="FJ2393" s="18"/>
      <c r="FK2393" s="18"/>
      <c r="FL2393" s="18"/>
      <c r="FM2393" s="18"/>
      <c r="FN2393" s="18"/>
      <c r="FO2393" s="18"/>
      <c r="FP2393" s="18"/>
      <c r="FQ2393" s="18"/>
      <c r="FR2393" s="18"/>
      <c r="FS2393" s="18"/>
      <c r="FT2393" s="18"/>
      <c r="FU2393" s="18"/>
      <c r="FV2393" s="18"/>
      <c r="FW2393" s="18"/>
      <c r="FX2393" s="18"/>
      <c r="FY2393" s="18"/>
      <c r="FZ2393" s="18"/>
      <c r="GA2393" s="18"/>
      <c r="GB2393" s="18"/>
      <c r="GC2393" s="18"/>
      <c r="GD2393" s="18"/>
      <c r="GE2393" s="18"/>
      <c r="GF2393" s="18"/>
      <c r="GG2393" s="18"/>
      <c r="GH2393" s="18"/>
      <c r="GI2393" s="18"/>
      <c r="GJ2393" s="18"/>
      <c r="GK2393" s="18"/>
      <c r="GL2393" s="18"/>
      <c r="GM2393" s="18"/>
      <c r="GN2393" s="18"/>
      <c r="GO2393" s="18"/>
      <c r="GP2393" s="18"/>
      <c r="GQ2393" s="18"/>
      <c r="GR2393" s="18"/>
      <c r="GS2393" s="18"/>
      <c r="GT2393" s="18"/>
    </row>
    <row r="2394" spans="1:202" x14ac:dyDescent="0.2">
      <c r="A2394" s="122"/>
      <c r="B2394" s="3"/>
      <c r="C2394" s="3"/>
      <c r="D2394" s="4"/>
      <c r="E2394" s="5"/>
      <c r="F2394" s="19"/>
      <c r="G2394" s="6"/>
      <c r="H2394" s="5"/>
      <c r="I2394" s="5"/>
      <c r="J2394" s="5"/>
      <c r="K2394" s="3"/>
      <c r="L2394" s="20"/>
      <c r="M2394" s="8"/>
      <c r="N2394" s="3"/>
      <c r="O2394" s="3"/>
      <c r="P2394" s="21"/>
      <c r="Q2394" s="2"/>
      <c r="R2394" s="9"/>
      <c r="S2394" s="9"/>
      <c r="T2394" s="9"/>
      <c r="U2394" s="9"/>
      <c r="V2394" s="9"/>
      <c r="W2394" s="9"/>
      <c r="X2394" s="9"/>
      <c r="Y2394" s="9"/>
      <c r="Z2394" s="9"/>
      <c r="AA2394" s="9"/>
      <c r="AB2394" s="9"/>
      <c r="AC2394" s="9"/>
      <c r="AD2394" s="9"/>
      <c r="AE2394" s="9"/>
      <c r="AF2394" s="59">
        <f t="shared" si="841"/>
        <v>44911</v>
      </c>
      <c r="AG2394" s="15">
        <f t="shared" ref="AG2394:AK2407" si="842">VLOOKUP($AF2394,$A$10:$Q$3625,(AG$1)+1)</f>
        <v>0</v>
      </c>
      <c r="AH2394" s="15">
        <f t="shared" si="842"/>
        <v>0</v>
      </c>
      <c r="AI2394" s="4">
        <f t="shared" si="842"/>
        <v>0</v>
      </c>
      <c r="AJ2394" s="16">
        <f t="shared" si="842"/>
        <v>0</v>
      </c>
      <c r="AK2394" s="4">
        <f t="shared" si="842"/>
        <v>0</v>
      </c>
      <c r="AL2394" s="59">
        <f t="shared" si="839"/>
        <v>44911</v>
      </c>
      <c r="AM2394" s="16">
        <f t="shared" ref="AM2394:AS2407" si="843">VLOOKUP($AF2394,$A$10:$Q$3625,(AM$1)+1)</f>
        <v>0</v>
      </c>
      <c r="AN2394" s="15">
        <f t="shared" si="843"/>
        <v>0</v>
      </c>
      <c r="AO2394" s="9">
        <f t="shared" si="843"/>
        <v>0</v>
      </c>
      <c r="AP2394" s="17">
        <f t="shared" si="843"/>
        <v>0</v>
      </c>
      <c r="AQ2394" s="15">
        <f t="shared" si="843"/>
        <v>0</v>
      </c>
      <c r="AR2394" s="10">
        <f t="shared" si="843"/>
        <v>0</v>
      </c>
      <c r="AS2394" s="59">
        <f t="shared" si="843"/>
        <v>0</v>
      </c>
      <c r="AT2394" s="18"/>
      <c r="AU2394" s="18"/>
      <c r="AV2394" s="40"/>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c r="DM2394" s="18"/>
      <c r="DN2394" s="18"/>
      <c r="DO2394" s="18"/>
      <c r="DP2394" s="18"/>
      <c r="DQ2394" s="18"/>
      <c r="DR2394" s="18"/>
      <c r="DS2394" s="18"/>
      <c r="DT2394" s="18"/>
      <c r="DU2394" s="18"/>
      <c r="DV2394" s="18"/>
      <c r="DW2394" s="18"/>
      <c r="DX2394" s="18"/>
      <c r="DY2394" s="18"/>
      <c r="DZ2394" s="18"/>
      <c r="EA2394" s="18"/>
      <c r="EB2394" s="18"/>
      <c r="EC2394" s="18"/>
      <c r="ED2394" s="18"/>
      <c r="EE2394" s="18"/>
      <c r="EF2394" s="18"/>
      <c r="EG2394" s="18"/>
      <c r="EH2394" s="18"/>
      <c r="EI2394" s="18"/>
      <c r="EJ2394" s="18"/>
      <c r="EK2394" s="18"/>
      <c r="EL2394" s="18"/>
      <c r="EM2394" s="18"/>
      <c r="EN2394" s="18"/>
      <c r="EO2394" s="18"/>
      <c r="EP2394" s="18"/>
      <c r="EQ2394" s="18"/>
      <c r="ER2394" s="18"/>
      <c r="ES2394" s="18"/>
      <c r="ET2394" s="18"/>
      <c r="EU2394" s="18"/>
      <c r="EV2394" s="18"/>
      <c r="EW2394" s="18"/>
      <c r="EX2394" s="18"/>
      <c r="EY2394" s="18"/>
      <c r="EZ2394" s="18"/>
      <c r="FA2394" s="18"/>
      <c r="FB2394" s="18"/>
      <c r="FC2394" s="18"/>
      <c r="FD2394" s="18"/>
      <c r="FE2394" s="18"/>
      <c r="FF2394" s="18"/>
      <c r="FG2394" s="18"/>
      <c r="FH2394" s="18"/>
      <c r="FI2394" s="18"/>
      <c r="FJ2394" s="18"/>
      <c r="FK2394" s="18"/>
      <c r="FL2394" s="18"/>
      <c r="FM2394" s="18"/>
      <c r="FN2394" s="18"/>
      <c r="FO2394" s="18"/>
      <c r="FP2394" s="18"/>
      <c r="FQ2394" s="18"/>
      <c r="FR2394" s="18"/>
      <c r="FS2394" s="18"/>
      <c r="FT2394" s="18"/>
      <c r="FU2394" s="18"/>
      <c r="FV2394" s="18"/>
      <c r="FW2394" s="18"/>
      <c r="FX2394" s="18"/>
      <c r="FY2394" s="18"/>
      <c r="FZ2394" s="18"/>
      <c r="GA2394" s="18"/>
      <c r="GB2394" s="18"/>
      <c r="GC2394" s="18"/>
      <c r="GD2394" s="18"/>
      <c r="GE2394" s="18"/>
      <c r="GF2394" s="18"/>
      <c r="GG2394" s="18"/>
      <c r="GH2394" s="18"/>
      <c r="GI2394" s="18"/>
      <c r="GJ2394" s="18"/>
      <c r="GK2394" s="18"/>
      <c r="GL2394" s="18"/>
      <c r="GM2394" s="18"/>
      <c r="GN2394" s="18"/>
      <c r="GO2394" s="18"/>
      <c r="GP2394" s="18"/>
      <c r="GQ2394" s="18"/>
      <c r="GR2394" s="18"/>
      <c r="GS2394" s="18"/>
      <c r="GT2394" s="18"/>
    </row>
    <row r="2395" spans="1:202" x14ac:dyDescent="0.2">
      <c r="A2395" s="122"/>
      <c r="B2395" s="3"/>
      <c r="C2395" s="3"/>
      <c r="D2395" s="4"/>
      <c r="E2395" s="5"/>
      <c r="F2395" s="19"/>
      <c r="G2395" s="6"/>
      <c r="H2395" s="5"/>
      <c r="I2395" s="5"/>
      <c r="J2395" s="5"/>
      <c r="K2395" s="3"/>
      <c r="L2395" s="20"/>
      <c r="M2395" s="8"/>
      <c r="N2395" s="3"/>
      <c r="O2395" s="3"/>
      <c r="P2395" s="21"/>
      <c r="Q2395" s="2"/>
      <c r="R2395" s="9"/>
      <c r="S2395" s="9"/>
      <c r="T2395" s="9"/>
      <c r="U2395" s="9"/>
      <c r="V2395" s="9"/>
      <c r="W2395" s="9"/>
      <c r="X2395" s="9"/>
      <c r="Y2395" s="9"/>
      <c r="Z2395" s="9"/>
      <c r="AA2395" s="9"/>
      <c r="AB2395" s="9"/>
      <c r="AC2395" s="9"/>
      <c r="AD2395" s="9"/>
      <c r="AE2395" s="9"/>
      <c r="AF2395" s="59">
        <f t="shared" si="841"/>
        <v>44912</v>
      </c>
      <c r="AG2395" s="15">
        <f t="shared" si="842"/>
        <v>0</v>
      </c>
      <c r="AH2395" s="15">
        <f t="shared" si="842"/>
        <v>0</v>
      </c>
      <c r="AI2395" s="4">
        <f t="shared" si="842"/>
        <v>0</v>
      </c>
      <c r="AJ2395" s="16">
        <f t="shared" si="842"/>
        <v>0</v>
      </c>
      <c r="AK2395" s="4">
        <f t="shared" si="842"/>
        <v>0</v>
      </c>
      <c r="AL2395" s="59">
        <f t="shared" si="839"/>
        <v>44912</v>
      </c>
      <c r="AM2395" s="16">
        <f t="shared" si="843"/>
        <v>0</v>
      </c>
      <c r="AN2395" s="15">
        <f t="shared" si="843"/>
        <v>0</v>
      </c>
      <c r="AO2395" s="9">
        <f t="shared" si="843"/>
        <v>0</v>
      </c>
      <c r="AP2395" s="17">
        <f t="shared" si="843"/>
        <v>0</v>
      </c>
      <c r="AQ2395" s="15">
        <f t="shared" si="843"/>
        <v>0</v>
      </c>
      <c r="AR2395" s="10">
        <f t="shared" si="843"/>
        <v>0</v>
      </c>
      <c r="AS2395" s="59">
        <f t="shared" si="843"/>
        <v>0</v>
      </c>
      <c r="AT2395" s="18"/>
      <c r="AU2395" s="18"/>
      <c r="AV2395" s="40"/>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c r="DM2395" s="18"/>
      <c r="DN2395" s="18"/>
      <c r="DO2395" s="18"/>
      <c r="DP2395" s="18"/>
      <c r="DQ2395" s="18"/>
      <c r="DR2395" s="18"/>
      <c r="DS2395" s="18"/>
      <c r="DT2395" s="18"/>
      <c r="DU2395" s="18"/>
      <c r="DV2395" s="18"/>
      <c r="DW2395" s="18"/>
      <c r="DX2395" s="18"/>
      <c r="DY2395" s="18"/>
      <c r="DZ2395" s="18"/>
      <c r="EA2395" s="18"/>
      <c r="EB2395" s="18"/>
      <c r="EC2395" s="18"/>
      <c r="ED2395" s="18"/>
      <c r="EE2395" s="18"/>
      <c r="EF2395" s="18"/>
      <c r="EG2395" s="18"/>
      <c r="EH2395" s="18"/>
      <c r="EI2395" s="18"/>
      <c r="EJ2395" s="18"/>
      <c r="EK2395" s="18"/>
      <c r="EL2395" s="18"/>
      <c r="EM2395" s="18"/>
      <c r="EN2395" s="18"/>
      <c r="EO2395" s="18"/>
      <c r="EP2395" s="18"/>
      <c r="EQ2395" s="18"/>
      <c r="ER2395" s="18"/>
      <c r="ES2395" s="18"/>
      <c r="ET2395" s="18"/>
      <c r="EU2395" s="18"/>
      <c r="EV2395" s="18"/>
      <c r="EW2395" s="18"/>
      <c r="EX2395" s="18"/>
      <c r="EY2395" s="18"/>
      <c r="EZ2395" s="18"/>
      <c r="FA2395" s="18"/>
      <c r="FB2395" s="18"/>
      <c r="FC2395" s="18"/>
      <c r="FD2395" s="18"/>
      <c r="FE2395" s="18"/>
      <c r="FF2395" s="18"/>
      <c r="FG2395" s="18"/>
      <c r="FH2395" s="18"/>
      <c r="FI2395" s="18"/>
      <c r="FJ2395" s="18"/>
      <c r="FK2395" s="18"/>
      <c r="FL2395" s="18"/>
      <c r="FM2395" s="18"/>
      <c r="FN2395" s="18"/>
      <c r="FO2395" s="18"/>
      <c r="FP2395" s="18"/>
      <c r="FQ2395" s="18"/>
      <c r="FR2395" s="18"/>
      <c r="FS2395" s="18"/>
      <c r="FT2395" s="18"/>
      <c r="FU2395" s="18"/>
      <c r="FV2395" s="18"/>
      <c r="FW2395" s="18"/>
      <c r="FX2395" s="18"/>
      <c r="FY2395" s="18"/>
      <c r="FZ2395" s="18"/>
      <c r="GA2395" s="18"/>
      <c r="GB2395" s="18"/>
      <c r="GC2395" s="18"/>
      <c r="GD2395" s="18"/>
      <c r="GE2395" s="18"/>
      <c r="GF2395" s="18"/>
      <c r="GG2395" s="18"/>
      <c r="GH2395" s="18"/>
      <c r="GI2395" s="18"/>
      <c r="GJ2395" s="18"/>
      <c r="GK2395" s="18"/>
      <c r="GL2395" s="18"/>
      <c r="GM2395" s="18"/>
      <c r="GN2395" s="18"/>
      <c r="GO2395" s="18"/>
      <c r="GP2395" s="18"/>
      <c r="GQ2395" s="18"/>
      <c r="GR2395" s="18"/>
      <c r="GS2395" s="18"/>
      <c r="GT2395" s="18"/>
    </row>
    <row r="2396" spans="1:202" x14ac:dyDescent="0.2">
      <c r="A2396" s="122"/>
      <c r="B2396" s="3"/>
      <c r="C2396" s="3"/>
      <c r="D2396" s="4"/>
      <c r="E2396" s="5"/>
      <c r="F2396" s="19"/>
      <c r="G2396" s="6"/>
      <c r="H2396" s="5"/>
      <c r="I2396" s="5"/>
      <c r="J2396" s="5"/>
      <c r="K2396" s="3"/>
      <c r="L2396" s="20"/>
      <c r="M2396" s="8"/>
      <c r="N2396" s="3"/>
      <c r="O2396" s="3"/>
      <c r="P2396" s="21"/>
      <c r="Q2396" s="2"/>
      <c r="R2396" s="9"/>
      <c r="S2396" s="9"/>
      <c r="T2396" s="9"/>
      <c r="U2396" s="9"/>
      <c r="V2396" s="9"/>
      <c r="W2396" s="9"/>
      <c r="X2396" s="9"/>
      <c r="Y2396" s="9"/>
      <c r="Z2396" s="9"/>
      <c r="AA2396" s="9"/>
      <c r="AB2396" s="9"/>
      <c r="AC2396" s="9"/>
      <c r="AD2396" s="9"/>
      <c r="AE2396" s="9"/>
      <c r="AF2396" s="59">
        <f t="shared" si="841"/>
        <v>44913</v>
      </c>
      <c r="AG2396" s="15">
        <f t="shared" si="842"/>
        <v>0</v>
      </c>
      <c r="AH2396" s="15">
        <f t="shared" si="842"/>
        <v>0</v>
      </c>
      <c r="AI2396" s="4">
        <f t="shared" si="842"/>
        <v>0</v>
      </c>
      <c r="AJ2396" s="16">
        <f t="shared" si="842"/>
        <v>0</v>
      </c>
      <c r="AK2396" s="4">
        <f t="shared" si="842"/>
        <v>0</v>
      </c>
      <c r="AL2396" s="59">
        <f t="shared" si="839"/>
        <v>44913</v>
      </c>
      <c r="AM2396" s="16">
        <f t="shared" si="843"/>
        <v>0</v>
      </c>
      <c r="AN2396" s="15">
        <f t="shared" si="843"/>
        <v>0</v>
      </c>
      <c r="AO2396" s="9">
        <f t="shared" si="843"/>
        <v>0</v>
      </c>
      <c r="AP2396" s="17">
        <f t="shared" si="843"/>
        <v>0</v>
      </c>
      <c r="AQ2396" s="15">
        <f t="shared" si="843"/>
        <v>0</v>
      </c>
      <c r="AR2396" s="10">
        <f t="shared" si="843"/>
        <v>0</v>
      </c>
      <c r="AS2396" s="59">
        <f t="shared" si="843"/>
        <v>0</v>
      </c>
      <c r="AT2396" s="18"/>
      <c r="AU2396" s="18"/>
      <c r="AV2396" s="40"/>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c r="DM2396" s="18"/>
      <c r="DN2396" s="18"/>
      <c r="DO2396" s="18"/>
      <c r="DP2396" s="18"/>
      <c r="DQ2396" s="18"/>
      <c r="DR2396" s="18"/>
      <c r="DS2396" s="18"/>
      <c r="DT2396" s="18"/>
      <c r="DU2396" s="18"/>
      <c r="DV2396" s="18"/>
      <c r="DW2396" s="18"/>
      <c r="DX2396" s="18"/>
      <c r="DY2396" s="18"/>
      <c r="DZ2396" s="18"/>
      <c r="EA2396" s="18"/>
      <c r="EB2396" s="18"/>
      <c r="EC2396" s="18"/>
      <c r="ED2396" s="18"/>
      <c r="EE2396" s="18"/>
      <c r="EF2396" s="18"/>
      <c r="EG2396" s="18"/>
      <c r="EH2396" s="18"/>
      <c r="EI2396" s="18"/>
      <c r="EJ2396" s="18"/>
      <c r="EK2396" s="18"/>
      <c r="EL2396" s="18"/>
      <c r="EM2396" s="18"/>
      <c r="EN2396" s="18"/>
      <c r="EO2396" s="18"/>
      <c r="EP2396" s="18"/>
      <c r="EQ2396" s="18"/>
      <c r="ER2396" s="18"/>
      <c r="ES2396" s="18"/>
      <c r="ET2396" s="18"/>
      <c r="EU2396" s="18"/>
      <c r="EV2396" s="18"/>
      <c r="EW2396" s="18"/>
      <c r="EX2396" s="18"/>
      <c r="EY2396" s="18"/>
      <c r="EZ2396" s="18"/>
      <c r="FA2396" s="18"/>
      <c r="FB2396" s="18"/>
      <c r="FC2396" s="18"/>
      <c r="FD2396" s="18"/>
      <c r="FE2396" s="18"/>
      <c r="FF2396" s="18"/>
      <c r="FG2396" s="18"/>
      <c r="FH2396" s="18"/>
      <c r="FI2396" s="18"/>
      <c r="FJ2396" s="18"/>
      <c r="FK2396" s="18"/>
      <c r="FL2396" s="18"/>
      <c r="FM2396" s="18"/>
      <c r="FN2396" s="18"/>
      <c r="FO2396" s="18"/>
      <c r="FP2396" s="18"/>
      <c r="FQ2396" s="18"/>
      <c r="FR2396" s="18"/>
      <c r="FS2396" s="18"/>
      <c r="FT2396" s="18"/>
      <c r="FU2396" s="18"/>
      <c r="FV2396" s="18"/>
      <c r="FW2396" s="18"/>
      <c r="FX2396" s="18"/>
      <c r="FY2396" s="18"/>
      <c r="FZ2396" s="18"/>
      <c r="GA2396" s="18"/>
      <c r="GB2396" s="18"/>
      <c r="GC2396" s="18"/>
      <c r="GD2396" s="18"/>
      <c r="GE2396" s="18"/>
      <c r="GF2396" s="18"/>
      <c r="GG2396" s="18"/>
      <c r="GH2396" s="18"/>
      <c r="GI2396" s="18"/>
      <c r="GJ2396" s="18"/>
      <c r="GK2396" s="18"/>
      <c r="GL2396" s="18"/>
      <c r="GM2396" s="18"/>
      <c r="GN2396" s="18"/>
      <c r="GO2396" s="18"/>
      <c r="GP2396" s="18"/>
      <c r="GQ2396" s="18"/>
      <c r="GR2396" s="18"/>
      <c r="GS2396" s="18"/>
      <c r="GT2396" s="18"/>
    </row>
    <row r="2397" spans="1:202" x14ac:dyDescent="0.2">
      <c r="A2397" s="122"/>
      <c r="B2397" s="3"/>
      <c r="C2397" s="3"/>
      <c r="D2397" s="4"/>
      <c r="E2397" s="5"/>
      <c r="F2397" s="19"/>
      <c r="G2397" s="6"/>
      <c r="H2397" s="5"/>
      <c r="I2397" s="5"/>
      <c r="J2397" s="5"/>
      <c r="K2397" s="3"/>
      <c r="L2397" s="20"/>
      <c r="M2397" s="8"/>
      <c r="N2397" s="3"/>
      <c r="O2397" s="3"/>
      <c r="P2397" s="21"/>
      <c r="Q2397" s="2"/>
      <c r="R2397" s="9"/>
      <c r="S2397" s="9"/>
      <c r="T2397" s="9"/>
      <c r="U2397" s="9"/>
      <c r="V2397" s="9"/>
      <c r="W2397" s="9"/>
      <c r="X2397" s="9"/>
      <c r="Y2397" s="9"/>
      <c r="Z2397" s="9"/>
      <c r="AA2397" s="9"/>
      <c r="AB2397" s="9"/>
      <c r="AC2397" s="9"/>
      <c r="AD2397" s="9"/>
      <c r="AE2397" s="9"/>
      <c r="AF2397" s="59">
        <f t="shared" si="841"/>
        <v>44914</v>
      </c>
      <c r="AG2397" s="15">
        <f t="shared" si="842"/>
        <v>0</v>
      </c>
      <c r="AH2397" s="15">
        <f t="shared" si="842"/>
        <v>0</v>
      </c>
      <c r="AI2397" s="4">
        <f t="shared" si="842"/>
        <v>0</v>
      </c>
      <c r="AJ2397" s="16">
        <f t="shared" si="842"/>
        <v>0</v>
      </c>
      <c r="AK2397" s="4">
        <f t="shared" si="842"/>
        <v>0</v>
      </c>
      <c r="AL2397" s="59">
        <f t="shared" si="839"/>
        <v>44914</v>
      </c>
      <c r="AM2397" s="16">
        <f t="shared" si="843"/>
        <v>0</v>
      </c>
      <c r="AN2397" s="15">
        <f t="shared" si="843"/>
        <v>0</v>
      </c>
      <c r="AO2397" s="9">
        <f t="shared" si="843"/>
        <v>0</v>
      </c>
      <c r="AP2397" s="17">
        <f t="shared" si="843"/>
        <v>0</v>
      </c>
      <c r="AQ2397" s="15">
        <f t="shared" si="843"/>
        <v>0</v>
      </c>
      <c r="AR2397" s="10">
        <f t="shared" si="843"/>
        <v>0</v>
      </c>
      <c r="AS2397" s="59">
        <f t="shared" si="843"/>
        <v>0</v>
      </c>
      <c r="AT2397" s="18"/>
      <c r="AU2397" s="18"/>
      <c r="AV2397" s="40"/>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c r="DM2397" s="18"/>
      <c r="DN2397" s="18"/>
      <c r="DO2397" s="18"/>
      <c r="DP2397" s="18"/>
      <c r="DQ2397" s="18"/>
      <c r="DR2397" s="18"/>
      <c r="DS2397" s="18"/>
      <c r="DT2397" s="18"/>
      <c r="DU2397" s="18"/>
      <c r="DV2397" s="18"/>
      <c r="DW2397" s="18"/>
      <c r="DX2397" s="18"/>
      <c r="DY2397" s="18"/>
      <c r="DZ2397" s="18"/>
      <c r="EA2397" s="18"/>
      <c r="EB2397" s="18"/>
      <c r="EC2397" s="18"/>
      <c r="ED2397" s="18"/>
      <c r="EE2397" s="18"/>
      <c r="EF2397" s="18"/>
      <c r="EG2397" s="18"/>
      <c r="EH2397" s="18"/>
      <c r="EI2397" s="18"/>
      <c r="EJ2397" s="18"/>
      <c r="EK2397" s="18"/>
      <c r="EL2397" s="18"/>
      <c r="EM2397" s="18"/>
      <c r="EN2397" s="18"/>
      <c r="EO2397" s="18"/>
      <c r="EP2397" s="18"/>
      <c r="EQ2397" s="18"/>
      <c r="ER2397" s="18"/>
      <c r="ES2397" s="18"/>
      <c r="ET2397" s="18"/>
      <c r="EU2397" s="18"/>
      <c r="EV2397" s="18"/>
      <c r="EW2397" s="18"/>
      <c r="EX2397" s="18"/>
      <c r="EY2397" s="18"/>
      <c r="EZ2397" s="18"/>
      <c r="FA2397" s="18"/>
      <c r="FB2397" s="18"/>
      <c r="FC2397" s="18"/>
      <c r="FD2397" s="18"/>
      <c r="FE2397" s="18"/>
      <c r="FF2397" s="18"/>
      <c r="FG2397" s="18"/>
      <c r="FH2397" s="18"/>
      <c r="FI2397" s="18"/>
      <c r="FJ2397" s="18"/>
      <c r="FK2397" s="18"/>
      <c r="FL2397" s="18"/>
      <c r="FM2397" s="18"/>
      <c r="FN2397" s="18"/>
      <c r="FO2397" s="18"/>
      <c r="FP2397" s="18"/>
      <c r="FQ2397" s="18"/>
      <c r="FR2397" s="18"/>
      <c r="FS2397" s="18"/>
      <c r="FT2397" s="18"/>
      <c r="FU2397" s="18"/>
      <c r="FV2397" s="18"/>
      <c r="FW2397" s="18"/>
      <c r="FX2397" s="18"/>
      <c r="FY2397" s="18"/>
      <c r="FZ2397" s="18"/>
      <c r="GA2397" s="18"/>
      <c r="GB2397" s="18"/>
      <c r="GC2397" s="18"/>
      <c r="GD2397" s="18"/>
      <c r="GE2397" s="18"/>
      <c r="GF2397" s="18"/>
      <c r="GG2397" s="18"/>
      <c r="GH2397" s="18"/>
      <c r="GI2397" s="18"/>
      <c r="GJ2397" s="18"/>
      <c r="GK2397" s="18"/>
      <c r="GL2397" s="18"/>
      <c r="GM2397" s="18"/>
      <c r="GN2397" s="18"/>
      <c r="GO2397" s="18"/>
      <c r="GP2397" s="18"/>
      <c r="GQ2397" s="18"/>
      <c r="GR2397" s="18"/>
      <c r="GS2397" s="18"/>
      <c r="GT2397" s="18"/>
    </row>
    <row r="2398" spans="1:202" x14ac:dyDescent="0.2">
      <c r="A2398" s="122"/>
      <c r="B2398" s="3"/>
      <c r="C2398" s="3"/>
      <c r="D2398" s="4"/>
      <c r="E2398" s="5"/>
      <c r="F2398" s="19"/>
      <c r="G2398" s="6"/>
      <c r="H2398" s="5"/>
      <c r="I2398" s="5"/>
      <c r="J2398" s="5"/>
      <c r="K2398" s="3"/>
      <c r="L2398" s="20"/>
      <c r="M2398" s="8"/>
      <c r="N2398" s="3"/>
      <c r="O2398" s="3"/>
      <c r="P2398" s="21"/>
      <c r="Q2398" s="2"/>
      <c r="R2398" s="9"/>
      <c r="S2398" s="9"/>
      <c r="T2398" s="9"/>
      <c r="U2398" s="9"/>
      <c r="V2398" s="9"/>
      <c r="W2398" s="9"/>
      <c r="X2398" s="9"/>
      <c r="Y2398" s="9"/>
      <c r="Z2398" s="9"/>
      <c r="AA2398" s="9"/>
      <c r="AB2398" s="9"/>
      <c r="AC2398" s="9"/>
      <c r="AD2398" s="9"/>
      <c r="AE2398" s="9"/>
      <c r="AF2398" s="59">
        <f t="shared" si="841"/>
        <v>44915</v>
      </c>
      <c r="AG2398" s="15">
        <f t="shared" si="842"/>
        <v>0</v>
      </c>
      <c r="AH2398" s="15">
        <f t="shared" si="842"/>
        <v>0</v>
      </c>
      <c r="AI2398" s="4">
        <f t="shared" si="842"/>
        <v>0</v>
      </c>
      <c r="AJ2398" s="16">
        <f t="shared" si="842"/>
        <v>0</v>
      </c>
      <c r="AK2398" s="4">
        <f t="shared" si="842"/>
        <v>0</v>
      </c>
      <c r="AL2398" s="59">
        <f t="shared" si="839"/>
        <v>44915</v>
      </c>
      <c r="AM2398" s="16">
        <f t="shared" si="843"/>
        <v>0</v>
      </c>
      <c r="AN2398" s="15">
        <f t="shared" si="843"/>
        <v>0</v>
      </c>
      <c r="AO2398" s="9">
        <f t="shared" si="843"/>
        <v>0</v>
      </c>
      <c r="AP2398" s="17">
        <f t="shared" si="843"/>
        <v>0</v>
      </c>
      <c r="AQ2398" s="15">
        <f t="shared" si="843"/>
        <v>0</v>
      </c>
      <c r="AR2398" s="10">
        <f t="shared" si="843"/>
        <v>0</v>
      </c>
      <c r="AS2398" s="59">
        <f t="shared" si="843"/>
        <v>0</v>
      </c>
      <c r="AT2398" s="18"/>
      <c r="AU2398" s="18"/>
      <c r="AV2398" s="40"/>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8"/>
      <c r="FH2398" s="18"/>
      <c r="FI2398" s="18"/>
      <c r="FJ2398" s="18"/>
      <c r="FK2398" s="18"/>
      <c r="FL2398" s="18"/>
      <c r="FM2398" s="18"/>
      <c r="FN2398" s="18"/>
      <c r="FO2398" s="18"/>
      <c r="FP2398" s="18"/>
      <c r="FQ2398" s="18"/>
      <c r="FR2398" s="18"/>
      <c r="FS2398" s="18"/>
      <c r="FT2398" s="18"/>
      <c r="FU2398" s="18"/>
      <c r="FV2398" s="18"/>
      <c r="FW2398" s="18"/>
      <c r="FX2398" s="18"/>
      <c r="FY2398" s="18"/>
      <c r="FZ2398" s="18"/>
      <c r="GA2398" s="18"/>
      <c r="GB2398" s="18"/>
      <c r="GC2398" s="18"/>
      <c r="GD2398" s="18"/>
      <c r="GE2398" s="18"/>
      <c r="GF2398" s="18"/>
      <c r="GG2398" s="18"/>
      <c r="GH2398" s="18"/>
      <c r="GI2398" s="18"/>
      <c r="GJ2398" s="18"/>
      <c r="GK2398" s="18"/>
      <c r="GL2398" s="18"/>
      <c r="GM2398" s="18"/>
      <c r="GN2398" s="18"/>
      <c r="GO2398" s="18"/>
      <c r="GP2398" s="18"/>
      <c r="GQ2398" s="18"/>
      <c r="GR2398" s="18"/>
      <c r="GS2398" s="18"/>
      <c r="GT2398" s="18"/>
    </row>
    <row r="2399" spans="1:202" x14ac:dyDescent="0.2">
      <c r="A2399" s="122"/>
      <c r="B2399" s="3"/>
      <c r="C2399" s="3"/>
      <c r="D2399" s="4"/>
      <c r="E2399" s="5"/>
      <c r="F2399" s="19"/>
      <c r="G2399" s="6"/>
      <c r="H2399" s="5"/>
      <c r="I2399" s="5"/>
      <c r="J2399" s="5"/>
      <c r="K2399" s="3"/>
      <c r="L2399" s="20"/>
      <c r="M2399" s="8"/>
      <c r="N2399" s="3"/>
      <c r="O2399" s="3"/>
      <c r="P2399" s="21"/>
      <c r="Q2399" s="2"/>
      <c r="R2399" s="9"/>
      <c r="S2399" s="9"/>
      <c r="T2399" s="9"/>
      <c r="U2399" s="9"/>
      <c r="V2399" s="9"/>
      <c r="W2399" s="9"/>
      <c r="X2399" s="9"/>
      <c r="Y2399" s="9"/>
      <c r="Z2399" s="9"/>
      <c r="AA2399" s="9"/>
      <c r="AB2399" s="9"/>
      <c r="AC2399" s="9"/>
      <c r="AD2399" s="9"/>
      <c r="AE2399" s="9"/>
      <c r="AF2399" s="59">
        <f t="shared" si="841"/>
        <v>44916</v>
      </c>
      <c r="AG2399" s="15">
        <f t="shared" si="842"/>
        <v>0</v>
      </c>
      <c r="AH2399" s="15">
        <f t="shared" si="842"/>
        <v>0</v>
      </c>
      <c r="AI2399" s="4">
        <f t="shared" si="842"/>
        <v>0</v>
      </c>
      <c r="AJ2399" s="16">
        <f t="shared" si="842"/>
        <v>0</v>
      </c>
      <c r="AK2399" s="4">
        <f t="shared" si="842"/>
        <v>0</v>
      </c>
      <c r="AL2399" s="59">
        <f t="shared" si="839"/>
        <v>44916</v>
      </c>
      <c r="AM2399" s="16">
        <f t="shared" si="843"/>
        <v>0</v>
      </c>
      <c r="AN2399" s="15">
        <f t="shared" si="843"/>
        <v>0</v>
      </c>
      <c r="AO2399" s="9">
        <f t="shared" si="843"/>
        <v>0</v>
      </c>
      <c r="AP2399" s="17">
        <f t="shared" si="843"/>
        <v>0</v>
      </c>
      <c r="AQ2399" s="15">
        <f t="shared" si="843"/>
        <v>0</v>
      </c>
      <c r="AR2399" s="10">
        <f t="shared" si="843"/>
        <v>0</v>
      </c>
      <c r="AS2399" s="59">
        <f t="shared" si="843"/>
        <v>0</v>
      </c>
      <c r="AT2399" s="18"/>
      <c r="AU2399" s="18"/>
      <c r="AV2399" s="40"/>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c r="DM2399" s="18"/>
      <c r="DN2399" s="18"/>
      <c r="DO2399" s="18"/>
      <c r="DP2399" s="18"/>
      <c r="DQ2399" s="18"/>
      <c r="DR2399" s="18"/>
      <c r="DS2399" s="18"/>
      <c r="DT2399" s="18"/>
      <c r="DU2399" s="18"/>
      <c r="DV2399" s="18"/>
      <c r="DW2399" s="18"/>
      <c r="DX2399" s="18"/>
      <c r="DY2399" s="18"/>
      <c r="DZ2399" s="18"/>
      <c r="EA2399" s="18"/>
      <c r="EB2399" s="18"/>
      <c r="EC2399" s="18"/>
      <c r="ED2399" s="18"/>
      <c r="EE2399" s="18"/>
      <c r="EF2399" s="18"/>
      <c r="EG2399" s="18"/>
      <c r="EH2399" s="18"/>
      <c r="EI2399" s="18"/>
      <c r="EJ2399" s="18"/>
      <c r="EK2399" s="18"/>
      <c r="EL2399" s="18"/>
      <c r="EM2399" s="18"/>
      <c r="EN2399" s="18"/>
      <c r="EO2399" s="18"/>
      <c r="EP2399" s="18"/>
      <c r="EQ2399" s="18"/>
      <c r="ER2399" s="18"/>
      <c r="ES2399" s="18"/>
      <c r="ET2399" s="18"/>
      <c r="EU2399" s="18"/>
      <c r="EV2399" s="18"/>
      <c r="EW2399" s="18"/>
      <c r="EX2399" s="18"/>
      <c r="EY2399" s="18"/>
      <c r="EZ2399" s="18"/>
      <c r="FA2399" s="18"/>
      <c r="FB2399" s="18"/>
      <c r="FC2399" s="18"/>
      <c r="FD2399" s="18"/>
      <c r="FE2399" s="18"/>
      <c r="FF2399" s="18"/>
      <c r="FG2399" s="18"/>
      <c r="FH2399" s="18"/>
      <c r="FI2399" s="18"/>
      <c r="FJ2399" s="18"/>
      <c r="FK2399" s="18"/>
      <c r="FL2399" s="18"/>
      <c r="FM2399" s="18"/>
      <c r="FN2399" s="18"/>
      <c r="FO2399" s="18"/>
      <c r="FP2399" s="18"/>
      <c r="FQ2399" s="18"/>
      <c r="FR2399" s="18"/>
      <c r="FS2399" s="18"/>
      <c r="FT2399" s="18"/>
      <c r="FU2399" s="18"/>
      <c r="FV2399" s="18"/>
      <c r="FW2399" s="18"/>
      <c r="FX2399" s="18"/>
      <c r="FY2399" s="18"/>
      <c r="FZ2399" s="18"/>
      <c r="GA2399" s="18"/>
      <c r="GB2399" s="18"/>
      <c r="GC2399" s="18"/>
      <c r="GD2399" s="18"/>
      <c r="GE2399" s="18"/>
      <c r="GF2399" s="18"/>
      <c r="GG2399" s="18"/>
      <c r="GH2399" s="18"/>
      <c r="GI2399" s="18"/>
      <c r="GJ2399" s="18"/>
      <c r="GK2399" s="18"/>
      <c r="GL2399" s="18"/>
      <c r="GM2399" s="18"/>
      <c r="GN2399" s="18"/>
      <c r="GO2399" s="18"/>
      <c r="GP2399" s="18"/>
      <c r="GQ2399" s="18"/>
      <c r="GR2399" s="18"/>
      <c r="GS2399" s="18"/>
      <c r="GT2399" s="18"/>
    </row>
    <row r="2400" spans="1:202" x14ac:dyDescent="0.2">
      <c r="A2400" s="122"/>
      <c r="B2400" s="3"/>
      <c r="C2400" s="3"/>
      <c r="D2400" s="4"/>
      <c r="E2400" s="5"/>
      <c r="F2400" s="19"/>
      <c r="G2400" s="6"/>
      <c r="H2400" s="5"/>
      <c r="I2400" s="5"/>
      <c r="J2400" s="5"/>
      <c r="K2400" s="3"/>
      <c r="L2400" s="20"/>
      <c r="M2400" s="8"/>
      <c r="N2400" s="3"/>
      <c r="O2400" s="3"/>
      <c r="P2400" s="21"/>
      <c r="Q2400" s="2"/>
      <c r="R2400" s="9"/>
      <c r="S2400" s="9"/>
      <c r="T2400" s="9"/>
      <c r="U2400" s="9"/>
      <c r="V2400" s="9"/>
      <c r="W2400" s="9"/>
      <c r="X2400" s="9"/>
      <c r="Y2400" s="9"/>
      <c r="Z2400" s="9"/>
      <c r="AA2400" s="9"/>
      <c r="AB2400" s="9"/>
      <c r="AC2400" s="9"/>
      <c r="AD2400" s="9"/>
      <c r="AE2400" s="9"/>
      <c r="AF2400" s="59">
        <f t="shared" si="841"/>
        <v>44917</v>
      </c>
      <c r="AG2400" s="15">
        <f t="shared" si="842"/>
        <v>0</v>
      </c>
      <c r="AH2400" s="15">
        <f t="shared" si="842"/>
        <v>0</v>
      </c>
      <c r="AI2400" s="4">
        <f t="shared" si="842"/>
        <v>0</v>
      </c>
      <c r="AJ2400" s="16">
        <f t="shared" si="842"/>
        <v>0</v>
      </c>
      <c r="AK2400" s="4">
        <f t="shared" si="842"/>
        <v>0</v>
      </c>
      <c r="AL2400" s="59">
        <f t="shared" si="839"/>
        <v>44917</v>
      </c>
      <c r="AM2400" s="16">
        <f t="shared" si="843"/>
        <v>0</v>
      </c>
      <c r="AN2400" s="15">
        <f t="shared" si="843"/>
        <v>0</v>
      </c>
      <c r="AO2400" s="9">
        <f t="shared" si="843"/>
        <v>0</v>
      </c>
      <c r="AP2400" s="17">
        <f t="shared" si="843"/>
        <v>0</v>
      </c>
      <c r="AQ2400" s="15">
        <f t="shared" si="843"/>
        <v>0</v>
      </c>
      <c r="AR2400" s="10">
        <f t="shared" si="843"/>
        <v>0</v>
      </c>
      <c r="AS2400" s="59">
        <f t="shared" si="843"/>
        <v>0</v>
      </c>
      <c r="AT2400" s="18"/>
      <c r="AU2400" s="18"/>
      <c r="AV2400" s="40"/>
      <c r="AW2400" s="18"/>
      <c r="AX2400" s="18"/>
      <c r="AY2400" s="18"/>
      <c r="AZ2400" s="18"/>
      <c r="BA2400" s="18"/>
      <c r="BB2400" s="18"/>
      <c r="BC2400" s="18"/>
      <c r="BD2400" s="18"/>
      <c r="BE2400" s="18"/>
      <c r="BF2400" s="18"/>
      <c r="BG2400" s="18"/>
      <c r="BH2400" s="18"/>
      <c r="BI2400" s="18"/>
      <c r="BJ2400" s="18"/>
      <c r="BK2400" s="18"/>
      <c r="BL2400" s="18"/>
      <c r="BM2400" s="18"/>
      <c r="BN2400" s="18"/>
      <c r="BO2400" s="18"/>
      <c r="BP2400" s="18"/>
      <c r="BQ2400" s="18"/>
      <c r="BR2400" s="18"/>
      <c r="BS2400" s="18"/>
      <c r="BT2400" s="18"/>
      <c r="BU2400" s="18"/>
      <c r="BV2400" s="18"/>
      <c r="BW2400" s="18"/>
      <c r="BX2400" s="18"/>
      <c r="BY2400" s="18"/>
      <c r="BZ2400" s="18"/>
      <c r="CA2400" s="18"/>
      <c r="CB2400" s="18"/>
      <c r="CC2400" s="18"/>
      <c r="CD2400" s="18"/>
      <c r="CE2400" s="18"/>
      <c r="CF2400" s="18"/>
      <c r="CG2400" s="18"/>
      <c r="CH2400" s="18"/>
      <c r="CI2400" s="18"/>
      <c r="CJ2400" s="18"/>
      <c r="CK2400" s="18"/>
      <c r="CL2400" s="18"/>
      <c r="CM2400" s="18"/>
      <c r="CN2400" s="18"/>
      <c r="CO2400" s="18"/>
      <c r="CP2400" s="18"/>
      <c r="CQ2400" s="18"/>
      <c r="CR2400" s="18"/>
      <c r="CS2400" s="18"/>
      <c r="CT2400" s="18"/>
      <c r="CU2400" s="18"/>
      <c r="CV2400" s="18"/>
      <c r="CW2400" s="18"/>
      <c r="CX2400" s="18"/>
      <c r="CY2400" s="18"/>
      <c r="CZ2400" s="18"/>
      <c r="DA2400" s="18"/>
      <c r="DB2400" s="18"/>
      <c r="DC2400" s="18"/>
      <c r="DD2400" s="18"/>
      <c r="DE2400" s="18"/>
      <c r="DF2400" s="18"/>
      <c r="DG2400" s="18"/>
      <c r="DH2400" s="18"/>
      <c r="DI2400" s="18"/>
      <c r="DJ2400" s="18"/>
      <c r="DK2400" s="18"/>
      <c r="DL2400" s="18"/>
      <c r="DM2400" s="18"/>
      <c r="DN2400" s="18"/>
      <c r="DO2400" s="18"/>
      <c r="DP2400" s="18"/>
      <c r="DQ2400" s="18"/>
      <c r="DR2400" s="18"/>
      <c r="DS2400" s="18"/>
      <c r="DT2400" s="18"/>
      <c r="DU2400" s="18"/>
      <c r="DV2400" s="18"/>
      <c r="DW2400" s="18"/>
      <c r="DX2400" s="18"/>
      <c r="DY2400" s="18"/>
      <c r="DZ2400" s="18"/>
      <c r="EA2400" s="18"/>
      <c r="EB2400" s="18"/>
      <c r="EC2400" s="18"/>
      <c r="ED2400" s="18"/>
      <c r="EE2400" s="18"/>
      <c r="EF2400" s="18"/>
      <c r="EG2400" s="18"/>
      <c r="EH2400" s="18"/>
      <c r="EI2400" s="18"/>
      <c r="EJ2400" s="18"/>
      <c r="EK2400" s="18"/>
      <c r="EL2400" s="18"/>
      <c r="EM2400" s="18"/>
      <c r="EN2400" s="18"/>
      <c r="EO2400" s="18"/>
      <c r="EP2400" s="18"/>
      <c r="EQ2400" s="18"/>
      <c r="ER2400" s="18"/>
      <c r="ES2400" s="18"/>
      <c r="ET2400" s="18"/>
      <c r="EU2400" s="18"/>
      <c r="EV2400" s="18"/>
      <c r="EW2400" s="18"/>
      <c r="EX2400" s="18"/>
      <c r="EY2400" s="18"/>
      <c r="EZ2400" s="18"/>
      <c r="FA2400" s="18"/>
      <c r="FB2400" s="18"/>
      <c r="FC2400" s="18"/>
      <c r="FD2400" s="18"/>
      <c r="FE2400" s="18"/>
      <c r="FF2400" s="18"/>
      <c r="FG2400" s="18"/>
      <c r="FH2400" s="18"/>
      <c r="FI2400" s="18"/>
      <c r="FJ2400" s="18"/>
      <c r="FK2400" s="18"/>
      <c r="FL2400" s="18"/>
      <c r="FM2400" s="18"/>
      <c r="FN2400" s="18"/>
      <c r="FO2400" s="18"/>
      <c r="FP2400" s="18"/>
      <c r="FQ2400" s="18"/>
      <c r="FR2400" s="18"/>
      <c r="FS2400" s="18"/>
      <c r="FT2400" s="18"/>
      <c r="FU2400" s="18"/>
      <c r="FV2400" s="18"/>
      <c r="FW2400" s="18"/>
      <c r="FX2400" s="18"/>
      <c r="FY2400" s="18"/>
      <c r="FZ2400" s="18"/>
      <c r="GA2400" s="18"/>
      <c r="GB2400" s="18"/>
      <c r="GC2400" s="18"/>
      <c r="GD2400" s="18"/>
      <c r="GE2400" s="18"/>
      <c r="GF2400" s="18"/>
      <c r="GG2400" s="18"/>
      <c r="GH2400" s="18"/>
      <c r="GI2400" s="18"/>
      <c r="GJ2400" s="18"/>
      <c r="GK2400" s="18"/>
      <c r="GL2400" s="18"/>
      <c r="GM2400" s="18"/>
      <c r="GN2400" s="18"/>
      <c r="GO2400" s="18"/>
      <c r="GP2400" s="18"/>
      <c r="GQ2400" s="18"/>
      <c r="GR2400" s="18"/>
      <c r="GS2400" s="18"/>
      <c r="GT2400" s="18"/>
    </row>
    <row r="2401" spans="1:202" x14ac:dyDescent="0.2">
      <c r="A2401" s="122"/>
      <c r="B2401" s="3"/>
      <c r="C2401" s="3"/>
      <c r="D2401" s="4"/>
      <c r="E2401" s="5"/>
      <c r="F2401" s="19"/>
      <c r="G2401" s="6"/>
      <c r="H2401" s="5"/>
      <c r="I2401" s="5"/>
      <c r="J2401" s="5"/>
      <c r="K2401" s="3"/>
      <c r="L2401" s="20"/>
      <c r="M2401" s="8"/>
      <c r="N2401" s="3"/>
      <c r="O2401" s="3"/>
      <c r="P2401" s="21"/>
      <c r="Q2401" s="2"/>
      <c r="R2401" s="9"/>
      <c r="S2401" s="9"/>
      <c r="T2401" s="9"/>
      <c r="U2401" s="9"/>
      <c r="V2401" s="9"/>
      <c r="W2401" s="9"/>
      <c r="X2401" s="9"/>
      <c r="Y2401" s="9"/>
      <c r="Z2401" s="9"/>
      <c r="AA2401" s="9"/>
      <c r="AB2401" s="9"/>
      <c r="AC2401" s="9"/>
      <c r="AD2401" s="9"/>
      <c r="AE2401" s="9"/>
      <c r="AF2401" s="59">
        <f t="shared" si="841"/>
        <v>44918</v>
      </c>
      <c r="AG2401" s="15">
        <f t="shared" si="842"/>
        <v>0</v>
      </c>
      <c r="AH2401" s="15">
        <f t="shared" si="842"/>
        <v>0</v>
      </c>
      <c r="AI2401" s="4">
        <f t="shared" si="842"/>
        <v>0</v>
      </c>
      <c r="AJ2401" s="16">
        <f t="shared" si="842"/>
        <v>0</v>
      </c>
      <c r="AK2401" s="4">
        <f t="shared" si="842"/>
        <v>0</v>
      </c>
      <c r="AL2401" s="59">
        <f t="shared" si="839"/>
        <v>44918</v>
      </c>
      <c r="AM2401" s="16">
        <f t="shared" si="843"/>
        <v>0</v>
      </c>
      <c r="AN2401" s="15">
        <f t="shared" si="843"/>
        <v>0</v>
      </c>
      <c r="AO2401" s="9">
        <f t="shared" si="843"/>
        <v>0</v>
      </c>
      <c r="AP2401" s="17">
        <f t="shared" si="843"/>
        <v>0</v>
      </c>
      <c r="AQ2401" s="15">
        <f t="shared" si="843"/>
        <v>0</v>
      </c>
      <c r="AR2401" s="10">
        <f t="shared" si="843"/>
        <v>0</v>
      </c>
      <c r="AS2401" s="59">
        <f t="shared" si="843"/>
        <v>0</v>
      </c>
      <c r="AT2401" s="18"/>
      <c r="AU2401" s="18"/>
      <c r="AV2401" s="40"/>
      <c r="AW2401" s="18"/>
      <c r="AX2401" s="18"/>
      <c r="AY2401" s="18"/>
      <c r="AZ2401" s="18"/>
      <c r="BA2401" s="18"/>
      <c r="BB2401" s="18"/>
      <c r="BC2401" s="18"/>
      <c r="BD2401" s="18"/>
      <c r="BE2401" s="18"/>
      <c r="BF2401" s="18"/>
      <c r="BG2401" s="18"/>
      <c r="BH2401" s="18"/>
      <c r="BI2401" s="18"/>
      <c r="BJ2401" s="18"/>
      <c r="BK2401" s="18"/>
      <c r="BL2401" s="18"/>
      <c r="BM2401" s="18"/>
      <c r="BN2401" s="18"/>
      <c r="BO2401" s="18"/>
      <c r="BP2401" s="18"/>
      <c r="BQ2401" s="18"/>
      <c r="BR2401" s="18"/>
      <c r="BS2401" s="18"/>
      <c r="BT2401" s="18"/>
      <c r="BU2401" s="18"/>
      <c r="BV2401" s="18"/>
      <c r="BW2401" s="18"/>
      <c r="BX2401" s="18"/>
      <c r="BY2401" s="18"/>
      <c r="BZ2401" s="18"/>
      <c r="CA2401" s="18"/>
      <c r="CB2401" s="18"/>
      <c r="CC2401" s="18"/>
      <c r="CD2401" s="18"/>
      <c r="CE2401" s="18"/>
      <c r="CF2401" s="18"/>
      <c r="CG2401" s="18"/>
      <c r="CH2401" s="18"/>
      <c r="CI2401" s="18"/>
      <c r="CJ2401" s="18"/>
      <c r="CK2401" s="18"/>
      <c r="CL2401" s="18"/>
      <c r="CM2401" s="18"/>
      <c r="CN2401" s="18"/>
      <c r="CO2401" s="18"/>
      <c r="CP2401" s="18"/>
      <c r="CQ2401" s="18"/>
      <c r="CR2401" s="18"/>
      <c r="CS2401" s="18"/>
      <c r="CT2401" s="18"/>
      <c r="CU2401" s="18"/>
      <c r="CV2401" s="18"/>
      <c r="CW2401" s="18"/>
      <c r="CX2401" s="18"/>
      <c r="CY2401" s="18"/>
      <c r="CZ2401" s="18"/>
      <c r="DA2401" s="18"/>
      <c r="DB2401" s="18"/>
      <c r="DC2401" s="18"/>
      <c r="DD2401" s="18"/>
      <c r="DE2401" s="18"/>
      <c r="DF2401" s="18"/>
      <c r="DG2401" s="18"/>
      <c r="DH2401" s="18"/>
      <c r="DI2401" s="18"/>
      <c r="DJ2401" s="18"/>
      <c r="DK2401" s="18"/>
      <c r="DL2401" s="18"/>
      <c r="DM2401" s="18"/>
      <c r="DN2401" s="18"/>
      <c r="DO2401" s="18"/>
      <c r="DP2401" s="18"/>
      <c r="DQ2401" s="18"/>
      <c r="DR2401" s="18"/>
      <c r="DS2401" s="18"/>
      <c r="DT2401" s="18"/>
      <c r="DU2401" s="18"/>
      <c r="DV2401" s="18"/>
      <c r="DW2401" s="18"/>
      <c r="DX2401" s="18"/>
      <c r="DY2401" s="18"/>
      <c r="DZ2401" s="18"/>
      <c r="EA2401" s="18"/>
      <c r="EB2401" s="18"/>
      <c r="EC2401" s="18"/>
      <c r="ED2401" s="18"/>
      <c r="EE2401" s="18"/>
      <c r="EF2401" s="18"/>
      <c r="EG2401" s="18"/>
      <c r="EH2401" s="18"/>
      <c r="EI2401" s="18"/>
      <c r="EJ2401" s="18"/>
      <c r="EK2401" s="18"/>
      <c r="EL2401" s="18"/>
      <c r="EM2401" s="18"/>
      <c r="EN2401" s="18"/>
      <c r="EO2401" s="18"/>
      <c r="EP2401" s="18"/>
      <c r="EQ2401" s="18"/>
      <c r="ER2401" s="18"/>
      <c r="ES2401" s="18"/>
      <c r="ET2401" s="18"/>
      <c r="EU2401" s="18"/>
      <c r="EV2401" s="18"/>
      <c r="EW2401" s="18"/>
      <c r="EX2401" s="18"/>
      <c r="EY2401" s="18"/>
      <c r="EZ2401" s="18"/>
      <c r="FA2401" s="18"/>
      <c r="FB2401" s="18"/>
      <c r="FC2401" s="18"/>
      <c r="FD2401" s="18"/>
      <c r="FE2401" s="18"/>
      <c r="FF2401" s="18"/>
      <c r="FG2401" s="18"/>
      <c r="FH2401" s="18"/>
      <c r="FI2401" s="18"/>
      <c r="FJ2401" s="18"/>
      <c r="FK2401" s="18"/>
      <c r="FL2401" s="18"/>
      <c r="FM2401" s="18"/>
      <c r="FN2401" s="18"/>
      <c r="FO2401" s="18"/>
      <c r="FP2401" s="18"/>
      <c r="FQ2401" s="18"/>
      <c r="FR2401" s="18"/>
      <c r="FS2401" s="18"/>
      <c r="FT2401" s="18"/>
      <c r="FU2401" s="18"/>
      <c r="FV2401" s="18"/>
      <c r="FW2401" s="18"/>
      <c r="FX2401" s="18"/>
      <c r="FY2401" s="18"/>
      <c r="FZ2401" s="18"/>
      <c r="GA2401" s="18"/>
      <c r="GB2401" s="18"/>
      <c r="GC2401" s="18"/>
      <c r="GD2401" s="18"/>
      <c r="GE2401" s="18"/>
      <c r="GF2401" s="18"/>
      <c r="GG2401" s="18"/>
      <c r="GH2401" s="18"/>
      <c r="GI2401" s="18"/>
      <c r="GJ2401" s="18"/>
      <c r="GK2401" s="18"/>
      <c r="GL2401" s="18"/>
      <c r="GM2401" s="18"/>
      <c r="GN2401" s="18"/>
      <c r="GO2401" s="18"/>
      <c r="GP2401" s="18"/>
      <c r="GQ2401" s="18"/>
      <c r="GR2401" s="18"/>
      <c r="GS2401" s="18"/>
      <c r="GT2401" s="18"/>
    </row>
    <row r="2402" spans="1:202" x14ac:dyDescent="0.2">
      <c r="A2402" s="122"/>
      <c r="B2402" s="3"/>
      <c r="C2402" s="3"/>
      <c r="D2402" s="4"/>
      <c r="E2402" s="5"/>
      <c r="F2402" s="19"/>
      <c r="G2402" s="6"/>
      <c r="H2402" s="5"/>
      <c r="I2402" s="5"/>
      <c r="J2402" s="5"/>
      <c r="K2402" s="3"/>
      <c r="L2402" s="20"/>
      <c r="M2402" s="8"/>
      <c r="N2402" s="3"/>
      <c r="O2402" s="3"/>
      <c r="P2402" s="21"/>
      <c r="Q2402" s="2"/>
      <c r="R2402" s="9"/>
      <c r="S2402" s="9"/>
      <c r="T2402" s="9"/>
      <c r="U2402" s="9"/>
      <c r="V2402" s="9"/>
      <c r="W2402" s="9"/>
      <c r="X2402" s="9"/>
      <c r="Y2402" s="9"/>
      <c r="Z2402" s="9"/>
      <c r="AA2402" s="9"/>
      <c r="AB2402" s="9"/>
      <c r="AC2402" s="9"/>
      <c r="AD2402" s="9"/>
      <c r="AE2402" s="9"/>
      <c r="AF2402" s="59">
        <f t="shared" si="841"/>
        <v>44919</v>
      </c>
      <c r="AG2402" s="15">
        <f t="shared" si="842"/>
        <v>0</v>
      </c>
      <c r="AH2402" s="15">
        <f t="shared" si="842"/>
        <v>0</v>
      </c>
      <c r="AI2402" s="4">
        <f t="shared" si="842"/>
        <v>0</v>
      </c>
      <c r="AJ2402" s="16">
        <f t="shared" si="842"/>
        <v>0</v>
      </c>
      <c r="AK2402" s="4">
        <f t="shared" si="842"/>
        <v>0</v>
      </c>
      <c r="AL2402" s="59">
        <f t="shared" si="839"/>
        <v>44919</v>
      </c>
      <c r="AM2402" s="16">
        <f t="shared" si="843"/>
        <v>0</v>
      </c>
      <c r="AN2402" s="15">
        <f t="shared" si="843"/>
        <v>0</v>
      </c>
      <c r="AO2402" s="9">
        <f t="shared" si="843"/>
        <v>0</v>
      </c>
      <c r="AP2402" s="17">
        <f t="shared" si="843"/>
        <v>0</v>
      </c>
      <c r="AQ2402" s="15">
        <f t="shared" si="843"/>
        <v>0</v>
      </c>
      <c r="AR2402" s="10">
        <f t="shared" si="843"/>
        <v>0</v>
      </c>
      <c r="AS2402" s="59">
        <f t="shared" si="843"/>
        <v>0</v>
      </c>
      <c r="AT2402" s="18"/>
      <c r="AU2402" s="18"/>
      <c r="AV2402" s="40"/>
      <c r="AW2402" s="18"/>
      <c r="AX2402" s="18"/>
      <c r="AY2402" s="18"/>
      <c r="AZ2402" s="18"/>
      <c r="BA2402" s="18"/>
      <c r="BB2402" s="18"/>
      <c r="BC2402" s="18"/>
      <c r="BD2402" s="18"/>
      <c r="BE2402" s="18"/>
      <c r="BF2402" s="18"/>
      <c r="BG2402" s="18"/>
      <c r="BH2402" s="18"/>
      <c r="BI2402" s="18"/>
      <c r="BJ2402" s="18"/>
      <c r="BK2402" s="18"/>
      <c r="BL2402" s="18"/>
      <c r="BM2402" s="18"/>
      <c r="BN2402" s="18"/>
      <c r="BO2402" s="18"/>
      <c r="BP2402" s="18"/>
      <c r="BQ2402" s="18"/>
      <c r="BR2402" s="18"/>
      <c r="BS2402" s="18"/>
      <c r="BT2402" s="18"/>
      <c r="BU2402" s="18"/>
      <c r="BV2402" s="18"/>
      <c r="BW2402" s="18"/>
      <c r="BX2402" s="18"/>
      <c r="BY2402" s="18"/>
      <c r="BZ2402" s="18"/>
      <c r="CA2402" s="18"/>
      <c r="CB2402" s="18"/>
      <c r="CC2402" s="18"/>
      <c r="CD2402" s="18"/>
      <c r="CE2402" s="18"/>
      <c r="CF2402" s="18"/>
      <c r="CG2402" s="18"/>
      <c r="CH2402" s="18"/>
      <c r="CI2402" s="18"/>
      <c r="CJ2402" s="18"/>
      <c r="CK2402" s="18"/>
      <c r="CL2402" s="18"/>
      <c r="CM2402" s="18"/>
      <c r="CN2402" s="18"/>
      <c r="CO2402" s="18"/>
      <c r="CP2402" s="18"/>
      <c r="CQ2402" s="18"/>
      <c r="CR2402" s="18"/>
      <c r="CS2402" s="18"/>
      <c r="CT2402" s="18"/>
      <c r="CU2402" s="18"/>
      <c r="CV2402" s="18"/>
      <c r="CW2402" s="18"/>
      <c r="CX2402" s="18"/>
      <c r="CY2402" s="18"/>
      <c r="CZ2402" s="18"/>
      <c r="DA2402" s="18"/>
      <c r="DB2402" s="18"/>
      <c r="DC2402" s="18"/>
      <c r="DD2402" s="18"/>
      <c r="DE2402" s="18"/>
      <c r="DF2402" s="18"/>
      <c r="DG2402" s="18"/>
      <c r="DH2402" s="18"/>
      <c r="DI2402" s="18"/>
      <c r="DJ2402" s="18"/>
      <c r="DK2402" s="18"/>
      <c r="DL2402" s="18"/>
      <c r="DM2402" s="18"/>
      <c r="DN2402" s="18"/>
      <c r="DO2402" s="18"/>
      <c r="DP2402" s="18"/>
      <c r="DQ2402" s="18"/>
      <c r="DR2402" s="18"/>
      <c r="DS2402" s="18"/>
      <c r="DT2402" s="18"/>
      <c r="DU2402" s="18"/>
      <c r="DV2402" s="18"/>
      <c r="DW2402" s="18"/>
      <c r="DX2402" s="18"/>
      <c r="DY2402" s="18"/>
      <c r="DZ2402" s="18"/>
      <c r="EA2402" s="18"/>
      <c r="EB2402" s="18"/>
      <c r="EC2402" s="18"/>
      <c r="ED2402" s="18"/>
      <c r="EE2402" s="18"/>
      <c r="EF2402" s="18"/>
      <c r="EG2402" s="18"/>
      <c r="EH2402" s="18"/>
      <c r="EI2402" s="18"/>
      <c r="EJ2402" s="18"/>
      <c r="EK2402" s="18"/>
      <c r="EL2402" s="18"/>
      <c r="EM2402" s="18"/>
      <c r="EN2402" s="18"/>
      <c r="EO2402" s="18"/>
      <c r="EP2402" s="18"/>
      <c r="EQ2402" s="18"/>
      <c r="ER2402" s="18"/>
      <c r="ES2402" s="18"/>
      <c r="ET2402" s="18"/>
      <c r="EU2402" s="18"/>
      <c r="EV2402" s="18"/>
      <c r="EW2402" s="18"/>
      <c r="EX2402" s="18"/>
      <c r="EY2402" s="18"/>
      <c r="EZ2402" s="18"/>
      <c r="FA2402" s="18"/>
      <c r="FB2402" s="18"/>
      <c r="FC2402" s="18"/>
      <c r="FD2402" s="18"/>
      <c r="FE2402" s="18"/>
      <c r="FF2402" s="18"/>
      <c r="FG2402" s="18"/>
      <c r="FH2402" s="18"/>
      <c r="FI2402" s="18"/>
      <c r="FJ2402" s="18"/>
      <c r="FK2402" s="18"/>
      <c r="FL2402" s="18"/>
      <c r="FM2402" s="18"/>
      <c r="FN2402" s="18"/>
      <c r="FO2402" s="18"/>
      <c r="FP2402" s="18"/>
      <c r="FQ2402" s="18"/>
      <c r="FR2402" s="18"/>
      <c r="FS2402" s="18"/>
      <c r="FT2402" s="18"/>
      <c r="FU2402" s="18"/>
      <c r="FV2402" s="18"/>
      <c r="FW2402" s="18"/>
      <c r="FX2402" s="18"/>
      <c r="FY2402" s="18"/>
      <c r="FZ2402" s="18"/>
      <c r="GA2402" s="18"/>
      <c r="GB2402" s="18"/>
      <c r="GC2402" s="18"/>
      <c r="GD2402" s="18"/>
      <c r="GE2402" s="18"/>
      <c r="GF2402" s="18"/>
      <c r="GG2402" s="18"/>
      <c r="GH2402" s="18"/>
      <c r="GI2402" s="18"/>
      <c r="GJ2402" s="18"/>
      <c r="GK2402" s="18"/>
      <c r="GL2402" s="18"/>
      <c r="GM2402" s="18"/>
      <c r="GN2402" s="18"/>
      <c r="GO2402" s="18"/>
      <c r="GP2402" s="18"/>
      <c r="GQ2402" s="18"/>
      <c r="GR2402" s="18"/>
      <c r="GS2402" s="18"/>
      <c r="GT2402" s="18"/>
    </row>
    <row r="2403" spans="1:202" x14ac:dyDescent="0.2">
      <c r="A2403" s="122"/>
      <c r="B2403" s="3"/>
      <c r="C2403" s="3"/>
      <c r="D2403" s="4"/>
      <c r="E2403" s="5"/>
      <c r="F2403" s="19"/>
      <c r="G2403" s="6"/>
      <c r="H2403" s="5"/>
      <c r="I2403" s="5"/>
      <c r="J2403" s="5"/>
      <c r="K2403" s="3"/>
      <c r="L2403" s="20"/>
      <c r="M2403" s="8"/>
      <c r="N2403" s="3"/>
      <c r="O2403" s="3"/>
      <c r="P2403" s="21"/>
      <c r="Q2403" s="2"/>
      <c r="R2403" s="9"/>
      <c r="S2403" s="9"/>
      <c r="T2403" s="9"/>
      <c r="U2403" s="9"/>
      <c r="V2403" s="9"/>
      <c r="W2403" s="9"/>
      <c r="X2403" s="9"/>
      <c r="Y2403" s="9"/>
      <c r="Z2403" s="9"/>
      <c r="AA2403" s="9"/>
      <c r="AB2403" s="9"/>
      <c r="AC2403" s="9"/>
      <c r="AD2403" s="9"/>
      <c r="AE2403" s="9"/>
      <c r="AF2403" s="59">
        <f t="shared" si="841"/>
        <v>44920</v>
      </c>
      <c r="AG2403" s="15">
        <f t="shared" si="842"/>
        <v>0</v>
      </c>
      <c r="AH2403" s="15">
        <f t="shared" si="842"/>
        <v>0</v>
      </c>
      <c r="AI2403" s="4">
        <f t="shared" si="842"/>
        <v>0</v>
      </c>
      <c r="AJ2403" s="16">
        <f t="shared" si="842"/>
        <v>0</v>
      </c>
      <c r="AK2403" s="4">
        <f t="shared" si="842"/>
        <v>0</v>
      </c>
      <c r="AL2403" s="59">
        <f t="shared" si="839"/>
        <v>44920</v>
      </c>
      <c r="AM2403" s="16">
        <f t="shared" si="843"/>
        <v>0</v>
      </c>
      <c r="AN2403" s="15">
        <f t="shared" si="843"/>
        <v>0</v>
      </c>
      <c r="AO2403" s="9">
        <f t="shared" si="843"/>
        <v>0</v>
      </c>
      <c r="AP2403" s="17">
        <f t="shared" si="843"/>
        <v>0</v>
      </c>
      <c r="AQ2403" s="15">
        <f t="shared" si="843"/>
        <v>0</v>
      </c>
      <c r="AR2403" s="10">
        <f t="shared" si="843"/>
        <v>0</v>
      </c>
      <c r="AS2403" s="59">
        <f t="shared" si="843"/>
        <v>0</v>
      </c>
      <c r="AT2403" s="18"/>
      <c r="AU2403" s="18"/>
      <c r="AV2403" s="40"/>
      <c r="AW2403" s="18"/>
      <c r="AX2403" s="18"/>
      <c r="AY2403" s="18"/>
      <c r="AZ2403" s="18"/>
      <c r="BA2403" s="18"/>
      <c r="BB2403" s="18"/>
      <c r="BC2403" s="18"/>
      <c r="BD2403" s="18"/>
      <c r="BE2403" s="18"/>
      <c r="BF2403" s="18"/>
      <c r="BG2403" s="18"/>
      <c r="BH2403" s="18"/>
      <c r="BI2403" s="18"/>
      <c r="BJ2403" s="18"/>
      <c r="BK2403" s="18"/>
      <c r="BL2403" s="18"/>
      <c r="BM2403" s="18"/>
      <c r="BN2403" s="18"/>
      <c r="BO2403" s="18"/>
      <c r="BP2403" s="18"/>
      <c r="BQ2403" s="18"/>
      <c r="BR2403" s="18"/>
      <c r="BS2403" s="18"/>
      <c r="BT2403" s="18"/>
      <c r="BU2403" s="18"/>
      <c r="BV2403" s="18"/>
      <c r="BW2403" s="18"/>
      <c r="BX2403" s="18"/>
      <c r="BY2403" s="18"/>
      <c r="BZ2403" s="18"/>
      <c r="CA2403" s="18"/>
      <c r="CB2403" s="18"/>
      <c r="CC2403" s="18"/>
      <c r="CD2403" s="18"/>
      <c r="CE2403" s="18"/>
      <c r="CF2403" s="18"/>
      <c r="CG2403" s="18"/>
      <c r="CH2403" s="18"/>
      <c r="CI2403" s="18"/>
      <c r="CJ2403" s="18"/>
      <c r="CK2403" s="18"/>
      <c r="CL2403" s="18"/>
      <c r="CM2403" s="18"/>
      <c r="CN2403" s="18"/>
      <c r="CO2403" s="18"/>
      <c r="CP2403" s="18"/>
      <c r="CQ2403" s="18"/>
      <c r="CR2403" s="18"/>
      <c r="CS2403" s="18"/>
      <c r="CT2403" s="18"/>
      <c r="CU2403" s="18"/>
      <c r="CV2403" s="18"/>
      <c r="CW2403" s="18"/>
      <c r="CX2403" s="18"/>
      <c r="CY2403" s="18"/>
      <c r="CZ2403" s="18"/>
      <c r="DA2403" s="18"/>
      <c r="DB2403" s="18"/>
      <c r="DC2403" s="18"/>
      <c r="DD2403" s="18"/>
      <c r="DE2403" s="18"/>
      <c r="DF2403" s="18"/>
      <c r="DG2403" s="18"/>
      <c r="DH2403" s="18"/>
      <c r="DI2403" s="18"/>
      <c r="DJ2403" s="18"/>
      <c r="DK2403" s="18"/>
      <c r="DL2403" s="18"/>
      <c r="DM2403" s="18"/>
      <c r="DN2403" s="18"/>
      <c r="DO2403" s="18"/>
      <c r="DP2403" s="18"/>
      <c r="DQ2403" s="18"/>
      <c r="DR2403" s="18"/>
      <c r="DS2403" s="18"/>
      <c r="DT2403" s="18"/>
      <c r="DU2403" s="18"/>
      <c r="DV2403" s="18"/>
      <c r="DW2403" s="18"/>
      <c r="DX2403" s="18"/>
      <c r="DY2403" s="18"/>
      <c r="DZ2403" s="18"/>
      <c r="EA2403" s="18"/>
      <c r="EB2403" s="18"/>
      <c r="EC2403" s="18"/>
      <c r="ED2403" s="18"/>
      <c r="EE2403" s="18"/>
      <c r="EF2403" s="18"/>
      <c r="EG2403" s="18"/>
      <c r="EH2403" s="18"/>
      <c r="EI2403" s="18"/>
      <c r="EJ2403" s="18"/>
      <c r="EK2403" s="18"/>
      <c r="EL2403" s="18"/>
      <c r="EM2403" s="18"/>
      <c r="EN2403" s="18"/>
      <c r="EO2403" s="18"/>
      <c r="EP2403" s="18"/>
      <c r="EQ2403" s="18"/>
      <c r="ER2403" s="18"/>
      <c r="ES2403" s="18"/>
      <c r="ET2403" s="18"/>
      <c r="EU2403" s="18"/>
      <c r="EV2403" s="18"/>
      <c r="EW2403" s="18"/>
      <c r="EX2403" s="18"/>
      <c r="EY2403" s="18"/>
      <c r="EZ2403" s="18"/>
      <c r="FA2403" s="18"/>
      <c r="FB2403" s="18"/>
      <c r="FC2403" s="18"/>
      <c r="FD2403" s="18"/>
      <c r="FE2403" s="18"/>
      <c r="FF2403" s="18"/>
      <c r="FG2403" s="18"/>
      <c r="FH2403" s="18"/>
      <c r="FI2403" s="18"/>
      <c r="FJ2403" s="18"/>
      <c r="FK2403" s="18"/>
      <c r="FL2403" s="18"/>
      <c r="FM2403" s="18"/>
      <c r="FN2403" s="18"/>
      <c r="FO2403" s="18"/>
      <c r="FP2403" s="18"/>
      <c r="FQ2403" s="18"/>
      <c r="FR2403" s="18"/>
      <c r="FS2403" s="18"/>
      <c r="FT2403" s="18"/>
      <c r="FU2403" s="18"/>
      <c r="FV2403" s="18"/>
      <c r="FW2403" s="18"/>
      <c r="FX2403" s="18"/>
      <c r="FY2403" s="18"/>
      <c r="FZ2403" s="18"/>
      <c r="GA2403" s="18"/>
      <c r="GB2403" s="18"/>
      <c r="GC2403" s="18"/>
      <c r="GD2403" s="18"/>
      <c r="GE2403" s="18"/>
      <c r="GF2403" s="18"/>
      <c r="GG2403" s="18"/>
      <c r="GH2403" s="18"/>
      <c r="GI2403" s="18"/>
      <c r="GJ2403" s="18"/>
      <c r="GK2403" s="18"/>
      <c r="GL2403" s="18"/>
      <c r="GM2403" s="18"/>
      <c r="GN2403" s="18"/>
      <c r="GO2403" s="18"/>
      <c r="GP2403" s="18"/>
      <c r="GQ2403" s="18"/>
      <c r="GR2403" s="18"/>
      <c r="GS2403" s="18"/>
      <c r="GT2403" s="18"/>
    </row>
    <row r="2404" spans="1:202" x14ac:dyDescent="0.2">
      <c r="A2404" s="122"/>
      <c r="B2404" s="3"/>
      <c r="C2404" s="3"/>
      <c r="D2404" s="4"/>
      <c r="E2404" s="5"/>
      <c r="F2404" s="19"/>
      <c r="G2404" s="6"/>
      <c r="H2404" s="5"/>
      <c r="I2404" s="5"/>
      <c r="J2404" s="5"/>
      <c r="K2404" s="3"/>
      <c r="L2404" s="20"/>
      <c r="M2404" s="8"/>
      <c r="N2404" s="3"/>
      <c r="O2404" s="3"/>
      <c r="P2404" s="21"/>
      <c r="Q2404" s="2"/>
      <c r="R2404" s="9"/>
      <c r="S2404" s="9"/>
      <c r="T2404" s="9"/>
      <c r="U2404" s="9"/>
      <c r="V2404" s="9"/>
      <c r="W2404" s="9"/>
      <c r="X2404" s="9"/>
      <c r="Y2404" s="9"/>
      <c r="Z2404" s="9"/>
      <c r="AA2404" s="9"/>
      <c r="AB2404" s="9"/>
      <c r="AC2404" s="9"/>
      <c r="AD2404" s="9"/>
      <c r="AE2404" s="9"/>
      <c r="AF2404" s="59">
        <f t="shared" si="841"/>
        <v>44921</v>
      </c>
      <c r="AG2404" s="15">
        <f t="shared" si="842"/>
        <v>0</v>
      </c>
      <c r="AH2404" s="15">
        <f t="shared" si="842"/>
        <v>0</v>
      </c>
      <c r="AI2404" s="4">
        <f t="shared" si="842"/>
        <v>0</v>
      </c>
      <c r="AJ2404" s="16">
        <f t="shared" si="842"/>
        <v>0</v>
      </c>
      <c r="AK2404" s="4">
        <f t="shared" si="842"/>
        <v>0</v>
      </c>
      <c r="AL2404" s="59">
        <f t="shared" si="839"/>
        <v>44921</v>
      </c>
      <c r="AM2404" s="16">
        <f t="shared" si="843"/>
        <v>0</v>
      </c>
      <c r="AN2404" s="15">
        <f t="shared" si="843"/>
        <v>0</v>
      </c>
      <c r="AO2404" s="9">
        <f t="shared" si="843"/>
        <v>0</v>
      </c>
      <c r="AP2404" s="17">
        <f t="shared" si="843"/>
        <v>0</v>
      </c>
      <c r="AQ2404" s="15">
        <f t="shared" si="843"/>
        <v>0</v>
      </c>
      <c r="AR2404" s="10">
        <f t="shared" si="843"/>
        <v>0</v>
      </c>
      <c r="AS2404" s="59">
        <f t="shared" si="843"/>
        <v>0</v>
      </c>
      <c r="AT2404" s="18"/>
      <c r="AU2404" s="18"/>
      <c r="AV2404" s="40"/>
      <c r="AW2404" s="18"/>
      <c r="AX2404" s="18"/>
      <c r="AY2404" s="18"/>
      <c r="AZ2404" s="18"/>
      <c r="BA2404" s="18"/>
      <c r="BB2404" s="18"/>
      <c r="BC2404" s="18"/>
      <c r="BD2404" s="18"/>
      <c r="BE2404" s="18"/>
      <c r="BF2404" s="18"/>
      <c r="BG2404" s="18"/>
      <c r="BH2404" s="18"/>
      <c r="BI2404" s="18"/>
      <c r="BJ2404" s="18"/>
      <c r="BK2404" s="18"/>
      <c r="BL2404" s="18"/>
      <c r="BM2404" s="18"/>
      <c r="BN2404" s="18"/>
      <c r="BO2404" s="18"/>
      <c r="BP2404" s="18"/>
      <c r="BQ2404" s="18"/>
      <c r="BR2404" s="18"/>
      <c r="BS2404" s="18"/>
      <c r="BT2404" s="18"/>
      <c r="BU2404" s="18"/>
      <c r="BV2404" s="18"/>
      <c r="BW2404" s="18"/>
      <c r="BX2404" s="18"/>
      <c r="BY2404" s="18"/>
      <c r="BZ2404" s="18"/>
      <c r="CA2404" s="18"/>
      <c r="CB2404" s="18"/>
      <c r="CC2404" s="18"/>
      <c r="CD2404" s="18"/>
      <c r="CE2404" s="18"/>
      <c r="CF2404" s="18"/>
      <c r="CG2404" s="18"/>
      <c r="CH2404" s="18"/>
      <c r="CI2404" s="18"/>
      <c r="CJ2404" s="18"/>
      <c r="CK2404" s="18"/>
      <c r="CL2404" s="18"/>
      <c r="CM2404" s="18"/>
      <c r="CN2404" s="18"/>
      <c r="CO2404" s="18"/>
      <c r="CP2404" s="18"/>
      <c r="CQ2404" s="18"/>
      <c r="CR2404" s="18"/>
      <c r="CS2404" s="18"/>
      <c r="CT2404" s="18"/>
      <c r="CU2404" s="18"/>
      <c r="CV2404" s="18"/>
      <c r="CW2404" s="18"/>
      <c r="CX2404" s="18"/>
      <c r="CY2404" s="18"/>
      <c r="CZ2404" s="18"/>
      <c r="DA2404" s="18"/>
      <c r="DB2404" s="18"/>
      <c r="DC2404" s="18"/>
      <c r="DD2404" s="18"/>
      <c r="DE2404" s="18"/>
      <c r="DF2404" s="18"/>
      <c r="DG2404" s="18"/>
      <c r="DH2404" s="18"/>
      <c r="DI2404" s="18"/>
      <c r="DJ2404" s="18"/>
      <c r="DK2404" s="18"/>
      <c r="DL2404" s="18"/>
      <c r="DM2404" s="18"/>
      <c r="DN2404" s="18"/>
      <c r="DO2404" s="18"/>
      <c r="DP2404" s="18"/>
      <c r="DQ2404" s="18"/>
      <c r="DR2404" s="18"/>
      <c r="DS2404" s="18"/>
      <c r="DT2404" s="18"/>
      <c r="DU2404" s="18"/>
      <c r="DV2404" s="18"/>
      <c r="DW2404" s="18"/>
      <c r="DX2404" s="18"/>
      <c r="DY2404" s="18"/>
      <c r="DZ2404" s="18"/>
      <c r="EA2404" s="18"/>
      <c r="EB2404" s="18"/>
      <c r="EC2404" s="18"/>
      <c r="ED2404" s="18"/>
      <c r="EE2404" s="18"/>
      <c r="EF2404" s="18"/>
      <c r="EG2404" s="18"/>
      <c r="EH2404" s="18"/>
      <c r="EI2404" s="18"/>
      <c r="EJ2404" s="18"/>
      <c r="EK2404" s="18"/>
      <c r="EL2404" s="18"/>
      <c r="EM2404" s="18"/>
      <c r="EN2404" s="18"/>
      <c r="EO2404" s="18"/>
      <c r="EP2404" s="18"/>
      <c r="EQ2404" s="18"/>
      <c r="ER2404" s="18"/>
      <c r="ES2404" s="18"/>
      <c r="ET2404" s="18"/>
      <c r="EU2404" s="18"/>
      <c r="EV2404" s="18"/>
      <c r="EW2404" s="18"/>
      <c r="EX2404" s="18"/>
      <c r="EY2404" s="18"/>
      <c r="EZ2404" s="18"/>
      <c r="FA2404" s="18"/>
      <c r="FB2404" s="18"/>
      <c r="FC2404" s="18"/>
      <c r="FD2404" s="18"/>
      <c r="FE2404" s="18"/>
      <c r="FF2404" s="18"/>
      <c r="FG2404" s="18"/>
      <c r="FH2404" s="18"/>
      <c r="FI2404" s="18"/>
      <c r="FJ2404" s="18"/>
      <c r="FK2404" s="18"/>
      <c r="FL2404" s="18"/>
      <c r="FM2404" s="18"/>
      <c r="FN2404" s="18"/>
      <c r="FO2404" s="18"/>
      <c r="FP2404" s="18"/>
      <c r="FQ2404" s="18"/>
      <c r="FR2404" s="18"/>
      <c r="FS2404" s="18"/>
      <c r="FT2404" s="18"/>
      <c r="FU2404" s="18"/>
      <c r="FV2404" s="18"/>
      <c r="FW2404" s="18"/>
      <c r="FX2404" s="18"/>
      <c r="FY2404" s="18"/>
      <c r="FZ2404" s="18"/>
      <c r="GA2404" s="18"/>
      <c r="GB2404" s="18"/>
      <c r="GC2404" s="18"/>
      <c r="GD2404" s="18"/>
      <c r="GE2404" s="18"/>
      <c r="GF2404" s="18"/>
      <c r="GG2404" s="18"/>
      <c r="GH2404" s="18"/>
      <c r="GI2404" s="18"/>
      <c r="GJ2404" s="18"/>
      <c r="GK2404" s="18"/>
      <c r="GL2404" s="18"/>
      <c r="GM2404" s="18"/>
      <c r="GN2404" s="18"/>
      <c r="GO2404" s="18"/>
      <c r="GP2404" s="18"/>
      <c r="GQ2404" s="18"/>
      <c r="GR2404" s="18"/>
      <c r="GS2404" s="18"/>
      <c r="GT2404" s="18"/>
    </row>
    <row r="2405" spans="1:202" x14ac:dyDescent="0.2">
      <c r="A2405" s="122"/>
      <c r="B2405" s="3"/>
      <c r="C2405" s="3"/>
      <c r="D2405" s="4"/>
      <c r="E2405" s="5"/>
      <c r="F2405" s="19"/>
      <c r="G2405" s="6"/>
      <c r="H2405" s="5"/>
      <c r="I2405" s="5"/>
      <c r="J2405" s="5"/>
      <c r="K2405" s="3"/>
      <c r="L2405" s="20"/>
      <c r="M2405" s="8"/>
      <c r="N2405" s="3"/>
      <c r="O2405" s="3"/>
      <c r="P2405" s="21"/>
      <c r="Q2405" s="2"/>
      <c r="R2405" s="9"/>
      <c r="S2405" s="9"/>
      <c r="T2405" s="9"/>
      <c r="U2405" s="9"/>
      <c r="V2405" s="9"/>
      <c r="W2405" s="9"/>
      <c r="X2405" s="9"/>
      <c r="Y2405" s="9"/>
      <c r="Z2405" s="9"/>
      <c r="AA2405" s="9"/>
      <c r="AB2405" s="9"/>
      <c r="AC2405" s="9"/>
      <c r="AD2405" s="9"/>
      <c r="AE2405" s="9"/>
      <c r="AF2405" s="59">
        <f t="shared" si="841"/>
        <v>44922</v>
      </c>
      <c r="AG2405" s="15">
        <f t="shared" si="842"/>
        <v>0</v>
      </c>
      <c r="AH2405" s="15">
        <f t="shared" si="842"/>
        <v>0</v>
      </c>
      <c r="AI2405" s="4">
        <f t="shared" si="842"/>
        <v>0</v>
      </c>
      <c r="AJ2405" s="16">
        <f t="shared" si="842"/>
        <v>0</v>
      </c>
      <c r="AK2405" s="4">
        <f t="shared" si="842"/>
        <v>0</v>
      </c>
      <c r="AL2405" s="59">
        <f t="shared" si="839"/>
        <v>44922</v>
      </c>
      <c r="AM2405" s="16">
        <f t="shared" si="843"/>
        <v>0</v>
      </c>
      <c r="AN2405" s="15">
        <f t="shared" si="843"/>
        <v>0</v>
      </c>
      <c r="AO2405" s="9">
        <f t="shared" si="843"/>
        <v>0</v>
      </c>
      <c r="AP2405" s="17">
        <f t="shared" si="843"/>
        <v>0</v>
      </c>
      <c r="AQ2405" s="15">
        <f t="shared" si="843"/>
        <v>0</v>
      </c>
      <c r="AR2405" s="10">
        <f t="shared" si="843"/>
        <v>0</v>
      </c>
      <c r="AS2405" s="59">
        <f t="shared" si="843"/>
        <v>0</v>
      </c>
      <c r="AT2405" s="18"/>
      <c r="AU2405" s="18"/>
      <c r="AV2405" s="40"/>
      <c r="AW2405" s="18"/>
      <c r="AX2405" s="18"/>
      <c r="AY2405" s="18"/>
      <c r="AZ2405" s="18"/>
      <c r="BA2405" s="18"/>
      <c r="BB2405" s="18"/>
      <c r="BC2405" s="18"/>
      <c r="BD2405" s="18"/>
      <c r="BE2405" s="18"/>
      <c r="BF2405" s="18"/>
      <c r="BG2405" s="18"/>
      <c r="BH2405" s="18"/>
      <c r="BI2405" s="18"/>
      <c r="BJ2405" s="18"/>
      <c r="BK2405" s="18"/>
      <c r="BL2405" s="18"/>
      <c r="BM2405" s="18"/>
      <c r="BN2405" s="18"/>
      <c r="BO2405" s="18"/>
      <c r="BP2405" s="18"/>
      <c r="BQ2405" s="18"/>
      <c r="BR2405" s="18"/>
      <c r="BS2405" s="18"/>
      <c r="BT2405" s="18"/>
      <c r="BU2405" s="18"/>
      <c r="BV2405" s="18"/>
      <c r="BW2405" s="18"/>
      <c r="BX2405" s="18"/>
      <c r="BY2405" s="18"/>
      <c r="BZ2405" s="18"/>
      <c r="CA2405" s="18"/>
      <c r="CB2405" s="18"/>
      <c r="CC2405" s="18"/>
      <c r="CD2405" s="18"/>
      <c r="CE2405" s="18"/>
      <c r="CF2405" s="18"/>
      <c r="CG2405" s="18"/>
      <c r="CH2405" s="18"/>
      <c r="CI2405" s="18"/>
      <c r="CJ2405" s="18"/>
      <c r="CK2405" s="18"/>
      <c r="CL2405" s="18"/>
      <c r="CM2405" s="18"/>
      <c r="CN2405" s="18"/>
      <c r="CO2405" s="18"/>
      <c r="CP2405" s="18"/>
      <c r="CQ2405" s="18"/>
      <c r="CR2405" s="18"/>
      <c r="CS2405" s="18"/>
      <c r="CT2405" s="18"/>
      <c r="CU2405" s="18"/>
      <c r="CV2405" s="18"/>
      <c r="CW2405" s="18"/>
      <c r="CX2405" s="18"/>
      <c r="CY2405" s="18"/>
      <c r="CZ2405" s="18"/>
      <c r="DA2405" s="18"/>
      <c r="DB2405" s="18"/>
      <c r="DC2405" s="18"/>
      <c r="DD2405" s="18"/>
      <c r="DE2405" s="18"/>
      <c r="DF2405" s="18"/>
      <c r="DG2405" s="18"/>
      <c r="DH2405" s="18"/>
      <c r="DI2405" s="18"/>
      <c r="DJ2405" s="18"/>
      <c r="DK2405" s="18"/>
      <c r="DL2405" s="18"/>
      <c r="DM2405" s="18"/>
      <c r="DN2405" s="18"/>
      <c r="DO2405" s="18"/>
      <c r="DP2405" s="18"/>
      <c r="DQ2405" s="18"/>
      <c r="DR2405" s="18"/>
      <c r="DS2405" s="18"/>
      <c r="DT2405" s="18"/>
      <c r="DU2405" s="18"/>
      <c r="DV2405" s="18"/>
      <c r="DW2405" s="18"/>
      <c r="DX2405" s="18"/>
      <c r="DY2405" s="18"/>
      <c r="DZ2405" s="18"/>
      <c r="EA2405" s="18"/>
      <c r="EB2405" s="18"/>
      <c r="EC2405" s="18"/>
      <c r="ED2405" s="18"/>
      <c r="EE2405" s="18"/>
      <c r="EF2405" s="18"/>
      <c r="EG2405" s="18"/>
      <c r="EH2405" s="18"/>
      <c r="EI2405" s="18"/>
      <c r="EJ2405" s="18"/>
      <c r="EK2405" s="18"/>
      <c r="EL2405" s="18"/>
      <c r="EM2405" s="18"/>
      <c r="EN2405" s="18"/>
      <c r="EO2405" s="18"/>
      <c r="EP2405" s="18"/>
      <c r="EQ2405" s="18"/>
      <c r="ER2405" s="18"/>
      <c r="ES2405" s="18"/>
      <c r="ET2405" s="18"/>
      <c r="EU2405" s="18"/>
      <c r="EV2405" s="18"/>
      <c r="EW2405" s="18"/>
      <c r="EX2405" s="18"/>
      <c r="EY2405" s="18"/>
      <c r="EZ2405" s="18"/>
      <c r="FA2405" s="18"/>
      <c r="FB2405" s="18"/>
      <c r="FC2405" s="18"/>
      <c r="FD2405" s="18"/>
      <c r="FE2405" s="18"/>
      <c r="FF2405" s="18"/>
      <c r="FG2405" s="18"/>
      <c r="FH2405" s="18"/>
      <c r="FI2405" s="18"/>
      <c r="FJ2405" s="18"/>
      <c r="FK2405" s="18"/>
      <c r="FL2405" s="18"/>
      <c r="FM2405" s="18"/>
      <c r="FN2405" s="18"/>
      <c r="FO2405" s="18"/>
      <c r="FP2405" s="18"/>
      <c r="FQ2405" s="18"/>
      <c r="FR2405" s="18"/>
      <c r="FS2405" s="18"/>
      <c r="FT2405" s="18"/>
      <c r="FU2405" s="18"/>
      <c r="FV2405" s="18"/>
      <c r="FW2405" s="18"/>
      <c r="FX2405" s="18"/>
      <c r="FY2405" s="18"/>
      <c r="FZ2405" s="18"/>
      <c r="GA2405" s="18"/>
      <c r="GB2405" s="18"/>
      <c r="GC2405" s="18"/>
      <c r="GD2405" s="18"/>
      <c r="GE2405" s="18"/>
      <c r="GF2405" s="18"/>
      <c r="GG2405" s="18"/>
      <c r="GH2405" s="18"/>
      <c r="GI2405" s="18"/>
      <c r="GJ2405" s="18"/>
      <c r="GK2405" s="18"/>
      <c r="GL2405" s="18"/>
      <c r="GM2405" s="18"/>
      <c r="GN2405" s="18"/>
      <c r="GO2405" s="18"/>
      <c r="GP2405" s="18"/>
      <c r="GQ2405" s="18"/>
      <c r="GR2405" s="18"/>
      <c r="GS2405" s="18"/>
      <c r="GT2405" s="18"/>
    </row>
    <row r="2406" spans="1:202" x14ac:dyDescent="0.2">
      <c r="A2406" s="122"/>
      <c r="B2406" s="3"/>
      <c r="C2406" s="3"/>
      <c r="D2406" s="4"/>
      <c r="E2406" s="5"/>
      <c r="F2406" s="19"/>
      <c r="G2406" s="6"/>
      <c r="H2406" s="5"/>
      <c r="I2406" s="5"/>
      <c r="J2406" s="5"/>
      <c r="K2406" s="3"/>
      <c r="L2406" s="20"/>
      <c r="M2406" s="8"/>
      <c r="N2406" s="3"/>
      <c r="O2406" s="3"/>
      <c r="P2406" s="21"/>
      <c r="Q2406" s="2"/>
      <c r="R2406" s="9"/>
      <c r="S2406" s="9"/>
      <c r="T2406" s="9"/>
      <c r="U2406" s="9"/>
      <c r="V2406" s="9"/>
      <c r="W2406" s="9"/>
      <c r="X2406" s="9"/>
      <c r="Y2406" s="9"/>
      <c r="Z2406" s="9"/>
      <c r="AA2406" s="9"/>
      <c r="AB2406" s="9"/>
      <c r="AC2406" s="9"/>
      <c r="AD2406" s="9"/>
      <c r="AE2406" s="9"/>
      <c r="AF2406" s="59">
        <f t="shared" si="841"/>
        <v>44923</v>
      </c>
      <c r="AG2406" s="15">
        <f t="shared" si="842"/>
        <v>0</v>
      </c>
      <c r="AH2406" s="15">
        <f t="shared" si="842"/>
        <v>0</v>
      </c>
      <c r="AI2406" s="4">
        <f t="shared" si="842"/>
        <v>0</v>
      </c>
      <c r="AJ2406" s="16">
        <f t="shared" si="842"/>
        <v>0</v>
      </c>
      <c r="AK2406" s="4">
        <f t="shared" si="842"/>
        <v>0</v>
      </c>
      <c r="AL2406" s="59">
        <f t="shared" si="839"/>
        <v>44923</v>
      </c>
      <c r="AM2406" s="16">
        <f t="shared" si="843"/>
        <v>0</v>
      </c>
      <c r="AN2406" s="15">
        <f t="shared" si="843"/>
        <v>0</v>
      </c>
      <c r="AO2406" s="9">
        <f t="shared" si="843"/>
        <v>0</v>
      </c>
      <c r="AP2406" s="17">
        <f t="shared" si="843"/>
        <v>0</v>
      </c>
      <c r="AQ2406" s="15">
        <f t="shared" si="843"/>
        <v>0</v>
      </c>
      <c r="AR2406" s="10">
        <f t="shared" si="843"/>
        <v>0</v>
      </c>
      <c r="AS2406" s="59">
        <f t="shared" si="843"/>
        <v>0</v>
      </c>
      <c r="AT2406" s="18"/>
      <c r="AU2406" s="18"/>
      <c r="AV2406" s="40"/>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8"/>
      <c r="FH2406" s="18"/>
      <c r="FI2406" s="18"/>
      <c r="FJ2406" s="18"/>
      <c r="FK2406" s="18"/>
      <c r="FL2406" s="18"/>
      <c r="FM2406" s="18"/>
      <c r="FN2406" s="18"/>
      <c r="FO2406" s="18"/>
      <c r="FP2406" s="18"/>
      <c r="FQ2406" s="18"/>
      <c r="FR2406" s="18"/>
      <c r="FS2406" s="18"/>
      <c r="FT2406" s="18"/>
      <c r="FU2406" s="18"/>
      <c r="FV2406" s="18"/>
      <c r="FW2406" s="18"/>
      <c r="FX2406" s="18"/>
      <c r="FY2406" s="18"/>
      <c r="FZ2406" s="18"/>
      <c r="GA2406" s="18"/>
      <c r="GB2406" s="18"/>
      <c r="GC2406" s="18"/>
      <c r="GD2406" s="18"/>
      <c r="GE2406" s="18"/>
      <c r="GF2406" s="18"/>
      <c r="GG2406" s="18"/>
      <c r="GH2406" s="18"/>
      <c r="GI2406" s="18"/>
      <c r="GJ2406" s="18"/>
      <c r="GK2406" s="18"/>
      <c r="GL2406" s="18"/>
      <c r="GM2406" s="18"/>
      <c r="GN2406" s="18"/>
      <c r="GO2406" s="18"/>
      <c r="GP2406" s="18"/>
      <c r="GQ2406" s="18"/>
      <c r="GR2406" s="18"/>
      <c r="GS2406" s="18"/>
      <c r="GT2406" s="18"/>
    </row>
    <row r="2407" spans="1:202" x14ac:dyDescent="0.2">
      <c r="A2407" s="122"/>
      <c r="B2407" s="3"/>
      <c r="C2407" s="3"/>
      <c r="D2407" s="4"/>
      <c r="E2407" s="5"/>
      <c r="F2407" s="19"/>
      <c r="G2407" s="6"/>
      <c r="H2407" s="5"/>
      <c r="I2407" s="5"/>
      <c r="J2407" s="5"/>
      <c r="K2407" s="3"/>
      <c r="L2407" s="20"/>
      <c r="M2407" s="8"/>
      <c r="N2407" s="3"/>
      <c r="O2407" s="3"/>
      <c r="P2407" s="21"/>
      <c r="Q2407" s="2"/>
      <c r="R2407" s="9"/>
      <c r="S2407" s="9"/>
      <c r="T2407" s="9"/>
      <c r="U2407" s="9"/>
      <c r="V2407" s="9"/>
      <c r="W2407" s="9"/>
      <c r="X2407" s="9"/>
      <c r="Y2407" s="9"/>
      <c r="Z2407" s="9"/>
      <c r="AA2407" s="9"/>
      <c r="AB2407" s="9"/>
      <c r="AC2407" s="9"/>
      <c r="AD2407" s="9"/>
      <c r="AE2407" s="9"/>
      <c r="AF2407" s="59">
        <f t="shared" si="841"/>
        <v>44924</v>
      </c>
      <c r="AG2407" s="15">
        <f t="shared" si="842"/>
        <v>0</v>
      </c>
      <c r="AH2407" s="15">
        <f t="shared" si="842"/>
        <v>0</v>
      </c>
      <c r="AI2407" s="4">
        <f t="shared" si="842"/>
        <v>0</v>
      </c>
      <c r="AJ2407" s="16">
        <f t="shared" si="842"/>
        <v>0</v>
      </c>
      <c r="AK2407" s="4">
        <f t="shared" si="842"/>
        <v>0</v>
      </c>
      <c r="AL2407" s="59">
        <f t="shared" si="839"/>
        <v>44924</v>
      </c>
      <c r="AM2407" s="16">
        <f t="shared" si="843"/>
        <v>0</v>
      </c>
      <c r="AN2407" s="15">
        <f t="shared" si="843"/>
        <v>0</v>
      </c>
      <c r="AO2407" s="9">
        <f t="shared" si="843"/>
        <v>0</v>
      </c>
      <c r="AP2407" s="17">
        <f t="shared" si="843"/>
        <v>0</v>
      </c>
      <c r="AQ2407" s="15">
        <f t="shared" si="843"/>
        <v>0</v>
      </c>
      <c r="AR2407" s="10">
        <f t="shared" si="843"/>
        <v>0</v>
      </c>
      <c r="AS2407" s="59">
        <f t="shared" si="843"/>
        <v>0</v>
      </c>
      <c r="AT2407" s="18"/>
      <c r="AU2407" s="18"/>
      <c r="AV2407" s="40"/>
      <c r="AW2407" s="18"/>
      <c r="AX2407" s="18"/>
      <c r="AY2407" s="18"/>
      <c r="AZ2407" s="18"/>
      <c r="BA2407" s="18"/>
      <c r="BB2407" s="18"/>
      <c r="BC2407" s="18"/>
      <c r="BD2407" s="18"/>
      <c r="BE2407" s="18"/>
      <c r="BF2407" s="18"/>
      <c r="BG2407" s="18"/>
      <c r="BH2407" s="18"/>
      <c r="BI2407" s="18"/>
      <c r="BJ2407" s="18"/>
      <c r="BK2407" s="18"/>
      <c r="BL2407" s="18"/>
      <c r="BM2407" s="18"/>
      <c r="BN2407" s="18"/>
      <c r="BO2407" s="18"/>
      <c r="BP2407" s="18"/>
      <c r="BQ2407" s="18"/>
      <c r="BR2407" s="18"/>
      <c r="BS2407" s="18"/>
      <c r="BT2407" s="18"/>
      <c r="BU2407" s="18"/>
      <c r="BV2407" s="18"/>
      <c r="BW2407" s="18"/>
      <c r="BX2407" s="18"/>
      <c r="BY2407" s="18"/>
      <c r="BZ2407" s="18"/>
      <c r="CA2407" s="18"/>
      <c r="CB2407" s="18"/>
      <c r="CC2407" s="18"/>
      <c r="CD2407" s="18"/>
      <c r="CE2407" s="18"/>
      <c r="CF2407" s="18"/>
      <c r="CG2407" s="18"/>
      <c r="CH2407" s="18"/>
      <c r="CI2407" s="18"/>
      <c r="CJ2407" s="18"/>
      <c r="CK2407" s="18"/>
      <c r="CL2407" s="18"/>
      <c r="CM2407" s="18"/>
      <c r="CN2407" s="18"/>
      <c r="CO2407" s="18"/>
      <c r="CP2407" s="18"/>
      <c r="CQ2407" s="18"/>
      <c r="CR2407" s="18"/>
      <c r="CS2407" s="18"/>
      <c r="CT2407" s="18"/>
      <c r="CU2407" s="18"/>
      <c r="CV2407" s="18"/>
      <c r="CW2407" s="18"/>
      <c r="CX2407" s="18"/>
      <c r="CY2407" s="18"/>
      <c r="CZ2407" s="18"/>
      <c r="DA2407" s="18"/>
      <c r="DB2407" s="18"/>
      <c r="DC2407" s="18"/>
      <c r="DD2407" s="18"/>
      <c r="DE2407" s="18"/>
      <c r="DF2407" s="18"/>
      <c r="DG2407" s="18"/>
      <c r="DH2407" s="18"/>
      <c r="DI2407" s="18"/>
      <c r="DJ2407" s="18"/>
      <c r="DK2407" s="18"/>
      <c r="DL2407" s="18"/>
      <c r="DM2407" s="18"/>
      <c r="DN2407" s="18"/>
      <c r="DO2407" s="18"/>
      <c r="DP2407" s="18"/>
      <c r="DQ2407" s="18"/>
      <c r="DR2407" s="18"/>
      <c r="DS2407" s="18"/>
      <c r="DT2407" s="18"/>
      <c r="DU2407" s="18"/>
      <c r="DV2407" s="18"/>
      <c r="DW2407" s="18"/>
      <c r="DX2407" s="18"/>
      <c r="DY2407" s="18"/>
      <c r="DZ2407" s="18"/>
      <c r="EA2407" s="18"/>
      <c r="EB2407" s="18"/>
      <c r="EC2407" s="18"/>
      <c r="ED2407" s="18"/>
      <c r="EE2407" s="18"/>
      <c r="EF2407" s="18"/>
      <c r="EG2407" s="18"/>
      <c r="EH2407" s="18"/>
      <c r="EI2407" s="18"/>
      <c r="EJ2407" s="18"/>
      <c r="EK2407" s="18"/>
      <c r="EL2407" s="18"/>
      <c r="EM2407" s="18"/>
      <c r="EN2407" s="18"/>
      <c r="EO2407" s="18"/>
      <c r="EP2407" s="18"/>
      <c r="EQ2407" s="18"/>
      <c r="ER2407" s="18"/>
      <c r="ES2407" s="18"/>
      <c r="ET2407" s="18"/>
      <c r="EU2407" s="18"/>
      <c r="EV2407" s="18"/>
      <c r="EW2407" s="18"/>
      <c r="EX2407" s="18"/>
      <c r="EY2407" s="18"/>
      <c r="EZ2407" s="18"/>
      <c r="FA2407" s="18"/>
      <c r="FB2407" s="18"/>
      <c r="FC2407" s="18"/>
      <c r="FD2407" s="18"/>
      <c r="FE2407" s="18"/>
      <c r="FF2407" s="18"/>
      <c r="FG2407" s="18"/>
      <c r="FH2407" s="18"/>
      <c r="FI2407" s="18"/>
      <c r="FJ2407" s="18"/>
      <c r="FK2407" s="18"/>
      <c r="FL2407" s="18"/>
      <c r="FM2407" s="18"/>
      <c r="FN2407" s="18"/>
      <c r="FO2407" s="18"/>
      <c r="FP2407" s="18"/>
      <c r="FQ2407" s="18"/>
      <c r="FR2407" s="18"/>
      <c r="FS2407" s="18"/>
      <c r="FT2407" s="18"/>
      <c r="FU2407" s="18"/>
      <c r="FV2407" s="18"/>
      <c r="FW2407" s="18"/>
      <c r="FX2407" s="18"/>
      <c r="FY2407" s="18"/>
      <c r="FZ2407" s="18"/>
      <c r="GA2407" s="18"/>
      <c r="GB2407" s="18"/>
      <c r="GC2407" s="18"/>
      <c r="GD2407" s="18"/>
      <c r="GE2407" s="18"/>
      <c r="GF2407" s="18"/>
      <c r="GG2407" s="18"/>
      <c r="GH2407" s="18"/>
      <c r="GI2407" s="18"/>
      <c r="GJ2407" s="18"/>
      <c r="GK2407" s="18"/>
      <c r="GL2407" s="18"/>
      <c r="GM2407" s="18"/>
      <c r="GN2407" s="18"/>
      <c r="GO2407" s="18"/>
      <c r="GP2407" s="18"/>
      <c r="GQ2407" s="18"/>
      <c r="GR2407" s="18"/>
      <c r="GS2407" s="18"/>
      <c r="GT2407" s="18"/>
    </row>
    <row r="2408" spans="1:202" x14ac:dyDescent="0.2">
      <c r="A2408" s="122"/>
      <c r="B2408" s="3"/>
      <c r="C2408" s="3"/>
      <c r="D2408" s="4"/>
      <c r="E2408" s="5"/>
      <c r="F2408" s="19"/>
      <c r="G2408" s="6"/>
      <c r="H2408" s="5"/>
      <c r="I2408" s="5"/>
      <c r="J2408" s="5"/>
      <c r="K2408" s="3"/>
      <c r="L2408" s="20"/>
      <c r="M2408" s="8"/>
      <c r="N2408" s="3"/>
      <c r="O2408" s="3"/>
      <c r="P2408" s="21"/>
      <c r="Q2408" s="2"/>
      <c r="R2408" s="9"/>
      <c r="S2408" s="9"/>
      <c r="T2408" s="9"/>
      <c r="U2408" s="9"/>
      <c r="V2408" s="9"/>
      <c r="W2408" s="9"/>
      <c r="X2408" s="9"/>
      <c r="Y2408" s="9"/>
      <c r="Z2408" s="9"/>
      <c r="AA2408" s="9"/>
      <c r="AB2408" s="9"/>
      <c r="AC2408" s="9"/>
      <c r="AD2408" s="9"/>
      <c r="AE2408" s="9"/>
      <c r="AF2408" s="59"/>
      <c r="AG2408" s="15"/>
      <c r="AH2408" s="15"/>
      <c r="AI2408" s="4"/>
      <c r="AJ2408" s="16"/>
      <c r="AK2408" s="4"/>
      <c r="AL2408" s="59"/>
      <c r="AM2408" s="16"/>
      <c r="AN2408" s="15"/>
      <c r="AO2408" s="9"/>
      <c r="AP2408" s="17"/>
      <c r="AQ2408" s="15"/>
      <c r="AR2408" s="10"/>
      <c r="AS2408" s="59"/>
      <c r="AT2408" s="18"/>
      <c r="AU2408" s="18"/>
      <c r="AV2408" s="40"/>
      <c r="AW2408" s="18"/>
      <c r="AX2408" s="18"/>
      <c r="AY2408" s="18"/>
      <c r="AZ2408" s="18"/>
      <c r="BA2408" s="18"/>
      <c r="BB2408" s="18"/>
      <c r="BC2408" s="18"/>
      <c r="BD2408" s="18"/>
      <c r="BE2408" s="18"/>
      <c r="BF2408" s="18"/>
      <c r="BG2408" s="18"/>
      <c r="BH2408" s="18"/>
      <c r="BI2408" s="18"/>
      <c r="BJ2408" s="18"/>
      <c r="BK2408" s="18"/>
      <c r="BL2408" s="18"/>
      <c r="BM2408" s="18"/>
      <c r="BN2408" s="18"/>
      <c r="BO2408" s="18"/>
      <c r="BP2408" s="18"/>
      <c r="BQ2408" s="18"/>
      <c r="BR2408" s="18"/>
      <c r="BS2408" s="18"/>
      <c r="BT2408" s="18"/>
      <c r="BU2408" s="18"/>
      <c r="BV2408" s="18"/>
      <c r="BW2408" s="18"/>
      <c r="BX2408" s="18"/>
      <c r="BY2408" s="18"/>
      <c r="BZ2408" s="18"/>
      <c r="CA2408" s="18"/>
      <c r="CB2408" s="18"/>
      <c r="CC2408" s="18"/>
      <c r="CD2408" s="18"/>
      <c r="CE2408" s="18"/>
      <c r="CF2408" s="18"/>
      <c r="CG2408" s="18"/>
      <c r="CH2408" s="18"/>
      <c r="CI2408" s="18"/>
      <c r="CJ2408" s="18"/>
      <c r="CK2408" s="18"/>
      <c r="CL2408" s="18"/>
      <c r="CM2408" s="18"/>
      <c r="CN2408" s="18"/>
      <c r="CO2408" s="18"/>
      <c r="CP2408" s="18"/>
      <c r="CQ2408" s="18"/>
      <c r="CR2408" s="18"/>
      <c r="CS2408" s="18"/>
      <c r="CT2408" s="18"/>
      <c r="CU2408" s="18"/>
      <c r="CV2408" s="18"/>
      <c r="CW2408" s="18"/>
      <c r="CX2408" s="18"/>
      <c r="CY2408" s="18"/>
      <c r="CZ2408" s="18"/>
      <c r="DA2408" s="18"/>
      <c r="DB2408" s="18"/>
      <c r="DC2408" s="18"/>
      <c r="DD2408" s="18"/>
      <c r="DE2408" s="18"/>
      <c r="DF2408" s="18"/>
      <c r="DG2408" s="18"/>
      <c r="DH2408" s="18"/>
      <c r="DI2408" s="18"/>
      <c r="DJ2408" s="18"/>
      <c r="DK2408" s="18"/>
      <c r="DL2408" s="18"/>
      <c r="DM2408" s="18"/>
      <c r="DN2408" s="18"/>
      <c r="DO2408" s="18"/>
      <c r="DP2408" s="18"/>
      <c r="DQ2408" s="18"/>
      <c r="DR2408" s="18"/>
      <c r="DS2408" s="18"/>
      <c r="DT2408" s="18"/>
      <c r="DU2408" s="18"/>
      <c r="DV2408" s="18"/>
      <c r="DW2408" s="18"/>
      <c r="DX2408" s="18"/>
      <c r="DY2408" s="18"/>
      <c r="DZ2408" s="18"/>
      <c r="EA2408" s="18"/>
      <c r="EB2408" s="18"/>
      <c r="EC2408" s="18"/>
      <c r="ED2408" s="18"/>
      <c r="EE2408" s="18"/>
      <c r="EF2408" s="18"/>
      <c r="EG2408" s="18"/>
      <c r="EH2408" s="18"/>
      <c r="EI2408" s="18"/>
      <c r="EJ2408" s="18"/>
      <c r="EK2408" s="18"/>
      <c r="EL2408" s="18"/>
      <c r="EM2408" s="18"/>
      <c r="EN2408" s="18"/>
      <c r="EO2408" s="18"/>
      <c r="EP2408" s="18"/>
      <c r="EQ2408" s="18"/>
      <c r="ER2408" s="18"/>
      <c r="ES2408" s="18"/>
      <c r="ET2408" s="18"/>
      <c r="EU2408" s="18"/>
      <c r="EV2408" s="18"/>
      <c r="EW2408" s="18"/>
      <c r="EX2408" s="18"/>
      <c r="EY2408" s="18"/>
      <c r="EZ2408" s="18"/>
      <c r="FA2408" s="18"/>
      <c r="FB2408" s="18"/>
      <c r="FC2408" s="18"/>
      <c r="FD2408" s="18"/>
      <c r="FE2408" s="18"/>
      <c r="FF2408" s="18"/>
      <c r="FG2408" s="18"/>
      <c r="FH2408" s="18"/>
      <c r="FI2408" s="18"/>
      <c r="FJ2408" s="18"/>
      <c r="FK2408" s="18"/>
      <c r="FL2408" s="18"/>
      <c r="FM2408" s="18"/>
      <c r="FN2408" s="18"/>
      <c r="FO2408" s="18"/>
      <c r="FP2408" s="18"/>
      <c r="FQ2408" s="18"/>
      <c r="FR2408" s="18"/>
      <c r="FS2408" s="18"/>
      <c r="FT2408" s="18"/>
      <c r="FU2408" s="18"/>
      <c r="FV2408" s="18"/>
      <c r="FW2408" s="18"/>
      <c r="FX2408" s="18"/>
      <c r="FY2408" s="18"/>
      <c r="FZ2408" s="18"/>
      <c r="GA2408" s="18"/>
      <c r="GB2408" s="18"/>
      <c r="GC2408" s="18"/>
      <c r="GD2408" s="18"/>
      <c r="GE2408" s="18"/>
      <c r="GF2408" s="18"/>
      <c r="GG2408" s="18"/>
      <c r="GH2408" s="18"/>
      <c r="GI2408" s="18"/>
      <c r="GJ2408" s="18"/>
      <c r="GK2408" s="18"/>
      <c r="GL2408" s="18"/>
      <c r="GM2408" s="18"/>
      <c r="GN2408" s="18"/>
      <c r="GO2408" s="18"/>
      <c r="GP2408" s="18"/>
      <c r="GQ2408" s="18"/>
      <c r="GR2408" s="18"/>
      <c r="GS2408" s="18"/>
      <c r="GT2408" s="18"/>
    </row>
    <row r="2409" spans="1:202" x14ac:dyDescent="0.2">
      <c r="A2409" s="122"/>
      <c r="B2409" s="3"/>
      <c r="C2409" s="3"/>
      <c r="D2409" s="4"/>
      <c r="E2409" s="5"/>
      <c r="F2409" s="19"/>
      <c r="G2409" s="6"/>
      <c r="H2409" s="5"/>
      <c r="I2409" s="5"/>
      <c r="J2409" s="5"/>
      <c r="K2409" s="3"/>
      <c r="L2409" s="20"/>
      <c r="M2409" s="8"/>
      <c r="N2409" s="3"/>
      <c r="O2409" s="3"/>
      <c r="P2409" s="21"/>
      <c r="Q2409" s="2"/>
      <c r="R2409" s="9"/>
      <c r="S2409" s="9"/>
      <c r="T2409" s="9"/>
      <c r="U2409" s="9"/>
      <c r="V2409" s="9"/>
      <c r="W2409" s="9"/>
      <c r="X2409" s="9"/>
      <c r="Y2409" s="9"/>
      <c r="Z2409" s="9"/>
      <c r="AA2409" s="9"/>
      <c r="AB2409" s="9"/>
      <c r="AC2409" s="9"/>
      <c r="AD2409" s="9"/>
      <c r="AE2409" s="9"/>
      <c r="AF2409" s="59" t="str">
        <f t="shared" ref="AF2409:AS2409" si="844">$B$6</f>
        <v>CNEN22</v>
      </c>
      <c r="AG2409" s="9" t="str">
        <f t="shared" si="844"/>
        <v>CNEN22</v>
      </c>
      <c r="AH2409" s="9" t="str">
        <f t="shared" si="844"/>
        <v>CNEN22</v>
      </c>
      <c r="AI2409" s="9" t="str">
        <f t="shared" si="844"/>
        <v>CNEN22</v>
      </c>
      <c r="AJ2409" s="9" t="str">
        <f t="shared" si="844"/>
        <v>CNEN22</v>
      </c>
      <c r="AK2409" s="4" t="str">
        <f t="shared" si="844"/>
        <v>CNEN22</v>
      </c>
      <c r="AL2409" s="59" t="str">
        <f t="shared" si="844"/>
        <v>CNEN22</v>
      </c>
      <c r="AM2409" s="9" t="str">
        <f t="shared" si="844"/>
        <v>CNEN22</v>
      </c>
      <c r="AN2409" s="9" t="str">
        <f t="shared" si="844"/>
        <v>CNEN22</v>
      </c>
      <c r="AO2409" s="9" t="str">
        <f t="shared" si="844"/>
        <v>CNEN22</v>
      </c>
      <c r="AP2409" s="17" t="str">
        <f t="shared" si="844"/>
        <v>CNEN22</v>
      </c>
      <c r="AQ2409" s="9" t="str">
        <f t="shared" si="844"/>
        <v>CNEN22</v>
      </c>
      <c r="AR2409" s="10" t="str">
        <f t="shared" si="844"/>
        <v>CNEN22</v>
      </c>
      <c r="AS2409" s="59" t="str">
        <f t="shared" si="844"/>
        <v>CNEN22</v>
      </c>
      <c r="AT2409" s="18"/>
      <c r="AU2409" s="18"/>
      <c r="AV2409" s="40"/>
      <c r="AW2409" s="18"/>
      <c r="AX2409" s="18"/>
      <c r="AY2409" s="18"/>
      <c r="AZ2409" s="18"/>
      <c r="BA2409" s="18"/>
      <c r="BB2409" s="18"/>
      <c r="BC2409" s="18"/>
      <c r="BD2409" s="18"/>
      <c r="BE2409" s="18"/>
      <c r="BF2409" s="18"/>
      <c r="BG2409" s="18"/>
      <c r="BH2409" s="18"/>
      <c r="BI2409" s="18"/>
      <c r="BJ2409" s="18"/>
      <c r="BK2409" s="18"/>
      <c r="BL2409" s="18"/>
      <c r="BM2409" s="18"/>
      <c r="BN2409" s="18"/>
      <c r="BO2409" s="18"/>
      <c r="BP2409" s="18"/>
      <c r="BQ2409" s="18"/>
      <c r="BR2409" s="18"/>
      <c r="BS2409" s="18"/>
      <c r="BT2409" s="18"/>
      <c r="BU2409" s="18"/>
      <c r="BV2409" s="18"/>
      <c r="BW2409" s="18"/>
      <c r="BX2409" s="18"/>
      <c r="BY2409" s="18"/>
      <c r="BZ2409" s="18"/>
      <c r="CA2409" s="18"/>
      <c r="CB2409" s="18"/>
      <c r="CC2409" s="18"/>
      <c r="CD2409" s="18"/>
      <c r="CE2409" s="18"/>
      <c r="CF2409" s="18"/>
      <c r="CG2409" s="18"/>
      <c r="CH2409" s="18"/>
      <c r="CI2409" s="18"/>
      <c r="CJ2409" s="18"/>
      <c r="CK2409" s="18"/>
      <c r="CL2409" s="18"/>
      <c r="CM2409" s="18"/>
      <c r="CN2409" s="18"/>
      <c r="CO2409" s="18"/>
      <c r="CP2409" s="18"/>
      <c r="CQ2409" s="18"/>
      <c r="CR2409" s="18"/>
      <c r="CS2409" s="18"/>
      <c r="CT2409" s="18"/>
      <c r="CU2409" s="18"/>
      <c r="CV2409" s="18"/>
      <c r="CW2409" s="18"/>
      <c r="CX2409" s="18"/>
      <c r="CY2409" s="18"/>
      <c r="CZ2409" s="18"/>
      <c r="DA2409" s="18"/>
      <c r="DB2409" s="18"/>
      <c r="DC2409" s="18"/>
      <c r="DD2409" s="18"/>
      <c r="DE2409" s="18"/>
      <c r="DF2409" s="18"/>
      <c r="DG2409" s="18"/>
      <c r="DH2409" s="18"/>
      <c r="DI2409" s="18"/>
      <c r="DJ2409" s="18"/>
      <c r="DK2409" s="18"/>
      <c r="DL2409" s="18"/>
      <c r="DM2409" s="18"/>
      <c r="DN2409" s="18"/>
      <c r="DO2409" s="18"/>
      <c r="DP2409" s="18"/>
      <c r="DQ2409" s="18"/>
      <c r="DR2409" s="18"/>
      <c r="DS2409" s="18"/>
      <c r="DT2409" s="18"/>
      <c r="DU2409" s="18"/>
      <c r="DV2409" s="18"/>
      <c r="DW2409" s="18"/>
      <c r="DX2409" s="18"/>
      <c r="DY2409" s="18"/>
      <c r="DZ2409" s="18"/>
      <c r="EA2409" s="18"/>
      <c r="EB2409" s="18"/>
      <c r="EC2409" s="18"/>
      <c r="ED2409" s="18"/>
      <c r="EE2409" s="18"/>
      <c r="EF2409" s="18"/>
      <c r="EG2409" s="18"/>
      <c r="EH2409" s="18"/>
      <c r="EI2409" s="18"/>
      <c r="EJ2409" s="18"/>
      <c r="EK2409" s="18"/>
      <c r="EL2409" s="18"/>
      <c r="EM2409" s="18"/>
      <c r="EN2409" s="18"/>
      <c r="EO2409" s="18"/>
      <c r="EP2409" s="18"/>
      <c r="EQ2409" s="18"/>
      <c r="ER2409" s="18"/>
      <c r="ES2409" s="18"/>
      <c r="ET2409" s="18"/>
      <c r="EU2409" s="18"/>
      <c r="EV2409" s="18"/>
      <c r="EW2409" s="18"/>
      <c r="EX2409" s="18"/>
      <c r="EY2409" s="18"/>
      <c r="EZ2409" s="18"/>
      <c r="FA2409" s="18"/>
      <c r="FB2409" s="18"/>
      <c r="FC2409" s="18"/>
      <c r="FD2409" s="18"/>
      <c r="FE2409" s="18"/>
      <c r="FF2409" s="18"/>
      <c r="FG2409" s="18"/>
      <c r="FH2409" s="18"/>
      <c r="FI2409" s="18"/>
      <c r="FJ2409" s="18"/>
      <c r="FK2409" s="18"/>
      <c r="FL2409" s="18"/>
      <c r="FM2409" s="18"/>
      <c r="FN2409" s="18"/>
      <c r="FO2409" s="18"/>
      <c r="FP2409" s="18"/>
      <c r="FQ2409" s="18"/>
      <c r="FR2409" s="18"/>
      <c r="FS2409" s="18"/>
      <c r="FT2409" s="18"/>
      <c r="FU2409" s="18"/>
      <c r="FV2409" s="18"/>
      <c r="FW2409" s="18"/>
      <c r="FX2409" s="18"/>
      <c r="FY2409" s="18"/>
      <c r="FZ2409" s="18"/>
      <c r="GA2409" s="18"/>
      <c r="GB2409" s="18"/>
      <c r="GC2409" s="18"/>
      <c r="GD2409" s="18"/>
      <c r="GE2409" s="18"/>
      <c r="GF2409" s="18"/>
      <c r="GG2409" s="18"/>
      <c r="GH2409" s="18"/>
      <c r="GI2409" s="18"/>
      <c r="GJ2409" s="18"/>
      <c r="GK2409" s="18"/>
      <c r="GL2409" s="18"/>
      <c r="GM2409" s="18"/>
      <c r="GN2409" s="18"/>
      <c r="GO2409" s="18"/>
      <c r="GP2409" s="18"/>
      <c r="GQ2409" s="18"/>
      <c r="GR2409" s="18"/>
      <c r="GS2409" s="18"/>
      <c r="GT2409" s="18"/>
    </row>
    <row r="2410" spans="1:202" x14ac:dyDescent="0.2">
      <c r="A2410" s="122"/>
      <c r="B2410" s="3"/>
      <c r="C2410" s="3"/>
      <c r="D2410" s="4"/>
      <c r="E2410" s="5"/>
      <c r="F2410" s="19"/>
      <c r="G2410" s="6"/>
      <c r="H2410" s="5"/>
      <c r="I2410" s="5"/>
      <c r="J2410" s="5"/>
      <c r="K2410" s="3"/>
      <c r="L2410" s="20"/>
      <c r="M2410" s="8"/>
      <c r="N2410" s="3"/>
      <c r="O2410" s="3"/>
      <c r="P2410" s="21"/>
      <c r="Q2410" s="2"/>
      <c r="R2410" s="9"/>
      <c r="S2410" s="9"/>
      <c r="T2410" s="9"/>
      <c r="U2410" s="9"/>
      <c r="V2410" s="9"/>
      <c r="W2410" s="9"/>
      <c r="X2410" s="9"/>
      <c r="Y2410" s="9"/>
      <c r="Z2410" s="9"/>
      <c r="AA2410" s="9"/>
      <c r="AB2410" s="9"/>
      <c r="AC2410" s="9"/>
      <c r="AD2410" s="9"/>
      <c r="AE2410" s="9"/>
      <c r="AF2410" s="57" t="s">
        <v>16</v>
      </c>
      <c r="AG2410" s="3" t="s">
        <v>9</v>
      </c>
      <c r="AH2410" s="3" t="s">
        <v>10</v>
      </c>
      <c r="AI2410" s="36" t="s">
        <v>11</v>
      </c>
      <c r="AJ2410" s="37" t="s">
        <v>11</v>
      </c>
      <c r="AK2410" s="36" t="s">
        <v>11</v>
      </c>
      <c r="AL2410" s="60" t="s">
        <v>16</v>
      </c>
      <c r="AM2410" s="37" t="s">
        <v>11</v>
      </c>
      <c r="AN2410" s="3" t="s">
        <v>12</v>
      </c>
      <c r="AO2410" s="7" t="s">
        <v>13</v>
      </c>
      <c r="AP2410" s="38" t="s">
        <v>14</v>
      </c>
      <c r="AQ2410" s="3" t="s">
        <v>14</v>
      </c>
      <c r="AR2410" s="39" t="s">
        <v>15</v>
      </c>
      <c r="AS2410" s="57" t="s">
        <v>15</v>
      </c>
      <c r="AT2410" s="18"/>
      <c r="AU2410" s="18"/>
      <c r="AV2410" s="40"/>
      <c r="AW2410" s="18"/>
      <c r="AX2410" s="18"/>
      <c r="AY2410" s="18"/>
      <c r="AZ2410" s="18"/>
      <c r="BA2410" s="18"/>
      <c r="BB2410" s="18"/>
      <c r="BC2410" s="18"/>
      <c r="BD2410" s="18"/>
      <c r="BE2410" s="18"/>
      <c r="BF2410" s="18"/>
      <c r="BG2410" s="18"/>
      <c r="BH2410" s="18"/>
      <c r="BI2410" s="18"/>
      <c r="BJ2410" s="18"/>
      <c r="BK2410" s="18"/>
      <c r="BL2410" s="18"/>
      <c r="BM2410" s="18"/>
      <c r="BN2410" s="18"/>
      <c r="BO2410" s="18"/>
      <c r="BP2410" s="18"/>
      <c r="BQ2410" s="18"/>
      <c r="BR2410" s="18"/>
      <c r="BS2410" s="18"/>
      <c r="BT2410" s="18"/>
      <c r="BU2410" s="18"/>
      <c r="BV2410" s="18"/>
      <c r="BW2410" s="18"/>
      <c r="BX2410" s="18"/>
      <c r="BY2410" s="18"/>
      <c r="BZ2410" s="18"/>
      <c r="CA2410" s="18"/>
      <c r="CB2410" s="18"/>
      <c r="CC2410" s="18"/>
      <c r="CD2410" s="18"/>
      <c r="CE2410" s="18"/>
      <c r="CF2410" s="18"/>
      <c r="CG2410" s="18"/>
      <c r="CH2410" s="18"/>
      <c r="CI2410" s="18"/>
      <c r="CJ2410" s="18"/>
      <c r="CK2410" s="18"/>
      <c r="CL2410" s="18"/>
      <c r="CM2410" s="18"/>
      <c r="CN2410" s="18"/>
      <c r="CO2410" s="18"/>
      <c r="CP2410" s="18"/>
      <c r="CQ2410" s="18"/>
      <c r="CR2410" s="18"/>
      <c r="CS2410" s="18"/>
      <c r="CT2410" s="18"/>
      <c r="CU2410" s="18"/>
      <c r="CV2410" s="18"/>
      <c r="CW2410" s="18"/>
      <c r="CX2410" s="18"/>
      <c r="CY2410" s="18"/>
      <c r="CZ2410" s="18"/>
      <c r="DA2410" s="18"/>
      <c r="DB2410" s="18"/>
      <c r="DC2410" s="18"/>
      <c r="DD2410" s="18"/>
      <c r="DE2410" s="18"/>
      <c r="DF2410" s="18"/>
      <c r="DG2410" s="18"/>
      <c r="DH2410" s="18"/>
      <c r="DI2410" s="18"/>
      <c r="DJ2410" s="18"/>
      <c r="DK2410" s="18"/>
      <c r="DL2410" s="18"/>
      <c r="DM2410" s="18"/>
      <c r="DN2410" s="18"/>
      <c r="DO2410" s="18"/>
      <c r="DP2410" s="18"/>
      <c r="DQ2410" s="18"/>
      <c r="DR2410" s="18"/>
      <c r="DS2410" s="18"/>
      <c r="DT2410" s="18"/>
      <c r="DU2410" s="18"/>
      <c r="DV2410" s="18"/>
      <c r="DW2410" s="18"/>
      <c r="DX2410" s="18"/>
      <c r="DY2410" s="18"/>
      <c r="DZ2410" s="18"/>
      <c r="EA2410" s="18"/>
      <c r="EB2410" s="18"/>
      <c r="EC2410" s="18"/>
      <c r="ED2410" s="18"/>
      <c r="EE2410" s="18"/>
      <c r="EF2410" s="18"/>
      <c r="EG2410" s="18"/>
      <c r="EH2410" s="18"/>
      <c r="EI2410" s="18"/>
      <c r="EJ2410" s="18"/>
      <c r="EK2410" s="18"/>
      <c r="EL2410" s="18"/>
      <c r="EM2410" s="18"/>
      <c r="EN2410" s="18"/>
      <c r="EO2410" s="18"/>
      <c r="EP2410" s="18"/>
      <c r="EQ2410" s="18"/>
      <c r="ER2410" s="18"/>
      <c r="ES2410" s="18"/>
      <c r="ET2410" s="18"/>
      <c r="EU2410" s="18"/>
      <c r="EV2410" s="18"/>
      <c r="EW2410" s="18"/>
      <c r="EX2410" s="18"/>
      <c r="EY2410" s="18"/>
      <c r="EZ2410" s="18"/>
      <c r="FA2410" s="18"/>
      <c r="FB2410" s="18"/>
      <c r="FC2410" s="18"/>
      <c r="FD2410" s="18"/>
      <c r="FE2410" s="18"/>
      <c r="FF2410" s="18"/>
      <c r="FG2410" s="18"/>
      <c r="FH2410" s="18"/>
      <c r="FI2410" s="18"/>
      <c r="FJ2410" s="18"/>
      <c r="FK2410" s="18"/>
      <c r="FL2410" s="18"/>
      <c r="FM2410" s="18"/>
      <c r="FN2410" s="18"/>
      <c r="FO2410" s="18"/>
      <c r="FP2410" s="18"/>
      <c r="FQ2410" s="18"/>
      <c r="FR2410" s="18"/>
      <c r="FS2410" s="18"/>
      <c r="FT2410" s="18"/>
      <c r="FU2410" s="18"/>
      <c r="FV2410" s="18"/>
      <c r="FW2410" s="18"/>
      <c r="FX2410" s="18"/>
      <c r="FY2410" s="18"/>
      <c r="FZ2410" s="18"/>
      <c r="GA2410" s="18"/>
      <c r="GB2410" s="18"/>
      <c r="GC2410" s="18"/>
      <c r="GD2410" s="18"/>
      <c r="GE2410" s="18"/>
      <c r="GF2410" s="18"/>
      <c r="GG2410" s="18"/>
      <c r="GH2410" s="18"/>
      <c r="GI2410" s="18"/>
      <c r="GJ2410" s="18"/>
      <c r="GK2410" s="18"/>
      <c r="GL2410" s="18"/>
      <c r="GM2410" s="18"/>
      <c r="GN2410" s="18"/>
      <c r="GO2410" s="18"/>
      <c r="GP2410" s="18"/>
      <c r="GQ2410" s="18"/>
      <c r="GR2410" s="18"/>
      <c r="GS2410" s="18"/>
      <c r="GT2410" s="18"/>
    </row>
    <row r="2411" spans="1:202" x14ac:dyDescent="0.2">
      <c r="A2411" s="122"/>
      <c r="B2411" s="3"/>
      <c r="C2411" s="3"/>
      <c r="D2411" s="4"/>
      <c r="E2411" s="5"/>
      <c r="F2411" s="19"/>
      <c r="G2411" s="6"/>
      <c r="H2411" s="5"/>
      <c r="I2411" s="5"/>
      <c r="J2411" s="5"/>
      <c r="K2411" s="3"/>
      <c r="L2411" s="20"/>
      <c r="M2411" s="8"/>
      <c r="N2411" s="3"/>
      <c r="O2411" s="3"/>
      <c r="P2411" s="21"/>
      <c r="Q2411" s="2"/>
      <c r="R2411" s="9"/>
      <c r="S2411" s="9"/>
      <c r="T2411" s="9"/>
      <c r="U2411" s="9"/>
      <c r="V2411" s="9"/>
      <c r="W2411" s="9"/>
      <c r="X2411" s="9"/>
      <c r="Y2411" s="9"/>
      <c r="Z2411" s="9"/>
      <c r="AA2411" s="9"/>
      <c r="AB2411" s="9"/>
      <c r="AC2411" s="9"/>
      <c r="AD2411" s="9"/>
      <c r="AE2411" s="9"/>
      <c r="AF2411" s="57" t="s">
        <v>73</v>
      </c>
      <c r="AG2411" s="15" t="str">
        <f>$B$6</f>
        <v>CNEN22</v>
      </c>
      <c r="AH2411" s="3" t="s">
        <v>18</v>
      </c>
      <c r="AI2411" s="19" t="s">
        <v>19</v>
      </c>
      <c r="AJ2411" s="5"/>
      <c r="AK2411" s="19" t="s">
        <v>20</v>
      </c>
      <c r="AL2411" s="57"/>
      <c r="AM2411" s="5"/>
      <c r="AN2411" s="3"/>
      <c r="AO2411" s="7"/>
      <c r="AP2411" s="38"/>
      <c r="AQ2411" s="3"/>
      <c r="AR2411" s="39" t="s">
        <v>23</v>
      </c>
      <c r="AS2411" s="57" t="s">
        <v>23</v>
      </c>
      <c r="AT2411" s="18"/>
      <c r="AU2411" s="18"/>
      <c r="AV2411" s="40"/>
      <c r="AW2411" s="18"/>
      <c r="AX2411" s="18"/>
      <c r="AY2411" s="18"/>
      <c r="AZ2411" s="18"/>
      <c r="BA2411" s="18"/>
      <c r="BB2411" s="18"/>
      <c r="BC2411" s="18"/>
      <c r="BD2411" s="18"/>
      <c r="BE2411" s="18"/>
      <c r="BF2411" s="18"/>
      <c r="BG2411" s="18"/>
      <c r="BH2411" s="18"/>
      <c r="BI2411" s="18"/>
      <c r="BJ2411" s="18"/>
      <c r="BK2411" s="18"/>
      <c r="BL2411" s="18"/>
      <c r="BM2411" s="18"/>
      <c r="BN2411" s="18"/>
      <c r="BO2411" s="18"/>
      <c r="BP2411" s="18"/>
      <c r="BQ2411" s="18"/>
      <c r="BR2411" s="18"/>
      <c r="BS2411" s="18"/>
      <c r="BT2411" s="18"/>
      <c r="BU2411" s="18"/>
      <c r="BV2411" s="18"/>
      <c r="BW2411" s="18"/>
      <c r="BX2411" s="18"/>
      <c r="BY2411" s="18"/>
      <c r="BZ2411" s="18"/>
      <c r="CA2411" s="18"/>
      <c r="CB2411" s="18"/>
      <c r="CC2411" s="18"/>
      <c r="CD2411" s="18"/>
      <c r="CE2411" s="18"/>
      <c r="CF2411" s="18"/>
      <c r="CG2411" s="18"/>
      <c r="CH2411" s="18"/>
      <c r="CI2411" s="18"/>
      <c r="CJ2411" s="18"/>
      <c r="CK2411" s="18"/>
      <c r="CL2411" s="18"/>
      <c r="CM2411" s="18"/>
      <c r="CN2411" s="18"/>
      <c r="CO2411" s="18"/>
      <c r="CP2411" s="18"/>
      <c r="CQ2411" s="18"/>
      <c r="CR2411" s="18"/>
      <c r="CS2411" s="18"/>
      <c r="CT2411" s="18"/>
      <c r="CU2411" s="18"/>
      <c r="CV2411" s="18"/>
      <c r="CW2411" s="18"/>
      <c r="CX2411" s="18"/>
      <c r="CY2411" s="18"/>
      <c r="CZ2411" s="18"/>
      <c r="DA2411" s="18"/>
      <c r="DB2411" s="18"/>
      <c r="DC2411" s="18"/>
      <c r="DD2411" s="18"/>
      <c r="DE2411" s="18"/>
      <c r="DF2411" s="18"/>
      <c r="DG2411" s="18"/>
      <c r="DH2411" s="18"/>
      <c r="DI2411" s="18"/>
      <c r="DJ2411" s="18"/>
      <c r="DK2411" s="18"/>
      <c r="DL2411" s="18"/>
      <c r="DM2411" s="18"/>
      <c r="DN2411" s="18"/>
      <c r="DO2411" s="18"/>
      <c r="DP2411" s="18"/>
      <c r="DQ2411" s="18"/>
      <c r="DR2411" s="18"/>
      <c r="DS2411" s="18"/>
      <c r="DT2411" s="18"/>
      <c r="DU2411" s="18"/>
      <c r="DV2411" s="18"/>
      <c r="DW2411" s="18"/>
      <c r="DX2411" s="18"/>
      <c r="DY2411" s="18"/>
      <c r="DZ2411" s="18"/>
      <c r="EA2411" s="18"/>
      <c r="EB2411" s="18"/>
      <c r="EC2411" s="18"/>
      <c r="ED2411" s="18"/>
      <c r="EE2411" s="18"/>
      <c r="EF2411" s="18"/>
      <c r="EG2411" s="18"/>
      <c r="EH2411" s="18"/>
      <c r="EI2411" s="18"/>
      <c r="EJ2411" s="18"/>
      <c r="EK2411" s="18"/>
      <c r="EL2411" s="18"/>
      <c r="EM2411" s="18"/>
      <c r="EN2411" s="18"/>
      <c r="EO2411" s="18"/>
      <c r="EP2411" s="18"/>
      <c r="EQ2411" s="18"/>
      <c r="ER2411" s="18"/>
      <c r="ES2411" s="18"/>
      <c r="ET2411" s="18"/>
      <c r="EU2411" s="18"/>
      <c r="EV2411" s="18"/>
      <c r="EW2411" s="18"/>
      <c r="EX2411" s="18"/>
      <c r="EY2411" s="18"/>
      <c r="EZ2411" s="18"/>
      <c r="FA2411" s="18"/>
      <c r="FB2411" s="18"/>
      <c r="FC2411" s="18"/>
      <c r="FD2411" s="18"/>
      <c r="FE2411" s="18"/>
      <c r="FF2411" s="18"/>
      <c r="FG2411" s="18"/>
      <c r="FH2411" s="18"/>
      <c r="FI2411" s="18"/>
      <c r="FJ2411" s="18"/>
      <c r="FK2411" s="18"/>
      <c r="FL2411" s="18"/>
      <c r="FM2411" s="18"/>
      <c r="FN2411" s="18"/>
      <c r="FO2411" s="18"/>
      <c r="FP2411" s="18"/>
      <c r="FQ2411" s="18"/>
      <c r="FR2411" s="18"/>
      <c r="FS2411" s="18"/>
      <c r="FT2411" s="18"/>
      <c r="FU2411" s="18"/>
      <c r="FV2411" s="18"/>
      <c r="FW2411" s="18"/>
      <c r="FX2411" s="18"/>
      <c r="FY2411" s="18"/>
      <c r="FZ2411" s="18"/>
      <c r="GA2411" s="18"/>
      <c r="GB2411" s="18"/>
      <c r="GC2411" s="18"/>
      <c r="GD2411" s="18"/>
      <c r="GE2411" s="18"/>
      <c r="GF2411" s="18"/>
      <c r="GG2411" s="18"/>
      <c r="GH2411" s="18"/>
      <c r="GI2411" s="18"/>
      <c r="GJ2411" s="18"/>
      <c r="GK2411" s="18"/>
      <c r="GL2411" s="18"/>
      <c r="GM2411" s="18"/>
      <c r="GN2411" s="18"/>
      <c r="GO2411" s="18"/>
      <c r="GP2411" s="18"/>
      <c r="GQ2411" s="18"/>
      <c r="GR2411" s="18"/>
      <c r="GS2411" s="18"/>
      <c r="GT2411" s="18"/>
    </row>
    <row r="2412" spans="1:202" x14ac:dyDescent="0.2">
      <c r="A2412" s="122"/>
      <c r="B2412" s="3"/>
      <c r="C2412" s="3"/>
      <c r="D2412" s="4"/>
      <c r="E2412" s="5"/>
      <c r="F2412" s="19"/>
      <c r="G2412" s="6"/>
      <c r="H2412" s="5"/>
      <c r="I2412" s="5"/>
      <c r="J2412" s="5"/>
      <c r="K2412" s="3"/>
      <c r="L2412" s="20"/>
      <c r="M2412" s="8"/>
      <c r="N2412" s="3"/>
      <c r="O2412" s="3"/>
      <c r="P2412" s="21"/>
      <c r="Q2412" s="2"/>
      <c r="R2412" s="9"/>
      <c r="S2412" s="9"/>
      <c r="T2412" s="9"/>
      <c r="U2412" s="9"/>
      <c r="V2412" s="9"/>
      <c r="W2412" s="9"/>
      <c r="X2412" s="9"/>
      <c r="Y2412" s="9"/>
      <c r="Z2412" s="9"/>
      <c r="AA2412" s="9"/>
      <c r="AB2412" s="9"/>
      <c r="AC2412" s="9"/>
      <c r="AD2412" s="9"/>
      <c r="AE2412" s="9"/>
      <c r="AF2412" s="57" t="s">
        <v>73</v>
      </c>
      <c r="AG2412" s="15"/>
      <c r="AH2412" s="3"/>
      <c r="AI2412" s="19"/>
      <c r="AJ2412" s="5"/>
      <c r="AK2412" s="19"/>
      <c r="AL2412" s="57"/>
      <c r="AM2412" s="5"/>
      <c r="AN2412" s="3"/>
      <c r="AO2412" s="7"/>
      <c r="AP2412" s="38"/>
      <c r="AQ2412" s="3"/>
      <c r="AR2412" s="39" t="s">
        <v>28</v>
      </c>
      <c r="AS2412" s="57" t="s">
        <v>16</v>
      </c>
      <c r="AT2412" s="18"/>
      <c r="AU2412" s="18"/>
      <c r="AV2412" s="40"/>
      <c r="AW2412" s="18"/>
      <c r="AX2412" s="18"/>
      <c r="AY2412" s="18"/>
      <c r="AZ2412" s="18"/>
      <c r="BA2412" s="18"/>
      <c r="BB2412" s="18"/>
      <c r="BC2412" s="18"/>
      <c r="BD2412" s="18"/>
      <c r="BE2412" s="18"/>
      <c r="BF2412" s="18"/>
      <c r="BG2412" s="18"/>
      <c r="BH2412" s="18"/>
      <c r="BI2412" s="18"/>
      <c r="BJ2412" s="18"/>
      <c r="BK2412" s="18"/>
      <c r="BL2412" s="18"/>
      <c r="BM2412" s="18"/>
      <c r="BN2412" s="18"/>
      <c r="BO2412" s="18"/>
      <c r="BP2412" s="18"/>
      <c r="BQ2412" s="18"/>
      <c r="BR2412" s="18"/>
      <c r="BS2412" s="18"/>
      <c r="BT2412" s="18"/>
      <c r="BU2412" s="18"/>
      <c r="BV2412" s="18"/>
      <c r="BW2412" s="18"/>
      <c r="BX2412" s="18"/>
      <c r="BY2412" s="18"/>
      <c r="BZ2412" s="18"/>
      <c r="CA2412" s="18"/>
      <c r="CB2412" s="18"/>
      <c r="CC2412" s="18"/>
      <c r="CD2412" s="18"/>
      <c r="CE2412" s="18"/>
      <c r="CF2412" s="18"/>
      <c r="CG2412" s="18"/>
      <c r="CH2412" s="18"/>
      <c r="CI2412" s="18"/>
      <c r="CJ2412" s="18"/>
      <c r="CK2412" s="18"/>
      <c r="CL2412" s="18"/>
      <c r="CM2412" s="18"/>
      <c r="CN2412" s="18"/>
      <c r="CO2412" s="18"/>
      <c r="CP2412" s="18"/>
      <c r="CQ2412" s="18"/>
      <c r="CR2412" s="18"/>
      <c r="CS2412" s="18"/>
      <c r="CT2412" s="18"/>
      <c r="CU2412" s="18"/>
      <c r="CV2412" s="18"/>
      <c r="CW2412" s="18"/>
      <c r="CX2412" s="18"/>
      <c r="CY2412" s="18"/>
      <c r="CZ2412" s="18"/>
      <c r="DA2412" s="18"/>
      <c r="DB2412" s="18"/>
      <c r="DC2412" s="18"/>
      <c r="DD2412" s="18"/>
      <c r="DE2412" s="18"/>
      <c r="DF2412" s="18"/>
      <c r="DG2412" s="18"/>
      <c r="DH2412" s="18"/>
      <c r="DI2412" s="18"/>
      <c r="DJ2412" s="18"/>
      <c r="DK2412" s="18"/>
      <c r="DL2412" s="18"/>
      <c r="DM2412" s="18"/>
      <c r="DN2412" s="18"/>
      <c r="DO2412" s="18"/>
      <c r="DP2412" s="18"/>
      <c r="DQ2412" s="18"/>
      <c r="DR2412" s="18"/>
      <c r="DS2412" s="18"/>
      <c r="DT2412" s="18"/>
      <c r="DU2412" s="18"/>
      <c r="DV2412" s="18"/>
      <c r="DW2412" s="18"/>
      <c r="DX2412" s="18"/>
      <c r="DY2412" s="18"/>
      <c r="DZ2412" s="18"/>
      <c r="EA2412" s="18"/>
      <c r="EB2412" s="18"/>
      <c r="EC2412" s="18"/>
      <c r="ED2412" s="18"/>
      <c r="EE2412" s="18"/>
      <c r="EF2412" s="18"/>
      <c r="EG2412" s="18"/>
      <c r="EH2412" s="18"/>
      <c r="EI2412" s="18"/>
      <c r="EJ2412" s="18"/>
      <c r="EK2412" s="18"/>
      <c r="EL2412" s="18"/>
      <c r="EM2412" s="18"/>
      <c r="EN2412" s="18"/>
      <c r="EO2412" s="18"/>
      <c r="EP2412" s="18"/>
      <c r="EQ2412" s="18"/>
      <c r="ER2412" s="18"/>
      <c r="ES2412" s="18"/>
      <c r="ET2412" s="18"/>
      <c r="EU2412" s="18"/>
      <c r="EV2412" s="18"/>
      <c r="EW2412" s="18"/>
      <c r="EX2412" s="18"/>
      <c r="EY2412" s="18"/>
      <c r="EZ2412" s="18"/>
      <c r="FA2412" s="18"/>
      <c r="FB2412" s="18"/>
      <c r="FC2412" s="18"/>
      <c r="FD2412" s="18"/>
      <c r="FE2412" s="18"/>
      <c r="FF2412" s="18"/>
      <c r="FG2412" s="18"/>
      <c r="FH2412" s="18"/>
      <c r="FI2412" s="18"/>
      <c r="FJ2412" s="18"/>
      <c r="FK2412" s="18"/>
      <c r="FL2412" s="18"/>
      <c r="FM2412" s="18"/>
      <c r="FN2412" s="18"/>
      <c r="FO2412" s="18"/>
      <c r="FP2412" s="18"/>
      <c r="FQ2412" s="18"/>
      <c r="FR2412" s="18"/>
      <c r="FS2412" s="18"/>
      <c r="FT2412" s="18"/>
      <c r="FU2412" s="18"/>
      <c r="FV2412" s="18"/>
      <c r="FW2412" s="18"/>
      <c r="FX2412" s="18"/>
      <c r="FY2412" s="18"/>
      <c r="FZ2412" s="18"/>
      <c r="GA2412" s="18"/>
      <c r="GB2412" s="18"/>
      <c r="GC2412" s="18"/>
      <c r="GD2412" s="18"/>
      <c r="GE2412" s="18"/>
      <c r="GF2412" s="18"/>
      <c r="GG2412" s="18"/>
      <c r="GH2412" s="18"/>
      <c r="GI2412" s="18"/>
      <c r="GJ2412" s="18"/>
      <c r="GK2412" s="18"/>
      <c r="GL2412" s="18"/>
      <c r="GM2412" s="18"/>
      <c r="GN2412" s="18"/>
      <c r="GO2412" s="18"/>
      <c r="GP2412" s="18"/>
      <c r="GQ2412" s="18"/>
      <c r="GR2412" s="18"/>
      <c r="GS2412" s="18"/>
      <c r="GT2412" s="18"/>
    </row>
    <row r="2413" spans="1:202" x14ac:dyDescent="0.2">
      <c r="A2413" s="122"/>
      <c r="B2413" s="3"/>
      <c r="C2413" s="3"/>
      <c r="D2413" s="4"/>
      <c r="E2413" s="5"/>
      <c r="F2413" s="19"/>
      <c r="G2413" s="6"/>
      <c r="H2413" s="5"/>
      <c r="I2413" s="5"/>
      <c r="J2413" s="5"/>
      <c r="K2413" s="3"/>
      <c r="L2413" s="20"/>
      <c r="M2413" s="8"/>
      <c r="N2413" s="3"/>
      <c r="O2413" s="3"/>
      <c r="P2413" s="21"/>
      <c r="Q2413" s="2"/>
      <c r="R2413" s="9"/>
      <c r="S2413" s="9"/>
      <c r="T2413" s="9"/>
      <c r="U2413" s="9"/>
      <c r="V2413" s="9"/>
      <c r="W2413" s="9"/>
      <c r="X2413" s="9"/>
      <c r="Y2413" s="9"/>
      <c r="Z2413" s="9"/>
      <c r="AA2413" s="9"/>
      <c r="AB2413" s="9"/>
      <c r="AC2413" s="9"/>
      <c r="AD2413" s="9"/>
      <c r="AE2413" s="9"/>
      <c r="AF2413" s="57"/>
      <c r="AG2413" s="3" t="s">
        <v>30</v>
      </c>
      <c r="AH2413" s="3" t="s">
        <v>30</v>
      </c>
      <c r="AI2413" s="19" t="s">
        <v>31</v>
      </c>
      <c r="AJ2413" s="5" t="s">
        <v>32</v>
      </c>
      <c r="AK2413" s="4" t="s">
        <v>33</v>
      </c>
      <c r="AL2413" s="59"/>
      <c r="AM2413" s="16" t="s">
        <v>36</v>
      </c>
      <c r="AN2413" s="3" t="s">
        <v>30</v>
      </c>
      <c r="AO2413" s="7"/>
      <c r="AP2413" s="38" t="s">
        <v>37</v>
      </c>
      <c r="AQ2413" s="3" t="s">
        <v>30</v>
      </c>
      <c r="AR2413" s="39" t="s">
        <v>38</v>
      </c>
      <c r="AS2413" s="59"/>
      <c r="AT2413" s="18"/>
      <c r="AU2413" s="18"/>
      <c r="AV2413" s="40"/>
      <c r="AW2413" s="18"/>
      <c r="AX2413" s="18"/>
      <c r="AY2413" s="18"/>
      <c r="AZ2413" s="18"/>
      <c r="BA2413" s="18"/>
      <c r="BB2413" s="18"/>
      <c r="BC2413" s="18"/>
      <c r="BD2413" s="18"/>
      <c r="BE2413" s="18"/>
      <c r="BF2413" s="18"/>
      <c r="BG2413" s="18"/>
      <c r="BH2413" s="18"/>
      <c r="BI2413" s="18"/>
      <c r="BJ2413" s="18"/>
      <c r="BK2413" s="18"/>
      <c r="BL2413" s="18"/>
      <c r="BM2413" s="18"/>
      <c r="BN2413" s="18"/>
      <c r="BO2413" s="18"/>
      <c r="BP2413" s="18"/>
      <c r="BQ2413" s="18"/>
      <c r="BR2413" s="18"/>
      <c r="BS2413" s="18"/>
      <c r="BT2413" s="18"/>
      <c r="BU2413" s="18"/>
      <c r="BV2413" s="18"/>
      <c r="BW2413" s="18"/>
      <c r="BX2413" s="18"/>
      <c r="BY2413" s="18"/>
      <c r="BZ2413" s="18"/>
      <c r="CA2413" s="18"/>
      <c r="CB2413" s="18"/>
      <c r="CC2413" s="18"/>
      <c r="CD2413" s="18"/>
      <c r="CE2413" s="18"/>
      <c r="CF2413" s="18"/>
      <c r="CG2413" s="18"/>
      <c r="CH2413" s="18"/>
      <c r="CI2413" s="18"/>
      <c r="CJ2413" s="18"/>
      <c r="CK2413" s="18"/>
      <c r="CL2413" s="18"/>
      <c r="CM2413" s="18"/>
      <c r="CN2413" s="18"/>
      <c r="CO2413" s="18"/>
      <c r="CP2413" s="18"/>
      <c r="CQ2413" s="18"/>
      <c r="CR2413" s="18"/>
      <c r="CS2413" s="18"/>
      <c r="CT2413" s="18"/>
      <c r="CU2413" s="18"/>
      <c r="CV2413" s="18"/>
      <c r="CW2413" s="18"/>
      <c r="CX2413" s="18"/>
      <c r="CY2413" s="18"/>
      <c r="CZ2413" s="18"/>
      <c r="DA2413" s="18"/>
      <c r="DB2413" s="18"/>
      <c r="DC2413" s="18"/>
      <c r="DD2413" s="18"/>
      <c r="DE2413" s="18"/>
      <c r="DF2413" s="18"/>
      <c r="DG2413" s="18"/>
      <c r="DH2413" s="18"/>
      <c r="DI2413" s="18"/>
      <c r="DJ2413" s="18"/>
      <c r="DK2413" s="18"/>
      <c r="DL2413" s="18"/>
      <c r="DM2413" s="18"/>
      <c r="DN2413" s="18"/>
      <c r="DO2413" s="18"/>
      <c r="DP2413" s="18"/>
      <c r="DQ2413" s="18"/>
      <c r="DR2413" s="18"/>
      <c r="DS2413" s="18"/>
      <c r="DT2413" s="18"/>
      <c r="DU2413" s="18"/>
      <c r="DV2413" s="18"/>
      <c r="DW2413" s="18"/>
      <c r="DX2413" s="18"/>
      <c r="DY2413" s="18"/>
      <c r="DZ2413" s="18"/>
      <c r="EA2413" s="18"/>
      <c r="EB2413" s="18"/>
      <c r="EC2413" s="18"/>
      <c r="ED2413" s="18"/>
      <c r="EE2413" s="18"/>
      <c r="EF2413" s="18"/>
      <c r="EG2413" s="18"/>
      <c r="EH2413" s="18"/>
      <c r="EI2413" s="18"/>
      <c r="EJ2413" s="18"/>
      <c r="EK2413" s="18"/>
      <c r="EL2413" s="18"/>
      <c r="EM2413" s="18"/>
      <c r="EN2413" s="18"/>
      <c r="EO2413" s="18"/>
      <c r="EP2413" s="18"/>
      <c r="EQ2413" s="18"/>
      <c r="ER2413" s="18"/>
      <c r="ES2413" s="18"/>
      <c r="ET2413" s="18"/>
      <c r="EU2413" s="18"/>
      <c r="EV2413" s="18"/>
      <c r="EW2413" s="18"/>
      <c r="EX2413" s="18"/>
      <c r="EY2413" s="18"/>
      <c r="EZ2413" s="18"/>
      <c r="FA2413" s="18"/>
      <c r="FB2413" s="18"/>
      <c r="FC2413" s="18"/>
      <c r="FD2413" s="18"/>
      <c r="FE2413" s="18"/>
      <c r="FF2413" s="18"/>
      <c r="FG2413" s="18"/>
      <c r="FH2413" s="18"/>
      <c r="FI2413" s="18"/>
      <c r="FJ2413" s="18"/>
      <c r="FK2413" s="18"/>
      <c r="FL2413" s="18"/>
      <c r="FM2413" s="18"/>
      <c r="FN2413" s="18"/>
      <c r="FO2413" s="18"/>
      <c r="FP2413" s="18"/>
      <c r="FQ2413" s="18"/>
      <c r="FR2413" s="18"/>
      <c r="FS2413" s="18"/>
      <c r="FT2413" s="18"/>
      <c r="FU2413" s="18"/>
      <c r="FV2413" s="18"/>
      <c r="FW2413" s="18"/>
      <c r="FX2413" s="18"/>
      <c r="FY2413" s="18"/>
      <c r="FZ2413" s="18"/>
      <c r="GA2413" s="18"/>
      <c r="GB2413" s="18"/>
      <c r="GC2413" s="18"/>
      <c r="GD2413" s="18"/>
      <c r="GE2413" s="18"/>
      <c r="GF2413" s="18"/>
      <c r="GG2413" s="18"/>
      <c r="GH2413" s="18"/>
      <c r="GI2413" s="18"/>
      <c r="GJ2413" s="18"/>
      <c r="GK2413" s="18"/>
      <c r="GL2413" s="18"/>
      <c r="GM2413" s="18"/>
      <c r="GN2413" s="18"/>
      <c r="GO2413" s="18"/>
      <c r="GP2413" s="18"/>
      <c r="GQ2413" s="18"/>
      <c r="GR2413" s="18"/>
      <c r="GS2413" s="18"/>
      <c r="GT2413" s="18"/>
    </row>
    <row r="2414" spans="1:202" x14ac:dyDescent="0.2">
      <c r="A2414" s="122"/>
      <c r="B2414" s="3"/>
      <c r="C2414" s="3"/>
      <c r="D2414" s="4"/>
      <c r="E2414" s="5"/>
      <c r="F2414" s="19"/>
      <c r="G2414" s="6"/>
      <c r="H2414" s="5"/>
      <c r="I2414" s="5"/>
      <c r="J2414" s="5"/>
      <c r="K2414" s="3"/>
      <c r="L2414" s="20"/>
      <c r="M2414" s="8"/>
      <c r="N2414" s="3"/>
      <c r="O2414" s="3"/>
      <c r="P2414" s="21"/>
      <c r="Q2414" s="2"/>
      <c r="R2414" s="9"/>
      <c r="S2414" s="9"/>
      <c r="T2414" s="9"/>
      <c r="U2414" s="9"/>
      <c r="V2414" s="9"/>
      <c r="W2414" s="9"/>
      <c r="X2414" s="9"/>
      <c r="Y2414" s="9"/>
      <c r="Z2414" s="9"/>
      <c r="AA2414" s="9"/>
      <c r="AB2414" s="9"/>
      <c r="AC2414" s="9"/>
      <c r="AD2414" s="9"/>
      <c r="AE2414" s="9"/>
      <c r="AF2414" s="59"/>
      <c r="AG2414" s="15"/>
      <c r="AH2414" s="15"/>
      <c r="AI2414" s="4"/>
      <c r="AJ2414" s="16"/>
      <c r="AK2414" s="4"/>
      <c r="AL2414" s="59"/>
      <c r="AM2414" s="16"/>
      <c r="AN2414" s="15"/>
      <c r="AO2414" s="9"/>
      <c r="AP2414" s="17"/>
      <c r="AQ2414" s="15"/>
      <c r="AR2414" s="10"/>
      <c r="AS2414" s="61"/>
      <c r="AT2414" s="18"/>
      <c r="AU2414" s="18"/>
      <c r="AV2414" s="40"/>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8"/>
      <c r="FH2414" s="18"/>
      <c r="FI2414" s="18"/>
      <c r="FJ2414" s="18"/>
      <c r="FK2414" s="18"/>
      <c r="FL2414" s="18"/>
      <c r="FM2414" s="18"/>
      <c r="FN2414" s="18"/>
      <c r="FO2414" s="18"/>
      <c r="FP2414" s="18"/>
      <c r="FQ2414" s="18"/>
      <c r="FR2414" s="18"/>
      <c r="FS2414" s="18"/>
      <c r="FT2414" s="18"/>
      <c r="FU2414" s="18"/>
      <c r="FV2414" s="18"/>
      <c r="FW2414" s="18"/>
      <c r="FX2414" s="18"/>
      <c r="FY2414" s="18"/>
      <c r="FZ2414" s="18"/>
      <c r="GA2414" s="18"/>
      <c r="GB2414" s="18"/>
      <c r="GC2414" s="18"/>
      <c r="GD2414" s="18"/>
      <c r="GE2414" s="18"/>
      <c r="GF2414" s="18"/>
      <c r="GG2414" s="18"/>
      <c r="GH2414" s="18"/>
      <c r="GI2414" s="18"/>
      <c r="GJ2414" s="18"/>
      <c r="GK2414" s="18"/>
      <c r="GL2414" s="18"/>
      <c r="GM2414" s="18"/>
      <c r="GN2414" s="18"/>
      <c r="GO2414" s="18"/>
      <c r="GP2414" s="18"/>
      <c r="GQ2414" s="18"/>
      <c r="GR2414" s="18"/>
      <c r="GS2414" s="18"/>
      <c r="GT2414" s="18"/>
    </row>
    <row r="2415" spans="1:202" x14ac:dyDescent="0.2">
      <c r="A2415" s="122"/>
      <c r="B2415" s="3"/>
      <c r="C2415" s="3"/>
      <c r="D2415" s="4"/>
      <c r="E2415" s="5"/>
      <c r="F2415" s="19"/>
      <c r="G2415" s="6"/>
      <c r="H2415" s="5"/>
      <c r="I2415" s="5"/>
      <c r="J2415" s="5"/>
      <c r="K2415" s="3"/>
      <c r="L2415" s="20"/>
      <c r="M2415" s="8"/>
      <c r="N2415" s="3"/>
      <c r="O2415" s="3"/>
      <c r="P2415" s="21"/>
      <c r="Q2415" s="2"/>
      <c r="R2415" s="9"/>
      <c r="S2415" s="9"/>
      <c r="T2415" s="9"/>
      <c r="U2415" s="9"/>
      <c r="V2415" s="9"/>
      <c r="W2415" s="9"/>
      <c r="X2415" s="9"/>
      <c r="Y2415" s="9"/>
      <c r="Z2415" s="9"/>
      <c r="AA2415" s="9"/>
      <c r="AB2415" s="9"/>
      <c r="AC2415" s="9"/>
      <c r="AD2415" s="9"/>
      <c r="AE2415" s="9"/>
      <c r="AF2415" s="59">
        <f>(AF2407+1)</f>
        <v>44925</v>
      </c>
      <c r="AG2415" s="15">
        <f t="shared" ref="AG2415:AK2430" si="845">VLOOKUP($AF2415,$A$10:$Q$3625,(AG$1)+1)</f>
        <v>0</v>
      </c>
      <c r="AH2415" s="15">
        <f t="shared" si="845"/>
        <v>0</v>
      </c>
      <c r="AI2415" s="4">
        <f t="shared" si="845"/>
        <v>0</v>
      </c>
      <c r="AJ2415" s="16">
        <f t="shared" si="845"/>
        <v>0</v>
      </c>
      <c r="AK2415" s="4">
        <f t="shared" si="845"/>
        <v>0</v>
      </c>
      <c r="AL2415" s="59">
        <f t="shared" ref="AL2415:AL2444" si="846">AF2415</f>
        <v>44925</v>
      </c>
      <c r="AM2415" s="16">
        <f t="shared" ref="AM2415:AS2430" si="847">VLOOKUP($AF2415,$A$10:$Q$3625,(AM$1)+1)</f>
        <v>0</v>
      </c>
      <c r="AN2415" s="15">
        <f t="shared" si="847"/>
        <v>0</v>
      </c>
      <c r="AO2415" s="9">
        <f t="shared" si="847"/>
        <v>0</v>
      </c>
      <c r="AP2415" s="17">
        <f t="shared" si="847"/>
        <v>0</v>
      </c>
      <c r="AQ2415" s="15">
        <f t="shared" si="847"/>
        <v>0</v>
      </c>
      <c r="AR2415" s="10">
        <f t="shared" si="847"/>
        <v>0</v>
      </c>
      <c r="AS2415" s="59">
        <f t="shared" si="847"/>
        <v>0</v>
      </c>
      <c r="AT2415" s="18"/>
      <c r="AU2415" s="18"/>
      <c r="AV2415" s="40"/>
      <c r="AW2415" s="18"/>
      <c r="AX2415" s="18"/>
      <c r="AY2415" s="18"/>
      <c r="AZ2415" s="18"/>
      <c r="BA2415" s="18"/>
      <c r="BB2415" s="18"/>
      <c r="BC2415" s="18"/>
      <c r="BD2415" s="18"/>
      <c r="BE2415" s="18"/>
      <c r="BF2415" s="18"/>
      <c r="BG2415" s="18"/>
      <c r="BH2415" s="18"/>
      <c r="BI2415" s="18"/>
      <c r="BJ2415" s="18"/>
      <c r="BK2415" s="18"/>
      <c r="BL2415" s="18"/>
      <c r="BM2415" s="18"/>
      <c r="BN2415" s="18"/>
      <c r="BO2415" s="18"/>
      <c r="BP2415" s="18"/>
      <c r="BQ2415" s="18"/>
      <c r="BR2415" s="18"/>
      <c r="BS2415" s="18"/>
      <c r="BT2415" s="18"/>
      <c r="BU2415" s="18"/>
      <c r="BV2415" s="18"/>
      <c r="BW2415" s="18"/>
      <c r="BX2415" s="18"/>
      <c r="BY2415" s="18"/>
      <c r="BZ2415" s="18"/>
      <c r="CA2415" s="18"/>
      <c r="CB2415" s="18"/>
      <c r="CC2415" s="18"/>
      <c r="CD2415" s="18"/>
      <c r="CE2415" s="18"/>
      <c r="CF2415" s="18"/>
      <c r="CG2415" s="18"/>
      <c r="CH2415" s="18"/>
      <c r="CI2415" s="18"/>
      <c r="CJ2415" s="18"/>
      <c r="CK2415" s="18"/>
      <c r="CL2415" s="18"/>
      <c r="CM2415" s="18"/>
      <c r="CN2415" s="18"/>
      <c r="CO2415" s="18"/>
      <c r="CP2415" s="18"/>
      <c r="CQ2415" s="18"/>
      <c r="CR2415" s="18"/>
      <c r="CS2415" s="18"/>
      <c r="CT2415" s="18"/>
      <c r="CU2415" s="18"/>
      <c r="CV2415" s="18"/>
      <c r="CW2415" s="18"/>
      <c r="CX2415" s="18"/>
      <c r="CY2415" s="18"/>
      <c r="CZ2415" s="18"/>
      <c r="DA2415" s="18"/>
      <c r="DB2415" s="18"/>
      <c r="DC2415" s="18"/>
      <c r="DD2415" s="18"/>
      <c r="DE2415" s="18"/>
      <c r="DF2415" s="18"/>
      <c r="DG2415" s="18"/>
      <c r="DH2415" s="18"/>
      <c r="DI2415" s="18"/>
      <c r="DJ2415" s="18"/>
      <c r="DK2415" s="18"/>
      <c r="DL2415" s="18"/>
      <c r="DM2415" s="18"/>
      <c r="DN2415" s="18"/>
      <c r="DO2415" s="18"/>
      <c r="DP2415" s="18"/>
      <c r="DQ2415" s="18"/>
      <c r="DR2415" s="18"/>
      <c r="DS2415" s="18"/>
      <c r="DT2415" s="18"/>
      <c r="DU2415" s="18"/>
      <c r="DV2415" s="18"/>
      <c r="DW2415" s="18"/>
      <c r="DX2415" s="18"/>
      <c r="DY2415" s="18"/>
      <c r="DZ2415" s="18"/>
      <c r="EA2415" s="18"/>
      <c r="EB2415" s="18"/>
      <c r="EC2415" s="18"/>
      <c r="ED2415" s="18"/>
      <c r="EE2415" s="18"/>
      <c r="EF2415" s="18"/>
      <c r="EG2415" s="18"/>
      <c r="EH2415" s="18"/>
      <c r="EI2415" s="18"/>
      <c r="EJ2415" s="18"/>
      <c r="EK2415" s="18"/>
      <c r="EL2415" s="18"/>
      <c r="EM2415" s="18"/>
      <c r="EN2415" s="18"/>
      <c r="EO2415" s="18"/>
      <c r="EP2415" s="18"/>
      <c r="EQ2415" s="18"/>
      <c r="ER2415" s="18"/>
      <c r="ES2415" s="18"/>
      <c r="ET2415" s="18"/>
      <c r="EU2415" s="18"/>
      <c r="EV2415" s="18"/>
      <c r="EW2415" s="18"/>
      <c r="EX2415" s="18"/>
      <c r="EY2415" s="18"/>
      <c r="EZ2415" s="18"/>
      <c r="FA2415" s="18"/>
      <c r="FB2415" s="18"/>
      <c r="FC2415" s="18"/>
      <c r="FD2415" s="18"/>
      <c r="FE2415" s="18"/>
      <c r="FF2415" s="18"/>
      <c r="FG2415" s="18"/>
      <c r="FH2415" s="18"/>
      <c r="FI2415" s="18"/>
      <c r="FJ2415" s="18"/>
      <c r="FK2415" s="18"/>
      <c r="FL2415" s="18"/>
      <c r="FM2415" s="18"/>
      <c r="FN2415" s="18"/>
      <c r="FO2415" s="18"/>
      <c r="FP2415" s="18"/>
      <c r="FQ2415" s="18"/>
      <c r="FR2415" s="18"/>
      <c r="FS2415" s="18"/>
      <c r="FT2415" s="18"/>
      <c r="FU2415" s="18"/>
      <c r="FV2415" s="18"/>
      <c r="FW2415" s="18"/>
      <c r="FX2415" s="18"/>
      <c r="FY2415" s="18"/>
      <c r="FZ2415" s="18"/>
      <c r="GA2415" s="18"/>
      <c r="GB2415" s="18"/>
      <c r="GC2415" s="18"/>
      <c r="GD2415" s="18"/>
      <c r="GE2415" s="18"/>
      <c r="GF2415" s="18"/>
      <c r="GG2415" s="18"/>
      <c r="GH2415" s="18"/>
      <c r="GI2415" s="18"/>
      <c r="GJ2415" s="18"/>
      <c r="GK2415" s="18"/>
      <c r="GL2415" s="18"/>
      <c r="GM2415" s="18"/>
      <c r="GN2415" s="18"/>
      <c r="GO2415" s="18"/>
      <c r="GP2415" s="18"/>
      <c r="GQ2415" s="18"/>
      <c r="GR2415" s="18"/>
      <c r="GS2415" s="18"/>
      <c r="GT2415" s="18"/>
    </row>
    <row r="2416" spans="1:202" x14ac:dyDescent="0.2">
      <c r="A2416" s="122"/>
      <c r="B2416" s="3"/>
      <c r="C2416" s="3"/>
      <c r="D2416" s="4"/>
      <c r="E2416" s="5"/>
      <c r="F2416" s="19"/>
      <c r="G2416" s="6"/>
      <c r="H2416" s="5"/>
      <c r="I2416" s="5"/>
      <c r="J2416" s="5"/>
      <c r="K2416" s="3"/>
      <c r="L2416" s="20"/>
      <c r="M2416" s="8"/>
      <c r="N2416" s="3"/>
      <c r="O2416" s="3"/>
      <c r="P2416" s="21"/>
      <c r="Q2416" s="2"/>
      <c r="R2416" s="9"/>
      <c r="S2416" s="9"/>
      <c r="T2416" s="9"/>
      <c r="U2416" s="9"/>
      <c r="V2416" s="9"/>
      <c r="W2416" s="9"/>
      <c r="X2416" s="9"/>
      <c r="Y2416" s="9"/>
      <c r="Z2416" s="9"/>
      <c r="AA2416" s="9"/>
      <c r="AB2416" s="9"/>
      <c r="AC2416" s="9"/>
      <c r="AD2416" s="9"/>
      <c r="AE2416" s="9"/>
      <c r="AF2416" s="59">
        <f t="shared" ref="AF2416:AF2444" si="848">(AF2415+1)</f>
        <v>44926</v>
      </c>
      <c r="AG2416" s="15">
        <f t="shared" si="845"/>
        <v>0</v>
      </c>
      <c r="AH2416" s="15">
        <f t="shared" si="845"/>
        <v>0</v>
      </c>
      <c r="AI2416" s="4">
        <f t="shared" si="845"/>
        <v>0</v>
      </c>
      <c r="AJ2416" s="16">
        <f t="shared" si="845"/>
        <v>0</v>
      </c>
      <c r="AK2416" s="4">
        <f t="shared" si="845"/>
        <v>0</v>
      </c>
      <c r="AL2416" s="59">
        <f t="shared" si="846"/>
        <v>44926</v>
      </c>
      <c r="AM2416" s="16">
        <f t="shared" si="847"/>
        <v>0</v>
      </c>
      <c r="AN2416" s="15">
        <f t="shared" si="847"/>
        <v>0</v>
      </c>
      <c r="AO2416" s="9">
        <f t="shared" si="847"/>
        <v>0</v>
      </c>
      <c r="AP2416" s="17">
        <f t="shared" si="847"/>
        <v>0</v>
      </c>
      <c r="AQ2416" s="15">
        <f t="shared" si="847"/>
        <v>0</v>
      </c>
      <c r="AR2416" s="10">
        <f t="shared" si="847"/>
        <v>0</v>
      </c>
      <c r="AS2416" s="59">
        <f t="shared" si="847"/>
        <v>0</v>
      </c>
      <c r="AT2416" s="18"/>
      <c r="AU2416" s="18"/>
      <c r="AV2416" s="40"/>
      <c r="AW2416" s="18"/>
      <c r="AX2416" s="18"/>
      <c r="AY2416" s="18"/>
      <c r="AZ2416" s="18"/>
      <c r="BA2416" s="18"/>
      <c r="BB2416" s="18"/>
      <c r="BC2416" s="18"/>
      <c r="BD2416" s="18"/>
      <c r="BE2416" s="18"/>
      <c r="BF2416" s="18"/>
      <c r="BG2416" s="18"/>
      <c r="BH2416" s="18"/>
      <c r="BI2416" s="18"/>
      <c r="BJ2416" s="18"/>
      <c r="BK2416" s="18"/>
      <c r="BL2416" s="18"/>
      <c r="BM2416" s="18"/>
      <c r="BN2416" s="18"/>
      <c r="BO2416" s="18"/>
      <c r="BP2416" s="18"/>
      <c r="BQ2416" s="18"/>
      <c r="BR2416" s="18"/>
      <c r="BS2416" s="18"/>
      <c r="BT2416" s="18"/>
      <c r="BU2416" s="18"/>
      <c r="BV2416" s="18"/>
      <c r="BW2416" s="18"/>
      <c r="BX2416" s="18"/>
      <c r="BY2416" s="18"/>
      <c r="BZ2416" s="18"/>
      <c r="CA2416" s="18"/>
      <c r="CB2416" s="18"/>
      <c r="CC2416" s="18"/>
      <c r="CD2416" s="18"/>
      <c r="CE2416" s="18"/>
      <c r="CF2416" s="18"/>
      <c r="CG2416" s="18"/>
      <c r="CH2416" s="18"/>
      <c r="CI2416" s="18"/>
      <c r="CJ2416" s="18"/>
      <c r="CK2416" s="18"/>
      <c r="CL2416" s="18"/>
      <c r="CM2416" s="18"/>
      <c r="CN2416" s="18"/>
      <c r="CO2416" s="18"/>
      <c r="CP2416" s="18"/>
      <c r="CQ2416" s="18"/>
      <c r="CR2416" s="18"/>
      <c r="CS2416" s="18"/>
      <c r="CT2416" s="18"/>
      <c r="CU2416" s="18"/>
      <c r="CV2416" s="18"/>
      <c r="CW2416" s="18"/>
      <c r="CX2416" s="18"/>
      <c r="CY2416" s="18"/>
      <c r="CZ2416" s="18"/>
      <c r="DA2416" s="18"/>
      <c r="DB2416" s="18"/>
      <c r="DC2416" s="18"/>
      <c r="DD2416" s="18"/>
      <c r="DE2416" s="18"/>
      <c r="DF2416" s="18"/>
      <c r="DG2416" s="18"/>
      <c r="DH2416" s="18"/>
      <c r="DI2416" s="18"/>
      <c r="DJ2416" s="18"/>
      <c r="DK2416" s="18"/>
      <c r="DL2416" s="18"/>
      <c r="DM2416" s="18"/>
      <c r="DN2416" s="18"/>
      <c r="DO2416" s="18"/>
      <c r="DP2416" s="18"/>
      <c r="DQ2416" s="18"/>
      <c r="DR2416" s="18"/>
      <c r="DS2416" s="18"/>
      <c r="DT2416" s="18"/>
      <c r="DU2416" s="18"/>
      <c r="DV2416" s="18"/>
      <c r="DW2416" s="18"/>
      <c r="DX2416" s="18"/>
      <c r="DY2416" s="18"/>
      <c r="DZ2416" s="18"/>
      <c r="EA2416" s="18"/>
      <c r="EB2416" s="18"/>
      <c r="EC2416" s="18"/>
      <c r="ED2416" s="18"/>
      <c r="EE2416" s="18"/>
      <c r="EF2416" s="18"/>
      <c r="EG2416" s="18"/>
      <c r="EH2416" s="18"/>
      <c r="EI2416" s="18"/>
      <c r="EJ2416" s="18"/>
      <c r="EK2416" s="18"/>
      <c r="EL2416" s="18"/>
      <c r="EM2416" s="18"/>
      <c r="EN2416" s="18"/>
      <c r="EO2416" s="18"/>
      <c r="EP2416" s="18"/>
      <c r="EQ2416" s="18"/>
      <c r="ER2416" s="18"/>
      <c r="ES2416" s="18"/>
      <c r="ET2416" s="18"/>
      <c r="EU2416" s="18"/>
      <c r="EV2416" s="18"/>
      <c r="EW2416" s="18"/>
      <c r="EX2416" s="18"/>
      <c r="EY2416" s="18"/>
      <c r="EZ2416" s="18"/>
      <c r="FA2416" s="18"/>
      <c r="FB2416" s="18"/>
      <c r="FC2416" s="18"/>
      <c r="FD2416" s="18"/>
      <c r="FE2416" s="18"/>
      <c r="FF2416" s="18"/>
      <c r="FG2416" s="18"/>
      <c r="FH2416" s="18"/>
      <c r="FI2416" s="18"/>
      <c r="FJ2416" s="18"/>
      <c r="FK2416" s="18"/>
      <c r="FL2416" s="18"/>
      <c r="FM2416" s="18"/>
      <c r="FN2416" s="18"/>
      <c r="FO2416" s="18"/>
      <c r="FP2416" s="18"/>
      <c r="FQ2416" s="18"/>
      <c r="FR2416" s="18"/>
      <c r="FS2416" s="18"/>
      <c r="FT2416" s="18"/>
      <c r="FU2416" s="18"/>
      <c r="FV2416" s="18"/>
      <c r="FW2416" s="18"/>
      <c r="FX2416" s="18"/>
      <c r="FY2416" s="18"/>
      <c r="FZ2416" s="18"/>
      <c r="GA2416" s="18"/>
      <c r="GB2416" s="18"/>
      <c r="GC2416" s="18"/>
      <c r="GD2416" s="18"/>
      <c r="GE2416" s="18"/>
      <c r="GF2416" s="18"/>
      <c r="GG2416" s="18"/>
      <c r="GH2416" s="18"/>
      <c r="GI2416" s="18"/>
      <c r="GJ2416" s="18"/>
      <c r="GK2416" s="18"/>
      <c r="GL2416" s="18"/>
      <c r="GM2416" s="18"/>
      <c r="GN2416" s="18"/>
      <c r="GO2416" s="18"/>
      <c r="GP2416" s="18"/>
      <c r="GQ2416" s="18"/>
      <c r="GR2416" s="18"/>
      <c r="GS2416" s="18"/>
      <c r="GT2416" s="18"/>
    </row>
    <row r="2417" spans="1:202" x14ac:dyDescent="0.2">
      <c r="A2417" s="122"/>
      <c r="B2417" s="3"/>
      <c r="C2417" s="3"/>
      <c r="D2417" s="4"/>
      <c r="E2417" s="5"/>
      <c r="F2417" s="19"/>
      <c r="G2417" s="6"/>
      <c r="H2417" s="5"/>
      <c r="I2417" s="5"/>
      <c r="J2417" s="5"/>
      <c r="K2417" s="3"/>
      <c r="L2417" s="20"/>
      <c r="M2417" s="8"/>
      <c r="N2417" s="3"/>
      <c r="O2417" s="3"/>
      <c r="P2417" s="21"/>
      <c r="Q2417" s="2"/>
      <c r="R2417" s="9"/>
      <c r="S2417" s="9"/>
      <c r="T2417" s="9"/>
      <c r="U2417" s="9"/>
      <c r="V2417" s="9"/>
      <c r="W2417" s="9"/>
      <c r="X2417" s="9"/>
      <c r="Y2417" s="9"/>
      <c r="Z2417" s="9"/>
      <c r="AA2417" s="9"/>
      <c r="AB2417" s="9"/>
      <c r="AC2417" s="9"/>
      <c r="AD2417" s="9"/>
      <c r="AE2417" s="9"/>
      <c r="AF2417" s="59">
        <f t="shared" si="848"/>
        <v>44927</v>
      </c>
      <c r="AG2417" s="15">
        <f t="shared" si="845"/>
        <v>0</v>
      </c>
      <c r="AH2417" s="15">
        <f t="shared" si="845"/>
        <v>0</v>
      </c>
      <c r="AI2417" s="4">
        <f t="shared" si="845"/>
        <v>0</v>
      </c>
      <c r="AJ2417" s="16">
        <f t="shared" si="845"/>
        <v>0</v>
      </c>
      <c r="AK2417" s="4">
        <f t="shared" si="845"/>
        <v>0</v>
      </c>
      <c r="AL2417" s="59">
        <f t="shared" si="846"/>
        <v>44927</v>
      </c>
      <c r="AM2417" s="16">
        <f t="shared" si="847"/>
        <v>0</v>
      </c>
      <c r="AN2417" s="15">
        <f t="shared" si="847"/>
        <v>0</v>
      </c>
      <c r="AO2417" s="9">
        <f t="shared" si="847"/>
        <v>0</v>
      </c>
      <c r="AP2417" s="17">
        <f t="shared" si="847"/>
        <v>0</v>
      </c>
      <c r="AQ2417" s="15">
        <f t="shared" si="847"/>
        <v>0</v>
      </c>
      <c r="AR2417" s="10">
        <f t="shared" si="847"/>
        <v>0</v>
      </c>
      <c r="AS2417" s="59">
        <f t="shared" si="847"/>
        <v>0</v>
      </c>
      <c r="AT2417" s="18"/>
      <c r="AU2417" s="18"/>
      <c r="AV2417" s="40"/>
      <c r="AW2417" s="18"/>
      <c r="AX2417" s="18"/>
      <c r="AY2417" s="18"/>
      <c r="AZ2417" s="18"/>
      <c r="BA2417" s="18"/>
      <c r="BB2417" s="18"/>
      <c r="BC2417" s="18"/>
      <c r="BD2417" s="18"/>
      <c r="BE2417" s="18"/>
      <c r="BF2417" s="18"/>
      <c r="BG2417" s="18"/>
      <c r="BH2417" s="18"/>
      <c r="BI2417" s="18"/>
      <c r="BJ2417" s="18"/>
      <c r="BK2417" s="18"/>
      <c r="BL2417" s="18"/>
      <c r="BM2417" s="18"/>
      <c r="BN2417" s="18"/>
      <c r="BO2417" s="18"/>
      <c r="BP2417" s="18"/>
      <c r="BQ2417" s="18"/>
      <c r="BR2417" s="18"/>
      <c r="BS2417" s="18"/>
      <c r="BT2417" s="18"/>
      <c r="BU2417" s="18"/>
      <c r="BV2417" s="18"/>
      <c r="BW2417" s="18"/>
      <c r="BX2417" s="18"/>
      <c r="BY2417" s="18"/>
      <c r="BZ2417" s="18"/>
      <c r="CA2417" s="18"/>
      <c r="CB2417" s="18"/>
      <c r="CC2417" s="18"/>
      <c r="CD2417" s="18"/>
      <c r="CE2417" s="18"/>
      <c r="CF2417" s="18"/>
      <c r="CG2417" s="18"/>
      <c r="CH2417" s="18"/>
      <c r="CI2417" s="18"/>
      <c r="CJ2417" s="18"/>
      <c r="CK2417" s="18"/>
      <c r="CL2417" s="18"/>
      <c r="CM2417" s="18"/>
      <c r="CN2417" s="18"/>
      <c r="CO2417" s="18"/>
      <c r="CP2417" s="18"/>
      <c r="CQ2417" s="18"/>
      <c r="CR2417" s="18"/>
      <c r="CS2417" s="18"/>
      <c r="CT2417" s="18"/>
      <c r="CU2417" s="18"/>
      <c r="CV2417" s="18"/>
      <c r="CW2417" s="18"/>
      <c r="CX2417" s="18"/>
      <c r="CY2417" s="18"/>
      <c r="CZ2417" s="18"/>
      <c r="DA2417" s="18"/>
      <c r="DB2417" s="18"/>
      <c r="DC2417" s="18"/>
      <c r="DD2417" s="18"/>
      <c r="DE2417" s="18"/>
      <c r="DF2417" s="18"/>
      <c r="DG2417" s="18"/>
      <c r="DH2417" s="18"/>
      <c r="DI2417" s="18"/>
      <c r="DJ2417" s="18"/>
      <c r="DK2417" s="18"/>
      <c r="DL2417" s="18"/>
      <c r="DM2417" s="18"/>
      <c r="DN2417" s="18"/>
      <c r="DO2417" s="18"/>
      <c r="DP2417" s="18"/>
      <c r="DQ2417" s="18"/>
      <c r="DR2417" s="18"/>
      <c r="DS2417" s="18"/>
      <c r="DT2417" s="18"/>
      <c r="DU2417" s="18"/>
      <c r="DV2417" s="18"/>
      <c r="DW2417" s="18"/>
      <c r="DX2417" s="18"/>
      <c r="DY2417" s="18"/>
      <c r="DZ2417" s="18"/>
      <c r="EA2417" s="18"/>
      <c r="EB2417" s="18"/>
      <c r="EC2417" s="18"/>
      <c r="ED2417" s="18"/>
      <c r="EE2417" s="18"/>
      <c r="EF2417" s="18"/>
      <c r="EG2417" s="18"/>
      <c r="EH2417" s="18"/>
      <c r="EI2417" s="18"/>
      <c r="EJ2417" s="18"/>
      <c r="EK2417" s="18"/>
      <c r="EL2417" s="18"/>
      <c r="EM2417" s="18"/>
      <c r="EN2417" s="18"/>
      <c r="EO2417" s="18"/>
      <c r="EP2417" s="18"/>
      <c r="EQ2417" s="18"/>
      <c r="ER2417" s="18"/>
      <c r="ES2417" s="18"/>
      <c r="ET2417" s="18"/>
      <c r="EU2417" s="18"/>
      <c r="EV2417" s="18"/>
      <c r="EW2417" s="18"/>
      <c r="EX2417" s="18"/>
      <c r="EY2417" s="18"/>
      <c r="EZ2417" s="18"/>
      <c r="FA2417" s="18"/>
      <c r="FB2417" s="18"/>
      <c r="FC2417" s="18"/>
      <c r="FD2417" s="18"/>
      <c r="FE2417" s="18"/>
      <c r="FF2417" s="18"/>
      <c r="FG2417" s="18"/>
      <c r="FH2417" s="18"/>
      <c r="FI2417" s="18"/>
      <c r="FJ2417" s="18"/>
      <c r="FK2417" s="18"/>
      <c r="FL2417" s="18"/>
      <c r="FM2417" s="18"/>
      <c r="FN2417" s="18"/>
      <c r="FO2417" s="18"/>
      <c r="FP2417" s="18"/>
      <c r="FQ2417" s="18"/>
      <c r="FR2417" s="18"/>
      <c r="FS2417" s="18"/>
      <c r="FT2417" s="18"/>
      <c r="FU2417" s="18"/>
      <c r="FV2417" s="18"/>
      <c r="FW2417" s="18"/>
      <c r="FX2417" s="18"/>
      <c r="FY2417" s="18"/>
      <c r="FZ2417" s="18"/>
      <c r="GA2417" s="18"/>
      <c r="GB2417" s="18"/>
      <c r="GC2417" s="18"/>
      <c r="GD2417" s="18"/>
      <c r="GE2417" s="18"/>
      <c r="GF2417" s="18"/>
      <c r="GG2417" s="18"/>
      <c r="GH2417" s="18"/>
      <c r="GI2417" s="18"/>
      <c r="GJ2417" s="18"/>
      <c r="GK2417" s="18"/>
      <c r="GL2417" s="18"/>
      <c r="GM2417" s="18"/>
      <c r="GN2417" s="18"/>
      <c r="GO2417" s="18"/>
      <c r="GP2417" s="18"/>
      <c r="GQ2417" s="18"/>
      <c r="GR2417" s="18"/>
      <c r="GS2417" s="18"/>
      <c r="GT2417" s="18"/>
    </row>
    <row r="2418" spans="1:202" x14ac:dyDescent="0.2">
      <c r="A2418" s="122"/>
      <c r="B2418" s="3"/>
      <c r="C2418" s="3"/>
      <c r="D2418" s="4"/>
      <c r="E2418" s="5"/>
      <c r="F2418" s="19"/>
      <c r="G2418" s="6"/>
      <c r="H2418" s="5"/>
      <c r="I2418" s="5"/>
      <c r="J2418" s="5"/>
      <c r="K2418" s="3"/>
      <c r="L2418" s="20"/>
      <c r="M2418" s="8"/>
      <c r="N2418" s="3"/>
      <c r="O2418" s="3"/>
      <c r="P2418" s="21"/>
      <c r="Q2418" s="2"/>
      <c r="R2418" s="9"/>
      <c r="S2418" s="9"/>
      <c r="T2418" s="9"/>
      <c r="U2418" s="9"/>
      <c r="V2418" s="9"/>
      <c r="W2418" s="9"/>
      <c r="X2418" s="9"/>
      <c r="Y2418" s="9"/>
      <c r="Z2418" s="9"/>
      <c r="AA2418" s="9"/>
      <c r="AB2418" s="9"/>
      <c r="AC2418" s="9"/>
      <c r="AD2418" s="9"/>
      <c r="AE2418" s="9"/>
      <c r="AF2418" s="59">
        <f t="shared" si="848"/>
        <v>44928</v>
      </c>
      <c r="AG2418" s="15">
        <f t="shared" si="845"/>
        <v>0</v>
      </c>
      <c r="AH2418" s="15">
        <f t="shared" si="845"/>
        <v>0</v>
      </c>
      <c r="AI2418" s="4">
        <f t="shared" si="845"/>
        <v>0</v>
      </c>
      <c r="AJ2418" s="16">
        <f t="shared" si="845"/>
        <v>0</v>
      </c>
      <c r="AK2418" s="4">
        <f t="shared" si="845"/>
        <v>0</v>
      </c>
      <c r="AL2418" s="59">
        <f t="shared" si="846"/>
        <v>44928</v>
      </c>
      <c r="AM2418" s="16">
        <f t="shared" si="847"/>
        <v>0</v>
      </c>
      <c r="AN2418" s="15">
        <f t="shared" si="847"/>
        <v>0</v>
      </c>
      <c r="AO2418" s="9">
        <f t="shared" si="847"/>
        <v>0</v>
      </c>
      <c r="AP2418" s="17">
        <f t="shared" si="847"/>
        <v>0</v>
      </c>
      <c r="AQ2418" s="15">
        <f t="shared" si="847"/>
        <v>0</v>
      </c>
      <c r="AR2418" s="10">
        <f t="shared" si="847"/>
        <v>0</v>
      </c>
      <c r="AS2418" s="59">
        <f t="shared" si="847"/>
        <v>0</v>
      </c>
      <c r="AT2418" s="18"/>
      <c r="AU2418" s="18"/>
      <c r="AV2418" s="40"/>
      <c r="AW2418" s="18"/>
      <c r="AX2418" s="18"/>
      <c r="AY2418" s="18"/>
      <c r="AZ2418" s="18"/>
      <c r="BA2418" s="18"/>
      <c r="BB2418" s="18"/>
      <c r="BC2418" s="18"/>
      <c r="BD2418" s="18"/>
      <c r="BE2418" s="18"/>
      <c r="BF2418" s="18"/>
      <c r="BG2418" s="18"/>
      <c r="BH2418" s="18"/>
      <c r="BI2418" s="18"/>
      <c r="BJ2418" s="18"/>
      <c r="BK2418" s="18"/>
      <c r="BL2418" s="18"/>
      <c r="BM2418" s="18"/>
      <c r="BN2418" s="18"/>
      <c r="BO2418" s="18"/>
      <c r="BP2418" s="18"/>
      <c r="BQ2418" s="18"/>
      <c r="BR2418" s="18"/>
      <c r="BS2418" s="18"/>
      <c r="BT2418" s="18"/>
      <c r="BU2418" s="18"/>
      <c r="BV2418" s="18"/>
      <c r="BW2418" s="18"/>
      <c r="BX2418" s="18"/>
      <c r="BY2418" s="18"/>
      <c r="BZ2418" s="18"/>
      <c r="CA2418" s="18"/>
      <c r="CB2418" s="18"/>
      <c r="CC2418" s="18"/>
      <c r="CD2418" s="18"/>
      <c r="CE2418" s="18"/>
      <c r="CF2418" s="18"/>
      <c r="CG2418" s="18"/>
      <c r="CH2418" s="18"/>
      <c r="CI2418" s="18"/>
      <c r="CJ2418" s="18"/>
      <c r="CK2418" s="18"/>
      <c r="CL2418" s="18"/>
      <c r="CM2418" s="18"/>
      <c r="CN2418" s="18"/>
      <c r="CO2418" s="18"/>
      <c r="CP2418" s="18"/>
      <c r="CQ2418" s="18"/>
      <c r="CR2418" s="18"/>
      <c r="CS2418" s="18"/>
      <c r="CT2418" s="18"/>
      <c r="CU2418" s="18"/>
      <c r="CV2418" s="18"/>
      <c r="CW2418" s="18"/>
      <c r="CX2418" s="18"/>
      <c r="CY2418" s="18"/>
      <c r="CZ2418" s="18"/>
      <c r="DA2418" s="18"/>
      <c r="DB2418" s="18"/>
      <c r="DC2418" s="18"/>
      <c r="DD2418" s="18"/>
      <c r="DE2418" s="18"/>
      <c r="DF2418" s="18"/>
      <c r="DG2418" s="18"/>
      <c r="DH2418" s="18"/>
      <c r="DI2418" s="18"/>
      <c r="DJ2418" s="18"/>
      <c r="DK2418" s="18"/>
      <c r="DL2418" s="18"/>
      <c r="DM2418" s="18"/>
      <c r="DN2418" s="18"/>
      <c r="DO2418" s="18"/>
      <c r="DP2418" s="18"/>
      <c r="DQ2418" s="18"/>
      <c r="DR2418" s="18"/>
      <c r="DS2418" s="18"/>
      <c r="DT2418" s="18"/>
      <c r="DU2418" s="18"/>
      <c r="DV2418" s="18"/>
      <c r="DW2418" s="18"/>
      <c r="DX2418" s="18"/>
      <c r="DY2418" s="18"/>
      <c r="DZ2418" s="18"/>
      <c r="EA2418" s="18"/>
      <c r="EB2418" s="18"/>
      <c r="EC2418" s="18"/>
      <c r="ED2418" s="18"/>
      <c r="EE2418" s="18"/>
      <c r="EF2418" s="18"/>
      <c r="EG2418" s="18"/>
      <c r="EH2418" s="18"/>
      <c r="EI2418" s="18"/>
      <c r="EJ2418" s="18"/>
      <c r="EK2418" s="18"/>
      <c r="EL2418" s="18"/>
      <c r="EM2418" s="18"/>
      <c r="EN2418" s="18"/>
      <c r="EO2418" s="18"/>
      <c r="EP2418" s="18"/>
      <c r="EQ2418" s="18"/>
      <c r="ER2418" s="18"/>
      <c r="ES2418" s="18"/>
      <c r="ET2418" s="18"/>
      <c r="EU2418" s="18"/>
      <c r="EV2418" s="18"/>
      <c r="EW2418" s="18"/>
      <c r="EX2418" s="18"/>
      <c r="EY2418" s="18"/>
      <c r="EZ2418" s="18"/>
      <c r="FA2418" s="18"/>
      <c r="FB2418" s="18"/>
      <c r="FC2418" s="18"/>
      <c r="FD2418" s="18"/>
      <c r="FE2418" s="18"/>
      <c r="FF2418" s="18"/>
      <c r="FG2418" s="18"/>
      <c r="FH2418" s="18"/>
      <c r="FI2418" s="18"/>
      <c r="FJ2418" s="18"/>
      <c r="FK2418" s="18"/>
      <c r="FL2418" s="18"/>
      <c r="FM2418" s="18"/>
      <c r="FN2418" s="18"/>
      <c r="FO2418" s="18"/>
      <c r="FP2418" s="18"/>
      <c r="FQ2418" s="18"/>
      <c r="FR2418" s="18"/>
      <c r="FS2418" s="18"/>
      <c r="FT2418" s="18"/>
      <c r="FU2418" s="18"/>
      <c r="FV2418" s="18"/>
      <c r="FW2418" s="18"/>
      <c r="FX2418" s="18"/>
      <c r="FY2418" s="18"/>
      <c r="FZ2418" s="18"/>
      <c r="GA2418" s="18"/>
      <c r="GB2418" s="18"/>
      <c r="GC2418" s="18"/>
      <c r="GD2418" s="18"/>
      <c r="GE2418" s="18"/>
      <c r="GF2418" s="18"/>
      <c r="GG2418" s="18"/>
      <c r="GH2418" s="18"/>
      <c r="GI2418" s="18"/>
      <c r="GJ2418" s="18"/>
      <c r="GK2418" s="18"/>
      <c r="GL2418" s="18"/>
      <c r="GM2418" s="18"/>
      <c r="GN2418" s="18"/>
      <c r="GO2418" s="18"/>
      <c r="GP2418" s="18"/>
      <c r="GQ2418" s="18"/>
      <c r="GR2418" s="18"/>
      <c r="GS2418" s="18"/>
      <c r="GT2418" s="18"/>
    </row>
    <row r="2419" spans="1:202" x14ac:dyDescent="0.2">
      <c r="A2419" s="122"/>
      <c r="B2419" s="3"/>
      <c r="C2419" s="3"/>
      <c r="D2419" s="4"/>
      <c r="E2419" s="5"/>
      <c r="F2419" s="19"/>
      <c r="G2419" s="6"/>
      <c r="H2419" s="5"/>
      <c r="I2419" s="5"/>
      <c r="J2419" s="5"/>
      <c r="K2419" s="3"/>
      <c r="L2419" s="20"/>
      <c r="M2419" s="8"/>
      <c r="N2419" s="3"/>
      <c r="O2419" s="3"/>
      <c r="P2419" s="21"/>
      <c r="Q2419" s="2"/>
      <c r="R2419" s="9"/>
      <c r="S2419" s="9"/>
      <c r="T2419" s="9"/>
      <c r="U2419" s="9"/>
      <c r="V2419" s="9"/>
      <c r="W2419" s="9"/>
      <c r="X2419" s="9"/>
      <c r="Y2419" s="9"/>
      <c r="Z2419" s="9"/>
      <c r="AA2419" s="9"/>
      <c r="AB2419" s="9"/>
      <c r="AC2419" s="9"/>
      <c r="AD2419" s="9"/>
      <c r="AE2419" s="9"/>
      <c r="AF2419" s="59">
        <f t="shared" si="848"/>
        <v>44929</v>
      </c>
      <c r="AG2419" s="15">
        <f t="shared" si="845"/>
        <v>0</v>
      </c>
      <c r="AH2419" s="15">
        <f t="shared" si="845"/>
        <v>0</v>
      </c>
      <c r="AI2419" s="4">
        <f t="shared" si="845"/>
        <v>0</v>
      </c>
      <c r="AJ2419" s="16">
        <f t="shared" si="845"/>
        <v>0</v>
      </c>
      <c r="AK2419" s="4">
        <f t="shared" si="845"/>
        <v>0</v>
      </c>
      <c r="AL2419" s="59">
        <f t="shared" si="846"/>
        <v>44929</v>
      </c>
      <c r="AM2419" s="16">
        <f t="shared" si="847"/>
        <v>0</v>
      </c>
      <c r="AN2419" s="15">
        <f t="shared" si="847"/>
        <v>0</v>
      </c>
      <c r="AO2419" s="9">
        <f t="shared" si="847"/>
        <v>0</v>
      </c>
      <c r="AP2419" s="17">
        <f t="shared" si="847"/>
        <v>0</v>
      </c>
      <c r="AQ2419" s="15">
        <f t="shared" si="847"/>
        <v>0</v>
      </c>
      <c r="AR2419" s="10">
        <f t="shared" si="847"/>
        <v>0</v>
      </c>
      <c r="AS2419" s="59">
        <f t="shared" si="847"/>
        <v>0</v>
      </c>
      <c r="AT2419" s="18"/>
      <c r="AU2419" s="18"/>
      <c r="AV2419" s="40"/>
      <c r="AW2419" s="18"/>
      <c r="AX2419" s="18"/>
      <c r="AY2419" s="18"/>
      <c r="AZ2419" s="18"/>
      <c r="BA2419" s="18"/>
      <c r="BB2419" s="18"/>
      <c r="BC2419" s="18"/>
      <c r="BD2419" s="18"/>
      <c r="BE2419" s="18"/>
      <c r="BF2419" s="18"/>
      <c r="BG2419" s="18"/>
      <c r="BH2419" s="18"/>
      <c r="BI2419" s="18"/>
      <c r="BJ2419" s="18"/>
      <c r="BK2419" s="18"/>
      <c r="BL2419" s="18"/>
      <c r="BM2419" s="18"/>
      <c r="BN2419" s="18"/>
      <c r="BO2419" s="18"/>
      <c r="BP2419" s="18"/>
      <c r="BQ2419" s="18"/>
      <c r="BR2419" s="18"/>
      <c r="BS2419" s="18"/>
      <c r="BT2419" s="18"/>
      <c r="BU2419" s="18"/>
      <c r="BV2419" s="18"/>
      <c r="BW2419" s="18"/>
      <c r="BX2419" s="18"/>
      <c r="BY2419" s="18"/>
      <c r="BZ2419" s="18"/>
      <c r="CA2419" s="18"/>
      <c r="CB2419" s="18"/>
      <c r="CC2419" s="18"/>
      <c r="CD2419" s="18"/>
      <c r="CE2419" s="18"/>
      <c r="CF2419" s="18"/>
      <c r="CG2419" s="18"/>
      <c r="CH2419" s="18"/>
      <c r="CI2419" s="18"/>
      <c r="CJ2419" s="18"/>
      <c r="CK2419" s="18"/>
      <c r="CL2419" s="18"/>
      <c r="CM2419" s="18"/>
      <c r="CN2419" s="18"/>
      <c r="CO2419" s="18"/>
      <c r="CP2419" s="18"/>
      <c r="CQ2419" s="18"/>
      <c r="CR2419" s="18"/>
      <c r="CS2419" s="18"/>
      <c r="CT2419" s="18"/>
      <c r="CU2419" s="18"/>
      <c r="CV2419" s="18"/>
      <c r="CW2419" s="18"/>
      <c r="CX2419" s="18"/>
      <c r="CY2419" s="18"/>
      <c r="CZ2419" s="18"/>
      <c r="DA2419" s="18"/>
      <c r="DB2419" s="18"/>
      <c r="DC2419" s="18"/>
      <c r="DD2419" s="18"/>
      <c r="DE2419" s="18"/>
      <c r="DF2419" s="18"/>
      <c r="DG2419" s="18"/>
      <c r="DH2419" s="18"/>
      <c r="DI2419" s="18"/>
      <c r="DJ2419" s="18"/>
      <c r="DK2419" s="18"/>
      <c r="DL2419" s="18"/>
      <c r="DM2419" s="18"/>
      <c r="DN2419" s="18"/>
      <c r="DO2419" s="18"/>
      <c r="DP2419" s="18"/>
      <c r="DQ2419" s="18"/>
      <c r="DR2419" s="18"/>
      <c r="DS2419" s="18"/>
      <c r="DT2419" s="18"/>
      <c r="DU2419" s="18"/>
      <c r="DV2419" s="18"/>
      <c r="DW2419" s="18"/>
      <c r="DX2419" s="18"/>
      <c r="DY2419" s="18"/>
      <c r="DZ2419" s="18"/>
      <c r="EA2419" s="18"/>
      <c r="EB2419" s="18"/>
      <c r="EC2419" s="18"/>
      <c r="ED2419" s="18"/>
      <c r="EE2419" s="18"/>
      <c r="EF2419" s="18"/>
      <c r="EG2419" s="18"/>
      <c r="EH2419" s="18"/>
      <c r="EI2419" s="18"/>
      <c r="EJ2419" s="18"/>
      <c r="EK2419" s="18"/>
      <c r="EL2419" s="18"/>
      <c r="EM2419" s="18"/>
      <c r="EN2419" s="18"/>
      <c r="EO2419" s="18"/>
      <c r="EP2419" s="18"/>
      <c r="EQ2419" s="18"/>
      <c r="ER2419" s="18"/>
      <c r="ES2419" s="18"/>
      <c r="ET2419" s="18"/>
      <c r="EU2419" s="18"/>
      <c r="EV2419" s="18"/>
      <c r="EW2419" s="18"/>
      <c r="EX2419" s="18"/>
      <c r="EY2419" s="18"/>
      <c r="EZ2419" s="18"/>
      <c r="FA2419" s="18"/>
      <c r="FB2419" s="18"/>
      <c r="FC2419" s="18"/>
      <c r="FD2419" s="18"/>
      <c r="FE2419" s="18"/>
      <c r="FF2419" s="18"/>
      <c r="FG2419" s="18"/>
      <c r="FH2419" s="18"/>
      <c r="FI2419" s="18"/>
      <c r="FJ2419" s="18"/>
      <c r="FK2419" s="18"/>
      <c r="FL2419" s="18"/>
      <c r="FM2419" s="18"/>
      <c r="FN2419" s="18"/>
      <c r="FO2419" s="18"/>
      <c r="FP2419" s="18"/>
      <c r="FQ2419" s="18"/>
      <c r="FR2419" s="18"/>
      <c r="FS2419" s="18"/>
      <c r="FT2419" s="18"/>
      <c r="FU2419" s="18"/>
      <c r="FV2419" s="18"/>
      <c r="FW2419" s="18"/>
      <c r="FX2419" s="18"/>
      <c r="FY2419" s="18"/>
      <c r="FZ2419" s="18"/>
      <c r="GA2419" s="18"/>
      <c r="GB2419" s="18"/>
      <c r="GC2419" s="18"/>
      <c r="GD2419" s="18"/>
      <c r="GE2419" s="18"/>
      <c r="GF2419" s="18"/>
      <c r="GG2419" s="18"/>
      <c r="GH2419" s="18"/>
      <c r="GI2419" s="18"/>
      <c r="GJ2419" s="18"/>
      <c r="GK2419" s="18"/>
      <c r="GL2419" s="18"/>
      <c r="GM2419" s="18"/>
      <c r="GN2419" s="18"/>
      <c r="GO2419" s="18"/>
      <c r="GP2419" s="18"/>
      <c r="GQ2419" s="18"/>
      <c r="GR2419" s="18"/>
      <c r="GS2419" s="18"/>
      <c r="GT2419" s="18"/>
    </row>
    <row r="2420" spans="1:202" x14ac:dyDescent="0.2">
      <c r="A2420" s="122"/>
      <c r="B2420" s="3"/>
      <c r="C2420" s="3"/>
      <c r="D2420" s="4"/>
      <c r="E2420" s="5"/>
      <c r="F2420" s="19"/>
      <c r="G2420" s="6"/>
      <c r="H2420" s="5"/>
      <c r="I2420" s="5"/>
      <c r="J2420" s="5"/>
      <c r="K2420" s="3"/>
      <c r="L2420" s="20"/>
      <c r="M2420" s="8"/>
      <c r="N2420" s="3"/>
      <c r="O2420" s="3"/>
      <c r="P2420" s="21"/>
      <c r="Q2420" s="2"/>
      <c r="R2420" s="9"/>
      <c r="S2420" s="9"/>
      <c r="T2420" s="9"/>
      <c r="U2420" s="9"/>
      <c r="V2420" s="9"/>
      <c r="W2420" s="9"/>
      <c r="X2420" s="9"/>
      <c r="Y2420" s="9"/>
      <c r="Z2420" s="9"/>
      <c r="AA2420" s="9"/>
      <c r="AB2420" s="9"/>
      <c r="AC2420" s="9"/>
      <c r="AD2420" s="9"/>
      <c r="AE2420" s="9"/>
      <c r="AF2420" s="59">
        <f t="shared" si="848"/>
        <v>44930</v>
      </c>
      <c r="AG2420" s="15">
        <f t="shared" si="845"/>
        <v>0</v>
      </c>
      <c r="AH2420" s="15">
        <f t="shared" si="845"/>
        <v>0</v>
      </c>
      <c r="AI2420" s="4">
        <f t="shared" si="845"/>
        <v>0</v>
      </c>
      <c r="AJ2420" s="16">
        <f t="shared" si="845"/>
        <v>0</v>
      </c>
      <c r="AK2420" s="4">
        <f t="shared" si="845"/>
        <v>0</v>
      </c>
      <c r="AL2420" s="59">
        <f t="shared" si="846"/>
        <v>44930</v>
      </c>
      <c r="AM2420" s="16">
        <f t="shared" si="847"/>
        <v>0</v>
      </c>
      <c r="AN2420" s="15">
        <f t="shared" si="847"/>
        <v>0</v>
      </c>
      <c r="AO2420" s="9">
        <f t="shared" si="847"/>
        <v>0</v>
      </c>
      <c r="AP2420" s="17">
        <f t="shared" si="847"/>
        <v>0</v>
      </c>
      <c r="AQ2420" s="15">
        <f t="shared" si="847"/>
        <v>0</v>
      </c>
      <c r="AR2420" s="10">
        <f t="shared" si="847"/>
        <v>0</v>
      </c>
      <c r="AS2420" s="59">
        <f t="shared" si="847"/>
        <v>0</v>
      </c>
      <c r="AT2420" s="18"/>
      <c r="AU2420" s="18"/>
      <c r="AV2420" s="40"/>
      <c r="AW2420" s="18"/>
      <c r="AX2420" s="18"/>
      <c r="AY2420" s="18"/>
      <c r="AZ2420" s="18"/>
      <c r="BA2420" s="18"/>
      <c r="BB2420" s="18"/>
      <c r="BC2420" s="18"/>
      <c r="BD2420" s="18"/>
      <c r="BE2420" s="18"/>
      <c r="BF2420" s="18"/>
      <c r="BG2420" s="18"/>
      <c r="BH2420" s="18"/>
      <c r="BI2420" s="18"/>
      <c r="BJ2420" s="18"/>
      <c r="BK2420" s="18"/>
      <c r="BL2420" s="18"/>
      <c r="BM2420" s="18"/>
      <c r="BN2420" s="18"/>
      <c r="BO2420" s="18"/>
      <c r="BP2420" s="18"/>
      <c r="BQ2420" s="18"/>
      <c r="BR2420" s="18"/>
      <c r="BS2420" s="18"/>
      <c r="BT2420" s="18"/>
      <c r="BU2420" s="18"/>
      <c r="BV2420" s="18"/>
      <c r="BW2420" s="18"/>
      <c r="BX2420" s="18"/>
      <c r="BY2420" s="18"/>
      <c r="BZ2420" s="18"/>
      <c r="CA2420" s="18"/>
      <c r="CB2420" s="18"/>
      <c r="CC2420" s="18"/>
      <c r="CD2420" s="18"/>
      <c r="CE2420" s="18"/>
      <c r="CF2420" s="18"/>
      <c r="CG2420" s="18"/>
      <c r="CH2420" s="18"/>
      <c r="CI2420" s="18"/>
      <c r="CJ2420" s="18"/>
      <c r="CK2420" s="18"/>
      <c r="CL2420" s="18"/>
      <c r="CM2420" s="18"/>
      <c r="CN2420" s="18"/>
      <c r="CO2420" s="18"/>
      <c r="CP2420" s="18"/>
      <c r="CQ2420" s="18"/>
      <c r="CR2420" s="18"/>
      <c r="CS2420" s="18"/>
      <c r="CT2420" s="18"/>
      <c r="CU2420" s="18"/>
      <c r="CV2420" s="18"/>
      <c r="CW2420" s="18"/>
      <c r="CX2420" s="18"/>
      <c r="CY2420" s="18"/>
      <c r="CZ2420" s="18"/>
      <c r="DA2420" s="18"/>
      <c r="DB2420" s="18"/>
      <c r="DC2420" s="18"/>
      <c r="DD2420" s="18"/>
      <c r="DE2420" s="18"/>
      <c r="DF2420" s="18"/>
      <c r="DG2420" s="18"/>
      <c r="DH2420" s="18"/>
      <c r="DI2420" s="18"/>
      <c r="DJ2420" s="18"/>
      <c r="DK2420" s="18"/>
      <c r="DL2420" s="18"/>
      <c r="DM2420" s="18"/>
      <c r="DN2420" s="18"/>
      <c r="DO2420" s="18"/>
      <c r="DP2420" s="18"/>
      <c r="DQ2420" s="18"/>
      <c r="DR2420" s="18"/>
      <c r="DS2420" s="18"/>
      <c r="DT2420" s="18"/>
      <c r="DU2420" s="18"/>
      <c r="DV2420" s="18"/>
      <c r="DW2420" s="18"/>
      <c r="DX2420" s="18"/>
      <c r="DY2420" s="18"/>
      <c r="DZ2420" s="18"/>
      <c r="EA2420" s="18"/>
      <c r="EB2420" s="18"/>
      <c r="EC2420" s="18"/>
      <c r="ED2420" s="18"/>
      <c r="EE2420" s="18"/>
      <c r="EF2420" s="18"/>
      <c r="EG2420" s="18"/>
      <c r="EH2420" s="18"/>
      <c r="EI2420" s="18"/>
      <c r="EJ2420" s="18"/>
      <c r="EK2420" s="18"/>
      <c r="EL2420" s="18"/>
      <c r="EM2420" s="18"/>
      <c r="EN2420" s="18"/>
      <c r="EO2420" s="18"/>
      <c r="EP2420" s="18"/>
      <c r="EQ2420" s="18"/>
      <c r="ER2420" s="18"/>
      <c r="ES2420" s="18"/>
      <c r="ET2420" s="18"/>
      <c r="EU2420" s="18"/>
      <c r="EV2420" s="18"/>
      <c r="EW2420" s="18"/>
      <c r="EX2420" s="18"/>
      <c r="EY2420" s="18"/>
      <c r="EZ2420" s="18"/>
      <c r="FA2420" s="18"/>
      <c r="FB2420" s="18"/>
      <c r="FC2420" s="18"/>
      <c r="FD2420" s="18"/>
      <c r="FE2420" s="18"/>
      <c r="FF2420" s="18"/>
      <c r="FG2420" s="18"/>
      <c r="FH2420" s="18"/>
      <c r="FI2420" s="18"/>
      <c r="FJ2420" s="18"/>
      <c r="FK2420" s="18"/>
      <c r="FL2420" s="18"/>
      <c r="FM2420" s="18"/>
      <c r="FN2420" s="18"/>
      <c r="FO2420" s="18"/>
      <c r="FP2420" s="18"/>
      <c r="FQ2420" s="18"/>
      <c r="FR2420" s="18"/>
      <c r="FS2420" s="18"/>
      <c r="FT2420" s="18"/>
      <c r="FU2420" s="18"/>
      <c r="FV2420" s="18"/>
      <c r="FW2420" s="18"/>
      <c r="FX2420" s="18"/>
      <c r="FY2420" s="18"/>
      <c r="FZ2420" s="18"/>
      <c r="GA2420" s="18"/>
      <c r="GB2420" s="18"/>
      <c r="GC2420" s="18"/>
      <c r="GD2420" s="18"/>
      <c r="GE2420" s="18"/>
      <c r="GF2420" s="18"/>
      <c r="GG2420" s="18"/>
      <c r="GH2420" s="18"/>
      <c r="GI2420" s="18"/>
      <c r="GJ2420" s="18"/>
      <c r="GK2420" s="18"/>
      <c r="GL2420" s="18"/>
      <c r="GM2420" s="18"/>
      <c r="GN2420" s="18"/>
      <c r="GO2420" s="18"/>
      <c r="GP2420" s="18"/>
      <c r="GQ2420" s="18"/>
      <c r="GR2420" s="18"/>
      <c r="GS2420" s="18"/>
      <c r="GT2420" s="18"/>
    </row>
    <row r="2421" spans="1:202" x14ac:dyDescent="0.2">
      <c r="A2421" s="122"/>
      <c r="B2421" s="3"/>
      <c r="C2421" s="3"/>
      <c r="D2421" s="4"/>
      <c r="E2421" s="5"/>
      <c r="F2421" s="19"/>
      <c r="G2421" s="6"/>
      <c r="H2421" s="5"/>
      <c r="I2421" s="5"/>
      <c r="J2421" s="5"/>
      <c r="K2421" s="3"/>
      <c r="L2421" s="20"/>
      <c r="M2421" s="8"/>
      <c r="N2421" s="3"/>
      <c r="O2421" s="3"/>
      <c r="P2421" s="21"/>
      <c r="Q2421" s="2"/>
      <c r="R2421" s="9"/>
      <c r="S2421" s="9"/>
      <c r="T2421" s="9"/>
      <c r="U2421" s="9"/>
      <c r="V2421" s="9"/>
      <c r="W2421" s="9"/>
      <c r="X2421" s="9"/>
      <c r="Y2421" s="9"/>
      <c r="Z2421" s="9"/>
      <c r="AA2421" s="9"/>
      <c r="AB2421" s="9"/>
      <c r="AC2421" s="9"/>
      <c r="AD2421" s="9"/>
      <c r="AE2421" s="9"/>
      <c r="AF2421" s="59">
        <f t="shared" si="848"/>
        <v>44931</v>
      </c>
      <c r="AG2421" s="15">
        <f t="shared" si="845"/>
        <v>0</v>
      </c>
      <c r="AH2421" s="15">
        <f t="shared" si="845"/>
        <v>0</v>
      </c>
      <c r="AI2421" s="4">
        <f t="shared" si="845"/>
        <v>0</v>
      </c>
      <c r="AJ2421" s="16">
        <f t="shared" si="845"/>
        <v>0</v>
      </c>
      <c r="AK2421" s="4">
        <f t="shared" si="845"/>
        <v>0</v>
      </c>
      <c r="AL2421" s="59">
        <f t="shared" si="846"/>
        <v>44931</v>
      </c>
      <c r="AM2421" s="16">
        <f t="shared" si="847"/>
        <v>0</v>
      </c>
      <c r="AN2421" s="15">
        <f t="shared" si="847"/>
        <v>0</v>
      </c>
      <c r="AO2421" s="9">
        <f t="shared" si="847"/>
        <v>0</v>
      </c>
      <c r="AP2421" s="17">
        <f t="shared" si="847"/>
        <v>0</v>
      </c>
      <c r="AQ2421" s="15">
        <f t="shared" si="847"/>
        <v>0</v>
      </c>
      <c r="AR2421" s="10">
        <f t="shared" si="847"/>
        <v>0</v>
      </c>
      <c r="AS2421" s="59">
        <f t="shared" si="847"/>
        <v>0</v>
      </c>
      <c r="AT2421" s="18"/>
      <c r="AU2421" s="18"/>
      <c r="AV2421" s="40"/>
      <c r="AW2421" s="18"/>
      <c r="AX2421" s="18"/>
      <c r="AY2421" s="18"/>
      <c r="AZ2421" s="18"/>
      <c r="BA2421" s="18"/>
      <c r="BB2421" s="18"/>
      <c r="BC2421" s="18"/>
      <c r="BD2421" s="18"/>
      <c r="BE2421" s="18"/>
      <c r="BF2421" s="18"/>
      <c r="BG2421" s="18"/>
      <c r="BH2421" s="18"/>
      <c r="BI2421" s="18"/>
      <c r="BJ2421" s="18"/>
      <c r="BK2421" s="18"/>
      <c r="BL2421" s="18"/>
      <c r="BM2421" s="18"/>
      <c r="BN2421" s="18"/>
      <c r="BO2421" s="18"/>
      <c r="BP2421" s="18"/>
      <c r="BQ2421" s="18"/>
      <c r="BR2421" s="18"/>
      <c r="BS2421" s="18"/>
      <c r="BT2421" s="18"/>
      <c r="BU2421" s="18"/>
      <c r="BV2421" s="18"/>
      <c r="BW2421" s="18"/>
      <c r="BX2421" s="18"/>
      <c r="BY2421" s="18"/>
      <c r="BZ2421" s="18"/>
      <c r="CA2421" s="18"/>
      <c r="CB2421" s="18"/>
      <c r="CC2421" s="18"/>
      <c r="CD2421" s="18"/>
      <c r="CE2421" s="18"/>
      <c r="CF2421" s="18"/>
      <c r="CG2421" s="18"/>
      <c r="CH2421" s="18"/>
      <c r="CI2421" s="18"/>
      <c r="CJ2421" s="18"/>
      <c r="CK2421" s="18"/>
      <c r="CL2421" s="18"/>
      <c r="CM2421" s="18"/>
      <c r="CN2421" s="18"/>
      <c r="CO2421" s="18"/>
      <c r="CP2421" s="18"/>
      <c r="CQ2421" s="18"/>
      <c r="CR2421" s="18"/>
      <c r="CS2421" s="18"/>
      <c r="CT2421" s="18"/>
      <c r="CU2421" s="18"/>
      <c r="CV2421" s="18"/>
      <c r="CW2421" s="18"/>
      <c r="CX2421" s="18"/>
      <c r="CY2421" s="18"/>
      <c r="CZ2421" s="18"/>
      <c r="DA2421" s="18"/>
      <c r="DB2421" s="18"/>
      <c r="DC2421" s="18"/>
      <c r="DD2421" s="18"/>
      <c r="DE2421" s="18"/>
      <c r="DF2421" s="18"/>
      <c r="DG2421" s="18"/>
      <c r="DH2421" s="18"/>
      <c r="DI2421" s="18"/>
      <c r="DJ2421" s="18"/>
      <c r="DK2421" s="18"/>
      <c r="DL2421" s="18"/>
      <c r="DM2421" s="18"/>
      <c r="DN2421" s="18"/>
      <c r="DO2421" s="18"/>
      <c r="DP2421" s="18"/>
      <c r="DQ2421" s="18"/>
      <c r="DR2421" s="18"/>
      <c r="DS2421" s="18"/>
      <c r="DT2421" s="18"/>
      <c r="DU2421" s="18"/>
      <c r="DV2421" s="18"/>
      <c r="DW2421" s="18"/>
      <c r="DX2421" s="18"/>
      <c r="DY2421" s="18"/>
      <c r="DZ2421" s="18"/>
      <c r="EA2421" s="18"/>
      <c r="EB2421" s="18"/>
      <c r="EC2421" s="18"/>
      <c r="ED2421" s="18"/>
      <c r="EE2421" s="18"/>
      <c r="EF2421" s="18"/>
      <c r="EG2421" s="18"/>
      <c r="EH2421" s="18"/>
      <c r="EI2421" s="18"/>
      <c r="EJ2421" s="18"/>
      <c r="EK2421" s="18"/>
      <c r="EL2421" s="18"/>
      <c r="EM2421" s="18"/>
      <c r="EN2421" s="18"/>
      <c r="EO2421" s="18"/>
      <c r="EP2421" s="18"/>
      <c r="EQ2421" s="18"/>
      <c r="ER2421" s="18"/>
      <c r="ES2421" s="18"/>
      <c r="ET2421" s="18"/>
      <c r="EU2421" s="18"/>
      <c r="EV2421" s="18"/>
      <c r="EW2421" s="18"/>
      <c r="EX2421" s="18"/>
      <c r="EY2421" s="18"/>
      <c r="EZ2421" s="18"/>
      <c r="FA2421" s="18"/>
      <c r="FB2421" s="18"/>
      <c r="FC2421" s="18"/>
      <c r="FD2421" s="18"/>
      <c r="FE2421" s="18"/>
      <c r="FF2421" s="18"/>
      <c r="FG2421" s="18"/>
      <c r="FH2421" s="18"/>
      <c r="FI2421" s="18"/>
      <c r="FJ2421" s="18"/>
      <c r="FK2421" s="18"/>
      <c r="FL2421" s="18"/>
      <c r="FM2421" s="18"/>
      <c r="FN2421" s="18"/>
      <c r="FO2421" s="18"/>
      <c r="FP2421" s="18"/>
      <c r="FQ2421" s="18"/>
      <c r="FR2421" s="18"/>
      <c r="FS2421" s="18"/>
      <c r="FT2421" s="18"/>
      <c r="FU2421" s="18"/>
      <c r="FV2421" s="18"/>
      <c r="FW2421" s="18"/>
      <c r="FX2421" s="18"/>
      <c r="FY2421" s="18"/>
      <c r="FZ2421" s="18"/>
      <c r="GA2421" s="18"/>
      <c r="GB2421" s="18"/>
      <c r="GC2421" s="18"/>
      <c r="GD2421" s="18"/>
      <c r="GE2421" s="18"/>
      <c r="GF2421" s="18"/>
      <c r="GG2421" s="18"/>
      <c r="GH2421" s="18"/>
      <c r="GI2421" s="18"/>
      <c r="GJ2421" s="18"/>
      <c r="GK2421" s="18"/>
      <c r="GL2421" s="18"/>
      <c r="GM2421" s="18"/>
      <c r="GN2421" s="18"/>
      <c r="GO2421" s="18"/>
      <c r="GP2421" s="18"/>
      <c r="GQ2421" s="18"/>
      <c r="GR2421" s="18"/>
      <c r="GS2421" s="18"/>
      <c r="GT2421" s="18"/>
    </row>
    <row r="2422" spans="1:202" x14ac:dyDescent="0.2">
      <c r="A2422" s="122"/>
      <c r="B2422" s="3"/>
      <c r="C2422" s="3"/>
      <c r="D2422" s="4"/>
      <c r="E2422" s="5"/>
      <c r="F2422" s="19"/>
      <c r="G2422" s="6"/>
      <c r="H2422" s="5"/>
      <c r="I2422" s="5"/>
      <c r="J2422" s="5"/>
      <c r="K2422" s="3"/>
      <c r="L2422" s="20"/>
      <c r="M2422" s="8"/>
      <c r="N2422" s="3"/>
      <c r="O2422" s="3"/>
      <c r="P2422" s="21"/>
      <c r="Q2422" s="2"/>
      <c r="R2422" s="9"/>
      <c r="S2422" s="9"/>
      <c r="T2422" s="9"/>
      <c r="U2422" s="9"/>
      <c r="V2422" s="9"/>
      <c r="W2422" s="9"/>
      <c r="X2422" s="9"/>
      <c r="Y2422" s="9"/>
      <c r="Z2422" s="9"/>
      <c r="AA2422" s="9"/>
      <c r="AB2422" s="9"/>
      <c r="AC2422" s="9"/>
      <c r="AD2422" s="9"/>
      <c r="AE2422" s="9"/>
      <c r="AF2422" s="59">
        <f t="shared" si="848"/>
        <v>44932</v>
      </c>
      <c r="AG2422" s="15">
        <f t="shared" si="845"/>
        <v>0</v>
      </c>
      <c r="AH2422" s="15">
        <f t="shared" si="845"/>
        <v>0</v>
      </c>
      <c r="AI2422" s="4">
        <f t="shared" si="845"/>
        <v>0</v>
      </c>
      <c r="AJ2422" s="16">
        <f t="shared" si="845"/>
        <v>0</v>
      </c>
      <c r="AK2422" s="4">
        <f t="shared" si="845"/>
        <v>0</v>
      </c>
      <c r="AL2422" s="59">
        <f t="shared" si="846"/>
        <v>44932</v>
      </c>
      <c r="AM2422" s="16">
        <f t="shared" si="847"/>
        <v>0</v>
      </c>
      <c r="AN2422" s="15">
        <f t="shared" si="847"/>
        <v>0</v>
      </c>
      <c r="AO2422" s="9">
        <f t="shared" si="847"/>
        <v>0</v>
      </c>
      <c r="AP2422" s="17">
        <f t="shared" si="847"/>
        <v>0</v>
      </c>
      <c r="AQ2422" s="15">
        <f t="shared" si="847"/>
        <v>0</v>
      </c>
      <c r="AR2422" s="10">
        <f t="shared" si="847"/>
        <v>0</v>
      </c>
      <c r="AS2422" s="59">
        <f t="shared" si="847"/>
        <v>0</v>
      </c>
      <c r="AT2422" s="18"/>
      <c r="AU2422" s="18"/>
      <c r="AV2422" s="40"/>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8"/>
      <c r="FH2422" s="18"/>
      <c r="FI2422" s="18"/>
      <c r="FJ2422" s="18"/>
      <c r="FK2422" s="18"/>
      <c r="FL2422" s="18"/>
      <c r="FM2422" s="18"/>
      <c r="FN2422" s="18"/>
      <c r="FO2422" s="18"/>
      <c r="FP2422" s="18"/>
      <c r="FQ2422" s="18"/>
      <c r="FR2422" s="18"/>
      <c r="FS2422" s="18"/>
      <c r="FT2422" s="18"/>
      <c r="FU2422" s="18"/>
      <c r="FV2422" s="18"/>
      <c r="FW2422" s="18"/>
      <c r="FX2422" s="18"/>
      <c r="FY2422" s="18"/>
      <c r="FZ2422" s="18"/>
      <c r="GA2422" s="18"/>
      <c r="GB2422" s="18"/>
      <c r="GC2422" s="18"/>
      <c r="GD2422" s="18"/>
      <c r="GE2422" s="18"/>
      <c r="GF2422" s="18"/>
      <c r="GG2422" s="18"/>
      <c r="GH2422" s="18"/>
      <c r="GI2422" s="18"/>
      <c r="GJ2422" s="18"/>
      <c r="GK2422" s="18"/>
      <c r="GL2422" s="18"/>
      <c r="GM2422" s="18"/>
      <c r="GN2422" s="18"/>
      <c r="GO2422" s="18"/>
      <c r="GP2422" s="18"/>
      <c r="GQ2422" s="18"/>
      <c r="GR2422" s="18"/>
      <c r="GS2422" s="18"/>
      <c r="GT2422" s="18"/>
    </row>
    <row r="2423" spans="1:202" x14ac:dyDescent="0.2">
      <c r="A2423" s="122"/>
      <c r="B2423" s="3"/>
      <c r="C2423" s="3"/>
      <c r="D2423" s="4"/>
      <c r="E2423" s="5"/>
      <c r="F2423" s="19"/>
      <c r="G2423" s="6"/>
      <c r="H2423" s="5"/>
      <c r="I2423" s="5"/>
      <c r="J2423" s="5"/>
      <c r="K2423" s="3"/>
      <c r="L2423" s="20"/>
      <c r="M2423" s="8"/>
      <c r="N2423" s="3"/>
      <c r="O2423" s="3"/>
      <c r="P2423" s="21"/>
      <c r="Q2423" s="2"/>
      <c r="R2423" s="9"/>
      <c r="S2423" s="9"/>
      <c r="T2423" s="9"/>
      <c r="U2423" s="9"/>
      <c r="V2423" s="9"/>
      <c r="W2423" s="9"/>
      <c r="X2423" s="9"/>
      <c r="Y2423" s="9"/>
      <c r="Z2423" s="9"/>
      <c r="AA2423" s="9"/>
      <c r="AB2423" s="9"/>
      <c r="AC2423" s="9"/>
      <c r="AD2423" s="9"/>
      <c r="AE2423" s="9"/>
      <c r="AF2423" s="59">
        <f t="shared" si="848"/>
        <v>44933</v>
      </c>
      <c r="AG2423" s="15">
        <f t="shared" si="845"/>
        <v>0</v>
      </c>
      <c r="AH2423" s="15">
        <f t="shared" si="845"/>
        <v>0</v>
      </c>
      <c r="AI2423" s="4">
        <f t="shared" si="845"/>
        <v>0</v>
      </c>
      <c r="AJ2423" s="16">
        <f t="shared" si="845"/>
        <v>0</v>
      </c>
      <c r="AK2423" s="4">
        <f t="shared" si="845"/>
        <v>0</v>
      </c>
      <c r="AL2423" s="59">
        <f t="shared" si="846"/>
        <v>44933</v>
      </c>
      <c r="AM2423" s="16">
        <f t="shared" si="847"/>
        <v>0</v>
      </c>
      <c r="AN2423" s="15">
        <f t="shared" si="847"/>
        <v>0</v>
      </c>
      <c r="AO2423" s="9">
        <f t="shared" si="847"/>
        <v>0</v>
      </c>
      <c r="AP2423" s="17">
        <f t="shared" si="847"/>
        <v>0</v>
      </c>
      <c r="AQ2423" s="15">
        <f t="shared" si="847"/>
        <v>0</v>
      </c>
      <c r="AR2423" s="10">
        <f t="shared" si="847"/>
        <v>0</v>
      </c>
      <c r="AS2423" s="59">
        <f t="shared" si="847"/>
        <v>0</v>
      </c>
      <c r="AT2423" s="18"/>
      <c r="AU2423" s="18"/>
      <c r="AV2423" s="40"/>
      <c r="AW2423" s="18"/>
      <c r="AX2423" s="18"/>
      <c r="AY2423" s="18"/>
      <c r="AZ2423" s="18"/>
      <c r="BA2423" s="18"/>
      <c r="BB2423" s="18"/>
      <c r="BC2423" s="18"/>
      <c r="BD2423" s="18"/>
      <c r="BE2423" s="18"/>
      <c r="BF2423" s="18"/>
      <c r="BG2423" s="18"/>
      <c r="BH2423" s="18"/>
      <c r="BI2423" s="18"/>
      <c r="BJ2423" s="18"/>
      <c r="BK2423" s="18"/>
      <c r="BL2423" s="18"/>
      <c r="BM2423" s="18"/>
      <c r="BN2423" s="18"/>
      <c r="BO2423" s="18"/>
      <c r="BP2423" s="18"/>
      <c r="BQ2423" s="18"/>
      <c r="BR2423" s="18"/>
      <c r="BS2423" s="18"/>
      <c r="BT2423" s="18"/>
      <c r="BU2423" s="18"/>
      <c r="BV2423" s="18"/>
      <c r="BW2423" s="18"/>
      <c r="BX2423" s="18"/>
      <c r="BY2423" s="18"/>
      <c r="BZ2423" s="18"/>
      <c r="CA2423" s="18"/>
      <c r="CB2423" s="18"/>
      <c r="CC2423" s="18"/>
      <c r="CD2423" s="18"/>
      <c r="CE2423" s="18"/>
      <c r="CF2423" s="18"/>
      <c r="CG2423" s="18"/>
      <c r="CH2423" s="18"/>
      <c r="CI2423" s="18"/>
      <c r="CJ2423" s="18"/>
      <c r="CK2423" s="18"/>
      <c r="CL2423" s="18"/>
      <c r="CM2423" s="18"/>
      <c r="CN2423" s="18"/>
      <c r="CO2423" s="18"/>
      <c r="CP2423" s="18"/>
      <c r="CQ2423" s="18"/>
      <c r="CR2423" s="18"/>
      <c r="CS2423" s="18"/>
      <c r="CT2423" s="18"/>
      <c r="CU2423" s="18"/>
      <c r="CV2423" s="18"/>
      <c r="CW2423" s="18"/>
      <c r="CX2423" s="18"/>
      <c r="CY2423" s="18"/>
      <c r="CZ2423" s="18"/>
      <c r="DA2423" s="18"/>
      <c r="DB2423" s="18"/>
      <c r="DC2423" s="18"/>
      <c r="DD2423" s="18"/>
      <c r="DE2423" s="18"/>
      <c r="DF2423" s="18"/>
      <c r="DG2423" s="18"/>
      <c r="DH2423" s="18"/>
      <c r="DI2423" s="18"/>
      <c r="DJ2423" s="18"/>
      <c r="DK2423" s="18"/>
      <c r="DL2423" s="18"/>
      <c r="DM2423" s="18"/>
      <c r="DN2423" s="18"/>
      <c r="DO2423" s="18"/>
      <c r="DP2423" s="18"/>
      <c r="DQ2423" s="18"/>
      <c r="DR2423" s="18"/>
      <c r="DS2423" s="18"/>
      <c r="DT2423" s="18"/>
      <c r="DU2423" s="18"/>
      <c r="DV2423" s="18"/>
      <c r="DW2423" s="18"/>
      <c r="DX2423" s="18"/>
      <c r="DY2423" s="18"/>
      <c r="DZ2423" s="18"/>
      <c r="EA2423" s="18"/>
      <c r="EB2423" s="18"/>
      <c r="EC2423" s="18"/>
      <c r="ED2423" s="18"/>
      <c r="EE2423" s="18"/>
      <c r="EF2423" s="18"/>
      <c r="EG2423" s="18"/>
      <c r="EH2423" s="18"/>
      <c r="EI2423" s="18"/>
      <c r="EJ2423" s="18"/>
      <c r="EK2423" s="18"/>
      <c r="EL2423" s="18"/>
      <c r="EM2423" s="18"/>
      <c r="EN2423" s="18"/>
      <c r="EO2423" s="18"/>
      <c r="EP2423" s="18"/>
      <c r="EQ2423" s="18"/>
      <c r="ER2423" s="18"/>
      <c r="ES2423" s="18"/>
      <c r="ET2423" s="18"/>
      <c r="EU2423" s="18"/>
      <c r="EV2423" s="18"/>
      <c r="EW2423" s="18"/>
      <c r="EX2423" s="18"/>
      <c r="EY2423" s="18"/>
      <c r="EZ2423" s="18"/>
      <c r="FA2423" s="18"/>
      <c r="FB2423" s="18"/>
      <c r="FC2423" s="18"/>
      <c r="FD2423" s="18"/>
      <c r="FE2423" s="18"/>
      <c r="FF2423" s="18"/>
      <c r="FG2423" s="18"/>
      <c r="FH2423" s="18"/>
      <c r="FI2423" s="18"/>
      <c r="FJ2423" s="18"/>
      <c r="FK2423" s="18"/>
      <c r="FL2423" s="18"/>
      <c r="FM2423" s="18"/>
      <c r="FN2423" s="18"/>
      <c r="FO2423" s="18"/>
      <c r="FP2423" s="18"/>
      <c r="FQ2423" s="18"/>
      <c r="FR2423" s="18"/>
      <c r="FS2423" s="18"/>
      <c r="FT2423" s="18"/>
      <c r="FU2423" s="18"/>
      <c r="FV2423" s="18"/>
      <c r="FW2423" s="18"/>
      <c r="FX2423" s="18"/>
      <c r="FY2423" s="18"/>
      <c r="FZ2423" s="18"/>
      <c r="GA2423" s="18"/>
      <c r="GB2423" s="18"/>
      <c r="GC2423" s="18"/>
      <c r="GD2423" s="18"/>
      <c r="GE2423" s="18"/>
      <c r="GF2423" s="18"/>
      <c r="GG2423" s="18"/>
      <c r="GH2423" s="18"/>
      <c r="GI2423" s="18"/>
      <c r="GJ2423" s="18"/>
      <c r="GK2423" s="18"/>
      <c r="GL2423" s="18"/>
      <c r="GM2423" s="18"/>
      <c r="GN2423" s="18"/>
      <c r="GO2423" s="18"/>
      <c r="GP2423" s="18"/>
      <c r="GQ2423" s="18"/>
      <c r="GR2423" s="18"/>
      <c r="GS2423" s="18"/>
      <c r="GT2423" s="18"/>
    </row>
    <row r="2424" spans="1:202" x14ac:dyDescent="0.2">
      <c r="A2424" s="122"/>
      <c r="B2424" s="3"/>
      <c r="C2424" s="3"/>
      <c r="D2424" s="4"/>
      <c r="E2424" s="5"/>
      <c r="F2424" s="19"/>
      <c r="G2424" s="6"/>
      <c r="H2424" s="5"/>
      <c r="I2424" s="5"/>
      <c r="J2424" s="5"/>
      <c r="K2424" s="3"/>
      <c r="L2424" s="20"/>
      <c r="M2424" s="8"/>
      <c r="N2424" s="3"/>
      <c r="O2424" s="3"/>
      <c r="P2424" s="21"/>
      <c r="Q2424" s="2"/>
      <c r="R2424" s="9"/>
      <c r="S2424" s="9"/>
      <c r="T2424" s="9"/>
      <c r="U2424" s="9"/>
      <c r="V2424" s="9"/>
      <c r="W2424" s="9"/>
      <c r="X2424" s="9"/>
      <c r="Y2424" s="9"/>
      <c r="Z2424" s="9"/>
      <c r="AA2424" s="9"/>
      <c r="AB2424" s="9"/>
      <c r="AC2424" s="9"/>
      <c r="AD2424" s="9"/>
      <c r="AE2424" s="9"/>
      <c r="AF2424" s="59">
        <f t="shared" si="848"/>
        <v>44934</v>
      </c>
      <c r="AG2424" s="15">
        <f t="shared" si="845"/>
        <v>0</v>
      </c>
      <c r="AH2424" s="15">
        <f t="shared" si="845"/>
        <v>0</v>
      </c>
      <c r="AI2424" s="4">
        <f t="shared" si="845"/>
        <v>0</v>
      </c>
      <c r="AJ2424" s="16">
        <f t="shared" si="845"/>
        <v>0</v>
      </c>
      <c r="AK2424" s="4">
        <f t="shared" si="845"/>
        <v>0</v>
      </c>
      <c r="AL2424" s="59">
        <f t="shared" si="846"/>
        <v>44934</v>
      </c>
      <c r="AM2424" s="16">
        <f t="shared" si="847"/>
        <v>0</v>
      </c>
      <c r="AN2424" s="15">
        <f t="shared" si="847"/>
        <v>0</v>
      </c>
      <c r="AO2424" s="9">
        <f t="shared" si="847"/>
        <v>0</v>
      </c>
      <c r="AP2424" s="17">
        <f t="shared" si="847"/>
        <v>0</v>
      </c>
      <c r="AQ2424" s="15">
        <f t="shared" si="847"/>
        <v>0</v>
      </c>
      <c r="AR2424" s="10">
        <f t="shared" si="847"/>
        <v>0</v>
      </c>
      <c r="AS2424" s="59">
        <f t="shared" si="847"/>
        <v>0</v>
      </c>
      <c r="AT2424" s="18"/>
      <c r="AU2424" s="18"/>
      <c r="AV2424" s="40"/>
      <c r="AW2424" s="18"/>
      <c r="AX2424" s="18"/>
      <c r="AY2424" s="18"/>
      <c r="AZ2424" s="18"/>
      <c r="BA2424" s="18"/>
      <c r="BB2424" s="18"/>
      <c r="BC2424" s="18"/>
      <c r="BD2424" s="18"/>
      <c r="BE2424" s="18"/>
      <c r="BF2424" s="18"/>
      <c r="BG2424" s="18"/>
      <c r="BH2424" s="18"/>
      <c r="BI2424" s="18"/>
      <c r="BJ2424" s="18"/>
      <c r="BK2424" s="18"/>
      <c r="BL2424" s="18"/>
      <c r="BM2424" s="18"/>
      <c r="BN2424" s="18"/>
      <c r="BO2424" s="18"/>
      <c r="BP2424" s="18"/>
      <c r="BQ2424" s="18"/>
      <c r="BR2424" s="18"/>
      <c r="BS2424" s="18"/>
      <c r="BT2424" s="18"/>
      <c r="BU2424" s="18"/>
      <c r="BV2424" s="18"/>
      <c r="BW2424" s="18"/>
      <c r="BX2424" s="18"/>
      <c r="BY2424" s="18"/>
      <c r="BZ2424" s="18"/>
      <c r="CA2424" s="18"/>
      <c r="CB2424" s="18"/>
      <c r="CC2424" s="18"/>
      <c r="CD2424" s="18"/>
      <c r="CE2424" s="18"/>
      <c r="CF2424" s="18"/>
      <c r="CG2424" s="18"/>
      <c r="CH2424" s="18"/>
      <c r="CI2424" s="18"/>
      <c r="CJ2424" s="18"/>
      <c r="CK2424" s="18"/>
      <c r="CL2424" s="18"/>
      <c r="CM2424" s="18"/>
      <c r="CN2424" s="18"/>
      <c r="CO2424" s="18"/>
      <c r="CP2424" s="18"/>
      <c r="CQ2424" s="18"/>
      <c r="CR2424" s="18"/>
      <c r="CS2424" s="18"/>
      <c r="CT2424" s="18"/>
      <c r="CU2424" s="18"/>
      <c r="CV2424" s="18"/>
      <c r="CW2424" s="18"/>
      <c r="CX2424" s="18"/>
      <c r="CY2424" s="18"/>
      <c r="CZ2424" s="18"/>
      <c r="DA2424" s="18"/>
      <c r="DB2424" s="18"/>
      <c r="DC2424" s="18"/>
      <c r="DD2424" s="18"/>
      <c r="DE2424" s="18"/>
      <c r="DF2424" s="18"/>
      <c r="DG2424" s="18"/>
      <c r="DH2424" s="18"/>
      <c r="DI2424" s="18"/>
      <c r="DJ2424" s="18"/>
      <c r="DK2424" s="18"/>
      <c r="DL2424" s="18"/>
      <c r="DM2424" s="18"/>
      <c r="DN2424" s="18"/>
      <c r="DO2424" s="18"/>
      <c r="DP2424" s="18"/>
      <c r="DQ2424" s="18"/>
      <c r="DR2424" s="18"/>
      <c r="DS2424" s="18"/>
      <c r="DT2424" s="18"/>
      <c r="DU2424" s="18"/>
      <c r="DV2424" s="18"/>
      <c r="DW2424" s="18"/>
      <c r="DX2424" s="18"/>
      <c r="DY2424" s="18"/>
      <c r="DZ2424" s="18"/>
      <c r="EA2424" s="18"/>
      <c r="EB2424" s="18"/>
      <c r="EC2424" s="18"/>
      <c r="ED2424" s="18"/>
      <c r="EE2424" s="18"/>
      <c r="EF2424" s="18"/>
      <c r="EG2424" s="18"/>
      <c r="EH2424" s="18"/>
      <c r="EI2424" s="18"/>
      <c r="EJ2424" s="18"/>
      <c r="EK2424" s="18"/>
      <c r="EL2424" s="18"/>
      <c r="EM2424" s="18"/>
      <c r="EN2424" s="18"/>
      <c r="EO2424" s="18"/>
      <c r="EP2424" s="18"/>
      <c r="EQ2424" s="18"/>
      <c r="ER2424" s="18"/>
      <c r="ES2424" s="18"/>
      <c r="ET2424" s="18"/>
      <c r="EU2424" s="18"/>
      <c r="EV2424" s="18"/>
      <c r="EW2424" s="18"/>
      <c r="EX2424" s="18"/>
      <c r="EY2424" s="18"/>
      <c r="EZ2424" s="18"/>
      <c r="FA2424" s="18"/>
      <c r="FB2424" s="18"/>
      <c r="FC2424" s="18"/>
      <c r="FD2424" s="18"/>
      <c r="FE2424" s="18"/>
      <c r="FF2424" s="18"/>
      <c r="FG2424" s="18"/>
      <c r="FH2424" s="18"/>
      <c r="FI2424" s="18"/>
      <c r="FJ2424" s="18"/>
      <c r="FK2424" s="18"/>
      <c r="FL2424" s="18"/>
      <c r="FM2424" s="18"/>
      <c r="FN2424" s="18"/>
      <c r="FO2424" s="18"/>
      <c r="FP2424" s="18"/>
      <c r="FQ2424" s="18"/>
      <c r="FR2424" s="18"/>
      <c r="FS2424" s="18"/>
      <c r="FT2424" s="18"/>
      <c r="FU2424" s="18"/>
      <c r="FV2424" s="18"/>
      <c r="FW2424" s="18"/>
      <c r="FX2424" s="18"/>
      <c r="FY2424" s="18"/>
      <c r="FZ2424" s="18"/>
      <c r="GA2424" s="18"/>
      <c r="GB2424" s="18"/>
      <c r="GC2424" s="18"/>
      <c r="GD2424" s="18"/>
      <c r="GE2424" s="18"/>
      <c r="GF2424" s="18"/>
      <c r="GG2424" s="18"/>
      <c r="GH2424" s="18"/>
      <c r="GI2424" s="18"/>
      <c r="GJ2424" s="18"/>
      <c r="GK2424" s="18"/>
      <c r="GL2424" s="18"/>
      <c r="GM2424" s="18"/>
      <c r="GN2424" s="18"/>
      <c r="GO2424" s="18"/>
      <c r="GP2424" s="18"/>
      <c r="GQ2424" s="18"/>
      <c r="GR2424" s="18"/>
      <c r="GS2424" s="18"/>
      <c r="GT2424" s="18"/>
    </row>
    <row r="2425" spans="1:202" x14ac:dyDescent="0.2">
      <c r="A2425" s="122"/>
      <c r="B2425" s="3"/>
      <c r="C2425" s="3"/>
      <c r="D2425" s="4"/>
      <c r="E2425" s="5"/>
      <c r="F2425" s="19"/>
      <c r="G2425" s="6"/>
      <c r="H2425" s="5"/>
      <c r="I2425" s="5"/>
      <c r="J2425" s="5"/>
      <c r="K2425" s="3"/>
      <c r="L2425" s="20"/>
      <c r="M2425" s="8"/>
      <c r="N2425" s="3"/>
      <c r="O2425" s="3"/>
      <c r="P2425" s="21"/>
      <c r="Q2425" s="2"/>
      <c r="R2425" s="9"/>
      <c r="S2425" s="9"/>
      <c r="T2425" s="9"/>
      <c r="U2425" s="9"/>
      <c r="V2425" s="9"/>
      <c r="W2425" s="9"/>
      <c r="X2425" s="9"/>
      <c r="Y2425" s="9"/>
      <c r="Z2425" s="9"/>
      <c r="AA2425" s="9"/>
      <c r="AB2425" s="9"/>
      <c r="AC2425" s="9"/>
      <c r="AD2425" s="9"/>
      <c r="AE2425" s="9"/>
      <c r="AF2425" s="59">
        <f t="shared" si="848"/>
        <v>44935</v>
      </c>
      <c r="AG2425" s="15">
        <f t="shared" si="845"/>
        <v>0</v>
      </c>
      <c r="AH2425" s="15">
        <f t="shared" si="845"/>
        <v>0</v>
      </c>
      <c r="AI2425" s="4">
        <f t="shared" si="845"/>
        <v>0</v>
      </c>
      <c r="AJ2425" s="16">
        <f t="shared" si="845"/>
        <v>0</v>
      </c>
      <c r="AK2425" s="4">
        <f t="shared" si="845"/>
        <v>0</v>
      </c>
      <c r="AL2425" s="59">
        <f t="shared" si="846"/>
        <v>44935</v>
      </c>
      <c r="AM2425" s="16">
        <f t="shared" si="847"/>
        <v>0</v>
      </c>
      <c r="AN2425" s="15">
        <f t="shared" si="847"/>
        <v>0</v>
      </c>
      <c r="AO2425" s="9">
        <f t="shared" si="847"/>
        <v>0</v>
      </c>
      <c r="AP2425" s="17">
        <f t="shared" si="847"/>
        <v>0</v>
      </c>
      <c r="AQ2425" s="15">
        <f t="shared" si="847"/>
        <v>0</v>
      </c>
      <c r="AR2425" s="10">
        <f t="shared" si="847"/>
        <v>0</v>
      </c>
      <c r="AS2425" s="59">
        <f t="shared" si="847"/>
        <v>0</v>
      </c>
      <c r="AT2425" s="18"/>
      <c r="AU2425" s="18"/>
      <c r="AV2425" s="40"/>
      <c r="AW2425" s="18"/>
      <c r="AX2425" s="18"/>
      <c r="AY2425" s="18"/>
      <c r="AZ2425" s="18"/>
      <c r="BA2425" s="18"/>
      <c r="BB2425" s="18"/>
      <c r="BC2425" s="18"/>
      <c r="BD2425" s="18"/>
      <c r="BE2425" s="18"/>
      <c r="BF2425" s="18"/>
      <c r="BG2425" s="18"/>
      <c r="BH2425" s="18"/>
      <c r="BI2425" s="18"/>
      <c r="BJ2425" s="18"/>
      <c r="BK2425" s="18"/>
      <c r="BL2425" s="18"/>
      <c r="BM2425" s="18"/>
      <c r="BN2425" s="18"/>
      <c r="BO2425" s="18"/>
      <c r="BP2425" s="18"/>
      <c r="BQ2425" s="18"/>
      <c r="BR2425" s="18"/>
      <c r="BS2425" s="18"/>
      <c r="BT2425" s="18"/>
      <c r="BU2425" s="18"/>
      <c r="BV2425" s="18"/>
      <c r="BW2425" s="18"/>
      <c r="BX2425" s="18"/>
      <c r="BY2425" s="18"/>
      <c r="BZ2425" s="18"/>
      <c r="CA2425" s="18"/>
      <c r="CB2425" s="18"/>
      <c r="CC2425" s="18"/>
      <c r="CD2425" s="18"/>
      <c r="CE2425" s="18"/>
      <c r="CF2425" s="18"/>
      <c r="CG2425" s="18"/>
      <c r="CH2425" s="18"/>
      <c r="CI2425" s="18"/>
      <c r="CJ2425" s="18"/>
      <c r="CK2425" s="18"/>
      <c r="CL2425" s="18"/>
      <c r="CM2425" s="18"/>
      <c r="CN2425" s="18"/>
      <c r="CO2425" s="18"/>
      <c r="CP2425" s="18"/>
      <c r="CQ2425" s="18"/>
      <c r="CR2425" s="18"/>
      <c r="CS2425" s="18"/>
      <c r="CT2425" s="18"/>
      <c r="CU2425" s="18"/>
      <c r="CV2425" s="18"/>
      <c r="CW2425" s="18"/>
      <c r="CX2425" s="18"/>
      <c r="CY2425" s="18"/>
      <c r="CZ2425" s="18"/>
      <c r="DA2425" s="18"/>
      <c r="DB2425" s="18"/>
      <c r="DC2425" s="18"/>
      <c r="DD2425" s="18"/>
      <c r="DE2425" s="18"/>
      <c r="DF2425" s="18"/>
      <c r="DG2425" s="18"/>
      <c r="DH2425" s="18"/>
      <c r="DI2425" s="18"/>
      <c r="DJ2425" s="18"/>
      <c r="DK2425" s="18"/>
      <c r="DL2425" s="18"/>
      <c r="DM2425" s="18"/>
      <c r="DN2425" s="18"/>
      <c r="DO2425" s="18"/>
      <c r="DP2425" s="18"/>
      <c r="DQ2425" s="18"/>
      <c r="DR2425" s="18"/>
      <c r="DS2425" s="18"/>
      <c r="DT2425" s="18"/>
      <c r="DU2425" s="18"/>
      <c r="DV2425" s="18"/>
      <c r="DW2425" s="18"/>
      <c r="DX2425" s="18"/>
      <c r="DY2425" s="18"/>
      <c r="DZ2425" s="18"/>
      <c r="EA2425" s="18"/>
      <c r="EB2425" s="18"/>
      <c r="EC2425" s="18"/>
      <c r="ED2425" s="18"/>
      <c r="EE2425" s="18"/>
      <c r="EF2425" s="18"/>
      <c r="EG2425" s="18"/>
      <c r="EH2425" s="18"/>
      <c r="EI2425" s="18"/>
      <c r="EJ2425" s="18"/>
      <c r="EK2425" s="18"/>
      <c r="EL2425" s="18"/>
      <c r="EM2425" s="18"/>
      <c r="EN2425" s="18"/>
      <c r="EO2425" s="18"/>
      <c r="EP2425" s="18"/>
      <c r="EQ2425" s="18"/>
      <c r="ER2425" s="18"/>
      <c r="ES2425" s="18"/>
      <c r="ET2425" s="18"/>
      <c r="EU2425" s="18"/>
      <c r="EV2425" s="18"/>
      <c r="EW2425" s="18"/>
      <c r="EX2425" s="18"/>
      <c r="EY2425" s="18"/>
      <c r="EZ2425" s="18"/>
      <c r="FA2425" s="18"/>
      <c r="FB2425" s="18"/>
      <c r="FC2425" s="18"/>
      <c r="FD2425" s="18"/>
      <c r="FE2425" s="18"/>
      <c r="FF2425" s="18"/>
      <c r="FG2425" s="18"/>
      <c r="FH2425" s="18"/>
      <c r="FI2425" s="18"/>
      <c r="FJ2425" s="18"/>
      <c r="FK2425" s="18"/>
      <c r="FL2425" s="18"/>
      <c r="FM2425" s="18"/>
      <c r="FN2425" s="18"/>
      <c r="FO2425" s="18"/>
      <c r="FP2425" s="18"/>
      <c r="FQ2425" s="18"/>
      <c r="FR2425" s="18"/>
      <c r="FS2425" s="18"/>
      <c r="FT2425" s="18"/>
      <c r="FU2425" s="18"/>
      <c r="FV2425" s="18"/>
      <c r="FW2425" s="18"/>
      <c r="FX2425" s="18"/>
      <c r="FY2425" s="18"/>
      <c r="FZ2425" s="18"/>
      <c r="GA2425" s="18"/>
      <c r="GB2425" s="18"/>
      <c r="GC2425" s="18"/>
      <c r="GD2425" s="18"/>
      <c r="GE2425" s="18"/>
      <c r="GF2425" s="18"/>
      <c r="GG2425" s="18"/>
      <c r="GH2425" s="18"/>
      <c r="GI2425" s="18"/>
      <c r="GJ2425" s="18"/>
      <c r="GK2425" s="18"/>
      <c r="GL2425" s="18"/>
      <c r="GM2425" s="18"/>
      <c r="GN2425" s="18"/>
      <c r="GO2425" s="18"/>
      <c r="GP2425" s="18"/>
      <c r="GQ2425" s="18"/>
      <c r="GR2425" s="18"/>
      <c r="GS2425" s="18"/>
      <c r="GT2425" s="18"/>
    </row>
    <row r="2426" spans="1:202" x14ac:dyDescent="0.2">
      <c r="A2426" s="122"/>
      <c r="B2426" s="3"/>
      <c r="C2426" s="3"/>
      <c r="D2426" s="4"/>
      <c r="E2426" s="5"/>
      <c r="F2426" s="19"/>
      <c r="G2426" s="6"/>
      <c r="H2426" s="5"/>
      <c r="I2426" s="5"/>
      <c r="J2426" s="5"/>
      <c r="K2426" s="3"/>
      <c r="L2426" s="20"/>
      <c r="M2426" s="8"/>
      <c r="N2426" s="3"/>
      <c r="O2426" s="3"/>
      <c r="P2426" s="21"/>
      <c r="Q2426" s="2"/>
      <c r="R2426" s="9"/>
      <c r="S2426" s="9"/>
      <c r="T2426" s="9"/>
      <c r="U2426" s="9"/>
      <c r="V2426" s="9"/>
      <c r="W2426" s="9"/>
      <c r="X2426" s="9"/>
      <c r="Y2426" s="9"/>
      <c r="Z2426" s="9"/>
      <c r="AA2426" s="9"/>
      <c r="AB2426" s="9"/>
      <c r="AC2426" s="9"/>
      <c r="AD2426" s="9"/>
      <c r="AE2426" s="9"/>
      <c r="AF2426" s="59">
        <f t="shared" si="848"/>
        <v>44936</v>
      </c>
      <c r="AG2426" s="15">
        <f t="shared" si="845"/>
        <v>0</v>
      </c>
      <c r="AH2426" s="15">
        <f t="shared" si="845"/>
        <v>0</v>
      </c>
      <c r="AI2426" s="4">
        <f t="shared" si="845"/>
        <v>0</v>
      </c>
      <c r="AJ2426" s="16">
        <f t="shared" si="845"/>
        <v>0</v>
      </c>
      <c r="AK2426" s="4">
        <f t="shared" si="845"/>
        <v>0</v>
      </c>
      <c r="AL2426" s="59">
        <f t="shared" si="846"/>
        <v>44936</v>
      </c>
      <c r="AM2426" s="16">
        <f t="shared" si="847"/>
        <v>0</v>
      </c>
      <c r="AN2426" s="15">
        <f t="shared" si="847"/>
        <v>0</v>
      </c>
      <c r="AO2426" s="9">
        <f t="shared" si="847"/>
        <v>0</v>
      </c>
      <c r="AP2426" s="17">
        <f t="shared" si="847"/>
        <v>0</v>
      </c>
      <c r="AQ2426" s="15">
        <f t="shared" si="847"/>
        <v>0</v>
      </c>
      <c r="AR2426" s="10">
        <f t="shared" si="847"/>
        <v>0</v>
      </c>
      <c r="AS2426" s="59">
        <f t="shared" si="847"/>
        <v>0</v>
      </c>
      <c r="AT2426" s="18"/>
      <c r="AU2426" s="18"/>
      <c r="AV2426" s="40"/>
      <c r="AW2426" s="18"/>
      <c r="AX2426" s="18"/>
      <c r="AY2426" s="18"/>
      <c r="AZ2426" s="18"/>
      <c r="BA2426" s="18"/>
      <c r="BB2426" s="18"/>
      <c r="BC2426" s="18"/>
      <c r="BD2426" s="18"/>
      <c r="BE2426" s="18"/>
      <c r="BF2426" s="18"/>
      <c r="BG2426" s="18"/>
      <c r="BH2426" s="18"/>
      <c r="BI2426" s="18"/>
      <c r="BJ2426" s="18"/>
      <c r="BK2426" s="18"/>
      <c r="BL2426" s="18"/>
      <c r="BM2426" s="18"/>
      <c r="BN2426" s="18"/>
      <c r="BO2426" s="18"/>
      <c r="BP2426" s="18"/>
      <c r="BQ2426" s="18"/>
      <c r="BR2426" s="18"/>
      <c r="BS2426" s="18"/>
      <c r="BT2426" s="18"/>
      <c r="BU2426" s="18"/>
      <c r="BV2426" s="18"/>
      <c r="BW2426" s="18"/>
      <c r="BX2426" s="18"/>
      <c r="BY2426" s="18"/>
      <c r="BZ2426" s="18"/>
      <c r="CA2426" s="18"/>
      <c r="CB2426" s="18"/>
      <c r="CC2426" s="18"/>
      <c r="CD2426" s="18"/>
      <c r="CE2426" s="18"/>
      <c r="CF2426" s="18"/>
      <c r="CG2426" s="18"/>
      <c r="CH2426" s="18"/>
      <c r="CI2426" s="18"/>
      <c r="CJ2426" s="18"/>
      <c r="CK2426" s="18"/>
      <c r="CL2426" s="18"/>
      <c r="CM2426" s="18"/>
      <c r="CN2426" s="18"/>
      <c r="CO2426" s="18"/>
      <c r="CP2426" s="18"/>
      <c r="CQ2426" s="18"/>
      <c r="CR2426" s="18"/>
      <c r="CS2426" s="18"/>
      <c r="CT2426" s="18"/>
      <c r="CU2426" s="18"/>
      <c r="CV2426" s="18"/>
      <c r="CW2426" s="18"/>
      <c r="CX2426" s="18"/>
      <c r="CY2426" s="18"/>
      <c r="CZ2426" s="18"/>
      <c r="DA2426" s="18"/>
      <c r="DB2426" s="18"/>
      <c r="DC2426" s="18"/>
      <c r="DD2426" s="18"/>
      <c r="DE2426" s="18"/>
      <c r="DF2426" s="18"/>
      <c r="DG2426" s="18"/>
      <c r="DH2426" s="18"/>
      <c r="DI2426" s="18"/>
      <c r="DJ2426" s="18"/>
      <c r="DK2426" s="18"/>
      <c r="DL2426" s="18"/>
      <c r="DM2426" s="18"/>
      <c r="DN2426" s="18"/>
      <c r="DO2426" s="18"/>
      <c r="DP2426" s="18"/>
      <c r="DQ2426" s="18"/>
      <c r="DR2426" s="18"/>
      <c r="DS2426" s="18"/>
      <c r="DT2426" s="18"/>
      <c r="DU2426" s="18"/>
      <c r="DV2426" s="18"/>
      <c r="DW2426" s="18"/>
      <c r="DX2426" s="18"/>
      <c r="DY2426" s="18"/>
      <c r="DZ2426" s="18"/>
      <c r="EA2426" s="18"/>
      <c r="EB2426" s="18"/>
      <c r="EC2426" s="18"/>
      <c r="ED2426" s="18"/>
      <c r="EE2426" s="18"/>
      <c r="EF2426" s="18"/>
      <c r="EG2426" s="18"/>
      <c r="EH2426" s="18"/>
      <c r="EI2426" s="18"/>
      <c r="EJ2426" s="18"/>
      <c r="EK2426" s="18"/>
      <c r="EL2426" s="18"/>
      <c r="EM2426" s="18"/>
      <c r="EN2426" s="18"/>
      <c r="EO2426" s="18"/>
      <c r="EP2426" s="18"/>
      <c r="EQ2426" s="18"/>
      <c r="ER2426" s="18"/>
      <c r="ES2426" s="18"/>
      <c r="ET2426" s="18"/>
      <c r="EU2426" s="18"/>
      <c r="EV2426" s="18"/>
      <c r="EW2426" s="18"/>
      <c r="EX2426" s="18"/>
      <c r="EY2426" s="18"/>
      <c r="EZ2426" s="18"/>
      <c r="FA2426" s="18"/>
      <c r="FB2426" s="18"/>
      <c r="FC2426" s="18"/>
      <c r="FD2426" s="18"/>
      <c r="FE2426" s="18"/>
      <c r="FF2426" s="18"/>
      <c r="FG2426" s="18"/>
      <c r="FH2426" s="18"/>
      <c r="FI2426" s="18"/>
      <c r="FJ2426" s="18"/>
      <c r="FK2426" s="18"/>
      <c r="FL2426" s="18"/>
      <c r="FM2426" s="18"/>
      <c r="FN2426" s="18"/>
      <c r="FO2426" s="18"/>
      <c r="FP2426" s="18"/>
      <c r="FQ2426" s="18"/>
      <c r="FR2426" s="18"/>
      <c r="FS2426" s="18"/>
      <c r="FT2426" s="18"/>
      <c r="FU2426" s="18"/>
      <c r="FV2426" s="18"/>
      <c r="FW2426" s="18"/>
      <c r="FX2426" s="18"/>
      <c r="FY2426" s="18"/>
      <c r="FZ2426" s="18"/>
      <c r="GA2426" s="18"/>
      <c r="GB2426" s="18"/>
      <c r="GC2426" s="18"/>
      <c r="GD2426" s="18"/>
      <c r="GE2426" s="18"/>
      <c r="GF2426" s="18"/>
      <c r="GG2426" s="18"/>
      <c r="GH2426" s="18"/>
      <c r="GI2426" s="18"/>
      <c r="GJ2426" s="18"/>
      <c r="GK2426" s="18"/>
      <c r="GL2426" s="18"/>
      <c r="GM2426" s="18"/>
      <c r="GN2426" s="18"/>
      <c r="GO2426" s="18"/>
      <c r="GP2426" s="18"/>
      <c r="GQ2426" s="18"/>
      <c r="GR2426" s="18"/>
      <c r="GS2426" s="18"/>
      <c r="GT2426" s="18"/>
    </row>
    <row r="2427" spans="1:202" x14ac:dyDescent="0.2">
      <c r="A2427" s="122"/>
      <c r="B2427" s="3"/>
      <c r="C2427" s="3"/>
      <c r="D2427" s="4"/>
      <c r="E2427" s="5"/>
      <c r="F2427" s="19"/>
      <c r="G2427" s="6"/>
      <c r="H2427" s="5"/>
      <c r="I2427" s="5"/>
      <c r="J2427" s="5"/>
      <c r="K2427" s="3"/>
      <c r="L2427" s="20"/>
      <c r="M2427" s="8"/>
      <c r="N2427" s="3"/>
      <c r="O2427" s="3"/>
      <c r="P2427" s="21"/>
      <c r="Q2427" s="2"/>
      <c r="R2427" s="9"/>
      <c r="S2427" s="9"/>
      <c r="T2427" s="9"/>
      <c r="U2427" s="9"/>
      <c r="V2427" s="9"/>
      <c r="W2427" s="9"/>
      <c r="X2427" s="9"/>
      <c r="Y2427" s="9"/>
      <c r="Z2427" s="9"/>
      <c r="AA2427" s="9"/>
      <c r="AB2427" s="9"/>
      <c r="AC2427" s="9"/>
      <c r="AD2427" s="9"/>
      <c r="AE2427" s="9"/>
      <c r="AF2427" s="59">
        <f t="shared" si="848"/>
        <v>44937</v>
      </c>
      <c r="AG2427" s="15">
        <f t="shared" si="845"/>
        <v>0</v>
      </c>
      <c r="AH2427" s="15">
        <f t="shared" si="845"/>
        <v>0</v>
      </c>
      <c r="AI2427" s="4">
        <f t="shared" si="845"/>
        <v>0</v>
      </c>
      <c r="AJ2427" s="16">
        <f t="shared" si="845"/>
        <v>0</v>
      </c>
      <c r="AK2427" s="4">
        <f t="shared" si="845"/>
        <v>0</v>
      </c>
      <c r="AL2427" s="59">
        <f t="shared" si="846"/>
        <v>44937</v>
      </c>
      <c r="AM2427" s="16">
        <f t="shared" si="847"/>
        <v>0</v>
      </c>
      <c r="AN2427" s="15">
        <f t="shared" si="847"/>
        <v>0</v>
      </c>
      <c r="AO2427" s="9">
        <f t="shared" si="847"/>
        <v>0</v>
      </c>
      <c r="AP2427" s="17">
        <f t="shared" si="847"/>
        <v>0</v>
      </c>
      <c r="AQ2427" s="15">
        <f t="shared" si="847"/>
        <v>0</v>
      </c>
      <c r="AR2427" s="10">
        <f t="shared" si="847"/>
        <v>0</v>
      </c>
      <c r="AS2427" s="59">
        <f t="shared" si="847"/>
        <v>0</v>
      </c>
      <c r="AT2427" s="18"/>
      <c r="AU2427" s="18"/>
      <c r="AV2427" s="40"/>
      <c r="AW2427" s="18"/>
      <c r="AX2427" s="18"/>
      <c r="AY2427" s="18"/>
      <c r="AZ2427" s="18"/>
      <c r="BA2427" s="18"/>
      <c r="BB2427" s="18"/>
      <c r="BC2427" s="18"/>
      <c r="BD2427" s="18"/>
      <c r="BE2427" s="18"/>
      <c r="BF2427" s="18"/>
      <c r="BG2427" s="18"/>
      <c r="BH2427" s="18"/>
      <c r="BI2427" s="18"/>
      <c r="BJ2427" s="18"/>
      <c r="BK2427" s="18"/>
      <c r="BL2427" s="18"/>
      <c r="BM2427" s="18"/>
      <c r="BN2427" s="18"/>
      <c r="BO2427" s="18"/>
      <c r="BP2427" s="18"/>
      <c r="BQ2427" s="18"/>
      <c r="BR2427" s="18"/>
      <c r="BS2427" s="18"/>
      <c r="BT2427" s="18"/>
      <c r="BU2427" s="18"/>
      <c r="BV2427" s="18"/>
      <c r="BW2427" s="18"/>
      <c r="BX2427" s="18"/>
      <c r="BY2427" s="18"/>
      <c r="BZ2427" s="18"/>
      <c r="CA2427" s="18"/>
      <c r="CB2427" s="18"/>
      <c r="CC2427" s="18"/>
      <c r="CD2427" s="18"/>
      <c r="CE2427" s="18"/>
      <c r="CF2427" s="18"/>
      <c r="CG2427" s="18"/>
      <c r="CH2427" s="18"/>
      <c r="CI2427" s="18"/>
      <c r="CJ2427" s="18"/>
      <c r="CK2427" s="18"/>
      <c r="CL2427" s="18"/>
      <c r="CM2427" s="18"/>
      <c r="CN2427" s="18"/>
      <c r="CO2427" s="18"/>
      <c r="CP2427" s="18"/>
      <c r="CQ2427" s="18"/>
      <c r="CR2427" s="18"/>
      <c r="CS2427" s="18"/>
      <c r="CT2427" s="18"/>
      <c r="CU2427" s="18"/>
      <c r="CV2427" s="18"/>
      <c r="CW2427" s="18"/>
      <c r="CX2427" s="18"/>
      <c r="CY2427" s="18"/>
      <c r="CZ2427" s="18"/>
      <c r="DA2427" s="18"/>
      <c r="DB2427" s="18"/>
      <c r="DC2427" s="18"/>
      <c r="DD2427" s="18"/>
      <c r="DE2427" s="18"/>
      <c r="DF2427" s="18"/>
      <c r="DG2427" s="18"/>
      <c r="DH2427" s="18"/>
      <c r="DI2427" s="18"/>
      <c r="DJ2427" s="18"/>
      <c r="DK2427" s="18"/>
      <c r="DL2427" s="18"/>
      <c r="DM2427" s="18"/>
      <c r="DN2427" s="18"/>
      <c r="DO2427" s="18"/>
      <c r="DP2427" s="18"/>
      <c r="DQ2427" s="18"/>
      <c r="DR2427" s="18"/>
      <c r="DS2427" s="18"/>
      <c r="DT2427" s="18"/>
      <c r="DU2427" s="18"/>
      <c r="DV2427" s="18"/>
      <c r="DW2427" s="18"/>
      <c r="DX2427" s="18"/>
      <c r="DY2427" s="18"/>
      <c r="DZ2427" s="18"/>
      <c r="EA2427" s="18"/>
      <c r="EB2427" s="18"/>
      <c r="EC2427" s="18"/>
      <c r="ED2427" s="18"/>
      <c r="EE2427" s="18"/>
      <c r="EF2427" s="18"/>
      <c r="EG2427" s="18"/>
      <c r="EH2427" s="18"/>
      <c r="EI2427" s="18"/>
      <c r="EJ2427" s="18"/>
      <c r="EK2427" s="18"/>
      <c r="EL2427" s="18"/>
      <c r="EM2427" s="18"/>
      <c r="EN2427" s="18"/>
      <c r="EO2427" s="18"/>
      <c r="EP2427" s="18"/>
      <c r="EQ2427" s="18"/>
      <c r="ER2427" s="18"/>
      <c r="ES2427" s="18"/>
      <c r="ET2427" s="18"/>
      <c r="EU2427" s="18"/>
      <c r="EV2427" s="18"/>
      <c r="EW2427" s="18"/>
      <c r="EX2427" s="18"/>
      <c r="EY2427" s="18"/>
      <c r="EZ2427" s="18"/>
      <c r="FA2427" s="18"/>
      <c r="FB2427" s="18"/>
      <c r="FC2427" s="18"/>
      <c r="FD2427" s="18"/>
      <c r="FE2427" s="18"/>
      <c r="FF2427" s="18"/>
      <c r="FG2427" s="18"/>
      <c r="FH2427" s="18"/>
      <c r="FI2427" s="18"/>
      <c r="FJ2427" s="18"/>
      <c r="FK2427" s="18"/>
      <c r="FL2427" s="18"/>
      <c r="FM2427" s="18"/>
      <c r="FN2427" s="18"/>
      <c r="FO2427" s="18"/>
      <c r="FP2427" s="18"/>
      <c r="FQ2427" s="18"/>
      <c r="FR2427" s="18"/>
      <c r="FS2427" s="18"/>
      <c r="FT2427" s="18"/>
      <c r="FU2427" s="18"/>
      <c r="FV2427" s="18"/>
      <c r="FW2427" s="18"/>
      <c r="FX2427" s="18"/>
      <c r="FY2427" s="18"/>
      <c r="FZ2427" s="18"/>
      <c r="GA2427" s="18"/>
      <c r="GB2427" s="18"/>
      <c r="GC2427" s="18"/>
      <c r="GD2427" s="18"/>
      <c r="GE2427" s="18"/>
      <c r="GF2427" s="18"/>
      <c r="GG2427" s="18"/>
      <c r="GH2427" s="18"/>
      <c r="GI2427" s="18"/>
      <c r="GJ2427" s="18"/>
      <c r="GK2427" s="18"/>
      <c r="GL2427" s="18"/>
      <c r="GM2427" s="18"/>
      <c r="GN2427" s="18"/>
      <c r="GO2427" s="18"/>
      <c r="GP2427" s="18"/>
      <c r="GQ2427" s="18"/>
      <c r="GR2427" s="18"/>
      <c r="GS2427" s="18"/>
      <c r="GT2427" s="18"/>
    </row>
    <row r="2428" spans="1:202" x14ac:dyDescent="0.2">
      <c r="A2428" s="122"/>
      <c r="B2428" s="3"/>
      <c r="C2428" s="3"/>
      <c r="D2428" s="4"/>
      <c r="E2428" s="5"/>
      <c r="F2428" s="19"/>
      <c r="G2428" s="6"/>
      <c r="H2428" s="5"/>
      <c r="I2428" s="5"/>
      <c r="J2428" s="5"/>
      <c r="K2428" s="3"/>
      <c r="L2428" s="20"/>
      <c r="M2428" s="8"/>
      <c r="N2428" s="3"/>
      <c r="O2428" s="3"/>
      <c r="P2428" s="21"/>
      <c r="Q2428" s="2"/>
      <c r="R2428" s="9"/>
      <c r="S2428" s="9"/>
      <c r="T2428" s="9"/>
      <c r="U2428" s="9"/>
      <c r="V2428" s="9"/>
      <c r="W2428" s="9"/>
      <c r="X2428" s="9"/>
      <c r="Y2428" s="9"/>
      <c r="Z2428" s="9"/>
      <c r="AA2428" s="9"/>
      <c r="AB2428" s="9"/>
      <c r="AC2428" s="9"/>
      <c r="AD2428" s="9"/>
      <c r="AE2428" s="9"/>
      <c r="AF2428" s="59">
        <f t="shared" si="848"/>
        <v>44938</v>
      </c>
      <c r="AG2428" s="15">
        <f t="shared" si="845"/>
        <v>0</v>
      </c>
      <c r="AH2428" s="15">
        <f t="shared" si="845"/>
        <v>0</v>
      </c>
      <c r="AI2428" s="4">
        <f t="shared" si="845"/>
        <v>0</v>
      </c>
      <c r="AJ2428" s="16">
        <f t="shared" si="845"/>
        <v>0</v>
      </c>
      <c r="AK2428" s="4">
        <f t="shared" si="845"/>
        <v>0</v>
      </c>
      <c r="AL2428" s="59">
        <f t="shared" si="846"/>
        <v>44938</v>
      </c>
      <c r="AM2428" s="16">
        <f t="shared" si="847"/>
        <v>0</v>
      </c>
      <c r="AN2428" s="15">
        <f t="shared" si="847"/>
        <v>0</v>
      </c>
      <c r="AO2428" s="9">
        <f t="shared" si="847"/>
        <v>0</v>
      </c>
      <c r="AP2428" s="17">
        <f t="shared" si="847"/>
        <v>0</v>
      </c>
      <c r="AQ2428" s="15">
        <f t="shared" si="847"/>
        <v>0</v>
      </c>
      <c r="AR2428" s="10">
        <f t="shared" si="847"/>
        <v>0</v>
      </c>
      <c r="AS2428" s="59">
        <f t="shared" si="847"/>
        <v>0</v>
      </c>
      <c r="AT2428" s="18"/>
      <c r="AU2428" s="18"/>
      <c r="AV2428" s="40"/>
      <c r="AW2428" s="18"/>
      <c r="AX2428" s="18"/>
      <c r="AY2428" s="18"/>
      <c r="AZ2428" s="18"/>
      <c r="BA2428" s="18"/>
      <c r="BB2428" s="18"/>
      <c r="BC2428" s="18"/>
      <c r="BD2428" s="18"/>
      <c r="BE2428" s="18"/>
      <c r="BF2428" s="18"/>
      <c r="BG2428" s="18"/>
      <c r="BH2428" s="18"/>
      <c r="BI2428" s="18"/>
      <c r="BJ2428" s="18"/>
      <c r="BK2428" s="18"/>
      <c r="BL2428" s="18"/>
      <c r="BM2428" s="18"/>
      <c r="BN2428" s="18"/>
      <c r="BO2428" s="18"/>
      <c r="BP2428" s="18"/>
      <c r="BQ2428" s="18"/>
      <c r="BR2428" s="18"/>
      <c r="BS2428" s="18"/>
      <c r="BT2428" s="18"/>
      <c r="BU2428" s="18"/>
      <c r="BV2428" s="18"/>
      <c r="BW2428" s="18"/>
      <c r="BX2428" s="18"/>
      <c r="BY2428" s="18"/>
      <c r="BZ2428" s="18"/>
      <c r="CA2428" s="18"/>
      <c r="CB2428" s="18"/>
      <c r="CC2428" s="18"/>
      <c r="CD2428" s="18"/>
      <c r="CE2428" s="18"/>
      <c r="CF2428" s="18"/>
      <c r="CG2428" s="18"/>
      <c r="CH2428" s="18"/>
      <c r="CI2428" s="18"/>
      <c r="CJ2428" s="18"/>
      <c r="CK2428" s="18"/>
      <c r="CL2428" s="18"/>
      <c r="CM2428" s="18"/>
      <c r="CN2428" s="18"/>
      <c r="CO2428" s="18"/>
      <c r="CP2428" s="18"/>
      <c r="CQ2428" s="18"/>
      <c r="CR2428" s="18"/>
      <c r="CS2428" s="18"/>
      <c r="CT2428" s="18"/>
      <c r="CU2428" s="18"/>
      <c r="CV2428" s="18"/>
      <c r="CW2428" s="18"/>
      <c r="CX2428" s="18"/>
      <c r="CY2428" s="18"/>
      <c r="CZ2428" s="18"/>
      <c r="DA2428" s="18"/>
      <c r="DB2428" s="18"/>
      <c r="DC2428" s="18"/>
      <c r="DD2428" s="18"/>
      <c r="DE2428" s="18"/>
      <c r="DF2428" s="18"/>
      <c r="DG2428" s="18"/>
      <c r="DH2428" s="18"/>
      <c r="DI2428" s="18"/>
      <c r="DJ2428" s="18"/>
      <c r="DK2428" s="18"/>
      <c r="DL2428" s="18"/>
      <c r="DM2428" s="18"/>
      <c r="DN2428" s="18"/>
      <c r="DO2428" s="18"/>
      <c r="DP2428" s="18"/>
      <c r="DQ2428" s="18"/>
      <c r="DR2428" s="18"/>
      <c r="DS2428" s="18"/>
      <c r="DT2428" s="18"/>
      <c r="DU2428" s="18"/>
      <c r="DV2428" s="18"/>
      <c r="DW2428" s="18"/>
      <c r="DX2428" s="18"/>
      <c r="DY2428" s="18"/>
      <c r="DZ2428" s="18"/>
      <c r="EA2428" s="18"/>
      <c r="EB2428" s="18"/>
      <c r="EC2428" s="18"/>
      <c r="ED2428" s="18"/>
      <c r="EE2428" s="18"/>
      <c r="EF2428" s="18"/>
      <c r="EG2428" s="18"/>
      <c r="EH2428" s="18"/>
      <c r="EI2428" s="18"/>
      <c r="EJ2428" s="18"/>
      <c r="EK2428" s="18"/>
      <c r="EL2428" s="18"/>
      <c r="EM2428" s="18"/>
      <c r="EN2428" s="18"/>
      <c r="EO2428" s="18"/>
      <c r="EP2428" s="18"/>
      <c r="EQ2428" s="18"/>
      <c r="ER2428" s="18"/>
      <c r="ES2428" s="18"/>
      <c r="ET2428" s="18"/>
      <c r="EU2428" s="18"/>
      <c r="EV2428" s="18"/>
      <c r="EW2428" s="18"/>
      <c r="EX2428" s="18"/>
      <c r="EY2428" s="18"/>
      <c r="EZ2428" s="18"/>
      <c r="FA2428" s="18"/>
      <c r="FB2428" s="18"/>
      <c r="FC2428" s="18"/>
      <c r="FD2428" s="18"/>
      <c r="FE2428" s="18"/>
      <c r="FF2428" s="18"/>
      <c r="FG2428" s="18"/>
      <c r="FH2428" s="18"/>
      <c r="FI2428" s="18"/>
      <c r="FJ2428" s="18"/>
      <c r="FK2428" s="18"/>
      <c r="FL2428" s="18"/>
      <c r="FM2428" s="18"/>
      <c r="FN2428" s="18"/>
      <c r="FO2428" s="18"/>
      <c r="FP2428" s="18"/>
      <c r="FQ2428" s="18"/>
      <c r="FR2428" s="18"/>
      <c r="FS2428" s="18"/>
      <c r="FT2428" s="18"/>
      <c r="FU2428" s="18"/>
      <c r="FV2428" s="18"/>
      <c r="FW2428" s="18"/>
      <c r="FX2428" s="18"/>
      <c r="FY2428" s="18"/>
      <c r="FZ2428" s="18"/>
      <c r="GA2428" s="18"/>
      <c r="GB2428" s="18"/>
      <c r="GC2428" s="18"/>
      <c r="GD2428" s="18"/>
      <c r="GE2428" s="18"/>
      <c r="GF2428" s="18"/>
      <c r="GG2428" s="18"/>
      <c r="GH2428" s="18"/>
      <c r="GI2428" s="18"/>
      <c r="GJ2428" s="18"/>
      <c r="GK2428" s="18"/>
      <c r="GL2428" s="18"/>
      <c r="GM2428" s="18"/>
      <c r="GN2428" s="18"/>
      <c r="GO2428" s="18"/>
      <c r="GP2428" s="18"/>
      <c r="GQ2428" s="18"/>
      <c r="GR2428" s="18"/>
      <c r="GS2428" s="18"/>
      <c r="GT2428" s="18"/>
    </row>
    <row r="2429" spans="1:202" x14ac:dyDescent="0.2">
      <c r="A2429" s="122"/>
      <c r="B2429" s="3"/>
      <c r="C2429" s="3"/>
      <c r="D2429" s="4"/>
      <c r="E2429" s="5"/>
      <c r="F2429" s="19"/>
      <c r="G2429" s="6"/>
      <c r="H2429" s="5"/>
      <c r="I2429" s="5"/>
      <c r="J2429" s="5"/>
      <c r="K2429" s="3"/>
      <c r="L2429" s="20"/>
      <c r="M2429" s="8"/>
      <c r="N2429" s="3"/>
      <c r="O2429" s="3"/>
      <c r="P2429" s="21"/>
      <c r="Q2429" s="2"/>
      <c r="R2429" s="9"/>
      <c r="S2429" s="9"/>
      <c r="T2429" s="9"/>
      <c r="U2429" s="9"/>
      <c r="V2429" s="9"/>
      <c r="W2429" s="9"/>
      <c r="X2429" s="9"/>
      <c r="Y2429" s="9"/>
      <c r="Z2429" s="9"/>
      <c r="AA2429" s="9"/>
      <c r="AB2429" s="9"/>
      <c r="AC2429" s="9"/>
      <c r="AD2429" s="9"/>
      <c r="AE2429" s="9"/>
      <c r="AF2429" s="59">
        <f t="shared" si="848"/>
        <v>44939</v>
      </c>
      <c r="AG2429" s="15">
        <f t="shared" si="845"/>
        <v>0</v>
      </c>
      <c r="AH2429" s="15">
        <f t="shared" si="845"/>
        <v>0</v>
      </c>
      <c r="AI2429" s="4">
        <f t="shared" si="845"/>
        <v>0</v>
      </c>
      <c r="AJ2429" s="16">
        <f t="shared" si="845"/>
        <v>0</v>
      </c>
      <c r="AK2429" s="4">
        <f t="shared" si="845"/>
        <v>0</v>
      </c>
      <c r="AL2429" s="59">
        <f t="shared" si="846"/>
        <v>44939</v>
      </c>
      <c r="AM2429" s="16">
        <f t="shared" si="847"/>
        <v>0</v>
      </c>
      <c r="AN2429" s="15">
        <f t="shared" si="847"/>
        <v>0</v>
      </c>
      <c r="AO2429" s="9">
        <f t="shared" si="847"/>
        <v>0</v>
      </c>
      <c r="AP2429" s="17">
        <f t="shared" si="847"/>
        <v>0</v>
      </c>
      <c r="AQ2429" s="15">
        <f t="shared" si="847"/>
        <v>0</v>
      </c>
      <c r="AR2429" s="10">
        <f t="shared" si="847"/>
        <v>0</v>
      </c>
      <c r="AS2429" s="59">
        <f t="shared" si="847"/>
        <v>0</v>
      </c>
      <c r="AT2429" s="18"/>
      <c r="AU2429" s="18"/>
      <c r="AV2429" s="40"/>
      <c r="AW2429" s="18"/>
      <c r="AX2429" s="18"/>
      <c r="AY2429" s="18"/>
      <c r="AZ2429" s="18"/>
      <c r="BA2429" s="18"/>
      <c r="BB2429" s="18"/>
      <c r="BC2429" s="18"/>
      <c r="BD2429" s="18"/>
      <c r="BE2429" s="18"/>
      <c r="BF2429" s="18"/>
      <c r="BG2429" s="18"/>
      <c r="BH2429" s="18"/>
      <c r="BI2429" s="18"/>
      <c r="BJ2429" s="18"/>
      <c r="BK2429" s="18"/>
      <c r="BL2429" s="18"/>
      <c r="BM2429" s="18"/>
      <c r="BN2429" s="18"/>
      <c r="BO2429" s="18"/>
      <c r="BP2429" s="18"/>
      <c r="BQ2429" s="18"/>
      <c r="BR2429" s="18"/>
      <c r="BS2429" s="18"/>
      <c r="BT2429" s="18"/>
      <c r="BU2429" s="18"/>
      <c r="BV2429" s="18"/>
      <c r="BW2429" s="18"/>
      <c r="BX2429" s="18"/>
      <c r="BY2429" s="18"/>
      <c r="BZ2429" s="18"/>
      <c r="CA2429" s="18"/>
      <c r="CB2429" s="18"/>
      <c r="CC2429" s="18"/>
      <c r="CD2429" s="18"/>
      <c r="CE2429" s="18"/>
      <c r="CF2429" s="18"/>
      <c r="CG2429" s="18"/>
      <c r="CH2429" s="18"/>
      <c r="CI2429" s="18"/>
      <c r="CJ2429" s="18"/>
      <c r="CK2429" s="18"/>
      <c r="CL2429" s="18"/>
      <c r="CM2429" s="18"/>
      <c r="CN2429" s="18"/>
      <c r="CO2429" s="18"/>
      <c r="CP2429" s="18"/>
      <c r="CQ2429" s="18"/>
      <c r="CR2429" s="18"/>
      <c r="CS2429" s="18"/>
      <c r="CT2429" s="18"/>
      <c r="CU2429" s="18"/>
      <c r="CV2429" s="18"/>
      <c r="CW2429" s="18"/>
      <c r="CX2429" s="18"/>
      <c r="CY2429" s="18"/>
      <c r="CZ2429" s="18"/>
      <c r="DA2429" s="18"/>
      <c r="DB2429" s="18"/>
      <c r="DC2429" s="18"/>
      <c r="DD2429" s="18"/>
      <c r="DE2429" s="18"/>
      <c r="DF2429" s="18"/>
      <c r="DG2429" s="18"/>
      <c r="DH2429" s="18"/>
      <c r="DI2429" s="18"/>
      <c r="DJ2429" s="18"/>
      <c r="DK2429" s="18"/>
      <c r="DL2429" s="18"/>
      <c r="DM2429" s="18"/>
      <c r="DN2429" s="18"/>
      <c r="DO2429" s="18"/>
      <c r="DP2429" s="18"/>
      <c r="DQ2429" s="18"/>
      <c r="DR2429" s="18"/>
      <c r="DS2429" s="18"/>
      <c r="DT2429" s="18"/>
      <c r="DU2429" s="18"/>
      <c r="DV2429" s="18"/>
      <c r="DW2429" s="18"/>
      <c r="DX2429" s="18"/>
      <c r="DY2429" s="18"/>
      <c r="DZ2429" s="18"/>
      <c r="EA2429" s="18"/>
      <c r="EB2429" s="18"/>
      <c r="EC2429" s="18"/>
      <c r="ED2429" s="18"/>
      <c r="EE2429" s="18"/>
      <c r="EF2429" s="18"/>
      <c r="EG2429" s="18"/>
      <c r="EH2429" s="18"/>
      <c r="EI2429" s="18"/>
      <c r="EJ2429" s="18"/>
      <c r="EK2429" s="18"/>
      <c r="EL2429" s="18"/>
      <c r="EM2429" s="18"/>
      <c r="EN2429" s="18"/>
      <c r="EO2429" s="18"/>
      <c r="EP2429" s="18"/>
      <c r="EQ2429" s="18"/>
      <c r="ER2429" s="18"/>
      <c r="ES2429" s="18"/>
      <c r="ET2429" s="18"/>
      <c r="EU2429" s="18"/>
      <c r="EV2429" s="18"/>
      <c r="EW2429" s="18"/>
      <c r="EX2429" s="18"/>
      <c r="EY2429" s="18"/>
      <c r="EZ2429" s="18"/>
      <c r="FA2429" s="18"/>
      <c r="FB2429" s="18"/>
      <c r="FC2429" s="18"/>
      <c r="FD2429" s="18"/>
      <c r="FE2429" s="18"/>
      <c r="FF2429" s="18"/>
      <c r="FG2429" s="18"/>
      <c r="FH2429" s="18"/>
      <c r="FI2429" s="18"/>
      <c r="FJ2429" s="18"/>
      <c r="FK2429" s="18"/>
      <c r="FL2429" s="18"/>
      <c r="FM2429" s="18"/>
      <c r="FN2429" s="18"/>
      <c r="FO2429" s="18"/>
      <c r="FP2429" s="18"/>
      <c r="FQ2429" s="18"/>
      <c r="FR2429" s="18"/>
      <c r="FS2429" s="18"/>
      <c r="FT2429" s="18"/>
      <c r="FU2429" s="18"/>
      <c r="FV2429" s="18"/>
      <c r="FW2429" s="18"/>
      <c r="FX2429" s="18"/>
      <c r="FY2429" s="18"/>
      <c r="FZ2429" s="18"/>
      <c r="GA2429" s="18"/>
      <c r="GB2429" s="18"/>
      <c r="GC2429" s="18"/>
      <c r="GD2429" s="18"/>
      <c r="GE2429" s="18"/>
      <c r="GF2429" s="18"/>
      <c r="GG2429" s="18"/>
      <c r="GH2429" s="18"/>
      <c r="GI2429" s="18"/>
      <c r="GJ2429" s="18"/>
      <c r="GK2429" s="18"/>
      <c r="GL2429" s="18"/>
      <c r="GM2429" s="18"/>
      <c r="GN2429" s="18"/>
      <c r="GO2429" s="18"/>
      <c r="GP2429" s="18"/>
      <c r="GQ2429" s="18"/>
      <c r="GR2429" s="18"/>
      <c r="GS2429" s="18"/>
      <c r="GT2429" s="18"/>
    </row>
    <row r="2430" spans="1:202" x14ac:dyDescent="0.2">
      <c r="A2430" s="122"/>
      <c r="B2430" s="3"/>
      <c r="C2430" s="3"/>
      <c r="D2430" s="4"/>
      <c r="E2430" s="5"/>
      <c r="F2430" s="19"/>
      <c r="G2430" s="6"/>
      <c r="H2430" s="5"/>
      <c r="I2430" s="5"/>
      <c r="J2430" s="5"/>
      <c r="K2430" s="3"/>
      <c r="L2430" s="20"/>
      <c r="M2430" s="8"/>
      <c r="N2430" s="3"/>
      <c r="O2430" s="3"/>
      <c r="P2430" s="21"/>
      <c r="Q2430" s="2"/>
      <c r="R2430" s="9"/>
      <c r="S2430" s="9"/>
      <c r="T2430" s="9"/>
      <c r="U2430" s="9"/>
      <c r="V2430" s="9"/>
      <c r="W2430" s="9"/>
      <c r="X2430" s="9"/>
      <c r="Y2430" s="9"/>
      <c r="Z2430" s="9"/>
      <c r="AA2430" s="9"/>
      <c r="AB2430" s="9"/>
      <c r="AC2430" s="9"/>
      <c r="AD2430" s="9"/>
      <c r="AE2430" s="9"/>
      <c r="AF2430" s="59">
        <f t="shared" si="848"/>
        <v>44940</v>
      </c>
      <c r="AG2430" s="15">
        <f t="shared" si="845"/>
        <v>0</v>
      </c>
      <c r="AH2430" s="15">
        <f t="shared" si="845"/>
        <v>0</v>
      </c>
      <c r="AI2430" s="4">
        <f t="shared" si="845"/>
        <v>0</v>
      </c>
      <c r="AJ2430" s="16">
        <f t="shared" si="845"/>
        <v>0</v>
      </c>
      <c r="AK2430" s="4">
        <f t="shared" si="845"/>
        <v>0</v>
      </c>
      <c r="AL2430" s="59">
        <f t="shared" si="846"/>
        <v>44940</v>
      </c>
      <c r="AM2430" s="16">
        <f t="shared" si="847"/>
        <v>0</v>
      </c>
      <c r="AN2430" s="15">
        <f t="shared" si="847"/>
        <v>0</v>
      </c>
      <c r="AO2430" s="9">
        <f t="shared" si="847"/>
        <v>0</v>
      </c>
      <c r="AP2430" s="17">
        <f t="shared" si="847"/>
        <v>0</v>
      </c>
      <c r="AQ2430" s="15">
        <f t="shared" si="847"/>
        <v>0</v>
      </c>
      <c r="AR2430" s="10">
        <f t="shared" si="847"/>
        <v>0</v>
      </c>
      <c r="AS2430" s="59">
        <f t="shared" si="847"/>
        <v>0</v>
      </c>
      <c r="AT2430" s="18"/>
      <c r="AU2430" s="18"/>
      <c r="AV2430" s="40"/>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8"/>
      <c r="FH2430" s="18"/>
      <c r="FI2430" s="18"/>
      <c r="FJ2430" s="18"/>
      <c r="FK2430" s="18"/>
      <c r="FL2430" s="18"/>
      <c r="FM2430" s="18"/>
      <c r="FN2430" s="18"/>
      <c r="FO2430" s="18"/>
      <c r="FP2430" s="18"/>
      <c r="FQ2430" s="18"/>
      <c r="FR2430" s="18"/>
      <c r="FS2430" s="18"/>
      <c r="FT2430" s="18"/>
      <c r="FU2430" s="18"/>
      <c r="FV2430" s="18"/>
      <c r="FW2430" s="18"/>
      <c r="FX2430" s="18"/>
      <c r="FY2430" s="18"/>
      <c r="FZ2430" s="18"/>
      <c r="GA2430" s="18"/>
      <c r="GB2430" s="18"/>
      <c r="GC2430" s="18"/>
      <c r="GD2430" s="18"/>
      <c r="GE2430" s="18"/>
      <c r="GF2430" s="18"/>
      <c r="GG2430" s="18"/>
      <c r="GH2430" s="18"/>
      <c r="GI2430" s="18"/>
      <c r="GJ2430" s="18"/>
      <c r="GK2430" s="18"/>
      <c r="GL2430" s="18"/>
      <c r="GM2430" s="18"/>
      <c r="GN2430" s="18"/>
      <c r="GO2430" s="18"/>
      <c r="GP2430" s="18"/>
      <c r="GQ2430" s="18"/>
      <c r="GR2430" s="18"/>
      <c r="GS2430" s="18"/>
      <c r="GT2430" s="18"/>
    </row>
    <row r="2431" spans="1:202" x14ac:dyDescent="0.2">
      <c r="A2431" s="122"/>
      <c r="B2431" s="3"/>
      <c r="C2431" s="3"/>
      <c r="D2431" s="4"/>
      <c r="E2431" s="5"/>
      <c r="F2431" s="19"/>
      <c r="G2431" s="6"/>
      <c r="H2431" s="5"/>
      <c r="I2431" s="5"/>
      <c r="J2431" s="5"/>
      <c r="K2431" s="3"/>
      <c r="L2431" s="20"/>
      <c r="M2431" s="8"/>
      <c r="N2431" s="3"/>
      <c r="O2431" s="3"/>
      <c r="P2431" s="21"/>
      <c r="Q2431" s="2"/>
      <c r="R2431" s="9"/>
      <c r="S2431" s="9"/>
      <c r="T2431" s="9"/>
      <c r="U2431" s="9"/>
      <c r="V2431" s="9"/>
      <c r="W2431" s="9"/>
      <c r="X2431" s="9"/>
      <c r="Y2431" s="9"/>
      <c r="Z2431" s="9"/>
      <c r="AA2431" s="9"/>
      <c r="AB2431" s="9"/>
      <c r="AC2431" s="9"/>
      <c r="AD2431" s="9"/>
      <c r="AE2431" s="9"/>
      <c r="AF2431" s="59">
        <f t="shared" si="848"/>
        <v>44941</v>
      </c>
      <c r="AG2431" s="15">
        <f t="shared" ref="AG2431:AK2444" si="849">VLOOKUP($AF2431,$A$10:$Q$3625,(AG$1)+1)</f>
        <v>0</v>
      </c>
      <c r="AH2431" s="15">
        <f t="shared" si="849"/>
        <v>0</v>
      </c>
      <c r="AI2431" s="4">
        <f t="shared" si="849"/>
        <v>0</v>
      </c>
      <c r="AJ2431" s="16">
        <f t="shared" si="849"/>
        <v>0</v>
      </c>
      <c r="AK2431" s="4">
        <f t="shared" si="849"/>
        <v>0</v>
      </c>
      <c r="AL2431" s="59">
        <f t="shared" si="846"/>
        <v>44941</v>
      </c>
      <c r="AM2431" s="16">
        <f t="shared" ref="AM2431:AS2444" si="850">VLOOKUP($AF2431,$A$10:$Q$3625,(AM$1)+1)</f>
        <v>0</v>
      </c>
      <c r="AN2431" s="15">
        <f t="shared" si="850"/>
        <v>0</v>
      </c>
      <c r="AO2431" s="9">
        <f t="shared" si="850"/>
        <v>0</v>
      </c>
      <c r="AP2431" s="17">
        <f t="shared" si="850"/>
        <v>0</v>
      </c>
      <c r="AQ2431" s="15">
        <f t="shared" si="850"/>
        <v>0</v>
      </c>
      <c r="AR2431" s="10">
        <f t="shared" si="850"/>
        <v>0</v>
      </c>
      <c r="AS2431" s="59">
        <f t="shared" si="850"/>
        <v>0</v>
      </c>
      <c r="AT2431" s="18"/>
      <c r="AU2431" s="18"/>
      <c r="AV2431" s="40"/>
      <c r="AW2431" s="18"/>
      <c r="AX2431" s="18"/>
      <c r="AY2431" s="18"/>
      <c r="AZ2431" s="18"/>
      <c r="BA2431" s="18"/>
      <c r="BB2431" s="18"/>
      <c r="BC2431" s="18"/>
      <c r="BD2431" s="18"/>
      <c r="BE2431" s="18"/>
      <c r="BF2431" s="18"/>
      <c r="BG2431" s="18"/>
      <c r="BH2431" s="18"/>
      <c r="BI2431" s="18"/>
      <c r="BJ2431" s="18"/>
      <c r="BK2431" s="18"/>
      <c r="BL2431" s="18"/>
      <c r="BM2431" s="18"/>
      <c r="BN2431" s="18"/>
      <c r="BO2431" s="18"/>
      <c r="BP2431" s="18"/>
      <c r="BQ2431" s="18"/>
      <c r="BR2431" s="18"/>
      <c r="BS2431" s="18"/>
      <c r="BT2431" s="18"/>
      <c r="BU2431" s="18"/>
      <c r="BV2431" s="18"/>
      <c r="BW2431" s="18"/>
      <c r="BX2431" s="18"/>
      <c r="BY2431" s="18"/>
      <c r="BZ2431" s="18"/>
      <c r="CA2431" s="18"/>
      <c r="CB2431" s="18"/>
      <c r="CC2431" s="18"/>
      <c r="CD2431" s="18"/>
      <c r="CE2431" s="18"/>
      <c r="CF2431" s="18"/>
      <c r="CG2431" s="18"/>
      <c r="CH2431" s="18"/>
      <c r="CI2431" s="18"/>
      <c r="CJ2431" s="18"/>
      <c r="CK2431" s="18"/>
      <c r="CL2431" s="18"/>
      <c r="CM2431" s="18"/>
      <c r="CN2431" s="18"/>
      <c r="CO2431" s="18"/>
      <c r="CP2431" s="18"/>
      <c r="CQ2431" s="18"/>
      <c r="CR2431" s="18"/>
      <c r="CS2431" s="18"/>
      <c r="CT2431" s="18"/>
      <c r="CU2431" s="18"/>
      <c r="CV2431" s="18"/>
      <c r="CW2431" s="18"/>
      <c r="CX2431" s="18"/>
      <c r="CY2431" s="18"/>
      <c r="CZ2431" s="18"/>
      <c r="DA2431" s="18"/>
      <c r="DB2431" s="18"/>
      <c r="DC2431" s="18"/>
      <c r="DD2431" s="18"/>
      <c r="DE2431" s="18"/>
      <c r="DF2431" s="18"/>
      <c r="DG2431" s="18"/>
      <c r="DH2431" s="18"/>
      <c r="DI2431" s="18"/>
      <c r="DJ2431" s="18"/>
      <c r="DK2431" s="18"/>
      <c r="DL2431" s="18"/>
      <c r="DM2431" s="18"/>
      <c r="DN2431" s="18"/>
      <c r="DO2431" s="18"/>
      <c r="DP2431" s="18"/>
      <c r="DQ2431" s="18"/>
      <c r="DR2431" s="18"/>
      <c r="DS2431" s="18"/>
      <c r="DT2431" s="18"/>
      <c r="DU2431" s="18"/>
      <c r="DV2431" s="18"/>
      <c r="DW2431" s="18"/>
      <c r="DX2431" s="18"/>
      <c r="DY2431" s="18"/>
      <c r="DZ2431" s="18"/>
      <c r="EA2431" s="18"/>
      <c r="EB2431" s="18"/>
      <c r="EC2431" s="18"/>
      <c r="ED2431" s="18"/>
      <c r="EE2431" s="18"/>
      <c r="EF2431" s="18"/>
      <c r="EG2431" s="18"/>
      <c r="EH2431" s="18"/>
      <c r="EI2431" s="18"/>
      <c r="EJ2431" s="18"/>
      <c r="EK2431" s="18"/>
      <c r="EL2431" s="18"/>
      <c r="EM2431" s="18"/>
      <c r="EN2431" s="18"/>
      <c r="EO2431" s="18"/>
      <c r="EP2431" s="18"/>
      <c r="EQ2431" s="18"/>
      <c r="ER2431" s="18"/>
      <c r="ES2431" s="18"/>
      <c r="ET2431" s="18"/>
      <c r="EU2431" s="18"/>
      <c r="EV2431" s="18"/>
      <c r="EW2431" s="18"/>
      <c r="EX2431" s="18"/>
      <c r="EY2431" s="18"/>
      <c r="EZ2431" s="18"/>
      <c r="FA2431" s="18"/>
      <c r="FB2431" s="18"/>
      <c r="FC2431" s="18"/>
      <c r="FD2431" s="18"/>
      <c r="FE2431" s="18"/>
      <c r="FF2431" s="18"/>
      <c r="FG2431" s="18"/>
      <c r="FH2431" s="18"/>
      <c r="FI2431" s="18"/>
      <c r="FJ2431" s="18"/>
      <c r="FK2431" s="18"/>
      <c r="FL2431" s="18"/>
      <c r="FM2431" s="18"/>
      <c r="FN2431" s="18"/>
      <c r="FO2431" s="18"/>
      <c r="FP2431" s="18"/>
      <c r="FQ2431" s="18"/>
      <c r="FR2431" s="18"/>
      <c r="FS2431" s="18"/>
      <c r="FT2431" s="18"/>
      <c r="FU2431" s="18"/>
      <c r="FV2431" s="18"/>
      <c r="FW2431" s="18"/>
      <c r="FX2431" s="18"/>
      <c r="FY2431" s="18"/>
      <c r="FZ2431" s="18"/>
      <c r="GA2431" s="18"/>
      <c r="GB2431" s="18"/>
      <c r="GC2431" s="18"/>
      <c r="GD2431" s="18"/>
      <c r="GE2431" s="18"/>
      <c r="GF2431" s="18"/>
      <c r="GG2431" s="18"/>
      <c r="GH2431" s="18"/>
      <c r="GI2431" s="18"/>
      <c r="GJ2431" s="18"/>
      <c r="GK2431" s="18"/>
      <c r="GL2431" s="18"/>
      <c r="GM2431" s="18"/>
      <c r="GN2431" s="18"/>
      <c r="GO2431" s="18"/>
      <c r="GP2431" s="18"/>
      <c r="GQ2431" s="18"/>
      <c r="GR2431" s="18"/>
      <c r="GS2431" s="18"/>
      <c r="GT2431" s="18"/>
    </row>
    <row r="2432" spans="1:202" x14ac:dyDescent="0.2">
      <c r="A2432" s="122"/>
      <c r="B2432" s="3"/>
      <c r="C2432" s="3"/>
      <c r="D2432" s="4"/>
      <c r="E2432" s="5"/>
      <c r="F2432" s="19"/>
      <c r="G2432" s="6"/>
      <c r="H2432" s="5"/>
      <c r="I2432" s="5"/>
      <c r="J2432" s="5"/>
      <c r="K2432" s="3"/>
      <c r="L2432" s="20"/>
      <c r="M2432" s="8"/>
      <c r="N2432" s="3"/>
      <c r="O2432" s="3"/>
      <c r="P2432" s="21"/>
      <c r="Q2432" s="2"/>
      <c r="R2432" s="9"/>
      <c r="S2432" s="9"/>
      <c r="T2432" s="9"/>
      <c r="U2432" s="9"/>
      <c r="V2432" s="9"/>
      <c r="W2432" s="9"/>
      <c r="X2432" s="9"/>
      <c r="Y2432" s="9"/>
      <c r="Z2432" s="9"/>
      <c r="AA2432" s="9"/>
      <c r="AB2432" s="9"/>
      <c r="AC2432" s="9"/>
      <c r="AD2432" s="9"/>
      <c r="AE2432" s="9"/>
      <c r="AF2432" s="59">
        <f t="shared" si="848"/>
        <v>44942</v>
      </c>
      <c r="AG2432" s="15">
        <f t="shared" si="849"/>
        <v>0</v>
      </c>
      <c r="AH2432" s="15">
        <f t="shared" si="849"/>
        <v>0</v>
      </c>
      <c r="AI2432" s="4">
        <f t="shared" si="849"/>
        <v>0</v>
      </c>
      <c r="AJ2432" s="16">
        <f t="shared" si="849"/>
        <v>0</v>
      </c>
      <c r="AK2432" s="4">
        <f t="shared" si="849"/>
        <v>0</v>
      </c>
      <c r="AL2432" s="59">
        <f t="shared" si="846"/>
        <v>44942</v>
      </c>
      <c r="AM2432" s="16">
        <f t="shared" si="850"/>
        <v>0</v>
      </c>
      <c r="AN2432" s="15">
        <f t="shared" si="850"/>
        <v>0</v>
      </c>
      <c r="AO2432" s="9">
        <f t="shared" si="850"/>
        <v>0</v>
      </c>
      <c r="AP2432" s="17">
        <f t="shared" si="850"/>
        <v>0</v>
      </c>
      <c r="AQ2432" s="15">
        <f t="shared" si="850"/>
        <v>0</v>
      </c>
      <c r="AR2432" s="10">
        <f t="shared" si="850"/>
        <v>0</v>
      </c>
      <c r="AS2432" s="59">
        <f t="shared" si="850"/>
        <v>0</v>
      </c>
      <c r="AT2432" s="18"/>
      <c r="AU2432" s="18"/>
      <c r="AV2432" s="40"/>
      <c r="AW2432" s="18"/>
      <c r="AX2432" s="18"/>
      <c r="AY2432" s="18"/>
      <c r="AZ2432" s="18"/>
      <c r="BA2432" s="18"/>
      <c r="BB2432" s="18"/>
      <c r="BC2432" s="18"/>
      <c r="BD2432" s="18"/>
      <c r="BE2432" s="18"/>
      <c r="BF2432" s="18"/>
      <c r="BG2432" s="18"/>
      <c r="BH2432" s="18"/>
      <c r="BI2432" s="18"/>
      <c r="BJ2432" s="18"/>
      <c r="BK2432" s="18"/>
      <c r="BL2432" s="18"/>
      <c r="BM2432" s="18"/>
      <c r="BN2432" s="18"/>
      <c r="BO2432" s="18"/>
      <c r="BP2432" s="18"/>
      <c r="BQ2432" s="18"/>
      <c r="BR2432" s="18"/>
      <c r="BS2432" s="18"/>
      <c r="BT2432" s="18"/>
      <c r="BU2432" s="18"/>
      <c r="BV2432" s="18"/>
      <c r="BW2432" s="18"/>
      <c r="BX2432" s="18"/>
      <c r="BY2432" s="18"/>
      <c r="BZ2432" s="18"/>
      <c r="CA2432" s="18"/>
      <c r="CB2432" s="18"/>
      <c r="CC2432" s="18"/>
      <c r="CD2432" s="18"/>
      <c r="CE2432" s="18"/>
      <c r="CF2432" s="18"/>
      <c r="CG2432" s="18"/>
      <c r="CH2432" s="18"/>
      <c r="CI2432" s="18"/>
      <c r="CJ2432" s="18"/>
      <c r="CK2432" s="18"/>
      <c r="CL2432" s="18"/>
      <c r="CM2432" s="18"/>
      <c r="CN2432" s="18"/>
      <c r="CO2432" s="18"/>
      <c r="CP2432" s="18"/>
      <c r="CQ2432" s="18"/>
      <c r="CR2432" s="18"/>
      <c r="CS2432" s="18"/>
      <c r="CT2432" s="18"/>
      <c r="CU2432" s="18"/>
      <c r="CV2432" s="18"/>
      <c r="CW2432" s="18"/>
      <c r="CX2432" s="18"/>
      <c r="CY2432" s="18"/>
      <c r="CZ2432" s="18"/>
      <c r="DA2432" s="18"/>
      <c r="DB2432" s="18"/>
      <c r="DC2432" s="18"/>
      <c r="DD2432" s="18"/>
      <c r="DE2432" s="18"/>
      <c r="DF2432" s="18"/>
      <c r="DG2432" s="18"/>
      <c r="DH2432" s="18"/>
      <c r="DI2432" s="18"/>
      <c r="DJ2432" s="18"/>
      <c r="DK2432" s="18"/>
      <c r="DL2432" s="18"/>
      <c r="DM2432" s="18"/>
      <c r="DN2432" s="18"/>
      <c r="DO2432" s="18"/>
      <c r="DP2432" s="18"/>
      <c r="DQ2432" s="18"/>
      <c r="DR2432" s="18"/>
      <c r="DS2432" s="18"/>
      <c r="DT2432" s="18"/>
      <c r="DU2432" s="18"/>
      <c r="DV2432" s="18"/>
      <c r="DW2432" s="18"/>
      <c r="DX2432" s="18"/>
      <c r="DY2432" s="18"/>
      <c r="DZ2432" s="18"/>
      <c r="EA2432" s="18"/>
      <c r="EB2432" s="18"/>
      <c r="EC2432" s="18"/>
      <c r="ED2432" s="18"/>
      <c r="EE2432" s="18"/>
      <c r="EF2432" s="18"/>
      <c r="EG2432" s="18"/>
      <c r="EH2432" s="18"/>
      <c r="EI2432" s="18"/>
      <c r="EJ2432" s="18"/>
      <c r="EK2432" s="18"/>
      <c r="EL2432" s="18"/>
      <c r="EM2432" s="18"/>
      <c r="EN2432" s="18"/>
      <c r="EO2432" s="18"/>
      <c r="EP2432" s="18"/>
      <c r="EQ2432" s="18"/>
      <c r="ER2432" s="18"/>
      <c r="ES2432" s="18"/>
      <c r="ET2432" s="18"/>
      <c r="EU2432" s="18"/>
      <c r="EV2432" s="18"/>
      <c r="EW2432" s="18"/>
      <c r="EX2432" s="18"/>
      <c r="EY2432" s="18"/>
      <c r="EZ2432" s="18"/>
      <c r="FA2432" s="18"/>
      <c r="FB2432" s="18"/>
      <c r="FC2432" s="18"/>
      <c r="FD2432" s="18"/>
      <c r="FE2432" s="18"/>
      <c r="FF2432" s="18"/>
      <c r="FG2432" s="18"/>
      <c r="FH2432" s="18"/>
      <c r="FI2432" s="18"/>
      <c r="FJ2432" s="18"/>
      <c r="FK2432" s="18"/>
      <c r="FL2432" s="18"/>
      <c r="FM2432" s="18"/>
      <c r="FN2432" s="18"/>
      <c r="FO2432" s="18"/>
      <c r="FP2432" s="18"/>
      <c r="FQ2432" s="18"/>
      <c r="FR2432" s="18"/>
      <c r="FS2432" s="18"/>
      <c r="FT2432" s="18"/>
      <c r="FU2432" s="18"/>
      <c r="FV2432" s="18"/>
      <c r="FW2432" s="18"/>
      <c r="FX2432" s="18"/>
      <c r="FY2432" s="18"/>
      <c r="FZ2432" s="18"/>
      <c r="GA2432" s="18"/>
      <c r="GB2432" s="18"/>
      <c r="GC2432" s="18"/>
      <c r="GD2432" s="18"/>
      <c r="GE2432" s="18"/>
      <c r="GF2432" s="18"/>
      <c r="GG2432" s="18"/>
      <c r="GH2432" s="18"/>
      <c r="GI2432" s="18"/>
      <c r="GJ2432" s="18"/>
      <c r="GK2432" s="18"/>
      <c r="GL2432" s="18"/>
      <c r="GM2432" s="18"/>
      <c r="GN2432" s="18"/>
      <c r="GO2432" s="18"/>
      <c r="GP2432" s="18"/>
      <c r="GQ2432" s="18"/>
      <c r="GR2432" s="18"/>
      <c r="GS2432" s="18"/>
      <c r="GT2432" s="18"/>
    </row>
    <row r="2433" spans="1:202" x14ac:dyDescent="0.2">
      <c r="A2433" s="122"/>
      <c r="B2433" s="3"/>
      <c r="C2433" s="3"/>
      <c r="D2433" s="4"/>
      <c r="E2433" s="5"/>
      <c r="F2433" s="19"/>
      <c r="G2433" s="6"/>
      <c r="H2433" s="5"/>
      <c r="I2433" s="5"/>
      <c r="J2433" s="5"/>
      <c r="K2433" s="3"/>
      <c r="L2433" s="20"/>
      <c r="M2433" s="8"/>
      <c r="N2433" s="3"/>
      <c r="O2433" s="3"/>
      <c r="P2433" s="21"/>
      <c r="Q2433" s="2"/>
      <c r="R2433" s="9"/>
      <c r="S2433" s="9"/>
      <c r="T2433" s="9"/>
      <c r="U2433" s="9"/>
      <c r="V2433" s="9"/>
      <c r="W2433" s="9"/>
      <c r="X2433" s="9"/>
      <c r="Y2433" s="9"/>
      <c r="Z2433" s="9"/>
      <c r="AA2433" s="9"/>
      <c r="AB2433" s="9"/>
      <c r="AC2433" s="9"/>
      <c r="AD2433" s="9"/>
      <c r="AE2433" s="9"/>
      <c r="AF2433" s="59">
        <f t="shared" si="848"/>
        <v>44943</v>
      </c>
      <c r="AG2433" s="15">
        <f t="shared" si="849"/>
        <v>0</v>
      </c>
      <c r="AH2433" s="15">
        <f t="shared" si="849"/>
        <v>0</v>
      </c>
      <c r="AI2433" s="4">
        <f t="shared" si="849"/>
        <v>0</v>
      </c>
      <c r="AJ2433" s="16">
        <f t="shared" si="849"/>
        <v>0</v>
      </c>
      <c r="AK2433" s="4">
        <f t="shared" si="849"/>
        <v>0</v>
      </c>
      <c r="AL2433" s="59">
        <f t="shared" si="846"/>
        <v>44943</v>
      </c>
      <c r="AM2433" s="16">
        <f t="shared" si="850"/>
        <v>0</v>
      </c>
      <c r="AN2433" s="15">
        <f t="shared" si="850"/>
        <v>0</v>
      </c>
      <c r="AO2433" s="9">
        <f t="shared" si="850"/>
        <v>0</v>
      </c>
      <c r="AP2433" s="17">
        <f t="shared" si="850"/>
        <v>0</v>
      </c>
      <c r="AQ2433" s="15">
        <f t="shared" si="850"/>
        <v>0</v>
      </c>
      <c r="AR2433" s="10">
        <f t="shared" si="850"/>
        <v>0</v>
      </c>
      <c r="AS2433" s="59">
        <f t="shared" si="850"/>
        <v>0</v>
      </c>
      <c r="AT2433" s="18"/>
      <c r="AU2433" s="18"/>
      <c r="AV2433" s="40"/>
      <c r="AW2433" s="18"/>
      <c r="AX2433" s="18"/>
      <c r="AY2433" s="18"/>
      <c r="AZ2433" s="18"/>
      <c r="BA2433" s="18"/>
      <c r="BB2433" s="18"/>
      <c r="BC2433" s="18"/>
      <c r="BD2433" s="18"/>
      <c r="BE2433" s="18"/>
      <c r="BF2433" s="18"/>
      <c r="BG2433" s="18"/>
      <c r="BH2433" s="18"/>
      <c r="BI2433" s="18"/>
      <c r="BJ2433" s="18"/>
      <c r="BK2433" s="18"/>
      <c r="BL2433" s="18"/>
      <c r="BM2433" s="18"/>
      <c r="BN2433" s="18"/>
      <c r="BO2433" s="18"/>
      <c r="BP2433" s="18"/>
      <c r="BQ2433" s="18"/>
      <c r="BR2433" s="18"/>
      <c r="BS2433" s="18"/>
      <c r="BT2433" s="18"/>
      <c r="BU2433" s="18"/>
      <c r="BV2433" s="18"/>
      <c r="BW2433" s="18"/>
      <c r="BX2433" s="18"/>
      <c r="BY2433" s="18"/>
      <c r="BZ2433" s="18"/>
      <c r="CA2433" s="18"/>
      <c r="CB2433" s="18"/>
      <c r="CC2433" s="18"/>
      <c r="CD2433" s="18"/>
      <c r="CE2433" s="18"/>
      <c r="CF2433" s="18"/>
      <c r="CG2433" s="18"/>
      <c r="CH2433" s="18"/>
      <c r="CI2433" s="18"/>
      <c r="CJ2433" s="18"/>
      <c r="CK2433" s="18"/>
      <c r="CL2433" s="18"/>
      <c r="CM2433" s="18"/>
      <c r="CN2433" s="18"/>
      <c r="CO2433" s="18"/>
      <c r="CP2433" s="18"/>
      <c r="CQ2433" s="18"/>
      <c r="CR2433" s="18"/>
      <c r="CS2433" s="18"/>
      <c r="CT2433" s="18"/>
      <c r="CU2433" s="18"/>
      <c r="CV2433" s="18"/>
      <c r="CW2433" s="18"/>
      <c r="CX2433" s="18"/>
      <c r="CY2433" s="18"/>
      <c r="CZ2433" s="18"/>
      <c r="DA2433" s="18"/>
      <c r="DB2433" s="18"/>
      <c r="DC2433" s="18"/>
      <c r="DD2433" s="18"/>
      <c r="DE2433" s="18"/>
      <c r="DF2433" s="18"/>
      <c r="DG2433" s="18"/>
      <c r="DH2433" s="18"/>
      <c r="DI2433" s="18"/>
      <c r="DJ2433" s="18"/>
      <c r="DK2433" s="18"/>
      <c r="DL2433" s="18"/>
      <c r="DM2433" s="18"/>
      <c r="DN2433" s="18"/>
      <c r="DO2433" s="18"/>
      <c r="DP2433" s="18"/>
      <c r="DQ2433" s="18"/>
      <c r="DR2433" s="18"/>
      <c r="DS2433" s="18"/>
      <c r="DT2433" s="18"/>
      <c r="DU2433" s="18"/>
      <c r="DV2433" s="18"/>
      <c r="DW2433" s="18"/>
      <c r="DX2433" s="18"/>
      <c r="DY2433" s="18"/>
      <c r="DZ2433" s="18"/>
      <c r="EA2433" s="18"/>
      <c r="EB2433" s="18"/>
      <c r="EC2433" s="18"/>
      <c r="ED2433" s="18"/>
      <c r="EE2433" s="18"/>
      <c r="EF2433" s="18"/>
      <c r="EG2433" s="18"/>
      <c r="EH2433" s="18"/>
      <c r="EI2433" s="18"/>
      <c r="EJ2433" s="18"/>
      <c r="EK2433" s="18"/>
      <c r="EL2433" s="18"/>
      <c r="EM2433" s="18"/>
      <c r="EN2433" s="18"/>
      <c r="EO2433" s="18"/>
      <c r="EP2433" s="18"/>
      <c r="EQ2433" s="18"/>
      <c r="ER2433" s="18"/>
      <c r="ES2433" s="18"/>
      <c r="ET2433" s="18"/>
      <c r="EU2433" s="18"/>
      <c r="EV2433" s="18"/>
      <c r="EW2433" s="18"/>
      <c r="EX2433" s="18"/>
      <c r="EY2433" s="18"/>
      <c r="EZ2433" s="18"/>
      <c r="FA2433" s="18"/>
      <c r="FB2433" s="18"/>
      <c r="FC2433" s="18"/>
      <c r="FD2433" s="18"/>
      <c r="FE2433" s="18"/>
      <c r="FF2433" s="18"/>
      <c r="FG2433" s="18"/>
      <c r="FH2433" s="18"/>
      <c r="FI2433" s="18"/>
      <c r="FJ2433" s="18"/>
      <c r="FK2433" s="18"/>
      <c r="FL2433" s="18"/>
      <c r="FM2433" s="18"/>
      <c r="FN2433" s="18"/>
      <c r="FO2433" s="18"/>
      <c r="FP2433" s="18"/>
      <c r="FQ2433" s="18"/>
      <c r="FR2433" s="18"/>
      <c r="FS2433" s="18"/>
      <c r="FT2433" s="18"/>
      <c r="FU2433" s="18"/>
      <c r="FV2433" s="18"/>
      <c r="FW2433" s="18"/>
      <c r="FX2433" s="18"/>
      <c r="FY2433" s="18"/>
      <c r="FZ2433" s="18"/>
      <c r="GA2433" s="18"/>
      <c r="GB2433" s="18"/>
      <c r="GC2433" s="18"/>
      <c r="GD2433" s="18"/>
      <c r="GE2433" s="18"/>
      <c r="GF2433" s="18"/>
      <c r="GG2433" s="18"/>
      <c r="GH2433" s="18"/>
      <c r="GI2433" s="18"/>
      <c r="GJ2433" s="18"/>
      <c r="GK2433" s="18"/>
      <c r="GL2433" s="18"/>
      <c r="GM2433" s="18"/>
      <c r="GN2433" s="18"/>
      <c r="GO2433" s="18"/>
      <c r="GP2433" s="18"/>
      <c r="GQ2433" s="18"/>
      <c r="GR2433" s="18"/>
      <c r="GS2433" s="18"/>
      <c r="GT2433" s="18"/>
    </row>
    <row r="2434" spans="1:202" x14ac:dyDescent="0.2">
      <c r="A2434" s="122"/>
      <c r="B2434" s="3"/>
      <c r="C2434" s="3"/>
      <c r="D2434" s="4"/>
      <c r="E2434" s="5"/>
      <c r="F2434" s="19"/>
      <c r="G2434" s="6"/>
      <c r="H2434" s="5"/>
      <c r="I2434" s="5"/>
      <c r="J2434" s="5"/>
      <c r="K2434" s="3"/>
      <c r="L2434" s="20"/>
      <c r="M2434" s="8"/>
      <c r="N2434" s="3"/>
      <c r="O2434" s="3"/>
      <c r="P2434" s="21"/>
      <c r="Q2434" s="2"/>
      <c r="R2434" s="9"/>
      <c r="S2434" s="9"/>
      <c r="T2434" s="9"/>
      <c r="U2434" s="9"/>
      <c r="V2434" s="9"/>
      <c r="W2434" s="9"/>
      <c r="X2434" s="9"/>
      <c r="Y2434" s="9"/>
      <c r="Z2434" s="9"/>
      <c r="AA2434" s="9"/>
      <c r="AB2434" s="9"/>
      <c r="AC2434" s="9"/>
      <c r="AD2434" s="9"/>
      <c r="AE2434" s="9"/>
      <c r="AF2434" s="59">
        <f t="shared" si="848"/>
        <v>44944</v>
      </c>
      <c r="AG2434" s="15">
        <f t="shared" si="849"/>
        <v>0</v>
      </c>
      <c r="AH2434" s="15">
        <f t="shared" si="849"/>
        <v>0</v>
      </c>
      <c r="AI2434" s="4">
        <f t="shared" si="849"/>
        <v>0</v>
      </c>
      <c r="AJ2434" s="16">
        <f t="shared" si="849"/>
        <v>0</v>
      </c>
      <c r="AK2434" s="4">
        <f t="shared" si="849"/>
        <v>0</v>
      </c>
      <c r="AL2434" s="59">
        <f t="shared" si="846"/>
        <v>44944</v>
      </c>
      <c r="AM2434" s="16">
        <f t="shared" si="850"/>
        <v>0</v>
      </c>
      <c r="AN2434" s="15">
        <f t="shared" si="850"/>
        <v>0</v>
      </c>
      <c r="AO2434" s="9">
        <f t="shared" si="850"/>
        <v>0</v>
      </c>
      <c r="AP2434" s="17">
        <f t="shared" si="850"/>
        <v>0</v>
      </c>
      <c r="AQ2434" s="15">
        <f t="shared" si="850"/>
        <v>0</v>
      </c>
      <c r="AR2434" s="10">
        <f t="shared" si="850"/>
        <v>0</v>
      </c>
      <c r="AS2434" s="59">
        <f t="shared" si="850"/>
        <v>0</v>
      </c>
      <c r="AT2434" s="18"/>
      <c r="AU2434" s="18"/>
      <c r="AV2434" s="40"/>
      <c r="AW2434" s="18"/>
      <c r="AX2434" s="18"/>
      <c r="AY2434" s="18"/>
      <c r="AZ2434" s="18"/>
      <c r="BA2434" s="18"/>
      <c r="BB2434" s="18"/>
      <c r="BC2434" s="18"/>
      <c r="BD2434" s="18"/>
      <c r="BE2434" s="18"/>
      <c r="BF2434" s="18"/>
      <c r="BG2434" s="18"/>
      <c r="BH2434" s="18"/>
      <c r="BI2434" s="18"/>
      <c r="BJ2434" s="18"/>
      <c r="BK2434" s="18"/>
      <c r="BL2434" s="18"/>
      <c r="BM2434" s="18"/>
      <c r="BN2434" s="18"/>
      <c r="BO2434" s="18"/>
      <c r="BP2434" s="18"/>
      <c r="BQ2434" s="18"/>
      <c r="BR2434" s="18"/>
      <c r="BS2434" s="18"/>
      <c r="BT2434" s="18"/>
      <c r="BU2434" s="18"/>
      <c r="BV2434" s="18"/>
      <c r="BW2434" s="18"/>
      <c r="BX2434" s="18"/>
      <c r="BY2434" s="18"/>
      <c r="BZ2434" s="18"/>
      <c r="CA2434" s="18"/>
      <c r="CB2434" s="18"/>
      <c r="CC2434" s="18"/>
      <c r="CD2434" s="18"/>
      <c r="CE2434" s="18"/>
      <c r="CF2434" s="18"/>
      <c r="CG2434" s="18"/>
      <c r="CH2434" s="18"/>
      <c r="CI2434" s="18"/>
      <c r="CJ2434" s="18"/>
      <c r="CK2434" s="18"/>
      <c r="CL2434" s="18"/>
      <c r="CM2434" s="18"/>
      <c r="CN2434" s="18"/>
      <c r="CO2434" s="18"/>
      <c r="CP2434" s="18"/>
      <c r="CQ2434" s="18"/>
      <c r="CR2434" s="18"/>
      <c r="CS2434" s="18"/>
      <c r="CT2434" s="18"/>
      <c r="CU2434" s="18"/>
      <c r="CV2434" s="18"/>
      <c r="CW2434" s="18"/>
      <c r="CX2434" s="18"/>
      <c r="CY2434" s="18"/>
      <c r="CZ2434" s="18"/>
      <c r="DA2434" s="18"/>
      <c r="DB2434" s="18"/>
      <c r="DC2434" s="18"/>
      <c r="DD2434" s="18"/>
      <c r="DE2434" s="18"/>
      <c r="DF2434" s="18"/>
      <c r="DG2434" s="18"/>
      <c r="DH2434" s="18"/>
      <c r="DI2434" s="18"/>
      <c r="DJ2434" s="18"/>
      <c r="DK2434" s="18"/>
      <c r="DL2434" s="18"/>
      <c r="DM2434" s="18"/>
      <c r="DN2434" s="18"/>
      <c r="DO2434" s="18"/>
      <c r="DP2434" s="18"/>
      <c r="DQ2434" s="18"/>
      <c r="DR2434" s="18"/>
      <c r="DS2434" s="18"/>
      <c r="DT2434" s="18"/>
      <c r="DU2434" s="18"/>
      <c r="DV2434" s="18"/>
      <c r="DW2434" s="18"/>
      <c r="DX2434" s="18"/>
      <c r="DY2434" s="18"/>
      <c r="DZ2434" s="18"/>
      <c r="EA2434" s="18"/>
      <c r="EB2434" s="18"/>
      <c r="EC2434" s="18"/>
      <c r="ED2434" s="18"/>
      <c r="EE2434" s="18"/>
      <c r="EF2434" s="18"/>
      <c r="EG2434" s="18"/>
      <c r="EH2434" s="18"/>
      <c r="EI2434" s="18"/>
      <c r="EJ2434" s="18"/>
      <c r="EK2434" s="18"/>
      <c r="EL2434" s="18"/>
      <c r="EM2434" s="18"/>
      <c r="EN2434" s="18"/>
      <c r="EO2434" s="18"/>
      <c r="EP2434" s="18"/>
      <c r="EQ2434" s="18"/>
      <c r="ER2434" s="18"/>
      <c r="ES2434" s="18"/>
      <c r="ET2434" s="18"/>
      <c r="EU2434" s="18"/>
      <c r="EV2434" s="18"/>
      <c r="EW2434" s="18"/>
      <c r="EX2434" s="18"/>
      <c r="EY2434" s="18"/>
      <c r="EZ2434" s="18"/>
      <c r="FA2434" s="18"/>
      <c r="FB2434" s="18"/>
      <c r="FC2434" s="18"/>
      <c r="FD2434" s="18"/>
      <c r="FE2434" s="18"/>
      <c r="FF2434" s="18"/>
      <c r="FG2434" s="18"/>
      <c r="FH2434" s="18"/>
      <c r="FI2434" s="18"/>
      <c r="FJ2434" s="18"/>
      <c r="FK2434" s="18"/>
      <c r="FL2434" s="18"/>
      <c r="FM2434" s="18"/>
      <c r="FN2434" s="18"/>
      <c r="FO2434" s="18"/>
      <c r="FP2434" s="18"/>
      <c r="FQ2434" s="18"/>
      <c r="FR2434" s="18"/>
      <c r="FS2434" s="18"/>
      <c r="FT2434" s="18"/>
      <c r="FU2434" s="18"/>
      <c r="FV2434" s="18"/>
      <c r="FW2434" s="18"/>
      <c r="FX2434" s="18"/>
      <c r="FY2434" s="18"/>
      <c r="FZ2434" s="18"/>
      <c r="GA2434" s="18"/>
      <c r="GB2434" s="18"/>
      <c r="GC2434" s="18"/>
      <c r="GD2434" s="18"/>
      <c r="GE2434" s="18"/>
      <c r="GF2434" s="18"/>
      <c r="GG2434" s="18"/>
      <c r="GH2434" s="18"/>
      <c r="GI2434" s="18"/>
      <c r="GJ2434" s="18"/>
      <c r="GK2434" s="18"/>
      <c r="GL2434" s="18"/>
      <c r="GM2434" s="18"/>
      <c r="GN2434" s="18"/>
      <c r="GO2434" s="18"/>
      <c r="GP2434" s="18"/>
      <c r="GQ2434" s="18"/>
      <c r="GR2434" s="18"/>
      <c r="GS2434" s="18"/>
      <c r="GT2434" s="18"/>
    </row>
    <row r="2435" spans="1:202" x14ac:dyDescent="0.2">
      <c r="A2435" s="122"/>
      <c r="B2435" s="3"/>
      <c r="C2435" s="3"/>
      <c r="D2435" s="4"/>
      <c r="E2435" s="5"/>
      <c r="F2435" s="19"/>
      <c r="G2435" s="6"/>
      <c r="H2435" s="5"/>
      <c r="I2435" s="5"/>
      <c r="J2435" s="5"/>
      <c r="K2435" s="3"/>
      <c r="L2435" s="20"/>
      <c r="M2435" s="8"/>
      <c r="N2435" s="3"/>
      <c r="O2435" s="3"/>
      <c r="P2435" s="21"/>
      <c r="Q2435" s="2"/>
      <c r="R2435" s="9"/>
      <c r="S2435" s="9"/>
      <c r="T2435" s="9"/>
      <c r="U2435" s="9"/>
      <c r="V2435" s="9"/>
      <c r="W2435" s="9"/>
      <c r="X2435" s="9"/>
      <c r="Y2435" s="9"/>
      <c r="Z2435" s="9"/>
      <c r="AA2435" s="9"/>
      <c r="AB2435" s="9"/>
      <c r="AC2435" s="9"/>
      <c r="AD2435" s="9"/>
      <c r="AE2435" s="9"/>
      <c r="AF2435" s="59">
        <f t="shared" si="848"/>
        <v>44945</v>
      </c>
      <c r="AG2435" s="15">
        <f t="shared" si="849"/>
        <v>0</v>
      </c>
      <c r="AH2435" s="15">
        <f t="shared" si="849"/>
        <v>0</v>
      </c>
      <c r="AI2435" s="4">
        <f t="shared" si="849"/>
        <v>0</v>
      </c>
      <c r="AJ2435" s="16">
        <f t="shared" si="849"/>
        <v>0</v>
      </c>
      <c r="AK2435" s="4">
        <f t="shared" si="849"/>
        <v>0</v>
      </c>
      <c r="AL2435" s="59">
        <f t="shared" si="846"/>
        <v>44945</v>
      </c>
      <c r="AM2435" s="16">
        <f t="shared" si="850"/>
        <v>0</v>
      </c>
      <c r="AN2435" s="15">
        <f t="shared" si="850"/>
        <v>0</v>
      </c>
      <c r="AO2435" s="9">
        <f t="shared" si="850"/>
        <v>0</v>
      </c>
      <c r="AP2435" s="17">
        <f t="shared" si="850"/>
        <v>0</v>
      </c>
      <c r="AQ2435" s="15">
        <f t="shared" si="850"/>
        <v>0</v>
      </c>
      <c r="AR2435" s="10">
        <f t="shared" si="850"/>
        <v>0</v>
      </c>
      <c r="AS2435" s="59">
        <f t="shared" si="850"/>
        <v>0</v>
      </c>
      <c r="AT2435" s="18"/>
      <c r="AU2435" s="18"/>
      <c r="AV2435" s="40"/>
      <c r="AW2435" s="18"/>
      <c r="AX2435" s="18"/>
      <c r="AY2435" s="18"/>
      <c r="AZ2435" s="18"/>
      <c r="BA2435" s="18"/>
      <c r="BB2435" s="18"/>
      <c r="BC2435" s="18"/>
      <c r="BD2435" s="18"/>
      <c r="BE2435" s="18"/>
      <c r="BF2435" s="18"/>
      <c r="BG2435" s="18"/>
      <c r="BH2435" s="18"/>
      <c r="BI2435" s="18"/>
      <c r="BJ2435" s="18"/>
      <c r="BK2435" s="18"/>
      <c r="BL2435" s="18"/>
      <c r="BM2435" s="18"/>
      <c r="BN2435" s="18"/>
      <c r="BO2435" s="18"/>
      <c r="BP2435" s="18"/>
      <c r="BQ2435" s="18"/>
      <c r="BR2435" s="18"/>
      <c r="BS2435" s="18"/>
      <c r="BT2435" s="18"/>
      <c r="BU2435" s="18"/>
      <c r="BV2435" s="18"/>
      <c r="BW2435" s="18"/>
      <c r="BX2435" s="18"/>
      <c r="BY2435" s="18"/>
      <c r="BZ2435" s="18"/>
      <c r="CA2435" s="18"/>
      <c r="CB2435" s="18"/>
      <c r="CC2435" s="18"/>
      <c r="CD2435" s="18"/>
      <c r="CE2435" s="18"/>
      <c r="CF2435" s="18"/>
      <c r="CG2435" s="18"/>
      <c r="CH2435" s="18"/>
      <c r="CI2435" s="18"/>
      <c r="CJ2435" s="18"/>
      <c r="CK2435" s="18"/>
      <c r="CL2435" s="18"/>
      <c r="CM2435" s="18"/>
      <c r="CN2435" s="18"/>
      <c r="CO2435" s="18"/>
      <c r="CP2435" s="18"/>
      <c r="CQ2435" s="18"/>
      <c r="CR2435" s="18"/>
      <c r="CS2435" s="18"/>
      <c r="CT2435" s="18"/>
      <c r="CU2435" s="18"/>
      <c r="CV2435" s="18"/>
      <c r="CW2435" s="18"/>
      <c r="CX2435" s="18"/>
      <c r="CY2435" s="18"/>
      <c r="CZ2435" s="18"/>
      <c r="DA2435" s="18"/>
      <c r="DB2435" s="18"/>
      <c r="DC2435" s="18"/>
      <c r="DD2435" s="18"/>
      <c r="DE2435" s="18"/>
      <c r="DF2435" s="18"/>
      <c r="DG2435" s="18"/>
      <c r="DH2435" s="18"/>
      <c r="DI2435" s="18"/>
      <c r="DJ2435" s="18"/>
      <c r="DK2435" s="18"/>
      <c r="DL2435" s="18"/>
      <c r="DM2435" s="18"/>
      <c r="DN2435" s="18"/>
      <c r="DO2435" s="18"/>
      <c r="DP2435" s="18"/>
      <c r="DQ2435" s="18"/>
      <c r="DR2435" s="18"/>
      <c r="DS2435" s="18"/>
      <c r="DT2435" s="18"/>
      <c r="DU2435" s="18"/>
      <c r="DV2435" s="18"/>
      <c r="DW2435" s="18"/>
      <c r="DX2435" s="18"/>
      <c r="DY2435" s="18"/>
      <c r="DZ2435" s="18"/>
      <c r="EA2435" s="18"/>
      <c r="EB2435" s="18"/>
      <c r="EC2435" s="18"/>
      <c r="ED2435" s="18"/>
      <c r="EE2435" s="18"/>
      <c r="EF2435" s="18"/>
      <c r="EG2435" s="18"/>
      <c r="EH2435" s="18"/>
      <c r="EI2435" s="18"/>
      <c r="EJ2435" s="18"/>
      <c r="EK2435" s="18"/>
      <c r="EL2435" s="18"/>
      <c r="EM2435" s="18"/>
      <c r="EN2435" s="18"/>
      <c r="EO2435" s="18"/>
      <c r="EP2435" s="18"/>
      <c r="EQ2435" s="18"/>
      <c r="ER2435" s="18"/>
      <c r="ES2435" s="18"/>
      <c r="ET2435" s="18"/>
      <c r="EU2435" s="18"/>
      <c r="EV2435" s="18"/>
      <c r="EW2435" s="18"/>
      <c r="EX2435" s="18"/>
      <c r="EY2435" s="18"/>
      <c r="EZ2435" s="18"/>
      <c r="FA2435" s="18"/>
      <c r="FB2435" s="18"/>
      <c r="FC2435" s="18"/>
      <c r="FD2435" s="18"/>
      <c r="FE2435" s="18"/>
      <c r="FF2435" s="18"/>
      <c r="FG2435" s="18"/>
      <c r="FH2435" s="18"/>
      <c r="FI2435" s="18"/>
      <c r="FJ2435" s="18"/>
      <c r="FK2435" s="18"/>
      <c r="FL2435" s="18"/>
      <c r="FM2435" s="18"/>
      <c r="FN2435" s="18"/>
      <c r="FO2435" s="18"/>
      <c r="FP2435" s="18"/>
      <c r="FQ2435" s="18"/>
      <c r="FR2435" s="18"/>
      <c r="FS2435" s="18"/>
      <c r="FT2435" s="18"/>
      <c r="FU2435" s="18"/>
      <c r="FV2435" s="18"/>
      <c r="FW2435" s="18"/>
      <c r="FX2435" s="18"/>
      <c r="FY2435" s="18"/>
      <c r="FZ2435" s="18"/>
      <c r="GA2435" s="18"/>
      <c r="GB2435" s="18"/>
      <c r="GC2435" s="18"/>
      <c r="GD2435" s="18"/>
      <c r="GE2435" s="18"/>
      <c r="GF2435" s="18"/>
      <c r="GG2435" s="18"/>
      <c r="GH2435" s="18"/>
      <c r="GI2435" s="18"/>
      <c r="GJ2435" s="18"/>
      <c r="GK2435" s="18"/>
      <c r="GL2435" s="18"/>
      <c r="GM2435" s="18"/>
      <c r="GN2435" s="18"/>
      <c r="GO2435" s="18"/>
      <c r="GP2435" s="18"/>
      <c r="GQ2435" s="18"/>
      <c r="GR2435" s="18"/>
      <c r="GS2435" s="18"/>
      <c r="GT2435" s="18"/>
    </row>
    <row r="2436" spans="1:202" x14ac:dyDescent="0.2">
      <c r="A2436" s="122"/>
      <c r="B2436" s="3"/>
      <c r="C2436" s="3"/>
      <c r="D2436" s="4"/>
      <c r="E2436" s="5"/>
      <c r="F2436" s="19"/>
      <c r="G2436" s="6"/>
      <c r="H2436" s="5"/>
      <c r="I2436" s="5"/>
      <c r="J2436" s="5"/>
      <c r="K2436" s="3"/>
      <c r="L2436" s="20"/>
      <c r="M2436" s="8"/>
      <c r="N2436" s="3"/>
      <c r="O2436" s="3"/>
      <c r="P2436" s="21"/>
      <c r="Q2436" s="2"/>
      <c r="R2436" s="9"/>
      <c r="S2436" s="9"/>
      <c r="T2436" s="9"/>
      <c r="U2436" s="9"/>
      <c r="V2436" s="9"/>
      <c r="W2436" s="9"/>
      <c r="X2436" s="9"/>
      <c r="Y2436" s="9"/>
      <c r="Z2436" s="9"/>
      <c r="AA2436" s="9"/>
      <c r="AB2436" s="9"/>
      <c r="AC2436" s="9"/>
      <c r="AD2436" s="9"/>
      <c r="AE2436" s="9"/>
      <c r="AF2436" s="59">
        <f t="shared" si="848"/>
        <v>44946</v>
      </c>
      <c r="AG2436" s="15">
        <f t="shared" si="849"/>
        <v>0</v>
      </c>
      <c r="AH2436" s="15">
        <f t="shared" si="849"/>
        <v>0</v>
      </c>
      <c r="AI2436" s="4">
        <f t="shared" si="849"/>
        <v>0</v>
      </c>
      <c r="AJ2436" s="16">
        <f t="shared" si="849"/>
        <v>0</v>
      </c>
      <c r="AK2436" s="4">
        <f t="shared" si="849"/>
        <v>0</v>
      </c>
      <c r="AL2436" s="59">
        <f t="shared" si="846"/>
        <v>44946</v>
      </c>
      <c r="AM2436" s="16">
        <f t="shared" si="850"/>
        <v>0</v>
      </c>
      <c r="AN2436" s="15">
        <f t="shared" si="850"/>
        <v>0</v>
      </c>
      <c r="AO2436" s="9">
        <f t="shared" si="850"/>
        <v>0</v>
      </c>
      <c r="AP2436" s="17">
        <f t="shared" si="850"/>
        <v>0</v>
      </c>
      <c r="AQ2436" s="15">
        <f t="shared" si="850"/>
        <v>0</v>
      </c>
      <c r="AR2436" s="10">
        <f t="shared" si="850"/>
        <v>0</v>
      </c>
      <c r="AS2436" s="59">
        <f t="shared" si="850"/>
        <v>0</v>
      </c>
      <c r="AT2436" s="18"/>
      <c r="AU2436" s="18"/>
      <c r="AV2436" s="40"/>
      <c r="AW2436" s="18"/>
      <c r="AX2436" s="18"/>
      <c r="AY2436" s="18"/>
      <c r="AZ2436" s="18"/>
      <c r="BA2436" s="18"/>
      <c r="BB2436" s="18"/>
      <c r="BC2436" s="18"/>
      <c r="BD2436" s="18"/>
      <c r="BE2436" s="18"/>
      <c r="BF2436" s="18"/>
      <c r="BG2436" s="18"/>
      <c r="BH2436" s="18"/>
      <c r="BI2436" s="18"/>
      <c r="BJ2436" s="18"/>
      <c r="BK2436" s="18"/>
      <c r="BL2436" s="18"/>
      <c r="BM2436" s="18"/>
      <c r="BN2436" s="18"/>
      <c r="BO2436" s="18"/>
      <c r="BP2436" s="18"/>
      <c r="BQ2436" s="18"/>
      <c r="BR2436" s="18"/>
      <c r="BS2436" s="18"/>
      <c r="BT2436" s="18"/>
      <c r="BU2436" s="18"/>
      <c r="BV2436" s="18"/>
      <c r="BW2436" s="18"/>
      <c r="BX2436" s="18"/>
      <c r="BY2436" s="18"/>
      <c r="BZ2436" s="18"/>
      <c r="CA2436" s="18"/>
      <c r="CB2436" s="18"/>
      <c r="CC2436" s="18"/>
      <c r="CD2436" s="18"/>
      <c r="CE2436" s="18"/>
      <c r="CF2436" s="18"/>
      <c r="CG2436" s="18"/>
      <c r="CH2436" s="18"/>
      <c r="CI2436" s="18"/>
      <c r="CJ2436" s="18"/>
      <c r="CK2436" s="18"/>
      <c r="CL2436" s="18"/>
      <c r="CM2436" s="18"/>
      <c r="CN2436" s="18"/>
      <c r="CO2436" s="18"/>
      <c r="CP2436" s="18"/>
      <c r="CQ2436" s="18"/>
      <c r="CR2436" s="18"/>
      <c r="CS2436" s="18"/>
      <c r="CT2436" s="18"/>
      <c r="CU2436" s="18"/>
      <c r="CV2436" s="18"/>
      <c r="CW2436" s="18"/>
      <c r="CX2436" s="18"/>
      <c r="CY2436" s="18"/>
      <c r="CZ2436" s="18"/>
      <c r="DA2436" s="18"/>
      <c r="DB2436" s="18"/>
      <c r="DC2436" s="18"/>
      <c r="DD2436" s="18"/>
      <c r="DE2436" s="18"/>
      <c r="DF2436" s="18"/>
      <c r="DG2436" s="18"/>
      <c r="DH2436" s="18"/>
      <c r="DI2436" s="18"/>
      <c r="DJ2436" s="18"/>
      <c r="DK2436" s="18"/>
      <c r="DL2436" s="18"/>
      <c r="DM2436" s="18"/>
      <c r="DN2436" s="18"/>
      <c r="DO2436" s="18"/>
      <c r="DP2436" s="18"/>
      <c r="DQ2436" s="18"/>
      <c r="DR2436" s="18"/>
      <c r="DS2436" s="18"/>
      <c r="DT2436" s="18"/>
      <c r="DU2436" s="18"/>
      <c r="DV2436" s="18"/>
      <c r="DW2436" s="18"/>
      <c r="DX2436" s="18"/>
      <c r="DY2436" s="18"/>
      <c r="DZ2436" s="18"/>
      <c r="EA2436" s="18"/>
      <c r="EB2436" s="18"/>
      <c r="EC2436" s="18"/>
      <c r="ED2436" s="18"/>
      <c r="EE2436" s="18"/>
      <c r="EF2436" s="18"/>
      <c r="EG2436" s="18"/>
      <c r="EH2436" s="18"/>
      <c r="EI2436" s="18"/>
      <c r="EJ2436" s="18"/>
      <c r="EK2436" s="18"/>
      <c r="EL2436" s="18"/>
      <c r="EM2436" s="18"/>
      <c r="EN2436" s="18"/>
      <c r="EO2436" s="18"/>
      <c r="EP2436" s="18"/>
      <c r="EQ2436" s="18"/>
      <c r="ER2436" s="18"/>
      <c r="ES2436" s="18"/>
      <c r="ET2436" s="18"/>
      <c r="EU2436" s="18"/>
      <c r="EV2436" s="18"/>
      <c r="EW2436" s="18"/>
      <c r="EX2436" s="18"/>
      <c r="EY2436" s="18"/>
      <c r="EZ2436" s="18"/>
      <c r="FA2436" s="18"/>
      <c r="FB2436" s="18"/>
      <c r="FC2436" s="18"/>
      <c r="FD2436" s="18"/>
      <c r="FE2436" s="18"/>
      <c r="FF2436" s="18"/>
      <c r="FG2436" s="18"/>
      <c r="FH2436" s="18"/>
      <c r="FI2436" s="18"/>
      <c r="FJ2436" s="18"/>
      <c r="FK2436" s="18"/>
      <c r="FL2436" s="18"/>
      <c r="FM2436" s="18"/>
      <c r="FN2436" s="18"/>
      <c r="FO2436" s="18"/>
      <c r="FP2436" s="18"/>
      <c r="FQ2436" s="18"/>
      <c r="FR2436" s="18"/>
      <c r="FS2436" s="18"/>
      <c r="FT2436" s="18"/>
      <c r="FU2436" s="18"/>
      <c r="FV2436" s="18"/>
      <c r="FW2436" s="18"/>
      <c r="FX2436" s="18"/>
      <c r="FY2436" s="18"/>
      <c r="FZ2436" s="18"/>
      <c r="GA2436" s="18"/>
      <c r="GB2436" s="18"/>
      <c r="GC2436" s="18"/>
      <c r="GD2436" s="18"/>
      <c r="GE2436" s="18"/>
      <c r="GF2436" s="18"/>
      <c r="GG2436" s="18"/>
      <c r="GH2436" s="18"/>
      <c r="GI2436" s="18"/>
      <c r="GJ2436" s="18"/>
      <c r="GK2436" s="18"/>
      <c r="GL2436" s="18"/>
      <c r="GM2436" s="18"/>
      <c r="GN2436" s="18"/>
      <c r="GO2436" s="18"/>
      <c r="GP2436" s="18"/>
      <c r="GQ2436" s="18"/>
      <c r="GR2436" s="18"/>
      <c r="GS2436" s="18"/>
      <c r="GT2436" s="18"/>
    </row>
    <row r="2437" spans="1:202" x14ac:dyDescent="0.2">
      <c r="A2437" s="122"/>
      <c r="B2437" s="3"/>
      <c r="C2437" s="3"/>
      <c r="D2437" s="4"/>
      <c r="E2437" s="5"/>
      <c r="F2437" s="19"/>
      <c r="G2437" s="6"/>
      <c r="H2437" s="5"/>
      <c r="I2437" s="5"/>
      <c r="J2437" s="5"/>
      <c r="K2437" s="3"/>
      <c r="L2437" s="20"/>
      <c r="M2437" s="8"/>
      <c r="N2437" s="3"/>
      <c r="O2437" s="3"/>
      <c r="P2437" s="21"/>
      <c r="Q2437" s="2"/>
      <c r="R2437" s="9"/>
      <c r="S2437" s="9"/>
      <c r="T2437" s="9"/>
      <c r="U2437" s="9"/>
      <c r="V2437" s="9"/>
      <c r="W2437" s="9"/>
      <c r="X2437" s="9"/>
      <c r="Y2437" s="9"/>
      <c r="Z2437" s="9"/>
      <c r="AA2437" s="9"/>
      <c r="AB2437" s="9"/>
      <c r="AC2437" s="9"/>
      <c r="AD2437" s="9"/>
      <c r="AE2437" s="9"/>
      <c r="AF2437" s="59">
        <f t="shared" si="848"/>
        <v>44947</v>
      </c>
      <c r="AG2437" s="15">
        <f t="shared" si="849"/>
        <v>0</v>
      </c>
      <c r="AH2437" s="15">
        <f t="shared" si="849"/>
        <v>0</v>
      </c>
      <c r="AI2437" s="4">
        <f t="shared" si="849"/>
        <v>0</v>
      </c>
      <c r="AJ2437" s="16">
        <f t="shared" si="849"/>
        <v>0</v>
      </c>
      <c r="AK2437" s="4">
        <f t="shared" si="849"/>
        <v>0</v>
      </c>
      <c r="AL2437" s="59">
        <f t="shared" si="846"/>
        <v>44947</v>
      </c>
      <c r="AM2437" s="16">
        <f t="shared" si="850"/>
        <v>0</v>
      </c>
      <c r="AN2437" s="15">
        <f t="shared" si="850"/>
        <v>0</v>
      </c>
      <c r="AO2437" s="9">
        <f t="shared" si="850"/>
        <v>0</v>
      </c>
      <c r="AP2437" s="17">
        <f t="shared" si="850"/>
        <v>0</v>
      </c>
      <c r="AQ2437" s="15">
        <f t="shared" si="850"/>
        <v>0</v>
      </c>
      <c r="AR2437" s="10">
        <f t="shared" si="850"/>
        <v>0</v>
      </c>
      <c r="AS2437" s="59">
        <f t="shared" si="850"/>
        <v>0</v>
      </c>
      <c r="AT2437" s="18"/>
      <c r="AU2437" s="18"/>
      <c r="AV2437" s="40"/>
      <c r="AW2437" s="18"/>
      <c r="AX2437" s="18"/>
      <c r="AY2437" s="18"/>
      <c r="AZ2437" s="18"/>
      <c r="BA2437" s="18"/>
      <c r="BB2437" s="18"/>
      <c r="BC2437" s="18"/>
      <c r="BD2437" s="18"/>
      <c r="BE2437" s="18"/>
      <c r="BF2437" s="18"/>
      <c r="BG2437" s="18"/>
      <c r="BH2437" s="18"/>
      <c r="BI2437" s="18"/>
      <c r="BJ2437" s="18"/>
      <c r="BK2437" s="18"/>
      <c r="BL2437" s="18"/>
      <c r="BM2437" s="18"/>
      <c r="BN2437" s="18"/>
      <c r="BO2437" s="18"/>
      <c r="BP2437" s="18"/>
      <c r="BQ2437" s="18"/>
      <c r="BR2437" s="18"/>
      <c r="BS2437" s="18"/>
      <c r="BT2437" s="18"/>
      <c r="BU2437" s="18"/>
      <c r="BV2437" s="18"/>
      <c r="BW2437" s="18"/>
      <c r="BX2437" s="18"/>
      <c r="BY2437" s="18"/>
      <c r="BZ2437" s="18"/>
      <c r="CA2437" s="18"/>
      <c r="CB2437" s="18"/>
      <c r="CC2437" s="18"/>
      <c r="CD2437" s="18"/>
      <c r="CE2437" s="18"/>
      <c r="CF2437" s="18"/>
      <c r="CG2437" s="18"/>
      <c r="CH2437" s="18"/>
      <c r="CI2437" s="18"/>
      <c r="CJ2437" s="18"/>
      <c r="CK2437" s="18"/>
      <c r="CL2437" s="18"/>
      <c r="CM2437" s="18"/>
      <c r="CN2437" s="18"/>
      <c r="CO2437" s="18"/>
      <c r="CP2437" s="18"/>
      <c r="CQ2437" s="18"/>
      <c r="CR2437" s="18"/>
      <c r="CS2437" s="18"/>
      <c r="CT2437" s="18"/>
      <c r="CU2437" s="18"/>
      <c r="CV2437" s="18"/>
      <c r="CW2437" s="18"/>
      <c r="CX2437" s="18"/>
      <c r="CY2437" s="18"/>
      <c r="CZ2437" s="18"/>
      <c r="DA2437" s="18"/>
      <c r="DB2437" s="18"/>
      <c r="DC2437" s="18"/>
      <c r="DD2437" s="18"/>
      <c r="DE2437" s="18"/>
      <c r="DF2437" s="18"/>
      <c r="DG2437" s="18"/>
      <c r="DH2437" s="18"/>
      <c r="DI2437" s="18"/>
      <c r="DJ2437" s="18"/>
      <c r="DK2437" s="18"/>
      <c r="DL2437" s="18"/>
      <c r="DM2437" s="18"/>
      <c r="DN2437" s="18"/>
      <c r="DO2437" s="18"/>
      <c r="DP2437" s="18"/>
      <c r="DQ2437" s="18"/>
      <c r="DR2437" s="18"/>
      <c r="DS2437" s="18"/>
      <c r="DT2437" s="18"/>
      <c r="DU2437" s="18"/>
      <c r="DV2437" s="18"/>
      <c r="DW2437" s="18"/>
      <c r="DX2437" s="18"/>
      <c r="DY2437" s="18"/>
      <c r="DZ2437" s="18"/>
      <c r="EA2437" s="18"/>
      <c r="EB2437" s="18"/>
      <c r="EC2437" s="18"/>
      <c r="ED2437" s="18"/>
      <c r="EE2437" s="18"/>
      <c r="EF2437" s="18"/>
      <c r="EG2437" s="18"/>
      <c r="EH2437" s="18"/>
      <c r="EI2437" s="18"/>
      <c r="EJ2437" s="18"/>
      <c r="EK2437" s="18"/>
      <c r="EL2437" s="18"/>
      <c r="EM2437" s="18"/>
      <c r="EN2437" s="18"/>
      <c r="EO2437" s="18"/>
      <c r="EP2437" s="18"/>
      <c r="EQ2437" s="18"/>
      <c r="ER2437" s="18"/>
      <c r="ES2437" s="18"/>
      <c r="ET2437" s="18"/>
      <c r="EU2437" s="18"/>
      <c r="EV2437" s="18"/>
      <c r="EW2437" s="18"/>
      <c r="EX2437" s="18"/>
      <c r="EY2437" s="18"/>
      <c r="EZ2437" s="18"/>
      <c r="FA2437" s="18"/>
      <c r="FB2437" s="18"/>
      <c r="FC2437" s="18"/>
      <c r="FD2437" s="18"/>
      <c r="FE2437" s="18"/>
      <c r="FF2437" s="18"/>
      <c r="FG2437" s="18"/>
      <c r="FH2437" s="18"/>
      <c r="FI2437" s="18"/>
      <c r="FJ2437" s="18"/>
      <c r="FK2437" s="18"/>
      <c r="FL2437" s="18"/>
      <c r="FM2437" s="18"/>
      <c r="FN2437" s="18"/>
      <c r="FO2437" s="18"/>
      <c r="FP2437" s="18"/>
      <c r="FQ2437" s="18"/>
      <c r="FR2437" s="18"/>
      <c r="FS2437" s="18"/>
      <c r="FT2437" s="18"/>
      <c r="FU2437" s="18"/>
      <c r="FV2437" s="18"/>
      <c r="FW2437" s="18"/>
      <c r="FX2437" s="18"/>
      <c r="FY2437" s="18"/>
      <c r="FZ2437" s="18"/>
      <c r="GA2437" s="18"/>
      <c r="GB2437" s="18"/>
      <c r="GC2437" s="18"/>
      <c r="GD2437" s="18"/>
      <c r="GE2437" s="18"/>
      <c r="GF2437" s="18"/>
      <c r="GG2437" s="18"/>
      <c r="GH2437" s="18"/>
      <c r="GI2437" s="18"/>
      <c r="GJ2437" s="18"/>
      <c r="GK2437" s="18"/>
      <c r="GL2437" s="18"/>
      <c r="GM2437" s="18"/>
      <c r="GN2437" s="18"/>
      <c r="GO2437" s="18"/>
      <c r="GP2437" s="18"/>
      <c r="GQ2437" s="18"/>
      <c r="GR2437" s="18"/>
      <c r="GS2437" s="18"/>
      <c r="GT2437" s="18"/>
    </row>
    <row r="2438" spans="1:202" x14ac:dyDescent="0.2">
      <c r="A2438" s="122"/>
      <c r="B2438" s="3"/>
      <c r="C2438" s="3"/>
      <c r="D2438" s="4"/>
      <c r="E2438" s="5"/>
      <c r="F2438" s="19"/>
      <c r="G2438" s="6"/>
      <c r="H2438" s="5"/>
      <c r="I2438" s="5"/>
      <c r="J2438" s="5"/>
      <c r="K2438" s="3"/>
      <c r="L2438" s="20"/>
      <c r="M2438" s="8"/>
      <c r="N2438" s="3"/>
      <c r="O2438" s="3"/>
      <c r="P2438" s="21"/>
      <c r="Q2438" s="2"/>
      <c r="R2438" s="9"/>
      <c r="S2438" s="9"/>
      <c r="T2438" s="9"/>
      <c r="U2438" s="9"/>
      <c r="V2438" s="9"/>
      <c r="W2438" s="9"/>
      <c r="X2438" s="9"/>
      <c r="Y2438" s="9"/>
      <c r="Z2438" s="9"/>
      <c r="AA2438" s="9"/>
      <c r="AB2438" s="9"/>
      <c r="AC2438" s="9"/>
      <c r="AD2438" s="9"/>
      <c r="AE2438" s="9"/>
      <c r="AF2438" s="59">
        <f t="shared" si="848"/>
        <v>44948</v>
      </c>
      <c r="AG2438" s="15">
        <f t="shared" si="849"/>
        <v>0</v>
      </c>
      <c r="AH2438" s="15">
        <f t="shared" si="849"/>
        <v>0</v>
      </c>
      <c r="AI2438" s="4">
        <f t="shared" si="849"/>
        <v>0</v>
      </c>
      <c r="AJ2438" s="16">
        <f t="shared" si="849"/>
        <v>0</v>
      </c>
      <c r="AK2438" s="4">
        <f t="shared" si="849"/>
        <v>0</v>
      </c>
      <c r="AL2438" s="59">
        <f t="shared" si="846"/>
        <v>44948</v>
      </c>
      <c r="AM2438" s="16">
        <f t="shared" si="850"/>
        <v>0</v>
      </c>
      <c r="AN2438" s="15">
        <f t="shared" si="850"/>
        <v>0</v>
      </c>
      <c r="AO2438" s="9">
        <f t="shared" si="850"/>
        <v>0</v>
      </c>
      <c r="AP2438" s="17">
        <f t="shared" si="850"/>
        <v>0</v>
      </c>
      <c r="AQ2438" s="15">
        <f t="shared" si="850"/>
        <v>0</v>
      </c>
      <c r="AR2438" s="10">
        <f t="shared" si="850"/>
        <v>0</v>
      </c>
      <c r="AS2438" s="59">
        <f t="shared" si="850"/>
        <v>0</v>
      </c>
      <c r="AT2438" s="18"/>
      <c r="AU2438" s="18"/>
      <c r="AV2438" s="40"/>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8"/>
      <c r="FH2438" s="18"/>
      <c r="FI2438" s="18"/>
      <c r="FJ2438" s="18"/>
      <c r="FK2438" s="18"/>
      <c r="FL2438" s="18"/>
      <c r="FM2438" s="18"/>
      <c r="FN2438" s="18"/>
      <c r="FO2438" s="18"/>
      <c r="FP2438" s="18"/>
      <c r="FQ2438" s="18"/>
      <c r="FR2438" s="18"/>
      <c r="FS2438" s="18"/>
      <c r="FT2438" s="18"/>
      <c r="FU2438" s="18"/>
      <c r="FV2438" s="18"/>
      <c r="FW2438" s="18"/>
      <c r="FX2438" s="18"/>
      <c r="FY2438" s="18"/>
      <c r="FZ2438" s="18"/>
      <c r="GA2438" s="18"/>
      <c r="GB2438" s="18"/>
      <c r="GC2438" s="18"/>
      <c r="GD2438" s="18"/>
      <c r="GE2438" s="18"/>
      <c r="GF2438" s="18"/>
      <c r="GG2438" s="18"/>
      <c r="GH2438" s="18"/>
      <c r="GI2438" s="18"/>
      <c r="GJ2438" s="18"/>
      <c r="GK2438" s="18"/>
      <c r="GL2438" s="18"/>
      <c r="GM2438" s="18"/>
      <c r="GN2438" s="18"/>
      <c r="GO2438" s="18"/>
      <c r="GP2438" s="18"/>
      <c r="GQ2438" s="18"/>
      <c r="GR2438" s="18"/>
      <c r="GS2438" s="18"/>
      <c r="GT2438" s="18"/>
    </row>
    <row r="2439" spans="1:202" x14ac:dyDescent="0.2">
      <c r="A2439" s="122"/>
      <c r="B2439" s="3"/>
      <c r="C2439" s="3"/>
      <c r="D2439" s="4"/>
      <c r="E2439" s="5"/>
      <c r="F2439" s="19"/>
      <c r="G2439" s="6"/>
      <c r="H2439" s="5"/>
      <c r="I2439" s="5"/>
      <c r="J2439" s="5"/>
      <c r="K2439" s="3"/>
      <c r="L2439" s="20"/>
      <c r="M2439" s="8"/>
      <c r="N2439" s="3"/>
      <c r="O2439" s="3"/>
      <c r="P2439" s="21"/>
      <c r="Q2439" s="2"/>
      <c r="R2439" s="9"/>
      <c r="S2439" s="9"/>
      <c r="T2439" s="9"/>
      <c r="U2439" s="9"/>
      <c r="V2439" s="9"/>
      <c r="W2439" s="9"/>
      <c r="X2439" s="9"/>
      <c r="Y2439" s="9"/>
      <c r="Z2439" s="9"/>
      <c r="AA2439" s="9"/>
      <c r="AB2439" s="9"/>
      <c r="AC2439" s="9"/>
      <c r="AD2439" s="9"/>
      <c r="AE2439" s="9"/>
      <c r="AF2439" s="59">
        <f t="shared" si="848"/>
        <v>44949</v>
      </c>
      <c r="AG2439" s="15">
        <f t="shared" si="849"/>
        <v>0</v>
      </c>
      <c r="AH2439" s="15">
        <f t="shared" si="849"/>
        <v>0</v>
      </c>
      <c r="AI2439" s="4">
        <f t="shared" si="849"/>
        <v>0</v>
      </c>
      <c r="AJ2439" s="16">
        <f t="shared" si="849"/>
        <v>0</v>
      </c>
      <c r="AK2439" s="4">
        <f t="shared" si="849"/>
        <v>0</v>
      </c>
      <c r="AL2439" s="59">
        <f t="shared" si="846"/>
        <v>44949</v>
      </c>
      <c r="AM2439" s="16">
        <f t="shared" si="850"/>
        <v>0</v>
      </c>
      <c r="AN2439" s="15">
        <f t="shared" si="850"/>
        <v>0</v>
      </c>
      <c r="AO2439" s="9">
        <f t="shared" si="850"/>
        <v>0</v>
      </c>
      <c r="AP2439" s="17">
        <f t="shared" si="850"/>
        <v>0</v>
      </c>
      <c r="AQ2439" s="15">
        <f t="shared" si="850"/>
        <v>0</v>
      </c>
      <c r="AR2439" s="10">
        <f t="shared" si="850"/>
        <v>0</v>
      </c>
      <c r="AS2439" s="59">
        <f t="shared" si="850"/>
        <v>0</v>
      </c>
      <c r="AT2439" s="18"/>
      <c r="AU2439" s="18"/>
      <c r="AV2439" s="40"/>
      <c r="AW2439" s="18"/>
      <c r="AX2439" s="18"/>
      <c r="AY2439" s="18"/>
      <c r="AZ2439" s="18"/>
      <c r="BA2439" s="18"/>
      <c r="BB2439" s="18"/>
      <c r="BC2439" s="18"/>
      <c r="BD2439" s="18"/>
      <c r="BE2439" s="18"/>
      <c r="BF2439" s="18"/>
      <c r="BG2439" s="18"/>
      <c r="BH2439" s="18"/>
      <c r="BI2439" s="18"/>
      <c r="BJ2439" s="18"/>
      <c r="BK2439" s="18"/>
      <c r="BL2439" s="18"/>
      <c r="BM2439" s="18"/>
      <c r="BN2439" s="18"/>
      <c r="BO2439" s="18"/>
      <c r="BP2439" s="18"/>
      <c r="BQ2439" s="18"/>
      <c r="BR2439" s="18"/>
      <c r="BS2439" s="18"/>
      <c r="BT2439" s="18"/>
      <c r="BU2439" s="18"/>
      <c r="BV2439" s="18"/>
      <c r="BW2439" s="18"/>
      <c r="BX2439" s="18"/>
      <c r="BY2439" s="18"/>
      <c r="BZ2439" s="18"/>
      <c r="CA2439" s="18"/>
      <c r="CB2439" s="18"/>
      <c r="CC2439" s="18"/>
      <c r="CD2439" s="18"/>
      <c r="CE2439" s="18"/>
      <c r="CF2439" s="18"/>
      <c r="CG2439" s="18"/>
      <c r="CH2439" s="18"/>
      <c r="CI2439" s="18"/>
      <c r="CJ2439" s="18"/>
      <c r="CK2439" s="18"/>
      <c r="CL2439" s="18"/>
      <c r="CM2439" s="18"/>
      <c r="CN2439" s="18"/>
      <c r="CO2439" s="18"/>
      <c r="CP2439" s="18"/>
      <c r="CQ2439" s="18"/>
      <c r="CR2439" s="18"/>
      <c r="CS2439" s="18"/>
      <c r="CT2439" s="18"/>
      <c r="CU2439" s="18"/>
      <c r="CV2439" s="18"/>
      <c r="CW2439" s="18"/>
      <c r="CX2439" s="18"/>
      <c r="CY2439" s="18"/>
      <c r="CZ2439" s="18"/>
      <c r="DA2439" s="18"/>
      <c r="DB2439" s="18"/>
      <c r="DC2439" s="18"/>
      <c r="DD2439" s="18"/>
      <c r="DE2439" s="18"/>
      <c r="DF2439" s="18"/>
      <c r="DG2439" s="18"/>
      <c r="DH2439" s="18"/>
      <c r="DI2439" s="18"/>
      <c r="DJ2439" s="18"/>
      <c r="DK2439" s="18"/>
      <c r="DL2439" s="18"/>
      <c r="DM2439" s="18"/>
      <c r="DN2439" s="18"/>
      <c r="DO2439" s="18"/>
      <c r="DP2439" s="18"/>
      <c r="DQ2439" s="18"/>
      <c r="DR2439" s="18"/>
      <c r="DS2439" s="18"/>
      <c r="DT2439" s="18"/>
      <c r="DU2439" s="18"/>
      <c r="DV2439" s="18"/>
      <c r="DW2439" s="18"/>
      <c r="DX2439" s="18"/>
      <c r="DY2439" s="18"/>
      <c r="DZ2439" s="18"/>
      <c r="EA2439" s="18"/>
      <c r="EB2439" s="18"/>
      <c r="EC2439" s="18"/>
      <c r="ED2439" s="18"/>
      <c r="EE2439" s="18"/>
      <c r="EF2439" s="18"/>
      <c r="EG2439" s="18"/>
      <c r="EH2439" s="18"/>
      <c r="EI2439" s="18"/>
      <c r="EJ2439" s="18"/>
      <c r="EK2439" s="18"/>
      <c r="EL2439" s="18"/>
      <c r="EM2439" s="18"/>
      <c r="EN2439" s="18"/>
      <c r="EO2439" s="18"/>
      <c r="EP2439" s="18"/>
      <c r="EQ2439" s="18"/>
      <c r="ER2439" s="18"/>
      <c r="ES2439" s="18"/>
      <c r="ET2439" s="18"/>
      <c r="EU2439" s="18"/>
      <c r="EV2439" s="18"/>
      <c r="EW2439" s="18"/>
      <c r="EX2439" s="18"/>
      <c r="EY2439" s="18"/>
      <c r="EZ2439" s="18"/>
      <c r="FA2439" s="18"/>
      <c r="FB2439" s="18"/>
      <c r="FC2439" s="18"/>
      <c r="FD2439" s="18"/>
      <c r="FE2439" s="18"/>
      <c r="FF2439" s="18"/>
      <c r="FG2439" s="18"/>
      <c r="FH2439" s="18"/>
      <c r="FI2439" s="18"/>
      <c r="FJ2439" s="18"/>
      <c r="FK2439" s="18"/>
      <c r="FL2439" s="18"/>
      <c r="FM2439" s="18"/>
      <c r="FN2439" s="18"/>
      <c r="FO2439" s="18"/>
      <c r="FP2439" s="18"/>
      <c r="FQ2439" s="18"/>
      <c r="FR2439" s="18"/>
      <c r="FS2439" s="18"/>
      <c r="FT2439" s="18"/>
      <c r="FU2439" s="18"/>
      <c r="FV2439" s="18"/>
      <c r="FW2439" s="18"/>
      <c r="FX2439" s="18"/>
      <c r="FY2439" s="18"/>
      <c r="FZ2439" s="18"/>
      <c r="GA2439" s="18"/>
      <c r="GB2439" s="18"/>
      <c r="GC2439" s="18"/>
      <c r="GD2439" s="18"/>
      <c r="GE2439" s="18"/>
      <c r="GF2439" s="18"/>
      <c r="GG2439" s="18"/>
      <c r="GH2439" s="18"/>
      <c r="GI2439" s="18"/>
      <c r="GJ2439" s="18"/>
      <c r="GK2439" s="18"/>
      <c r="GL2439" s="18"/>
      <c r="GM2439" s="18"/>
      <c r="GN2439" s="18"/>
      <c r="GO2439" s="18"/>
      <c r="GP2439" s="18"/>
      <c r="GQ2439" s="18"/>
      <c r="GR2439" s="18"/>
      <c r="GS2439" s="18"/>
      <c r="GT2439" s="18"/>
    </row>
    <row r="2440" spans="1:202" x14ac:dyDescent="0.2">
      <c r="A2440" s="122"/>
      <c r="B2440" s="3"/>
      <c r="C2440" s="3"/>
      <c r="D2440" s="4"/>
      <c r="E2440" s="5"/>
      <c r="F2440" s="19"/>
      <c r="G2440" s="6"/>
      <c r="H2440" s="5"/>
      <c r="I2440" s="5"/>
      <c r="J2440" s="5"/>
      <c r="K2440" s="3"/>
      <c r="L2440" s="20"/>
      <c r="M2440" s="8"/>
      <c r="N2440" s="3"/>
      <c r="O2440" s="3"/>
      <c r="P2440" s="21"/>
      <c r="Q2440" s="2"/>
      <c r="R2440" s="9"/>
      <c r="S2440" s="9"/>
      <c r="T2440" s="9"/>
      <c r="U2440" s="9"/>
      <c r="V2440" s="9"/>
      <c r="W2440" s="9"/>
      <c r="X2440" s="9"/>
      <c r="Y2440" s="9"/>
      <c r="Z2440" s="9"/>
      <c r="AA2440" s="9"/>
      <c r="AB2440" s="9"/>
      <c r="AC2440" s="9"/>
      <c r="AD2440" s="9"/>
      <c r="AE2440" s="9"/>
      <c r="AF2440" s="59">
        <f t="shared" si="848"/>
        <v>44950</v>
      </c>
      <c r="AG2440" s="15">
        <f t="shared" si="849"/>
        <v>0</v>
      </c>
      <c r="AH2440" s="15">
        <f t="shared" si="849"/>
        <v>0</v>
      </c>
      <c r="AI2440" s="4">
        <f t="shared" si="849"/>
        <v>0</v>
      </c>
      <c r="AJ2440" s="16">
        <f t="shared" si="849"/>
        <v>0</v>
      </c>
      <c r="AK2440" s="4">
        <f t="shared" si="849"/>
        <v>0</v>
      </c>
      <c r="AL2440" s="59">
        <f t="shared" si="846"/>
        <v>44950</v>
      </c>
      <c r="AM2440" s="16">
        <f t="shared" si="850"/>
        <v>0</v>
      </c>
      <c r="AN2440" s="15">
        <f t="shared" si="850"/>
        <v>0</v>
      </c>
      <c r="AO2440" s="9">
        <f t="shared" si="850"/>
        <v>0</v>
      </c>
      <c r="AP2440" s="17">
        <f t="shared" si="850"/>
        <v>0</v>
      </c>
      <c r="AQ2440" s="15">
        <f t="shared" si="850"/>
        <v>0</v>
      </c>
      <c r="AR2440" s="10">
        <f t="shared" si="850"/>
        <v>0</v>
      </c>
      <c r="AS2440" s="59">
        <f t="shared" si="850"/>
        <v>0</v>
      </c>
      <c r="AT2440" s="18"/>
      <c r="AU2440" s="18"/>
      <c r="AV2440" s="40"/>
      <c r="AW2440" s="18"/>
      <c r="AX2440" s="18"/>
      <c r="AY2440" s="18"/>
      <c r="AZ2440" s="18"/>
      <c r="BA2440" s="18"/>
      <c r="BB2440" s="18"/>
      <c r="BC2440" s="18"/>
      <c r="BD2440" s="18"/>
      <c r="BE2440" s="18"/>
      <c r="BF2440" s="18"/>
      <c r="BG2440" s="18"/>
      <c r="BH2440" s="18"/>
      <c r="BI2440" s="18"/>
      <c r="BJ2440" s="18"/>
      <c r="BK2440" s="18"/>
      <c r="BL2440" s="18"/>
      <c r="BM2440" s="18"/>
      <c r="BN2440" s="18"/>
      <c r="BO2440" s="18"/>
      <c r="BP2440" s="18"/>
      <c r="BQ2440" s="18"/>
      <c r="BR2440" s="18"/>
      <c r="BS2440" s="18"/>
      <c r="BT2440" s="18"/>
      <c r="BU2440" s="18"/>
      <c r="BV2440" s="18"/>
      <c r="BW2440" s="18"/>
      <c r="BX2440" s="18"/>
      <c r="BY2440" s="18"/>
      <c r="BZ2440" s="18"/>
      <c r="CA2440" s="18"/>
      <c r="CB2440" s="18"/>
      <c r="CC2440" s="18"/>
      <c r="CD2440" s="18"/>
      <c r="CE2440" s="18"/>
      <c r="CF2440" s="18"/>
      <c r="CG2440" s="18"/>
      <c r="CH2440" s="18"/>
      <c r="CI2440" s="18"/>
      <c r="CJ2440" s="18"/>
      <c r="CK2440" s="18"/>
      <c r="CL2440" s="18"/>
      <c r="CM2440" s="18"/>
      <c r="CN2440" s="18"/>
      <c r="CO2440" s="18"/>
      <c r="CP2440" s="18"/>
      <c r="CQ2440" s="18"/>
      <c r="CR2440" s="18"/>
      <c r="CS2440" s="18"/>
      <c r="CT2440" s="18"/>
      <c r="CU2440" s="18"/>
      <c r="CV2440" s="18"/>
      <c r="CW2440" s="18"/>
      <c r="CX2440" s="18"/>
      <c r="CY2440" s="18"/>
      <c r="CZ2440" s="18"/>
      <c r="DA2440" s="18"/>
      <c r="DB2440" s="18"/>
      <c r="DC2440" s="18"/>
      <c r="DD2440" s="18"/>
      <c r="DE2440" s="18"/>
      <c r="DF2440" s="18"/>
      <c r="DG2440" s="18"/>
      <c r="DH2440" s="18"/>
      <c r="DI2440" s="18"/>
      <c r="DJ2440" s="18"/>
      <c r="DK2440" s="18"/>
      <c r="DL2440" s="18"/>
      <c r="DM2440" s="18"/>
      <c r="DN2440" s="18"/>
      <c r="DO2440" s="18"/>
      <c r="DP2440" s="18"/>
      <c r="DQ2440" s="18"/>
      <c r="DR2440" s="18"/>
      <c r="DS2440" s="18"/>
      <c r="DT2440" s="18"/>
      <c r="DU2440" s="18"/>
      <c r="DV2440" s="18"/>
      <c r="DW2440" s="18"/>
      <c r="DX2440" s="18"/>
      <c r="DY2440" s="18"/>
      <c r="DZ2440" s="18"/>
      <c r="EA2440" s="18"/>
      <c r="EB2440" s="18"/>
      <c r="EC2440" s="18"/>
      <c r="ED2440" s="18"/>
      <c r="EE2440" s="18"/>
      <c r="EF2440" s="18"/>
      <c r="EG2440" s="18"/>
      <c r="EH2440" s="18"/>
      <c r="EI2440" s="18"/>
      <c r="EJ2440" s="18"/>
      <c r="EK2440" s="18"/>
      <c r="EL2440" s="18"/>
      <c r="EM2440" s="18"/>
      <c r="EN2440" s="18"/>
      <c r="EO2440" s="18"/>
      <c r="EP2440" s="18"/>
      <c r="EQ2440" s="18"/>
      <c r="ER2440" s="18"/>
      <c r="ES2440" s="18"/>
      <c r="ET2440" s="18"/>
      <c r="EU2440" s="18"/>
      <c r="EV2440" s="18"/>
      <c r="EW2440" s="18"/>
      <c r="EX2440" s="18"/>
      <c r="EY2440" s="18"/>
      <c r="EZ2440" s="18"/>
      <c r="FA2440" s="18"/>
      <c r="FB2440" s="18"/>
      <c r="FC2440" s="18"/>
      <c r="FD2440" s="18"/>
      <c r="FE2440" s="18"/>
      <c r="FF2440" s="18"/>
      <c r="FG2440" s="18"/>
      <c r="FH2440" s="18"/>
      <c r="FI2440" s="18"/>
      <c r="FJ2440" s="18"/>
      <c r="FK2440" s="18"/>
      <c r="FL2440" s="18"/>
      <c r="FM2440" s="18"/>
      <c r="FN2440" s="18"/>
      <c r="FO2440" s="18"/>
      <c r="FP2440" s="18"/>
      <c r="FQ2440" s="18"/>
      <c r="FR2440" s="18"/>
      <c r="FS2440" s="18"/>
      <c r="FT2440" s="18"/>
      <c r="FU2440" s="18"/>
      <c r="FV2440" s="18"/>
      <c r="FW2440" s="18"/>
      <c r="FX2440" s="18"/>
      <c r="FY2440" s="18"/>
      <c r="FZ2440" s="18"/>
      <c r="GA2440" s="18"/>
      <c r="GB2440" s="18"/>
      <c r="GC2440" s="18"/>
      <c r="GD2440" s="18"/>
      <c r="GE2440" s="18"/>
      <c r="GF2440" s="18"/>
      <c r="GG2440" s="18"/>
      <c r="GH2440" s="18"/>
      <c r="GI2440" s="18"/>
      <c r="GJ2440" s="18"/>
      <c r="GK2440" s="18"/>
      <c r="GL2440" s="18"/>
      <c r="GM2440" s="18"/>
      <c r="GN2440" s="18"/>
      <c r="GO2440" s="18"/>
      <c r="GP2440" s="18"/>
      <c r="GQ2440" s="18"/>
      <c r="GR2440" s="18"/>
      <c r="GS2440" s="18"/>
      <c r="GT2440" s="18"/>
    </row>
    <row r="2441" spans="1:202" x14ac:dyDescent="0.2">
      <c r="A2441" s="122"/>
      <c r="B2441" s="3"/>
      <c r="C2441" s="3"/>
      <c r="D2441" s="4"/>
      <c r="E2441" s="5"/>
      <c r="F2441" s="19"/>
      <c r="G2441" s="6"/>
      <c r="H2441" s="5"/>
      <c r="I2441" s="5"/>
      <c r="J2441" s="5"/>
      <c r="K2441" s="3"/>
      <c r="L2441" s="20"/>
      <c r="M2441" s="8"/>
      <c r="N2441" s="3"/>
      <c r="O2441" s="3"/>
      <c r="P2441" s="21"/>
      <c r="Q2441" s="2"/>
      <c r="R2441" s="9"/>
      <c r="S2441" s="9"/>
      <c r="T2441" s="9"/>
      <c r="U2441" s="9"/>
      <c r="V2441" s="9"/>
      <c r="W2441" s="9"/>
      <c r="X2441" s="9"/>
      <c r="Y2441" s="9"/>
      <c r="Z2441" s="9"/>
      <c r="AA2441" s="9"/>
      <c r="AB2441" s="9"/>
      <c r="AC2441" s="9"/>
      <c r="AD2441" s="9"/>
      <c r="AE2441" s="9"/>
      <c r="AF2441" s="59">
        <f t="shared" si="848"/>
        <v>44951</v>
      </c>
      <c r="AG2441" s="15">
        <f t="shared" si="849"/>
        <v>0</v>
      </c>
      <c r="AH2441" s="15">
        <f t="shared" si="849"/>
        <v>0</v>
      </c>
      <c r="AI2441" s="4">
        <f t="shared" si="849"/>
        <v>0</v>
      </c>
      <c r="AJ2441" s="16">
        <f t="shared" si="849"/>
        <v>0</v>
      </c>
      <c r="AK2441" s="4">
        <f t="shared" si="849"/>
        <v>0</v>
      </c>
      <c r="AL2441" s="59">
        <f t="shared" si="846"/>
        <v>44951</v>
      </c>
      <c r="AM2441" s="16">
        <f t="shared" si="850"/>
        <v>0</v>
      </c>
      <c r="AN2441" s="15">
        <f t="shared" si="850"/>
        <v>0</v>
      </c>
      <c r="AO2441" s="9">
        <f t="shared" si="850"/>
        <v>0</v>
      </c>
      <c r="AP2441" s="17">
        <f t="shared" si="850"/>
        <v>0</v>
      </c>
      <c r="AQ2441" s="15">
        <f t="shared" si="850"/>
        <v>0</v>
      </c>
      <c r="AR2441" s="10">
        <f t="shared" si="850"/>
        <v>0</v>
      </c>
      <c r="AS2441" s="59">
        <f t="shared" si="850"/>
        <v>0</v>
      </c>
      <c r="AT2441" s="18"/>
      <c r="AU2441" s="18"/>
      <c r="AV2441" s="40"/>
      <c r="AW2441" s="18"/>
      <c r="AX2441" s="18"/>
      <c r="AY2441" s="18"/>
      <c r="AZ2441" s="18"/>
      <c r="BA2441" s="18"/>
      <c r="BB2441" s="18"/>
      <c r="BC2441" s="18"/>
      <c r="BD2441" s="18"/>
      <c r="BE2441" s="18"/>
      <c r="BF2441" s="18"/>
      <c r="BG2441" s="18"/>
      <c r="BH2441" s="18"/>
      <c r="BI2441" s="18"/>
      <c r="BJ2441" s="18"/>
      <c r="BK2441" s="18"/>
      <c r="BL2441" s="18"/>
      <c r="BM2441" s="18"/>
      <c r="BN2441" s="18"/>
      <c r="BO2441" s="18"/>
      <c r="BP2441" s="18"/>
      <c r="BQ2441" s="18"/>
      <c r="BR2441" s="18"/>
      <c r="BS2441" s="18"/>
      <c r="BT2441" s="18"/>
      <c r="BU2441" s="18"/>
      <c r="BV2441" s="18"/>
      <c r="BW2441" s="18"/>
      <c r="BX2441" s="18"/>
      <c r="BY2441" s="18"/>
      <c r="BZ2441" s="18"/>
      <c r="CA2441" s="18"/>
      <c r="CB2441" s="18"/>
      <c r="CC2441" s="18"/>
      <c r="CD2441" s="18"/>
      <c r="CE2441" s="18"/>
      <c r="CF2441" s="18"/>
      <c r="CG2441" s="18"/>
      <c r="CH2441" s="18"/>
      <c r="CI2441" s="18"/>
      <c r="CJ2441" s="18"/>
      <c r="CK2441" s="18"/>
      <c r="CL2441" s="18"/>
      <c r="CM2441" s="18"/>
      <c r="CN2441" s="18"/>
      <c r="CO2441" s="18"/>
      <c r="CP2441" s="18"/>
      <c r="CQ2441" s="18"/>
      <c r="CR2441" s="18"/>
      <c r="CS2441" s="18"/>
      <c r="CT2441" s="18"/>
      <c r="CU2441" s="18"/>
      <c r="CV2441" s="18"/>
      <c r="CW2441" s="18"/>
      <c r="CX2441" s="18"/>
      <c r="CY2441" s="18"/>
      <c r="CZ2441" s="18"/>
      <c r="DA2441" s="18"/>
      <c r="DB2441" s="18"/>
      <c r="DC2441" s="18"/>
      <c r="DD2441" s="18"/>
      <c r="DE2441" s="18"/>
      <c r="DF2441" s="18"/>
      <c r="DG2441" s="18"/>
      <c r="DH2441" s="18"/>
      <c r="DI2441" s="18"/>
      <c r="DJ2441" s="18"/>
      <c r="DK2441" s="18"/>
      <c r="DL2441" s="18"/>
      <c r="DM2441" s="18"/>
      <c r="DN2441" s="18"/>
      <c r="DO2441" s="18"/>
      <c r="DP2441" s="18"/>
      <c r="DQ2441" s="18"/>
      <c r="DR2441" s="18"/>
      <c r="DS2441" s="18"/>
      <c r="DT2441" s="18"/>
      <c r="DU2441" s="18"/>
      <c r="DV2441" s="18"/>
      <c r="DW2441" s="18"/>
      <c r="DX2441" s="18"/>
      <c r="DY2441" s="18"/>
      <c r="DZ2441" s="18"/>
      <c r="EA2441" s="18"/>
      <c r="EB2441" s="18"/>
      <c r="EC2441" s="18"/>
      <c r="ED2441" s="18"/>
      <c r="EE2441" s="18"/>
      <c r="EF2441" s="18"/>
      <c r="EG2441" s="18"/>
      <c r="EH2441" s="18"/>
      <c r="EI2441" s="18"/>
      <c r="EJ2441" s="18"/>
      <c r="EK2441" s="18"/>
      <c r="EL2441" s="18"/>
      <c r="EM2441" s="18"/>
      <c r="EN2441" s="18"/>
      <c r="EO2441" s="18"/>
      <c r="EP2441" s="18"/>
      <c r="EQ2441" s="18"/>
      <c r="ER2441" s="18"/>
      <c r="ES2441" s="18"/>
      <c r="ET2441" s="18"/>
      <c r="EU2441" s="18"/>
      <c r="EV2441" s="18"/>
      <c r="EW2441" s="18"/>
      <c r="EX2441" s="18"/>
      <c r="EY2441" s="18"/>
      <c r="EZ2441" s="18"/>
      <c r="FA2441" s="18"/>
      <c r="FB2441" s="18"/>
      <c r="FC2441" s="18"/>
      <c r="FD2441" s="18"/>
      <c r="FE2441" s="18"/>
      <c r="FF2441" s="18"/>
      <c r="FG2441" s="18"/>
      <c r="FH2441" s="18"/>
      <c r="FI2441" s="18"/>
      <c r="FJ2441" s="18"/>
      <c r="FK2441" s="18"/>
      <c r="FL2441" s="18"/>
      <c r="FM2441" s="18"/>
      <c r="FN2441" s="18"/>
      <c r="FO2441" s="18"/>
      <c r="FP2441" s="18"/>
      <c r="FQ2441" s="18"/>
      <c r="FR2441" s="18"/>
      <c r="FS2441" s="18"/>
      <c r="FT2441" s="18"/>
      <c r="FU2441" s="18"/>
      <c r="FV2441" s="18"/>
      <c r="FW2441" s="18"/>
      <c r="FX2441" s="18"/>
      <c r="FY2441" s="18"/>
      <c r="FZ2441" s="18"/>
      <c r="GA2441" s="18"/>
      <c r="GB2441" s="18"/>
      <c r="GC2441" s="18"/>
      <c r="GD2441" s="18"/>
      <c r="GE2441" s="18"/>
      <c r="GF2441" s="18"/>
      <c r="GG2441" s="18"/>
      <c r="GH2441" s="18"/>
      <c r="GI2441" s="18"/>
      <c r="GJ2441" s="18"/>
      <c r="GK2441" s="18"/>
      <c r="GL2441" s="18"/>
      <c r="GM2441" s="18"/>
      <c r="GN2441" s="18"/>
      <c r="GO2441" s="18"/>
      <c r="GP2441" s="18"/>
      <c r="GQ2441" s="18"/>
      <c r="GR2441" s="18"/>
      <c r="GS2441" s="18"/>
      <c r="GT2441" s="18"/>
    </row>
    <row r="2442" spans="1:202" x14ac:dyDescent="0.2">
      <c r="A2442" s="122"/>
      <c r="B2442" s="3"/>
      <c r="C2442" s="3"/>
      <c r="D2442" s="4"/>
      <c r="E2442" s="5"/>
      <c r="F2442" s="19"/>
      <c r="G2442" s="6"/>
      <c r="H2442" s="5"/>
      <c r="I2442" s="5"/>
      <c r="J2442" s="5"/>
      <c r="K2442" s="3"/>
      <c r="L2442" s="20"/>
      <c r="M2442" s="8"/>
      <c r="N2442" s="3"/>
      <c r="O2442" s="3"/>
      <c r="P2442" s="21"/>
      <c r="Q2442" s="2"/>
      <c r="R2442" s="9"/>
      <c r="S2442" s="9"/>
      <c r="T2442" s="9"/>
      <c r="U2442" s="9"/>
      <c r="V2442" s="9"/>
      <c r="W2442" s="9"/>
      <c r="X2442" s="9"/>
      <c r="Y2442" s="9"/>
      <c r="Z2442" s="9"/>
      <c r="AA2442" s="9"/>
      <c r="AB2442" s="9"/>
      <c r="AC2442" s="9"/>
      <c r="AD2442" s="9"/>
      <c r="AE2442" s="9"/>
      <c r="AF2442" s="59">
        <f t="shared" si="848"/>
        <v>44952</v>
      </c>
      <c r="AG2442" s="15">
        <f t="shared" si="849"/>
        <v>0</v>
      </c>
      <c r="AH2442" s="15">
        <f t="shared" si="849"/>
        <v>0</v>
      </c>
      <c r="AI2442" s="4">
        <f t="shared" si="849"/>
        <v>0</v>
      </c>
      <c r="AJ2442" s="16">
        <f t="shared" si="849"/>
        <v>0</v>
      </c>
      <c r="AK2442" s="4">
        <f t="shared" si="849"/>
        <v>0</v>
      </c>
      <c r="AL2442" s="59">
        <f t="shared" si="846"/>
        <v>44952</v>
      </c>
      <c r="AM2442" s="16">
        <f t="shared" si="850"/>
        <v>0</v>
      </c>
      <c r="AN2442" s="15">
        <f t="shared" si="850"/>
        <v>0</v>
      </c>
      <c r="AO2442" s="9">
        <f t="shared" si="850"/>
        <v>0</v>
      </c>
      <c r="AP2442" s="17">
        <f t="shared" si="850"/>
        <v>0</v>
      </c>
      <c r="AQ2442" s="15">
        <f t="shared" si="850"/>
        <v>0</v>
      </c>
      <c r="AR2442" s="10">
        <f t="shared" si="850"/>
        <v>0</v>
      </c>
      <c r="AS2442" s="59">
        <f t="shared" si="850"/>
        <v>0</v>
      </c>
      <c r="AT2442" s="18"/>
      <c r="AU2442" s="18"/>
      <c r="AV2442" s="40"/>
      <c r="AW2442" s="18"/>
      <c r="AX2442" s="18"/>
      <c r="AY2442" s="18"/>
      <c r="AZ2442" s="18"/>
      <c r="BA2442" s="18"/>
      <c r="BB2442" s="18"/>
      <c r="BC2442" s="18"/>
      <c r="BD2442" s="18"/>
      <c r="BE2442" s="18"/>
      <c r="BF2442" s="18"/>
      <c r="BG2442" s="18"/>
      <c r="BH2442" s="18"/>
      <c r="BI2442" s="18"/>
      <c r="BJ2442" s="18"/>
      <c r="BK2442" s="18"/>
      <c r="BL2442" s="18"/>
      <c r="BM2442" s="18"/>
      <c r="BN2442" s="18"/>
      <c r="BO2442" s="18"/>
      <c r="BP2442" s="18"/>
      <c r="BQ2442" s="18"/>
      <c r="BR2442" s="18"/>
      <c r="BS2442" s="18"/>
      <c r="BT2442" s="18"/>
      <c r="BU2442" s="18"/>
      <c r="BV2442" s="18"/>
      <c r="BW2442" s="18"/>
      <c r="BX2442" s="18"/>
      <c r="BY2442" s="18"/>
      <c r="BZ2442" s="18"/>
      <c r="CA2442" s="18"/>
      <c r="CB2442" s="18"/>
      <c r="CC2442" s="18"/>
      <c r="CD2442" s="18"/>
      <c r="CE2442" s="18"/>
      <c r="CF2442" s="18"/>
      <c r="CG2442" s="18"/>
      <c r="CH2442" s="18"/>
      <c r="CI2442" s="18"/>
      <c r="CJ2442" s="18"/>
      <c r="CK2442" s="18"/>
      <c r="CL2442" s="18"/>
      <c r="CM2442" s="18"/>
      <c r="CN2442" s="18"/>
      <c r="CO2442" s="18"/>
      <c r="CP2442" s="18"/>
      <c r="CQ2442" s="18"/>
      <c r="CR2442" s="18"/>
      <c r="CS2442" s="18"/>
      <c r="CT2442" s="18"/>
      <c r="CU2442" s="18"/>
      <c r="CV2442" s="18"/>
      <c r="CW2442" s="18"/>
      <c r="CX2442" s="18"/>
      <c r="CY2442" s="18"/>
      <c r="CZ2442" s="18"/>
      <c r="DA2442" s="18"/>
      <c r="DB2442" s="18"/>
      <c r="DC2442" s="18"/>
      <c r="DD2442" s="18"/>
      <c r="DE2442" s="18"/>
      <c r="DF2442" s="18"/>
      <c r="DG2442" s="18"/>
      <c r="DH2442" s="18"/>
      <c r="DI2442" s="18"/>
      <c r="DJ2442" s="18"/>
      <c r="DK2442" s="18"/>
      <c r="DL2442" s="18"/>
      <c r="DM2442" s="18"/>
      <c r="DN2442" s="18"/>
      <c r="DO2442" s="18"/>
      <c r="DP2442" s="18"/>
      <c r="DQ2442" s="18"/>
      <c r="DR2442" s="18"/>
      <c r="DS2442" s="18"/>
      <c r="DT2442" s="18"/>
      <c r="DU2442" s="18"/>
      <c r="DV2442" s="18"/>
      <c r="DW2442" s="18"/>
      <c r="DX2442" s="18"/>
      <c r="DY2442" s="18"/>
      <c r="DZ2442" s="18"/>
      <c r="EA2442" s="18"/>
      <c r="EB2442" s="18"/>
      <c r="EC2442" s="18"/>
      <c r="ED2442" s="18"/>
      <c r="EE2442" s="18"/>
      <c r="EF2442" s="18"/>
      <c r="EG2442" s="18"/>
      <c r="EH2442" s="18"/>
      <c r="EI2442" s="18"/>
      <c r="EJ2442" s="18"/>
      <c r="EK2442" s="18"/>
      <c r="EL2442" s="18"/>
      <c r="EM2442" s="18"/>
      <c r="EN2442" s="18"/>
      <c r="EO2442" s="18"/>
      <c r="EP2442" s="18"/>
      <c r="EQ2442" s="18"/>
      <c r="ER2442" s="18"/>
      <c r="ES2442" s="18"/>
      <c r="ET2442" s="18"/>
      <c r="EU2442" s="18"/>
      <c r="EV2442" s="18"/>
      <c r="EW2442" s="18"/>
      <c r="EX2442" s="18"/>
      <c r="EY2442" s="18"/>
      <c r="EZ2442" s="18"/>
      <c r="FA2442" s="18"/>
      <c r="FB2442" s="18"/>
      <c r="FC2442" s="18"/>
      <c r="FD2442" s="18"/>
      <c r="FE2442" s="18"/>
      <c r="FF2442" s="18"/>
      <c r="FG2442" s="18"/>
      <c r="FH2442" s="18"/>
      <c r="FI2442" s="18"/>
      <c r="FJ2442" s="18"/>
      <c r="FK2442" s="18"/>
      <c r="FL2442" s="18"/>
      <c r="FM2442" s="18"/>
      <c r="FN2442" s="18"/>
      <c r="FO2442" s="18"/>
      <c r="FP2442" s="18"/>
      <c r="FQ2442" s="18"/>
      <c r="FR2442" s="18"/>
      <c r="FS2442" s="18"/>
      <c r="FT2442" s="18"/>
      <c r="FU2442" s="18"/>
      <c r="FV2442" s="18"/>
      <c r="FW2442" s="18"/>
      <c r="FX2442" s="18"/>
      <c r="FY2442" s="18"/>
      <c r="FZ2442" s="18"/>
      <c r="GA2442" s="18"/>
      <c r="GB2442" s="18"/>
      <c r="GC2442" s="18"/>
      <c r="GD2442" s="18"/>
      <c r="GE2442" s="18"/>
      <c r="GF2442" s="18"/>
      <c r="GG2442" s="18"/>
      <c r="GH2442" s="18"/>
      <c r="GI2442" s="18"/>
      <c r="GJ2442" s="18"/>
      <c r="GK2442" s="18"/>
      <c r="GL2442" s="18"/>
      <c r="GM2442" s="18"/>
      <c r="GN2442" s="18"/>
      <c r="GO2442" s="18"/>
      <c r="GP2442" s="18"/>
      <c r="GQ2442" s="18"/>
      <c r="GR2442" s="18"/>
      <c r="GS2442" s="18"/>
      <c r="GT2442" s="18"/>
    </row>
    <row r="2443" spans="1:202" x14ac:dyDescent="0.2">
      <c r="A2443" s="122"/>
      <c r="B2443" s="3"/>
      <c r="C2443" s="3"/>
      <c r="D2443" s="4"/>
      <c r="E2443" s="5"/>
      <c r="F2443" s="19"/>
      <c r="G2443" s="6"/>
      <c r="H2443" s="5"/>
      <c r="I2443" s="5"/>
      <c r="J2443" s="5"/>
      <c r="K2443" s="3"/>
      <c r="L2443" s="20"/>
      <c r="M2443" s="8"/>
      <c r="N2443" s="3"/>
      <c r="O2443" s="3"/>
      <c r="P2443" s="21"/>
      <c r="Q2443" s="2"/>
      <c r="R2443" s="9"/>
      <c r="S2443" s="9"/>
      <c r="T2443" s="9"/>
      <c r="U2443" s="9"/>
      <c r="V2443" s="9"/>
      <c r="W2443" s="9"/>
      <c r="X2443" s="9"/>
      <c r="Y2443" s="9"/>
      <c r="Z2443" s="9"/>
      <c r="AA2443" s="9"/>
      <c r="AB2443" s="9"/>
      <c r="AC2443" s="9"/>
      <c r="AD2443" s="9"/>
      <c r="AE2443" s="9"/>
      <c r="AF2443" s="59">
        <f t="shared" si="848"/>
        <v>44953</v>
      </c>
      <c r="AG2443" s="15">
        <f t="shared" si="849"/>
        <v>0</v>
      </c>
      <c r="AH2443" s="15">
        <f t="shared" si="849"/>
        <v>0</v>
      </c>
      <c r="AI2443" s="4">
        <f t="shared" si="849"/>
        <v>0</v>
      </c>
      <c r="AJ2443" s="16">
        <f t="shared" si="849"/>
        <v>0</v>
      </c>
      <c r="AK2443" s="4">
        <f t="shared" si="849"/>
        <v>0</v>
      </c>
      <c r="AL2443" s="59">
        <f t="shared" si="846"/>
        <v>44953</v>
      </c>
      <c r="AM2443" s="16">
        <f t="shared" si="850"/>
        <v>0</v>
      </c>
      <c r="AN2443" s="15">
        <f t="shared" si="850"/>
        <v>0</v>
      </c>
      <c r="AO2443" s="9">
        <f t="shared" si="850"/>
        <v>0</v>
      </c>
      <c r="AP2443" s="17">
        <f t="shared" si="850"/>
        <v>0</v>
      </c>
      <c r="AQ2443" s="15">
        <f t="shared" si="850"/>
        <v>0</v>
      </c>
      <c r="AR2443" s="10">
        <f t="shared" si="850"/>
        <v>0</v>
      </c>
      <c r="AS2443" s="59">
        <f t="shared" si="850"/>
        <v>0</v>
      </c>
      <c r="AT2443" s="18"/>
      <c r="AU2443" s="18"/>
      <c r="AV2443" s="40"/>
      <c r="AW2443" s="18"/>
      <c r="AX2443" s="18"/>
      <c r="AY2443" s="18"/>
      <c r="AZ2443" s="18"/>
      <c r="BA2443" s="18"/>
      <c r="BB2443" s="18"/>
      <c r="BC2443" s="18"/>
      <c r="BD2443" s="18"/>
      <c r="BE2443" s="18"/>
      <c r="BF2443" s="18"/>
      <c r="BG2443" s="18"/>
      <c r="BH2443" s="18"/>
      <c r="BI2443" s="18"/>
      <c r="BJ2443" s="18"/>
      <c r="BK2443" s="18"/>
      <c r="BL2443" s="18"/>
      <c r="BM2443" s="18"/>
      <c r="BN2443" s="18"/>
      <c r="BO2443" s="18"/>
      <c r="BP2443" s="18"/>
      <c r="BQ2443" s="18"/>
      <c r="BR2443" s="18"/>
      <c r="BS2443" s="18"/>
      <c r="BT2443" s="18"/>
      <c r="BU2443" s="18"/>
      <c r="BV2443" s="18"/>
      <c r="BW2443" s="18"/>
      <c r="BX2443" s="18"/>
      <c r="BY2443" s="18"/>
      <c r="BZ2443" s="18"/>
      <c r="CA2443" s="18"/>
      <c r="CB2443" s="18"/>
      <c r="CC2443" s="18"/>
      <c r="CD2443" s="18"/>
      <c r="CE2443" s="18"/>
      <c r="CF2443" s="18"/>
      <c r="CG2443" s="18"/>
      <c r="CH2443" s="18"/>
      <c r="CI2443" s="18"/>
      <c r="CJ2443" s="18"/>
      <c r="CK2443" s="18"/>
      <c r="CL2443" s="18"/>
      <c r="CM2443" s="18"/>
      <c r="CN2443" s="18"/>
      <c r="CO2443" s="18"/>
      <c r="CP2443" s="18"/>
      <c r="CQ2443" s="18"/>
      <c r="CR2443" s="18"/>
      <c r="CS2443" s="18"/>
      <c r="CT2443" s="18"/>
      <c r="CU2443" s="18"/>
      <c r="CV2443" s="18"/>
      <c r="CW2443" s="18"/>
      <c r="CX2443" s="18"/>
      <c r="CY2443" s="18"/>
      <c r="CZ2443" s="18"/>
      <c r="DA2443" s="18"/>
      <c r="DB2443" s="18"/>
      <c r="DC2443" s="18"/>
      <c r="DD2443" s="18"/>
      <c r="DE2443" s="18"/>
      <c r="DF2443" s="18"/>
      <c r="DG2443" s="18"/>
      <c r="DH2443" s="18"/>
      <c r="DI2443" s="18"/>
      <c r="DJ2443" s="18"/>
      <c r="DK2443" s="18"/>
      <c r="DL2443" s="18"/>
      <c r="DM2443" s="18"/>
      <c r="DN2443" s="18"/>
      <c r="DO2443" s="18"/>
      <c r="DP2443" s="18"/>
      <c r="DQ2443" s="18"/>
      <c r="DR2443" s="18"/>
      <c r="DS2443" s="18"/>
      <c r="DT2443" s="18"/>
      <c r="DU2443" s="18"/>
      <c r="DV2443" s="18"/>
      <c r="DW2443" s="18"/>
      <c r="DX2443" s="18"/>
      <c r="DY2443" s="18"/>
      <c r="DZ2443" s="18"/>
      <c r="EA2443" s="18"/>
      <c r="EB2443" s="18"/>
      <c r="EC2443" s="18"/>
      <c r="ED2443" s="18"/>
      <c r="EE2443" s="18"/>
      <c r="EF2443" s="18"/>
      <c r="EG2443" s="18"/>
      <c r="EH2443" s="18"/>
      <c r="EI2443" s="18"/>
      <c r="EJ2443" s="18"/>
      <c r="EK2443" s="18"/>
      <c r="EL2443" s="18"/>
      <c r="EM2443" s="18"/>
      <c r="EN2443" s="18"/>
      <c r="EO2443" s="18"/>
      <c r="EP2443" s="18"/>
      <c r="EQ2443" s="18"/>
      <c r="ER2443" s="18"/>
      <c r="ES2443" s="18"/>
      <c r="ET2443" s="18"/>
      <c r="EU2443" s="18"/>
      <c r="EV2443" s="18"/>
      <c r="EW2443" s="18"/>
      <c r="EX2443" s="18"/>
      <c r="EY2443" s="18"/>
      <c r="EZ2443" s="18"/>
      <c r="FA2443" s="18"/>
      <c r="FB2443" s="18"/>
      <c r="FC2443" s="18"/>
      <c r="FD2443" s="18"/>
      <c r="FE2443" s="18"/>
      <c r="FF2443" s="18"/>
      <c r="FG2443" s="18"/>
      <c r="FH2443" s="18"/>
      <c r="FI2443" s="18"/>
      <c r="FJ2443" s="18"/>
      <c r="FK2443" s="18"/>
      <c r="FL2443" s="18"/>
      <c r="FM2443" s="18"/>
      <c r="FN2443" s="18"/>
      <c r="FO2443" s="18"/>
      <c r="FP2443" s="18"/>
      <c r="FQ2443" s="18"/>
      <c r="FR2443" s="18"/>
      <c r="FS2443" s="18"/>
      <c r="FT2443" s="18"/>
      <c r="FU2443" s="18"/>
      <c r="FV2443" s="18"/>
      <c r="FW2443" s="18"/>
      <c r="FX2443" s="18"/>
      <c r="FY2443" s="18"/>
      <c r="FZ2443" s="18"/>
      <c r="GA2443" s="18"/>
      <c r="GB2443" s="18"/>
      <c r="GC2443" s="18"/>
      <c r="GD2443" s="18"/>
      <c r="GE2443" s="18"/>
      <c r="GF2443" s="18"/>
      <c r="GG2443" s="18"/>
      <c r="GH2443" s="18"/>
      <c r="GI2443" s="18"/>
      <c r="GJ2443" s="18"/>
      <c r="GK2443" s="18"/>
      <c r="GL2443" s="18"/>
      <c r="GM2443" s="18"/>
      <c r="GN2443" s="18"/>
      <c r="GO2443" s="18"/>
      <c r="GP2443" s="18"/>
      <c r="GQ2443" s="18"/>
      <c r="GR2443" s="18"/>
      <c r="GS2443" s="18"/>
      <c r="GT2443" s="18"/>
    </row>
    <row r="2444" spans="1:202" x14ac:dyDescent="0.2">
      <c r="A2444" s="122"/>
      <c r="B2444" s="3"/>
      <c r="C2444" s="3"/>
      <c r="D2444" s="4"/>
      <c r="E2444" s="5"/>
      <c r="F2444" s="19"/>
      <c r="G2444" s="6"/>
      <c r="H2444" s="5"/>
      <c r="I2444" s="5"/>
      <c r="J2444" s="5"/>
      <c r="K2444" s="3"/>
      <c r="L2444" s="20"/>
      <c r="M2444" s="8"/>
      <c r="N2444" s="3"/>
      <c r="O2444" s="3"/>
      <c r="P2444" s="21"/>
      <c r="Q2444" s="2"/>
      <c r="R2444" s="9"/>
      <c r="S2444" s="9"/>
      <c r="T2444" s="9"/>
      <c r="U2444" s="9"/>
      <c r="V2444" s="9"/>
      <c r="W2444" s="9"/>
      <c r="X2444" s="9"/>
      <c r="Y2444" s="9"/>
      <c r="Z2444" s="9"/>
      <c r="AA2444" s="9"/>
      <c r="AB2444" s="9"/>
      <c r="AC2444" s="9"/>
      <c r="AD2444" s="9"/>
      <c r="AE2444" s="9"/>
      <c r="AF2444" s="59">
        <f t="shared" si="848"/>
        <v>44954</v>
      </c>
      <c r="AG2444" s="15">
        <f t="shared" si="849"/>
        <v>0</v>
      </c>
      <c r="AH2444" s="15">
        <f t="shared" si="849"/>
        <v>0</v>
      </c>
      <c r="AI2444" s="4">
        <f t="shared" si="849"/>
        <v>0</v>
      </c>
      <c r="AJ2444" s="16">
        <f t="shared" si="849"/>
        <v>0</v>
      </c>
      <c r="AK2444" s="4">
        <f t="shared" si="849"/>
        <v>0</v>
      </c>
      <c r="AL2444" s="59">
        <f t="shared" si="846"/>
        <v>44954</v>
      </c>
      <c r="AM2444" s="16">
        <f t="shared" si="850"/>
        <v>0</v>
      </c>
      <c r="AN2444" s="15">
        <f t="shared" si="850"/>
        <v>0</v>
      </c>
      <c r="AO2444" s="9">
        <f t="shared" si="850"/>
        <v>0</v>
      </c>
      <c r="AP2444" s="17">
        <f t="shared" si="850"/>
        <v>0</v>
      </c>
      <c r="AQ2444" s="15">
        <f t="shared" si="850"/>
        <v>0</v>
      </c>
      <c r="AR2444" s="10">
        <f t="shared" si="850"/>
        <v>0</v>
      </c>
      <c r="AS2444" s="59">
        <f t="shared" si="850"/>
        <v>0</v>
      </c>
      <c r="AT2444" s="18"/>
      <c r="AU2444" s="18"/>
      <c r="AV2444" s="40"/>
      <c r="AW2444" s="18"/>
      <c r="AX2444" s="18"/>
      <c r="AY2444" s="18"/>
      <c r="AZ2444" s="18"/>
      <c r="BA2444" s="18"/>
      <c r="BB2444" s="18"/>
      <c r="BC2444" s="18"/>
      <c r="BD2444" s="18"/>
      <c r="BE2444" s="18"/>
      <c r="BF2444" s="18"/>
      <c r="BG2444" s="18"/>
      <c r="BH2444" s="18"/>
      <c r="BI2444" s="18"/>
      <c r="BJ2444" s="18"/>
      <c r="BK2444" s="18"/>
      <c r="BL2444" s="18"/>
      <c r="BM2444" s="18"/>
      <c r="BN2444" s="18"/>
      <c r="BO2444" s="18"/>
      <c r="BP2444" s="18"/>
      <c r="BQ2444" s="18"/>
      <c r="BR2444" s="18"/>
      <c r="BS2444" s="18"/>
      <c r="BT2444" s="18"/>
      <c r="BU2444" s="18"/>
      <c r="BV2444" s="18"/>
      <c r="BW2444" s="18"/>
      <c r="BX2444" s="18"/>
      <c r="BY2444" s="18"/>
      <c r="BZ2444" s="18"/>
      <c r="CA2444" s="18"/>
      <c r="CB2444" s="18"/>
      <c r="CC2444" s="18"/>
      <c r="CD2444" s="18"/>
      <c r="CE2444" s="18"/>
      <c r="CF2444" s="18"/>
      <c r="CG2444" s="18"/>
      <c r="CH2444" s="18"/>
      <c r="CI2444" s="18"/>
      <c r="CJ2444" s="18"/>
      <c r="CK2444" s="18"/>
      <c r="CL2444" s="18"/>
      <c r="CM2444" s="18"/>
      <c r="CN2444" s="18"/>
      <c r="CO2444" s="18"/>
      <c r="CP2444" s="18"/>
      <c r="CQ2444" s="18"/>
      <c r="CR2444" s="18"/>
      <c r="CS2444" s="18"/>
      <c r="CT2444" s="18"/>
      <c r="CU2444" s="18"/>
      <c r="CV2444" s="18"/>
      <c r="CW2444" s="18"/>
      <c r="CX2444" s="18"/>
      <c r="CY2444" s="18"/>
      <c r="CZ2444" s="18"/>
      <c r="DA2444" s="18"/>
      <c r="DB2444" s="18"/>
      <c r="DC2444" s="18"/>
      <c r="DD2444" s="18"/>
      <c r="DE2444" s="18"/>
      <c r="DF2444" s="18"/>
      <c r="DG2444" s="18"/>
      <c r="DH2444" s="18"/>
      <c r="DI2444" s="18"/>
      <c r="DJ2444" s="18"/>
      <c r="DK2444" s="18"/>
      <c r="DL2444" s="18"/>
      <c r="DM2444" s="18"/>
      <c r="DN2444" s="18"/>
      <c r="DO2444" s="18"/>
      <c r="DP2444" s="18"/>
      <c r="DQ2444" s="18"/>
      <c r="DR2444" s="18"/>
      <c r="DS2444" s="18"/>
      <c r="DT2444" s="18"/>
      <c r="DU2444" s="18"/>
      <c r="DV2444" s="18"/>
      <c r="DW2444" s="18"/>
      <c r="DX2444" s="18"/>
      <c r="DY2444" s="18"/>
      <c r="DZ2444" s="18"/>
      <c r="EA2444" s="18"/>
      <c r="EB2444" s="18"/>
      <c r="EC2444" s="18"/>
      <c r="ED2444" s="18"/>
      <c r="EE2444" s="18"/>
      <c r="EF2444" s="18"/>
      <c r="EG2444" s="18"/>
      <c r="EH2444" s="18"/>
      <c r="EI2444" s="18"/>
      <c r="EJ2444" s="18"/>
      <c r="EK2444" s="18"/>
      <c r="EL2444" s="18"/>
      <c r="EM2444" s="18"/>
      <c r="EN2444" s="18"/>
      <c r="EO2444" s="18"/>
      <c r="EP2444" s="18"/>
      <c r="EQ2444" s="18"/>
      <c r="ER2444" s="18"/>
      <c r="ES2444" s="18"/>
      <c r="ET2444" s="18"/>
      <c r="EU2444" s="18"/>
      <c r="EV2444" s="18"/>
      <c r="EW2444" s="18"/>
      <c r="EX2444" s="18"/>
      <c r="EY2444" s="18"/>
      <c r="EZ2444" s="18"/>
      <c r="FA2444" s="18"/>
      <c r="FB2444" s="18"/>
      <c r="FC2444" s="18"/>
      <c r="FD2444" s="18"/>
      <c r="FE2444" s="18"/>
      <c r="FF2444" s="18"/>
      <c r="FG2444" s="18"/>
      <c r="FH2444" s="18"/>
      <c r="FI2444" s="18"/>
      <c r="FJ2444" s="18"/>
      <c r="FK2444" s="18"/>
      <c r="FL2444" s="18"/>
      <c r="FM2444" s="18"/>
      <c r="FN2444" s="18"/>
      <c r="FO2444" s="18"/>
      <c r="FP2444" s="18"/>
      <c r="FQ2444" s="18"/>
      <c r="FR2444" s="18"/>
      <c r="FS2444" s="18"/>
      <c r="FT2444" s="18"/>
      <c r="FU2444" s="18"/>
      <c r="FV2444" s="18"/>
      <c r="FW2444" s="18"/>
      <c r="FX2444" s="18"/>
      <c r="FY2444" s="18"/>
      <c r="FZ2444" s="18"/>
      <c r="GA2444" s="18"/>
      <c r="GB2444" s="18"/>
      <c r="GC2444" s="18"/>
      <c r="GD2444" s="18"/>
      <c r="GE2444" s="18"/>
      <c r="GF2444" s="18"/>
      <c r="GG2444" s="18"/>
      <c r="GH2444" s="18"/>
      <c r="GI2444" s="18"/>
      <c r="GJ2444" s="18"/>
      <c r="GK2444" s="18"/>
      <c r="GL2444" s="18"/>
      <c r="GM2444" s="18"/>
      <c r="GN2444" s="18"/>
      <c r="GO2444" s="18"/>
      <c r="GP2444" s="18"/>
      <c r="GQ2444" s="18"/>
      <c r="GR2444" s="18"/>
      <c r="GS2444" s="18"/>
      <c r="GT2444" s="18"/>
    </row>
    <row r="2445" spans="1:202" x14ac:dyDescent="0.2">
      <c r="A2445" s="122"/>
      <c r="B2445" s="3"/>
      <c r="C2445" s="3"/>
      <c r="D2445" s="4"/>
      <c r="E2445" s="5"/>
      <c r="F2445" s="19"/>
      <c r="G2445" s="6"/>
      <c r="H2445" s="5"/>
      <c r="I2445" s="5"/>
      <c r="J2445" s="5"/>
      <c r="K2445" s="3"/>
      <c r="L2445" s="20"/>
      <c r="M2445" s="8"/>
      <c r="N2445" s="3"/>
      <c r="O2445" s="3"/>
      <c r="P2445" s="21"/>
      <c r="Q2445" s="2"/>
      <c r="R2445" s="9"/>
      <c r="S2445" s="9"/>
      <c r="T2445" s="9"/>
      <c r="U2445" s="9"/>
      <c r="V2445" s="9"/>
      <c r="W2445" s="9"/>
      <c r="X2445" s="9"/>
      <c r="Y2445" s="9"/>
      <c r="Z2445" s="9"/>
      <c r="AA2445" s="9"/>
      <c r="AB2445" s="9"/>
      <c r="AC2445" s="9"/>
      <c r="AD2445" s="9"/>
      <c r="AE2445" s="9"/>
      <c r="AF2445" s="59"/>
      <c r="AG2445" s="15"/>
      <c r="AH2445" s="15"/>
      <c r="AI2445" s="4"/>
      <c r="AJ2445" s="16"/>
      <c r="AK2445" s="4"/>
      <c r="AL2445" s="59"/>
      <c r="AM2445" s="16"/>
      <c r="AN2445" s="15"/>
      <c r="AO2445" s="9"/>
      <c r="AP2445" s="17"/>
      <c r="AQ2445" s="15"/>
      <c r="AR2445" s="42"/>
      <c r="AS2445" s="59"/>
      <c r="AT2445" s="18"/>
      <c r="AU2445" s="18"/>
      <c r="AV2445" s="40"/>
      <c r="AW2445" s="18"/>
      <c r="AX2445" s="18"/>
      <c r="AY2445" s="18"/>
      <c r="AZ2445" s="18"/>
      <c r="BA2445" s="18"/>
      <c r="BB2445" s="18"/>
      <c r="BC2445" s="18"/>
      <c r="BD2445" s="18"/>
      <c r="BE2445" s="18"/>
      <c r="BF2445" s="18"/>
      <c r="BG2445" s="18"/>
      <c r="BH2445" s="18"/>
      <c r="BI2445" s="18"/>
      <c r="BJ2445" s="18"/>
      <c r="BK2445" s="18"/>
      <c r="BL2445" s="18"/>
      <c r="BM2445" s="18"/>
      <c r="BN2445" s="18"/>
      <c r="BO2445" s="18"/>
      <c r="BP2445" s="18"/>
      <c r="BQ2445" s="18"/>
      <c r="BR2445" s="18"/>
      <c r="BS2445" s="18"/>
      <c r="BT2445" s="18"/>
      <c r="BU2445" s="18"/>
      <c r="BV2445" s="18"/>
      <c r="BW2445" s="18"/>
      <c r="BX2445" s="18"/>
      <c r="BY2445" s="18"/>
      <c r="BZ2445" s="18"/>
      <c r="CA2445" s="18"/>
      <c r="CB2445" s="18"/>
      <c r="CC2445" s="18"/>
      <c r="CD2445" s="18"/>
      <c r="CE2445" s="18"/>
      <c r="CF2445" s="18"/>
      <c r="CG2445" s="18"/>
      <c r="CH2445" s="18"/>
      <c r="CI2445" s="18"/>
      <c r="CJ2445" s="18"/>
      <c r="CK2445" s="18"/>
      <c r="CL2445" s="18"/>
      <c r="CM2445" s="18"/>
      <c r="CN2445" s="18"/>
      <c r="CO2445" s="18"/>
      <c r="CP2445" s="18"/>
      <c r="CQ2445" s="18"/>
      <c r="CR2445" s="18"/>
      <c r="CS2445" s="18"/>
      <c r="CT2445" s="18"/>
      <c r="CU2445" s="18"/>
      <c r="CV2445" s="18"/>
      <c r="CW2445" s="18"/>
      <c r="CX2445" s="18"/>
      <c r="CY2445" s="18"/>
      <c r="CZ2445" s="18"/>
      <c r="DA2445" s="18"/>
      <c r="DB2445" s="18"/>
      <c r="DC2445" s="18"/>
      <c r="DD2445" s="18"/>
      <c r="DE2445" s="18"/>
      <c r="DF2445" s="18"/>
      <c r="DG2445" s="18"/>
      <c r="DH2445" s="18"/>
      <c r="DI2445" s="18"/>
      <c r="DJ2445" s="18"/>
      <c r="DK2445" s="18"/>
      <c r="DL2445" s="18"/>
      <c r="DM2445" s="18"/>
      <c r="DN2445" s="18"/>
      <c r="DO2445" s="18"/>
      <c r="DP2445" s="18"/>
      <c r="DQ2445" s="18"/>
      <c r="DR2445" s="18"/>
      <c r="DS2445" s="18"/>
      <c r="DT2445" s="18"/>
      <c r="DU2445" s="18"/>
      <c r="DV2445" s="18"/>
      <c r="DW2445" s="18"/>
      <c r="DX2445" s="18"/>
      <c r="DY2445" s="18"/>
      <c r="DZ2445" s="18"/>
      <c r="EA2445" s="18"/>
      <c r="EB2445" s="18"/>
      <c r="EC2445" s="18"/>
      <c r="ED2445" s="18"/>
      <c r="EE2445" s="18"/>
      <c r="EF2445" s="18"/>
      <c r="EG2445" s="18"/>
      <c r="EH2445" s="18"/>
      <c r="EI2445" s="18"/>
      <c r="EJ2445" s="18"/>
      <c r="EK2445" s="18"/>
      <c r="EL2445" s="18"/>
      <c r="EM2445" s="18"/>
      <c r="EN2445" s="18"/>
      <c r="EO2445" s="18"/>
      <c r="EP2445" s="18"/>
      <c r="EQ2445" s="18"/>
      <c r="ER2445" s="18"/>
      <c r="ES2445" s="18"/>
      <c r="ET2445" s="18"/>
      <c r="EU2445" s="18"/>
      <c r="EV2445" s="18"/>
      <c r="EW2445" s="18"/>
      <c r="EX2445" s="18"/>
      <c r="EY2445" s="18"/>
      <c r="EZ2445" s="18"/>
      <c r="FA2445" s="18"/>
      <c r="FB2445" s="18"/>
      <c r="FC2445" s="18"/>
      <c r="FD2445" s="18"/>
      <c r="FE2445" s="18"/>
      <c r="FF2445" s="18"/>
      <c r="FG2445" s="18"/>
      <c r="FH2445" s="18"/>
      <c r="FI2445" s="18"/>
      <c r="FJ2445" s="18"/>
      <c r="FK2445" s="18"/>
      <c r="FL2445" s="18"/>
      <c r="FM2445" s="18"/>
      <c r="FN2445" s="18"/>
      <c r="FO2445" s="18"/>
      <c r="FP2445" s="18"/>
      <c r="FQ2445" s="18"/>
      <c r="FR2445" s="18"/>
      <c r="FS2445" s="18"/>
      <c r="FT2445" s="18"/>
      <c r="FU2445" s="18"/>
      <c r="FV2445" s="18"/>
      <c r="FW2445" s="18"/>
      <c r="FX2445" s="18"/>
      <c r="FY2445" s="18"/>
      <c r="FZ2445" s="18"/>
      <c r="GA2445" s="18"/>
      <c r="GB2445" s="18"/>
      <c r="GC2445" s="18"/>
      <c r="GD2445" s="18"/>
      <c r="GE2445" s="18"/>
      <c r="GF2445" s="18"/>
      <c r="GG2445" s="18"/>
      <c r="GH2445" s="18"/>
      <c r="GI2445" s="18"/>
      <c r="GJ2445" s="18"/>
      <c r="GK2445" s="18"/>
      <c r="GL2445" s="18"/>
      <c r="GM2445" s="18"/>
      <c r="GN2445" s="18"/>
      <c r="GO2445" s="18"/>
      <c r="GP2445" s="18"/>
      <c r="GQ2445" s="18"/>
      <c r="GR2445" s="18"/>
      <c r="GS2445" s="18"/>
      <c r="GT2445" s="18"/>
    </row>
    <row r="2446" spans="1:202" x14ac:dyDescent="0.2">
      <c r="A2446" s="122"/>
      <c r="B2446" s="3"/>
      <c r="C2446" s="3"/>
      <c r="D2446" s="4"/>
      <c r="E2446" s="5"/>
      <c r="F2446" s="19"/>
      <c r="G2446" s="6"/>
      <c r="H2446" s="5"/>
      <c r="I2446" s="5"/>
      <c r="J2446" s="5"/>
      <c r="K2446" s="3"/>
      <c r="L2446" s="20"/>
      <c r="M2446" s="8"/>
      <c r="N2446" s="3"/>
      <c r="O2446" s="3"/>
      <c r="P2446" s="21"/>
      <c r="Q2446" s="2"/>
      <c r="R2446" s="9"/>
      <c r="S2446" s="9"/>
      <c r="T2446" s="9"/>
      <c r="U2446" s="9"/>
      <c r="V2446" s="9"/>
      <c r="W2446" s="9"/>
      <c r="X2446" s="9"/>
      <c r="Y2446" s="9"/>
      <c r="Z2446" s="9"/>
      <c r="AA2446" s="9"/>
      <c r="AB2446" s="9"/>
      <c r="AC2446" s="9"/>
      <c r="AD2446" s="9"/>
      <c r="AE2446" s="9"/>
      <c r="AF2446" s="59" t="str">
        <f t="shared" ref="AF2446:AS2446" si="851">$B$6</f>
        <v>CNEN22</v>
      </c>
      <c r="AG2446" s="9" t="str">
        <f t="shared" si="851"/>
        <v>CNEN22</v>
      </c>
      <c r="AH2446" s="9" t="str">
        <f t="shared" si="851"/>
        <v>CNEN22</v>
      </c>
      <c r="AI2446" s="9" t="str">
        <f t="shared" si="851"/>
        <v>CNEN22</v>
      </c>
      <c r="AJ2446" s="9" t="str">
        <f t="shared" si="851"/>
        <v>CNEN22</v>
      </c>
      <c r="AK2446" s="4" t="str">
        <f t="shared" si="851"/>
        <v>CNEN22</v>
      </c>
      <c r="AL2446" s="59" t="str">
        <f t="shared" si="851"/>
        <v>CNEN22</v>
      </c>
      <c r="AM2446" s="9" t="str">
        <f t="shared" si="851"/>
        <v>CNEN22</v>
      </c>
      <c r="AN2446" s="9" t="str">
        <f t="shared" si="851"/>
        <v>CNEN22</v>
      </c>
      <c r="AO2446" s="9" t="str">
        <f t="shared" si="851"/>
        <v>CNEN22</v>
      </c>
      <c r="AP2446" s="17" t="str">
        <f t="shared" si="851"/>
        <v>CNEN22</v>
      </c>
      <c r="AQ2446" s="9" t="str">
        <f t="shared" si="851"/>
        <v>CNEN22</v>
      </c>
      <c r="AR2446" s="10" t="str">
        <f t="shared" si="851"/>
        <v>CNEN22</v>
      </c>
      <c r="AS2446" s="59" t="str">
        <f t="shared" si="851"/>
        <v>CNEN22</v>
      </c>
      <c r="AT2446" s="18"/>
      <c r="AU2446" s="18"/>
      <c r="AV2446" s="40"/>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8"/>
      <c r="FH2446" s="18"/>
      <c r="FI2446" s="18"/>
      <c r="FJ2446" s="18"/>
      <c r="FK2446" s="18"/>
      <c r="FL2446" s="18"/>
      <c r="FM2446" s="18"/>
      <c r="FN2446" s="18"/>
      <c r="FO2446" s="18"/>
      <c r="FP2446" s="18"/>
      <c r="FQ2446" s="18"/>
      <c r="FR2446" s="18"/>
      <c r="FS2446" s="18"/>
      <c r="FT2446" s="18"/>
      <c r="FU2446" s="18"/>
      <c r="FV2446" s="18"/>
      <c r="FW2446" s="18"/>
      <c r="FX2446" s="18"/>
      <c r="FY2446" s="18"/>
      <c r="FZ2446" s="18"/>
      <c r="GA2446" s="18"/>
      <c r="GB2446" s="18"/>
      <c r="GC2446" s="18"/>
      <c r="GD2446" s="18"/>
      <c r="GE2446" s="18"/>
      <c r="GF2446" s="18"/>
      <c r="GG2446" s="18"/>
      <c r="GH2446" s="18"/>
      <c r="GI2446" s="18"/>
      <c r="GJ2446" s="18"/>
      <c r="GK2446" s="18"/>
      <c r="GL2446" s="18"/>
      <c r="GM2446" s="18"/>
      <c r="GN2446" s="18"/>
      <c r="GO2446" s="18"/>
      <c r="GP2446" s="18"/>
      <c r="GQ2446" s="18"/>
      <c r="GR2446" s="18"/>
      <c r="GS2446" s="18"/>
      <c r="GT2446" s="18"/>
    </row>
    <row r="2447" spans="1:202" x14ac:dyDescent="0.2">
      <c r="A2447" s="122"/>
      <c r="B2447" s="3"/>
      <c r="C2447" s="3"/>
      <c r="D2447" s="4"/>
      <c r="E2447" s="5"/>
      <c r="F2447" s="19"/>
      <c r="G2447" s="6"/>
      <c r="H2447" s="5"/>
      <c r="I2447" s="5"/>
      <c r="J2447" s="5"/>
      <c r="K2447" s="3"/>
      <c r="L2447" s="20"/>
      <c r="M2447" s="8"/>
      <c r="N2447" s="3"/>
      <c r="O2447" s="3"/>
      <c r="P2447" s="21"/>
      <c r="Q2447" s="2"/>
      <c r="R2447" s="9"/>
      <c r="S2447" s="9"/>
      <c r="T2447" s="9"/>
      <c r="U2447" s="9"/>
      <c r="V2447" s="9"/>
      <c r="W2447" s="9"/>
      <c r="X2447" s="9"/>
      <c r="Y2447" s="9"/>
      <c r="Z2447" s="9"/>
      <c r="AA2447" s="9"/>
      <c r="AB2447" s="9"/>
      <c r="AC2447" s="9"/>
      <c r="AD2447" s="9"/>
      <c r="AE2447" s="9"/>
      <c r="AF2447" s="57" t="s">
        <v>16</v>
      </c>
      <c r="AG2447" s="3" t="s">
        <v>9</v>
      </c>
      <c r="AH2447" s="3" t="s">
        <v>10</v>
      </c>
      <c r="AI2447" s="36" t="s">
        <v>11</v>
      </c>
      <c r="AJ2447" s="37" t="s">
        <v>11</v>
      </c>
      <c r="AK2447" s="36" t="s">
        <v>11</v>
      </c>
      <c r="AL2447" s="60" t="s">
        <v>16</v>
      </c>
      <c r="AM2447" s="37" t="s">
        <v>11</v>
      </c>
      <c r="AN2447" s="3" t="s">
        <v>12</v>
      </c>
      <c r="AO2447" s="7" t="s">
        <v>13</v>
      </c>
      <c r="AP2447" s="38" t="s">
        <v>14</v>
      </c>
      <c r="AQ2447" s="3" t="s">
        <v>14</v>
      </c>
      <c r="AR2447" s="39" t="s">
        <v>15</v>
      </c>
      <c r="AS2447" s="57" t="s">
        <v>15</v>
      </c>
      <c r="AT2447" s="18"/>
      <c r="AU2447" s="18"/>
      <c r="AV2447" s="40"/>
      <c r="AW2447" s="18"/>
      <c r="AX2447" s="18"/>
      <c r="AY2447" s="18"/>
      <c r="AZ2447" s="18"/>
      <c r="BA2447" s="18"/>
      <c r="BB2447" s="18"/>
      <c r="BC2447" s="18"/>
      <c r="BD2447" s="18"/>
      <c r="BE2447" s="18"/>
      <c r="BF2447" s="18"/>
      <c r="BG2447" s="18"/>
      <c r="BH2447" s="18"/>
      <c r="BI2447" s="18"/>
      <c r="BJ2447" s="18"/>
      <c r="BK2447" s="18"/>
      <c r="BL2447" s="18"/>
      <c r="BM2447" s="18"/>
      <c r="BN2447" s="18"/>
      <c r="BO2447" s="18"/>
      <c r="BP2447" s="18"/>
      <c r="BQ2447" s="18"/>
      <c r="BR2447" s="18"/>
      <c r="BS2447" s="18"/>
      <c r="BT2447" s="18"/>
      <c r="BU2447" s="18"/>
      <c r="BV2447" s="18"/>
      <c r="BW2447" s="18"/>
      <c r="BX2447" s="18"/>
      <c r="BY2447" s="18"/>
      <c r="BZ2447" s="18"/>
      <c r="CA2447" s="18"/>
      <c r="CB2447" s="18"/>
      <c r="CC2447" s="18"/>
      <c r="CD2447" s="18"/>
      <c r="CE2447" s="18"/>
      <c r="CF2447" s="18"/>
      <c r="CG2447" s="18"/>
      <c r="CH2447" s="18"/>
      <c r="CI2447" s="18"/>
      <c r="CJ2447" s="18"/>
      <c r="CK2447" s="18"/>
      <c r="CL2447" s="18"/>
      <c r="CM2447" s="18"/>
      <c r="CN2447" s="18"/>
      <c r="CO2447" s="18"/>
      <c r="CP2447" s="18"/>
      <c r="CQ2447" s="18"/>
      <c r="CR2447" s="18"/>
      <c r="CS2447" s="18"/>
      <c r="CT2447" s="18"/>
      <c r="CU2447" s="18"/>
      <c r="CV2447" s="18"/>
      <c r="CW2447" s="18"/>
      <c r="CX2447" s="18"/>
      <c r="CY2447" s="18"/>
      <c r="CZ2447" s="18"/>
      <c r="DA2447" s="18"/>
      <c r="DB2447" s="18"/>
      <c r="DC2447" s="18"/>
      <c r="DD2447" s="18"/>
      <c r="DE2447" s="18"/>
      <c r="DF2447" s="18"/>
      <c r="DG2447" s="18"/>
      <c r="DH2447" s="18"/>
      <c r="DI2447" s="18"/>
      <c r="DJ2447" s="18"/>
      <c r="DK2447" s="18"/>
      <c r="DL2447" s="18"/>
      <c r="DM2447" s="18"/>
      <c r="DN2447" s="18"/>
      <c r="DO2447" s="18"/>
      <c r="DP2447" s="18"/>
      <c r="DQ2447" s="18"/>
      <c r="DR2447" s="18"/>
      <c r="DS2447" s="18"/>
      <c r="DT2447" s="18"/>
      <c r="DU2447" s="18"/>
      <c r="DV2447" s="18"/>
      <c r="DW2447" s="18"/>
      <c r="DX2447" s="18"/>
      <c r="DY2447" s="18"/>
      <c r="DZ2447" s="18"/>
      <c r="EA2447" s="18"/>
      <c r="EB2447" s="18"/>
      <c r="EC2447" s="18"/>
      <c r="ED2447" s="18"/>
      <c r="EE2447" s="18"/>
      <c r="EF2447" s="18"/>
      <c r="EG2447" s="18"/>
      <c r="EH2447" s="18"/>
      <c r="EI2447" s="18"/>
      <c r="EJ2447" s="18"/>
      <c r="EK2447" s="18"/>
      <c r="EL2447" s="18"/>
      <c r="EM2447" s="18"/>
      <c r="EN2447" s="18"/>
      <c r="EO2447" s="18"/>
      <c r="EP2447" s="18"/>
      <c r="EQ2447" s="18"/>
      <c r="ER2447" s="18"/>
      <c r="ES2447" s="18"/>
      <c r="ET2447" s="18"/>
      <c r="EU2447" s="18"/>
      <c r="EV2447" s="18"/>
      <c r="EW2447" s="18"/>
      <c r="EX2447" s="18"/>
      <c r="EY2447" s="18"/>
      <c r="EZ2447" s="18"/>
      <c r="FA2447" s="18"/>
      <c r="FB2447" s="18"/>
      <c r="FC2447" s="18"/>
      <c r="FD2447" s="18"/>
      <c r="FE2447" s="18"/>
      <c r="FF2447" s="18"/>
      <c r="FG2447" s="18"/>
      <c r="FH2447" s="18"/>
      <c r="FI2447" s="18"/>
      <c r="FJ2447" s="18"/>
      <c r="FK2447" s="18"/>
      <c r="FL2447" s="18"/>
      <c r="FM2447" s="18"/>
      <c r="FN2447" s="18"/>
      <c r="FO2447" s="18"/>
      <c r="FP2447" s="18"/>
      <c r="FQ2447" s="18"/>
      <c r="FR2447" s="18"/>
      <c r="FS2447" s="18"/>
      <c r="FT2447" s="18"/>
      <c r="FU2447" s="18"/>
      <c r="FV2447" s="18"/>
      <c r="FW2447" s="18"/>
      <c r="FX2447" s="18"/>
      <c r="FY2447" s="18"/>
      <c r="FZ2447" s="18"/>
      <c r="GA2447" s="18"/>
      <c r="GB2447" s="18"/>
      <c r="GC2447" s="18"/>
      <c r="GD2447" s="18"/>
      <c r="GE2447" s="18"/>
      <c r="GF2447" s="18"/>
      <c r="GG2447" s="18"/>
      <c r="GH2447" s="18"/>
      <c r="GI2447" s="18"/>
      <c r="GJ2447" s="18"/>
      <c r="GK2447" s="18"/>
      <c r="GL2447" s="18"/>
      <c r="GM2447" s="18"/>
      <c r="GN2447" s="18"/>
      <c r="GO2447" s="18"/>
      <c r="GP2447" s="18"/>
      <c r="GQ2447" s="18"/>
      <c r="GR2447" s="18"/>
      <c r="GS2447" s="18"/>
      <c r="GT2447" s="18"/>
    </row>
    <row r="2448" spans="1:202" x14ac:dyDescent="0.2">
      <c r="A2448" s="122"/>
      <c r="B2448" s="3"/>
      <c r="C2448" s="3"/>
      <c r="D2448" s="4"/>
      <c r="E2448" s="5"/>
      <c r="F2448" s="19"/>
      <c r="G2448" s="6"/>
      <c r="H2448" s="5"/>
      <c r="I2448" s="5"/>
      <c r="J2448" s="5"/>
      <c r="K2448" s="3"/>
      <c r="L2448" s="20"/>
      <c r="M2448" s="8"/>
      <c r="N2448" s="3"/>
      <c r="O2448" s="3"/>
      <c r="P2448" s="21"/>
      <c r="Q2448" s="2"/>
      <c r="R2448" s="9"/>
      <c r="S2448" s="9"/>
      <c r="T2448" s="9"/>
      <c r="U2448" s="9"/>
      <c r="V2448" s="9"/>
      <c r="W2448" s="9"/>
      <c r="X2448" s="9"/>
      <c r="Y2448" s="9"/>
      <c r="Z2448" s="9"/>
      <c r="AA2448" s="9"/>
      <c r="AB2448" s="9"/>
      <c r="AC2448" s="9"/>
      <c r="AD2448" s="9"/>
      <c r="AE2448" s="9"/>
      <c r="AF2448" s="57" t="s">
        <v>73</v>
      </c>
      <c r="AG2448" s="15" t="str">
        <f>$B$6</f>
        <v>CNEN22</v>
      </c>
      <c r="AH2448" s="3" t="s">
        <v>18</v>
      </c>
      <c r="AI2448" s="19" t="s">
        <v>19</v>
      </c>
      <c r="AJ2448" s="5"/>
      <c r="AK2448" s="19" t="s">
        <v>20</v>
      </c>
      <c r="AL2448" s="57"/>
      <c r="AM2448" s="5"/>
      <c r="AN2448" s="3"/>
      <c r="AO2448" s="7"/>
      <c r="AP2448" s="38"/>
      <c r="AQ2448" s="3"/>
      <c r="AR2448" s="39" t="s">
        <v>23</v>
      </c>
      <c r="AS2448" s="57" t="s">
        <v>23</v>
      </c>
      <c r="AT2448" s="18"/>
      <c r="AU2448" s="18"/>
      <c r="AV2448" s="40"/>
      <c r="AW2448" s="18"/>
      <c r="AX2448" s="18"/>
      <c r="AY2448" s="18"/>
      <c r="AZ2448" s="18"/>
      <c r="BA2448" s="18"/>
      <c r="BB2448" s="18"/>
      <c r="BC2448" s="18"/>
      <c r="BD2448" s="18"/>
      <c r="BE2448" s="18"/>
      <c r="BF2448" s="18"/>
      <c r="BG2448" s="18"/>
      <c r="BH2448" s="18"/>
      <c r="BI2448" s="18"/>
      <c r="BJ2448" s="18"/>
      <c r="BK2448" s="18"/>
      <c r="BL2448" s="18"/>
      <c r="BM2448" s="18"/>
      <c r="BN2448" s="18"/>
      <c r="BO2448" s="18"/>
      <c r="BP2448" s="18"/>
      <c r="BQ2448" s="18"/>
      <c r="BR2448" s="18"/>
      <c r="BS2448" s="18"/>
      <c r="BT2448" s="18"/>
      <c r="BU2448" s="18"/>
      <c r="BV2448" s="18"/>
      <c r="BW2448" s="18"/>
      <c r="BX2448" s="18"/>
      <c r="BY2448" s="18"/>
      <c r="BZ2448" s="18"/>
      <c r="CA2448" s="18"/>
      <c r="CB2448" s="18"/>
      <c r="CC2448" s="18"/>
      <c r="CD2448" s="18"/>
      <c r="CE2448" s="18"/>
      <c r="CF2448" s="18"/>
      <c r="CG2448" s="18"/>
      <c r="CH2448" s="18"/>
      <c r="CI2448" s="18"/>
      <c r="CJ2448" s="18"/>
      <c r="CK2448" s="18"/>
      <c r="CL2448" s="18"/>
      <c r="CM2448" s="18"/>
      <c r="CN2448" s="18"/>
      <c r="CO2448" s="18"/>
      <c r="CP2448" s="18"/>
      <c r="CQ2448" s="18"/>
      <c r="CR2448" s="18"/>
      <c r="CS2448" s="18"/>
      <c r="CT2448" s="18"/>
      <c r="CU2448" s="18"/>
      <c r="CV2448" s="18"/>
      <c r="CW2448" s="18"/>
      <c r="CX2448" s="18"/>
      <c r="CY2448" s="18"/>
      <c r="CZ2448" s="18"/>
      <c r="DA2448" s="18"/>
      <c r="DB2448" s="18"/>
      <c r="DC2448" s="18"/>
      <c r="DD2448" s="18"/>
      <c r="DE2448" s="18"/>
      <c r="DF2448" s="18"/>
      <c r="DG2448" s="18"/>
      <c r="DH2448" s="18"/>
      <c r="DI2448" s="18"/>
      <c r="DJ2448" s="18"/>
      <c r="DK2448" s="18"/>
      <c r="DL2448" s="18"/>
      <c r="DM2448" s="18"/>
      <c r="DN2448" s="18"/>
      <c r="DO2448" s="18"/>
      <c r="DP2448" s="18"/>
      <c r="DQ2448" s="18"/>
      <c r="DR2448" s="18"/>
      <c r="DS2448" s="18"/>
      <c r="DT2448" s="18"/>
      <c r="DU2448" s="18"/>
      <c r="DV2448" s="18"/>
      <c r="DW2448" s="18"/>
      <c r="DX2448" s="18"/>
      <c r="DY2448" s="18"/>
      <c r="DZ2448" s="18"/>
      <c r="EA2448" s="18"/>
      <c r="EB2448" s="18"/>
      <c r="EC2448" s="18"/>
      <c r="ED2448" s="18"/>
      <c r="EE2448" s="18"/>
      <c r="EF2448" s="18"/>
      <c r="EG2448" s="18"/>
      <c r="EH2448" s="18"/>
      <c r="EI2448" s="18"/>
      <c r="EJ2448" s="18"/>
      <c r="EK2448" s="18"/>
      <c r="EL2448" s="18"/>
      <c r="EM2448" s="18"/>
      <c r="EN2448" s="18"/>
      <c r="EO2448" s="18"/>
      <c r="EP2448" s="18"/>
      <c r="EQ2448" s="18"/>
      <c r="ER2448" s="18"/>
      <c r="ES2448" s="18"/>
      <c r="ET2448" s="18"/>
      <c r="EU2448" s="18"/>
      <c r="EV2448" s="18"/>
      <c r="EW2448" s="18"/>
      <c r="EX2448" s="18"/>
      <c r="EY2448" s="18"/>
      <c r="EZ2448" s="18"/>
      <c r="FA2448" s="18"/>
      <c r="FB2448" s="18"/>
      <c r="FC2448" s="18"/>
      <c r="FD2448" s="18"/>
      <c r="FE2448" s="18"/>
      <c r="FF2448" s="18"/>
      <c r="FG2448" s="18"/>
      <c r="FH2448" s="18"/>
      <c r="FI2448" s="18"/>
      <c r="FJ2448" s="18"/>
      <c r="FK2448" s="18"/>
      <c r="FL2448" s="18"/>
      <c r="FM2448" s="18"/>
      <c r="FN2448" s="18"/>
      <c r="FO2448" s="18"/>
      <c r="FP2448" s="18"/>
      <c r="FQ2448" s="18"/>
      <c r="FR2448" s="18"/>
      <c r="FS2448" s="18"/>
      <c r="FT2448" s="18"/>
      <c r="FU2448" s="18"/>
      <c r="FV2448" s="18"/>
      <c r="FW2448" s="18"/>
      <c r="FX2448" s="18"/>
      <c r="FY2448" s="18"/>
      <c r="FZ2448" s="18"/>
      <c r="GA2448" s="18"/>
      <c r="GB2448" s="18"/>
      <c r="GC2448" s="18"/>
      <c r="GD2448" s="18"/>
      <c r="GE2448" s="18"/>
      <c r="GF2448" s="18"/>
      <c r="GG2448" s="18"/>
      <c r="GH2448" s="18"/>
      <c r="GI2448" s="18"/>
      <c r="GJ2448" s="18"/>
      <c r="GK2448" s="18"/>
      <c r="GL2448" s="18"/>
      <c r="GM2448" s="18"/>
      <c r="GN2448" s="18"/>
      <c r="GO2448" s="18"/>
      <c r="GP2448" s="18"/>
      <c r="GQ2448" s="18"/>
      <c r="GR2448" s="18"/>
      <c r="GS2448" s="18"/>
      <c r="GT2448" s="18"/>
    </row>
    <row r="2449" spans="1:202" x14ac:dyDescent="0.2">
      <c r="A2449" s="122"/>
      <c r="B2449" s="3"/>
      <c r="C2449" s="3"/>
      <c r="D2449" s="4"/>
      <c r="E2449" s="5"/>
      <c r="F2449" s="19"/>
      <c r="G2449" s="6"/>
      <c r="H2449" s="5"/>
      <c r="I2449" s="5"/>
      <c r="J2449" s="5"/>
      <c r="K2449" s="3"/>
      <c r="L2449" s="20"/>
      <c r="M2449" s="8"/>
      <c r="N2449" s="3"/>
      <c r="O2449" s="3"/>
      <c r="P2449" s="21"/>
      <c r="Q2449" s="2"/>
      <c r="R2449" s="9"/>
      <c r="S2449" s="9"/>
      <c r="T2449" s="9"/>
      <c r="U2449" s="9"/>
      <c r="V2449" s="9"/>
      <c r="W2449" s="9"/>
      <c r="X2449" s="9"/>
      <c r="Y2449" s="9"/>
      <c r="Z2449" s="9"/>
      <c r="AA2449" s="9"/>
      <c r="AB2449" s="9"/>
      <c r="AC2449" s="9"/>
      <c r="AD2449" s="9"/>
      <c r="AE2449" s="9"/>
      <c r="AF2449" s="57" t="s">
        <v>73</v>
      </c>
      <c r="AG2449" s="15"/>
      <c r="AH2449" s="3"/>
      <c r="AI2449" s="19"/>
      <c r="AJ2449" s="5"/>
      <c r="AK2449" s="19"/>
      <c r="AL2449" s="57"/>
      <c r="AM2449" s="5"/>
      <c r="AN2449" s="3"/>
      <c r="AO2449" s="7"/>
      <c r="AP2449" s="38"/>
      <c r="AQ2449" s="3"/>
      <c r="AR2449" s="39" t="s">
        <v>28</v>
      </c>
      <c r="AS2449" s="57" t="s">
        <v>16</v>
      </c>
      <c r="AT2449" s="18"/>
      <c r="AU2449" s="18"/>
      <c r="AV2449" s="40"/>
      <c r="AW2449" s="18"/>
      <c r="AX2449" s="18"/>
      <c r="AY2449" s="18"/>
      <c r="AZ2449" s="18"/>
      <c r="BA2449" s="18"/>
      <c r="BB2449" s="18"/>
      <c r="BC2449" s="18"/>
      <c r="BD2449" s="18"/>
      <c r="BE2449" s="18"/>
      <c r="BF2449" s="18"/>
      <c r="BG2449" s="18"/>
      <c r="BH2449" s="18"/>
      <c r="BI2449" s="18"/>
      <c r="BJ2449" s="18"/>
      <c r="BK2449" s="18"/>
      <c r="BL2449" s="18"/>
      <c r="BM2449" s="18"/>
      <c r="BN2449" s="18"/>
      <c r="BO2449" s="18"/>
      <c r="BP2449" s="18"/>
      <c r="BQ2449" s="18"/>
      <c r="BR2449" s="18"/>
      <c r="BS2449" s="18"/>
      <c r="BT2449" s="18"/>
      <c r="BU2449" s="18"/>
      <c r="BV2449" s="18"/>
      <c r="BW2449" s="18"/>
      <c r="BX2449" s="18"/>
      <c r="BY2449" s="18"/>
      <c r="BZ2449" s="18"/>
      <c r="CA2449" s="18"/>
      <c r="CB2449" s="18"/>
      <c r="CC2449" s="18"/>
      <c r="CD2449" s="18"/>
      <c r="CE2449" s="18"/>
      <c r="CF2449" s="18"/>
      <c r="CG2449" s="18"/>
      <c r="CH2449" s="18"/>
      <c r="CI2449" s="18"/>
      <c r="CJ2449" s="18"/>
      <c r="CK2449" s="18"/>
      <c r="CL2449" s="18"/>
      <c r="CM2449" s="18"/>
      <c r="CN2449" s="18"/>
      <c r="CO2449" s="18"/>
      <c r="CP2449" s="18"/>
      <c r="CQ2449" s="18"/>
      <c r="CR2449" s="18"/>
      <c r="CS2449" s="18"/>
      <c r="CT2449" s="18"/>
      <c r="CU2449" s="18"/>
      <c r="CV2449" s="18"/>
      <c r="CW2449" s="18"/>
      <c r="CX2449" s="18"/>
      <c r="CY2449" s="18"/>
      <c r="CZ2449" s="18"/>
      <c r="DA2449" s="18"/>
      <c r="DB2449" s="18"/>
      <c r="DC2449" s="18"/>
      <c r="DD2449" s="18"/>
      <c r="DE2449" s="18"/>
      <c r="DF2449" s="18"/>
      <c r="DG2449" s="18"/>
      <c r="DH2449" s="18"/>
      <c r="DI2449" s="18"/>
      <c r="DJ2449" s="18"/>
      <c r="DK2449" s="18"/>
      <c r="DL2449" s="18"/>
      <c r="DM2449" s="18"/>
      <c r="DN2449" s="18"/>
      <c r="DO2449" s="18"/>
      <c r="DP2449" s="18"/>
      <c r="DQ2449" s="18"/>
      <c r="DR2449" s="18"/>
      <c r="DS2449" s="18"/>
      <c r="DT2449" s="18"/>
      <c r="DU2449" s="18"/>
      <c r="DV2449" s="18"/>
      <c r="DW2449" s="18"/>
      <c r="DX2449" s="18"/>
      <c r="DY2449" s="18"/>
      <c r="DZ2449" s="18"/>
      <c r="EA2449" s="18"/>
      <c r="EB2449" s="18"/>
      <c r="EC2449" s="18"/>
      <c r="ED2449" s="18"/>
      <c r="EE2449" s="18"/>
      <c r="EF2449" s="18"/>
      <c r="EG2449" s="18"/>
      <c r="EH2449" s="18"/>
      <c r="EI2449" s="18"/>
      <c r="EJ2449" s="18"/>
      <c r="EK2449" s="18"/>
      <c r="EL2449" s="18"/>
      <c r="EM2449" s="18"/>
      <c r="EN2449" s="18"/>
      <c r="EO2449" s="18"/>
      <c r="EP2449" s="18"/>
      <c r="EQ2449" s="18"/>
      <c r="ER2449" s="18"/>
      <c r="ES2449" s="18"/>
      <c r="ET2449" s="18"/>
      <c r="EU2449" s="18"/>
      <c r="EV2449" s="18"/>
      <c r="EW2449" s="18"/>
      <c r="EX2449" s="18"/>
      <c r="EY2449" s="18"/>
      <c r="EZ2449" s="18"/>
      <c r="FA2449" s="18"/>
      <c r="FB2449" s="18"/>
      <c r="FC2449" s="18"/>
      <c r="FD2449" s="18"/>
      <c r="FE2449" s="18"/>
      <c r="FF2449" s="18"/>
      <c r="FG2449" s="18"/>
      <c r="FH2449" s="18"/>
      <c r="FI2449" s="18"/>
      <c r="FJ2449" s="18"/>
      <c r="FK2449" s="18"/>
      <c r="FL2449" s="18"/>
      <c r="FM2449" s="18"/>
      <c r="FN2449" s="18"/>
      <c r="FO2449" s="18"/>
      <c r="FP2449" s="18"/>
      <c r="FQ2449" s="18"/>
      <c r="FR2449" s="18"/>
      <c r="FS2449" s="18"/>
      <c r="FT2449" s="18"/>
      <c r="FU2449" s="18"/>
      <c r="FV2449" s="18"/>
      <c r="FW2449" s="18"/>
      <c r="FX2449" s="18"/>
      <c r="FY2449" s="18"/>
      <c r="FZ2449" s="18"/>
      <c r="GA2449" s="18"/>
      <c r="GB2449" s="18"/>
      <c r="GC2449" s="18"/>
      <c r="GD2449" s="18"/>
      <c r="GE2449" s="18"/>
      <c r="GF2449" s="18"/>
      <c r="GG2449" s="18"/>
      <c r="GH2449" s="18"/>
      <c r="GI2449" s="18"/>
      <c r="GJ2449" s="18"/>
      <c r="GK2449" s="18"/>
      <c r="GL2449" s="18"/>
      <c r="GM2449" s="18"/>
      <c r="GN2449" s="18"/>
      <c r="GO2449" s="18"/>
      <c r="GP2449" s="18"/>
      <c r="GQ2449" s="18"/>
      <c r="GR2449" s="18"/>
      <c r="GS2449" s="18"/>
      <c r="GT2449" s="18"/>
    </row>
    <row r="2450" spans="1:202" x14ac:dyDescent="0.2">
      <c r="A2450" s="122"/>
      <c r="B2450" s="3"/>
      <c r="C2450" s="3"/>
      <c r="D2450" s="4"/>
      <c r="E2450" s="5"/>
      <c r="F2450" s="19"/>
      <c r="G2450" s="6"/>
      <c r="H2450" s="5"/>
      <c r="I2450" s="5"/>
      <c r="J2450" s="5"/>
      <c r="K2450" s="3"/>
      <c r="L2450" s="20"/>
      <c r="M2450" s="8"/>
      <c r="N2450" s="3"/>
      <c r="O2450" s="3"/>
      <c r="P2450" s="21"/>
      <c r="Q2450" s="2"/>
      <c r="R2450" s="9"/>
      <c r="S2450" s="9"/>
      <c r="T2450" s="9"/>
      <c r="U2450" s="9"/>
      <c r="V2450" s="9"/>
      <c r="W2450" s="9"/>
      <c r="X2450" s="9"/>
      <c r="Y2450" s="9"/>
      <c r="Z2450" s="9"/>
      <c r="AA2450" s="9"/>
      <c r="AB2450" s="9"/>
      <c r="AC2450" s="9"/>
      <c r="AD2450" s="9"/>
      <c r="AE2450" s="9"/>
      <c r="AF2450" s="57"/>
      <c r="AG2450" s="3" t="s">
        <v>30</v>
      </c>
      <c r="AH2450" s="3" t="s">
        <v>30</v>
      </c>
      <c r="AI2450" s="19" t="s">
        <v>31</v>
      </c>
      <c r="AJ2450" s="5" t="s">
        <v>32</v>
      </c>
      <c r="AK2450" s="4" t="s">
        <v>33</v>
      </c>
      <c r="AL2450" s="59"/>
      <c r="AM2450" s="16" t="s">
        <v>36</v>
      </c>
      <c r="AN2450" s="3" t="s">
        <v>30</v>
      </c>
      <c r="AO2450" s="7"/>
      <c r="AP2450" s="38" t="s">
        <v>37</v>
      </c>
      <c r="AQ2450" s="3" t="s">
        <v>30</v>
      </c>
      <c r="AR2450" s="39" t="s">
        <v>38</v>
      </c>
      <c r="AS2450" s="59"/>
      <c r="AT2450" s="18"/>
      <c r="AU2450" s="18"/>
      <c r="AV2450" s="40"/>
      <c r="AW2450" s="18"/>
      <c r="AX2450" s="18"/>
      <c r="AY2450" s="18"/>
      <c r="AZ2450" s="18"/>
      <c r="BA2450" s="18"/>
      <c r="BB2450" s="18"/>
      <c r="BC2450" s="18"/>
      <c r="BD2450" s="18"/>
      <c r="BE2450" s="18"/>
      <c r="BF2450" s="18"/>
      <c r="BG2450" s="18"/>
      <c r="BH2450" s="18"/>
      <c r="BI2450" s="18"/>
      <c r="BJ2450" s="18"/>
      <c r="BK2450" s="18"/>
      <c r="BL2450" s="18"/>
      <c r="BM2450" s="18"/>
      <c r="BN2450" s="18"/>
      <c r="BO2450" s="18"/>
      <c r="BP2450" s="18"/>
      <c r="BQ2450" s="18"/>
      <c r="BR2450" s="18"/>
      <c r="BS2450" s="18"/>
      <c r="BT2450" s="18"/>
      <c r="BU2450" s="18"/>
      <c r="BV2450" s="18"/>
      <c r="BW2450" s="18"/>
      <c r="BX2450" s="18"/>
      <c r="BY2450" s="18"/>
      <c r="BZ2450" s="18"/>
      <c r="CA2450" s="18"/>
      <c r="CB2450" s="18"/>
      <c r="CC2450" s="18"/>
      <c r="CD2450" s="18"/>
      <c r="CE2450" s="18"/>
      <c r="CF2450" s="18"/>
      <c r="CG2450" s="18"/>
      <c r="CH2450" s="18"/>
      <c r="CI2450" s="18"/>
      <c r="CJ2450" s="18"/>
      <c r="CK2450" s="18"/>
      <c r="CL2450" s="18"/>
      <c r="CM2450" s="18"/>
      <c r="CN2450" s="18"/>
      <c r="CO2450" s="18"/>
      <c r="CP2450" s="18"/>
      <c r="CQ2450" s="18"/>
      <c r="CR2450" s="18"/>
      <c r="CS2450" s="18"/>
      <c r="CT2450" s="18"/>
      <c r="CU2450" s="18"/>
      <c r="CV2450" s="18"/>
      <c r="CW2450" s="18"/>
      <c r="CX2450" s="18"/>
      <c r="CY2450" s="18"/>
      <c r="CZ2450" s="18"/>
      <c r="DA2450" s="18"/>
      <c r="DB2450" s="18"/>
      <c r="DC2450" s="18"/>
      <c r="DD2450" s="18"/>
      <c r="DE2450" s="18"/>
      <c r="DF2450" s="18"/>
      <c r="DG2450" s="18"/>
      <c r="DH2450" s="18"/>
      <c r="DI2450" s="18"/>
      <c r="DJ2450" s="18"/>
      <c r="DK2450" s="18"/>
      <c r="DL2450" s="18"/>
      <c r="DM2450" s="18"/>
      <c r="DN2450" s="18"/>
      <c r="DO2450" s="18"/>
      <c r="DP2450" s="18"/>
      <c r="DQ2450" s="18"/>
      <c r="DR2450" s="18"/>
      <c r="DS2450" s="18"/>
      <c r="DT2450" s="18"/>
      <c r="DU2450" s="18"/>
      <c r="DV2450" s="18"/>
      <c r="DW2450" s="18"/>
      <c r="DX2450" s="18"/>
      <c r="DY2450" s="18"/>
      <c r="DZ2450" s="18"/>
      <c r="EA2450" s="18"/>
      <c r="EB2450" s="18"/>
      <c r="EC2450" s="18"/>
      <c r="ED2450" s="18"/>
      <c r="EE2450" s="18"/>
      <c r="EF2450" s="18"/>
      <c r="EG2450" s="18"/>
      <c r="EH2450" s="18"/>
      <c r="EI2450" s="18"/>
      <c r="EJ2450" s="18"/>
      <c r="EK2450" s="18"/>
      <c r="EL2450" s="18"/>
      <c r="EM2450" s="18"/>
      <c r="EN2450" s="18"/>
      <c r="EO2450" s="18"/>
      <c r="EP2450" s="18"/>
      <c r="EQ2450" s="18"/>
      <c r="ER2450" s="18"/>
      <c r="ES2450" s="18"/>
      <c r="ET2450" s="18"/>
      <c r="EU2450" s="18"/>
      <c r="EV2450" s="18"/>
      <c r="EW2450" s="18"/>
      <c r="EX2450" s="18"/>
      <c r="EY2450" s="18"/>
      <c r="EZ2450" s="18"/>
      <c r="FA2450" s="18"/>
      <c r="FB2450" s="18"/>
      <c r="FC2450" s="18"/>
      <c r="FD2450" s="18"/>
      <c r="FE2450" s="18"/>
      <c r="FF2450" s="18"/>
      <c r="FG2450" s="18"/>
      <c r="FH2450" s="18"/>
      <c r="FI2450" s="18"/>
      <c r="FJ2450" s="18"/>
      <c r="FK2450" s="18"/>
      <c r="FL2450" s="18"/>
      <c r="FM2450" s="18"/>
      <c r="FN2450" s="18"/>
      <c r="FO2450" s="18"/>
      <c r="FP2450" s="18"/>
      <c r="FQ2450" s="18"/>
      <c r="FR2450" s="18"/>
      <c r="FS2450" s="18"/>
      <c r="FT2450" s="18"/>
      <c r="FU2450" s="18"/>
      <c r="FV2450" s="18"/>
      <c r="FW2450" s="18"/>
      <c r="FX2450" s="18"/>
      <c r="FY2450" s="18"/>
      <c r="FZ2450" s="18"/>
      <c r="GA2450" s="18"/>
      <c r="GB2450" s="18"/>
      <c r="GC2450" s="18"/>
      <c r="GD2450" s="18"/>
      <c r="GE2450" s="18"/>
      <c r="GF2450" s="18"/>
      <c r="GG2450" s="18"/>
      <c r="GH2450" s="18"/>
      <c r="GI2450" s="18"/>
      <c r="GJ2450" s="18"/>
      <c r="GK2450" s="18"/>
      <c r="GL2450" s="18"/>
      <c r="GM2450" s="18"/>
      <c r="GN2450" s="18"/>
      <c r="GO2450" s="18"/>
      <c r="GP2450" s="18"/>
      <c r="GQ2450" s="18"/>
      <c r="GR2450" s="18"/>
      <c r="GS2450" s="18"/>
      <c r="GT2450" s="18"/>
    </row>
    <row r="2451" spans="1:202" x14ac:dyDescent="0.2">
      <c r="A2451" s="122"/>
      <c r="B2451" s="3"/>
      <c r="C2451" s="3"/>
      <c r="D2451" s="4"/>
      <c r="E2451" s="5"/>
      <c r="F2451" s="19"/>
      <c r="G2451" s="6"/>
      <c r="H2451" s="5"/>
      <c r="I2451" s="5"/>
      <c r="J2451" s="5"/>
      <c r="K2451" s="3"/>
      <c r="L2451" s="20"/>
      <c r="M2451" s="8"/>
      <c r="N2451" s="3"/>
      <c r="O2451" s="3"/>
      <c r="P2451" s="21"/>
      <c r="Q2451" s="2"/>
      <c r="R2451" s="9"/>
      <c r="S2451" s="9"/>
      <c r="T2451" s="9"/>
      <c r="U2451" s="9"/>
      <c r="V2451" s="9"/>
      <c r="W2451" s="9"/>
      <c r="X2451" s="9"/>
      <c r="Y2451" s="9"/>
      <c r="Z2451" s="9"/>
      <c r="AA2451" s="9"/>
      <c r="AB2451" s="9"/>
      <c r="AC2451" s="9"/>
      <c r="AD2451" s="9"/>
      <c r="AE2451" s="9"/>
      <c r="AF2451" s="59"/>
      <c r="AG2451" s="15"/>
      <c r="AH2451" s="15"/>
      <c r="AI2451" s="4"/>
      <c r="AJ2451" s="16"/>
      <c r="AK2451" s="4"/>
      <c r="AL2451" s="59"/>
      <c r="AM2451" s="16"/>
      <c r="AN2451" s="15"/>
      <c r="AO2451" s="9"/>
      <c r="AP2451" s="17"/>
      <c r="AQ2451" s="15"/>
      <c r="AR2451" s="10"/>
      <c r="AS2451" s="61"/>
      <c r="AT2451" s="18"/>
      <c r="AU2451" s="18"/>
      <c r="AV2451" s="40"/>
      <c r="AW2451" s="18"/>
      <c r="AX2451" s="18"/>
      <c r="AY2451" s="18"/>
      <c r="AZ2451" s="18"/>
      <c r="BA2451" s="18"/>
      <c r="BB2451" s="18"/>
      <c r="BC2451" s="18"/>
      <c r="BD2451" s="18"/>
      <c r="BE2451" s="18"/>
      <c r="BF2451" s="18"/>
      <c r="BG2451" s="18"/>
      <c r="BH2451" s="18"/>
      <c r="BI2451" s="18"/>
      <c r="BJ2451" s="18"/>
      <c r="BK2451" s="18"/>
      <c r="BL2451" s="18"/>
      <c r="BM2451" s="18"/>
      <c r="BN2451" s="18"/>
      <c r="BO2451" s="18"/>
      <c r="BP2451" s="18"/>
      <c r="BQ2451" s="18"/>
      <c r="BR2451" s="18"/>
      <c r="BS2451" s="18"/>
      <c r="BT2451" s="18"/>
      <c r="BU2451" s="18"/>
      <c r="BV2451" s="18"/>
      <c r="BW2451" s="18"/>
      <c r="BX2451" s="18"/>
      <c r="BY2451" s="18"/>
      <c r="BZ2451" s="18"/>
      <c r="CA2451" s="18"/>
      <c r="CB2451" s="18"/>
      <c r="CC2451" s="18"/>
      <c r="CD2451" s="18"/>
      <c r="CE2451" s="18"/>
      <c r="CF2451" s="18"/>
      <c r="CG2451" s="18"/>
      <c r="CH2451" s="18"/>
      <c r="CI2451" s="18"/>
      <c r="CJ2451" s="18"/>
      <c r="CK2451" s="18"/>
      <c r="CL2451" s="18"/>
      <c r="CM2451" s="18"/>
      <c r="CN2451" s="18"/>
      <c r="CO2451" s="18"/>
      <c r="CP2451" s="18"/>
      <c r="CQ2451" s="18"/>
      <c r="CR2451" s="18"/>
      <c r="CS2451" s="18"/>
      <c r="CT2451" s="18"/>
      <c r="CU2451" s="18"/>
      <c r="CV2451" s="18"/>
      <c r="CW2451" s="18"/>
      <c r="CX2451" s="18"/>
      <c r="CY2451" s="18"/>
      <c r="CZ2451" s="18"/>
      <c r="DA2451" s="18"/>
      <c r="DB2451" s="18"/>
      <c r="DC2451" s="18"/>
      <c r="DD2451" s="18"/>
      <c r="DE2451" s="18"/>
      <c r="DF2451" s="18"/>
      <c r="DG2451" s="18"/>
      <c r="DH2451" s="18"/>
      <c r="DI2451" s="18"/>
      <c r="DJ2451" s="18"/>
      <c r="DK2451" s="18"/>
      <c r="DL2451" s="18"/>
      <c r="DM2451" s="18"/>
      <c r="DN2451" s="18"/>
      <c r="DO2451" s="18"/>
      <c r="DP2451" s="18"/>
      <c r="DQ2451" s="18"/>
      <c r="DR2451" s="18"/>
      <c r="DS2451" s="18"/>
      <c r="DT2451" s="18"/>
      <c r="DU2451" s="18"/>
      <c r="DV2451" s="18"/>
      <c r="DW2451" s="18"/>
      <c r="DX2451" s="18"/>
      <c r="DY2451" s="18"/>
      <c r="DZ2451" s="18"/>
      <c r="EA2451" s="18"/>
      <c r="EB2451" s="18"/>
      <c r="EC2451" s="18"/>
      <c r="ED2451" s="18"/>
      <c r="EE2451" s="18"/>
      <c r="EF2451" s="18"/>
      <c r="EG2451" s="18"/>
      <c r="EH2451" s="18"/>
      <c r="EI2451" s="18"/>
      <c r="EJ2451" s="18"/>
      <c r="EK2451" s="18"/>
      <c r="EL2451" s="18"/>
      <c r="EM2451" s="18"/>
      <c r="EN2451" s="18"/>
      <c r="EO2451" s="18"/>
      <c r="EP2451" s="18"/>
      <c r="EQ2451" s="18"/>
      <c r="ER2451" s="18"/>
      <c r="ES2451" s="18"/>
      <c r="ET2451" s="18"/>
      <c r="EU2451" s="18"/>
      <c r="EV2451" s="18"/>
      <c r="EW2451" s="18"/>
      <c r="EX2451" s="18"/>
      <c r="EY2451" s="18"/>
      <c r="EZ2451" s="18"/>
      <c r="FA2451" s="18"/>
      <c r="FB2451" s="18"/>
      <c r="FC2451" s="18"/>
      <c r="FD2451" s="18"/>
      <c r="FE2451" s="18"/>
      <c r="FF2451" s="18"/>
      <c r="FG2451" s="18"/>
      <c r="FH2451" s="18"/>
      <c r="FI2451" s="18"/>
      <c r="FJ2451" s="18"/>
      <c r="FK2451" s="18"/>
      <c r="FL2451" s="18"/>
      <c r="FM2451" s="18"/>
      <c r="FN2451" s="18"/>
      <c r="FO2451" s="18"/>
      <c r="FP2451" s="18"/>
      <c r="FQ2451" s="18"/>
      <c r="FR2451" s="18"/>
      <c r="FS2451" s="18"/>
      <c r="FT2451" s="18"/>
      <c r="FU2451" s="18"/>
      <c r="FV2451" s="18"/>
      <c r="FW2451" s="18"/>
      <c r="FX2451" s="18"/>
      <c r="FY2451" s="18"/>
      <c r="FZ2451" s="18"/>
      <c r="GA2451" s="18"/>
      <c r="GB2451" s="18"/>
      <c r="GC2451" s="18"/>
      <c r="GD2451" s="18"/>
      <c r="GE2451" s="18"/>
      <c r="GF2451" s="18"/>
      <c r="GG2451" s="18"/>
      <c r="GH2451" s="18"/>
      <c r="GI2451" s="18"/>
      <c r="GJ2451" s="18"/>
      <c r="GK2451" s="18"/>
      <c r="GL2451" s="18"/>
      <c r="GM2451" s="18"/>
      <c r="GN2451" s="18"/>
      <c r="GO2451" s="18"/>
      <c r="GP2451" s="18"/>
      <c r="GQ2451" s="18"/>
      <c r="GR2451" s="18"/>
      <c r="GS2451" s="18"/>
      <c r="GT2451" s="18"/>
    </row>
    <row r="2452" spans="1:202" x14ac:dyDescent="0.2">
      <c r="A2452" s="122"/>
      <c r="B2452" s="3"/>
      <c r="C2452" s="3"/>
      <c r="D2452" s="4"/>
      <c r="E2452" s="5"/>
      <c r="F2452" s="19"/>
      <c r="G2452" s="6"/>
      <c r="H2452" s="5"/>
      <c r="I2452" s="5"/>
      <c r="J2452" s="5"/>
      <c r="K2452" s="3"/>
      <c r="L2452" s="20"/>
      <c r="M2452" s="8"/>
      <c r="N2452" s="3"/>
      <c r="O2452" s="3"/>
      <c r="P2452" s="21"/>
      <c r="Q2452" s="2"/>
      <c r="R2452" s="9"/>
      <c r="S2452" s="9"/>
      <c r="T2452" s="9"/>
      <c r="U2452" s="9"/>
      <c r="V2452" s="9"/>
      <c r="W2452" s="9"/>
      <c r="X2452" s="9"/>
      <c r="Y2452" s="9"/>
      <c r="Z2452" s="9"/>
      <c r="AA2452" s="9"/>
      <c r="AB2452" s="9"/>
      <c r="AC2452" s="9"/>
      <c r="AD2452" s="9"/>
      <c r="AE2452" s="9"/>
      <c r="AF2452" s="59">
        <f>(AF2444+1)</f>
        <v>44955</v>
      </c>
      <c r="AG2452" s="15">
        <f t="shared" ref="AG2452:AK2467" si="852">VLOOKUP($AF2452,$A$10:$Q$3625,(AG$1)+1)</f>
        <v>0</v>
      </c>
      <c r="AH2452" s="15">
        <f t="shared" si="852"/>
        <v>0</v>
      </c>
      <c r="AI2452" s="4">
        <f t="shared" si="852"/>
        <v>0</v>
      </c>
      <c r="AJ2452" s="16">
        <f t="shared" si="852"/>
        <v>0</v>
      </c>
      <c r="AK2452" s="4">
        <f t="shared" si="852"/>
        <v>0</v>
      </c>
      <c r="AL2452" s="59">
        <f t="shared" ref="AL2452:AL2481" si="853">AF2452</f>
        <v>44955</v>
      </c>
      <c r="AM2452" s="16">
        <f t="shared" ref="AM2452:AS2467" si="854">VLOOKUP($AF2452,$A$10:$Q$3625,(AM$1)+1)</f>
        <v>0</v>
      </c>
      <c r="AN2452" s="15">
        <f t="shared" si="854"/>
        <v>0</v>
      </c>
      <c r="AO2452" s="9">
        <f t="shared" si="854"/>
        <v>0</v>
      </c>
      <c r="AP2452" s="17">
        <f t="shared" si="854"/>
        <v>0</v>
      </c>
      <c r="AQ2452" s="15">
        <f t="shared" si="854"/>
        <v>0</v>
      </c>
      <c r="AR2452" s="10">
        <f t="shared" si="854"/>
        <v>0</v>
      </c>
      <c r="AS2452" s="59">
        <f t="shared" si="854"/>
        <v>0</v>
      </c>
      <c r="AT2452" s="18"/>
      <c r="AU2452" s="18"/>
      <c r="AV2452" s="40"/>
      <c r="AW2452" s="18"/>
      <c r="AX2452" s="18"/>
      <c r="AY2452" s="18"/>
      <c r="AZ2452" s="18"/>
      <c r="BA2452" s="18"/>
      <c r="BB2452" s="18"/>
      <c r="BC2452" s="18"/>
      <c r="BD2452" s="18"/>
      <c r="BE2452" s="18"/>
      <c r="BF2452" s="18"/>
      <c r="BG2452" s="18"/>
      <c r="BH2452" s="18"/>
      <c r="BI2452" s="18"/>
      <c r="BJ2452" s="18"/>
      <c r="BK2452" s="18"/>
      <c r="BL2452" s="18"/>
      <c r="BM2452" s="18"/>
      <c r="BN2452" s="18"/>
      <c r="BO2452" s="18"/>
      <c r="BP2452" s="18"/>
      <c r="BQ2452" s="18"/>
      <c r="BR2452" s="18"/>
      <c r="BS2452" s="18"/>
      <c r="BT2452" s="18"/>
      <c r="BU2452" s="18"/>
      <c r="BV2452" s="18"/>
      <c r="BW2452" s="18"/>
      <c r="BX2452" s="18"/>
      <c r="BY2452" s="18"/>
      <c r="BZ2452" s="18"/>
      <c r="CA2452" s="18"/>
      <c r="CB2452" s="18"/>
      <c r="CC2452" s="18"/>
      <c r="CD2452" s="18"/>
      <c r="CE2452" s="18"/>
      <c r="CF2452" s="18"/>
      <c r="CG2452" s="18"/>
      <c r="CH2452" s="18"/>
      <c r="CI2452" s="18"/>
      <c r="CJ2452" s="18"/>
      <c r="CK2452" s="18"/>
      <c r="CL2452" s="18"/>
      <c r="CM2452" s="18"/>
      <c r="CN2452" s="18"/>
      <c r="CO2452" s="18"/>
      <c r="CP2452" s="18"/>
      <c r="CQ2452" s="18"/>
      <c r="CR2452" s="18"/>
      <c r="CS2452" s="18"/>
      <c r="CT2452" s="18"/>
      <c r="CU2452" s="18"/>
      <c r="CV2452" s="18"/>
      <c r="CW2452" s="18"/>
      <c r="CX2452" s="18"/>
      <c r="CY2452" s="18"/>
      <c r="CZ2452" s="18"/>
      <c r="DA2452" s="18"/>
      <c r="DB2452" s="18"/>
      <c r="DC2452" s="18"/>
      <c r="DD2452" s="18"/>
      <c r="DE2452" s="18"/>
      <c r="DF2452" s="18"/>
      <c r="DG2452" s="18"/>
      <c r="DH2452" s="18"/>
      <c r="DI2452" s="18"/>
      <c r="DJ2452" s="18"/>
      <c r="DK2452" s="18"/>
      <c r="DL2452" s="18"/>
      <c r="DM2452" s="18"/>
      <c r="DN2452" s="18"/>
      <c r="DO2452" s="18"/>
      <c r="DP2452" s="18"/>
      <c r="DQ2452" s="18"/>
      <c r="DR2452" s="18"/>
      <c r="DS2452" s="18"/>
      <c r="DT2452" s="18"/>
      <c r="DU2452" s="18"/>
      <c r="DV2452" s="18"/>
      <c r="DW2452" s="18"/>
      <c r="DX2452" s="18"/>
      <c r="DY2452" s="18"/>
      <c r="DZ2452" s="18"/>
      <c r="EA2452" s="18"/>
      <c r="EB2452" s="18"/>
      <c r="EC2452" s="18"/>
      <c r="ED2452" s="18"/>
      <c r="EE2452" s="18"/>
      <c r="EF2452" s="18"/>
      <c r="EG2452" s="18"/>
      <c r="EH2452" s="18"/>
      <c r="EI2452" s="18"/>
      <c r="EJ2452" s="18"/>
      <c r="EK2452" s="18"/>
      <c r="EL2452" s="18"/>
      <c r="EM2452" s="18"/>
      <c r="EN2452" s="18"/>
      <c r="EO2452" s="18"/>
      <c r="EP2452" s="18"/>
      <c r="EQ2452" s="18"/>
      <c r="ER2452" s="18"/>
      <c r="ES2452" s="18"/>
      <c r="ET2452" s="18"/>
      <c r="EU2452" s="18"/>
      <c r="EV2452" s="18"/>
      <c r="EW2452" s="18"/>
      <c r="EX2452" s="18"/>
      <c r="EY2452" s="18"/>
      <c r="EZ2452" s="18"/>
      <c r="FA2452" s="18"/>
      <c r="FB2452" s="18"/>
      <c r="FC2452" s="18"/>
      <c r="FD2452" s="18"/>
      <c r="FE2452" s="18"/>
      <c r="FF2452" s="18"/>
      <c r="FG2452" s="18"/>
      <c r="FH2452" s="18"/>
      <c r="FI2452" s="18"/>
      <c r="FJ2452" s="18"/>
      <c r="FK2452" s="18"/>
      <c r="FL2452" s="18"/>
      <c r="FM2452" s="18"/>
      <c r="FN2452" s="18"/>
      <c r="FO2452" s="18"/>
      <c r="FP2452" s="18"/>
      <c r="FQ2452" s="18"/>
      <c r="FR2452" s="18"/>
      <c r="FS2452" s="18"/>
      <c r="FT2452" s="18"/>
      <c r="FU2452" s="18"/>
      <c r="FV2452" s="18"/>
      <c r="FW2452" s="18"/>
      <c r="FX2452" s="18"/>
      <c r="FY2452" s="18"/>
      <c r="FZ2452" s="18"/>
      <c r="GA2452" s="18"/>
      <c r="GB2452" s="18"/>
      <c r="GC2452" s="18"/>
      <c r="GD2452" s="18"/>
      <c r="GE2452" s="18"/>
      <c r="GF2452" s="18"/>
      <c r="GG2452" s="18"/>
      <c r="GH2452" s="18"/>
      <c r="GI2452" s="18"/>
      <c r="GJ2452" s="18"/>
      <c r="GK2452" s="18"/>
      <c r="GL2452" s="18"/>
      <c r="GM2452" s="18"/>
      <c r="GN2452" s="18"/>
      <c r="GO2452" s="18"/>
      <c r="GP2452" s="18"/>
      <c r="GQ2452" s="18"/>
      <c r="GR2452" s="18"/>
      <c r="GS2452" s="18"/>
      <c r="GT2452" s="18"/>
    </row>
    <row r="2453" spans="1:202" x14ac:dyDescent="0.2">
      <c r="A2453" s="122"/>
      <c r="B2453" s="3"/>
      <c r="C2453" s="3"/>
      <c r="D2453" s="4"/>
      <c r="E2453" s="5"/>
      <c r="F2453" s="19"/>
      <c r="G2453" s="6"/>
      <c r="H2453" s="5"/>
      <c r="I2453" s="5"/>
      <c r="J2453" s="5"/>
      <c r="K2453" s="3"/>
      <c r="L2453" s="20"/>
      <c r="M2453" s="8"/>
      <c r="N2453" s="3"/>
      <c r="O2453" s="3"/>
      <c r="P2453" s="21"/>
      <c r="Q2453" s="2"/>
      <c r="R2453" s="9"/>
      <c r="S2453" s="9"/>
      <c r="T2453" s="9"/>
      <c r="U2453" s="9"/>
      <c r="V2453" s="9"/>
      <c r="W2453" s="9"/>
      <c r="X2453" s="9"/>
      <c r="Y2453" s="9"/>
      <c r="Z2453" s="9"/>
      <c r="AA2453" s="9"/>
      <c r="AB2453" s="9"/>
      <c r="AC2453" s="9"/>
      <c r="AD2453" s="9"/>
      <c r="AE2453" s="9"/>
      <c r="AF2453" s="59">
        <f t="shared" ref="AF2453:AF2481" si="855">(AF2452+1)</f>
        <v>44956</v>
      </c>
      <c r="AG2453" s="15">
        <f t="shared" si="852"/>
        <v>0</v>
      </c>
      <c r="AH2453" s="15">
        <f t="shared" si="852"/>
        <v>0</v>
      </c>
      <c r="AI2453" s="4">
        <f t="shared" si="852"/>
        <v>0</v>
      </c>
      <c r="AJ2453" s="16">
        <f t="shared" si="852"/>
        <v>0</v>
      </c>
      <c r="AK2453" s="4">
        <f t="shared" si="852"/>
        <v>0</v>
      </c>
      <c r="AL2453" s="59">
        <f t="shared" si="853"/>
        <v>44956</v>
      </c>
      <c r="AM2453" s="16">
        <f t="shared" si="854"/>
        <v>0</v>
      </c>
      <c r="AN2453" s="15">
        <f t="shared" si="854"/>
        <v>0</v>
      </c>
      <c r="AO2453" s="9">
        <f t="shared" si="854"/>
        <v>0</v>
      </c>
      <c r="AP2453" s="17">
        <f t="shared" si="854"/>
        <v>0</v>
      </c>
      <c r="AQ2453" s="15">
        <f t="shared" si="854"/>
        <v>0</v>
      </c>
      <c r="AR2453" s="10">
        <f t="shared" si="854"/>
        <v>0</v>
      </c>
      <c r="AS2453" s="59">
        <f t="shared" si="854"/>
        <v>0</v>
      </c>
      <c r="AT2453" s="18"/>
      <c r="AU2453" s="18"/>
      <c r="AV2453" s="40"/>
      <c r="AW2453" s="18"/>
      <c r="AX2453" s="18"/>
      <c r="AY2453" s="18"/>
      <c r="AZ2453" s="18"/>
      <c r="BA2453" s="18"/>
      <c r="BB2453" s="18"/>
      <c r="BC2453" s="18"/>
      <c r="BD2453" s="18"/>
      <c r="BE2453" s="18"/>
      <c r="BF2453" s="18"/>
      <c r="BG2453" s="18"/>
      <c r="BH2453" s="18"/>
      <c r="BI2453" s="18"/>
      <c r="BJ2453" s="18"/>
      <c r="BK2453" s="18"/>
      <c r="BL2453" s="18"/>
      <c r="BM2453" s="18"/>
      <c r="BN2453" s="18"/>
      <c r="BO2453" s="18"/>
      <c r="BP2453" s="18"/>
      <c r="BQ2453" s="18"/>
      <c r="BR2453" s="18"/>
      <c r="BS2453" s="18"/>
      <c r="BT2453" s="18"/>
      <c r="BU2453" s="18"/>
      <c r="BV2453" s="18"/>
      <c r="BW2453" s="18"/>
      <c r="BX2453" s="18"/>
      <c r="BY2453" s="18"/>
      <c r="BZ2453" s="18"/>
      <c r="CA2453" s="18"/>
      <c r="CB2453" s="18"/>
      <c r="CC2453" s="18"/>
      <c r="CD2453" s="18"/>
      <c r="CE2453" s="18"/>
      <c r="CF2453" s="18"/>
      <c r="CG2453" s="18"/>
      <c r="CH2453" s="18"/>
      <c r="CI2453" s="18"/>
      <c r="CJ2453" s="18"/>
      <c r="CK2453" s="18"/>
      <c r="CL2453" s="18"/>
      <c r="CM2453" s="18"/>
      <c r="CN2453" s="18"/>
      <c r="CO2453" s="18"/>
      <c r="CP2453" s="18"/>
      <c r="CQ2453" s="18"/>
      <c r="CR2453" s="18"/>
      <c r="CS2453" s="18"/>
      <c r="CT2453" s="18"/>
      <c r="CU2453" s="18"/>
      <c r="CV2453" s="18"/>
      <c r="CW2453" s="18"/>
      <c r="CX2453" s="18"/>
      <c r="CY2453" s="18"/>
      <c r="CZ2453" s="18"/>
      <c r="DA2453" s="18"/>
      <c r="DB2453" s="18"/>
      <c r="DC2453" s="18"/>
      <c r="DD2453" s="18"/>
      <c r="DE2453" s="18"/>
      <c r="DF2453" s="18"/>
      <c r="DG2453" s="18"/>
      <c r="DH2453" s="18"/>
      <c r="DI2453" s="18"/>
      <c r="DJ2453" s="18"/>
      <c r="DK2453" s="18"/>
      <c r="DL2453" s="18"/>
      <c r="DM2453" s="18"/>
      <c r="DN2453" s="18"/>
      <c r="DO2453" s="18"/>
      <c r="DP2453" s="18"/>
      <c r="DQ2453" s="18"/>
      <c r="DR2453" s="18"/>
      <c r="DS2453" s="18"/>
      <c r="DT2453" s="18"/>
      <c r="DU2453" s="18"/>
      <c r="DV2453" s="18"/>
      <c r="DW2453" s="18"/>
      <c r="DX2453" s="18"/>
      <c r="DY2453" s="18"/>
      <c r="DZ2453" s="18"/>
      <c r="EA2453" s="18"/>
      <c r="EB2453" s="18"/>
      <c r="EC2453" s="18"/>
      <c r="ED2453" s="18"/>
      <c r="EE2453" s="18"/>
      <c r="EF2453" s="18"/>
      <c r="EG2453" s="18"/>
      <c r="EH2453" s="18"/>
      <c r="EI2453" s="18"/>
      <c r="EJ2453" s="18"/>
      <c r="EK2453" s="18"/>
      <c r="EL2453" s="18"/>
      <c r="EM2453" s="18"/>
      <c r="EN2453" s="18"/>
      <c r="EO2453" s="18"/>
      <c r="EP2453" s="18"/>
      <c r="EQ2453" s="18"/>
      <c r="ER2453" s="18"/>
      <c r="ES2453" s="18"/>
      <c r="ET2453" s="18"/>
      <c r="EU2453" s="18"/>
      <c r="EV2453" s="18"/>
      <c r="EW2453" s="18"/>
      <c r="EX2453" s="18"/>
      <c r="EY2453" s="18"/>
      <c r="EZ2453" s="18"/>
      <c r="FA2453" s="18"/>
      <c r="FB2453" s="18"/>
      <c r="FC2453" s="18"/>
      <c r="FD2453" s="18"/>
      <c r="FE2453" s="18"/>
      <c r="FF2453" s="18"/>
      <c r="FG2453" s="18"/>
      <c r="FH2453" s="18"/>
      <c r="FI2453" s="18"/>
      <c r="FJ2453" s="18"/>
      <c r="FK2453" s="18"/>
      <c r="FL2453" s="18"/>
      <c r="FM2453" s="18"/>
      <c r="FN2453" s="18"/>
      <c r="FO2453" s="18"/>
      <c r="FP2453" s="18"/>
      <c r="FQ2453" s="18"/>
      <c r="FR2453" s="18"/>
      <c r="FS2453" s="18"/>
      <c r="FT2453" s="18"/>
      <c r="FU2453" s="18"/>
      <c r="FV2453" s="18"/>
      <c r="FW2453" s="18"/>
      <c r="FX2453" s="18"/>
      <c r="FY2453" s="18"/>
      <c r="FZ2453" s="18"/>
      <c r="GA2453" s="18"/>
      <c r="GB2453" s="18"/>
      <c r="GC2453" s="18"/>
      <c r="GD2453" s="18"/>
      <c r="GE2453" s="18"/>
      <c r="GF2453" s="18"/>
      <c r="GG2453" s="18"/>
      <c r="GH2453" s="18"/>
      <c r="GI2453" s="18"/>
      <c r="GJ2453" s="18"/>
      <c r="GK2453" s="18"/>
      <c r="GL2453" s="18"/>
      <c r="GM2453" s="18"/>
      <c r="GN2453" s="18"/>
      <c r="GO2453" s="18"/>
      <c r="GP2453" s="18"/>
      <c r="GQ2453" s="18"/>
      <c r="GR2453" s="18"/>
      <c r="GS2453" s="18"/>
      <c r="GT2453" s="18"/>
    </row>
    <row r="2454" spans="1:202" x14ac:dyDescent="0.2">
      <c r="A2454" s="122"/>
      <c r="B2454" s="3"/>
      <c r="C2454" s="3"/>
      <c r="D2454" s="4"/>
      <c r="E2454" s="5"/>
      <c r="F2454" s="19"/>
      <c r="G2454" s="6"/>
      <c r="H2454" s="5"/>
      <c r="I2454" s="5"/>
      <c r="J2454" s="5"/>
      <c r="K2454" s="3"/>
      <c r="L2454" s="20"/>
      <c r="M2454" s="8"/>
      <c r="N2454" s="3"/>
      <c r="O2454" s="3"/>
      <c r="P2454" s="21"/>
      <c r="Q2454" s="2"/>
      <c r="R2454" s="9"/>
      <c r="S2454" s="9"/>
      <c r="T2454" s="9"/>
      <c r="U2454" s="9"/>
      <c r="V2454" s="9"/>
      <c r="W2454" s="9"/>
      <c r="X2454" s="9"/>
      <c r="Y2454" s="9"/>
      <c r="Z2454" s="9"/>
      <c r="AA2454" s="9"/>
      <c r="AB2454" s="9"/>
      <c r="AC2454" s="9"/>
      <c r="AD2454" s="9"/>
      <c r="AE2454" s="9"/>
      <c r="AF2454" s="59">
        <f t="shared" si="855"/>
        <v>44957</v>
      </c>
      <c r="AG2454" s="15">
        <f t="shared" si="852"/>
        <v>0</v>
      </c>
      <c r="AH2454" s="15">
        <f t="shared" si="852"/>
        <v>0</v>
      </c>
      <c r="AI2454" s="4">
        <f t="shared" si="852"/>
        <v>0</v>
      </c>
      <c r="AJ2454" s="16">
        <f t="shared" si="852"/>
        <v>0</v>
      </c>
      <c r="AK2454" s="4">
        <f t="shared" si="852"/>
        <v>0</v>
      </c>
      <c r="AL2454" s="59">
        <f t="shared" si="853"/>
        <v>44957</v>
      </c>
      <c r="AM2454" s="16">
        <f t="shared" si="854"/>
        <v>0</v>
      </c>
      <c r="AN2454" s="15">
        <f t="shared" si="854"/>
        <v>0</v>
      </c>
      <c r="AO2454" s="9">
        <f t="shared" si="854"/>
        <v>0</v>
      </c>
      <c r="AP2454" s="17">
        <f t="shared" si="854"/>
        <v>0</v>
      </c>
      <c r="AQ2454" s="15">
        <f t="shared" si="854"/>
        <v>0</v>
      </c>
      <c r="AR2454" s="10">
        <f t="shared" si="854"/>
        <v>0</v>
      </c>
      <c r="AS2454" s="59">
        <f t="shared" si="854"/>
        <v>0</v>
      </c>
      <c r="AT2454" s="18"/>
      <c r="AU2454" s="18"/>
      <c r="AV2454" s="40"/>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8"/>
      <c r="FH2454" s="18"/>
      <c r="FI2454" s="18"/>
      <c r="FJ2454" s="18"/>
      <c r="FK2454" s="18"/>
      <c r="FL2454" s="18"/>
      <c r="FM2454" s="18"/>
      <c r="FN2454" s="18"/>
      <c r="FO2454" s="18"/>
      <c r="FP2454" s="18"/>
      <c r="FQ2454" s="18"/>
      <c r="FR2454" s="18"/>
      <c r="FS2454" s="18"/>
      <c r="FT2454" s="18"/>
      <c r="FU2454" s="18"/>
      <c r="FV2454" s="18"/>
      <c r="FW2454" s="18"/>
      <c r="FX2454" s="18"/>
      <c r="FY2454" s="18"/>
      <c r="FZ2454" s="18"/>
      <c r="GA2454" s="18"/>
      <c r="GB2454" s="18"/>
      <c r="GC2454" s="18"/>
      <c r="GD2454" s="18"/>
      <c r="GE2454" s="18"/>
      <c r="GF2454" s="18"/>
      <c r="GG2454" s="18"/>
      <c r="GH2454" s="18"/>
      <c r="GI2454" s="18"/>
      <c r="GJ2454" s="18"/>
      <c r="GK2454" s="18"/>
      <c r="GL2454" s="18"/>
      <c r="GM2454" s="18"/>
      <c r="GN2454" s="18"/>
      <c r="GO2454" s="18"/>
      <c r="GP2454" s="18"/>
      <c r="GQ2454" s="18"/>
      <c r="GR2454" s="18"/>
      <c r="GS2454" s="18"/>
      <c r="GT2454" s="18"/>
    </row>
    <row r="2455" spans="1:202" x14ac:dyDescent="0.2">
      <c r="A2455" s="122"/>
      <c r="B2455" s="3"/>
      <c r="C2455" s="3"/>
      <c r="D2455" s="4"/>
      <c r="E2455" s="5"/>
      <c r="F2455" s="19"/>
      <c r="G2455" s="6"/>
      <c r="H2455" s="5"/>
      <c r="I2455" s="5"/>
      <c r="J2455" s="5"/>
      <c r="K2455" s="3"/>
      <c r="L2455" s="20"/>
      <c r="M2455" s="8"/>
      <c r="N2455" s="3"/>
      <c r="O2455" s="3"/>
      <c r="P2455" s="21"/>
      <c r="Q2455" s="2"/>
      <c r="R2455" s="9"/>
      <c r="S2455" s="9"/>
      <c r="T2455" s="9"/>
      <c r="U2455" s="9"/>
      <c r="V2455" s="9"/>
      <c r="W2455" s="9"/>
      <c r="X2455" s="9"/>
      <c r="Y2455" s="9"/>
      <c r="Z2455" s="9"/>
      <c r="AA2455" s="9"/>
      <c r="AB2455" s="9"/>
      <c r="AC2455" s="9"/>
      <c r="AD2455" s="9"/>
      <c r="AE2455" s="9"/>
      <c r="AF2455" s="59">
        <f t="shared" si="855"/>
        <v>44958</v>
      </c>
      <c r="AG2455" s="15">
        <f t="shared" si="852"/>
        <v>0</v>
      </c>
      <c r="AH2455" s="15">
        <f t="shared" si="852"/>
        <v>0</v>
      </c>
      <c r="AI2455" s="4">
        <f t="shared" si="852"/>
        <v>0</v>
      </c>
      <c r="AJ2455" s="16">
        <f t="shared" si="852"/>
        <v>0</v>
      </c>
      <c r="AK2455" s="4">
        <f t="shared" si="852"/>
        <v>0</v>
      </c>
      <c r="AL2455" s="59">
        <f t="shared" si="853"/>
        <v>44958</v>
      </c>
      <c r="AM2455" s="16">
        <f t="shared" si="854"/>
        <v>0</v>
      </c>
      <c r="AN2455" s="15">
        <f t="shared" si="854"/>
        <v>0</v>
      </c>
      <c r="AO2455" s="9">
        <f t="shared" si="854"/>
        <v>0</v>
      </c>
      <c r="AP2455" s="17">
        <f t="shared" si="854"/>
        <v>0</v>
      </c>
      <c r="AQ2455" s="15">
        <f t="shared" si="854"/>
        <v>0</v>
      </c>
      <c r="AR2455" s="10">
        <f t="shared" si="854"/>
        <v>0</v>
      </c>
      <c r="AS2455" s="59">
        <f t="shared" si="854"/>
        <v>0</v>
      </c>
      <c r="AT2455" s="18"/>
      <c r="AU2455" s="18"/>
      <c r="AV2455" s="40"/>
      <c r="AW2455" s="18"/>
      <c r="AX2455" s="18"/>
      <c r="AY2455" s="18"/>
      <c r="AZ2455" s="18"/>
      <c r="BA2455" s="18"/>
      <c r="BB2455" s="18"/>
      <c r="BC2455" s="18"/>
      <c r="BD2455" s="18"/>
      <c r="BE2455" s="18"/>
      <c r="BF2455" s="18"/>
      <c r="BG2455" s="18"/>
      <c r="BH2455" s="18"/>
      <c r="BI2455" s="18"/>
      <c r="BJ2455" s="18"/>
      <c r="BK2455" s="18"/>
      <c r="BL2455" s="18"/>
      <c r="BM2455" s="18"/>
      <c r="BN2455" s="18"/>
      <c r="BO2455" s="18"/>
      <c r="BP2455" s="18"/>
      <c r="BQ2455" s="18"/>
      <c r="BR2455" s="18"/>
      <c r="BS2455" s="18"/>
      <c r="BT2455" s="18"/>
      <c r="BU2455" s="18"/>
      <c r="BV2455" s="18"/>
      <c r="BW2455" s="18"/>
      <c r="BX2455" s="18"/>
      <c r="BY2455" s="18"/>
      <c r="BZ2455" s="18"/>
      <c r="CA2455" s="18"/>
      <c r="CB2455" s="18"/>
      <c r="CC2455" s="18"/>
      <c r="CD2455" s="18"/>
      <c r="CE2455" s="18"/>
      <c r="CF2455" s="18"/>
      <c r="CG2455" s="18"/>
      <c r="CH2455" s="18"/>
      <c r="CI2455" s="18"/>
      <c r="CJ2455" s="18"/>
      <c r="CK2455" s="18"/>
      <c r="CL2455" s="18"/>
      <c r="CM2455" s="18"/>
      <c r="CN2455" s="18"/>
      <c r="CO2455" s="18"/>
      <c r="CP2455" s="18"/>
      <c r="CQ2455" s="18"/>
      <c r="CR2455" s="18"/>
      <c r="CS2455" s="18"/>
      <c r="CT2455" s="18"/>
      <c r="CU2455" s="18"/>
      <c r="CV2455" s="18"/>
      <c r="CW2455" s="18"/>
      <c r="CX2455" s="18"/>
      <c r="CY2455" s="18"/>
      <c r="CZ2455" s="18"/>
      <c r="DA2455" s="18"/>
      <c r="DB2455" s="18"/>
      <c r="DC2455" s="18"/>
      <c r="DD2455" s="18"/>
      <c r="DE2455" s="18"/>
      <c r="DF2455" s="18"/>
      <c r="DG2455" s="18"/>
      <c r="DH2455" s="18"/>
      <c r="DI2455" s="18"/>
      <c r="DJ2455" s="18"/>
      <c r="DK2455" s="18"/>
      <c r="DL2455" s="18"/>
      <c r="DM2455" s="18"/>
      <c r="DN2455" s="18"/>
      <c r="DO2455" s="18"/>
      <c r="DP2455" s="18"/>
      <c r="DQ2455" s="18"/>
      <c r="DR2455" s="18"/>
      <c r="DS2455" s="18"/>
      <c r="DT2455" s="18"/>
      <c r="DU2455" s="18"/>
      <c r="DV2455" s="18"/>
      <c r="DW2455" s="18"/>
      <c r="DX2455" s="18"/>
      <c r="DY2455" s="18"/>
      <c r="DZ2455" s="18"/>
      <c r="EA2455" s="18"/>
      <c r="EB2455" s="18"/>
      <c r="EC2455" s="18"/>
      <c r="ED2455" s="18"/>
      <c r="EE2455" s="18"/>
      <c r="EF2455" s="18"/>
      <c r="EG2455" s="18"/>
      <c r="EH2455" s="18"/>
      <c r="EI2455" s="18"/>
      <c r="EJ2455" s="18"/>
      <c r="EK2455" s="18"/>
      <c r="EL2455" s="18"/>
      <c r="EM2455" s="18"/>
      <c r="EN2455" s="18"/>
      <c r="EO2455" s="18"/>
      <c r="EP2455" s="18"/>
      <c r="EQ2455" s="18"/>
      <c r="ER2455" s="18"/>
      <c r="ES2455" s="18"/>
      <c r="ET2455" s="18"/>
      <c r="EU2455" s="18"/>
      <c r="EV2455" s="18"/>
      <c r="EW2455" s="18"/>
      <c r="EX2455" s="18"/>
      <c r="EY2455" s="18"/>
      <c r="EZ2455" s="18"/>
      <c r="FA2455" s="18"/>
      <c r="FB2455" s="18"/>
      <c r="FC2455" s="18"/>
      <c r="FD2455" s="18"/>
      <c r="FE2455" s="18"/>
      <c r="FF2455" s="18"/>
      <c r="FG2455" s="18"/>
      <c r="FH2455" s="18"/>
      <c r="FI2455" s="18"/>
      <c r="FJ2455" s="18"/>
      <c r="FK2455" s="18"/>
      <c r="FL2455" s="18"/>
      <c r="FM2455" s="18"/>
      <c r="FN2455" s="18"/>
      <c r="FO2455" s="18"/>
      <c r="FP2455" s="18"/>
      <c r="FQ2455" s="18"/>
      <c r="FR2455" s="18"/>
      <c r="FS2455" s="18"/>
      <c r="FT2455" s="18"/>
      <c r="FU2455" s="18"/>
      <c r="FV2455" s="18"/>
      <c r="FW2455" s="18"/>
      <c r="FX2455" s="18"/>
      <c r="FY2455" s="18"/>
      <c r="FZ2455" s="18"/>
      <c r="GA2455" s="18"/>
      <c r="GB2455" s="18"/>
      <c r="GC2455" s="18"/>
      <c r="GD2455" s="18"/>
      <c r="GE2455" s="18"/>
      <c r="GF2455" s="18"/>
      <c r="GG2455" s="18"/>
      <c r="GH2455" s="18"/>
      <c r="GI2455" s="18"/>
      <c r="GJ2455" s="18"/>
      <c r="GK2455" s="18"/>
      <c r="GL2455" s="18"/>
      <c r="GM2455" s="18"/>
      <c r="GN2455" s="18"/>
      <c r="GO2455" s="18"/>
      <c r="GP2455" s="18"/>
      <c r="GQ2455" s="18"/>
      <c r="GR2455" s="18"/>
      <c r="GS2455" s="18"/>
      <c r="GT2455" s="18"/>
    </row>
    <row r="2456" spans="1:202" x14ac:dyDescent="0.2">
      <c r="A2456" s="122"/>
      <c r="B2456" s="3"/>
      <c r="C2456" s="3"/>
      <c r="D2456" s="4"/>
      <c r="E2456" s="5"/>
      <c r="F2456" s="19"/>
      <c r="G2456" s="6"/>
      <c r="H2456" s="5"/>
      <c r="I2456" s="5"/>
      <c r="J2456" s="5"/>
      <c r="K2456" s="3"/>
      <c r="L2456" s="20"/>
      <c r="M2456" s="8"/>
      <c r="N2456" s="3"/>
      <c r="O2456" s="3"/>
      <c r="P2456" s="21"/>
      <c r="Q2456" s="2"/>
      <c r="R2456" s="9"/>
      <c r="S2456" s="9"/>
      <c r="T2456" s="9"/>
      <c r="U2456" s="9"/>
      <c r="V2456" s="9"/>
      <c r="W2456" s="9"/>
      <c r="X2456" s="9"/>
      <c r="Y2456" s="9"/>
      <c r="Z2456" s="9"/>
      <c r="AA2456" s="9"/>
      <c r="AB2456" s="9"/>
      <c r="AC2456" s="9"/>
      <c r="AD2456" s="9"/>
      <c r="AE2456" s="9"/>
      <c r="AF2456" s="59">
        <f t="shared" si="855"/>
        <v>44959</v>
      </c>
      <c r="AG2456" s="15">
        <f t="shared" si="852"/>
        <v>0</v>
      </c>
      <c r="AH2456" s="15">
        <f t="shared" si="852"/>
        <v>0</v>
      </c>
      <c r="AI2456" s="4">
        <f t="shared" si="852"/>
        <v>0</v>
      </c>
      <c r="AJ2456" s="16">
        <f t="shared" si="852"/>
        <v>0</v>
      </c>
      <c r="AK2456" s="4">
        <f t="shared" si="852"/>
        <v>0</v>
      </c>
      <c r="AL2456" s="59">
        <f t="shared" si="853"/>
        <v>44959</v>
      </c>
      <c r="AM2456" s="16">
        <f t="shared" si="854"/>
        <v>0</v>
      </c>
      <c r="AN2456" s="15">
        <f t="shared" si="854"/>
        <v>0</v>
      </c>
      <c r="AO2456" s="9">
        <f t="shared" si="854"/>
        <v>0</v>
      </c>
      <c r="AP2456" s="17">
        <f t="shared" si="854"/>
        <v>0</v>
      </c>
      <c r="AQ2456" s="15">
        <f t="shared" si="854"/>
        <v>0</v>
      </c>
      <c r="AR2456" s="10">
        <f t="shared" si="854"/>
        <v>0</v>
      </c>
      <c r="AS2456" s="59">
        <f t="shared" si="854"/>
        <v>0</v>
      </c>
      <c r="AT2456" s="18"/>
      <c r="AU2456" s="18"/>
      <c r="AV2456" s="40"/>
      <c r="AW2456" s="18"/>
      <c r="AX2456" s="18"/>
      <c r="AY2456" s="18"/>
      <c r="AZ2456" s="18"/>
      <c r="BA2456" s="18"/>
      <c r="BB2456" s="18"/>
      <c r="BC2456" s="18"/>
      <c r="BD2456" s="18"/>
      <c r="BE2456" s="18"/>
      <c r="BF2456" s="18"/>
      <c r="BG2456" s="18"/>
      <c r="BH2456" s="18"/>
      <c r="BI2456" s="18"/>
      <c r="BJ2456" s="18"/>
      <c r="BK2456" s="18"/>
      <c r="BL2456" s="18"/>
      <c r="BM2456" s="18"/>
      <c r="BN2456" s="18"/>
      <c r="BO2456" s="18"/>
      <c r="BP2456" s="18"/>
      <c r="BQ2456" s="18"/>
      <c r="BR2456" s="18"/>
      <c r="BS2456" s="18"/>
      <c r="BT2456" s="18"/>
      <c r="BU2456" s="18"/>
      <c r="BV2456" s="18"/>
      <c r="BW2456" s="18"/>
      <c r="BX2456" s="18"/>
      <c r="BY2456" s="18"/>
      <c r="BZ2456" s="18"/>
      <c r="CA2456" s="18"/>
      <c r="CB2456" s="18"/>
      <c r="CC2456" s="18"/>
      <c r="CD2456" s="18"/>
      <c r="CE2456" s="18"/>
      <c r="CF2456" s="18"/>
      <c r="CG2456" s="18"/>
      <c r="CH2456" s="18"/>
      <c r="CI2456" s="18"/>
      <c r="CJ2456" s="18"/>
      <c r="CK2456" s="18"/>
      <c r="CL2456" s="18"/>
      <c r="CM2456" s="18"/>
      <c r="CN2456" s="18"/>
      <c r="CO2456" s="18"/>
      <c r="CP2456" s="18"/>
      <c r="CQ2456" s="18"/>
      <c r="CR2456" s="18"/>
      <c r="CS2456" s="18"/>
      <c r="CT2456" s="18"/>
      <c r="CU2456" s="18"/>
      <c r="CV2456" s="18"/>
      <c r="CW2456" s="18"/>
      <c r="CX2456" s="18"/>
      <c r="CY2456" s="18"/>
      <c r="CZ2456" s="18"/>
      <c r="DA2456" s="18"/>
      <c r="DB2456" s="18"/>
      <c r="DC2456" s="18"/>
      <c r="DD2456" s="18"/>
      <c r="DE2456" s="18"/>
      <c r="DF2456" s="18"/>
      <c r="DG2456" s="18"/>
      <c r="DH2456" s="18"/>
      <c r="DI2456" s="18"/>
      <c r="DJ2456" s="18"/>
      <c r="DK2456" s="18"/>
      <c r="DL2456" s="18"/>
      <c r="DM2456" s="18"/>
      <c r="DN2456" s="18"/>
      <c r="DO2456" s="18"/>
      <c r="DP2456" s="18"/>
      <c r="DQ2456" s="18"/>
      <c r="DR2456" s="18"/>
      <c r="DS2456" s="18"/>
      <c r="DT2456" s="18"/>
      <c r="DU2456" s="18"/>
      <c r="DV2456" s="18"/>
      <c r="DW2456" s="18"/>
      <c r="DX2456" s="18"/>
      <c r="DY2456" s="18"/>
      <c r="DZ2456" s="18"/>
      <c r="EA2456" s="18"/>
      <c r="EB2456" s="18"/>
      <c r="EC2456" s="18"/>
      <c r="ED2456" s="18"/>
      <c r="EE2456" s="18"/>
      <c r="EF2456" s="18"/>
      <c r="EG2456" s="18"/>
      <c r="EH2456" s="18"/>
      <c r="EI2456" s="18"/>
      <c r="EJ2456" s="18"/>
      <c r="EK2456" s="18"/>
      <c r="EL2456" s="18"/>
      <c r="EM2456" s="18"/>
      <c r="EN2456" s="18"/>
      <c r="EO2456" s="18"/>
      <c r="EP2456" s="18"/>
      <c r="EQ2456" s="18"/>
      <c r="ER2456" s="18"/>
      <c r="ES2456" s="18"/>
      <c r="ET2456" s="18"/>
      <c r="EU2456" s="18"/>
      <c r="EV2456" s="18"/>
      <c r="EW2456" s="18"/>
      <c r="EX2456" s="18"/>
      <c r="EY2456" s="18"/>
      <c r="EZ2456" s="18"/>
      <c r="FA2456" s="18"/>
      <c r="FB2456" s="18"/>
      <c r="FC2456" s="18"/>
      <c r="FD2456" s="18"/>
      <c r="FE2456" s="18"/>
      <c r="FF2456" s="18"/>
      <c r="FG2456" s="18"/>
      <c r="FH2456" s="18"/>
      <c r="FI2456" s="18"/>
      <c r="FJ2456" s="18"/>
      <c r="FK2456" s="18"/>
      <c r="FL2456" s="18"/>
      <c r="FM2456" s="18"/>
      <c r="FN2456" s="18"/>
      <c r="FO2456" s="18"/>
      <c r="FP2456" s="18"/>
      <c r="FQ2456" s="18"/>
      <c r="FR2456" s="18"/>
      <c r="FS2456" s="18"/>
      <c r="FT2456" s="18"/>
      <c r="FU2456" s="18"/>
      <c r="FV2456" s="18"/>
      <c r="FW2456" s="18"/>
      <c r="FX2456" s="18"/>
      <c r="FY2456" s="18"/>
      <c r="FZ2456" s="18"/>
      <c r="GA2456" s="18"/>
      <c r="GB2456" s="18"/>
      <c r="GC2456" s="18"/>
      <c r="GD2456" s="18"/>
      <c r="GE2456" s="18"/>
      <c r="GF2456" s="18"/>
      <c r="GG2456" s="18"/>
      <c r="GH2456" s="18"/>
      <c r="GI2456" s="18"/>
      <c r="GJ2456" s="18"/>
      <c r="GK2456" s="18"/>
      <c r="GL2456" s="18"/>
      <c r="GM2456" s="18"/>
      <c r="GN2456" s="18"/>
      <c r="GO2456" s="18"/>
      <c r="GP2456" s="18"/>
      <c r="GQ2456" s="18"/>
      <c r="GR2456" s="18"/>
      <c r="GS2456" s="18"/>
      <c r="GT2456" s="18"/>
    </row>
    <row r="2457" spans="1:202" x14ac:dyDescent="0.2">
      <c r="A2457" s="122"/>
      <c r="B2457" s="3"/>
      <c r="C2457" s="3"/>
      <c r="D2457" s="4"/>
      <c r="E2457" s="5"/>
      <c r="F2457" s="19"/>
      <c r="G2457" s="6"/>
      <c r="H2457" s="5"/>
      <c r="I2457" s="5"/>
      <c r="J2457" s="5"/>
      <c r="K2457" s="3"/>
      <c r="L2457" s="20"/>
      <c r="M2457" s="8"/>
      <c r="N2457" s="3"/>
      <c r="O2457" s="3"/>
      <c r="P2457" s="21"/>
      <c r="Q2457" s="2"/>
      <c r="R2457" s="9"/>
      <c r="S2457" s="9"/>
      <c r="T2457" s="9"/>
      <c r="U2457" s="9"/>
      <c r="V2457" s="9"/>
      <c r="W2457" s="9"/>
      <c r="X2457" s="9"/>
      <c r="Y2457" s="9"/>
      <c r="Z2457" s="9"/>
      <c r="AA2457" s="9"/>
      <c r="AB2457" s="9"/>
      <c r="AC2457" s="9"/>
      <c r="AD2457" s="9"/>
      <c r="AE2457" s="9"/>
      <c r="AF2457" s="59">
        <f t="shared" si="855"/>
        <v>44960</v>
      </c>
      <c r="AG2457" s="15">
        <f t="shared" si="852"/>
        <v>0</v>
      </c>
      <c r="AH2457" s="15">
        <f t="shared" si="852"/>
        <v>0</v>
      </c>
      <c r="AI2457" s="4">
        <f t="shared" si="852"/>
        <v>0</v>
      </c>
      <c r="AJ2457" s="16">
        <f t="shared" si="852"/>
        <v>0</v>
      </c>
      <c r="AK2457" s="4">
        <f t="shared" si="852"/>
        <v>0</v>
      </c>
      <c r="AL2457" s="59">
        <f t="shared" si="853"/>
        <v>44960</v>
      </c>
      <c r="AM2457" s="16">
        <f t="shared" si="854"/>
        <v>0</v>
      </c>
      <c r="AN2457" s="15">
        <f t="shared" si="854"/>
        <v>0</v>
      </c>
      <c r="AO2457" s="9">
        <f t="shared" si="854"/>
        <v>0</v>
      </c>
      <c r="AP2457" s="17">
        <f t="shared" si="854"/>
        <v>0</v>
      </c>
      <c r="AQ2457" s="15">
        <f t="shared" si="854"/>
        <v>0</v>
      </c>
      <c r="AR2457" s="10">
        <f t="shared" si="854"/>
        <v>0</v>
      </c>
      <c r="AS2457" s="59">
        <f t="shared" si="854"/>
        <v>0</v>
      </c>
      <c r="AT2457" s="18"/>
      <c r="AU2457" s="18"/>
      <c r="AV2457" s="40"/>
      <c r="AW2457" s="18"/>
      <c r="AX2457" s="18"/>
      <c r="AY2457" s="18"/>
      <c r="AZ2457" s="18"/>
      <c r="BA2457" s="18"/>
      <c r="BB2457" s="18"/>
      <c r="BC2457" s="18"/>
      <c r="BD2457" s="18"/>
      <c r="BE2457" s="18"/>
      <c r="BF2457" s="18"/>
      <c r="BG2457" s="18"/>
      <c r="BH2457" s="18"/>
      <c r="BI2457" s="18"/>
      <c r="BJ2457" s="18"/>
      <c r="BK2457" s="18"/>
      <c r="BL2457" s="18"/>
      <c r="BM2457" s="18"/>
      <c r="BN2457" s="18"/>
      <c r="BO2457" s="18"/>
      <c r="BP2457" s="18"/>
      <c r="BQ2457" s="18"/>
      <c r="BR2457" s="18"/>
      <c r="BS2457" s="18"/>
      <c r="BT2457" s="18"/>
      <c r="BU2457" s="18"/>
      <c r="BV2457" s="18"/>
      <c r="BW2457" s="18"/>
      <c r="BX2457" s="18"/>
      <c r="BY2457" s="18"/>
      <c r="BZ2457" s="18"/>
      <c r="CA2457" s="18"/>
      <c r="CB2457" s="18"/>
      <c r="CC2457" s="18"/>
      <c r="CD2457" s="18"/>
      <c r="CE2457" s="18"/>
      <c r="CF2457" s="18"/>
      <c r="CG2457" s="18"/>
      <c r="CH2457" s="18"/>
      <c r="CI2457" s="18"/>
      <c r="CJ2457" s="18"/>
      <c r="CK2457" s="18"/>
      <c r="CL2457" s="18"/>
      <c r="CM2457" s="18"/>
      <c r="CN2457" s="18"/>
      <c r="CO2457" s="18"/>
      <c r="CP2457" s="18"/>
      <c r="CQ2457" s="18"/>
      <c r="CR2457" s="18"/>
      <c r="CS2457" s="18"/>
      <c r="CT2457" s="18"/>
      <c r="CU2457" s="18"/>
      <c r="CV2457" s="18"/>
      <c r="CW2457" s="18"/>
      <c r="CX2457" s="18"/>
      <c r="CY2457" s="18"/>
      <c r="CZ2457" s="18"/>
      <c r="DA2457" s="18"/>
      <c r="DB2457" s="18"/>
      <c r="DC2457" s="18"/>
      <c r="DD2457" s="18"/>
      <c r="DE2457" s="18"/>
      <c r="DF2457" s="18"/>
      <c r="DG2457" s="18"/>
      <c r="DH2457" s="18"/>
      <c r="DI2457" s="18"/>
      <c r="DJ2457" s="18"/>
      <c r="DK2457" s="18"/>
      <c r="DL2457" s="18"/>
      <c r="DM2457" s="18"/>
      <c r="DN2457" s="18"/>
      <c r="DO2457" s="18"/>
      <c r="DP2457" s="18"/>
      <c r="DQ2457" s="18"/>
      <c r="DR2457" s="18"/>
      <c r="DS2457" s="18"/>
      <c r="DT2457" s="18"/>
      <c r="DU2457" s="18"/>
      <c r="DV2457" s="18"/>
      <c r="DW2457" s="18"/>
      <c r="DX2457" s="18"/>
      <c r="DY2457" s="18"/>
      <c r="DZ2457" s="18"/>
      <c r="EA2457" s="18"/>
      <c r="EB2457" s="18"/>
      <c r="EC2457" s="18"/>
      <c r="ED2457" s="18"/>
      <c r="EE2457" s="18"/>
      <c r="EF2457" s="18"/>
      <c r="EG2457" s="18"/>
      <c r="EH2457" s="18"/>
      <c r="EI2457" s="18"/>
      <c r="EJ2457" s="18"/>
      <c r="EK2457" s="18"/>
      <c r="EL2457" s="18"/>
      <c r="EM2457" s="18"/>
      <c r="EN2457" s="18"/>
      <c r="EO2457" s="18"/>
      <c r="EP2457" s="18"/>
      <c r="EQ2457" s="18"/>
      <c r="ER2457" s="18"/>
      <c r="ES2457" s="18"/>
      <c r="ET2457" s="18"/>
      <c r="EU2457" s="18"/>
      <c r="EV2457" s="18"/>
      <c r="EW2457" s="18"/>
      <c r="EX2457" s="18"/>
      <c r="EY2457" s="18"/>
      <c r="EZ2457" s="18"/>
      <c r="FA2457" s="18"/>
      <c r="FB2457" s="18"/>
      <c r="FC2457" s="18"/>
      <c r="FD2457" s="18"/>
      <c r="FE2457" s="18"/>
      <c r="FF2457" s="18"/>
      <c r="FG2457" s="18"/>
      <c r="FH2457" s="18"/>
      <c r="FI2457" s="18"/>
      <c r="FJ2457" s="18"/>
      <c r="FK2457" s="18"/>
      <c r="FL2457" s="18"/>
      <c r="FM2457" s="18"/>
      <c r="FN2457" s="18"/>
      <c r="FO2457" s="18"/>
      <c r="FP2457" s="18"/>
      <c r="FQ2457" s="18"/>
      <c r="FR2457" s="18"/>
      <c r="FS2457" s="18"/>
      <c r="FT2457" s="18"/>
      <c r="FU2457" s="18"/>
      <c r="FV2457" s="18"/>
      <c r="FW2457" s="18"/>
      <c r="FX2457" s="18"/>
      <c r="FY2457" s="18"/>
      <c r="FZ2457" s="18"/>
      <c r="GA2457" s="18"/>
      <c r="GB2457" s="18"/>
      <c r="GC2457" s="18"/>
      <c r="GD2457" s="18"/>
      <c r="GE2457" s="18"/>
      <c r="GF2457" s="18"/>
      <c r="GG2457" s="18"/>
      <c r="GH2457" s="18"/>
      <c r="GI2457" s="18"/>
      <c r="GJ2457" s="18"/>
      <c r="GK2457" s="18"/>
      <c r="GL2457" s="18"/>
      <c r="GM2457" s="18"/>
      <c r="GN2457" s="18"/>
      <c r="GO2457" s="18"/>
      <c r="GP2457" s="18"/>
      <c r="GQ2457" s="18"/>
      <c r="GR2457" s="18"/>
      <c r="GS2457" s="18"/>
      <c r="GT2457" s="18"/>
    </row>
    <row r="2458" spans="1:202" x14ac:dyDescent="0.2">
      <c r="A2458" s="122"/>
      <c r="B2458" s="3"/>
      <c r="C2458" s="3"/>
      <c r="D2458" s="4"/>
      <c r="E2458" s="5"/>
      <c r="F2458" s="19"/>
      <c r="G2458" s="6"/>
      <c r="H2458" s="5"/>
      <c r="I2458" s="5"/>
      <c r="J2458" s="5"/>
      <c r="K2458" s="3"/>
      <c r="L2458" s="20"/>
      <c r="M2458" s="8"/>
      <c r="N2458" s="3"/>
      <c r="O2458" s="3"/>
      <c r="P2458" s="21"/>
      <c r="Q2458" s="2"/>
      <c r="R2458" s="9"/>
      <c r="S2458" s="9"/>
      <c r="T2458" s="9"/>
      <c r="U2458" s="9"/>
      <c r="V2458" s="9"/>
      <c r="W2458" s="9"/>
      <c r="X2458" s="9"/>
      <c r="Y2458" s="9"/>
      <c r="Z2458" s="9"/>
      <c r="AA2458" s="9"/>
      <c r="AB2458" s="9"/>
      <c r="AC2458" s="9"/>
      <c r="AD2458" s="9"/>
      <c r="AE2458" s="9"/>
      <c r="AF2458" s="59">
        <f t="shared" si="855"/>
        <v>44961</v>
      </c>
      <c r="AG2458" s="15">
        <f t="shared" si="852"/>
        <v>0</v>
      </c>
      <c r="AH2458" s="15">
        <f t="shared" si="852"/>
        <v>0</v>
      </c>
      <c r="AI2458" s="4">
        <f t="shared" si="852"/>
        <v>0</v>
      </c>
      <c r="AJ2458" s="16">
        <f t="shared" si="852"/>
        <v>0</v>
      </c>
      <c r="AK2458" s="4">
        <f t="shared" si="852"/>
        <v>0</v>
      </c>
      <c r="AL2458" s="59">
        <f t="shared" si="853"/>
        <v>44961</v>
      </c>
      <c r="AM2458" s="16">
        <f t="shared" si="854"/>
        <v>0</v>
      </c>
      <c r="AN2458" s="15">
        <f t="shared" si="854"/>
        <v>0</v>
      </c>
      <c r="AO2458" s="9">
        <f t="shared" si="854"/>
        <v>0</v>
      </c>
      <c r="AP2458" s="17">
        <f t="shared" si="854"/>
        <v>0</v>
      </c>
      <c r="AQ2458" s="15">
        <f t="shared" si="854"/>
        <v>0</v>
      </c>
      <c r="AR2458" s="10">
        <f t="shared" si="854"/>
        <v>0</v>
      </c>
      <c r="AS2458" s="59">
        <f t="shared" si="854"/>
        <v>0</v>
      </c>
      <c r="AT2458" s="18"/>
      <c r="AU2458" s="18"/>
      <c r="AV2458" s="40"/>
      <c r="AW2458" s="18"/>
      <c r="AX2458" s="18"/>
      <c r="AY2458" s="18"/>
      <c r="AZ2458" s="18"/>
      <c r="BA2458" s="18"/>
      <c r="BB2458" s="18"/>
      <c r="BC2458" s="18"/>
      <c r="BD2458" s="18"/>
      <c r="BE2458" s="18"/>
      <c r="BF2458" s="18"/>
      <c r="BG2458" s="18"/>
      <c r="BH2458" s="18"/>
      <c r="BI2458" s="18"/>
      <c r="BJ2458" s="18"/>
      <c r="BK2458" s="18"/>
      <c r="BL2458" s="18"/>
      <c r="BM2458" s="18"/>
      <c r="BN2458" s="18"/>
      <c r="BO2458" s="18"/>
      <c r="BP2458" s="18"/>
      <c r="BQ2458" s="18"/>
      <c r="BR2458" s="18"/>
      <c r="BS2458" s="18"/>
      <c r="BT2458" s="18"/>
      <c r="BU2458" s="18"/>
      <c r="BV2458" s="18"/>
      <c r="BW2458" s="18"/>
      <c r="BX2458" s="18"/>
      <c r="BY2458" s="18"/>
      <c r="BZ2458" s="18"/>
      <c r="CA2458" s="18"/>
      <c r="CB2458" s="18"/>
      <c r="CC2458" s="18"/>
      <c r="CD2458" s="18"/>
      <c r="CE2458" s="18"/>
      <c r="CF2458" s="18"/>
      <c r="CG2458" s="18"/>
      <c r="CH2458" s="18"/>
      <c r="CI2458" s="18"/>
      <c r="CJ2458" s="18"/>
      <c r="CK2458" s="18"/>
      <c r="CL2458" s="18"/>
      <c r="CM2458" s="18"/>
      <c r="CN2458" s="18"/>
      <c r="CO2458" s="18"/>
      <c r="CP2458" s="18"/>
      <c r="CQ2458" s="18"/>
      <c r="CR2458" s="18"/>
      <c r="CS2458" s="18"/>
      <c r="CT2458" s="18"/>
      <c r="CU2458" s="18"/>
      <c r="CV2458" s="18"/>
      <c r="CW2458" s="18"/>
      <c r="CX2458" s="18"/>
      <c r="CY2458" s="18"/>
      <c r="CZ2458" s="18"/>
      <c r="DA2458" s="18"/>
      <c r="DB2458" s="18"/>
      <c r="DC2458" s="18"/>
      <c r="DD2458" s="18"/>
      <c r="DE2458" s="18"/>
      <c r="DF2458" s="18"/>
      <c r="DG2458" s="18"/>
      <c r="DH2458" s="18"/>
      <c r="DI2458" s="18"/>
      <c r="DJ2458" s="18"/>
      <c r="DK2458" s="18"/>
      <c r="DL2458" s="18"/>
      <c r="DM2458" s="18"/>
      <c r="DN2458" s="18"/>
      <c r="DO2458" s="18"/>
      <c r="DP2458" s="18"/>
      <c r="DQ2458" s="18"/>
      <c r="DR2458" s="18"/>
      <c r="DS2458" s="18"/>
      <c r="DT2458" s="18"/>
      <c r="DU2458" s="18"/>
      <c r="DV2458" s="18"/>
      <c r="DW2458" s="18"/>
      <c r="DX2458" s="18"/>
      <c r="DY2458" s="18"/>
      <c r="DZ2458" s="18"/>
      <c r="EA2458" s="18"/>
      <c r="EB2458" s="18"/>
      <c r="EC2458" s="18"/>
      <c r="ED2458" s="18"/>
      <c r="EE2458" s="18"/>
      <c r="EF2458" s="18"/>
      <c r="EG2458" s="18"/>
      <c r="EH2458" s="18"/>
      <c r="EI2458" s="18"/>
      <c r="EJ2458" s="18"/>
      <c r="EK2458" s="18"/>
      <c r="EL2458" s="18"/>
      <c r="EM2458" s="18"/>
      <c r="EN2458" s="18"/>
      <c r="EO2458" s="18"/>
      <c r="EP2458" s="18"/>
      <c r="EQ2458" s="18"/>
      <c r="ER2458" s="18"/>
      <c r="ES2458" s="18"/>
      <c r="ET2458" s="18"/>
      <c r="EU2458" s="18"/>
      <c r="EV2458" s="18"/>
      <c r="EW2458" s="18"/>
      <c r="EX2458" s="18"/>
      <c r="EY2458" s="18"/>
      <c r="EZ2458" s="18"/>
      <c r="FA2458" s="18"/>
      <c r="FB2458" s="18"/>
      <c r="FC2458" s="18"/>
      <c r="FD2458" s="18"/>
      <c r="FE2458" s="18"/>
      <c r="FF2458" s="18"/>
      <c r="FG2458" s="18"/>
      <c r="FH2458" s="18"/>
      <c r="FI2458" s="18"/>
      <c r="FJ2458" s="18"/>
      <c r="FK2458" s="18"/>
      <c r="FL2458" s="18"/>
      <c r="FM2458" s="18"/>
      <c r="FN2458" s="18"/>
      <c r="FO2458" s="18"/>
      <c r="FP2458" s="18"/>
      <c r="FQ2458" s="18"/>
      <c r="FR2458" s="18"/>
      <c r="FS2458" s="18"/>
      <c r="FT2458" s="18"/>
      <c r="FU2458" s="18"/>
      <c r="FV2458" s="18"/>
      <c r="FW2458" s="18"/>
      <c r="FX2458" s="18"/>
      <c r="FY2458" s="18"/>
      <c r="FZ2458" s="18"/>
      <c r="GA2458" s="18"/>
      <c r="GB2458" s="18"/>
      <c r="GC2458" s="18"/>
      <c r="GD2458" s="18"/>
      <c r="GE2458" s="18"/>
      <c r="GF2458" s="18"/>
      <c r="GG2458" s="18"/>
      <c r="GH2458" s="18"/>
      <c r="GI2458" s="18"/>
      <c r="GJ2458" s="18"/>
      <c r="GK2458" s="18"/>
      <c r="GL2458" s="18"/>
      <c r="GM2458" s="18"/>
      <c r="GN2458" s="18"/>
      <c r="GO2458" s="18"/>
      <c r="GP2458" s="18"/>
      <c r="GQ2458" s="18"/>
      <c r="GR2458" s="18"/>
      <c r="GS2458" s="18"/>
      <c r="GT2458" s="18"/>
    </row>
    <row r="2459" spans="1:202" x14ac:dyDescent="0.2">
      <c r="A2459" s="122"/>
      <c r="B2459" s="3"/>
      <c r="C2459" s="3"/>
      <c r="D2459" s="4"/>
      <c r="E2459" s="5"/>
      <c r="F2459" s="19"/>
      <c r="G2459" s="6"/>
      <c r="H2459" s="5"/>
      <c r="I2459" s="5"/>
      <c r="J2459" s="5"/>
      <c r="K2459" s="3"/>
      <c r="L2459" s="20"/>
      <c r="M2459" s="8"/>
      <c r="N2459" s="3"/>
      <c r="O2459" s="3"/>
      <c r="P2459" s="21"/>
      <c r="Q2459" s="2"/>
      <c r="R2459" s="9"/>
      <c r="S2459" s="9"/>
      <c r="T2459" s="9"/>
      <c r="U2459" s="9"/>
      <c r="V2459" s="9"/>
      <c r="W2459" s="9"/>
      <c r="X2459" s="9"/>
      <c r="Y2459" s="9"/>
      <c r="Z2459" s="9"/>
      <c r="AA2459" s="9"/>
      <c r="AB2459" s="9"/>
      <c r="AC2459" s="9"/>
      <c r="AD2459" s="9"/>
      <c r="AE2459" s="9"/>
      <c r="AF2459" s="59">
        <f t="shared" si="855"/>
        <v>44962</v>
      </c>
      <c r="AG2459" s="15">
        <f t="shared" si="852"/>
        <v>0</v>
      </c>
      <c r="AH2459" s="15">
        <f t="shared" si="852"/>
        <v>0</v>
      </c>
      <c r="AI2459" s="4">
        <f t="shared" si="852"/>
        <v>0</v>
      </c>
      <c r="AJ2459" s="16">
        <f t="shared" si="852"/>
        <v>0</v>
      </c>
      <c r="AK2459" s="4">
        <f t="shared" si="852"/>
        <v>0</v>
      </c>
      <c r="AL2459" s="59">
        <f t="shared" si="853"/>
        <v>44962</v>
      </c>
      <c r="AM2459" s="16">
        <f t="shared" si="854"/>
        <v>0</v>
      </c>
      <c r="AN2459" s="15">
        <f t="shared" si="854"/>
        <v>0</v>
      </c>
      <c r="AO2459" s="9">
        <f t="shared" si="854"/>
        <v>0</v>
      </c>
      <c r="AP2459" s="17">
        <f t="shared" si="854"/>
        <v>0</v>
      </c>
      <c r="AQ2459" s="15">
        <f t="shared" si="854"/>
        <v>0</v>
      </c>
      <c r="AR2459" s="10">
        <f t="shared" si="854"/>
        <v>0</v>
      </c>
      <c r="AS2459" s="59">
        <f t="shared" si="854"/>
        <v>0</v>
      </c>
      <c r="AT2459" s="18"/>
      <c r="AU2459" s="18"/>
      <c r="AV2459" s="40"/>
      <c r="AW2459" s="18"/>
      <c r="AX2459" s="18"/>
      <c r="AY2459" s="18"/>
      <c r="AZ2459" s="18"/>
      <c r="BA2459" s="18"/>
      <c r="BB2459" s="18"/>
      <c r="BC2459" s="18"/>
      <c r="BD2459" s="18"/>
      <c r="BE2459" s="18"/>
      <c r="BF2459" s="18"/>
      <c r="BG2459" s="18"/>
      <c r="BH2459" s="18"/>
      <c r="BI2459" s="18"/>
      <c r="BJ2459" s="18"/>
      <c r="BK2459" s="18"/>
      <c r="BL2459" s="18"/>
      <c r="BM2459" s="18"/>
      <c r="BN2459" s="18"/>
      <c r="BO2459" s="18"/>
      <c r="BP2459" s="18"/>
      <c r="BQ2459" s="18"/>
      <c r="BR2459" s="18"/>
      <c r="BS2459" s="18"/>
      <c r="BT2459" s="18"/>
      <c r="BU2459" s="18"/>
      <c r="BV2459" s="18"/>
      <c r="BW2459" s="18"/>
      <c r="BX2459" s="18"/>
      <c r="BY2459" s="18"/>
      <c r="BZ2459" s="18"/>
      <c r="CA2459" s="18"/>
      <c r="CB2459" s="18"/>
      <c r="CC2459" s="18"/>
      <c r="CD2459" s="18"/>
      <c r="CE2459" s="18"/>
      <c r="CF2459" s="18"/>
      <c r="CG2459" s="18"/>
      <c r="CH2459" s="18"/>
      <c r="CI2459" s="18"/>
      <c r="CJ2459" s="18"/>
      <c r="CK2459" s="18"/>
      <c r="CL2459" s="18"/>
      <c r="CM2459" s="18"/>
      <c r="CN2459" s="18"/>
      <c r="CO2459" s="18"/>
      <c r="CP2459" s="18"/>
      <c r="CQ2459" s="18"/>
      <c r="CR2459" s="18"/>
      <c r="CS2459" s="18"/>
      <c r="CT2459" s="18"/>
      <c r="CU2459" s="18"/>
      <c r="CV2459" s="18"/>
      <c r="CW2459" s="18"/>
      <c r="CX2459" s="18"/>
      <c r="CY2459" s="18"/>
      <c r="CZ2459" s="18"/>
      <c r="DA2459" s="18"/>
      <c r="DB2459" s="18"/>
      <c r="DC2459" s="18"/>
      <c r="DD2459" s="18"/>
      <c r="DE2459" s="18"/>
      <c r="DF2459" s="18"/>
      <c r="DG2459" s="18"/>
      <c r="DH2459" s="18"/>
      <c r="DI2459" s="18"/>
      <c r="DJ2459" s="18"/>
      <c r="DK2459" s="18"/>
      <c r="DL2459" s="18"/>
      <c r="DM2459" s="18"/>
      <c r="DN2459" s="18"/>
      <c r="DO2459" s="18"/>
      <c r="DP2459" s="18"/>
      <c r="DQ2459" s="18"/>
      <c r="DR2459" s="18"/>
      <c r="DS2459" s="18"/>
      <c r="DT2459" s="18"/>
      <c r="DU2459" s="18"/>
      <c r="DV2459" s="18"/>
      <c r="DW2459" s="18"/>
      <c r="DX2459" s="18"/>
      <c r="DY2459" s="18"/>
      <c r="DZ2459" s="18"/>
      <c r="EA2459" s="18"/>
      <c r="EB2459" s="18"/>
      <c r="EC2459" s="18"/>
      <c r="ED2459" s="18"/>
      <c r="EE2459" s="18"/>
      <c r="EF2459" s="18"/>
      <c r="EG2459" s="18"/>
      <c r="EH2459" s="18"/>
      <c r="EI2459" s="18"/>
      <c r="EJ2459" s="18"/>
      <c r="EK2459" s="18"/>
      <c r="EL2459" s="18"/>
      <c r="EM2459" s="18"/>
      <c r="EN2459" s="18"/>
      <c r="EO2459" s="18"/>
      <c r="EP2459" s="18"/>
      <c r="EQ2459" s="18"/>
      <c r="ER2459" s="18"/>
      <c r="ES2459" s="18"/>
      <c r="ET2459" s="18"/>
      <c r="EU2459" s="18"/>
      <c r="EV2459" s="18"/>
      <c r="EW2459" s="18"/>
      <c r="EX2459" s="18"/>
      <c r="EY2459" s="18"/>
      <c r="EZ2459" s="18"/>
      <c r="FA2459" s="18"/>
      <c r="FB2459" s="18"/>
      <c r="FC2459" s="18"/>
      <c r="FD2459" s="18"/>
      <c r="FE2459" s="18"/>
      <c r="FF2459" s="18"/>
      <c r="FG2459" s="18"/>
      <c r="FH2459" s="18"/>
      <c r="FI2459" s="18"/>
      <c r="FJ2459" s="18"/>
      <c r="FK2459" s="18"/>
      <c r="FL2459" s="18"/>
      <c r="FM2459" s="18"/>
      <c r="FN2459" s="18"/>
      <c r="FO2459" s="18"/>
      <c r="FP2459" s="18"/>
      <c r="FQ2459" s="18"/>
      <c r="FR2459" s="18"/>
      <c r="FS2459" s="18"/>
      <c r="FT2459" s="18"/>
      <c r="FU2459" s="18"/>
      <c r="FV2459" s="18"/>
      <c r="FW2459" s="18"/>
      <c r="FX2459" s="18"/>
      <c r="FY2459" s="18"/>
      <c r="FZ2459" s="18"/>
      <c r="GA2459" s="18"/>
      <c r="GB2459" s="18"/>
      <c r="GC2459" s="18"/>
      <c r="GD2459" s="18"/>
      <c r="GE2459" s="18"/>
      <c r="GF2459" s="18"/>
      <c r="GG2459" s="18"/>
      <c r="GH2459" s="18"/>
      <c r="GI2459" s="18"/>
      <c r="GJ2459" s="18"/>
      <c r="GK2459" s="18"/>
      <c r="GL2459" s="18"/>
      <c r="GM2459" s="18"/>
      <c r="GN2459" s="18"/>
      <c r="GO2459" s="18"/>
      <c r="GP2459" s="18"/>
      <c r="GQ2459" s="18"/>
      <c r="GR2459" s="18"/>
      <c r="GS2459" s="18"/>
      <c r="GT2459" s="18"/>
    </row>
    <row r="2460" spans="1:202" x14ac:dyDescent="0.2">
      <c r="A2460" s="122"/>
      <c r="B2460" s="3"/>
      <c r="C2460" s="3"/>
      <c r="D2460" s="4"/>
      <c r="E2460" s="5"/>
      <c r="F2460" s="19"/>
      <c r="G2460" s="6"/>
      <c r="H2460" s="5"/>
      <c r="I2460" s="5"/>
      <c r="J2460" s="5"/>
      <c r="K2460" s="3"/>
      <c r="L2460" s="20"/>
      <c r="M2460" s="8"/>
      <c r="N2460" s="3"/>
      <c r="O2460" s="3"/>
      <c r="P2460" s="21"/>
      <c r="Q2460" s="2"/>
      <c r="R2460" s="9"/>
      <c r="S2460" s="9"/>
      <c r="T2460" s="9"/>
      <c r="U2460" s="9"/>
      <c r="V2460" s="9"/>
      <c r="W2460" s="9"/>
      <c r="X2460" s="9"/>
      <c r="Y2460" s="9"/>
      <c r="Z2460" s="9"/>
      <c r="AA2460" s="9"/>
      <c r="AB2460" s="9"/>
      <c r="AC2460" s="9"/>
      <c r="AD2460" s="9"/>
      <c r="AE2460" s="9"/>
      <c r="AF2460" s="59">
        <f t="shared" si="855"/>
        <v>44963</v>
      </c>
      <c r="AG2460" s="15">
        <f t="shared" si="852"/>
        <v>0</v>
      </c>
      <c r="AH2460" s="15">
        <f t="shared" si="852"/>
        <v>0</v>
      </c>
      <c r="AI2460" s="4">
        <f t="shared" si="852"/>
        <v>0</v>
      </c>
      <c r="AJ2460" s="16">
        <f t="shared" si="852"/>
        <v>0</v>
      </c>
      <c r="AK2460" s="4">
        <f t="shared" si="852"/>
        <v>0</v>
      </c>
      <c r="AL2460" s="59">
        <f t="shared" si="853"/>
        <v>44963</v>
      </c>
      <c r="AM2460" s="16">
        <f t="shared" si="854"/>
        <v>0</v>
      </c>
      <c r="AN2460" s="15">
        <f t="shared" si="854"/>
        <v>0</v>
      </c>
      <c r="AO2460" s="9">
        <f t="shared" si="854"/>
        <v>0</v>
      </c>
      <c r="AP2460" s="17">
        <f t="shared" si="854"/>
        <v>0</v>
      </c>
      <c r="AQ2460" s="15">
        <f t="shared" si="854"/>
        <v>0</v>
      </c>
      <c r="AR2460" s="10">
        <f t="shared" si="854"/>
        <v>0</v>
      </c>
      <c r="AS2460" s="59">
        <f t="shared" si="854"/>
        <v>0</v>
      </c>
      <c r="AT2460" s="18"/>
      <c r="AU2460" s="18"/>
      <c r="AV2460" s="40"/>
      <c r="AW2460" s="18"/>
      <c r="AX2460" s="18"/>
      <c r="AY2460" s="18"/>
      <c r="AZ2460" s="18"/>
      <c r="BA2460" s="18"/>
      <c r="BB2460" s="18"/>
      <c r="BC2460" s="18"/>
      <c r="BD2460" s="18"/>
      <c r="BE2460" s="18"/>
      <c r="BF2460" s="18"/>
      <c r="BG2460" s="18"/>
      <c r="BH2460" s="18"/>
      <c r="BI2460" s="18"/>
      <c r="BJ2460" s="18"/>
      <c r="BK2460" s="18"/>
      <c r="BL2460" s="18"/>
      <c r="BM2460" s="18"/>
      <c r="BN2460" s="18"/>
      <c r="BO2460" s="18"/>
      <c r="BP2460" s="18"/>
      <c r="BQ2460" s="18"/>
      <c r="BR2460" s="18"/>
      <c r="BS2460" s="18"/>
      <c r="BT2460" s="18"/>
      <c r="BU2460" s="18"/>
      <c r="BV2460" s="18"/>
      <c r="BW2460" s="18"/>
      <c r="BX2460" s="18"/>
      <c r="BY2460" s="18"/>
      <c r="BZ2460" s="18"/>
      <c r="CA2460" s="18"/>
      <c r="CB2460" s="18"/>
      <c r="CC2460" s="18"/>
      <c r="CD2460" s="18"/>
      <c r="CE2460" s="18"/>
      <c r="CF2460" s="18"/>
      <c r="CG2460" s="18"/>
      <c r="CH2460" s="18"/>
      <c r="CI2460" s="18"/>
      <c r="CJ2460" s="18"/>
      <c r="CK2460" s="18"/>
      <c r="CL2460" s="18"/>
      <c r="CM2460" s="18"/>
      <c r="CN2460" s="18"/>
      <c r="CO2460" s="18"/>
      <c r="CP2460" s="18"/>
      <c r="CQ2460" s="18"/>
      <c r="CR2460" s="18"/>
      <c r="CS2460" s="18"/>
      <c r="CT2460" s="18"/>
      <c r="CU2460" s="18"/>
      <c r="CV2460" s="18"/>
      <c r="CW2460" s="18"/>
      <c r="CX2460" s="18"/>
      <c r="CY2460" s="18"/>
      <c r="CZ2460" s="18"/>
      <c r="DA2460" s="18"/>
      <c r="DB2460" s="18"/>
      <c r="DC2460" s="18"/>
      <c r="DD2460" s="18"/>
      <c r="DE2460" s="18"/>
      <c r="DF2460" s="18"/>
      <c r="DG2460" s="18"/>
      <c r="DH2460" s="18"/>
      <c r="DI2460" s="18"/>
      <c r="DJ2460" s="18"/>
      <c r="DK2460" s="18"/>
      <c r="DL2460" s="18"/>
      <c r="DM2460" s="18"/>
      <c r="DN2460" s="18"/>
      <c r="DO2460" s="18"/>
      <c r="DP2460" s="18"/>
      <c r="DQ2460" s="18"/>
      <c r="DR2460" s="18"/>
      <c r="DS2460" s="18"/>
      <c r="DT2460" s="18"/>
      <c r="DU2460" s="18"/>
      <c r="DV2460" s="18"/>
      <c r="DW2460" s="18"/>
      <c r="DX2460" s="18"/>
      <c r="DY2460" s="18"/>
      <c r="DZ2460" s="18"/>
      <c r="EA2460" s="18"/>
      <c r="EB2460" s="18"/>
      <c r="EC2460" s="18"/>
      <c r="ED2460" s="18"/>
      <c r="EE2460" s="18"/>
      <c r="EF2460" s="18"/>
      <c r="EG2460" s="18"/>
      <c r="EH2460" s="18"/>
      <c r="EI2460" s="18"/>
      <c r="EJ2460" s="18"/>
      <c r="EK2460" s="18"/>
      <c r="EL2460" s="18"/>
      <c r="EM2460" s="18"/>
      <c r="EN2460" s="18"/>
      <c r="EO2460" s="18"/>
      <c r="EP2460" s="18"/>
      <c r="EQ2460" s="18"/>
      <c r="ER2460" s="18"/>
      <c r="ES2460" s="18"/>
      <c r="ET2460" s="18"/>
      <c r="EU2460" s="18"/>
      <c r="EV2460" s="18"/>
      <c r="EW2460" s="18"/>
      <c r="EX2460" s="18"/>
      <c r="EY2460" s="18"/>
      <c r="EZ2460" s="18"/>
      <c r="FA2460" s="18"/>
      <c r="FB2460" s="18"/>
      <c r="FC2460" s="18"/>
      <c r="FD2460" s="18"/>
      <c r="FE2460" s="18"/>
      <c r="FF2460" s="18"/>
      <c r="FG2460" s="18"/>
      <c r="FH2460" s="18"/>
      <c r="FI2460" s="18"/>
      <c r="FJ2460" s="18"/>
      <c r="FK2460" s="18"/>
      <c r="FL2460" s="18"/>
      <c r="FM2460" s="18"/>
      <c r="FN2460" s="18"/>
      <c r="FO2460" s="18"/>
      <c r="FP2460" s="18"/>
      <c r="FQ2460" s="18"/>
      <c r="FR2460" s="18"/>
      <c r="FS2460" s="18"/>
      <c r="FT2460" s="18"/>
      <c r="FU2460" s="18"/>
      <c r="FV2460" s="18"/>
      <c r="FW2460" s="18"/>
      <c r="FX2460" s="18"/>
      <c r="FY2460" s="18"/>
      <c r="FZ2460" s="18"/>
      <c r="GA2460" s="18"/>
      <c r="GB2460" s="18"/>
      <c r="GC2460" s="18"/>
      <c r="GD2460" s="18"/>
      <c r="GE2460" s="18"/>
      <c r="GF2460" s="18"/>
      <c r="GG2460" s="18"/>
      <c r="GH2460" s="18"/>
      <c r="GI2460" s="18"/>
      <c r="GJ2460" s="18"/>
      <c r="GK2460" s="18"/>
      <c r="GL2460" s="18"/>
      <c r="GM2460" s="18"/>
      <c r="GN2460" s="18"/>
      <c r="GO2460" s="18"/>
      <c r="GP2460" s="18"/>
      <c r="GQ2460" s="18"/>
      <c r="GR2460" s="18"/>
      <c r="GS2460" s="18"/>
      <c r="GT2460" s="18"/>
    </row>
    <row r="2461" spans="1:202" x14ac:dyDescent="0.2">
      <c r="A2461" s="122"/>
      <c r="B2461" s="3"/>
      <c r="C2461" s="3"/>
      <c r="D2461" s="4"/>
      <c r="E2461" s="5"/>
      <c r="F2461" s="19"/>
      <c r="G2461" s="6"/>
      <c r="H2461" s="5"/>
      <c r="I2461" s="5"/>
      <c r="J2461" s="5"/>
      <c r="K2461" s="3"/>
      <c r="L2461" s="20"/>
      <c r="M2461" s="8"/>
      <c r="N2461" s="3"/>
      <c r="O2461" s="3"/>
      <c r="P2461" s="21"/>
      <c r="Q2461" s="2"/>
      <c r="R2461" s="9"/>
      <c r="S2461" s="9"/>
      <c r="T2461" s="9"/>
      <c r="U2461" s="9"/>
      <c r="V2461" s="9"/>
      <c r="W2461" s="9"/>
      <c r="X2461" s="9"/>
      <c r="Y2461" s="9"/>
      <c r="Z2461" s="9"/>
      <c r="AA2461" s="9"/>
      <c r="AB2461" s="9"/>
      <c r="AC2461" s="9"/>
      <c r="AD2461" s="9"/>
      <c r="AE2461" s="9"/>
      <c r="AF2461" s="59">
        <f t="shared" si="855"/>
        <v>44964</v>
      </c>
      <c r="AG2461" s="15">
        <f t="shared" si="852"/>
        <v>0</v>
      </c>
      <c r="AH2461" s="15">
        <f t="shared" si="852"/>
        <v>0</v>
      </c>
      <c r="AI2461" s="4">
        <f t="shared" si="852"/>
        <v>0</v>
      </c>
      <c r="AJ2461" s="16">
        <f t="shared" si="852"/>
        <v>0</v>
      </c>
      <c r="AK2461" s="4">
        <f t="shared" si="852"/>
        <v>0</v>
      </c>
      <c r="AL2461" s="59">
        <f t="shared" si="853"/>
        <v>44964</v>
      </c>
      <c r="AM2461" s="16">
        <f t="shared" si="854"/>
        <v>0</v>
      </c>
      <c r="AN2461" s="15">
        <f t="shared" si="854"/>
        <v>0</v>
      </c>
      <c r="AO2461" s="9">
        <f t="shared" si="854"/>
        <v>0</v>
      </c>
      <c r="AP2461" s="17">
        <f t="shared" si="854"/>
        <v>0</v>
      </c>
      <c r="AQ2461" s="15">
        <f t="shared" si="854"/>
        <v>0</v>
      </c>
      <c r="AR2461" s="10">
        <f t="shared" si="854"/>
        <v>0</v>
      </c>
      <c r="AS2461" s="59">
        <f t="shared" si="854"/>
        <v>0</v>
      </c>
      <c r="AT2461" s="18"/>
      <c r="AU2461" s="18"/>
      <c r="AV2461" s="40"/>
      <c r="AW2461" s="18"/>
      <c r="AX2461" s="18"/>
      <c r="AY2461" s="18"/>
      <c r="AZ2461" s="18"/>
      <c r="BA2461" s="18"/>
      <c r="BB2461" s="18"/>
      <c r="BC2461" s="18"/>
      <c r="BD2461" s="18"/>
      <c r="BE2461" s="18"/>
      <c r="BF2461" s="18"/>
      <c r="BG2461" s="18"/>
      <c r="BH2461" s="18"/>
      <c r="BI2461" s="18"/>
      <c r="BJ2461" s="18"/>
      <c r="BK2461" s="18"/>
      <c r="BL2461" s="18"/>
      <c r="BM2461" s="18"/>
      <c r="BN2461" s="18"/>
      <c r="BO2461" s="18"/>
      <c r="BP2461" s="18"/>
      <c r="BQ2461" s="18"/>
      <c r="BR2461" s="18"/>
      <c r="BS2461" s="18"/>
      <c r="BT2461" s="18"/>
      <c r="BU2461" s="18"/>
      <c r="BV2461" s="18"/>
      <c r="BW2461" s="18"/>
      <c r="BX2461" s="18"/>
      <c r="BY2461" s="18"/>
      <c r="BZ2461" s="18"/>
      <c r="CA2461" s="18"/>
      <c r="CB2461" s="18"/>
      <c r="CC2461" s="18"/>
      <c r="CD2461" s="18"/>
      <c r="CE2461" s="18"/>
      <c r="CF2461" s="18"/>
      <c r="CG2461" s="18"/>
      <c r="CH2461" s="18"/>
      <c r="CI2461" s="18"/>
      <c r="CJ2461" s="18"/>
      <c r="CK2461" s="18"/>
      <c r="CL2461" s="18"/>
      <c r="CM2461" s="18"/>
      <c r="CN2461" s="18"/>
      <c r="CO2461" s="18"/>
      <c r="CP2461" s="18"/>
      <c r="CQ2461" s="18"/>
      <c r="CR2461" s="18"/>
      <c r="CS2461" s="18"/>
      <c r="CT2461" s="18"/>
      <c r="CU2461" s="18"/>
      <c r="CV2461" s="18"/>
      <c r="CW2461" s="18"/>
      <c r="CX2461" s="18"/>
      <c r="CY2461" s="18"/>
      <c r="CZ2461" s="18"/>
      <c r="DA2461" s="18"/>
      <c r="DB2461" s="18"/>
      <c r="DC2461" s="18"/>
      <c r="DD2461" s="18"/>
      <c r="DE2461" s="18"/>
      <c r="DF2461" s="18"/>
      <c r="DG2461" s="18"/>
      <c r="DH2461" s="18"/>
      <c r="DI2461" s="18"/>
      <c r="DJ2461" s="18"/>
      <c r="DK2461" s="18"/>
      <c r="DL2461" s="18"/>
      <c r="DM2461" s="18"/>
      <c r="DN2461" s="18"/>
      <c r="DO2461" s="18"/>
      <c r="DP2461" s="18"/>
      <c r="DQ2461" s="18"/>
      <c r="DR2461" s="18"/>
      <c r="DS2461" s="18"/>
      <c r="DT2461" s="18"/>
      <c r="DU2461" s="18"/>
      <c r="DV2461" s="18"/>
      <c r="DW2461" s="18"/>
      <c r="DX2461" s="18"/>
      <c r="DY2461" s="18"/>
      <c r="DZ2461" s="18"/>
      <c r="EA2461" s="18"/>
      <c r="EB2461" s="18"/>
      <c r="EC2461" s="18"/>
      <c r="ED2461" s="18"/>
      <c r="EE2461" s="18"/>
      <c r="EF2461" s="18"/>
      <c r="EG2461" s="18"/>
      <c r="EH2461" s="18"/>
      <c r="EI2461" s="18"/>
      <c r="EJ2461" s="18"/>
      <c r="EK2461" s="18"/>
      <c r="EL2461" s="18"/>
      <c r="EM2461" s="18"/>
      <c r="EN2461" s="18"/>
      <c r="EO2461" s="18"/>
      <c r="EP2461" s="18"/>
      <c r="EQ2461" s="18"/>
      <c r="ER2461" s="18"/>
      <c r="ES2461" s="18"/>
      <c r="ET2461" s="18"/>
      <c r="EU2461" s="18"/>
      <c r="EV2461" s="18"/>
      <c r="EW2461" s="18"/>
      <c r="EX2461" s="18"/>
      <c r="EY2461" s="18"/>
      <c r="EZ2461" s="18"/>
      <c r="FA2461" s="18"/>
      <c r="FB2461" s="18"/>
      <c r="FC2461" s="18"/>
      <c r="FD2461" s="18"/>
      <c r="FE2461" s="18"/>
      <c r="FF2461" s="18"/>
      <c r="FG2461" s="18"/>
      <c r="FH2461" s="18"/>
      <c r="FI2461" s="18"/>
      <c r="FJ2461" s="18"/>
      <c r="FK2461" s="18"/>
      <c r="FL2461" s="18"/>
      <c r="FM2461" s="18"/>
      <c r="FN2461" s="18"/>
      <c r="FO2461" s="18"/>
      <c r="FP2461" s="18"/>
      <c r="FQ2461" s="18"/>
      <c r="FR2461" s="18"/>
      <c r="FS2461" s="18"/>
      <c r="FT2461" s="18"/>
      <c r="FU2461" s="18"/>
      <c r="FV2461" s="18"/>
      <c r="FW2461" s="18"/>
      <c r="FX2461" s="18"/>
      <c r="FY2461" s="18"/>
      <c r="FZ2461" s="18"/>
      <c r="GA2461" s="18"/>
      <c r="GB2461" s="18"/>
      <c r="GC2461" s="18"/>
      <c r="GD2461" s="18"/>
      <c r="GE2461" s="18"/>
      <c r="GF2461" s="18"/>
      <c r="GG2461" s="18"/>
      <c r="GH2461" s="18"/>
      <c r="GI2461" s="18"/>
      <c r="GJ2461" s="18"/>
      <c r="GK2461" s="18"/>
      <c r="GL2461" s="18"/>
      <c r="GM2461" s="18"/>
      <c r="GN2461" s="18"/>
      <c r="GO2461" s="18"/>
      <c r="GP2461" s="18"/>
      <c r="GQ2461" s="18"/>
      <c r="GR2461" s="18"/>
      <c r="GS2461" s="18"/>
      <c r="GT2461" s="18"/>
    </row>
    <row r="2462" spans="1:202" x14ac:dyDescent="0.2">
      <c r="A2462" s="122"/>
      <c r="B2462" s="3"/>
      <c r="C2462" s="3"/>
      <c r="D2462" s="4"/>
      <c r="E2462" s="5"/>
      <c r="F2462" s="19"/>
      <c r="G2462" s="6"/>
      <c r="H2462" s="5"/>
      <c r="I2462" s="5"/>
      <c r="J2462" s="5"/>
      <c r="K2462" s="3"/>
      <c r="L2462" s="20"/>
      <c r="M2462" s="8"/>
      <c r="N2462" s="3"/>
      <c r="O2462" s="3"/>
      <c r="P2462" s="21"/>
      <c r="Q2462" s="2"/>
      <c r="R2462" s="9"/>
      <c r="S2462" s="9"/>
      <c r="T2462" s="9"/>
      <c r="U2462" s="9"/>
      <c r="V2462" s="9"/>
      <c r="W2462" s="9"/>
      <c r="X2462" s="9"/>
      <c r="Y2462" s="9"/>
      <c r="Z2462" s="9"/>
      <c r="AA2462" s="9"/>
      <c r="AB2462" s="9"/>
      <c r="AC2462" s="9"/>
      <c r="AD2462" s="9"/>
      <c r="AE2462" s="9"/>
      <c r="AF2462" s="59">
        <f t="shared" si="855"/>
        <v>44965</v>
      </c>
      <c r="AG2462" s="15">
        <f t="shared" si="852"/>
        <v>0</v>
      </c>
      <c r="AH2462" s="15">
        <f t="shared" si="852"/>
        <v>0</v>
      </c>
      <c r="AI2462" s="4">
        <f t="shared" si="852"/>
        <v>0</v>
      </c>
      <c r="AJ2462" s="16">
        <f t="shared" si="852"/>
        <v>0</v>
      </c>
      <c r="AK2462" s="4">
        <f t="shared" si="852"/>
        <v>0</v>
      </c>
      <c r="AL2462" s="59">
        <f t="shared" si="853"/>
        <v>44965</v>
      </c>
      <c r="AM2462" s="16">
        <f t="shared" si="854"/>
        <v>0</v>
      </c>
      <c r="AN2462" s="15">
        <f t="shared" si="854"/>
        <v>0</v>
      </c>
      <c r="AO2462" s="9">
        <f t="shared" si="854"/>
        <v>0</v>
      </c>
      <c r="AP2462" s="17">
        <f t="shared" si="854"/>
        <v>0</v>
      </c>
      <c r="AQ2462" s="15">
        <f t="shared" si="854"/>
        <v>0</v>
      </c>
      <c r="AR2462" s="10">
        <f t="shared" si="854"/>
        <v>0</v>
      </c>
      <c r="AS2462" s="59">
        <f t="shared" si="854"/>
        <v>0</v>
      </c>
      <c r="AT2462" s="18"/>
      <c r="AU2462" s="18"/>
      <c r="AV2462" s="40"/>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8"/>
      <c r="FH2462" s="18"/>
      <c r="FI2462" s="18"/>
      <c r="FJ2462" s="18"/>
      <c r="FK2462" s="18"/>
      <c r="FL2462" s="18"/>
      <c r="FM2462" s="18"/>
      <c r="FN2462" s="18"/>
      <c r="FO2462" s="18"/>
      <c r="FP2462" s="18"/>
      <c r="FQ2462" s="18"/>
      <c r="FR2462" s="18"/>
      <c r="FS2462" s="18"/>
      <c r="FT2462" s="18"/>
      <c r="FU2462" s="18"/>
      <c r="FV2462" s="18"/>
      <c r="FW2462" s="18"/>
      <c r="FX2462" s="18"/>
      <c r="FY2462" s="18"/>
      <c r="FZ2462" s="18"/>
      <c r="GA2462" s="18"/>
      <c r="GB2462" s="18"/>
      <c r="GC2462" s="18"/>
      <c r="GD2462" s="18"/>
      <c r="GE2462" s="18"/>
      <c r="GF2462" s="18"/>
      <c r="GG2462" s="18"/>
      <c r="GH2462" s="18"/>
      <c r="GI2462" s="18"/>
      <c r="GJ2462" s="18"/>
      <c r="GK2462" s="18"/>
      <c r="GL2462" s="18"/>
      <c r="GM2462" s="18"/>
      <c r="GN2462" s="18"/>
      <c r="GO2462" s="18"/>
      <c r="GP2462" s="18"/>
      <c r="GQ2462" s="18"/>
      <c r="GR2462" s="18"/>
      <c r="GS2462" s="18"/>
      <c r="GT2462" s="18"/>
    </row>
    <row r="2463" spans="1:202" x14ac:dyDescent="0.2">
      <c r="A2463" s="122"/>
      <c r="B2463" s="3"/>
      <c r="C2463" s="3"/>
      <c r="D2463" s="4"/>
      <c r="E2463" s="5"/>
      <c r="F2463" s="19"/>
      <c r="G2463" s="6"/>
      <c r="H2463" s="5"/>
      <c r="I2463" s="5"/>
      <c r="J2463" s="5"/>
      <c r="K2463" s="3"/>
      <c r="L2463" s="20"/>
      <c r="M2463" s="8"/>
      <c r="N2463" s="3"/>
      <c r="O2463" s="3"/>
      <c r="P2463" s="21"/>
      <c r="Q2463" s="2"/>
      <c r="R2463" s="9"/>
      <c r="S2463" s="9"/>
      <c r="T2463" s="9"/>
      <c r="U2463" s="9"/>
      <c r="V2463" s="9"/>
      <c r="W2463" s="9"/>
      <c r="X2463" s="9"/>
      <c r="Y2463" s="9"/>
      <c r="Z2463" s="9"/>
      <c r="AA2463" s="9"/>
      <c r="AB2463" s="9"/>
      <c r="AC2463" s="9"/>
      <c r="AD2463" s="9"/>
      <c r="AE2463" s="9"/>
      <c r="AF2463" s="59">
        <f t="shared" si="855"/>
        <v>44966</v>
      </c>
      <c r="AG2463" s="15">
        <f t="shared" si="852"/>
        <v>0</v>
      </c>
      <c r="AH2463" s="15">
        <f t="shared" si="852"/>
        <v>0</v>
      </c>
      <c r="AI2463" s="4">
        <f t="shared" si="852"/>
        <v>0</v>
      </c>
      <c r="AJ2463" s="16">
        <f t="shared" si="852"/>
        <v>0</v>
      </c>
      <c r="AK2463" s="4">
        <f t="shared" si="852"/>
        <v>0</v>
      </c>
      <c r="AL2463" s="59">
        <f t="shared" si="853"/>
        <v>44966</v>
      </c>
      <c r="AM2463" s="16">
        <f t="shared" si="854"/>
        <v>0</v>
      </c>
      <c r="AN2463" s="15">
        <f t="shared" si="854"/>
        <v>0</v>
      </c>
      <c r="AO2463" s="9">
        <f t="shared" si="854"/>
        <v>0</v>
      </c>
      <c r="AP2463" s="17">
        <f t="shared" si="854"/>
        <v>0</v>
      </c>
      <c r="AQ2463" s="15">
        <f t="shared" si="854"/>
        <v>0</v>
      </c>
      <c r="AR2463" s="10">
        <f t="shared" si="854"/>
        <v>0</v>
      </c>
      <c r="AS2463" s="59">
        <f t="shared" si="854"/>
        <v>0</v>
      </c>
      <c r="AT2463" s="18"/>
      <c r="AU2463" s="18"/>
      <c r="AV2463" s="40"/>
      <c r="AW2463" s="18"/>
      <c r="AX2463" s="18"/>
      <c r="AY2463" s="18"/>
      <c r="AZ2463" s="18"/>
      <c r="BA2463" s="18"/>
      <c r="BB2463" s="18"/>
      <c r="BC2463" s="18"/>
      <c r="BD2463" s="18"/>
      <c r="BE2463" s="18"/>
      <c r="BF2463" s="18"/>
      <c r="BG2463" s="18"/>
      <c r="BH2463" s="18"/>
      <c r="BI2463" s="18"/>
      <c r="BJ2463" s="18"/>
      <c r="BK2463" s="18"/>
      <c r="BL2463" s="18"/>
      <c r="BM2463" s="18"/>
      <c r="BN2463" s="18"/>
      <c r="BO2463" s="18"/>
      <c r="BP2463" s="18"/>
      <c r="BQ2463" s="18"/>
      <c r="BR2463" s="18"/>
      <c r="BS2463" s="18"/>
      <c r="BT2463" s="18"/>
      <c r="BU2463" s="18"/>
      <c r="BV2463" s="18"/>
      <c r="BW2463" s="18"/>
      <c r="BX2463" s="18"/>
      <c r="BY2463" s="18"/>
      <c r="BZ2463" s="18"/>
      <c r="CA2463" s="18"/>
      <c r="CB2463" s="18"/>
      <c r="CC2463" s="18"/>
      <c r="CD2463" s="18"/>
      <c r="CE2463" s="18"/>
      <c r="CF2463" s="18"/>
      <c r="CG2463" s="18"/>
      <c r="CH2463" s="18"/>
      <c r="CI2463" s="18"/>
      <c r="CJ2463" s="18"/>
      <c r="CK2463" s="18"/>
      <c r="CL2463" s="18"/>
      <c r="CM2463" s="18"/>
      <c r="CN2463" s="18"/>
      <c r="CO2463" s="18"/>
      <c r="CP2463" s="18"/>
      <c r="CQ2463" s="18"/>
      <c r="CR2463" s="18"/>
      <c r="CS2463" s="18"/>
      <c r="CT2463" s="18"/>
      <c r="CU2463" s="18"/>
      <c r="CV2463" s="18"/>
      <c r="CW2463" s="18"/>
      <c r="CX2463" s="18"/>
      <c r="CY2463" s="18"/>
      <c r="CZ2463" s="18"/>
      <c r="DA2463" s="18"/>
      <c r="DB2463" s="18"/>
      <c r="DC2463" s="18"/>
      <c r="DD2463" s="18"/>
      <c r="DE2463" s="18"/>
      <c r="DF2463" s="18"/>
      <c r="DG2463" s="18"/>
      <c r="DH2463" s="18"/>
      <c r="DI2463" s="18"/>
      <c r="DJ2463" s="18"/>
      <c r="DK2463" s="18"/>
      <c r="DL2463" s="18"/>
      <c r="DM2463" s="18"/>
      <c r="DN2463" s="18"/>
      <c r="DO2463" s="18"/>
      <c r="DP2463" s="18"/>
      <c r="DQ2463" s="18"/>
      <c r="DR2463" s="18"/>
      <c r="DS2463" s="18"/>
      <c r="DT2463" s="18"/>
      <c r="DU2463" s="18"/>
      <c r="DV2463" s="18"/>
      <c r="DW2463" s="18"/>
      <c r="DX2463" s="18"/>
      <c r="DY2463" s="18"/>
      <c r="DZ2463" s="18"/>
      <c r="EA2463" s="18"/>
      <c r="EB2463" s="18"/>
      <c r="EC2463" s="18"/>
      <c r="ED2463" s="18"/>
      <c r="EE2463" s="18"/>
      <c r="EF2463" s="18"/>
      <c r="EG2463" s="18"/>
      <c r="EH2463" s="18"/>
      <c r="EI2463" s="18"/>
      <c r="EJ2463" s="18"/>
      <c r="EK2463" s="18"/>
      <c r="EL2463" s="18"/>
      <c r="EM2463" s="18"/>
      <c r="EN2463" s="18"/>
      <c r="EO2463" s="18"/>
      <c r="EP2463" s="18"/>
      <c r="EQ2463" s="18"/>
      <c r="ER2463" s="18"/>
      <c r="ES2463" s="18"/>
      <c r="ET2463" s="18"/>
      <c r="EU2463" s="18"/>
      <c r="EV2463" s="18"/>
      <c r="EW2463" s="18"/>
      <c r="EX2463" s="18"/>
      <c r="EY2463" s="18"/>
      <c r="EZ2463" s="18"/>
      <c r="FA2463" s="18"/>
      <c r="FB2463" s="18"/>
      <c r="FC2463" s="18"/>
      <c r="FD2463" s="18"/>
      <c r="FE2463" s="18"/>
      <c r="FF2463" s="18"/>
      <c r="FG2463" s="18"/>
      <c r="FH2463" s="18"/>
      <c r="FI2463" s="18"/>
      <c r="FJ2463" s="18"/>
      <c r="FK2463" s="18"/>
      <c r="FL2463" s="18"/>
      <c r="FM2463" s="18"/>
      <c r="FN2463" s="18"/>
      <c r="FO2463" s="18"/>
      <c r="FP2463" s="18"/>
      <c r="FQ2463" s="18"/>
      <c r="FR2463" s="18"/>
      <c r="FS2463" s="18"/>
      <c r="FT2463" s="18"/>
      <c r="FU2463" s="18"/>
      <c r="FV2463" s="18"/>
      <c r="FW2463" s="18"/>
      <c r="FX2463" s="18"/>
      <c r="FY2463" s="18"/>
      <c r="FZ2463" s="18"/>
      <c r="GA2463" s="18"/>
      <c r="GB2463" s="18"/>
      <c r="GC2463" s="18"/>
      <c r="GD2463" s="18"/>
      <c r="GE2463" s="18"/>
      <c r="GF2463" s="18"/>
      <c r="GG2463" s="18"/>
      <c r="GH2463" s="18"/>
      <c r="GI2463" s="18"/>
      <c r="GJ2463" s="18"/>
      <c r="GK2463" s="18"/>
      <c r="GL2463" s="18"/>
      <c r="GM2463" s="18"/>
      <c r="GN2463" s="18"/>
      <c r="GO2463" s="18"/>
      <c r="GP2463" s="18"/>
      <c r="GQ2463" s="18"/>
      <c r="GR2463" s="18"/>
      <c r="GS2463" s="18"/>
      <c r="GT2463" s="18"/>
    </row>
    <row r="2464" spans="1:202" x14ac:dyDescent="0.2">
      <c r="A2464" s="122"/>
      <c r="B2464" s="3"/>
      <c r="C2464" s="3"/>
      <c r="D2464" s="4"/>
      <c r="E2464" s="5"/>
      <c r="F2464" s="19"/>
      <c r="G2464" s="6"/>
      <c r="H2464" s="5"/>
      <c r="I2464" s="5"/>
      <c r="J2464" s="5"/>
      <c r="K2464" s="3"/>
      <c r="L2464" s="20"/>
      <c r="M2464" s="8"/>
      <c r="N2464" s="3"/>
      <c r="O2464" s="3"/>
      <c r="P2464" s="21"/>
      <c r="Q2464" s="2"/>
      <c r="R2464" s="9"/>
      <c r="S2464" s="9"/>
      <c r="T2464" s="9"/>
      <c r="U2464" s="9"/>
      <c r="V2464" s="9"/>
      <c r="W2464" s="9"/>
      <c r="X2464" s="9"/>
      <c r="Y2464" s="9"/>
      <c r="Z2464" s="9"/>
      <c r="AA2464" s="9"/>
      <c r="AB2464" s="9"/>
      <c r="AC2464" s="9"/>
      <c r="AD2464" s="9"/>
      <c r="AE2464" s="9"/>
      <c r="AF2464" s="59">
        <f t="shared" si="855"/>
        <v>44967</v>
      </c>
      <c r="AG2464" s="15">
        <f t="shared" si="852"/>
        <v>0</v>
      </c>
      <c r="AH2464" s="15">
        <f t="shared" si="852"/>
        <v>0</v>
      </c>
      <c r="AI2464" s="4">
        <f t="shared" si="852"/>
        <v>0</v>
      </c>
      <c r="AJ2464" s="16">
        <f t="shared" si="852"/>
        <v>0</v>
      </c>
      <c r="AK2464" s="4">
        <f t="shared" si="852"/>
        <v>0</v>
      </c>
      <c r="AL2464" s="59">
        <f t="shared" si="853"/>
        <v>44967</v>
      </c>
      <c r="AM2464" s="16">
        <f t="shared" si="854"/>
        <v>0</v>
      </c>
      <c r="AN2464" s="15">
        <f t="shared" si="854"/>
        <v>0</v>
      </c>
      <c r="AO2464" s="9">
        <f t="shared" si="854"/>
        <v>0</v>
      </c>
      <c r="AP2464" s="17">
        <f t="shared" si="854"/>
        <v>0</v>
      </c>
      <c r="AQ2464" s="15">
        <f t="shared" si="854"/>
        <v>0</v>
      </c>
      <c r="AR2464" s="10">
        <f t="shared" si="854"/>
        <v>0</v>
      </c>
      <c r="AS2464" s="59">
        <f t="shared" si="854"/>
        <v>0</v>
      </c>
      <c r="AT2464" s="18"/>
      <c r="AU2464" s="18"/>
      <c r="AV2464" s="40"/>
      <c r="AW2464" s="18"/>
      <c r="AX2464" s="18"/>
      <c r="AY2464" s="18"/>
      <c r="AZ2464" s="18"/>
      <c r="BA2464" s="18"/>
      <c r="BB2464" s="18"/>
      <c r="BC2464" s="18"/>
      <c r="BD2464" s="18"/>
      <c r="BE2464" s="18"/>
      <c r="BF2464" s="18"/>
      <c r="BG2464" s="18"/>
      <c r="BH2464" s="18"/>
      <c r="BI2464" s="18"/>
      <c r="BJ2464" s="18"/>
      <c r="BK2464" s="18"/>
      <c r="BL2464" s="18"/>
      <c r="BM2464" s="18"/>
      <c r="BN2464" s="18"/>
      <c r="BO2464" s="18"/>
      <c r="BP2464" s="18"/>
      <c r="BQ2464" s="18"/>
      <c r="BR2464" s="18"/>
      <c r="BS2464" s="18"/>
      <c r="BT2464" s="18"/>
      <c r="BU2464" s="18"/>
      <c r="BV2464" s="18"/>
      <c r="BW2464" s="18"/>
      <c r="BX2464" s="18"/>
      <c r="BY2464" s="18"/>
      <c r="BZ2464" s="18"/>
      <c r="CA2464" s="18"/>
      <c r="CB2464" s="18"/>
      <c r="CC2464" s="18"/>
      <c r="CD2464" s="18"/>
      <c r="CE2464" s="18"/>
      <c r="CF2464" s="18"/>
      <c r="CG2464" s="18"/>
      <c r="CH2464" s="18"/>
      <c r="CI2464" s="18"/>
      <c r="CJ2464" s="18"/>
      <c r="CK2464" s="18"/>
      <c r="CL2464" s="18"/>
      <c r="CM2464" s="18"/>
      <c r="CN2464" s="18"/>
      <c r="CO2464" s="18"/>
      <c r="CP2464" s="18"/>
      <c r="CQ2464" s="18"/>
      <c r="CR2464" s="18"/>
      <c r="CS2464" s="18"/>
      <c r="CT2464" s="18"/>
      <c r="CU2464" s="18"/>
      <c r="CV2464" s="18"/>
      <c r="CW2464" s="18"/>
      <c r="CX2464" s="18"/>
      <c r="CY2464" s="18"/>
      <c r="CZ2464" s="18"/>
      <c r="DA2464" s="18"/>
      <c r="DB2464" s="18"/>
      <c r="DC2464" s="18"/>
      <c r="DD2464" s="18"/>
      <c r="DE2464" s="18"/>
      <c r="DF2464" s="18"/>
      <c r="DG2464" s="18"/>
      <c r="DH2464" s="18"/>
      <c r="DI2464" s="18"/>
      <c r="DJ2464" s="18"/>
      <c r="DK2464" s="18"/>
      <c r="DL2464" s="18"/>
      <c r="DM2464" s="18"/>
      <c r="DN2464" s="18"/>
      <c r="DO2464" s="18"/>
      <c r="DP2464" s="18"/>
      <c r="DQ2464" s="18"/>
      <c r="DR2464" s="18"/>
      <c r="DS2464" s="18"/>
      <c r="DT2464" s="18"/>
      <c r="DU2464" s="18"/>
      <c r="DV2464" s="18"/>
      <c r="DW2464" s="18"/>
      <c r="DX2464" s="18"/>
      <c r="DY2464" s="18"/>
      <c r="DZ2464" s="18"/>
      <c r="EA2464" s="18"/>
      <c r="EB2464" s="18"/>
      <c r="EC2464" s="18"/>
      <c r="ED2464" s="18"/>
      <c r="EE2464" s="18"/>
      <c r="EF2464" s="18"/>
      <c r="EG2464" s="18"/>
      <c r="EH2464" s="18"/>
      <c r="EI2464" s="18"/>
      <c r="EJ2464" s="18"/>
      <c r="EK2464" s="18"/>
      <c r="EL2464" s="18"/>
      <c r="EM2464" s="18"/>
      <c r="EN2464" s="18"/>
      <c r="EO2464" s="18"/>
      <c r="EP2464" s="18"/>
      <c r="EQ2464" s="18"/>
      <c r="ER2464" s="18"/>
      <c r="ES2464" s="18"/>
      <c r="ET2464" s="18"/>
      <c r="EU2464" s="18"/>
      <c r="EV2464" s="18"/>
      <c r="EW2464" s="18"/>
      <c r="EX2464" s="18"/>
      <c r="EY2464" s="18"/>
      <c r="EZ2464" s="18"/>
      <c r="FA2464" s="18"/>
      <c r="FB2464" s="18"/>
      <c r="FC2464" s="18"/>
      <c r="FD2464" s="18"/>
      <c r="FE2464" s="18"/>
      <c r="FF2464" s="18"/>
      <c r="FG2464" s="18"/>
      <c r="FH2464" s="18"/>
      <c r="FI2464" s="18"/>
      <c r="FJ2464" s="18"/>
      <c r="FK2464" s="18"/>
      <c r="FL2464" s="18"/>
      <c r="FM2464" s="18"/>
      <c r="FN2464" s="18"/>
      <c r="FO2464" s="18"/>
      <c r="FP2464" s="18"/>
      <c r="FQ2464" s="18"/>
      <c r="FR2464" s="18"/>
      <c r="FS2464" s="18"/>
      <c r="FT2464" s="18"/>
      <c r="FU2464" s="18"/>
      <c r="FV2464" s="18"/>
      <c r="FW2464" s="18"/>
      <c r="FX2464" s="18"/>
      <c r="FY2464" s="18"/>
      <c r="FZ2464" s="18"/>
      <c r="GA2464" s="18"/>
      <c r="GB2464" s="18"/>
      <c r="GC2464" s="18"/>
      <c r="GD2464" s="18"/>
      <c r="GE2464" s="18"/>
      <c r="GF2464" s="18"/>
      <c r="GG2464" s="18"/>
      <c r="GH2464" s="18"/>
      <c r="GI2464" s="18"/>
      <c r="GJ2464" s="18"/>
      <c r="GK2464" s="18"/>
      <c r="GL2464" s="18"/>
      <c r="GM2464" s="18"/>
      <c r="GN2464" s="18"/>
      <c r="GO2464" s="18"/>
      <c r="GP2464" s="18"/>
      <c r="GQ2464" s="18"/>
      <c r="GR2464" s="18"/>
      <c r="GS2464" s="18"/>
      <c r="GT2464" s="18"/>
    </row>
    <row r="2465" spans="1:202" x14ac:dyDescent="0.2">
      <c r="A2465" s="122"/>
      <c r="B2465" s="3"/>
      <c r="C2465" s="3"/>
      <c r="D2465" s="4"/>
      <c r="E2465" s="5"/>
      <c r="F2465" s="19"/>
      <c r="G2465" s="6"/>
      <c r="H2465" s="5"/>
      <c r="I2465" s="5"/>
      <c r="J2465" s="5"/>
      <c r="K2465" s="3"/>
      <c r="L2465" s="20"/>
      <c r="M2465" s="8"/>
      <c r="N2465" s="3"/>
      <c r="O2465" s="3"/>
      <c r="P2465" s="21"/>
      <c r="Q2465" s="2"/>
      <c r="R2465" s="9"/>
      <c r="S2465" s="9"/>
      <c r="T2465" s="9"/>
      <c r="U2465" s="9"/>
      <c r="V2465" s="9"/>
      <c r="W2465" s="9"/>
      <c r="X2465" s="9"/>
      <c r="Y2465" s="9"/>
      <c r="Z2465" s="9"/>
      <c r="AA2465" s="9"/>
      <c r="AB2465" s="9"/>
      <c r="AC2465" s="9"/>
      <c r="AD2465" s="9"/>
      <c r="AE2465" s="9"/>
      <c r="AF2465" s="59">
        <f t="shared" si="855"/>
        <v>44968</v>
      </c>
      <c r="AG2465" s="15">
        <f t="shared" si="852"/>
        <v>0</v>
      </c>
      <c r="AH2465" s="15">
        <f t="shared" si="852"/>
        <v>0</v>
      </c>
      <c r="AI2465" s="4">
        <f t="shared" si="852"/>
        <v>0</v>
      </c>
      <c r="AJ2465" s="16">
        <f t="shared" si="852"/>
        <v>0</v>
      </c>
      <c r="AK2465" s="4">
        <f t="shared" si="852"/>
        <v>0</v>
      </c>
      <c r="AL2465" s="59">
        <f t="shared" si="853"/>
        <v>44968</v>
      </c>
      <c r="AM2465" s="16">
        <f t="shared" si="854"/>
        <v>0</v>
      </c>
      <c r="AN2465" s="15">
        <f t="shared" si="854"/>
        <v>0</v>
      </c>
      <c r="AO2465" s="9">
        <f t="shared" si="854"/>
        <v>0</v>
      </c>
      <c r="AP2465" s="17">
        <f t="shared" si="854"/>
        <v>0</v>
      </c>
      <c r="AQ2465" s="15">
        <f t="shared" si="854"/>
        <v>0</v>
      </c>
      <c r="AR2465" s="10">
        <f t="shared" si="854"/>
        <v>0</v>
      </c>
      <c r="AS2465" s="59">
        <f t="shared" si="854"/>
        <v>0</v>
      </c>
      <c r="AT2465" s="18"/>
      <c r="AU2465" s="18"/>
      <c r="AV2465" s="40"/>
      <c r="AW2465" s="18"/>
      <c r="AX2465" s="18"/>
      <c r="AY2465" s="18"/>
      <c r="AZ2465" s="18"/>
      <c r="BA2465" s="18"/>
      <c r="BB2465" s="18"/>
      <c r="BC2465" s="18"/>
      <c r="BD2465" s="18"/>
      <c r="BE2465" s="18"/>
      <c r="BF2465" s="18"/>
      <c r="BG2465" s="18"/>
      <c r="BH2465" s="18"/>
      <c r="BI2465" s="18"/>
      <c r="BJ2465" s="18"/>
      <c r="BK2465" s="18"/>
      <c r="BL2465" s="18"/>
      <c r="BM2465" s="18"/>
      <c r="BN2465" s="18"/>
      <c r="BO2465" s="18"/>
      <c r="BP2465" s="18"/>
      <c r="BQ2465" s="18"/>
      <c r="BR2465" s="18"/>
      <c r="BS2465" s="18"/>
      <c r="BT2465" s="18"/>
      <c r="BU2465" s="18"/>
      <c r="BV2465" s="18"/>
      <c r="BW2465" s="18"/>
      <c r="BX2465" s="18"/>
      <c r="BY2465" s="18"/>
      <c r="BZ2465" s="18"/>
      <c r="CA2465" s="18"/>
      <c r="CB2465" s="18"/>
      <c r="CC2465" s="18"/>
      <c r="CD2465" s="18"/>
      <c r="CE2465" s="18"/>
      <c r="CF2465" s="18"/>
      <c r="CG2465" s="18"/>
      <c r="CH2465" s="18"/>
      <c r="CI2465" s="18"/>
      <c r="CJ2465" s="18"/>
      <c r="CK2465" s="18"/>
      <c r="CL2465" s="18"/>
      <c r="CM2465" s="18"/>
      <c r="CN2465" s="18"/>
      <c r="CO2465" s="18"/>
      <c r="CP2465" s="18"/>
      <c r="CQ2465" s="18"/>
      <c r="CR2465" s="18"/>
      <c r="CS2465" s="18"/>
      <c r="CT2465" s="18"/>
      <c r="CU2465" s="18"/>
      <c r="CV2465" s="18"/>
      <c r="CW2465" s="18"/>
      <c r="CX2465" s="18"/>
      <c r="CY2465" s="18"/>
      <c r="CZ2465" s="18"/>
      <c r="DA2465" s="18"/>
      <c r="DB2465" s="18"/>
      <c r="DC2465" s="18"/>
      <c r="DD2465" s="18"/>
      <c r="DE2465" s="18"/>
      <c r="DF2465" s="18"/>
      <c r="DG2465" s="18"/>
      <c r="DH2465" s="18"/>
      <c r="DI2465" s="18"/>
      <c r="DJ2465" s="18"/>
      <c r="DK2465" s="18"/>
      <c r="DL2465" s="18"/>
      <c r="DM2465" s="18"/>
      <c r="DN2465" s="18"/>
      <c r="DO2465" s="18"/>
      <c r="DP2465" s="18"/>
      <c r="DQ2465" s="18"/>
      <c r="DR2465" s="18"/>
      <c r="DS2465" s="18"/>
      <c r="DT2465" s="18"/>
      <c r="DU2465" s="18"/>
      <c r="DV2465" s="18"/>
      <c r="DW2465" s="18"/>
      <c r="DX2465" s="18"/>
      <c r="DY2465" s="18"/>
      <c r="DZ2465" s="18"/>
      <c r="EA2465" s="18"/>
      <c r="EB2465" s="18"/>
      <c r="EC2465" s="18"/>
      <c r="ED2465" s="18"/>
      <c r="EE2465" s="18"/>
      <c r="EF2465" s="18"/>
      <c r="EG2465" s="18"/>
      <c r="EH2465" s="18"/>
      <c r="EI2465" s="18"/>
      <c r="EJ2465" s="18"/>
      <c r="EK2465" s="18"/>
      <c r="EL2465" s="18"/>
      <c r="EM2465" s="18"/>
      <c r="EN2465" s="18"/>
      <c r="EO2465" s="18"/>
      <c r="EP2465" s="18"/>
      <c r="EQ2465" s="18"/>
      <c r="ER2465" s="18"/>
      <c r="ES2465" s="18"/>
      <c r="ET2465" s="18"/>
      <c r="EU2465" s="18"/>
      <c r="EV2465" s="18"/>
      <c r="EW2465" s="18"/>
      <c r="EX2465" s="18"/>
      <c r="EY2465" s="18"/>
      <c r="EZ2465" s="18"/>
      <c r="FA2465" s="18"/>
      <c r="FB2465" s="18"/>
      <c r="FC2465" s="18"/>
      <c r="FD2465" s="18"/>
      <c r="FE2465" s="18"/>
      <c r="FF2465" s="18"/>
      <c r="FG2465" s="18"/>
      <c r="FH2465" s="18"/>
      <c r="FI2465" s="18"/>
      <c r="FJ2465" s="18"/>
      <c r="FK2465" s="18"/>
      <c r="FL2465" s="18"/>
      <c r="FM2465" s="18"/>
      <c r="FN2465" s="18"/>
      <c r="FO2465" s="18"/>
      <c r="FP2465" s="18"/>
      <c r="FQ2465" s="18"/>
      <c r="FR2465" s="18"/>
      <c r="FS2465" s="18"/>
      <c r="FT2465" s="18"/>
      <c r="FU2465" s="18"/>
      <c r="FV2465" s="18"/>
      <c r="FW2465" s="18"/>
      <c r="FX2465" s="18"/>
      <c r="FY2465" s="18"/>
      <c r="FZ2465" s="18"/>
      <c r="GA2465" s="18"/>
      <c r="GB2465" s="18"/>
      <c r="GC2465" s="18"/>
      <c r="GD2465" s="18"/>
      <c r="GE2465" s="18"/>
      <c r="GF2465" s="18"/>
      <c r="GG2465" s="18"/>
      <c r="GH2465" s="18"/>
      <c r="GI2465" s="18"/>
      <c r="GJ2465" s="18"/>
      <c r="GK2465" s="18"/>
      <c r="GL2465" s="18"/>
      <c r="GM2465" s="18"/>
      <c r="GN2465" s="18"/>
      <c r="GO2465" s="18"/>
      <c r="GP2465" s="18"/>
      <c r="GQ2465" s="18"/>
      <c r="GR2465" s="18"/>
      <c r="GS2465" s="18"/>
      <c r="GT2465" s="18"/>
    </row>
    <row r="2466" spans="1:202" x14ac:dyDescent="0.2">
      <c r="A2466" s="122"/>
      <c r="B2466" s="3"/>
      <c r="C2466" s="3"/>
      <c r="D2466" s="4"/>
      <c r="E2466" s="5"/>
      <c r="F2466" s="19"/>
      <c r="G2466" s="6"/>
      <c r="H2466" s="5"/>
      <c r="I2466" s="5"/>
      <c r="J2466" s="5"/>
      <c r="K2466" s="3"/>
      <c r="L2466" s="20"/>
      <c r="M2466" s="8"/>
      <c r="N2466" s="3"/>
      <c r="O2466" s="3"/>
      <c r="P2466" s="21"/>
      <c r="Q2466" s="2"/>
      <c r="R2466" s="9"/>
      <c r="S2466" s="9"/>
      <c r="T2466" s="9"/>
      <c r="U2466" s="9"/>
      <c r="V2466" s="9"/>
      <c r="W2466" s="9"/>
      <c r="X2466" s="9"/>
      <c r="Y2466" s="9"/>
      <c r="Z2466" s="9"/>
      <c r="AA2466" s="9"/>
      <c r="AB2466" s="9"/>
      <c r="AC2466" s="9"/>
      <c r="AD2466" s="9"/>
      <c r="AE2466" s="9"/>
      <c r="AF2466" s="59">
        <f t="shared" si="855"/>
        <v>44969</v>
      </c>
      <c r="AG2466" s="15">
        <f t="shared" si="852"/>
        <v>0</v>
      </c>
      <c r="AH2466" s="15">
        <f t="shared" si="852"/>
        <v>0</v>
      </c>
      <c r="AI2466" s="4">
        <f t="shared" si="852"/>
        <v>0</v>
      </c>
      <c r="AJ2466" s="16">
        <f t="shared" si="852"/>
        <v>0</v>
      </c>
      <c r="AK2466" s="4">
        <f t="shared" si="852"/>
        <v>0</v>
      </c>
      <c r="AL2466" s="59">
        <f t="shared" si="853"/>
        <v>44969</v>
      </c>
      <c r="AM2466" s="16">
        <f t="shared" si="854"/>
        <v>0</v>
      </c>
      <c r="AN2466" s="15">
        <f t="shared" si="854"/>
        <v>0</v>
      </c>
      <c r="AO2466" s="9">
        <f t="shared" si="854"/>
        <v>0</v>
      </c>
      <c r="AP2466" s="17">
        <f t="shared" si="854"/>
        <v>0</v>
      </c>
      <c r="AQ2466" s="15">
        <f t="shared" si="854"/>
        <v>0</v>
      </c>
      <c r="AR2466" s="10">
        <f t="shared" si="854"/>
        <v>0</v>
      </c>
      <c r="AS2466" s="59">
        <f t="shared" si="854"/>
        <v>0</v>
      </c>
      <c r="AT2466" s="18"/>
      <c r="AU2466" s="18"/>
      <c r="AV2466" s="40"/>
      <c r="AW2466" s="18"/>
      <c r="AX2466" s="18"/>
      <c r="AY2466" s="18"/>
      <c r="AZ2466" s="18"/>
      <c r="BA2466" s="18"/>
      <c r="BB2466" s="18"/>
      <c r="BC2466" s="18"/>
      <c r="BD2466" s="18"/>
      <c r="BE2466" s="18"/>
      <c r="BF2466" s="18"/>
      <c r="BG2466" s="18"/>
      <c r="BH2466" s="18"/>
      <c r="BI2466" s="18"/>
      <c r="BJ2466" s="18"/>
      <c r="BK2466" s="18"/>
      <c r="BL2466" s="18"/>
      <c r="BM2466" s="18"/>
      <c r="BN2466" s="18"/>
      <c r="BO2466" s="18"/>
      <c r="BP2466" s="18"/>
      <c r="BQ2466" s="18"/>
      <c r="BR2466" s="18"/>
      <c r="BS2466" s="18"/>
      <c r="BT2466" s="18"/>
      <c r="BU2466" s="18"/>
      <c r="BV2466" s="18"/>
      <c r="BW2466" s="18"/>
      <c r="BX2466" s="18"/>
      <c r="BY2466" s="18"/>
      <c r="BZ2466" s="18"/>
      <c r="CA2466" s="18"/>
      <c r="CB2466" s="18"/>
      <c r="CC2466" s="18"/>
      <c r="CD2466" s="18"/>
      <c r="CE2466" s="18"/>
      <c r="CF2466" s="18"/>
      <c r="CG2466" s="18"/>
      <c r="CH2466" s="18"/>
      <c r="CI2466" s="18"/>
      <c r="CJ2466" s="18"/>
      <c r="CK2466" s="18"/>
      <c r="CL2466" s="18"/>
      <c r="CM2466" s="18"/>
      <c r="CN2466" s="18"/>
      <c r="CO2466" s="18"/>
      <c r="CP2466" s="18"/>
      <c r="CQ2466" s="18"/>
      <c r="CR2466" s="18"/>
      <c r="CS2466" s="18"/>
      <c r="CT2466" s="18"/>
      <c r="CU2466" s="18"/>
      <c r="CV2466" s="18"/>
      <c r="CW2466" s="18"/>
      <c r="CX2466" s="18"/>
      <c r="CY2466" s="18"/>
      <c r="CZ2466" s="18"/>
      <c r="DA2466" s="18"/>
      <c r="DB2466" s="18"/>
      <c r="DC2466" s="18"/>
      <c r="DD2466" s="18"/>
      <c r="DE2466" s="18"/>
      <c r="DF2466" s="18"/>
      <c r="DG2466" s="18"/>
      <c r="DH2466" s="18"/>
      <c r="DI2466" s="18"/>
      <c r="DJ2466" s="18"/>
      <c r="DK2466" s="18"/>
      <c r="DL2466" s="18"/>
      <c r="DM2466" s="18"/>
      <c r="DN2466" s="18"/>
      <c r="DO2466" s="18"/>
      <c r="DP2466" s="18"/>
      <c r="DQ2466" s="18"/>
      <c r="DR2466" s="18"/>
      <c r="DS2466" s="18"/>
      <c r="DT2466" s="18"/>
      <c r="DU2466" s="18"/>
      <c r="DV2466" s="18"/>
      <c r="DW2466" s="18"/>
      <c r="DX2466" s="18"/>
      <c r="DY2466" s="18"/>
      <c r="DZ2466" s="18"/>
      <c r="EA2466" s="18"/>
      <c r="EB2466" s="18"/>
      <c r="EC2466" s="18"/>
      <c r="ED2466" s="18"/>
      <c r="EE2466" s="18"/>
      <c r="EF2466" s="18"/>
      <c r="EG2466" s="18"/>
      <c r="EH2466" s="18"/>
      <c r="EI2466" s="18"/>
      <c r="EJ2466" s="18"/>
      <c r="EK2466" s="18"/>
      <c r="EL2466" s="18"/>
      <c r="EM2466" s="18"/>
      <c r="EN2466" s="18"/>
      <c r="EO2466" s="18"/>
      <c r="EP2466" s="18"/>
      <c r="EQ2466" s="18"/>
      <c r="ER2466" s="18"/>
      <c r="ES2466" s="18"/>
      <c r="ET2466" s="18"/>
      <c r="EU2466" s="18"/>
      <c r="EV2466" s="18"/>
      <c r="EW2466" s="18"/>
      <c r="EX2466" s="18"/>
      <c r="EY2466" s="18"/>
      <c r="EZ2466" s="18"/>
      <c r="FA2466" s="18"/>
      <c r="FB2466" s="18"/>
      <c r="FC2466" s="18"/>
      <c r="FD2466" s="18"/>
      <c r="FE2466" s="18"/>
      <c r="FF2466" s="18"/>
      <c r="FG2466" s="18"/>
      <c r="FH2466" s="18"/>
      <c r="FI2466" s="18"/>
      <c r="FJ2466" s="18"/>
      <c r="FK2466" s="18"/>
      <c r="FL2466" s="18"/>
      <c r="FM2466" s="18"/>
      <c r="FN2466" s="18"/>
      <c r="FO2466" s="18"/>
      <c r="FP2466" s="18"/>
      <c r="FQ2466" s="18"/>
      <c r="FR2466" s="18"/>
      <c r="FS2466" s="18"/>
      <c r="FT2466" s="18"/>
      <c r="FU2466" s="18"/>
      <c r="FV2466" s="18"/>
      <c r="FW2466" s="18"/>
      <c r="FX2466" s="18"/>
      <c r="FY2466" s="18"/>
      <c r="FZ2466" s="18"/>
      <c r="GA2466" s="18"/>
      <c r="GB2466" s="18"/>
      <c r="GC2466" s="18"/>
      <c r="GD2466" s="18"/>
      <c r="GE2466" s="18"/>
      <c r="GF2466" s="18"/>
      <c r="GG2466" s="18"/>
      <c r="GH2466" s="18"/>
      <c r="GI2466" s="18"/>
      <c r="GJ2466" s="18"/>
      <c r="GK2466" s="18"/>
      <c r="GL2466" s="18"/>
      <c r="GM2466" s="18"/>
      <c r="GN2466" s="18"/>
      <c r="GO2466" s="18"/>
      <c r="GP2466" s="18"/>
      <c r="GQ2466" s="18"/>
      <c r="GR2466" s="18"/>
      <c r="GS2466" s="18"/>
      <c r="GT2466" s="18"/>
    </row>
    <row r="2467" spans="1:202" x14ac:dyDescent="0.2">
      <c r="A2467" s="122"/>
      <c r="B2467" s="3"/>
      <c r="C2467" s="3"/>
      <c r="D2467" s="4"/>
      <c r="E2467" s="5"/>
      <c r="F2467" s="19"/>
      <c r="G2467" s="6"/>
      <c r="H2467" s="5"/>
      <c r="I2467" s="5"/>
      <c r="J2467" s="5"/>
      <c r="K2467" s="3"/>
      <c r="L2467" s="20"/>
      <c r="M2467" s="8"/>
      <c r="N2467" s="3"/>
      <c r="O2467" s="3"/>
      <c r="P2467" s="21"/>
      <c r="Q2467" s="2"/>
      <c r="R2467" s="9"/>
      <c r="S2467" s="9"/>
      <c r="T2467" s="9"/>
      <c r="U2467" s="9"/>
      <c r="V2467" s="9"/>
      <c r="W2467" s="9"/>
      <c r="X2467" s="9"/>
      <c r="Y2467" s="9"/>
      <c r="Z2467" s="9"/>
      <c r="AA2467" s="9"/>
      <c r="AB2467" s="9"/>
      <c r="AC2467" s="9"/>
      <c r="AD2467" s="9"/>
      <c r="AE2467" s="9"/>
      <c r="AF2467" s="59">
        <f t="shared" si="855"/>
        <v>44970</v>
      </c>
      <c r="AG2467" s="15">
        <f t="shared" si="852"/>
        <v>0</v>
      </c>
      <c r="AH2467" s="15">
        <f t="shared" si="852"/>
        <v>0</v>
      </c>
      <c r="AI2467" s="4">
        <f t="shared" si="852"/>
        <v>0</v>
      </c>
      <c r="AJ2467" s="16">
        <f t="shared" si="852"/>
        <v>0</v>
      </c>
      <c r="AK2467" s="4">
        <f t="shared" si="852"/>
        <v>0</v>
      </c>
      <c r="AL2467" s="59">
        <f t="shared" si="853"/>
        <v>44970</v>
      </c>
      <c r="AM2467" s="16">
        <f t="shared" si="854"/>
        <v>0</v>
      </c>
      <c r="AN2467" s="15">
        <f t="shared" si="854"/>
        <v>0</v>
      </c>
      <c r="AO2467" s="9">
        <f t="shared" si="854"/>
        <v>0</v>
      </c>
      <c r="AP2467" s="17">
        <f t="shared" si="854"/>
        <v>0</v>
      </c>
      <c r="AQ2467" s="15">
        <f t="shared" si="854"/>
        <v>0</v>
      </c>
      <c r="AR2467" s="10">
        <f t="shared" si="854"/>
        <v>0</v>
      </c>
      <c r="AS2467" s="59">
        <f t="shared" si="854"/>
        <v>0</v>
      </c>
      <c r="AT2467" s="18"/>
      <c r="AU2467" s="18"/>
      <c r="AV2467" s="40"/>
      <c r="AW2467" s="18"/>
      <c r="AX2467" s="18"/>
      <c r="AY2467" s="18"/>
      <c r="AZ2467" s="18"/>
      <c r="BA2467" s="18"/>
      <c r="BB2467" s="18"/>
      <c r="BC2467" s="18"/>
      <c r="BD2467" s="18"/>
      <c r="BE2467" s="18"/>
      <c r="BF2467" s="18"/>
      <c r="BG2467" s="18"/>
      <c r="BH2467" s="18"/>
      <c r="BI2467" s="18"/>
      <c r="BJ2467" s="18"/>
      <c r="BK2467" s="18"/>
      <c r="BL2467" s="18"/>
      <c r="BM2467" s="18"/>
      <c r="BN2467" s="18"/>
      <c r="BO2467" s="18"/>
      <c r="BP2467" s="18"/>
      <c r="BQ2467" s="18"/>
      <c r="BR2467" s="18"/>
      <c r="BS2467" s="18"/>
      <c r="BT2467" s="18"/>
      <c r="BU2467" s="18"/>
      <c r="BV2467" s="18"/>
      <c r="BW2467" s="18"/>
      <c r="BX2467" s="18"/>
      <c r="BY2467" s="18"/>
      <c r="BZ2467" s="18"/>
      <c r="CA2467" s="18"/>
      <c r="CB2467" s="18"/>
      <c r="CC2467" s="18"/>
      <c r="CD2467" s="18"/>
      <c r="CE2467" s="18"/>
      <c r="CF2467" s="18"/>
      <c r="CG2467" s="18"/>
      <c r="CH2467" s="18"/>
      <c r="CI2467" s="18"/>
      <c r="CJ2467" s="18"/>
      <c r="CK2467" s="18"/>
      <c r="CL2467" s="18"/>
      <c r="CM2467" s="18"/>
      <c r="CN2467" s="18"/>
      <c r="CO2467" s="18"/>
      <c r="CP2467" s="18"/>
      <c r="CQ2467" s="18"/>
      <c r="CR2467" s="18"/>
      <c r="CS2467" s="18"/>
      <c r="CT2467" s="18"/>
      <c r="CU2467" s="18"/>
      <c r="CV2467" s="18"/>
      <c r="CW2467" s="18"/>
      <c r="CX2467" s="18"/>
      <c r="CY2467" s="18"/>
      <c r="CZ2467" s="18"/>
      <c r="DA2467" s="18"/>
      <c r="DB2467" s="18"/>
      <c r="DC2467" s="18"/>
      <c r="DD2467" s="18"/>
      <c r="DE2467" s="18"/>
      <c r="DF2467" s="18"/>
      <c r="DG2467" s="18"/>
      <c r="DH2467" s="18"/>
      <c r="DI2467" s="18"/>
      <c r="DJ2467" s="18"/>
      <c r="DK2467" s="18"/>
      <c r="DL2467" s="18"/>
      <c r="DM2467" s="18"/>
      <c r="DN2467" s="18"/>
      <c r="DO2467" s="18"/>
      <c r="DP2467" s="18"/>
      <c r="DQ2467" s="18"/>
      <c r="DR2467" s="18"/>
      <c r="DS2467" s="18"/>
      <c r="DT2467" s="18"/>
      <c r="DU2467" s="18"/>
      <c r="DV2467" s="18"/>
      <c r="DW2467" s="18"/>
      <c r="DX2467" s="18"/>
      <c r="DY2467" s="18"/>
      <c r="DZ2467" s="18"/>
      <c r="EA2467" s="18"/>
      <c r="EB2467" s="18"/>
      <c r="EC2467" s="18"/>
      <c r="ED2467" s="18"/>
      <c r="EE2467" s="18"/>
      <c r="EF2467" s="18"/>
      <c r="EG2467" s="18"/>
      <c r="EH2467" s="18"/>
      <c r="EI2467" s="18"/>
      <c r="EJ2467" s="18"/>
      <c r="EK2467" s="18"/>
      <c r="EL2467" s="18"/>
      <c r="EM2467" s="18"/>
      <c r="EN2467" s="18"/>
      <c r="EO2467" s="18"/>
      <c r="EP2467" s="18"/>
      <c r="EQ2467" s="18"/>
      <c r="ER2467" s="18"/>
      <c r="ES2467" s="18"/>
      <c r="ET2467" s="18"/>
      <c r="EU2467" s="18"/>
      <c r="EV2467" s="18"/>
      <c r="EW2467" s="18"/>
      <c r="EX2467" s="18"/>
      <c r="EY2467" s="18"/>
      <c r="EZ2467" s="18"/>
      <c r="FA2467" s="18"/>
      <c r="FB2467" s="18"/>
      <c r="FC2467" s="18"/>
      <c r="FD2467" s="18"/>
      <c r="FE2467" s="18"/>
      <c r="FF2467" s="18"/>
      <c r="FG2467" s="18"/>
      <c r="FH2467" s="18"/>
      <c r="FI2467" s="18"/>
      <c r="FJ2467" s="18"/>
      <c r="FK2467" s="18"/>
      <c r="FL2467" s="18"/>
      <c r="FM2467" s="18"/>
      <c r="FN2467" s="18"/>
      <c r="FO2467" s="18"/>
      <c r="FP2467" s="18"/>
      <c r="FQ2467" s="18"/>
      <c r="FR2467" s="18"/>
      <c r="FS2467" s="18"/>
      <c r="FT2467" s="18"/>
      <c r="FU2467" s="18"/>
      <c r="FV2467" s="18"/>
      <c r="FW2467" s="18"/>
      <c r="FX2467" s="18"/>
      <c r="FY2467" s="18"/>
      <c r="FZ2467" s="18"/>
      <c r="GA2467" s="18"/>
      <c r="GB2467" s="18"/>
      <c r="GC2467" s="18"/>
      <c r="GD2467" s="18"/>
      <c r="GE2467" s="18"/>
      <c r="GF2467" s="18"/>
      <c r="GG2467" s="18"/>
      <c r="GH2467" s="18"/>
      <c r="GI2467" s="18"/>
      <c r="GJ2467" s="18"/>
      <c r="GK2467" s="18"/>
      <c r="GL2467" s="18"/>
      <c r="GM2467" s="18"/>
      <c r="GN2467" s="18"/>
      <c r="GO2467" s="18"/>
      <c r="GP2467" s="18"/>
      <c r="GQ2467" s="18"/>
      <c r="GR2467" s="18"/>
      <c r="GS2467" s="18"/>
      <c r="GT2467" s="18"/>
    </row>
    <row r="2468" spans="1:202" x14ac:dyDescent="0.2">
      <c r="A2468" s="122"/>
      <c r="B2468" s="3"/>
      <c r="C2468" s="3"/>
      <c r="D2468" s="4"/>
      <c r="E2468" s="5"/>
      <c r="F2468" s="19"/>
      <c r="G2468" s="6"/>
      <c r="H2468" s="5"/>
      <c r="I2468" s="5"/>
      <c r="J2468" s="5"/>
      <c r="K2468" s="3"/>
      <c r="L2468" s="20"/>
      <c r="M2468" s="8"/>
      <c r="N2468" s="3"/>
      <c r="O2468" s="3"/>
      <c r="P2468" s="21"/>
      <c r="Q2468" s="2"/>
      <c r="R2468" s="9"/>
      <c r="S2468" s="9"/>
      <c r="T2468" s="9"/>
      <c r="U2468" s="9"/>
      <c r="V2468" s="9"/>
      <c r="W2468" s="9"/>
      <c r="X2468" s="9"/>
      <c r="Y2468" s="9"/>
      <c r="Z2468" s="9"/>
      <c r="AA2468" s="9"/>
      <c r="AB2468" s="9"/>
      <c r="AC2468" s="9"/>
      <c r="AD2468" s="9"/>
      <c r="AE2468" s="9"/>
      <c r="AF2468" s="59">
        <f t="shared" si="855"/>
        <v>44971</v>
      </c>
      <c r="AG2468" s="15">
        <f t="shared" ref="AG2468:AK2481" si="856">VLOOKUP($AF2468,$A$10:$Q$3625,(AG$1)+1)</f>
        <v>0</v>
      </c>
      <c r="AH2468" s="15">
        <f t="shared" si="856"/>
        <v>0</v>
      </c>
      <c r="AI2468" s="4">
        <f t="shared" si="856"/>
        <v>0</v>
      </c>
      <c r="AJ2468" s="16">
        <f t="shared" si="856"/>
        <v>0</v>
      </c>
      <c r="AK2468" s="4">
        <f t="shared" si="856"/>
        <v>0</v>
      </c>
      <c r="AL2468" s="59">
        <f t="shared" si="853"/>
        <v>44971</v>
      </c>
      <c r="AM2468" s="16">
        <f t="shared" ref="AM2468:AS2481" si="857">VLOOKUP($AF2468,$A$10:$Q$3625,(AM$1)+1)</f>
        <v>0</v>
      </c>
      <c r="AN2468" s="15">
        <f t="shared" si="857"/>
        <v>0</v>
      </c>
      <c r="AO2468" s="9">
        <f t="shared" si="857"/>
        <v>0</v>
      </c>
      <c r="AP2468" s="17">
        <f t="shared" si="857"/>
        <v>0</v>
      </c>
      <c r="AQ2468" s="15">
        <f t="shared" si="857"/>
        <v>0</v>
      </c>
      <c r="AR2468" s="10">
        <f t="shared" si="857"/>
        <v>0</v>
      </c>
      <c r="AS2468" s="59">
        <f t="shared" si="857"/>
        <v>0</v>
      </c>
      <c r="AT2468" s="18"/>
      <c r="AU2468" s="18"/>
      <c r="AV2468" s="40"/>
      <c r="AW2468" s="18"/>
      <c r="AX2468" s="18"/>
      <c r="AY2468" s="18"/>
      <c r="AZ2468" s="18"/>
      <c r="BA2468" s="18"/>
      <c r="BB2468" s="18"/>
      <c r="BC2468" s="18"/>
      <c r="BD2468" s="18"/>
      <c r="BE2468" s="18"/>
      <c r="BF2468" s="18"/>
      <c r="BG2468" s="18"/>
      <c r="BH2468" s="18"/>
      <c r="BI2468" s="18"/>
      <c r="BJ2468" s="18"/>
      <c r="BK2468" s="18"/>
      <c r="BL2468" s="18"/>
      <c r="BM2468" s="18"/>
      <c r="BN2468" s="18"/>
      <c r="BO2468" s="18"/>
      <c r="BP2468" s="18"/>
      <c r="BQ2468" s="18"/>
      <c r="BR2468" s="18"/>
      <c r="BS2468" s="18"/>
      <c r="BT2468" s="18"/>
      <c r="BU2468" s="18"/>
      <c r="BV2468" s="18"/>
      <c r="BW2468" s="18"/>
      <c r="BX2468" s="18"/>
      <c r="BY2468" s="18"/>
      <c r="BZ2468" s="18"/>
      <c r="CA2468" s="18"/>
      <c r="CB2468" s="18"/>
      <c r="CC2468" s="18"/>
      <c r="CD2468" s="18"/>
      <c r="CE2468" s="18"/>
      <c r="CF2468" s="18"/>
      <c r="CG2468" s="18"/>
      <c r="CH2468" s="18"/>
      <c r="CI2468" s="18"/>
      <c r="CJ2468" s="18"/>
      <c r="CK2468" s="18"/>
      <c r="CL2468" s="18"/>
      <c r="CM2468" s="18"/>
      <c r="CN2468" s="18"/>
      <c r="CO2468" s="18"/>
      <c r="CP2468" s="18"/>
      <c r="CQ2468" s="18"/>
      <c r="CR2468" s="18"/>
      <c r="CS2468" s="18"/>
      <c r="CT2468" s="18"/>
      <c r="CU2468" s="18"/>
      <c r="CV2468" s="18"/>
      <c r="CW2468" s="18"/>
      <c r="CX2468" s="18"/>
      <c r="CY2468" s="18"/>
      <c r="CZ2468" s="18"/>
      <c r="DA2468" s="18"/>
      <c r="DB2468" s="18"/>
      <c r="DC2468" s="18"/>
      <c r="DD2468" s="18"/>
      <c r="DE2468" s="18"/>
      <c r="DF2468" s="18"/>
      <c r="DG2468" s="18"/>
      <c r="DH2468" s="18"/>
      <c r="DI2468" s="18"/>
      <c r="DJ2468" s="18"/>
      <c r="DK2468" s="18"/>
      <c r="DL2468" s="18"/>
      <c r="DM2468" s="18"/>
      <c r="DN2468" s="18"/>
      <c r="DO2468" s="18"/>
      <c r="DP2468" s="18"/>
      <c r="DQ2468" s="18"/>
      <c r="DR2468" s="18"/>
      <c r="DS2468" s="18"/>
      <c r="DT2468" s="18"/>
      <c r="DU2468" s="18"/>
      <c r="DV2468" s="18"/>
      <c r="DW2468" s="18"/>
      <c r="DX2468" s="18"/>
      <c r="DY2468" s="18"/>
      <c r="DZ2468" s="18"/>
      <c r="EA2468" s="18"/>
      <c r="EB2468" s="18"/>
      <c r="EC2468" s="18"/>
      <c r="ED2468" s="18"/>
      <c r="EE2468" s="18"/>
      <c r="EF2468" s="18"/>
      <c r="EG2468" s="18"/>
      <c r="EH2468" s="18"/>
      <c r="EI2468" s="18"/>
      <c r="EJ2468" s="18"/>
      <c r="EK2468" s="18"/>
      <c r="EL2468" s="18"/>
      <c r="EM2468" s="18"/>
      <c r="EN2468" s="18"/>
      <c r="EO2468" s="18"/>
      <c r="EP2468" s="18"/>
      <c r="EQ2468" s="18"/>
      <c r="ER2468" s="18"/>
      <c r="ES2468" s="18"/>
      <c r="ET2468" s="18"/>
      <c r="EU2468" s="18"/>
      <c r="EV2468" s="18"/>
      <c r="EW2468" s="18"/>
      <c r="EX2468" s="18"/>
      <c r="EY2468" s="18"/>
      <c r="EZ2468" s="18"/>
      <c r="FA2468" s="18"/>
      <c r="FB2468" s="18"/>
      <c r="FC2468" s="18"/>
      <c r="FD2468" s="18"/>
      <c r="FE2468" s="18"/>
      <c r="FF2468" s="18"/>
      <c r="FG2468" s="18"/>
      <c r="FH2468" s="18"/>
      <c r="FI2468" s="18"/>
      <c r="FJ2468" s="18"/>
      <c r="FK2468" s="18"/>
      <c r="FL2468" s="18"/>
      <c r="FM2468" s="18"/>
      <c r="FN2468" s="18"/>
      <c r="FO2468" s="18"/>
      <c r="FP2468" s="18"/>
      <c r="FQ2468" s="18"/>
      <c r="FR2468" s="18"/>
      <c r="FS2468" s="18"/>
      <c r="FT2468" s="18"/>
      <c r="FU2468" s="18"/>
      <c r="FV2468" s="18"/>
      <c r="FW2468" s="18"/>
      <c r="FX2468" s="18"/>
      <c r="FY2468" s="18"/>
      <c r="FZ2468" s="18"/>
      <c r="GA2468" s="18"/>
      <c r="GB2468" s="18"/>
      <c r="GC2468" s="18"/>
      <c r="GD2468" s="18"/>
      <c r="GE2468" s="18"/>
      <c r="GF2468" s="18"/>
      <c r="GG2468" s="18"/>
      <c r="GH2468" s="18"/>
      <c r="GI2468" s="18"/>
      <c r="GJ2468" s="18"/>
      <c r="GK2468" s="18"/>
      <c r="GL2468" s="18"/>
      <c r="GM2468" s="18"/>
      <c r="GN2468" s="18"/>
      <c r="GO2468" s="18"/>
      <c r="GP2468" s="18"/>
      <c r="GQ2468" s="18"/>
      <c r="GR2468" s="18"/>
      <c r="GS2468" s="18"/>
      <c r="GT2468" s="18"/>
    </row>
    <row r="2469" spans="1:202" x14ac:dyDescent="0.2">
      <c r="A2469" s="122"/>
      <c r="B2469" s="3"/>
      <c r="C2469" s="3"/>
      <c r="D2469" s="4"/>
      <c r="E2469" s="5"/>
      <c r="F2469" s="19"/>
      <c r="G2469" s="6"/>
      <c r="H2469" s="5"/>
      <c r="I2469" s="5"/>
      <c r="J2469" s="5"/>
      <c r="K2469" s="3"/>
      <c r="L2469" s="20"/>
      <c r="M2469" s="8"/>
      <c r="N2469" s="3"/>
      <c r="O2469" s="3"/>
      <c r="P2469" s="21"/>
      <c r="Q2469" s="2"/>
      <c r="R2469" s="9"/>
      <c r="S2469" s="9"/>
      <c r="T2469" s="9"/>
      <c r="U2469" s="9"/>
      <c r="V2469" s="9"/>
      <c r="W2469" s="9"/>
      <c r="X2469" s="9"/>
      <c r="Y2469" s="9"/>
      <c r="Z2469" s="9"/>
      <c r="AA2469" s="9"/>
      <c r="AB2469" s="9"/>
      <c r="AC2469" s="9"/>
      <c r="AD2469" s="9"/>
      <c r="AE2469" s="9"/>
      <c r="AF2469" s="59">
        <f t="shared" si="855"/>
        <v>44972</v>
      </c>
      <c r="AG2469" s="15">
        <f t="shared" si="856"/>
        <v>0</v>
      </c>
      <c r="AH2469" s="15">
        <f t="shared" si="856"/>
        <v>0</v>
      </c>
      <c r="AI2469" s="4">
        <f t="shared" si="856"/>
        <v>0</v>
      </c>
      <c r="AJ2469" s="16">
        <f t="shared" si="856"/>
        <v>0</v>
      </c>
      <c r="AK2469" s="4">
        <f t="shared" si="856"/>
        <v>0</v>
      </c>
      <c r="AL2469" s="59">
        <f t="shared" si="853"/>
        <v>44972</v>
      </c>
      <c r="AM2469" s="16">
        <f t="shared" si="857"/>
        <v>0</v>
      </c>
      <c r="AN2469" s="15">
        <f t="shared" si="857"/>
        <v>0</v>
      </c>
      <c r="AO2469" s="9">
        <f t="shared" si="857"/>
        <v>0</v>
      </c>
      <c r="AP2469" s="17">
        <f t="shared" si="857"/>
        <v>0</v>
      </c>
      <c r="AQ2469" s="15">
        <f t="shared" si="857"/>
        <v>0</v>
      </c>
      <c r="AR2469" s="10">
        <f t="shared" si="857"/>
        <v>0</v>
      </c>
      <c r="AS2469" s="59">
        <f t="shared" si="857"/>
        <v>0</v>
      </c>
      <c r="AT2469" s="18"/>
      <c r="AU2469" s="18"/>
      <c r="AV2469" s="40"/>
      <c r="AW2469" s="18"/>
      <c r="AX2469" s="18"/>
      <c r="AY2469" s="18"/>
      <c r="AZ2469" s="18"/>
      <c r="BA2469" s="18"/>
      <c r="BB2469" s="18"/>
      <c r="BC2469" s="18"/>
      <c r="BD2469" s="18"/>
      <c r="BE2469" s="18"/>
      <c r="BF2469" s="18"/>
      <c r="BG2469" s="18"/>
      <c r="BH2469" s="18"/>
      <c r="BI2469" s="18"/>
      <c r="BJ2469" s="18"/>
      <c r="BK2469" s="18"/>
      <c r="BL2469" s="18"/>
      <c r="BM2469" s="18"/>
      <c r="BN2469" s="18"/>
      <c r="BO2469" s="18"/>
      <c r="BP2469" s="18"/>
      <c r="BQ2469" s="18"/>
      <c r="BR2469" s="18"/>
      <c r="BS2469" s="18"/>
      <c r="BT2469" s="18"/>
      <c r="BU2469" s="18"/>
      <c r="BV2469" s="18"/>
      <c r="BW2469" s="18"/>
      <c r="BX2469" s="18"/>
      <c r="BY2469" s="18"/>
      <c r="BZ2469" s="18"/>
      <c r="CA2469" s="18"/>
      <c r="CB2469" s="18"/>
      <c r="CC2469" s="18"/>
      <c r="CD2469" s="18"/>
      <c r="CE2469" s="18"/>
      <c r="CF2469" s="18"/>
      <c r="CG2469" s="18"/>
      <c r="CH2469" s="18"/>
      <c r="CI2469" s="18"/>
      <c r="CJ2469" s="18"/>
      <c r="CK2469" s="18"/>
      <c r="CL2469" s="18"/>
      <c r="CM2469" s="18"/>
      <c r="CN2469" s="18"/>
      <c r="CO2469" s="18"/>
      <c r="CP2469" s="18"/>
      <c r="CQ2469" s="18"/>
      <c r="CR2469" s="18"/>
      <c r="CS2469" s="18"/>
      <c r="CT2469" s="18"/>
      <c r="CU2469" s="18"/>
      <c r="CV2469" s="18"/>
      <c r="CW2469" s="18"/>
      <c r="CX2469" s="18"/>
      <c r="CY2469" s="18"/>
      <c r="CZ2469" s="18"/>
      <c r="DA2469" s="18"/>
      <c r="DB2469" s="18"/>
      <c r="DC2469" s="18"/>
      <c r="DD2469" s="18"/>
      <c r="DE2469" s="18"/>
      <c r="DF2469" s="18"/>
      <c r="DG2469" s="18"/>
      <c r="DH2469" s="18"/>
      <c r="DI2469" s="18"/>
      <c r="DJ2469" s="18"/>
      <c r="DK2469" s="18"/>
      <c r="DL2469" s="18"/>
      <c r="DM2469" s="18"/>
      <c r="DN2469" s="18"/>
      <c r="DO2469" s="18"/>
      <c r="DP2469" s="18"/>
      <c r="DQ2469" s="18"/>
      <c r="DR2469" s="18"/>
      <c r="DS2469" s="18"/>
      <c r="DT2469" s="18"/>
      <c r="DU2469" s="18"/>
      <c r="DV2469" s="18"/>
      <c r="DW2469" s="18"/>
      <c r="DX2469" s="18"/>
      <c r="DY2469" s="18"/>
      <c r="DZ2469" s="18"/>
      <c r="EA2469" s="18"/>
      <c r="EB2469" s="18"/>
      <c r="EC2469" s="18"/>
      <c r="ED2469" s="18"/>
      <c r="EE2469" s="18"/>
      <c r="EF2469" s="18"/>
      <c r="EG2469" s="18"/>
      <c r="EH2469" s="18"/>
      <c r="EI2469" s="18"/>
      <c r="EJ2469" s="18"/>
      <c r="EK2469" s="18"/>
      <c r="EL2469" s="18"/>
      <c r="EM2469" s="18"/>
      <c r="EN2469" s="18"/>
      <c r="EO2469" s="18"/>
      <c r="EP2469" s="18"/>
      <c r="EQ2469" s="18"/>
      <c r="ER2469" s="18"/>
      <c r="ES2469" s="18"/>
      <c r="ET2469" s="18"/>
      <c r="EU2469" s="18"/>
      <c r="EV2469" s="18"/>
      <c r="EW2469" s="18"/>
      <c r="EX2469" s="18"/>
      <c r="EY2469" s="18"/>
      <c r="EZ2469" s="18"/>
      <c r="FA2469" s="18"/>
      <c r="FB2469" s="18"/>
      <c r="FC2469" s="18"/>
      <c r="FD2469" s="18"/>
      <c r="FE2469" s="18"/>
      <c r="FF2469" s="18"/>
      <c r="FG2469" s="18"/>
      <c r="FH2469" s="18"/>
      <c r="FI2469" s="18"/>
      <c r="FJ2469" s="18"/>
      <c r="FK2469" s="18"/>
      <c r="FL2469" s="18"/>
      <c r="FM2469" s="18"/>
      <c r="FN2469" s="18"/>
      <c r="FO2469" s="18"/>
      <c r="FP2469" s="18"/>
      <c r="FQ2469" s="18"/>
      <c r="FR2469" s="18"/>
      <c r="FS2469" s="18"/>
      <c r="FT2469" s="18"/>
      <c r="FU2469" s="18"/>
      <c r="FV2469" s="18"/>
      <c r="FW2469" s="18"/>
      <c r="FX2469" s="18"/>
      <c r="FY2469" s="18"/>
      <c r="FZ2469" s="18"/>
      <c r="GA2469" s="18"/>
      <c r="GB2469" s="18"/>
      <c r="GC2469" s="18"/>
      <c r="GD2469" s="18"/>
      <c r="GE2469" s="18"/>
      <c r="GF2469" s="18"/>
      <c r="GG2469" s="18"/>
      <c r="GH2469" s="18"/>
      <c r="GI2469" s="18"/>
      <c r="GJ2469" s="18"/>
      <c r="GK2469" s="18"/>
      <c r="GL2469" s="18"/>
      <c r="GM2469" s="18"/>
      <c r="GN2469" s="18"/>
      <c r="GO2469" s="18"/>
      <c r="GP2469" s="18"/>
      <c r="GQ2469" s="18"/>
      <c r="GR2469" s="18"/>
      <c r="GS2469" s="18"/>
      <c r="GT2469" s="18"/>
    </row>
    <row r="2470" spans="1:202" x14ac:dyDescent="0.2">
      <c r="A2470" s="122"/>
      <c r="B2470" s="3"/>
      <c r="C2470" s="3"/>
      <c r="D2470" s="4"/>
      <c r="E2470" s="5"/>
      <c r="F2470" s="19"/>
      <c r="G2470" s="6"/>
      <c r="H2470" s="5"/>
      <c r="I2470" s="5"/>
      <c r="J2470" s="5"/>
      <c r="K2470" s="3"/>
      <c r="L2470" s="20"/>
      <c r="M2470" s="8"/>
      <c r="N2470" s="3"/>
      <c r="O2470" s="3"/>
      <c r="P2470" s="21"/>
      <c r="Q2470" s="2"/>
      <c r="R2470" s="9"/>
      <c r="S2470" s="9"/>
      <c r="T2470" s="9"/>
      <c r="U2470" s="9"/>
      <c r="V2470" s="9"/>
      <c r="W2470" s="9"/>
      <c r="X2470" s="9"/>
      <c r="Y2470" s="9"/>
      <c r="Z2470" s="9"/>
      <c r="AA2470" s="9"/>
      <c r="AB2470" s="9"/>
      <c r="AC2470" s="9"/>
      <c r="AD2470" s="9"/>
      <c r="AE2470" s="9"/>
      <c r="AF2470" s="59">
        <f t="shared" si="855"/>
        <v>44973</v>
      </c>
      <c r="AG2470" s="15">
        <f t="shared" si="856"/>
        <v>0</v>
      </c>
      <c r="AH2470" s="15">
        <f t="shared" si="856"/>
        <v>0</v>
      </c>
      <c r="AI2470" s="4">
        <f t="shared" si="856"/>
        <v>0</v>
      </c>
      <c r="AJ2470" s="16">
        <f t="shared" si="856"/>
        <v>0</v>
      </c>
      <c r="AK2470" s="4">
        <f t="shared" si="856"/>
        <v>0</v>
      </c>
      <c r="AL2470" s="59">
        <f t="shared" si="853"/>
        <v>44973</v>
      </c>
      <c r="AM2470" s="16">
        <f t="shared" si="857"/>
        <v>0</v>
      </c>
      <c r="AN2470" s="15">
        <f t="shared" si="857"/>
        <v>0</v>
      </c>
      <c r="AO2470" s="9">
        <f t="shared" si="857"/>
        <v>0</v>
      </c>
      <c r="AP2470" s="17">
        <f t="shared" si="857"/>
        <v>0</v>
      </c>
      <c r="AQ2470" s="15">
        <f t="shared" si="857"/>
        <v>0</v>
      </c>
      <c r="AR2470" s="10">
        <f t="shared" si="857"/>
        <v>0</v>
      </c>
      <c r="AS2470" s="59">
        <f t="shared" si="857"/>
        <v>0</v>
      </c>
      <c r="AT2470" s="18"/>
      <c r="AU2470" s="18"/>
      <c r="AV2470" s="40"/>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8"/>
      <c r="FH2470" s="18"/>
      <c r="FI2470" s="18"/>
      <c r="FJ2470" s="18"/>
      <c r="FK2470" s="18"/>
      <c r="FL2470" s="18"/>
      <c r="FM2470" s="18"/>
      <c r="FN2470" s="18"/>
      <c r="FO2470" s="18"/>
      <c r="FP2470" s="18"/>
      <c r="FQ2470" s="18"/>
      <c r="FR2470" s="18"/>
      <c r="FS2470" s="18"/>
      <c r="FT2470" s="18"/>
      <c r="FU2470" s="18"/>
      <c r="FV2470" s="18"/>
      <c r="FW2470" s="18"/>
      <c r="FX2470" s="18"/>
      <c r="FY2470" s="18"/>
      <c r="FZ2470" s="18"/>
      <c r="GA2470" s="18"/>
      <c r="GB2470" s="18"/>
      <c r="GC2470" s="18"/>
      <c r="GD2470" s="18"/>
      <c r="GE2470" s="18"/>
      <c r="GF2470" s="18"/>
      <c r="GG2470" s="18"/>
      <c r="GH2470" s="18"/>
      <c r="GI2470" s="18"/>
      <c r="GJ2470" s="18"/>
      <c r="GK2470" s="18"/>
      <c r="GL2470" s="18"/>
      <c r="GM2470" s="18"/>
      <c r="GN2470" s="18"/>
      <c r="GO2470" s="18"/>
      <c r="GP2470" s="18"/>
      <c r="GQ2470" s="18"/>
      <c r="GR2470" s="18"/>
      <c r="GS2470" s="18"/>
      <c r="GT2470" s="18"/>
    </row>
    <row r="2471" spans="1:202" x14ac:dyDescent="0.2">
      <c r="A2471" s="122"/>
      <c r="B2471" s="3"/>
      <c r="C2471" s="3"/>
      <c r="D2471" s="4"/>
      <c r="E2471" s="5"/>
      <c r="F2471" s="19"/>
      <c r="G2471" s="6"/>
      <c r="H2471" s="5"/>
      <c r="I2471" s="5"/>
      <c r="J2471" s="5"/>
      <c r="K2471" s="3"/>
      <c r="L2471" s="20"/>
      <c r="M2471" s="8"/>
      <c r="N2471" s="3"/>
      <c r="O2471" s="3"/>
      <c r="P2471" s="21"/>
      <c r="Q2471" s="2"/>
      <c r="R2471" s="9"/>
      <c r="S2471" s="9"/>
      <c r="T2471" s="9"/>
      <c r="U2471" s="9"/>
      <c r="V2471" s="9"/>
      <c r="W2471" s="9"/>
      <c r="X2471" s="9"/>
      <c r="Y2471" s="9"/>
      <c r="Z2471" s="9"/>
      <c r="AA2471" s="9"/>
      <c r="AB2471" s="9"/>
      <c r="AC2471" s="9"/>
      <c r="AD2471" s="9"/>
      <c r="AE2471" s="9"/>
      <c r="AF2471" s="59">
        <f t="shared" si="855"/>
        <v>44974</v>
      </c>
      <c r="AG2471" s="15">
        <f t="shared" si="856"/>
        <v>0</v>
      </c>
      <c r="AH2471" s="15">
        <f t="shared" si="856"/>
        <v>0</v>
      </c>
      <c r="AI2471" s="4">
        <f t="shared" si="856"/>
        <v>0</v>
      </c>
      <c r="AJ2471" s="16">
        <f t="shared" si="856"/>
        <v>0</v>
      </c>
      <c r="AK2471" s="4">
        <f t="shared" si="856"/>
        <v>0</v>
      </c>
      <c r="AL2471" s="59">
        <f t="shared" si="853"/>
        <v>44974</v>
      </c>
      <c r="AM2471" s="16">
        <f t="shared" si="857"/>
        <v>0</v>
      </c>
      <c r="AN2471" s="15">
        <f t="shared" si="857"/>
        <v>0</v>
      </c>
      <c r="AO2471" s="9">
        <f t="shared" si="857"/>
        <v>0</v>
      </c>
      <c r="AP2471" s="17">
        <f t="shared" si="857"/>
        <v>0</v>
      </c>
      <c r="AQ2471" s="15">
        <f t="shared" si="857"/>
        <v>0</v>
      </c>
      <c r="AR2471" s="10">
        <f t="shared" si="857"/>
        <v>0</v>
      </c>
      <c r="AS2471" s="59">
        <f t="shared" si="857"/>
        <v>0</v>
      </c>
      <c r="AT2471" s="18"/>
      <c r="AU2471" s="18"/>
      <c r="AV2471" s="40"/>
      <c r="AW2471" s="18"/>
      <c r="AX2471" s="18"/>
      <c r="AY2471" s="18"/>
      <c r="AZ2471" s="18"/>
      <c r="BA2471" s="18"/>
      <c r="BB2471" s="18"/>
      <c r="BC2471" s="18"/>
      <c r="BD2471" s="18"/>
      <c r="BE2471" s="18"/>
      <c r="BF2471" s="18"/>
      <c r="BG2471" s="18"/>
      <c r="BH2471" s="18"/>
      <c r="BI2471" s="18"/>
      <c r="BJ2471" s="18"/>
      <c r="BK2471" s="18"/>
      <c r="BL2471" s="18"/>
      <c r="BM2471" s="18"/>
      <c r="BN2471" s="18"/>
      <c r="BO2471" s="18"/>
      <c r="BP2471" s="18"/>
      <c r="BQ2471" s="18"/>
      <c r="BR2471" s="18"/>
      <c r="BS2471" s="18"/>
      <c r="BT2471" s="18"/>
      <c r="BU2471" s="18"/>
      <c r="BV2471" s="18"/>
      <c r="BW2471" s="18"/>
      <c r="BX2471" s="18"/>
      <c r="BY2471" s="18"/>
      <c r="BZ2471" s="18"/>
      <c r="CA2471" s="18"/>
      <c r="CB2471" s="18"/>
      <c r="CC2471" s="18"/>
      <c r="CD2471" s="18"/>
      <c r="CE2471" s="18"/>
      <c r="CF2471" s="18"/>
      <c r="CG2471" s="18"/>
      <c r="CH2471" s="18"/>
      <c r="CI2471" s="18"/>
      <c r="CJ2471" s="18"/>
      <c r="CK2471" s="18"/>
      <c r="CL2471" s="18"/>
      <c r="CM2471" s="18"/>
      <c r="CN2471" s="18"/>
      <c r="CO2471" s="18"/>
      <c r="CP2471" s="18"/>
      <c r="CQ2471" s="18"/>
      <c r="CR2471" s="18"/>
      <c r="CS2471" s="18"/>
      <c r="CT2471" s="18"/>
      <c r="CU2471" s="18"/>
      <c r="CV2471" s="18"/>
      <c r="CW2471" s="18"/>
      <c r="CX2471" s="18"/>
      <c r="CY2471" s="18"/>
      <c r="CZ2471" s="18"/>
      <c r="DA2471" s="18"/>
      <c r="DB2471" s="18"/>
      <c r="DC2471" s="18"/>
      <c r="DD2471" s="18"/>
      <c r="DE2471" s="18"/>
      <c r="DF2471" s="18"/>
      <c r="DG2471" s="18"/>
      <c r="DH2471" s="18"/>
      <c r="DI2471" s="18"/>
      <c r="DJ2471" s="18"/>
      <c r="DK2471" s="18"/>
      <c r="DL2471" s="18"/>
      <c r="DM2471" s="18"/>
      <c r="DN2471" s="18"/>
      <c r="DO2471" s="18"/>
      <c r="DP2471" s="18"/>
      <c r="DQ2471" s="18"/>
      <c r="DR2471" s="18"/>
      <c r="DS2471" s="18"/>
      <c r="DT2471" s="18"/>
      <c r="DU2471" s="18"/>
      <c r="DV2471" s="18"/>
      <c r="DW2471" s="18"/>
      <c r="DX2471" s="18"/>
      <c r="DY2471" s="18"/>
      <c r="DZ2471" s="18"/>
      <c r="EA2471" s="18"/>
      <c r="EB2471" s="18"/>
      <c r="EC2471" s="18"/>
      <c r="ED2471" s="18"/>
      <c r="EE2471" s="18"/>
      <c r="EF2471" s="18"/>
      <c r="EG2471" s="18"/>
      <c r="EH2471" s="18"/>
      <c r="EI2471" s="18"/>
      <c r="EJ2471" s="18"/>
      <c r="EK2471" s="18"/>
      <c r="EL2471" s="18"/>
      <c r="EM2471" s="18"/>
      <c r="EN2471" s="18"/>
      <c r="EO2471" s="18"/>
      <c r="EP2471" s="18"/>
      <c r="EQ2471" s="18"/>
      <c r="ER2471" s="18"/>
      <c r="ES2471" s="18"/>
      <c r="ET2471" s="18"/>
      <c r="EU2471" s="18"/>
      <c r="EV2471" s="18"/>
      <c r="EW2471" s="18"/>
      <c r="EX2471" s="18"/>
      <c r="EY2471" s="18"/>
      <c r="EZ2471" s="18"/>
      <c r="FA2471" s="18"/>
      <c r="FB2471" s="18"/>
      <c r="FC2471" s="18"/>
      <c r="FD2471" s="18"/>
      <c r="FE2471" s="18"/>
      <c r="FF2471" s="18"/>
      <c r="FG2471" s="18"/>
      <c r="FH2471" s="18"/>
      <c r="FI2471" s="18"/>
      <c r="FJ2471" s="18"/>
      <c r="FK2471" s="18"/>
      <c r="FL2471" s="18"/>
      <c r="FM2471" s="18"/>
      <c r="FN2471" s="18"/>
      <c r="FO2471" s="18"/>
      <c r="FP2471" s="18"/>
      <c r="FQ2471" s="18"/>
      <c r="FR2471" s="18"/>
      <c r="FS2471" s="18"/>
      <c r="FT2471" s="18"/>
      <c r="FU2471" s="18"/>
      <c r="FV2471" s="18"/>
      <c r="FW2471" s="18"/>
      <c r="FX2471" s="18"/>
      <c r="FY2471" s="18"/>
      <c r="FZ2471" s="18"/>
      <c r="GA2471" s="18"/>
      <c r="GB2471" s="18"/>
      <c r="GC2471" s="18"/>
      <c r="GD2471" s="18"/>
      <c r="GE2471" s="18"/>
      <c r="GF2471" s="18"/>
      <c r="GG2471" s="18"/>
      <c r="GH2471" s="18"/>
      <c r="GI2471" s="18"/>
      <c r="GJ2471" s="18"/>
      <c r="GK2471" s="18"/>
      <c r="GL2471" s="18"/>
      <c r="GM2471" s="18"/>
      <c r="GN2471" s="18"/>
      <c r="GO2471" s="18"/>
      <c r="GP2471" s="18"/>
      <c r="GQ2471" s="18"/>
      <c r="GR2471" s="18"/>
      <c r="GS2471" s="18"/>
      <c r="GT2471" s="18"/>
    </row>
    <row r="2472" spans="1:202" x14ac:dyDescent="0.2">
      <c r="A2472" s="122"/>
      <c r="B2472" s="3"/>
      <c r="C2472" s="3"/>
      <c r="D2472" s="4"/>
      <c r="E2472" s="5"/>
      <c r="F2472" s="19"/>
      <c r="G2472" s="6"/>
      <c r="H2472" s="5"/>
      <c r="I2472" s="5"/>
      <c r="J2472" s="5"/>
      <c r="K2472" s="3"/>
      <c r="L2472" s="20"/>
      <c r="M2472" s="8"/>
      <c r="N2472" s="3"/>
      <c r="O2472" s="3"/>
      <c r="P2472" s="21"/>
      <c r="Q2472" s="2"/>
      <c r="R2472" s="9"/>
      <c r="S2472" s="9"/>
      <c r="T2472" s="9"/>
      <c r="U2472" s="9"/>
      <c r="V2472" s="9"/>
      <c r="W2472" s="9"/>
      <c r="X2472" s="9"/>
      <c r="Y2472" s="9"/>
      <c r="Z2472" s="9"/>
      <c r="AA2472" s="9"/>
      <c r="AB2472" s="9"/>
      <c r="AC2472" s="9"/>
      <c r="AD2472" s="9"/>
      <c r="AE2472" s="9"/>
      <c r="AF2472" s="59">
        <f t="shared" si="855"/>
        <v>44975</v>
      </c>
      <c r="AG2472" s="15">
        <f t="shared" si="856"/>
        <v>0</v>
      </c>
      <c r="AH2472" s="15">
        <f t="shared" si="856"/>
        <v>0</v>
      </c>
      <c r="AI2472" s="4">
        <f t="shared" si="856"/>
        <v>0</v>
      </c>
      <c r="AJ2472" s="16">
        <f t="shared" si="856"/>
        <v>0</v>
      </c>
      <c r="AK2472" s="4">
        <f t="shared" si="856"/>
        <v>0</v>
      </c>
      <c r="AL2472" s="59">
        <f t="shared" si="853"/>
        <v>44975</v>
      </c>
      <c r="AM2472" s="16">
        <f t="shared" si="857"/>
        <v>0</v>
      </c>
      <c r="AN2472" s="15">
        <f t="shared" si="857"/>
        <v>0</v>
      </c>
      <c r="AO2472" s="9">
        <f t="shared" si="857"/>
        <v>0</v>
      </c>
      <c r="AP2472" s="17">
        <f t="shared" si="857"/>
        <v>0</v>
      </c>
      <c r="AQ2472" s="15">
        <f t="shared" si="857"/>
        <v>0</v>
      </c>
      <c r="AR2472" s="10">
        <f t="shared" si="857"/>
        <v>0</v>
      </c>
      <c r="AS2472" s="59">
        <f t="shared" si="857"/>
        <v>0</v>
      </c>
      <c r="AT2472" s="18"/>
      <c r="AU2472" s="18"/>
      <c r="AV2472" s="40"/>
      <c r="AW2472" s="18"/>
      <c r="AX2472" s="18"/>
      <c r="AY2472" s="18"/>
      <c r="AZ2472" s="18"/>
      <c r="BA2472" s="18"/>
      <c r="BB2472" s="18"/>
      <c r="BC2472" s="18"/>
      <c r="BD2472" s="18"/>
      <c r="BE2472" s="18"/>
      <c r="BF2472" s="18"/>
      <c r="BG2472" s="18"/>
      <c r="BH2472" s="18"/>
      <c r="BI2472" s="18"/>
      <c r="BJ2472" s="18"/>
      <c r="BK2472" s="18"/>
      <c r="BL2472" s="18"/>
      <c r="BM2472" s="18"/>
      <c r="BN2472" s="18"/>
      <c r="BO2472" s="18"/>
      <c r="BP2472" s="18"/>
      <c r="BQ2472" s="18"/>
      <c r="BR2472" s="18"/>
      <c r="BS2472" s="18"/>
      <c r="BT2472" s="18"/>
      <c r="BU2472" s="18"/>
      <c r="BV2472" s="18"/>
      <c r="BW2472" s="18"/>
      <c r="BX2472" s="18"/>
      <c r="BY2472" s="18"/>
      <c r="BZ2472" s="18"/>
      <c r="CA2472" s="18"/>
      <c r="CB2472" s="18"/>
      <c r="CC2472" s="18"/>
      <c r="CD2472" s="18"/>
      <c r="CE2472" s="18"/>
      <c r="CF2472" s="18"/>
      <c r="CG2472" s="18"/>
      <c r="CH2472" s="18"/>
      <c r="CI2472" s="18"/>
      <c r="CJ2472" s="18"/>
      <c r="CK2472" s="18"/>
      <c r="CL2472" s="18"/>
      <c r="CM2472" s="18"/>
      <c r="CN2472" s="18"/>
      <c r="CO2472" s="18"/>
      <c r="CP2472" s="18"/>
      <c r="CQ2472" s="18"/>
      <c r="CR2472" s="18"/>
      <c r="CS2472" s="18"/>
      <c r="CT2472" s="18"/>
      <c r="CU2472" s="18"/>
      <c r="CV2472" s="18"/>
      <c r="CW2472" s="18"/>
      <c r="CX2472" s="18"/>
      <c r="CY2472" s="18"/>
      <c r="CZ2472" s="18"/>
      <c r="DA2472" s="18"/>
      <c r="DB2472" s="18"/>
      <c r="DC2472" s="18"/>
      <c r="DD2472" s="18"/>
      <c r="DE2472" s="18"/>
      <c r="DF2472" s="18"/>
      <c r="DG2472" s="18"/>
      <c r="DH2472" s="18"/>
      <c r="DI2472" s="18"/>
      <c r="DJ2472" s="18"/>
      <c r="DK2472" s="18"/>
      <c r="DL2472" s="18"/>
      <c r="DM2472" s="18"/>
      <c r="DN2472" s="18"/>
      <c r="DO2472" s="18"/>
      <c r="DP2472" s="18"/>
      <c r="DQ2472" s="18"/>
      <c r="DR2472" s="18"/>
      <c r="DS2472" s="18"/>
      <c r="DT2472" s="18"/>
      <c r="DU2472" s="18"/>
      <c r="DV2472" s="18"/>
      <c r="DW2472" s="18"/>
      <c r="DX2472" s="18"/>
      <c r="DY2472" s="18"/>
      <c r="DZ2472" s="18"/>
      <c r="EA2472" s="18"/>
      <c r="EB2472" s="18"/>
      <c r="EC2472" s="18"/>
      <c r="ED2472" s="18"/>
      <c r="EE2472" s="18"/>
      <c r="EF2472" s="18"/>
      <c r="EG2472" s="18"/>
      <c r="EH2472" s="18"/>
      <c r="EI2472" s="18"/>
      <c r="EJ2472" s="18"/>
      <c r="EK2472" s="18"/>
      <c r="EL2472" s="18"/>
      <c r="EM2472" s="18"/>
      <c r="EN2472" s="18"/>
      <c r="EO2472" s="18"/>
      <c r="EP2472" s="18"/>
      <c r="EQ2472" s="18"/>
      <c r="ER2472" s="18"/>
      <c r="ES2472" s="18"/>
      <c r="ET2472" s="18"/>
      <c r="EU2472" s="18"/>
      <c r="EV2472" s="18"/>
      <c r="EW2472" s="18"/>
      <c r="EX2472" s="18"/>
      <c r="EY2472" s="18"/>
      <c r="EZ2472" s="18"/>
      <c r="FA2472" s="18"/>
      <c r="FB2472" s="18"/>
      <c r="FC2472" s="18"/>
      <c r="FD2472" s="18"/>
      <c r="FE2472" s="18"/>
      <c r="FF2472" s="18"/>
      <c r="FG2472" s="18"/>
      <c r="FH2472" s="18"/>
      <c r="FI2472" s="18"/>
      <c r="FJ2472" s="18"/>
      <c r="FK2472" s="18"/>
      <c r="FL2472" s="18"/>
      <c r="FM2472" s="18"/>
      <c r="FN2472" s="18"/>
      <c r="FO2472" s="18"/>
      <c r="FP2472" s="18"/>
      <c r="FQ2472" s="18"/>
      <c r="FR2472" s="18"/>
      <c r="FS2472" s="18"/>
      <c r="FT2472" s="18"/>
      <c r="FU2472" s="18"/>
      <c r="FV2472" s="18"/>
      <c r="FW2472" s="18"/>
      <c r="FX2472" s="18"/>
      <c r="FY2472" s="18"/>
      <c r="FZ2472" s="18"/>
      <c r="GA2472" s="18"/>
      <c r="GB2472" s="18"/>
      <c r="GC2472" s="18"/>
      <c r="GD2472" s="18"/>
      <c r="GE2472" s="18"/>
      <c r="GF2472" s="18"/>
      <c r="GG2472" s="18"/>
      <c r="GH2472" s="18"/>
      <c r="GI2472" s="18"/>
      <c r="GJ2472" s="18"/>
      <c r="GK2472" s="18"/>
      <c r="GL2472" s="18"/>
      <c r="GM2472" s="18"/>
      <c r="GN2472" s="18"/>
      <c r="GO2472" s="18"/>
      <c r="GP2472" s="18"/>
      <c r="GQ2472" s="18"/>
      <c r="GR2472" s="18"/>
      <c r="GS2472" s="18"/>
      <c r="GT2472" s="18"/>
    </row>
    <row r="2473" spans="1:202" x14ac:dyDescent="0.2">
      <c r="A2473" s="122"/>
      <c r="B2473" s="3"/>
      <c r="C2473" s="3"/>
      <c r="D2473" s="4"/>
      <c r="E2473" s="5"/>
      <c r="F2473" s="19"/>
      <c r="G2473" s="6"/>
      <c r="H2473" s="5"/>
      <c r="I2473" s="5"/>
      <c r="J2473" s="5"/>
      <c r="K2473" s="3"/>
      <c r="L2473" s="20"/>
      <c r="M2473" s="8"/>
      <c r="N2473" s="3"/>
      <c r="O2473" s="3"/>
      <c r="P2473" s="21"/>
      <c r="Q2473" s="2"/>
      <c r="R2473" s="9"/>
      <c r="S2473" s="9"/>
      <c r="T2473" s="9"/>
      <c r="U2473" s="9"/>
      <c r="V2473" s="9"/>
      <c r="W2473" s="9"/>
      <c r="X2473" s="9"/>
      <c r="Y2473" s="9"/>
      <c r="Z2473" s="9"/>
      <c r="AA2473" s="9"/>
      <c r="AB2473" s="9"/>
      <c r="AC2473" s="9"/>
      <c r="AD2473" s="9"/>
      <c r="AE2473" s="9"/>
      <c r="AF2473" s="59">
        <f t="shared" si="855"/>
        <v>44976</v>
      </c>
      <c r="AG2473" s="15">
        <f t="shared" si="856"/>
        <v>0</v>
      </c>
      <c r="AH2473" s="15">
        <f t="shared" si="856"/>
        <v>0</v>
      </c>
      <c r="AI2473" s="4">
        <f t="shared" si="856"/>
        <v>0</v>
      </c>
      <c r="AJ2473" s="16">
        <f t="shared" si="856"/>
        <v>0</v>
      </c>
      <c r="AK2473" s="4">
        <f t="shared" si="856"/>
        <v>0</v>
      </c>
      <c r="AL2473" s="59">
        <f t="shared" si="853"/>
        <v>44976</v>
      </c>
      <c r="AM2473" s="16">
        <f t="shared" si="857"/>
        <v>0</v>
      </c>
      <c r="AN2473" s="15">
        <f t="shared" si="857"/>
        <v>0</v>
      </c>
      <c r="AO2473" s="9">
        <f t="shared" si="857"/>
        <v>0</v>
      </c>
      <c r="AP2473" s="17">
        <f t="shared" si="857"/>
        <v>0</v>
      </c>
      <c r="AQ2473" s="15">
        <f t="shared" si="857"/>
        <v>0</v>
      </c>
      <c r="AR2473" s="10">
        <f t="shared" si="857"/>
        <v>0</v>
      </c>
      <c r="AS2473" s="59">
        <f t="shared" si="857"/>
        <v>0</v>
      </c>
      <c r="AT2473" s="18"/>
      <c r="AU2473" s="18"/>
      <c r="AV2473" s="40"/>
      <c r="AW2473" s="18"/>
      <c r="AX2473" s="18"/>
      <c r="AY2473" s="18"/>
      <c r="AZ2473" s="18"/>
      <c r="BA2473" s="18"/>
      <c r="BB2473" s="18"/>
      <c r="BC2473" s="18"/>
      <c r="BD2473" s="18"/>
      <c r="BE2473" s="18"/>
      <c r="BF2473" s="18"/>
      <c r="BG2473" s="18"/>
      <c r="BH2473" s="18"/>
      <c r="BI2473" s="18"/>
      <c r="BJ2473" s="18"/>
      <c r="BK2473" s="18"/>
      <c r="BL2473" s="18"/>
      <c r="BM2473" s="18"/>
      <c r="BN2473" s="18"/>
      <c r="BO2473" s="18"/>
      <c r="BP2473" s="18"/>
      <c r="BQ2473" s="18"/>
      <c r="BR2473" s="18"/>
      <c r="BS2473" s="18"/>
      <c r="BT2473" s="18"/>
      <c r="BU2473" s="18"/>
      <c r="BV2473" s="18"/>
      <c r="BW2473" s="18"/>
      <c r="BX2473" s="18"/>
      <c r="BY2473" s="18"/>
      <c r="BZ2473" s="18"/>
      <c r="CA2473" s="18"/>
      <c r="CB2473" s="18"/>
      <c r="CC2473" s="18"/>
      <c r="CD2473" s="18"/>
      <c r="CE2473" s="18"/>
      <c r="CF2473" s="18"/>
      <c r="CG2473" s="18"/>
      <c r="CH2473" s="18"/>
      <c r="CI2473" s="18"/>
      <c r="CJ2473" s="18"/>
      <c r="CK2473" s="18"/>
      <c r="CL2473" s="18"/>
      <c r="CM2473" s="18"/>
      <c r="CN2473" s="18"/>
      <c r="CO2473" s="18"/>
      <c r="CP2473" s="18"/>
      <c r="CQ2473" s="18"/>
      <c r="CR2473" s="18"/>
      <c r="CS2473" s="18"/>
      <c r="CT2473" s="18"/>
      <c r="CU2473" s="18"/>
      <c r="CV2473" s="18"/>
      <c r="CW2473" s="18"/>
      <c r="CX2473" s="18"/>
      <c r="CY2473" s="18"/>
      <c r="CZ2473" s="18"/>
      <c r="DA2473" s="18"/>
      <c r="DB2473" s="18"/>
      <c r="DC2473" s="18"/>
      <c r="DD2473" s="18"/>
      <c r="DE2473" s="18"/>
      <c r="DF2473" s="18"/>
      <c r="DG2473" s="18"/>
      <c r="DH2473" s="18"/>
      <c r="DI2473" s="18"/>
      <c r="DJ2473" s="18"/>
      <c r="DK2473" s="18"/>
      <c r="DL2473" s="18"/>
      <c r="DM2473" s="18"/>
      <c r="DN2473" s="18"/>
      <c r="DO2473" s="18"/>
      <c r="DP2473" s="18"/>
      <c r="DQ2473" s="18"/>
      <c r="DR2473" s="18"/>
      <c r="DS2473" s="18"/>
      <c r="DT2473" s="18"/>
      <c r="DU2473" s="18"/>
      <c r="DV2473" s="18"/>
      <c r="DW2473" s="18"/>
      <c r="DX2473" s="18"/>
      <c r="DY2473" s="18"/>
      <c r="DZ2473" s="18"/>
      <c r="EA2473" s="18"/>
      <c r="EB2473" s="18"/>
      <c r="EC2473" s="18"/>
      <c r="ED2473" s="18"/>
      <c r="EE2473" s="18"/>
      <c r="EF2473" s="18"/>
      <c r="EG2473" s="18"/>
      <c r="EH2473" s="18"/>
      <c r="EI2473" s="18"/>
      <c r="EJ2473" s="18"/>
      <c r="EK2473" s="18"/>
      <c r="EL2473" s="18"/>
      <c r="EM2473" s="18"/>
      <c r="EN2473" s="18"/>
      <c r="EO2473" s="18"/>
      <c r="EP2473" s="18"/>
      <c r="EQ2473" s="18"/>
      <c r="ER2473" s="18"/>
      <c r="ES2473" s="18"/>
      <c r="ET2473" s="18"/>
      <c r="EU2473" s="18"/>
      <c r="EV2473" s="18"/>
      <c r="EW2473" s="18"/>
      <c r="EX2473" s="18"/>
      <c r="EY2473" s="18"/>
      <c r="EZ2473" s="18"/>
      <c r="FA2473" s="18"/>
      <c r="FB2473" s="18"/>
      <c r="FC2473" s="18"/>
      <c r="FD2473" s="18"/>
      <c r="FE2473" s="18"/>
      <c r="FF2473" s="18"/>
      <c r="FG2473" s="18"/>
      <c r="FH2473" s="18"/>
      <c r="FI2473" s="18"/>
      <c r="FJ2473" s="18"/>
      <c r="FK2473" s="18"/>
      <c r="FL2473" s="18"/>
      <c r="FM2473" s="18"/>
      <c r="FN2473" s="18"/>
      <c r="FO2473" s="18"/>
      <c r="FP2473" s="18"/>
      <c r="FQ2473" s="18"/>
      <c r="FR2473" s="18"/>
      <c r="FS2473" s="18"/>
      <c r="FT2473" s="18"/>
      <c r="FU2473" s="18"/>
      <c r="FV2473" s="18"/>
      <c r="FW2473" s="18"/>
      <c r="FX2473" s="18"/>
      <c r="FY2473" s="18"/>
      <c r="FZ2473" s="18"/>
      <c r="GA2473" s="18"/>
      <c r="GB2473" s="18"/>
      <c r="GC2473" s="18"/>
      <c r="GD2473" s="18"/>
      <c r="GE2473" s="18"/>
      <c r="GF2473" s="18"/>
      <c r="GG2473" s="18"/>
      <c r="GH2473" s="18"/>
      <c r="GI2473" s="18"/>
      <c r="GJ2473" s="18"/>
      <c r="GK2473" s="18"/>
      <c r="GL2473" s="18"/>
      <c r="GM2473" s="18"/>
      <c r="GN2473" s="18"/>
      <c r="GO2473" s="18"/>
      <c r="GP2473" s="18"/>
      <c r="GQ2473" s="18"/>
      <c r="GR2473" s="18"/>
      <c r="GS2473" s="18"/>
      <c r="GT2473" s="18"/>
    </row>
    <row r="2474" spans="1:202" x14ac:dyDescent="0.2">
      <c r="A2474" s="122"/>
      <c r="B2474" s="3"/>
      <c r="C2474" s="3"/>
      <c r="D2474" s="4"/>
      <c r="E2474" s="5"/>
      <c r="F2474" s="19"/>
      <c r="G2474" s="6"/>
      <c r="H2474" s="5"/>
      <c r="I2474" s="5"/>
      <c r="J2474" s="5"/>
      <c r="K2474" s="3"/>
      <c r="L2474" s="20"/>
      <c r="M2474" s="8"/>
      <c r="N2474" s="3"/>
      <c r="O2474" s="3"/>
      <c r="P2474" s="21"/>
      <c r="Q2474" s="2"/>
      <c r="R2474" s="9"/>
      <c r="S2474" s="9"/>
      <c r="T2474" s="9"/>
      <c r="U2474" s="9"/>
      <c r="V2474" s="9"/>
      <c r="W2474" s="9"/>
      <c r="X2474" s="9"/>
      <c r="Y2474" s="9"/>
      <c r="Z2474" s="9"/>
      <c r="AA2474" s="9"/>
      <c r="AB2474" s="9"/>
      <c r="AC2474" s="9"/>
      <c r="AD2474" s="9"/>
      <c r="AE2474" s="9"/>
      <c r="AF2474" s="59">
        <f t="shared" si="855"/>
        <v>44977</v>
      </c>
      <c r="AG2474" s="15">
        <f t="shared" si="856"/>
        <v>0</v>
      </c>
      <c r="AH2474" s="15">
        <f t="shared" si="856"/>
        <v>0</v>
      </c>
      <c r="AI2474" s="4">
        <f t="shared" si="856"/>
        <v>0</v>
      </c>
      <c r="AJ2474" s="16">
        <f t="shared" si="856"/>
        <v>0</v>
      </c>
      <c r="AK2474" s="4">
        <f t="shared" si="856"/>
        <v>0</v>
      </c>
      <c r="AL2474" s="59">
        <f t="shared" si="853"/>
        <v>44977</v>
      </c>
      <c r="AM2474" s="16">
        <f t="shared" si="857"/>
        <v>0</v>
      </c>
      <c r="AN2474" s="15">
        <f t="shared" si="857"/>
        <v>0</v>
      </c>
      <c r="AO2474" s="9">
        <f t="shared" si="857"/>
        <v>0</v>
      </c>
      <c r="AP2474" s="17">
        <f t="shared" si="857"/>
        <v>0</v>
      </c>
      <c r="AQ2474" s="15">
        <f t="shared" si="857"/>
        <v>0</v>
      </c>
      <c r="AR2474" s="10">
        <f t="shared" si="857"/>
        <v>0</v>
      </c>
      <c r="AS2474" s="59">
        <f t="shared" si="857"/>
        <v>0</v>
      </c>
      <c r="AT2474" s="18"/>
      <c r="AU2474" s="18"/>
      <c r="AV2474" s="40"/>
      <c r="AW2474" s="18"/>
      <c r="AX2474" s="18"/>
      <c r="AY2474" s="18"/>
      <c r="AZ2474" s="18"/>
      <c r="BA2474" s="18"/>
      <c r="BB2474" s="18"/>
      <c r="BC2474" s="18"/>
      <c r="BD2474" s="18"/>
      <c r="BE2474" s="18"/>
      <c r="BF2474" s="18"/>
      <c r="BG2474" s="18"/>
      <c r="BH2474" s="18"/>
      <c r="BI2474" s="18"/>
      <c r="BJ2474" s="18"/>
      <c r="BK2474" s="18"/>
      <c r="BL2474" s="18"/>
      <c r="BM2474" s="18"/>
      <c r="BN2474" s="18"/>
      <c r="BO2474" s="18"/>
      <c r="BP2474" s="18"/>
      <c r="BQ2474" s="18"/>
      <c r="BR2474" s="18"/>
      <c r="BS2474" s="18"/>
      <c r="BT2474" s="18"/>
      <c r="BU2474" s="18"/>
      <c r="BV2474" s="18"/>
      <c r="BW2474" s="18"/>
      <c r="BX2474" s="18"/>
      <c r="BY2474" s="18"/>
      <c r="BZ2474" s="18"/>
      <c r="CA2474" s="18"/>
      <c r="CB2474" s="18"/>
      <c r="CC2474" s="18"/>
      <c r="CD2474" s="18"/>
      <c r="CE2474" s="18"/>
      <c r="CF2474" s="18"/>
      <c r="CG2474" s="18"/>
      <c r="CH2474" s="18"/>
      <c r="CI2474" s="18"/>
      <c r="CJ2474" s="18"/>
      <c r="CK2474" s="18"/>
      <c r="CL2474" s="18"/>
      <c r="CM2474" s="18"/>
      <c r="CN2474" s="18"/>
      <c r="CO2474" s="18"/>
      <c r="CP2474" s="18"/>
      <c r="CQ2474" s="18"/>
      <c r="CR2474" s="18"/>
      <c r="CS2474" s="18"/>
      <c r="CT2474" s="18"/>
      <c r="CU2474" s="18"/>
      <c r="CV2474" s="18"/>
      <c r="CW2474" s="18"/>
      <c r="CX2474" s="18"/>
      <c r="CY2474" s="18"/>
      <c r="CZ2474" s="18"/>
      <c r="DA2474" s="18"/>
      <c r="DB2474" s="18"/>
      <c r="DC2474" s="18"/>
      <c r="DD2474" s="18"/>
      <c r="DE2474" s="18"/>
      <c r="DF2474" s="18"/>
      <c r="DG2474" s="18"/>
      <c r="DH2474" s="18"/>
      <c r="DI2474" s="18"/>
      <c r="DJ2474" s="18"/>
      <c r="DK2474" s="18"/>
      <c r="DL2474" s="18"/>
      <c r="DM2474" s="18"/>
      <c r="DN2474" s="18"/>
      <c r="DO2474" s="18"/>
      <c r="DP2474" s="18"/>
      <c r="DQ2474" s="18"/>
      <c r="DR2474" s="18"/>
      <c r="DS2474" s="18"/>
      <c r="DT2474" s="18"/>
      <c r="DU2474" s="18"/>
      <c r="DV2474" s="18"/>
      <c r="DW2474" s="18"/>
      <c r="DX2474" s="18"/>
      <c r="DY2474" s="18"/>
      <c r="DZ2474" s="18"/>
      <c r="EA2474" s="18"/>
      <c r="EB2474" s="18"/>
      <c r="EC2474" s="18"/>
      <c r="ED2474" s="18"/>
      <c r="EE2474" s="18"/>
      <c r="EF2474" s="18"/>
      <c r="EG2474" s="18"/>
      <c r="EH2474" s="18"/>
      <c r="EI2474" s="18"/>
      <c r="EJ2474" s="18"/>
      <c r="EK2474" s="18"/>
      <c r="EL2474" s="18"/>
      <c r="EM2474" s="18"/>
      <c r="EN2474" s="18"/>
      <c r="EO2474" s="18"/>
      <c r="EP2474" s="18"/>
      <c r="EQ2474" s="18"/>
      <c r="ER2474" s="18"/>
      <c r="ES2474" s="18"/>
      <c r="ET2474" s="18"/>
      <c r="EU2474" s="18"/>
      <c r="EV2474" s="18"/>
      <c r="EW2474" s="18"/>
      <c r="EX2474" s="18"/>
      <c r="EY2474" s="18"/>
      <c r="EZ2474" s="18"/>
      <c r="FA2474" s="18"/>
      <c r="FB2474" s="18"/>
      <c r="FC2474" s="18"/>
      <c r="FD2474" s="18"/>
      <c r="FE2474" s="18"/>
      <c r="FF2474" s="18"/>
      <c r="FG2474" s="18"/>
      <c r="FH2474" s="18"/>
      <c r="FI2474" s="18"/>
      <c r="FJ2474" s="18"/>
      <c r="FK2474" s="18"/>
      <c r="FL2474" s="18"/>
      <c r="FM2474" s="18"/>
      <c r="FN2474" s="18"/>
      <c r="FO2474" s="18"/>
      <c r="FP2474" s="18"/>
      <c r="FQ2474" s="18"/>
      <c r="FR2474" s="18"/>
      <c r="FS2474" s="18"/>
      <c r="FT2474" s="18"/>
      <c r="FU2474" s="18"/>
      <c r="FV2474" s="18"/>
      <c r="FW2474" s="18"/>
      <c r="FX2474" s="18"/>
      <c r="FY2474" s="18"/>
      <c r="FZ2474" s="18"/>
      <c r="GA2474" s="18"/>
      <c r="GB2474" s="18"/>
      <c r="GC2474" s="18"/>
      <c r="GD2474" s="18"/>
      <c r="GE2474" s="18"/>
      <c r="GF2474" s="18"/>
      <c r="GG2474" s="18"/>
      <c r="GH2474" s="18"/>
      <c r="GI2474" s="18"/>
      <c r="GJ2474" s="18"/>
      <c r="GK2474" s="18"/>
      <c r="GL2474" s="18"/>
      <c r="GM2474" s="18"/>
      <c r="GN2474" s="18"/>
      <c r="GO2474" s="18"/>
      <c r="GP2474" s="18"/>
      <c r="GQ2474" s="18"/>
      <c r="GR2474" s="18"/>
      <c r="GS2474" s="18"/>
      <c r="GT2474" s="18"/>
    </row>
    <row r="2475" spans="1:202" x14ac:dyDescent="0.2">
      <c r="A2475" s="122"/>
      <c r="B2475" s="3"/>
      <c r="C2475" s="3"/>
      <c r="D2475" s="4"/>
      <c r="E2475" s="5"/>
      <c r="F2475" s="19"/>
      <c r="G2475" s="6"/>
      <c r="H2475" s="5"/>
      <c r="I2475" s="5"/>
      <c r="J2475" s="5"/>
      <c r="K2475" s="3"/>
      <c r="L2475" s="20"/>
      <c r="M2475" s="8"/>
      <c r="N2475" s="3"/>
      <c r="O2475" s="3"/>
      <c r="P2475" s="21"/>
      <c r="Q2475" s="2"/>
      <c r="R2475" s="9"/>
      <c r="S2475" s="9"/>
      <c r="T2475" s="9"/>
      <c r="U2475" s="9"/>
      <c r="V2475" s="9"/>
      <c r="W2475" s="9"/>
      <c r="X2475" s="9"/>
      <c r="Y2475" s="9"/>
      <c r="Z2475" s="9"/>
      <c r="AA2475" s="9"/>
      <c r="AB2475" s="9"/>
      <c r="AC2475" s="9"/>
      <c r="AD2475" s="9"/>
      <c r="AE2475" s="9"/>
      <c r="AF2475" s="59">
        <f t="shared" si="855"/>
        <v>44978</v>
      </c>
      <c r="AG2475" s="15">
        <f t="shared" si="856"/>
        <v>0</v>
      </c>
      <c r="AH2475" s="15">
        <f t="shared" si="856"/>
        <v>0</v>
      </c>
      <c r="AI2475" s="4">
        <f t="shared" si="856"/>
        <v>0</v>
      </c>
      <c r="AJ2475" s="16">
        <f t="shared" si="856"/>
        <v>0</v>
      </c>
      <c r="AK2475" s="4">
        <f t="shared" si="856"/>
        <v>0</v>
      </c>
      <c r="AL2475" s="59">
        <f t="shared" si="853"/>
        <v>44978</v>
      </c>
      <c r="AM2475" s="16">
        <f t="shared" si="857"/>
        <v>0</v>
      </c>
      <c r="AN2475" s="15">
        <f t="shared" si="857"/>
        <v>0</v>
      </c>
      <c r="AO2475" s="9">
        <f t="shared" si="857"/>
        <v>0</v>
      </c>
      <c r="AP2475" s="17">
        <f t="shared" si="857"/>
        <v>0</v>
      </c>
      <c r="AQ2475" s="15">
        <f t="shared" si="857"/>
        <v>0</v>
      </c>
      <c r="AR2475" s="10">
        <f t="shared" si="857"/>
        <v>0</v>
      </c>
      <c r="AS2475" s="59">
        <f t="shared" si="857"/>
        <v>0</v>
      </c>
      <c r="AT2475" s="18"/>
      <c r="AU2475" s="18"/>
      <c r="AV2475" s="40"/>
      <c r="AW2475" s="18"/>
      <c r="AX2475" s="18"/>
      <c r="AY2475" s="18"/>
      <c r="AZ2475" s="18"/>
      <c r="BA2475" s="18"/>
      <c r="BB2475" s="18"/>
      <c r="BC2475" s="18"/>
      <c r="BD2475" s="18"/>
      <c r="BE2475" s="18"/>
      <c r="BF2475" s="18"/>
      <c r="BG2475" s="18"/>
      <c r="BH2475" s="18"/>
      <c r="BI2475" s="18"/>
      <c r="BJ2475" s="18"/>
      <c r="BK2475" s="18"/>
      <c r="BL2475" s="18"/>
      <c r="BM2475" s="18"/>
      <c r="BN2475" s="18"/>
      <c r="BO2475" s="18"/>
      <c r="BP2475" s="18"/>
      <c r="BQ2475" s="18"/>
      <c r="BR2475" s="18"/>
      <c r="BS2475" s="18"/>
      <c r="BT2475" s="18"/>
      <c r="BU2475" s="18"/>
      <c r="BV2475" s="18"/>
      <c r="BW2475" s="18"/>
      <c r="BX2475" s="18"/>
      <c r="BY2475" s="18"/>
      <c r="BZ2475" s="18"/>
      <c r="CA2475" s="18"/>
      <c r="CB2475" s="18"/>
      <c r="CC2475" s="18"/>
      <c r="CD2475" s="18"/>
      <c r="CE2475" s="18"/>
      <c r="CF2475" s="18"/>
      <c r="CG2475" s="18"/>
      <c r="CH2475" s="18"/>
      <c r="CI2475" s="18"/>
      <c r="CJ2475" s="18"/>
      <c r="CK2475" s="18"/>
      <c r="CL2475" s="18"/>
      <c r="CM2475" s="18"/>
      <c r="CN2475" s="18"/>
      <c r="CO2475" s="18"/>
      <c r="CP2475" s="18"/>
      <c r="CQ2475" s="18"/>
      <c r="CR2475" s="18"/>
      <c r="CS2475" s="18"/>
      <c r="CT2475" s="18"/>
      <c r="CU2475" s="18"/>
      <c r="CV2475" s="18"/>
      <c r="CW2475" s="18"/>
      <c r="CX2475" s="18"/>
      <c r="CY2475" s="18"/>
      <c r="CZ2475" s="18"/>
      <c r="DA2475" s="18"/>
      <c r="DB2475" s="18"/>
      <c r="DC2475" s="18"/>
      <c r="DD2475" s="18"/>
      <c r="DE2475" s="18"/>
      <c r="DF2475" s="18"/>
      <c r="DG2475" s="18"/>
      <c r="DH2475" s="18"/>
      <c r="DI2475" s="18"/>
      <c r="DJ2475" s="18"/>
      <c r="DK2475" s="18"/>
      <c r="DL2475" s="18"/>
      <c r="DM2475" s="18"/>
      <c r="DN2475" s="18"/>
      <c r="DO2475" s="18"/>
      <c r="DP2475" s="18"/>
      <c r="DQ2475" s="18"/>
      <c r="DR2475" s="18"/>
      <c r="DS2475" s="18"/>
      <c r="DT2475" s="18"/>
      <c r="DU2475" s="18"/>
      <c r="DV2475" s="18"/>
      <c r="DW2475" s="18"/>
      <c r="DX2475" s="18"/>
      <c r="DY2475" s="18"/>
      <c r="DZ2475" s="18"/>
      <c r="EA2475" s="18"/>
      <c r="EB2475" s="18"/>
      <c r="EC2475" s="18"/>
      <c r="ED2475" s="18"/>
      <c r="EE2475" s="18"/>
      <c r="EF2475" s="18"/>
      <c r="EG2475" s="18"/>
      <c r="EH2475" s="18"/>
      <c r="EI2475" s="18"/>
      <c r="EJ2475" s="18"/>
      <c r="EK2475" s="18"/>
      <c r="EL2475" s="18"/>
      <c r="EM2475" s="18"/>
      <c r="EN2475" s="18"/>
      <c r="EO2475" s="18"/>
      <c r="EP2475" s="18"/>
      <c r="EQ2475" s="18"/>
      <c r="ER2475" s="18"/>
      <c r="ES2475" s="18"/>
      <c r="ET2475" s="18"/>
      <c r="EU2475" s="18"/>
      <c r="EV2475" s="18"/>
      <c r="EW2475" s="18"/>
      <c r="EX2475" s="18"/>
      <c r="EY2475" s="18"/>
      <c r="EZ2475" s="18"/>
      <c r="FA2475" s="18"/>
      <c r="FB2475" s="18"/>
      <c r="FC2475" s="18"/>
      <c r="FD2475" s="18"/>
      <c r="FE2475" s="18"/>
      <c r="FF2475" s="18"/>
      <c r="FG2475" s="18"/>
      <c r="FH2475" s="18"/>
      <c r="FI2475" s="18"/>
      <c r="FJ2475" s="18"/>
      <c r="FK2475" s="18"/>
      <c r="FL2475" s="18"/>
      <c r="FM2475" s="18"/>
      <c r="FN2475" s="18"/>
      <c r="FO2475" s="18"/>
      <c r="FP2475" s="18"/>
      <c r="FQ2475" s="18"/>
      <c r="FR2475" s="18"/>
      <c r="FS2475" s="18"/>
      <c r="FT2475" s="18"/>
      <c r="FU2475" s="18"/>
      <c r="FV2475" s="18"/>
      <c r="FW2475" s="18"/>
      <c r="FX2475" s="18"/>
      <c r="FY2475" s="18"/>
      <c r="FZ2475" s="18"/>
      <c r="GA2475" s="18"/>
      <c r="GB2475" s="18"/>
      <c r="GC2475" s="18"/>
      <c r="GD2475" s="18"/>
      <c r="GE2475" s="18"/>
      <c r="GF2475" s="18"/>
      <c r="GG2475" s="18"/>
      <c r="GH2475" s="18"/>
      <c r="GI2475" s="18"/>
      <c r="GJ2475" s="18"/>
      <c r="GK2475" s="18"/>
      <c r="GL2475" s="18"/>
      <c r="GM2475" s="18"/>
      <c r="GN2475" s="18"/>
      <c r="GO2475" s="18"/>
      <c r="GP2475" s="18"/>
      <c r="GQ2475" s="18"/>
      <c r="GR2475" s="18"/>
      <c r="GS2475" s="18"/>
      <c r="GT2475" s="18"/>
    </row>
    <row r="2476" spans="1:202" x14ac:dyDescent="0.2">
      <c r="A2476" s="122"/>
      <c r="B2476" s="3"/>
      <c r="C2476" s="3"/>
      <c r="D2476" s="4"/>
      <c r="E2476" s="5"/>
      <c r="F2476" s="19"/>
      <c r="G2476" s="6"/>
      <c r="H2476" s="5"/>
      <c r="I2476" s="5"/>
      <c r="J2476" s="5"/>
      <c r="K2476" s="3"/>
      <c r="L2476" s="20"/>
      <c r="M2476" s="8"/>
      <c r="N2476" s="3"/>
      <c r="O2476" s="3"/>
      <c r="P2476" s="21"/>
      <c r="Q2476" s="2"/>
      <c r="R2476" s="9"/>
      <c r="S2476" s="9"/>
      <c r="T2476" s="9"/>
      <c r="U2476" s="9"/>
      <c r="V2476" s="9"/>
      <c r="W2476" s="9"/>
      <c r="X2476" s="9"/>
      <c r="Y2476" s="9"/>
      <c r="Z2476" s="9"/>
      <c r="AA2476" s="9"/>
      <c r="AB2476" s="9"/>
      <c r="AC2476" s="9"/>
      <c r="AD2476" s="9"/>
      <c r="AE2476" s="9"/>
      <c r="AF2476" s="59">
        <f t="shared" si="855"/>
        <v>44979</v>
      </c>
      <c r="AG2476" s="15">
        <f t="shared" si="856"/>
        <v>0</v>
      </c>
      <c r="AH2476" s="15">
        <f t="shared" si="856"/>
        <v>0</v>
      </c>
      <c r="AI2476" s="4">
        <f t="shared" si="856"/>
        <v>0</v>
      </c>
      <c r="AJ2476" s="16">
        <f t="shared" si="856"/>
        <v>0</v>
      </c>
      <c r="AK2476" s="4">
        <f t="shared" si="856"/>
        <v>0</v>
      </c>
      <c r="AL2476" s="59">
        <f t="shared" si="853"/>
        <v>44979</v>
      </c>
      <c r="AM2476" s="16">
        <f t="shared" si="857"/>
        <v>0</v>
      </c>
      <c r="AN2476" s="15">
        <f t="shared" si="857"/>
        <v>0</v>
      </c>
      <c r="AO2476" s="9">
        <f t="shared" si="857"/>
        <v>0</v>
      </c>
      <c r="AP2476" s="17">
        <f t="shared" si="857"/>
        <v>0</v>
      </c>
      <c r="AQ2476" s="15">
        <f t="shared" si="857"/>
        <v>0</v>
      </c>
      <c r="AR2476" s="10">
        <f t="shared" si="857"/>
        <v>0</v>
      </c>
      <c r="AS2476" s="59">
        <f t="shared" si="857"/>
        <v>0</v>
      </c>
      <c r="AT2476" s="18"/>
      <c r="AU2476" s="18"/>
      <c r="AV2476" s="40"/>
      <c r="AW2476" s="18"/>
      <c r="AX2476" s="18"/>
      <c r="AY2476" s="18"/>
      <c r="AZ2476" s="18"/>
      <c r="BA2476" s="18"/>
      <c r="BB2476" s="18"/>
      <c r="BC2476" s="18"/>
      <c r="BD2476" s="18"/>
      <c r="BE2476" s="18"/>
      <c r="BF2476" s="18"/>
      <c r="BG2476" s="18"/>
      <c r="BH2476" s="18"/>
      <c r="BI2476" s="18"/>
      <c r="BJ2476" s="18"/>
      <c r="BK2476" s="18"/>
      <c r="BL2476" s="18"/>
      <c r="BM2476" s="18"/>
      <c r="BN2476" s="18"/>
      <c r="BO2476" s="18"/>
      <c r="BP2476" s="18"/>
      <c r="BQ2476" s="18"/>
      <c r="BR2476" s="18"/>
      <c r="BS2476" s="18"/>
      <c r="BT2476" s="18"/>
      <c r="BU2476" s="18"/>
      <c r="BV2476" s="18"/>
      <c r="BW2476" s="18"/>
      <c r="BX2476" s="18"/>
      <c r="BY2476" s="18"/>
      <c r="BZ2476" s="18"/>
      <c r="CA2476" s="18"/>
      <c r="CB2476" s="18"/>
      <c r="CC2476" s="18"/>
      <c r="CD2476" s="18"/>
      <c r="CE2476" s="18"/>
      <c r="CF2476" s="18"/>
      <c r="CG2476" s="18"/>
      <c r="CH2476" s="18"/>
      <c r="CI2476" s="18"/>
      <c r="CJ2476" s="18"/>
      <c r="CK2476" s="18"/>
      <c r="CL2476" s="18"/>
      <c r="CM2476" s="18"/>
      <c r="CN2476" s="18"/>
      <c r="CO2476" s="18"/>
      <c r="CP2476" s="18"/>
      <c r="CQ2476" s="18"/>
      <c r="CR2476" s="18"/>
      <c r="CS2476" s="18"/>
      <c r="CT2476" s="18"/>
      <c r="CU2476" s="18"/>
      <c r="CV2476" s="18"/>
      <c r="CW2476" s="18"/>
      <c r="CX2476" s="18"/>
      <c r="CY2476" s="18"/>
      <c r="CZ2476" s="18"/>
      <c r="DA2476" s="18"/>
      <c r="DB2476" s="18"/>
      <c r="DC2476" s="18"/>
      <c r="DD2476" s="18"/>
      <c r="DE2476" s="18"/>
      <c r="DF2476" s="18"/>
      <c r="DG2476" s="18"/>
      <c r="DH2476" s="18"/>
      <c r="DI2476" s="18"/>
      <c r="DJ2476" s="18"/>
      <c r="DK2476" s="18"/>
      <c r="DL2476" s="18"/>
      <c r="DM2476" s="18"/>
      <c r="DN2476" s="18"/>
      <c r="DO2476" s="18"/>
      <c r="DP2476" s="18"/>
      <c r="DQ2476" s="18"/>
      <c r="DR2476" s="18"/>
      <c r="DS2476" s="18"/>
      <c r="DT2476" s="18"/>
      <c r="DU2476" s="18"/>
      <c r="DV2476" s="18"/>
      <c r="DW2476" s="18"/>
      <c r="DX2476" s="18"/>
      <c r="DY2476" s="18"/>
      <c r="DZ2476" s="18"/>
      <c r="EA2476" s="18"/>
      <c r="EB2476" s="18"/>
      <c r="EC2476" s="18"/>
      <c r="ED2476" s="18"/>
      <c r="EE2476" s="18"/>
      <c r="EF2476" s="18"/>
      <c r="EG2476" s="18"/>
      <c r="EH2476" s="18"/>
      <c r="EI2476" s="18"/>
      <c r="EJ2476" s="18"/>
      <c r="EK2476" s="18"/>
      <c r="EL2476" s="18"/>
      <c r="EM2476" s="18"/>
      <c r="EN2476" s="18"/>
      <c r="EO2476" s="18"/>
      <c r="EP2476" s="18"/>
      <c r="EQ2476" s="18"/>
      <c r="ER2476" s="18"/>
      <c r="ES2476" s="18"/>
      <c r="ET2476" s="18"/>
      <c r="EU2476" s="18"/>
      <c r="EV2476" s="18"/>
      <c r="EW2476" s="18"/>
      <c r="EX2476" s="18"/>
      <c r="EY2476" s="18"/>
      <c r="EZ2476" s="18"/>
      <c r="FA2476" s="18"/>
      <c r="FB2476" s="18"/>
      <c r="FC2476" s="18"/>
      <c r="FD2476" s="18"/>
      <c r="FE2476" s="18"/>
      <c r="FF2476" s="18"/>
      <c r="FG2476" s="18"/>
      <c r="FH2476" s="18"/>
      <c r="FI2476" s="18"/>
      <c r="FJ2476" s="18"/>
      <c r="FK2476" s="18"/>
      <c r="FL2476" s="18"/>
      <c r="FM2476" s="18"/>
      <c r="FN2476" s="18"/>
      <c r="FO2476" s="18"/>
      <c r="FP2476" s="18"/>
      <c r="FQ2476" s="18"/>
      <c r="FR2476" s="18"/>
      <c r="FS2476" s="18"/>
      <c r="FT2476" s="18"/>
      <c r="FU2476" s="18"/>
      <c r="FV2476" s="18"/>
      <c r="FW2476" s="18"/>
      <c r="FX2476" s="18"/>
      <c r="FY2476" s="18"/>
      <c r="FZ2476" s="18"/>
      <c r="GA2476" s="18"/>
      <c r="GB2476" s="18"/>
      <c r="GC2476" s="18"/>
      <c r="GD2476" s="18"/>
      <c r="GE2476" s="18"/>
      <c r="GF2476" s="18"/>
      <c r="GG2476" s="18"/>
      <c r="GH2476" s="18"/>
      <c r="GI2476" s="18"/>
      <c r="GJ2476" s="18"/>
      <c r="GK2476" s="18"/>
      <c r="GL2476" s="18"/>
      <c r="GM2476" s="18"/>
      <c r="GN2476" s="18"/>
      <c r="GO2476" s="18"/>
      <c r="GP2476" s="18"/>
      <c r="GQ2476" s="18"/>
      <c r="GR2476" s="18"/>
      <c r="GS2476" s="18"/>
      <c r="GT2476" s="18"/>
    </row>
    <row r="2477" spans="1:202" x14ac:dyDescent="0.2">
      <c r="A2477" s="122"/>
      <c r="B2477" s="3"/>
      <c r="C2477" s="3"/>
      <c r="D2477" s="4"/>
      <c r="E2477" s="5"/>
      <c r="F2477" s="19"/>
      <c r="G2477" s="6"/>
      <c r="H2477" s="5"/>
      <c r="I2477" s="5"/>
      <c r="J2477" s="5"/>
      <c r="K2477" s="3"/>
      <c r="L2477" s="20"/>
      <c r="M2477" s="8"/>
      <c r="N2477" s="3"/>
      <c r="O2477" s="3"/>
      <c r="P2477" s="21"/>
      <c r="Q2477" s="2"/>
      <c r="R2477" s="9"/>
      <c r="S2477" s="9"/>
      <c r="T2477" s="9"/>
      <c r="U2477" s="9"/>
      <c r="V2477" s="9"/>
      <c r="W2477" s="9"/>
      <c r="X2477" s="9"/>
      <c r="Y2477" s="9"/>
      <c r="Z2477" s="9"/>
      <c r="AA2477" s="9"/>
      <c r="AB2477" s="9"/>
      <c r="AC2477" s="9"/>
      <c r="AD2477" s="9"/>
      <c r="AE2477" s="9"/>
      <c r="AF2477" s="59">
        <f t="shared" si="855"/>
        <v>44980</v>
      </c>
      <c r="AG2477" s="15">
        <f t="shared" si="856"/>
        <v>0</v>
      </c>
      <c r="AH2477" s="15">
        <f t="shared" si="856"/>
        <v>0</v>
      </c>
      <c r="AI2477" s="4">
        <f t="shared" si="856"/>
        <v>0</v>
      </c>
      <c r="AJ2477" s="16">
        <f t="shared" si="856"/>
        <v>0</v>
      </c>
      <c r="AK2477" s="4">
        <f t="shared" si="856"/>
        <v>0</v>
      </c>
      <c r="AL2477" s="59">
        <f t="shared" si="853"/>
        <v>44980</v>
      </c>
      <c r="AM2477" s="16">
        <f t="shared" si="857"/>
        <v>0</v>
      </c>
      <c r="AN2477" s="15">
        <f t="shared" si="857"/>
        <v>0</v>
      </c>
      <c r="AO2477" s="9">
        <f t="shared" si="857"/>
        <v>0</v>
      </c>
      <c r="AP2477" s="17">
        <f t="shared" si="857"/>
        <v>0</v>
      </c>
      <c r="AQ2477" s="15">
        <f t="shared" si="857"/>
        <v>0</v>
      </c>
      <c r="AR2477" s="10">
        <f t="shared" si="857"/>
        <v>0</v>
      </c>
      <c r="AS2477" s="59">
        <f t="shared" si="857"/>
        <v>0</v>
      </c>
      <c r="AT2477" s="18"/>
      <c r="AU2477" s="18"/>
      <c r="AV2477" s="40"/>
      <c r="AW2477" s="18"/>
      <c r="AX2477" s="18"/>
      <c r="AY2477" s="18"/>
      <c r="AZ2477" s="18"/>
      <c r="BA2477" s="18"/>
      <c r="BB2477" s="18"/>
      <c r="BC2477" s="18"/>
      <c r="BD2477" s="18"/>
      <c r="BE2477" s="18"/>
      <c r="BF2477" s="18"/>
      <c r="BG2477" s="18"/>
      <c r="BH2477" s="18"/>
      <c r="BI2477" s="18"/>
      <c r="BJ2477" s="18"/>
      <c r="BK2477" s="18"/>
      <c r="BL2477" s="18"/>
      <c r="BM2477" s="18"/>
      <c r="BN2477" s="18"/>
      <c r="BO2477" s="18"/>
      <c r="BP2477" s="18"/>
      <c r="BQ2477" s="18"/>
      <c r="BR2477" s="18"/>
      <c r="BS2477" s="18"/>
      <c r="BT2477" s="18"/>
      <c r="BU2477" s="18"/>
      <c r="BV2477" s="18"/>
      <c r="BW2477" s="18"/>
      <c r="BX2477" s="18"/>
      <c r="BY2477" s="18"/>
      <c r="BZ2477" s="18"/>
      <c r="CA2477" s="18"/>
      <c r="CB2477" s="18"/>
      <c r="CC2477" s="18"/>
      <c r="CD2477" s="18"/>
      <c r="CE2477" s="18"/>
      <c r="CF2477" s="18"/>
      <c r="CG2477" s="18"/>
      <c r="CH2477" s="18"/>
      <c r="CI2477" s="18"/>
      <c r="CJ2477" s="18"/>
      <c r="CK2477" s="18"/>
      <c r="CL2477" s="18"/>
      <c r="CM2477" s="18"/>
      <c r="CN2477" s="18"/>
      <c r="CO2477" s="18"/>
      <c r="CP2477" s="18"/>
      <c r="CQ2477" s="18"/>
      <c r="CR2477" s="18"/>
      <c r="CS2477" s="18"/>
      <c r="CT2477" s="18"/>
      <c r="CU2477" s="18"/>
      <c r="CV2477" s="18"/>
      <c r="CW2477" s="18"/>
      <c r="CX2477" s="18"/>
      <c r="CY2477" s="18"/>
      <c r="CZ2477" s="18"/>
      <c r="DA2477" s="18"/>
      <c r="DB2477" s="18"/>
      <c r="DC2477" s="18"/>
      <c r="DD2477" s="18"/>
      <c r="DE2477" s="18"/>
      <c r="DF2477" s="18"/>
      <c r="DG2477" s="18"/>
      <c r="DH2477" s="18"/>
      <c r="DI2477" s="18"/>
      <c r="DJ2477" s="18"/>
      <c r="DK2477" s="18"/>
      <c r="DL2477" s="18"/>
      <c r="DM2477" s="18"/>
      <c r="DN2477" s="18"/>
      <c r="DO2477" s="18"/>
      <c r="DP2477" s="18"/>
      <c r="DQ2477" s="18"/>
      <c r="DR2477" s="18"/>
      <c r="DS2477" s="18"/>
      <c r="DT2477" s="18"/>
      <c r="DU2477" s="18"/>
      <c r="DV2477" s="18"/>
      <c r="DW2477" s="18"/>
      <c r="DX2477" s="18"/>
      <c r="DY2477" s="18"/>
      <c r="DZ2477" s="18"/>
      <c r="EA2477" s="18"/>
      <c r="EB2477" s="18"/>
      <c r="EC2477" s="18"/>
      <c r="ED2477" s="18"/>
      <c r="EE2477" s="18"/>
      <c r="EF2477" s="18"/>
      <c r="EG2477" s="18"/>
      <c r="EH2477" s="18"/>
      <c r="EI2477" s="18"/>
      <c r="EJ2477" s="18"/>
      <c r="EK2477" s="18"/>
      <c r="EL2477" s="18"/>
      <c r="EM2477" s="18"/>
      <c r="EN2477" s="18"/>
      <c r="EO2477" s="18"/>
      <c r="EP2477" s="18"/>
      <c r="EQ2477" s="18"/>
      <c r="ER2477" s="18"/>
      <c r="ES2477" s="18"/>
      <c r="ET2477" s="18"/>
      <c r="EU2477" s="18"/>
      <c r="EV2477" s="18"/>
      <c r="EW2477" s="18"/>
      <c r="EX2477" s="18"/>
      <c r="EY2477" s="18"/>
      <c r="EZ2477" s="18"/>
      <c r="FA2477" s="18"/>
      <c r="FB2477" s="18"/>
      <c r="FC2477" s="18"/>
      <c r="FD2477" s="18"/>
      <c r="FE2477" s="18"/>
      <c r="FF2477" s="18"/>
      <c r="FG2477" s="18"/>
      <c r="FH2477" s="18"/>
      <c r="FI2477" s="18"/>
      <c r="FJ2477" s="18"/>
      <c r="FK2477" s="18"/>
      <c r="FL2477" s="18"/>
      <c r="FM2477" s="18"/>
      <c r="FN2477" s="18"/>
      <c r="FO2477" s="18"/>
      <c r="FP2477" s="18"/>
      <c r="FQ2477" s="18"/>
      <c r="FR2477" s="18"/>
      <c r="FS2477" s="18"/>
      <c r="FT2477" s="18"/>
      <c r="FU2477" s="18"/>
      <c r="FV2477" s="18"/>
      <c r="FW2477" s="18"/>
      <c r="FX2477" s="18"/>
      <c r="FY2477" s="18"/>
      <c r="FZ2477" s="18"/>
      <c r="GA2477" s="18"/>
      <c r="GB2477" s="18"/>
      <c r="GC2477" s="18"/>
      <c r="GD2477" s="18"/>
      <c r="GE2477" s="18"/>
      <c r="GF2477" s="18"/>
      <c r="GG2477" s="18"/>
      <c r="GH2477" s="18"/>
      <c r="GI2477" s="18"/>
      <c r="GJ2477" s="18"/>
      <c r="GK2477" s="18"/>
      <c r="GL2477" s="18"/>
      <c r="GM2477" s="18"/>
      <c r="GN2477" s="18"/>
      <c r="GO2477" s="18"/>
      <c r="GP2477" s="18"/>
      <c r="GQ2477" s="18"/>
      <c r="GR2477" s="18"/>
      <c r="GS2477" s="18"/>
      <c r="GT2477" s="18"/>
    </row>
    <row r="2478" spans="1:202" x14ac:dyDescent="0.2">
      <c r="A2478" s="122"/>
      <c r="B2478" s="3"/>
      <c r="C2478" s="3"/>
      <c r="D2478" s="4"/>
      <c r="E2478" s="5"/>
      <c r="F2478" s="19"/>
      <c r="G2478" s="6"/>
      <c r="H2478" s="5"/>
      <c r="I2478" s="5"/>
      <c r="J2478" s="5"/>
      <c r="K2478" s="3"/>
      <c r="L2478" s="20"/>
      <c r="M2478" s="8"/>
      <c r="N2478" s="3"/>
      <c r="O2478" s="3"/>
      <c r="P2478" s="21"/>
      <c r="Q2478" s="2"/>
      <c r="R2478" s="9"/>
      <c r="S2478" s="9"/>
      <c r="T2478" s="9"/>
      <c r="U2478" s="9"/>
      <c r="V2478" s="9"/>
      <c r="W2478" s="9"/>
      <c r="X2478" s="9"/>
      <c r="Y2478" s="9"/>
      <c r="Z2478" s="9"/>
      <c r="AA2478" s="9"/>
      <c r="AB2478" s="9"/>
      <c r="AC2478" s="9"/>
      <c r="AD2478" s="9"/>
      <c r="AE2478" s="9"/>
      <c r="AF2478" s="59">
        <f t="shared" si="855"/>
        <v>44981</v>
      </c>
      <c r="AG2478" s="15">
        <f t="shared" si="856"/>
        <v>0</v>
      </c>
      <c r="AH2478" s="15">
        <f t="shared" si="856"/>
        <v>0</v>
      </c>
      <c r="AI2478" s="4">
        <f t="shared" si="856"/>
        <v>0</v>
      </c>
      <c r="AJ2478" s="16">
        <f t="shared" si="856"/>
        <v>0</v>
      </c>
      <c r="AK2478" s="4">
        <f t="shared" si="856"/>
        <v>0</v>
      </c>
      <c r="AL2478" s="59">
        <f t="shared" si="853"/>
        <v>44981</v>
      </c>
      <c r="AM2478" s="16">
        <f t="shared" si="857"/>
        <v>0</v>
      </c>
      <c r="AN2478" s="15">
        <f t="shared" si="857"/>
        <v>0</v>
      </c>
      <c r="AO2478" s="9">
        <f t="shared" si="857"/>
        <v>0</v>
      </c>
      <c r="AP2478" s="17">
        <f t="shared" si="857"/>
        <v>0</v>
      </c>
      <c r="AQ2478" s="15">
        <f t="shared" si="857"/>
        <v>0</v>
      </c>
      <c r="AR2478" s="10">
        <f t="shared" si="857"/>
        <v>0</v>
      </c>
      <c r="AS2478" s="59">
        <f t="shared" si="857"/>
        <v>0</v>
      </c>
      <c r="AT2478" s="18"/>
      <c r="AU2478" s="18"/>
      <c r="AV2478" s="40"/>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8"/>
      <c r="FH2478" s="18"/>
      <c r="FI2478" s="18"/>
      <c r="FJ2478" s="18"/>
      <c r="FK2478" s="18"/>
      <c r="FL2478" s="18"/>
      <c r="FM2478" s="18"/>
      <c r="FN2478" s="18"/>
      <c r="FO2478" s="18"/>
      <c r="FP2478" s="18"/>
      <c r="FQ2478" s="18"/>
      <c r="FR2478" s="18"/>
      <c r="FS2478" s="18"/>
      <c r="FT2478" s="18"/>
      <c r="FU2478" s="18"/>
      <c r="FV2478" s="18"/>
      <c r="FW2478" s="18"/>
      <c r="FX2478" s="18"/>
      <c r="FY2478" s="18"/>
      <c r="FZ2478" s="18"/>
      <c r="GA2478" s="18"/>
      <c r="GB2478" s="18"/>
      <c r="GC2478" s="18"/>
      <c r="GD2478" s="18"/>
      <c r="GE2478" s="18"/>
      <c r="GF2478" s="18"/>
      <c r="GG2478" s="18"/>
      <c r="GH2478" s="18"/>
      <c r="GI2478" s="18"/>
      <c r="GJ2478" s="18"/>
      <c r="GK2478" s="18"/>
      <c r="GL2478" s="18"/>
      <c r="GM2478" s="18"/>
      <c r="GN2478" s="18"/>
      <c r="GO2478" s="18"/>
      <c r="GP2478" s="18"/>
      <c r="GQ2478" s="18"/>
      <c r="GR2478" s="18"/>
      <c r="GS2478" s="18"/>
      <c r="GT2478" s="18"/>
    </row>
    <row r="2479" spans="1:202" x14ac:dyDescent="0.2">
      <c r="A2479" s="122"/>
      <c r="B2479" s="3"/>
      <c r="C2479" s="3"/>
      <c r="D2479" s="4"/>
      <c r="E2479" s="5"/>
      <c r="F2479" s="19"/>
      <c r="G2479" s="6"/>
      <c r="H2479" s="5"/>
      <c r="I2479" s="5"/>
      <c r="J2479" s="5"/>
      <c r="K2479" s="3"/>
      <c r="L2479" s="20"/>
      <c r="M2479" s="8"/>
      <c r="N2479" s="3"/>
      <c r="O2479" s="3"/>
      <c r="P2479" s="21"/>
      <c r="Q2479" s="2"/>
      <c r="R2479" s="9"/>
      <c r="S2479" s="9"/>
      <c r="T2479" s="9"/>
      <c r="U2479" s="9"/>
      <c r="V2479" s="9"/>
      <c r="W2479" s="9"/>
      <c r="X2479" s="9"/>
      <c r="Y2479" s="9"/>
      <c r="Z2479" s="9"/>
      <c r="AA2479" s="9"/>
      <c r="AB2479" s="9"/>
      <c r="AC2479" s="9"/>
      <c r="AD2479" s="9"/>
      <c r="AE2479" s="9"/>
      <c r="AF2479" s="59">
        <f t="shared" si="855"/>
        <v>44982</v>
      </c>
      <c r="AG2479" s="15">
        <f t="shared" si="856"/>
        <v>0</v>
      </c>
      <c r="AH2479" s="15">
        <f t="shared" si="856"/>
        <v>0</v>
      </c>
      <c r="AI2479" s="4">
        <f t="shared" si="856"/>
        <v>0</v>
      </c>
      <c r="AJ2479" s="16">
        <f t="shared" si="856"/>
        <v>0</v>
      </c>
      <c r="AK2479" s="4">
        <f t="shared" si="856"/>
        <v>0</v>
      </c>
      <c r="AL2479" s="59">
        <f t="shared" si="853"/>
        <v>44982</v>
      </c>
      <c r="AM2479" s="16">
        <f t="shared" si="857"/>
        <v>0</v>
      </c>
      <c r="AN2479" s="15">
        <f t="shared" si="857"/>
        <v>0</v>
      </c>
      <c r="AO2479" s="9">
        <f t="shared" si="857"/>
        <v>0</v>
      </c>
      <c r="AP2479" s="17">
        <f t="shared" si="857"/>
        <v>0</v>
      </c>
      <c r="AQ2479" s="15">
        <f t="shared" si="857"/>
        <v>0</v>
      </c>
      <c r="AR2479" s="10">
        <f t="shared" si="857"/>
        <v>0</v>
      </c>
      <c r="AS2479" s="59">
        <f t="shared" si="857"/>
        <v>0</v>
      </c>
      <c r="AT2479" s="18"/>
      <c r="AU2479" s="18"/>
      <c r="AV2479" s="40"/>
      <c r="AW2479" s="18"/>
      <c r="AX2479" s="18"/>
      <c r="AY2479" s="18"/>
      <c r="AZ2479" s="18"/>
      <c r="BA2479" s="18"/>
      <c r="BB2479" s="18"/>
      <c r="BC2479" s="18"/>
      <c r="BD2479" s="18"/>
      <c r="BE2479" s="18"/>
      <c r="BF2479" s="18"/>
      <c r="BG2479" s="18"/>
      <c r="BH2479" s="18"/>
      <c r="BI2479" s="18"/>
      <c r="BJ2479" s="18"/>
      <c r="BK2479" s="18"/>
      <c r="BL2479" s="18"/>
      <c r="BM2479" s="18"/>
      <c r="BN2479" s="18"/>
      <c r="BO2479" s="18"/>
      <c r="BP2479" s="18"/>
      <c r="BQ2479" s="18"/>
      <c r="BR2479" s="18"/>
      <c r="BS2479" s="18"/>
      <c r="BT2479" s="18"/>
      <c r="BU2479" s="18"/>
      <c r="BV2479" s="18"/>
      <c r="BW2479" s="18"/>
      <c r="BX2479" s="18"/>
      <c r="BY2479" s="18"/>
      <c r="BZ2479" s="18"/>
      <c r="CA2479" s="18"/>
      <c r="CB2479" s="18"/>
      <c r="CC2479" s="18"/>
      <c r="CD2479" s="18"/>
      <c r="CE2479" s="18"/>
      <c r="CF2479" s="18"/>
      <c r="CG2479" s="18"/>
      <c r="CH2479" s="18"/>
      <c r="CI2479" s="18"/>
      <c r="CJ2479" s="18"/>
      <c r="CK2479" s="18"/>
      <c r="CL2479" s="18"/>
      <c r="CM2479" s="18"/>
      <c r="CN2479" s="18"/>
      <c r="CO2479" s="18"/>
      <c r="CP2479" s="18"/>
      <c r="CQ2479" s="18"/>
      <c r="CR2479" s="18"/>
      <c r="CS2479" s="18"/>
      <c r="CT2479" s="18"/>
      <c r="CU2479" s="18"/>
      <c r="CV2479" s="18"/>
      <c r="CW2479" s="18"/>
      <c r="CX2479" s="18"/>
      <c r="CY2479" s="18"/>
      <c r="CZ2479" s="18"/>
      <c r="DA2479" s="18"/>
      <c r="DB2479" s="18"/>
      <c r="DC2479" s="18"/>
      <c r="DD2479" s="18"/>
      <c r="DE2479" s="18"/>
      <c r="DF2479" s="18"/>
      <c r="DG2479" s="18"/>
      <c r="DH2479" s="18"/>
      <c r="DI2479" s="18"/>
      <c r="DJ2479" s="18"/>
      <c r="DK2479" s="18"/>
      <c r="DL2479" s="18"/>
      <c r="DM2479" s="18"/>
      <c r="DN2479" s="18"/>
      <c r="DO2479" s="18"/>
      <c r="DP2479" s="18"/>
      <c r="DQ2479" s="18"/>
      <c r="DR2479" s="18"/>
      <c r="DS2479" s="18"/>
      <c r="DT2479" s="18"/>
      <c r="DU2479" s="18"/>
      <c r="DV2479" s="18"/>
      <c r="DW2479" s="18"/>
      <c r="DX2479" s="18"/>
      <c r="DY2479" s="18"/>
      <c r="DZ2479" s="18"/>
      <c r="EA2479" s="18"/>
      <c r="EB2479" s="18"/>
      <c r="EC2479" s="18"/>
      <c r="ED2479" s="18"/>
      <c r="EE2479" s="18"/>
      <c r="EF2479" s="18"/>
      <c r="EG2479" s="18"/>
      <c r="EH2479" s="18"/>
      <c r="EI2479" s="18"/>
      <c r="EJ2479" s="18"/>
      <c r="EK2479" s="18"/>
      <c r="EL2479" s="18"/>
      <c r="EM2479" s="18"/>
      <c r="EN2479" s="18"/>
      <c r="EO2479" s="18"/>
      <c r="EP2479" s="18"/>
      <c r="EQ2479" s="18"/>
      <c r="ER2479" s="18"/>
      <c r="ES2479" s="18"/>
      <c r="ET2479" s="18"/>
      <c r="EU2479" s="18"/>
      <c r="EV2479" s="18"/>
      <c r="EW2479" s="18"/>
      <c r="EX2479" s="18"/>
      <c r="EY2479" s="18"/>
      <c r="EZ2479" s="18"/>
      <c r="FA2479" s="18"/>
      <c r="FB2479" s="18"/>
      <c r="FC2479" s="18"/>
      <c r="FD2479" s="18"/>
      <c r="FE2479" s="18"/>
      <c r="FF2479" s="18"/>
      <c r="FG2479" s="18"/>
      <c r="FH2479" s="18"/>
      <c r="FI2479" s="18"/>
      <c r="FJ2479" s="18"/>
      <c r="FK2479" s="18"/>
      <c r="FL2479" s="18"/>
      <c r="FM2479" s="18"/>
      <c r="FN2479" s="18"/>
      <c r="FO2479" s="18"/>
      <c r="FP2479" s="18"/>
      <c r="FQ2479" s="18"/>
      <c r="FR2479" s="18"/>
      <c r="FS2479" s="18"/>
      <c r="FT2479" s="18"/>
      <c r="FU2479" s="18"/>
      <c r="FV2479" s="18"/>
      <c r="FW2479" s="18"/>
      <c r="FX2479" s="18"/>
      <c r="FY2479" s="18"/>
      <c r="FZ2479" s="18"/>
      <c r="GA2479" s="18"/>
      <c r="GB2479" s="18"/>
      <c r="GC2479" s="18"/>
      <c r="GD2479" s="18"/>
      <c r="GE2479" s="18"/>
      <c r="GF2479" s="18"/>
      <c r="GG2479" s="18"/>
      <c r="GH2479" s="18"/>
      <c r="GI2479" s="18"/>
      <c r="GJ2479" s="18"/>
      <c r="GK2479" s="18"/>
      <c r="GL2479" s="18"/>
      <c r="GM2479" s="18"/>
      <c r="GN2479" s="18"/>
      <c r="GO2479" s="18"/>
      <c r="GP2479" s="18"/>
      <c r="GQ2479" s="18"/>
      <c r="GR2479" s="18"/>
      <c r="GS2479" s="18"/>
      <c r="GT2479" s="18"/>
    </row>
    <row r="2480" spans="1:202" x14ac:dyDescent="0.2">
      <c r="A2480" s="122"/>
      <c r="B2480" s="3"/>
      <c r="C2480" s="3"/>
      <c r="D2480" s="4"/>
      <c r="E2480" s="5"/>
      <c r="F2480" s="19"/>
      <c r="G2480" s="6"/>
      <c r="H2480" s="5"/>
      <c r="I2480" s="5"/>
      <c r="J2480" s="5"/>
      <c r="K2480" s="3"/>
      <c r="L2480" s="20"/>
      <c r="M2480" s="8"/>
      <c r="N2480" s="3"/>
      <c r="O2480" s="3"/>
      <c r="P2480" s="21"/>
      <c r="Q2480" s="2"/>
      <c r="R2480" s="9"/>
      <c r="S2480" s="9"/>
      <c r="T2480" s="9"/>
      <c r="U2480" s="9"/>
      <c r="V2480" s="9"/>
      <c r="W2480" s="9"/>
      <c r="X2480" s="9"/>
      <c r="Y2480" s="9"/>
      <c r="Z2480" s="9"/>
      <c r="AA2480" s="9"/>
      <c r="AB2480" s="9"/>
      <c r="AC2480" s="9"/>
      <c r="AD2480" s="9"/>
      <c r="AE2480" s="9"/>
      <c r="AF2480" s="59">
        <f t="shared" si="855"/>
        <v>44983</v>
      </c>
      <c r="AG2480" s="15">
        <f t="shared" si="856"/>
        <v>0</v>
      </c>
      <c r="AH2480" s="15">
        <f t="shared" si="856"/>
        <v>0</v>
      </c>
      <c r="AI2480" s="4">
        <f t="shared" si="856"/>
        <v>0</v>
      </c>
      <c r="AJ2480" s="16">
        <f t="shared" si="856"/>
        <v>0</v>
      </c>
      <c r="AK2480" s="4">
        <f t="shared" si="856"/>
        <v>0</v>
      </c>
      <c r="AL2480" s="59">
        <f t="shared" si="853"/>
        <v>44983</v>
      </c>
      <c r="AM2480" s="16">
        <f t="shared" si="857"/>
        <v>0</v>
      </c>
      <c r="AN2480" s="15">
        <f t="shared" si="857"/>
        <v>0</v>
      </c>
      <c r="AO2480" s="9">
        <f t="shared" si="857"/>
        <v>0</v>
      </c>
      <c r="AP2480" s="17">
        <f t="shared" si="857"/>
        <v>0</v>
      </c>
      <c r="AQ2480" s="15">
        <f t="shared" si="857"/>
        <v>0</v>
      </c>
      <c r="AR2480" s="10">
        <f t="shared" si="857"/>
        <v>0</v>
      </c>
      <c r="AS2480" s="59">
        <f t="shared" si="857"/>
        <v>0</v>
      </c>
      <c r="AT2480" s="18"/>
      <c r="AU2480" s="18"/>
      <c r="AV2480" s="40"/>
      <c r="AW2480" s="18"/>
      <c r="AX2480" s="18"/>
      <c r="AY2480" s="18"/>
      <c r="AZ2480" s="18"/>
      <c r="BA2480" s="18"/>
      <c r="BB2480" s="18"/>
      <c r="BC2480" s="18"/>
      <c r="BD2480" s="18"/>
      <c r="BE2480" s="18"/>
      <c r="BF2480" s="18"/>
      <c r="BG2480" s="18"/>
      <c r="BH2480" s="18"/>
      <c r="BI2480" s="18"/>
      <c r="BJ2480" s="18"/>
      <c r="BK2480" s="18"/>
      <c r="BL2480" s="18"/>
      <c r="BM2480" s="18"/>
      <c r="BN2480" s="18"/>
      <c r="BO2480" s="18"/>
      <c r="BP2480" s="18"/>
      <c r="BQ2480" s="18"/>
      <c r="BR2480" s="18"/>
      <c r="BS2480" s="18"/>
      <c r="BT2480" s="18"/>
      <c r="BU2480" s="18"/>
      <c r="BV2480" s="18"/>
      <c r="BW2480" s="18"/>
      <c r="BX2480" s="18"/>
      <c r="BY2480" s="18"/>
      <c r="BZ2480" s="18"/>
      <c r="CA2480" s="18"/>
      <c r="CB2480" s="18"/>
      <c r="CC2480" s="18"/>
      <c r="CD2480" s="18"/>
      <c r="CE2480" s="18"/>
      <c r="CF2480" s="18"/>
      <c r="CG2480" s="18"/>
      <c r="CH2480" s="18"/>
      <c r="CI2480" s="18"/>
      <c r="CJ2480" s="18"/>
      <c r="CK2480" s="18"/>
      <c r="CL2480" s="18"/>
      <c r="CM2480" s="18"/>
      <c r="CN2480" s="18"/>
      <c r="CO2480" s="18"/>
      <c r="CP2480" s="18"/>
      <c r="CQ2480" s="18"/>
      <c r="CR2480" s="18"/>
      <c r="CS2480" s="18"/>
      <c r="CT2480" s="18"/>
      <c r="CU2480" s="18"/>
      <c r="CV2480" s="18"/>
      <c r="CW2480" s="18"/>
      <c r="CX2480" s="18"/>
      <c r="CY2480" s="18"/>
      <c r="CZ2480" s="18"/>
      <c r="DA2480" s="18"/>
      <c r="DB2480" s="18"/>
      <c r="DC2480" s="18"/>
      <c r="DD2480" s="18"/>
      <c r="DE2480" s="18"/>
      <c r="DF2480" s="18"/>
      <c r="DG2480" s="18"/>
      <c r="DH2480" s="18"/>
      <c r="DI2480" s="18"/>
      <c r="DJ2480" s="18"/>
      <c r="DK2480" s="18"/>
      <c r="DL2480" s="18"/>
      <c r="DM2480" s="18"/>
      <c r="DN2480" s="18"/>
      <c r="DO2480" s="18"/>
      <c r="DP2480" s="18"/>
      <c r="DQ2480" s="18"/>
      <c r="DR2480" s="18"/>
      <c r="DS2480" s="18"/>
      <c r="DT2480" s="18"/>
      <c r="DU2480" s="18"/>
      <c r="DV2480" s="18"/>
      <c r="DW2480" s="18"/>
      <c r="DX2480" s="18"/>
      <c r="DY2480" s="18"/>
      <c r="DZ2480" s="18"/>
      <c r="EA2480" s="18"/>
      <c r="EB2480" s="18"/>
      <c r="EC2480" s="18"/>
      <c r="ED2480" s="18"/>
      <c r="EE2480" s="18"/>
      <c r="EF2480" s="18"/>
      <c r="EG2480" s="18"/>
      <c r="EH2480" s="18"/>
      <c r="EI2480" s="18"/>
      <c r="EJ2480" s="18"/>
      <c r="EK2480" s="18"/>
      <c r="EL2480" s="18"/>
      <c r="EM2480" s="18"/>
      <c r="EN2480" s="18"/>
      <c r="EO2480" s="18"/>
      <c r="EP2480" s="18"/>
      <c r="EQ2480" s="18"/>
      <c r="ER2480" s="18"/>
      <c r="ES2480" s="18"/>
      <c r="ET2480" s="18"/>
      <c r="EU2480" s="18"/>
      <c r="EV2480" s="18"/>
      <c r="EW2480" s="18"/>
      <c r="EX2480" s="18"/>
      <c r="EY2480" s="18"/>
      <c r="EZ2480" s="18"/>
      <c r="FA2480" s="18"/>
      <c r="FB2480" s="18"/>
      <c r="FC2480" s="18"/>
      <c r="FD2480" s="18"/>
      <c r="FE2480" s="18"/>
      <c r="FF2480" s="18"/>
      <c r="FG2480" s="18"/>
      <c r="FH2480" s="18"/>
      <c r="FI2480" s="18"/>
      <c r="FJ2480" s="18"/>
      <c r="FK2480" s="18"/>
      <c r="FL2480" s="18"/>
      <c r="FM2480" s="18"/>
      <c r="FN2480" s="18"/>
      <c r="FO2480" s="18"/>
      <c r="FP2480" s="18"/>
      <c r="FQ2480" s="18"/>
      <c r="FR2480" s="18"/>
      <c r="FS2480" s="18"/>
      <c r="FT2480" s="18"/>
      <c r="FU2480" s="18"/>
      <c r="FV2480" s="18"/>
      <c r="FW2480" s="18"/>
      <c r="FX2480" s="18"/>
      <c r="FY2480" s="18"/>
      <c r="FZ2480" s="18"/>
      <c r="GA2480" s="18"/>
      <c r="GB2480" s="18"/>
      <c r="GC2480" s="18"/>
      <c r="GD2480" s="18"/>
      <c r="GE2480" s="18"/>
      <c r="GF2480" s="18"/>
      <c r="GG2480" s="18"/>
      <c r="GH2480" s="18"/>
      <c r="GI2480" s="18"/>
      <c r="GJ2480" s="18"/>
      <c r="GK2480" s="18"/>
      <c r="GL2480" s="18"/>
      <c r="GM2480" s="18"/>
      <c r="GN2480" s="18"/>
      <c r="GO2480" s="18"/>
      <c r="GP2480" s="18"/>
      <c r="GQ2480" s="18"/>
      <c r="GR2480" s="18"/>
      <c r="GS2480" s="18"/>
      <c r="GT2480" s="18"/>
    </row>
    <row r="2481" spans="1:202" x14ac:dyDescent="0.2">
      <c r="A2481" s="122"/>
      <c r="B2481" s="3"/>
      <c r="C2481" s="3"/>
      <c r="D2481" s="4"/>
      <c r="E2481" s="5"/>
      <c r="F2481" s="19"/>
      <c r="G2481" s="6"/>
      <c r="H2481" s="5"/>
      <c r="I2481" s="5"/>
      <c r="J2481" s="5"/>
      <c r="K2481" s="3"/>
      <c r="L2481" s="20"/>
      <c r="M2481" s="8"/>
      <c r="N2481" s="3"/>
      <c r="O2481" s="3"/>
      <c r="P2481" s="21"/>
      <c r="Q2481" s="2"/>
      <c r="R2481" s="9"/>
      <c r="S2481" s="9"/>
      <c r="T2481" s="9"/>
      <c r="U2481" s="9"/>
      <c r="V2481" s="9"/>
      <c r="W2481" s="9"/>
      <c r="X2481" s="9"/>
      <c r="Y2481" s="9"/>
      <c r="Z2481" s="9"/>
      <c r="AA2481" s="9"/>
      <c r="AB2481" s="9"/>
      <c r="AC2481" s="9"/>
      <c r="AD2481" s="9"/>
      <c r="AE2481" s="9"/>
      <c r="AF2481" s="59">
        <f t="shared" si="855"/>
        <v>44984</v>
      </c>
      <c r="AG2481" s="15">
        <f t="shared" si="856"/>
        <v>0</v>
      </c>
      <c r="AH2481" s="15">
        <f t="shared" si="856"/>
        <v>0</v>
      </c>
      <c r="AI2481" s="4">
        <f t="shared" si="856"/>
        <v>0</v>
      </c>
      <c r="AJ2481" s="16">
        <f t="shared" si="856"/>
        <v>0</v>
      </c>
      <c r="AK2481" s="4">
        <f t="shared" si="856"/>
        <v>0</v>
      </c>
      <c r="AL2481" s="59">
        <f t="shared" si="853"/>
        <v>44984</v>
      </c>
      <c r="AM2481" s="16">
        <f t="shared" si="857"/>
        <v>0</v>
      </c>
      <c r="AN2481" s="15">
        <f t="shared" si="857"/>
        <v>0</v>
      </c>
      <c r="AO2481" s="9">
        <f t="shared" si="857"/>
        <v>0</v>
      </c>
      <c r="AP2481" s="17">
        <f t="shared" si="857"/>
        <v>0</v>
      </c>
      <c r="AQ2481" s="15">
        <f t="shared" si="857"/>
        <v>0</v>
      </c>
      <c r="AR2481" s="10">
        <f t="shared" si="857"/>
        <v>0</v>
      </c>
      <c r="AS2481" s="59">
        <f t="shared" si="857"/>
        <v>0</v>
      </c>
      <c r="AT2481" s="18"/>
      <c r="AU2481" s="18"/>
      <c r="AV2481" s="40"/>
      <c r="AW2481" s="18"/>
      <c r="AX2481" s="18"/>
      <c r="AY2481" s="18"/>
      <c r="AZ2481" s="18"/>
      <c r="BA2481" s="18"/>
      <c r="BB2481" s="18"/>
      <c r="BC2481" s="18"/>
      <c r="BD2481" s="18"/>
      <c r="BE2481" s="18"/>
      <c r="BF2481" s="18"/>
      <c r="BG2481" s="18"/>
      <c r="BH2481" s="18"/>
      <c r="BI2481" s="18"/>
      <c r="BJ2481" s="18"/>
      <c r="BK2481" s="18"/>
      <c r="BL2481" s="18"/>
      <c r="BM2481" s="18"/>
      <c r="BN2481" s="18"/>
      <c r="BO2481" s="18"/>
      <c r="BP2481" s="18"/>
      <c r="BQ2481" s="18"/>
      <c r="BR2481" s="18"/>
      <c r="BS2481" s="18"/>
      <c r="BT2481" s="18"/>
      <c r="BU2481" s="18"/>
      <c r="BV2481" s="18"/>
      <c r="BW2481" s="18"/>
      <c r="BX2481" s="18"/>
      <c r="BY2481" s="18"/>
      <c r="BZ2481" s="18"/>
      <c r="CA2481" s="18"/>
      <c r="CB2481" s="18"/>
      <c r="CC2481" s="18"/>
      <c r="CD2481" s="18"/>
      <c r="CE2481" s="18"/>
      <c r="CF2481" s="18"/>
      <c r="CG2481" s="18"/>
      <c r="CH2481" s="18"/>
      <c r="CI2481" s="18"/>
      <c r="CJ2481" s="18"/>
      <c r="CK2481" s="18"/>
      <c r="CL2481" s="18"/>
      <c r="CM2481" s="18"/>
      <c r="CN2481" s="18"/>
      <c r="CO2481" s="18"/>
      <c r="CP2481" s="18"/>
      <c r="CQ2481" s="18"/>
      <c r="CR2481" s="18"/>
      <c r="CS2481" s="18"/>
      <c r="CT2481" s="18"/>
      <c r="CU2481" s="18"/>
      <c r="CV2481" s="18"/>
      <c r="CW2481" s="18"/>
      <c r="CX2481" s="18"/>
      <c r="CY2481" s="18"/>
      <c r="CZ2481" s="18"/>
      <c r="DA2481" s="18"/>
      <c r="DB2481" s="18"/>
      <c r="DC2481" s="18"/>
      <c r="DD2481" s="18"/>
      <c r="DE2481" s="18"/>
      <c r="DF2481" s="18"/>
      <c r="DG2481" s="18"/>
      <c r="DH2481" s="18"/>
      <c r="DI2481" s="18"/>
      <c r="DJ2481" s="18"/>
      <c r="DK2481" s="18"/>
      <c r="DL2481" s="18"/>
      <c r="DM2481" s="18"/>
      <c r="DN2481" s="18"/>
      <c r="DO2481" s="18"/>
      <c r="DP2481" s="18"/>
      <c r="DQ2481" s="18"/>
      <c r="DR2481" s="18"/>
      <c r="DS2481" s="18"/>
      <c r="DT2481" s="18"/>
      <c r="DU2481" s="18"/>
      <c r="DV2481" s="18"/>
      <c r="DW2481" s="18"/>
      <c r="DX2481" s="18"/>
      <c r="DY2481" s="18"/>
      <c r="DZ2481" s="18"/>
      <c r="EA2481" s="18"/>
      <c r="EB2481" s="18"/>
      <c r="EC2481" s="18"/>
      <c r="ED2481" s="18"/>
      <c r="EE2481" s="18"/>
      <c r="EF2481" s="18"/>
      <c r="EG2481" s="18"/>
      <c r="EH2481" s="18"/>
      <c r="EI2481" s="18"/>
      <c r="EJ2481" s="18"/>
      <c r="EK2481" s="18"/>
      <c r="EL2481" s="18"/>
      <c r="EM2481" s="18"/>
      <c r="EN2481" s="18"/>
      <c r="EO2481" s="18"/>
      <c r="EP2481" s="18"/>
      <c r="EQ2481" s="18"/>
      <c r="ER2481" s="18"/>
      <c r="ES2481" s="18"/>
      <c r="ET2481" s="18"/>
      <c r="EU2481" s="18"/>
      <c r="EV2481" s="18"/>
      <c r="EW2481" s="18"/>
      <c r="EX2481" s="18"/>
      <c r="EY2481" s="18"/>
      <c r="EZ2481" s="18"/>
      <c r="FA2481" s="18"/>
      <c r="FB2481" s="18"/>
      <c r="FC2481" s="18"/>
      <c r="FD2481" s="18"/>
      <c r="FE2481" s="18"/>
      <c r="FF2481" s="18"/>
      <c r="FG2481" s="18"/>
      <c r="FH2481" s="18"/>
      <c r="FI2481" s="18"/>
      <c r="FJ2481" s="18"/>
      <c r="FK2481" s="18"/>
      <c r="FL2481" s="18"/>
      <c r="FM2481" s="18"/>
      <c r="FN2481" s="18"/>
      <c r="FO2481" s="18"/>
      <c r="FP2481" s="18"/>
      <c r="FQ2481" s="18"/>
      <c r="FR2481" s="18"/>
      <c r="FS2481" s="18"/>
      <c r="FT2481" s="18"/>
      <c r="FU2481" s="18"/>
      <c r="FV2481" s="18"/>
      <c r="FW2481" s="18"/>
      <c r="FX2481" s="18"/>
      <c r="FY2481" s="18"/>
      <c r="FZ2481" s="18"/>
      <c r="GA2481" s="18"/>
      <c r="GB2481" s="18"/>
      <c r="GC2481" s="18"/>
      <c r="GD2481" s="18"/>
      <c r="GE2481" s="18"/>
      <c r="GF2481" s="18"/>
      <c r="GG2481" s="18"/>
      <c r="GH2481" s="18"/>
      <c r="GI2481" s="18"/>
      <c r="GJ2481" s="18"/>
      <c r="GK2481" s="18"/>
      <c r="GL2481" s="18"/>
      <c r="GM2481" s="18"/>
      <c r="GN2481" s="18"/>
      <c r="GO2481" s="18"/>
      <c r="GP2481" s="18"/>
      <c r="GQ2481" s="18"/>
      <c r="GR2481" s="18"/>
      <c r="GS2481" s="18"/>
      <c r="GT2481" s="18"/>
    </row>
    <row r="2482" spans="1:202" x14ac:dyDescent="0.2">
      <c r="A2482" s="122"/>
      <c r="B2482" s="3"/>
      <c r="C2482" s="3"/>
      <c r="D2482" s="4"/>
      <c r="E2482" s="5"/>
      <c r="F2482" s="19"/>
      <c r="G2482" s="6"/>
      <c r="H2482" s="5"/>
      <c r="I2482" s="5"/>
      <c r="J2482" s="5"/>
      <c r="K2482" s="3"/>
      <c r="L2482" s="20"/>
      <c r="M2482" s="8"/>
      <c r="N2482" s="3"/>
      <c r="O2482" s="3"/>
      <c r="P2482" s="21"/>
      <c r="Q2482" s="2"/>
      <c r="R2482" s="9"/>
      <c r="S2482" s="9"/>
      <c r="T2482" s="9"/>
      <c r="U2482" s="9"/>
      <c r="V2482" s="9"/>
      <c r="W2482" s="9"/>
      <c r="X2482" s="9"/>
      <c r="Y2482" s="9"/>
      <c r="Z2482" s="9"/>
      <c r="AA2482" s="9"/>
      <c r="AB2482" s="9"/>
      <c r="AC2482" s="9"/>
      <c r="AD2482" s="9"/>
      <c r="AE2482" s="9"/>
      <c r="AF2482" s="59"/>
      <c r="AG2482" s="15"/>
      <c r="AH2482" s="15"/>
      <c r="AI2482" s="4"/>
      <c r="AJ2482" s="16"/>
      <c r="AK2482" s="4"/>
      <c r="AL2482" s="59"/>
      <c r="AM2482" s="16"/>
      <c r="AN2482" s="15"/>
      <c r="AO2482" s="9"/>
      <c r="AP2482" s="17"/>
      <c r="AQ2482" s="15"/>
      <c r="AR2482" s="10"/>
      <c r="AS2482" s="59"/>
      <c r="AT2482" s="18"/>
      <c r="AU2482" s="18"/>
      <c r="AV2482" s="40"/>
      <c r="AW2482" s="18"/>
      <c r="AX2482" s="18"/>
      <c r="AY2482" s="18"/>
      <c r="AZ2482" s="18"/>
      <c r="BA2482" s="18"/>
      <c r="BB2482" s="18"/>
      <c r="BC2482" s="18"/>
      <c r="BD2482" s="18"/>
      <c r="BE2482" s="18"/>
      <c r="BF2482" s="18"/>
      <c r="BG2482" s="18"/>
      <c r="BH2482" s="18"/>
      <c r="BI2482" s="18"/>
      <c r="BJ2482" s="18"/>
      <c r="BK2482" s="18"/>
      <c r="BL2482" s="18"/>
      <c r="BM2482" s="18"/>
      <c r="BN2482" s="18"/>
      <c r="BO2482" s="18"/>
      <c r="BP2482" s="18"/>
      <c r="BQ2482" s="18"/>
      <c r="BR2482" s="18"/>
      <c r="BS2482" s="18"/>
      <c r="BT2482" s="18"/>
      <c r="BU2482" s="18"/>
      <c r="BV2482" s="18"/>
      <c r="BW2482" s="18"/>
      <c r="BX2482" s="18"/>
      <c r="BY2482" s="18"/>
      <c r="BZ2482" s="18"/>
      <c r="CA2482" s="18"/>
      <c r="CB2482" s="18"/>
      <c r="CC2482" s="18"/>
      <c r="CD2482" s="18"/>
      <c r="CE2482" s="18"/>
      <c r="CF2482" s="18"/>
      <c r="CG2482" s="18"/>
      <c r="CH2482" s="18"/>
      <c r="CI2482" s="18"/>
      <c r="CJ2482" s="18"/>
      <c r="CK2482" s="18"/>
      <c r="CL2482" s="18"/>
      <c r="CM2482" s="18"/>
      <c r="CN2482" s="18"/>
      <c r="CO2482" s="18"/>
      <c r="CP2482" s="18"/>
      <c r="CQ2482" s="18"/>
      <c r="CR2482" s="18"/>
      <c r="CS2482" s="18"/>
      <c r="CT2482" s="18"/>
      <c r="CU2482" s="18"/>
      <c r="CV2482" s="18"/>
      <c r="CW2482" s="18"/>
      <c r="CX2482" s="18"/>
      <c r="CY2482" s="18"/>
      <c r="CZ2482" s="18"/>
      <c r="DA2482" s="18"/>
      <c r="DB2482" s="18"/>
      <c r="DC2482" s="18"/>
      <c r="DD2482" s="18"/>
      <c r="DE2482" s="18"/>
      <c r="DF2482" s="18"/>
      <c r="DG2482" s="18"/>
      <c r="DH2482" s="18"/>
      <c r="DI2482" s="18"/>
      <c r="DJ2482" s="18"/>
      <c r="DK2482" s="18"/>
      <c r="DL2482" s="18"/>
      <c r="DM2482" s="18"/>
      <c r="DN2482" s="18"/>
      <c r="DO2482" s="18"/>
      <c r="DP2482" s="18"/>
      <c r="DQ2482" s="18"/>
      <c r="DR2482" s="18"/>
      <c r="DS2482" s="18"/>
      <c r="DT2482" s="18"/>
      <c r="DU2482" s="18"/>
      <c r="DV2482" s="18"/>
      <c r="DW2482" s="18"/>
      <c r="DX2482" s="18"/>
      <c r="DY2482" s="18"/>
      <c r="DZ2482" s="18"/>
      <c r="EA2482" s="18"/>
      <c r="EB2482" s="18"/>
      <c r="EC2482" s="18"/>
      <c r="ED2482" s="18"/>
      <c r="EE2482" s="18"/>
      <c r="EF2482" s="18"/>
      <c r="EG2482" s="18"/>
      <c r="EH2482" s="18"/>
      <c r="EI2482" s="18"/>
      <c r="EJ2482" s="18"/>
      <c r="EK2482" s="18"/>
      <c r="EL2482" s="18"/>
      <c r="EM2482" s="18"/>
      <c r="EN2482" s="18"/>
      <c r="EO2482" s="18"/>
      <c r="EP2482" s="18"/>
      <c r="EQ2482" s="18"/>
      <c r="ER2482" s="18"/>
      <c r="ES2482" s="18"/>
      <c r="ET2482" s="18"/>
      <c r="EU2482" s="18"/>
      <c r="EV2482" s="18"/>
      <c r="EW2482" s="18"/>
      <c r="EX2482" s="18"/>
      <c r="EY2482" s="18"/>
      <c r="EZ2482" s="18"/>
      <c r="FA2482" s="18"/>
      <c r="FB2482" s="18"/>
      <c r="FC2482" s="18"/>
      <c r="FD2482" s="18"/>
      <c r="FE2482" s="18"/>
      <c r="FF2482" s="18"/>
      <c r="FG2482" s="18"/>
      <c r="FH2482" s="18"/>
      <c r="FI2482" s="18"/>
      <c r="FJ2482" s="18"/>
      <c r="FK2482" s="18"/>
      <c r="FL2482" s="18"/>
      <c r="FM2482" s="18"/>
      <c r="FN2482" s="18"/>
      <c r="FO2482" s="18"/>
      <c r="FP2482" s="18"/>
      <c r="FQ2482" s="18"/>
      <c r="FR2482" s="18"/>
      <c r="FS2482" s="18"/>
      <c r="FT2482" s="18"/>
      <c r="FU2482" s="18"/>
      <c r="FV2482" s="18"/>
      <c r="FW2482" s="18"/>
      <c r="FX2482" s="18"/>
      <c r="FY2482" s="18"/>
      <c r="FZ2482" s="18"/>
      <c r="GA2482" s="18"/>
      <c r="GB2482" s="18"/>
      <c r="GC2482" s="18"/>
      <c r="GD2482" s="18"/>
      <c r="GE2482" s="18"/>
      <c r="GF2482" s="18"/>
      <c r="GG2482" s="18"/>
      <c r="GH2482" s="18"/>
      <c r="GI2482" s="18"/>
      <c r="GJ2482" s="18"/>
      <c r="GK2482" s="18"/>
      <c r="GL2482" s="18"/>
      <c r="GM2482" s="18"/>
      <c r="GN2482" s="18"/>
      <c r="GO2482" s="18"/>
      <c r="GP2482" s="18"/>
      <c r="GQ2482" s="18"/>
      <c r="GR2482" s="18"/>
      <c r="GS2482" s="18"/>
      <c r="GT2482" s="18"/>
    </row>
    <row r="2483" spans="1:202" x14ac:dyDescent="0.2">
      <c r="A2483" s="122"/>
      <c r="B2483" s="3"/>
      <c r="C2483" s="3"/>
      <c r="D2483" s="4"/>
      <c r="E2483" s="5"/>
      <c r="F2483" s="19"/>
      <c r="G2483" s="6"/>
      <c r="H2483" s="5"/>
      <c r="I2483" s="5"/>
      <c r="J2483" s="5"/>
      <c r="K2483" s="3"/>
      <c r="L2483" s="20"/>
      <c r="M2483" s="8"/>
      <c r="N2483" s="3"/>
      <c r="O2483" s="3"/>
      <c r="P2483" s="21"/>
      <c r="Q2483" s="2"/>
      <c r="R2483" s="9"/>
      <c r="S2483" s="9"/>
      <c r="T2483" s="9"/>
      <c r="U2483" s="9"/>
      <c r="V2483" s="9"/>
      <c r="W2483" s="9"/>
      <c r="X2483" s="9"/>
      <c r="Y2483" s="9"/>
      <c r="Z2483" s="9"/>
      <c r="AA2483" s="9"/>
      <c r="AB2483" s="9"/>
      <c r="AC2483" s="9"/>
      <c r="AD2483" s="9"/>
      <c r="AE2483" s="9"/>
      <c r="AF2483" s="59" t="str">
        <f t="shared" ref="AF2483:AS2483" si="858">$B$6</f>
        <v>CNEN22</v>
      </c>
      <c r="AG2483" s="9" t="str">
        <f t="shared" si="858"/>
        <v>CNEN22</v>
      </c>
      <c r="AH2483" s="9" t="str">
        <f t="shared" si="858"/>
        <v>CNEN22</v>
      </c>
      <c r="AI2483" s="9" t="str">
        <f t="shared" si="858"/>
        <v>CNEN22</v>
      </c>
      <c r="AJ2483" s="9" t="str">
        <f t="shared" si="858"/>
        <v>CNEN22</v>
      </c>
      <c r="AK2483" s="4" t="str">
        <f t="shared" si="858"/>
        <v>CNEN22</v>
      </c>
      <c r="AL2483" s="59" t="str">
        <f t="shared" si="858"/>
        <v>CNEN22</v>
      </c>
      <c r="AM2483" s="9" t="str">
        <f t="shared" si="858"/>
        <v>CNEN22</v>
      </c>
      <c r="AN2483" s="9" t="str">
        <f t="shared" si="858"/>
        <v>CNEN22</v>
      </c>
      <c r="AO2483" s="9" t="str">
        <f t="shared" si="858"/>
        <v>CNEN22</v>
      </c>
      <c r="AP2483" s="17" t="str">
        <f t="shared" si="858"/>
        <v>CNEN22</v>
      </c>
      <c r="AQ2483" s="9" t="str">
        <f t="shared" si="858"/>
        <v>CNEN22</v>
      </c>
      <c r="AR2483" s="10" t="str">
        <f t="shared" si="858"/>
        <v>CNEN22</v>
      </c>
      <c r="AS2483" s="59" t="str">
        <f t="shared" si="858"/>
        <v>CNEN22</v>
      </c>
      <c r="AT2483" s="18"/>
      <c r="AU2483" s="18"/>
      <c r="AV2483" s="40"/>
      <c r="AW2483" s="18"/>
      <c r="AX2483" s="18"/>
      <c r="AY2483" s="18"/>
      <c r="AZ2483" s="18"/>
      <c r="BA2483" s="18"/>
      <c r="BB2483" s="18"/>
      <c r="BC2483" s="18"/>
      <c r="BD2483" s="18"/>
      <c r="BE2483" s="18"/>
      <c r="BF2483" s="18"/>
      <c r="BG2483" s="18"/>
      <c r="BH2483" s="18"/>
      <c r="BI2483" s="18"/>
      <c r="BJ2483" s="18"/>
      <c r="BK2483" s="18"/>
      <c r="BL2483" s="18"/>
      <c r="BM2483" s="18"/>
      <c r="BN2483" s="18"/>
      <c r="BO2483" s="18"/>
      <c r="BP2483" s="18"/>
      <c r="BQ2483" s="18"/>
      <c r="BR2483" s="18"/>
      <c r="BS2483" s="18"/>
      <c r="BT2483" s="18"/>
      <c r="BU2483" s="18"/>
      <c r="BV2483" s="18"/>
      <c r="BW2483" s="18"/>
      <c r="BX2483" s="18"/>
      <c r="BY2483" s="18"/>
      <c r="BZ2483" s="18"/>
      <c r="CA2483" s="18"/>
      <c r="CB2483" s="18"/>
      <c r="CC2483" s="18"/>
      <c r="CD2483" s="18"/>
      <c r="CE2483" s="18"/>
      <c r="CF2483" s="18"/>
      <c r="CG2483" s="18"/>
      <c r="CH2483" s="18"/>
      <c r="CI2483" s="18"/>
      <c r="CJ2483" s="18"/>
      <c r="CK2483" s="18"/>
      <c r="CL2483" s="18"/>
      <c r="CM2483" s="18"/>
      <c r="CN2483" s="18"/>
      <c r="CO2483" s="18"/>
      <c r="CP2483" s="18"/>
      <c r="CQ2483" s="18"/>
      <c r="CR2483" s="18"/>
      <c r="CS2483" s="18"/>
      <c r="CT2483" s="18"/>
      <c r="CU2483" s="18"/>
      <c r="CV2483" s="18"/>
      <c r="CW2483" s="18"/>
      <c r="CX2483" s="18"/>
      <c r="CY2483" s="18"/>
      <c r="CZ2483" s="18"/>
      <c r="DA2483" s="18"/>
      <c r="DB2483" s="18"/>
      <c r="DC2483" s="18"/>
      <c r="DD2483" s="18"/>
      <c r="DE2483" s="18"/>
      <c r="DF2483" s="18"/>
      <c r="DG2483" s="18"/>
      <c r="DH2483" s="18"/>
      <c r="DI2483" s="18"/>
      <c r="DJ2483" s="18"/>
      <c r="DK2483" s="18"/>
      <c r="DL2483" s="18"/>
      <c r="DM2483" s="18"/>
      <c r="DN2483" s="18"/>
      <c r="DO2483" s="18"/>
      <c r="DP2483" s="18"/>
      <c r="DQ2483" s="18"/>
      <c r="DR2483" s="18"/>
      <c r="DS2483" s="18"/>
      <c r="DT2483" s="18"/>
      <c r="DU2483" s="18"/>
      <c r="DV2483" s="18"/>
      <c r="DW2483" s="18"/>
      <c r="DX2483" s="18"/>
      <c r="DY2483" s="18"/>
      <c r="DZ2483" s="18"/>
      <c r="EA2483" s="18"/>
      <c r="EB2483" s="18"/>
      <c r="EC2483" s="18"/>
      <c r="ED2483" s="18"/>
      <c r="EE2483" s="18"/>
      <c r="EF2483" s="18"/>
      <c r="EG2483" s="18"/>
      <c r="EH2483" s="18"/>
      <c r="EI2483" s="18"/>
      <c r="EJ2483" s="18"/>
      <c r="EK2483" s="18"/>
      <c r="EL2483" s="18"/>
      <c r="EM2483" s="18"/>
      <c r="EN2483" s="18"/>
      <c r="EO2483" s="18"/>
      <c r="EP2483" s="18"/>
      <c r="EQ2483" s="18"/>
      <c r="ER2483" s="18"/>
      <c r="ES2483" s="18"/>
      <c r="ET2483" s="18"/>
      <c r="EU2483" s="18"/>
      <c r="EV2483" s="18"/>
      <c r="EW2483" s="18"/>
      <c r="EX2483" s="18"/>
      <c r="EY2483" s="18"/>
      <c r="EZ2483" s="18"/>
      <c r="FA2483" s="18"/>
      <c r="FB2483" s="18"/>
      <c r="FC2483" s="18"/>
      <c r="FD2483" s="18"/>
      <c r="FE2483" s="18"/>
      <c r="FF2483" s="18"/>
      <c r="FG2483" s="18"/>
      <c r="FH2483" s="18"/>
      <c r="FI2483" s="18"/>
      <c r="FJ2483" s="18"/>
      <c r="FK2483" s="18"/>
      <c r="FL2483" s="18"/>
      <c r="FM2483" s="18"/>
      <c r="FN2483" s="18"/>
      <c r="FO2483" s="18"/>
      <c r="FP2483" s="18"/>
      <c r="FQ2483" s="18"/>
      <c r="FR2483" s="18"/>
      <c r="FS2483" s="18"/>
      <c r="FT2483" s="18"/>
      <c r="FU2483" s="18"/>
      <c r="FV2483" s="18"/>
      <c r="FW2483" s="18"/>
      <c r="FX2483" s="18"/>
      <c r="FY2483" s="18"/>
      <c r="FZ2483" s="18"/>
      <c r="GA2483" s="18"/>
      <c r="GB2483" s="18"/>
      <c r="GC2483" s="18"/>
      <c r="GD2483" s="18"/>
      <c r="GE2483" s="18"/>
      <c r="GF2483" s="18"/>
      <c r="GG2483" s="18"/>
      <c r="GH2483" s="18"/>
      <c r="GI2483" s="18"/>
      <c r="GJ2483" s="18"/>
      <c r="GK2483" s="18"/>
      <c r="GL2483" s="18"/>
      <c r="GM2483" s="18"/>
      <c r="GN2483" s="18"/>
      <c r="GO2483" s="18"/>
      <c r="GP2483" s="18"/>
      <c r="GQ2483" s="18"/>
      <c r="GR2483" s="18"/>
      <c r="GS2483" s="18"/>
      <c r="GT2483" s="18"/>
    </row>
    <row r="2484" spans="1:202" x14ac:dyDescent="0.2">
      <c r="A2484" s="122"/>
      <c r="B2484" s="3"/>
      <c r="C2484" s="3"/>
      <c r="D2484" s="4"/>
      <c r="E2484" s="5"/>
      <c r="F2484" s="19"/>
      <c r="G2484" s="6"/>
      <c r="H2484" s="5"/>
      <c r="I2484" s="5"/>
      <c r="J2484" s="5"/>
      <c r="K2484" s="3"/>
      <c r="L2484" s="20"/>
      <c r="M2484" s="8"/>
      <c r="N2484" s="3"/>
      <c r="O2484" s="3"/>
      <c r="P2484" s="21"/>
      <c r="Q2484" s="2"/>
      <c r="R2484" s="9"/>
      <c r="S2484" s="9"/>
      <c r="T2484" s="9"/>
      <c r="U2484" s="9"/>
      <c r="V2484" s="9"/>
      <c r="W2484" s="9"/>
      <c r="X2484" s="9"/>
      <c r="Y2484" s="9"/>
      <c r="Z2484" s="9"/>
      <c r="AA2484" s="9"/>
      <c r="AB2484" s="9"/>
      <c r="AC2484" s="9"/>
      <c r="AD2484" s="9"/>
      <c r="AE2484" s="9"/>
      <c r="AF2484" s="57" t="s">
        <v>16</v>
      </c>
      <c r="AG2484" s="3" t="s">
        <v>9</v>
      </c>
      <c r="AH2484" s="3" t="s">
        <v>10</v>
      </c>
      <c r="AI2484" s="36" t="s">
        <v>11</v>
      </c>
      <c r="AJ2484" s="37" t="s">
        <v>11</v>
      </c>
      <c r="AK2484" s="36" t="s">
        <v>11</v>
      </c>
      <c r="AL2484" s="60" t="s">
        <v>16</v>
      </c>
      <c r="AM2484" s="37" t="s">
        <v>11</v>
      </c>
      <c r="AN2484" s="3" t="s">
        <v>12</v>
      </c>
      <c r="AO2484" s="7" t="s">
        <v>13</v>
      </c>
      <c r="AP2484" s="38" t="s">
        <v>14</v>
      </c>
      <c r="AQ2484" s="3" t="s">
        <v>14</v>
      </c>
      <c r="AR2484" s="39" t="s">
        <v>15</v>
      </c>
      <c r="AS2484" s="57" t="s">
        <v>15</v>
      </c>
      <c r="AT2484" s="18"/>
      <c r="AU2484" s="18"/>
      <c r="AV2484" s="40"/>
      <c r="AW2484" s="18"/>
      <c r="AX2484" s="18"/>
      <c r="AY2484" s="18"/>
      <c r="AZ2484" s="18"/>
      <c r="BA2484" s="18"/>
      <c r="BB2484" s="18"/>
      <c r="BC2484" s="18"/>
      <c r="BD2484" s="18"/>
      <c r="BE2484" s="18"/>
      <c r="BF2484" s="18"/>
      <c r="BG2484" s="18"/>
      <c r="BH2484" s="18"/>
      <c r="BI2484" s="18"/>
      <c r="BJ2484" s="18"/>
      <c r="BK2484" s="18"/>
      <c r="BL2484" s="18"/>
      <c r="BM2484" s="18"/>
      <c r="BN2484" s="18"/>
      <c r="BO2484" s="18"/>
      <c r="BP2484" s="18"/>
      <c r="BQ2484" s="18"/>
      <c r="BR2484" s="18"/>
      <c r="BS2484" s="18"/>
      <c r="BT2484" s="18"/>
      <c r="BU2484" s="18"/>
      <c r="BV2484" s="18"/>
      <c r="BW2484" s="18"/>
      <c r="BX2484" s="18"/>
      <c r="BY2484" s="18"/>
      <c r="BZ2484" s="18"/>
      <c r="CA2484" s="18"/>
      <c r="CB2484" s="18"/>
      <c r="CC2484" s="18"/>
      <c r="CD2484" s="18"/>
      <c r="CE2484" s="18"/>
      <c r="CF2484" s="18"/>
      <c r="CG2484" s="18"/>
      <c r="CH2484" s="18"/>
      <c r="CI2484" s="18"/>
      <c r="CJ2484" s="18"/>
      <c r="CK2484" s="18"/>
      <c r="CL2484" s="18"/>
      <c r="CM2484" s="18"/>
      <c r="CN2484" s="18"/>
      <c r="CO2484" s="18"/>
      <c r="CP2484" s="18"/>
      <c r="CQ2484" s="18"/>
      <c r="CR2484" s="18"/>
      <c r="CS2484" s="18"/>
      <c r="CT2484" s="18"/>
      <c r="CU2484" s="18"/>
      <c r="CV2484" s="18"/>
      <c r="CW2484" s="18"/>
      <c r="CX2484" s="18"/>
      <c r="CY2484" s="18"/>
      <c r="CZ2484" s="18"/>
      <c r="DA2484" s="18"/>
      <c r="DB2484" s="18"/>
      <c r="DC2484" s="18"/>
      <c r="DD2484" s="18"/>
      <c r="DE2484" s="18"/>
      <c r="DF2484" s="18"/>
      <c r="DG2484" s="18"/>
      <c r="DH2484" s="18"/>
      <c r="DI2484" s="18"/>
      <c r="DJ2484" s="18"/>
      <c r="DK2484" s="18"/>
      <c r="DL2484" s="18"/>
      <c r="DM2484" s="18"/>
      <c r="DN2484" s="18"/>
      <c r="DO2484" s="18"/>
      <c r="DP2484" s="18"/>
      <c r="DQ2484" s="18"/>
      <c r="DR2484" s="18"/>
      <c r="DS2484" s="18"/>
      <c r="DT2484" s="18"/>
      <c r="DU2484" s="18"/>
      <c r="DV2484" s="18"/>
      <c r="DW2484" s="18"/>
      <c r="DX2484" s="18"/>
      <c r="DY2484" s="18"/>
      <c r="DZ2484" s="18"/>
      <c r="EA2484" s="18"/>
      <c r="EB2484" s="18"/>
      <c r="EC2484" s="18"/>
      <c r="ED2484" s="18"/>
      <c r="EE2484" s="18"/>
      <c r="EF2484" s="18"/>
      <c r="EG2484" s="18"/>
      <c r="EH2484" s="18"/>
      <c r="EI2484" s="18"/>
      <c r="EJ2484" s="18"/>
      <c r="EK2484" s="18"/>
      <c r="EL2484" s="18"/>
      <c r="EM2484" s="18"/>
      <c r="EN2484" s="18"/>
      <c r="EO2484" s="18"/>
      <c r="EP2484" s="18"/>
      <c r="EQ2484" s="18"/>
      <c r="ER2484" s="18"/>
      <c r="ES2484" s="18"/>
      <c r="ET2484" s="18"/>
      <c r="EU2484" s="18"/>
      <c r="EV2484" s="18"/>
      <c r="EW2484" s="18"/>
      <c r="EX2484" s="18"/>
      <c r="EY2484" s="18"/>
      <c r="EZ2484" s="18"/>
      <c r="FA2484" s="18"/>
      <c r="FB2484" s="18"/>
      <c r="FC2484" s="18"/>
      <c r="FD2484" s="18"/>
      <c r="FE2484" s="18"/>
      <c r="FF2484" s="18"/>
      <c r="FG2484" s="18"/>
      <c r="FH2484" s="18"/>
      <c r="FI2484" s="18"/>
      <c r="FJ2484" s="18"/>
      <c r="FK2484" s="18"/>
      <c r="FL2484" s="18"/>
      <c r="FM2484" s="18"/>
      <c r="FN2484" s="18"/>
      <c r="FO2484" s="18"/>
      <c r="FP2484" s="18"/>
      <c r="FQ2484" s="18"/>
      <c r="FR2484" s="18"/>
      <c r="FS2484" s="18"/>
      <c r="FT2484" s="18"/>
      <c r="FU2484" s="18"/>
      <c r="FV2484" s="18"/>
      <c r="FW2484" s="18"/>
      <c r="FX2484" s="18"/>
      <c r="FY2484" s="18"/>
      <c r="FZ2484" s="18"/>
      <c r="GA2484" s="18"/>
      <c r="GB2484" s="18"/>
      <c r="GC2484" s="18"/>
      <c r="GD2484" s="18"/>
      <c r="GE2484" s="18"/>
      <c r="GF2484" s="18"/>
      <c r="GG2484" s="18"/>
      <c r="GH2484" s="18"/>
      <c r="GI2484" s="18"/>
      <c r="GJ2484" s="18"/>
      <c r="GK2484" s="18"/>
      <c r="GL2484" s="18"/>
      <c r="GM2484" s="18"/>
      <c r="GN2484" s="18"/>
      <c r="GO2484" s="18"/>
      <c r="GP2484" s="18"/>
      <c r="GQ2484" s="18"/>
      <c r="GR2484" s="18"/>
      <c r="GS2484" s="18"/>
      <c r="GT2484" s="18"/>
    </row>
    <row r="2485" spans="1:202" x14ac:dyDescent="0.2">
      <c r="A2485" s="122"/>
      <c r="B2485" s="3"/>
      <c r="C2485" s="3"/>
      <c r="D2485" s="4"/>
      <c r="E2485" s="5"/>
      <c r="F2485" s="19"/>
      <c r="G2485" s="6"/>
      <c r="H2485" s="5"/>
      <c r="I2485" s="5"/>
      <c r="J2485" s="5"/>
      <c r="K2485" s="3"/>
      <c r="L2485" s="20"/>
      <c r="M2485" s="8"/>
      <c r="N2485" s="3"/>
      <c r="O2485" s="3"/>
      <c r="P2485" s="21"/>
      <c r="Q2485" s="2"/>
      <c r="R2485" s="9"/>
      <c r="S2485" s="9"/>
      <c r="T2485" s="9"/>
      <c r="U2485" s="9"/>
      <c r="V2485" s="9"/>
      <c r="W2485" s="9"/>
      <c r="X2485" s="9"/>
      <c r="Y2485" s="9"/>
      <c r="Z2485" s="9"/>
      <c r="AA2485" s="9"/>
      <c r="AB2485" s="9"/>
      <c r="AC2485" s="9"/>
      <c r="AD2485" s="9"/>
      <c r="AE2485" s="9"/>
      <c r="AF2485" s="57" t="s">
        <v>73</v>
      </c>
      <c r="AG2485" s="15" t="str">
        <f>$B$6</f>
        <v>CNEN22</v>
      </c>
      <c r="AH2485" s="3" t="s">
        <v>18</v>
      </c>
      <c r="AI2485" s="19" t="s">
        <v>19</v>
      </c>
      <c r="AJ2485" s="5"/>
      <c r="AK2485" s="19" t="s">
        <v>20</v>
      </c>
      <c r="AL2485" s="57"/>
      <c r="AM2485" s="5"/>
      <c r="AN2485" s="3"/>
      <c r="AO2485" s="7"/>
      <c r="AP2485" s="38"/>
      <c r="AQ2485" s="3"/>
      <c r="AR2485" s="39" t="s">
        <v>23</v>
      </c>
      <c r="AS2485" s="57" t="s">
        <v>23</v>
      </c>
      <c r="AT2485" s="18"/>
      <c r="AU2485" s="18"/>
      <c r="AV2485" s="40"/>
      <c r="AW2485" s="18"/>
      <c r="AX2485" s="18"/>
      <c r="AY2485" s="18"/>
      <c r="AZ2485" s="18"/>
      <c r="BA2485" s="18"/>
      <c r="BB2485" s="18"/>
      <c r="BC2485" s="18"/>
      <c r="BD2485" s="18"/>
      <c r="BE2485" s="18"/>
      <c r="BF2485" s="18"/>
      <c r="BG2485" s="18"/>
      <c r="BH2485" s="18"/>
      <c r="BI2485" s="18"/>
      <c r="BJ2485" s="18"/>
      <c r="BK2485" s="18"/>
      <c r="BL2485" s="18"/>
      <c r="BM2485" s="18"/>
      <c r="BN2485" s="18"/>
      <c r="BO2485" s="18"/>
      <c r="BP2485" s="18"/>
      <c r="BQ2485" s="18"/>
      <c r="BR2485" s="18"/>
      <c r="BS2485" s="18"/>
      <c r="BT2485" s="18"/>
      <c r="BU2485" s="18"/>
      <c r="BV2485" s="18"/>
      <c r="BW2485" s="18"/>
      <c r="BX2485" s="18"/>
      <c r="BY2485" s="18"/>
      <c r="BZ2485" s="18"/>
      <c r="CA2485" s="18"/>
      <c r="CB2485" s="18"/>
      <c r="CC2485" s="18"/>
      <c r="CD2485" s="18"/>
      <c r="CE2485" s="18"/>
      <c r="CF2485" s="18"/>
      <c r="CG2485" s="18"/>
      <c r="CH2485" s="18"/>
      <c r="CI2485" s="18"/>
      <c r="CJ2485" s="18"/>
      <c r="CK2485" s="18"/>
      <c r="CL2485" s="18"/>
      <c r="CM2485" s="18"/>
      <c r="CN2485" s="18"/>
      <c r="CO2485" s="18"/>
      <c r="CP2485" s="18"/>
      <c r="CQ2485" s="18"/>
      <c r="CR2485" s="18"/>
      <c r="CS2485" s="18"/>
      <c r="CT2485" s="18"/>
      <c r="CU2485" s="18"/>
      <c r="CV2485" s="18"/>
      <c r="CW2485" s="18"/>
      <c r="CX2485" s="18"/>
      <c r="CY2485" s="18"/>
      <c r="CZ2485" s="18"/>
      <c r="DA2485" s="18"/>
      <c r="DB2485" s="18"/>
      <c r="DC2485" s="18"/>
      <c r="DD2485" s="18"/>
      <c r="DE2485" s="18"/>
      <c r="DF2485" s="18"/>
      <c r="DG2485" s="18"/>
      <c r="DH2485" s="18"/>
      <c r="DI2485" s="18"/>
      <c r="DJ2485" s="18"/>
      <c r="DK2485" s="18"/>
      <c r="DL2485" s="18"/>
      <c r="DM2485" s="18"/>
      <c r="DN2485" s="18"/>
      <c r="DO2485" s="18"/>
      <c r="DP2485" s="18"/>
      <c r="DQ2485" s="18"/>
      <c r="DR2485" s="18"/>
      <c r="DS2485" s="18"/>
      <c r="DT2485" s="18"/>
      <c r="DU2485" s="18"/>
      <c r="DV2485" s="18"/>
      <c r="DW2485" s="18"/>
      <c r="DX2485" s="18"/>
      <c r="DY2485" s="18"/>
      <c r="DZ2485" s="18"/>
      <c r="EA2485" s="18"/>
      <c r="EB2485" s="18"/>
      <c r="EC2485" s="18"/>
      <c r="ED2485" s="18"/>
      <c r="EE2485" s="18"/>
      <c r="EF2485" s="18"/>
      <c r="EG2485" s="18"/>
      <c r="EH2485" s="18"/>
      <c r="EI2485" s="18"/>
      <c r="EJ2485" s="18"/>
      <c r="EK2485" s="18"/>
      <c r="EL2485" s="18"/>
      <c r="EM2485" s="18"/>
      <c r="EN2485" s="18"/>
      <c r="EO2485" s="18"/>
      <c r="EP2485" s="18"/>
      <c r="EQ2485" s="18"/>
      <c r="ER2485" s="18"/>
      <c r="ES2485" s="18"/>
      <c r="ET2485" s="18"/>
      <c r="EU2485" s="18"/>
      <c r="EV2485" s="18"/>
      <c r="EW2485" s="18"/>
      <c r="EX2485" s="18"/>
      <c r="EY2485" s="18"/>
      <c r="EZ2485" s="18"/>
      <c r="FA2485" s="18"/>
      <c r="FB2485" s="18"/>
      <c r="FC2485" s="18"/>
      <c r="FD2485" s="18"/>
      <c r="FE2485" s="18"/>
      <c r="FF2485" s="18"/>
      <c r="FG2485" s="18"/>
      <c r="FH2485" s="18"/>
      <c r="FI2485" s="18"/>
      <c r="FJ2485" s="18"/>
      <c r="FK2485" s="18"/>
      <c r="FL2485" s="18"/>
      <c r="FM2485" s="18"/>
      <c r="FN2485" s="18"/>
      <c r="FO2485" s="18"/>
      <c r="FP2485" s="18"/>
      <c r="FQ2485" s="18"/>
      <c r="FR2485" s="18"/>
      <c r="FS2485" s="18"/>
      <c r="FT2485" s="18"/>
      <c r="FU2485" s="18"/>
      <c r="FV2485" s="18"/>
      <c r="FW2485" s="18"/>
      <c r="FX2485" s="18"/>
      <c r="FY2485" s="18"/>
      <c r="FZ2485" s="18"/>
      <c r="GA2485" s="18"/>
      <c r="GB2485" s="18"/>
      <c r="GC2485" s="18"/>
      <c r="GD2485" s="18"/>
      <c r="GE2485" s="18"/>
      <c r="GF2485" s="18"/>
      <c r="GG2485" s="18"/>
      <c r="GH2485" s="18"/>
      <c r="GI2485" s="18"/>
      <c r="GJ2485" s="18"/>
      <c r="GK2485" s="18"/>
      <c r="GL2485" s="18"/>
      <c r="GM2485" s="18"/>
      <c r="GN2485" s="18"/>
      <c r="GO2485" s="18"/>
      <c r="GP2485" s="18"/>
      <c r="GQ2485" s="18"/>
      <c r="GR2485" s="18"/>
      <c r="GS2485" s="18"/>
      <c r="GT2485" s="18"/>
    </row>
    <row r="2486" spans="1:202" x14ac:dyDescent="0.2">
      <c r="A2486" s="122"/>
      <c r="B2486" s="3"/>
      <c r="C2486" s="3"/>
      <c r="D2486" s="4"/>
      <c r="E2486" s="5"/>
      <c r="F2486" s="19"/>
      <c r="G2486" s="6"/>
      <c r="H2486" s="5"/>
      <c r="I2486" s="5"/>
      <c r="J2486" s="5"/>
      <c r="K2486" s="3"/>
      <c r="L2486" s="20"/>
      <c r="M2486" s="8"/>
      <c r="N2486" s="3"/>
      <c r="O2486" s="3"/>
      <c r="P2486" s="21"/>
      <c r="Q2486" s="2"/>
      <c r="R2486" s="9"/>
      <c r="S2486" s="9"/>
      <c r="T2486" s="9"/>
      <c r="U2486" s="9"/>
      <c r="V2486" s="9"/>
      <c r="W2486" s="9"/>
      <c r="X2486" s="9"/>
      <c r="Y2486" s="9"/>
      <c r="Z2486" s="9"/>
      <c r="AA2486" s="9"/>
      <c r="AB2486" s="9"/>
      <c r="AC2486" s="9"/>
      <c r="AD2486" s="9"/>
      <c r="AE2486" s="9"/>
      <c r="AF2486" s="57" t="s">
        <v>73</v>
      </c>
      <c r="AG2486" s="15"/>
      <c r="AH2486" s="3"/>
      <c r="AI2486" s="19"/>
      <c r="AJ2486" s="5"/>
      <c r="AK2486" s="19"/>
      <c r="AL2486" s="57"/>
      <c r="AM2486" s="5"/>
      <c r="AN2486" s="3"/>
      <c r="AO2486" s="7"/>
      <c r="AP2486" s="38"/>
      <c r="AQ2486" s="3"/>
      <c r="AR2486" s="39" t="s">
        <v>28</v>
      </c>
      <c r="AS2486" s="57" t="s">
        <v>16</v>
      </c>
      <c r="AT2486" s="18"/>
      <c r="AU2486" s="18"/>
      <c r="AV2486" s="40"/>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8"/>
      <c r="FH2486" s="18"/>
      <c r="FI2486" s="18"/>
      <c r="FJ2486" s="18"/>
      <c r="FK2486" s="18"/>
      <c r="FL2486" s="18"/>
      <c r="FM2486" s="18"/>
      <c r="FN2486" s="18"/>
      <c r="FO2486" s="18"/>
      <c r="FP2486" s="18"/>
      <c r="FQ2486" s="18"/>
      <c r="FR2486" s="18"/>
      <c r="FS2486" s="18"/>
      <c r="FT2486" s="18"/>
      <c r="FU2486" s="18"/>
      <c r="FV2486" s="18"/>
      <c r="FW2486" s="18"/>
      <c r="FX2486" s="18"/>
      <c r="FY2486" s="18"/>
      <c r="FZ2486" s="18"/>
      <c r="GA2486" s="18"/>
      <c r="GB2486" s="18"/>
      <c r="GC2486" s="18"/>
      <c r="GD2486" s="18"/>
      <c r="GE2486" s="18"/>
      <c r="GF2486" s="18"/>
      <c r="GG2486" s="18"/>
      <c r="GH2486" s="18"/>
      <c r="GI2486" s="18"/>
      <c r="GJ2486" s="18"/>
      <c r="GK2486" s="18"/>
      <c r="GL2486" s="18"/>
      <c r="GM2486" s="18"/>
      <c r="GN2486" s="18"/>
      <c r="GO2486" s="18"/>
      <c r="GP2486" s="18"/>
      <c r="GQ2486" s="18"/>
      <c r="GR2486" s="18"/>
      <c r="GS2486" s="18"/>
      <c r="GT2486" s="18"/>
    </row>
    <row r="2487" spans="1:202" x14ac:dyDescent="0.2">
      <c r="A2487" s="122"/>
      <c r="B2487" s="3"/>
      <c r="C2487" s="3"/>
      <c r="D2487" s="4"/>
      <c r="E2487" s="5"/>
      <c r="F2487" s="19"/>
      <c r="G2487" s="6"/>
      <c r="H2487" s="5"/>
      <c r="I2487" s="5"/>
      <c r="J2487" s="5"/>
      <c r="K2487" s="3"/>
      <c r="L2487" s="20"/>
      <c r="M2487" s="8"/>
      <c r="N2487" s="3"/>
      <c r="O2487" s="3"/>
      <c r="P2487" s="21"/>
      <c r="Q2487" s="2"/>
      <c r="R2487" s="9"/>
      <c r="S2487" s="9"/>
      <c r="T2487" s="9"/>
      <c r="U2487" s="9"/>
      <c r="V2487" s="9"/>
      <c r="W2487" s="9"/>
      <c r="X2487" s="9"/>
      <c r="Y2487" s="9"/>
      <c r="Z2487" s="9"/>
      <c r="AA2487" s="9"/>
      <c r="AB2487" s="9"/>
      <c r="AC2487" s="9"/>
      <c r="AD2487" s="9"/>
      <c r="AE2487" s="9"/>
      <c r="AF2487" s="57"/>
      <c r="AG2487" s="3" t="s">
        <v>30</v>
      </c>
      <c r="AH2487" s="3" t="s">
        <v>30</v>
      </c>
      <c r="AI2487" s="19" t="s">
        <v>31</v>
      </c>
      <c r="AJ2487" s="5" t="s">
        <v>32</v>
      </c>
      <c r="AK2487" s="4" t="s">
        <v>33</v>
      </c>
      <c r="AL2487" s="59"/>
      <c r="AM2487" s="16" t="s">
        <v>36</v>
      </c>
      <c r="AN2487" s="3" t="s">
        <v>30</v>
      </c>
      <c r="AO2487" s="7"/>
      <c r="AP2487" s="38" t="s">
        <v>37</v>
      </c>
      <c r="AQ2487" s="3" t="s">
        <v>30</v>
      </c>
      <c r="AR2487" s="39" t="s">
        <v>38</v>
      </c>
      <c r="AS2487" s="59"/>
      <c r="AT2487" s="18"/>
      <c r="AU2487" s="18"/>
      <c r="AV2487" s="40"/>
      <c r="AW2487" s="18"/>
      <c r="AX2487" s="18"/>
      <c r="AY2487" s="18"/>
      <c r="AZ2487" s="18"/>
      <c r="BA2487" s="18"/>
      <c r="BB2487" s="18"/>
      <c r="BC2487" s="18"/>
      <c r="BD2487" s="18"/>
      <c r="BE2487" s="18"/>
      <c r="BF2487" s="18"/>
      <c r="BG2487" s="18"/>
      <c r="BH2487" s="18"/>
      <c r="BI2487" s="18"/>
      <c r="BJ2487" s="18"/>
      <c r="BK2487" s="18"/>
      <c r="BL2487" s="18"/>
      <c r="BM2487" s="18"/>
      <c r="BN2487" s="18"/>
      <c r="BO2487" s="18"/>
      <c r="BP2487" s="18"/>
      <c r="BQ2487" s="18"/>
      <c r="BR2487" s="18"/>
      <c r="BS2487" s="18"/>
      <c r="BT2487" s="18"/>
      <c r="BU2487" s="18"/>
      <c r="BV2487" s="18"/>
      <c r="BW2487" s="18"/>
      <c r="BX2487" s="18"/>
      <c r="BY2487" s="18"/>
      <c r="BZ2487" s="18"/>
      <c r="CA2487" s="18"/>
      <c r="CB2487" s="18"/>
      <c r="CC2487" s="18"/>
      <c r="CD2487" s="18"/>
      <c r="CE2487" s="18"/>
      <c r="CF2487" s="18"/>
      <c r="CG2487" s="18"/>
      <c r="CH2487" s="18"/>
      <c r="CI2487" s="18"/>
      <c r="CJ2487" s="18"/>
      <c r="CK2487" s="18"/>
      <c r="CL2487" s="18"/>
      <c r="CM2487" s="18"/>
      <c r="CN2487" s="18"/>
      <c r="CO2487" s="18"/>
      <c r="CP2487" s="18"/>
      <c r="CQ2487" s="18"/>
      <c r="CR2487" s="18"/>
      <c r="CS2487" s="18"/>
      <c r="CT2487" s="18"/>
      <c r="CU2487" s="18"/>
      <c r="CV2487" s="18"/>
      <c r="CW2487" s="18"/>
      <c r="CX2487" s="18"/>
      <c r="CY2487" s="18"/>
      <c r="CZ2487" s="18"/>
      <c r="DA2487" s="18"/>
      <c r="DB2487" s="18"/>
      <c r="DC2487" s="18"/>
      <c r="DD2487" s="18"/>
      <c r="DE2487" s="18"/>
      <c r="DF2487" s="18"/>
      <c r="DG2487" s="18"/>
      <c r="DH2487" s="18"/>
      <c r="DI2487" s="18"/>
      <c r="DJ2487" s="18"/>
      <c r="DK2487" s="18"/>
      <c r="DL2487" s="18"/>
      <c r="DM2487" s="18"/>
      <c r="DN2487" s="18"/>
      <c r="DO2487" s="18"/>
      <c r="DP2487" s="18"/>
      <c r="DQ2487" s="18"/>
      <c r="DR2487" s="18"/>
      <c r="DS2487" s="18"/>
      <c r="DT2487" s="18"/>
      <c r="DU2487" s="18"/>
      <c r="DV2487" s="18"/>
      <c r="DW2487" s="18"/>
      <c r="DX2487" s="18"/>
      <c r="DY2487" s="18"/>
      <c r="DZ2487" s="18"/>
      <c r="EA2487" s="18"/>
      <c r="EB2487" s="18"/>
      <c r="EC2487" s="18"/>
      <c r="ED2487" s="18"/>
      <c r="EE2487" s="18"/>
      <c r="EF2487" s="18"/>
      <c r="EG2487" s="18"/>
      <c r="EH2487" s="18"/>
      <c r="EI2487" s="18"/>
      <c r="EJ2487" s="18"/>
      <c r="EK2487" s="18"/>
      <c r="EL2487" s="18"/>
      <c r="EM2487" s="18"/>
      <c r="EN2487" s="18"/>
      <c r="EO2487" s="18"/>
      <c r="EP2487" s="18"/>
      <c r="EQ2487" s="18"/>
      <c r="ER2487" s="18"/>
      <c r="ES2487" s="18"/>
      <c r="ET2487" s="18"/>
      <c r="EU2487" s="18"/>
      <c r="EV2487" s="18"/>
      <c r="EW2487" s="18"/>
      <c r="EX2487" s="18"/>
      <c r="EY2487" s="18"/>
      <c r="EZ2487" s="18"/>
      <c r="FA2487" s="18"/>
      <c r="FB2487" s="18"/>
      <c r="FC2487" s="18"/>
      <c r="FD2487" s="18"/>
      <c r="FE2487" s="18"/>
      <c r="FF2487" s="18"/>
      <c r="FG2487" s="18"/>
      <c r="FH2487" s="18"/>
      <c r="FI2487" s="18"/>
      <c r="FJ2487" s="18"/>
      <c r="FK2487" s="18"/>
      <c r="FL2487" s="18"/>
      <c r="FM2487" s="18"/>
      <c r="FN2487" s="18"/>
      <c r="FO2487" s="18"/>
      <c r="FP2487" s="18"/>
      <c r="FQ2487" s="18"/>
      <c r="FR2487" s="18"/>
      <c r="FS2487" s="18"/>
      <c r="FT2487" s="18"/>
      <c r="FU2487" s="18"/>
      <c r="FV2487" s="18"/>
      <c r="FW2487" s="18"/>
      <c r="FX2487" s="18"/>
      <c r="FY2487" s="18"/>
      <c r="FZ2487" s="18"/>
      <c r="GA2487" s="18"/>
      <c r="GB2487" s="18"/>
      <c r="GC2487" s="18"/>
      <c r="GD2487" s="18"/>
      <c r="GE2487" s="18"/>
      <c r="GF2487" s="18"/>
      <c r="GG2487" s="18"/>
      <c r="GH2487" s="18"/>
      <c r="GI2487" s="18"/>
      <c r="GJ2487" s="18"/>
      <c r="GK2487" s="18"/>
      <c r="GL2487" s="18"/>
      <c r="GM2487" s="18"/>
      <c r="GN2487" s="18"/>
      <c r="GO2487" s="18"/>
      <c r="GP2487" s="18"/>
      <c r="GQ2487" s="18"/>
      <c r="GR2487" s="18"/>
      <c r="GS2487" s="18"/>
      <c r="GT2487" s="18"/>
    </row>
    <row r="2488" spans="1:202" x14ac:dyDescent="0.2">
      <c r="A2488" s="122"/>
      <c r="B2488" s="3"/>
      <c r="C2488" s="3"/>
      <c r="D2488" s="4"/>
      <c r="E2488" s="5"/>
      <c r="F2488" s="19"/>
      <c r="G2488" s="6"/>
      <c r="H2488" s="5"/>
      <c r="I2488" s="5"/>
      <c r="J2488" s="5"/>
      <c r="K2488" s="3"/>
      <c r="L2488" s="20"/>
      <c r="M2488" s="8"/>
      <c r="N2488" s="3"/>
      <c r="O2488" s="3"/>
      <c r="P2488" s="21"/>
      <c r="Q2488" s="2"/>
      <c r="R2488" s="9"/>
      <c r="S2488" s="9"/>
      <c r="T2488" s="9"/>
      <c r="U2488" s="9"/>
      <c r="V2488" s="9"/>
      <c r="W2488" s="9"/>
      <c r="X2488" s="9"/>
      <c r="Y2488" s="9"/>
      <c r="Z2488" s="9"/>
      <c r="AA2488" s="9"/>
      <c r="AB2488" s="9"/>
      <c r="AC2488" s="9"/>
      <c r="AD2488" s="9"/>
      <c r="AE2488" s="9"/>
      <c r="AF2488" s="59"/>
      <c r="AG2488" s="15"/>
      <c r="AH2488" s="15"/>
      <c r="AI2488" s="4"/>
      <c r="AJ2488" s="16"/>
      <c r="AK2488" s="4"/>
      <c r="AL2488" s="59"/>
      <c r="AM2488" s="16"/>
      <c r="AN2488" s="15"/>
      <c r="AO2488" s="9"/>
      <c r="AP2488" s="17"/>
      <c r="AQ2488" s="15"/>
      <c r="AR2488" s="10"/>
      <c r="AS2488" s="61"/>
      <c r="AT2488" s="18"/>
      <c r="AU2488" s="18"/>
      <c r="AV2488" s="40"/>
      <c r="AW2488" s="18"/>
      <c r="AX2488" s="18"/>
      <c r="AY2488" s="18"/>
      <c r="AZ2488" s="18"/>
      <c r="BA2488" s="18"/>
      <c r="BB2488" s="18"/>
      <c r="BC2488" s="18"/>
      <c r="BD2488" s="18"/>
      <c r="BE2488" s="18"/>
      <c r="BF2488" s="18"/>
      <c r="BG2488" s="18"/>
      <c r="BH2488" s="18"/>
      <c r="BI2488" s="18"/>
      <c r="BJ2488" s="18"/>
      <c r="BK2488" s="18"/>
      <c r="BL2488" s="18"/>
      <c r="BM2488" s="18"/>
      <c r="BN2488" s="18"/>
      <c r="BO2488" s="18"/>
      <c r="BP2488" s="18"/>
      <c r="BQ2488" s="18"/>
      <c r="BR2488" s="18"/>
      <c r="BS2488" s="18"/>
      <c r="BT2488" s="18"/>
      <c r="BU2488" s="18"/>
      <c r="BV2488" s="18"/>
      <c r="BW2488" s="18"/>
      <c r="BX2488" s="18"/>
      <c r="BY2488" s="18"/>
      <c r="BZ2488" s="18"/>
      <c r="CA2488" s="18"/>
      <c r="CB2488" s="18"/>
      <c r="CC2488" s="18"/>
      <c r="CD2488" s="18"/>
      <c r="CE2488" s="18"/>
      <c r="CF2488" s="18"/>
      <c r="CG2488" s="18"/>
      <c r="CH2488" s="18"/>
      <c r="CI2488" s="18"/>
      <c r="CJ2488" s="18"/>
      <c r="CK2488" s="18"/>
      <c r="CL2488" s="18"/>
      <c r="CM2488" s="18"/>
      <c r="CN2488" s="18"/>
      <c r="CO2488" s="18"/>
      <c r="CP2488" s="18"/>
      <c r="CQ2488" s="18"/>
      <c r="CR2488" s="18"/>
      <c r="CS2488" s="18"/>
      <c r="CT2488" s="18"/>
      <c r="CU2488" s="18"/>
      <c r="CV2488" s="18"/>
      <c r="CW2488" s="18"/>
      <c r="CX2488" s="18"/>
      <c r="CY2488" s="18"/>
      <c r="CZ2488" s="18"/>
      <c r="DA2488" s="18"/>
      <c r="DB2488" s="18"/>
      <c r="DC2488" s="18"/>
      <c r="DD2488" s="18"/>
      <c r="DE2488" s="18"/>
      <c r="DF2488" s="18"/>
      <c r="DG2488" s="18"/>
      <c r="DH2488" s="18"/>
      <c r="DI2488" s="18"/>
      <c r="DJ2488" s="18"/>
      <c r="DK2488" s="18"/>
      <c r="DL2488" s="18"/>
      <c r="DM2488" s="18"/>
      <c r="DN2488" s="18"/>
      <c r="DO2488" s="18"/>
      <c r="DP2488" s="18"/>
      <c r="DQ2488" s="18"/>
      <c r="DR2488" s="18"/>
      <c r="DS2488" s="18"/>
      <c r="DT2488" s="18"/>
      <c r="DU2488" s="18"/>
      <c r="DV2488" s="18"/>
      <c r="DW2488" s="18"/>
      <c r="DX2488" s="18"/>
      <c r="DY2488" s="18"/>
      <c r="DZ2488" s="18"/>
      <c r="EA2488" s="18"/>
      <c r="EB2488" s="18"/>
      <c r="EC2488" s="18"/>
      <c r="ED2488" s="18"/>
      <c r="EE2488" s="18"/>
      <c r="EF2488" s="18"/>
      <c r="EG2488" s="18"/>
      <c r="EH2488" s="18"/>
      <c r="EI2488" s="18"/>
      <c r="EJ2488" s="18"/>
      <c r="EK2488" s="18"/>
      <c r="EL2488" s="18"/>
      <c r="EM2488" s="18"/>
      <c r="EN2488" s="18"/>
      <c r="EO2488" s="18"/>
      <c r="EP2488" s="18"/>
      <c r="EQ2488" s="18"/>
      <c r="ER2488" s="18"/>
      <c r="ES2488" s="18"/>
      <c r="ET2488" s="18"/>
      <c r="EU2488" s="18"/>
      <c r="EV2488" s="18"/>
      <c r="EW2488" s="18"/>
      <c r="EX2488" s="18"/>
      <c r="EY2488" s="18"/>
      <c r="EZ2488" s="18"/>
      <c r="FA2488" s="18"/>
      <c r="FB2488" s="18"/>
      <c r="FC2488" s="18"/>
      <c r="FD2488" s="18"/>
      <c r="FE2488" s="18"/>
      <c r="FF2488" s="18"/>
      <c r="FG2488" s="18"/>
      <c r="FH2488" s="18"/>
      <c r="FI2488" s="18"/>
      <c r="FJ2488" s="18"/>
      <c r="FK2488" s="18"/>
      <c r="FL2488" s="18"/>
      <c r="FM2488" s="18"/>
      <c r="FN2488" s="18"/>
      <c r="FO2488" s="18"/>
      <c r="FP2488" s="18"/>
      <c r="FQ2488" s="18"/>
      <c r="FR2488" s="18"/>
      <c r="FS2488" s="18"/>
      <c r="FT2488" s="18"/>
      <c r="FU2488" s="18"/>
      <c r="FV2488" s="18"/>
      <c r="FW2488" s="18"/>
      <c r="FX2488" s="18"/>
      <c r="FY2488" s="18"/>
      <c r="FZ2488" s="18"/>
      <c r="GA2488" s="18"/>
      <c r="GB2488" s="18"/>
      <c r="GC2488" s="18"/>
      <c r="GD2488" s="18"/>
      <c r="GE2488" s="18"/>
      <c r="GF2488" s="18"/>
      <c r="GG2488" s="18"/>
      <c r="GH2488" s="18"/>
      <c r="GI2488" s="18"/>
      <c r="GJ2488" s="18"/>
      <c r="GK2488" s="18"/>
      <c r="GL2488" s="18"/>
      <c r="GM2488" s="18"/>
      <c r="GN2488" s="18"/>
      <c r="GO2488" s="18"/>
      <c r="GP2488" s="18"/>
      <c r="GQ2488" s="18"/>
      <c r="GR2488" s="18"/>
      <c r="GS2488" s="18"/>
      <c r="GT2488" s="18"/>
    </row>
    <row r="2489" spans="1:202" x14ac:dyDescent="0.2">
      <c r="A2489" s="122"/>
      <c r="B2489" s="3"/>
      <c r="C2489" s="3"/>
      <c r="D2489" s="4"/>
      <c r="E2489" s="5"/>
      <c r="F2489" s="19"/>
      <c r="G2489" s="6"/>
      <c r="H2489" s="5"/>
      <c r="I2489" s="5"/>
      <c r="J2489" s="5"/>
      <c r="K2489" s="3"/>
      <c r="L2489" s="20"/>
      <c r="M2489" s="8"/>
      <c r="N2489" s="3"/>
      <c r="O2489" s="3"/>
      <c r="P2489" s="21"/>
      <c r="Q2489" s="2"/>
      <c r="R2489" s="9"/>
      <c r="S2489" s="9"/>
      <c r="T2489" s="9"/>
      <c r="U2489" s="9"/>
      <c r="V2489" s="9"/>
      <c r="W2489" s="9"/>
      <c r="X2489" s="9"/>
      <c r="Y2489" s="9"/>
      <c r="Z2489" s="9"/>
      <c r="AA2489" s="9"/>
      <c r="AB2489" s="9"/>
      <c r="AC2489" s="9"/>
      <c r="AD2489" s="9"/>
      <c r="AE2489" s="9"/>
      <c r="AF2489" s="59">
        <f>(AF2481+1)</f>
        <v>44985</v>
      </c>
      <c r="AG2489" s="15">
        <f t="shared" ref="AG2489:AK2504" si="859">VLOOKUP($AF2489,$A$10:$Q$3625,(AG$1)+1)</f>
        <v>0</v>
      </c>
      <c r="AH2489" s="15">
        <f t="shared" si="859"/>
        <v>0</v>
      </c>
      <c r="AI2489" s="4">
        <f t="shared" si="859"/>
        <v>0</v>
      </c>
      <c r="AJ2489" s="16">
        <f t="shared" si="859"/>
        <v>0</v>
      </c>
      <c r="AK2489" s="4">
        <f t="shared" si="859"/>
        <v>0</v>
      </c>
      <c r="AL2489" s="59">
        <f t="shared" ref="AL2489:AL2518" si="860">AF2489</f>
        <v>44985</v>
      </c>
      <c r="AM2489" s="16">
        <f t="shared" ref="AM2489:AS2504" si="861">VLOOKUP($AF2489,$A$10:$Q$3625,(AM$1)+1)</f>
        <v>0</v>
      </c>
      <c r="AN2489" s="15">
        <f t="shared" si="861"/>
        <v>0</v>
      </c>
      <c r="AO2489" s="9">
        <f t="shared" si="861"/>
        <v>0</v>
      </c>
      <c r="AP2489" s="17">
        <f t="shared" si="861"/>
        <v>0</v>
      </c>
      <c r="AQ2489" s="15">
        <f t="shared" si="861"/>
        <v>0</v>
      </c>
      <c r="AR2489" s="10">
        <f t="shared" si="861"/>
        <v>0</v>
      </c>
      <c r="AS2489" s="59">
        <f t="shared" si="861"/>
        <v>0</v>
      </c>
      <c r="AT2489" s="18"/>
      <c r="AU2489" s="18"/>
      <c r="AV2489" s="40"/>
      <c r="AW2489" s="18"/>
      <c r="AX2489" s="18"/>
      <c r="AY2489" s="18"/>
      <c r="AZ2489" s="18"/>
      <c r="BA2489" s="18"/>
      <c r="BB2489" s="18"/>
      <c r="BC2489" s="18"/>
      <c r="BD2489" s="18"/>
      <c r="BE2489" s="18"/>
      <c r="BF2489" s="18"/>
      <c r="BG2489" s="18"/>
      <c r="BH2489" s="18"/>
      <c r="BI2489" s="18"/>
      <c r="BJ2489" s="18"/>
      <c r="BK2489" s="18"/>
      <c r="BL2489" s="18"/>
      <c r="BM2489" s="18"/>
      <c r="BN2489" s="18"/>
      <c r="BO2489" s="18"/>
      <c r="BP2489" s="18"/>
      <c r="BQ2489" s="18"/>
      <c r="BR2489" s="18"/>
      <c r="BS2489" s="18"/>
      <c r="BT2489" s="18"/>
      <c r="BU2489" s="18"/>
      <c r="BV2489" s="18"/>
      <c r="BW2489" s="18"/>
      <c r="BX2489" s="18"/>
      <c r="BY2489" s="18"/>
      <c r="BZ2489" s="18"/>
      <c r="CA2489" s="18"/>
      <c r="CB2489" s="18"/>
      <c r="CC2489" s="18"/>
      <c r="CD2489" s="18"/>
      <c r="CE2489" s="18"/>
      <c r="CF2489" s="18"/>
      <c r="CG2489" s="18"/>
      <c r="CH2489" s="18"/>
      <c r="CI2489" s="18"/>
      <c r="CJ2489" s="18"/>
      <c r="CK2489" s="18"/>
      <c r="CL2489" s="18"/>
      <c r="CM2489" s="18"/>
      <c r="CN2489" s="18"/>
      <c r="CO2489" s="18"/>
      <c r="CP2489" s="18"/>
      <c r="CQ2489" s="18"/>
      <c r="CR2489" s="18"/>
      <c r="CS2489" s="18"/>
      <c r="CT2489" s="18"/>
      <c r="CU2489" s="18"/>
      <c r="CV2489" s="18"/>
      <c r="CW2489" s="18"/>
      <c r="CX2489" s="18"/>
      <c r="CY2489" s="18"/>
      <c r="CZ2489" s="18"/>
      <c r="DA2489" s="18"/>
      <c r="DB2489" s="18"/>
      <c r="DC2489" s="18"/>
      <c r="DD2489" s="18"/>
      <c r="DE2489" s="18"/>
      <c r="DF2489" s="18"/>
      <c r="DG2489" s="18"/>
      <c r="DH2489" s="18"/>
      <c r="DI2489" s="18"/>
      <c r="DJ2489" s="18"/>
      <c r="DK2489" s="18"/>
      <c r="DL2489" s="18"/>
      <c r="DM2489" s="18"/>
      <c r="DN2489" s="18"/>
      <c r="DO2489" s="18"/>
      <c r="DP2489" s="18"/>
      <c r="DQ2489" s="18"/>
      <c r="DR2489" s="18"/>
      <c r="DS2489" s="18"/>
      <c r="DT2489" s="18"/>
      <c r="DU2489" s="18"/>
      <c r="DV2489" s="18"/>
      <c r="DW2489" s="18"/>
      <c r="DX2489" s="18"/>
      <c r="DY2489" s="18"/>
      <c r="DZ2489" s="18"/>
      <c r="EA2489" s="18"/>
      <c r="EB2489" s="18"/>
      <c r="EC2489" s="18"/>
      <c r="ED2489" s="18"/>
      <c r="EE2489" s="18"/>
      <c r="EF2489" s="18"/>
      <c r="EG2489" s="18"/>
      <c r="EH2489" s="18"/>
      <c r="EI2489" s="18"/>
      <c r="EJ2489" s="18"/>
      <c r="EK2489" s="18"/>
      <c r="EL2489" s="18"/>
      <c r="EM2489" s="18"/>
      <c r="EN2489" s="18"/>
      <c r="EO2489" s="18"/>
      <c r="EP2489" s="18"/>
      <c r="EQ2489" s="18"/>
      <c r="ER2489" s="18"/>
      <c r="ES2489" s="18"/>
      <c r="ET2489" s="18"/>
      <c r="EU2489" s="18"/>
      <c r="EV2489" s="18"/>
      <c r="EW2489" s="18"/>
      <c r="EX2489" s="18"/>
      <c r="EY2489" s="18"/>
      <c r="EZ2489" s="18"/>
      <c r="FA2489" s="18"/>
      <c r="FB2489" s="18"/>
      <c r="FC2489" s="18"/>
      <c r="FD2489" s="18"/>
      <c r="FE2489" s="18"/>
      <c r="FF2489" s="18"/>
      <c r="FG2489" s="18"/>
      <c r="FH2489" s="18"/>
      <c r="FI2489" s="18"/>
      <c r="FJ2489" s="18"/>
      <c r="FK2489" s="18"/>
      <c r="FL2489" s="18"/>
      <c r="FM2489" s="18"/>
      <c r="FN2489" s="18"/>
      <c r="FO2489" s="18"/>
      <c r="FP2489" s="18"/>
      <c r="FQ2489" s="18"/>
      <c r="FR2489" s="18"/>
      <c r="FS2489" s="18"/>
      <c r="FT2489" s="18"/>
      <c r="FU2489" s="18"/>
      <c r="FV2489" s="18"/>
      <c r="FW2489" s="18"/>
      <c r="FX2489" s="18"/>
      <c r="FY2489" s="18"/>
      <c r="FZ2489" s="18"/>
      <c r="GA2489" s="18"/>
      <c r="GB2489" s="18"/>
      <c r="GC2489" s="18"/>
      <c r="GD2489" s="18"/>
      <c r="GE2489" s="18"/>
      <c r="GF2489" s="18"/>
      <c r="GG2489" s="18"/>
      <c r="GH2489" s="18"/>
      <c r="GI2489" s="18"/>
      <c r="GJ2489" s="18"/>
      <c r="GK2489" s="18"/>
      <c r="GL2489" s="18"/>
      <c r="GM2489" s="18"/>
      <c r="GN2489" s="18"/>
      <c r="GO2489" s="18"/>
      <c r="GP2489" s="18"/>
      <c r="GQ2489" s="18"/>
      <c r="GR2489" s="18"/>
      <c r="GS2489" s="18"/>
      <c r="GT2489" s="18"/>
    </row>
    <row r="2490" spans="1:202" x14ac:dyDescent="0.2">
      <c r="A2490" s="122"/>
      <c r="B2490" s="3"/>
      <c r="C2490" s="3"/>
      <c r="D2490" s="4"/>
      <c r="E2490" s="5"/>
      <c r="F2490" s="19"/>
      <c r="G2490" s="6"/>
      <c r="H2490" s="5"/>
      <c r="I2490" s="5"/>
      <c r="J2490" s="5"/>
      <c r="K2490" s="3"/>
      <c r="L2490" s="20"/>
      <c r="M2490" s="8"/>
      <c r="N2490" s="3"/>
      <c r="O2490" s="3"/>
      <c r="P2490" s="21"/>
      <c r="Q2490" s="2"/>
      <c r="R2490" s="9"/>
      <c r="S2490" s="9"/>
      <c r="T2490" s="9"/>
      <c r="U2490" s="9"/>
      <c r="V2490" s="9"/>
      <c r="W2490" s="9"/>
      <c r="X2490" s="9"/>
      <c r="Y2490" s="9"/>
      <c r="Z2490" s="9"/>
      <c r="AA2490" s="9"/>
      <c r="AB2490" s="9"/>
      <c r="AC2490" s="9"/>
      <c r="AD2490" s="9"/>
      <c r="AE2490" s="9"/>
      <c r="AF2490" s="59">
        <f t="shared" ref="AF2490:AF2518" si="862">(AF2489+1)</f>
        <v>44986</v>
      </c>
      <c r="AG2490" s="15">
        <f t="shared" si="859"/>
        <v>0</v>
      </c>
      <c r="AH2490" s="15">
        <f t="shared" si="859"/>
        <v>0</v>
      </c>
      <c r="AI2490" s="4">
        <f t="shared" si="859"/>
        <v>0</v>
      </c>
      <c r="AJ2490" s="16">
        <f t="shared" si="859"/>
        <v>0</v>
      </c>
      <c r="AK2490" s="4">
        <f t="shared" si="859"/>
        <v>0</v>
      </c>
      <c r="AL2490" s="59">
        <f t="shared" si="860"/>
        <v>44986</v>
      </c>
      <c r="AM2490" s="16">
        <f t="shared" si="861"/>
        <v>0</v>
      </c>
      <c r="AN2490" s="15">
        <f t="shared" si="861"/>
        <v>0</v>
      </c>
      <c r="AO2490" s="9">
        <f t="shared" si="861"/>
        <v>0</v>
      </c>
      <c r="AP2490" s="17">
        <f t="shared" si="861"/>
        <v>0</v>
      </c>
      <c r="AQ2490" s="15">
        <f t="shared" si="861"/>
        <v>0</v>
      </c>
      <c r="AR2490" s="10">
        <f t="shared" si="861"/>
        <v>0</v>
      </c>
      <c r="AS2490" s="59">
        <f t="shared" si="861"/>
        <v>0</v>
      </c>
      <c r="AT2490" s="18"/>
      <c r="AU2490" s="18"/>
      <c r="AV2490" s="40"/>
      <c r="AW2490" s="18"/>
      <c r="AX2490" s="18"/>
      <c r="AY2490" s="18"/>
      <c r="AZ2490" s="18"/>
      <c r="BA2490" s="18"/>
      <c r="BB2490" s="18"/>
      <c r="BC2490" s="18"/>
      <c r="BD2490" s="18"/>
      <c r="BE2490" s="18"/>
      <c r="BF2490" s="18"/>
      <c r="BG2490" s="18"/>
      <c r="BH2490" s="18"/>
      <c r="BI2490" s="18"/>
      <c r="BJ2490" s="18"/>
      <c r="BK2490" s="18"/>
      <c r="BL2490" s="18"/>
      <c r="BM2490" s="18"/>
      <c r="BN2490" s="18"/>
      <c r="BO2490" s="18"/>
      <c r="BP2490" s="18"/>
      <c r="BQ2490" s="18"/>
      <c r="BR2490" s="18"/>
      <c r="BS2490" s="18"/>
      <c r="BT2490" s="18"/>
      <c r="BU2490" s="18"/>
      <c r="BV2490" s="18"/>
      <c r="BW2490" s="18"/>
      <c r="BX2490" s="18"/>
      <c r="BY2490" s="18"/>
      <c r="BZ2490" s="18"/>
      <c r="CA2490" s="18"/>
      <c r="CB2490" s="18"/>
      <c r="CC2490" s="18"/>
      <c r="CD2490" s="18"/>
      <c r="CE2490" s="18"/>
      <c r="CF2490" s="18"/>
      <c r="CG2490" s="18"/>
      <c r="CH2490" s="18"/>
      <c r="CI2490" s="18"/>
      <c r="CJ2490" s="18"/>
      <c r="CK2490" s="18"/>
      <c r="CL2490" s="18"/>
      <c r="CM2490" s="18"/>
      <c r="CN2490" s="18"/>
      <c r="CO2490" s="18"/>
      <c r="CP2490" s="18"/>
      <c r="CQ2490" s="18"/>
      <c r="CR2490" s="18"/>
      <c r="CS2490" s="18"/>
      <c r="CT2490" s="18"/>
      <c r="CU2490" s="18"/>
      <c r="CV2490" s="18"/>
      <c r="CW2490" s="18"/>
      <c r="CX2490" s="18"/>
      <c r="CY2490" s="18"/>
      <c r="CZ2490" s="18"/>
      <c r="DA2490" s="18"/>
      <c r="DB2490" s="18"/>
      <c r="DC2490" s="18"/>
      <c r="DD2490" s="18"/>
      <c r="DE2490" s="18"/>
      <c r="DF2490" s="18"/>
      <c r="DG2490" s="18"/>
      <c r="DH2490" s="18"/>
      <c r="DI2490" s="18"/>
      <c r="DJ2490" s="18"/>
      <c r="DK2490" s="18"/>
      <c r="DL2490" s="18"/>
      <c r="DM2490" s="18"/>
      <c r="DN2490" s="18"/>
      <c r="DO2490" s="18"/>
      <c r="DP2490" s="18"/>
      <c r="DQ2490" s="18"/>
      <c r="DR2490" s="18"/>
      <c r="DS2490" s="18"/>
      <c r="DT2490" s="18"/>
      <c r="DU2490" s="18"/>
      <c r="DV2490" s="18"/>
      <c r="DW2490" s="18"/>
      <c r="DX2490" s="18"/>
      <c r="DY2490" s="18"/>
      <c r="DZ2490" s="18"/>
      <c r="EA2490" s="18"/>
      <c r="EB2490" s="18"/>
      <c r="EC2490" s="18"/>
      <c r="ED2490" s="18"/>
      <c r="EE2490" s="18"/>
      <c r="EF2490" s="18"/>
      <c r="EG2490" s="18"/>
      <c r="EH2490" s="18"/>
      <c r="EI2490" s="18"/>
      <c r="EJ2490" s="18"/>
      <c r="EK2490" s="18"/>
      <c r="EL2490" s="18"/>
      <c r="EM2490" s="18"/>
      <c r="EN2490" s="18"/>
      <c r="EO2490" s="18"/>
      <c r="EP2490" s="18"/>
      <c r="EQ2490" s="18"/>
      <c r="ER2490" s="18"/>
      <c r="ES2490" s="18"/>
      <c r="ET2490" s="18"/>
      <c r="EU2490" s="18"/>
      <c r="EV2490" s="18"/>
      <c r="EW2490" s="18"/>
      <c r="EX2490" s="18"/>
      <c r="EY2490" s="18"/>
      <c r="EZ2490" s="18"/>
      <c r="FA2490" s="18"/>
      <c r="FB2490" s="18"/>
      <c r="FC2490" s="18"/>
      <c r="FD2490" s="18"/>
      <c r="FE2490" s="18"/>
      <c r="FF2490" s="18"/>
      <c r="FG2490" s="18"/>
      <c r="FH2490" s="18"/>
      <c r="FI2490" s="18"/>
      <c r="FJ2490" s="18"/>
      <c r="FK2490" s="18"/>
      <c r="FL2490" s="18"/>
      <c r="FM2490" s="18"/>
      <c r="FN2490" s="18"/>
      <c r="FO2490" s="18"/>
      <c r="FP2490" s="18"/>
      <c r="FQ2490" s="18"/>
      <c r="FR2490" s="18"/>
      <c r="FS2490" s="18"/>
      <c r="FT2490" s="18"/>
      <c r="FU2490" s="18"/>
      <c r="FV2490" s="18"/>
      <c r="FW2490" s="18"/>
      <c r="FX2490" s="18"/>
      <c r="FY2490" s="18"/>
      <c r="FZ2490" s="18"/>
      <c r="GA2490" s="18"/>
      <c r="GB2490" s="18"/>
      <c r="GC2490" s="18"/>
      <c r="GD2490" s="18"/>
      <c r="GE2490" s="18"/>
      <c r="GF2490" s="18"/>
      <c r="GG2490" s="18"/>
      <c r="GH2490" s="18"/>
      <c r="GI2490" s="18"/>
      <c r="GJ2490" s="18"/>
      <c r="GK2490" s="18"/>
      <c r="GL2490" s="18"/>
      <c r="GM2490" s="18"/>
      <c r="GN2490" s="18"/>
      <c r="GO2490" s="18"/>
      <c r="GP2490" s="18"/>
      <c r="GQ2490" s="18"/>
      <c r="GR2490" s="18"/>
      <c r="GS2490" s="18"/>
      <c r="GT2490" s="18"/>
    </row>
    <row r="2491" spans="1:202" x14ac:dyDescent="0.2">
      <c r="A2491" s="122"/>
      <c r="B2491" s="3"/>
      <c r="C2491" s="3"/>
      <c r="D2491" s="4"/>
      <c r="E2491" s="5"/>
      <c r="F2491" s="19"/>
      <c r="G2491" s="6"/>
      <c r="H2491" s="5"/>
      <c r="I2491" s="5"/>
      <c r="J2491" s="5"/>
      <c r="K2491" s="3"/>
      <c r="L2491" s="20"/>
      <c r="M2491" s="8"/>
      <c r="N2491" s="3"/>
      <c r="O2491" s="3"/>
      <c r="P2491" s="21"/>
      <c r="Q2491" s="2"/>
      <c r="R2491" s="9"/>
      <c r="S2491" s="9"/>
      <c r="T2491" s="9"/>
      <c r="U2491" s="9"/>
      <c r="V2491" s="9"/>
      <c r="W2491" s="9"/>
      <c r="X2491" s="9"/>
      <c r="Y2491" s="9"/>
      <c r="Z2491" s="9"/>
      <c r="AA2491" s="9"/>
      <c r="AB2491" s="9"/>
      <c r="AC2491" s="9"/>
      <c r="AD2491" s="9"/>
      <c r="AE2491" s="9"/>
      <c r="AF2491" s="59">
        <f t="shared" si="862"/>
        <v>44987</v>
      </c>
      <c r="AG2491" s="15">
        <f t="shared" si="859"/>
        <v>0</v>
      </c>
      <c r="AH2491" s="15">
        <f t="shared" si="859"/>
        <v>0</v>
      </c>
      <c r="AI2491" s="4">
        <f t="shared" si="859"/>
        <v>0</v>
      </c>
      <c r="AJ2491" s="16">
        <f t="shared" si="859"/>
        <v>0</v>
      </c>
      <c r="AK2491" s="4">
        <f t="shared" si="859"/>
        <v>0</v>
      </c>
      <c r="AL2491" s="59">
        <f t="shared" si="860"/>
        <v>44987</v>
      </c>
      <c r="AM2491" s="16">
        <f t="shared" si="861"/>
        <v>0</v>
      </c>
      <c r="AN2491" s="15">
        <f t="shared" si="861"/>
        <v>0</v>
      </c>
      <c r="AO2491" s="9">
        <f t="shared" si="861"/>
        <v>0</v>
      </c>
      <c r="AP2491" s="17">
        <f t="shared" si="861"/>
        <v>0</v>
      </c>
      <c r="AQ2491" s="15">
        <f t="shared" si="861"/>
        <v>0</v>
      </c>
      <c r="AR2491" s="10">
        <f t="shared" si="861"/>
        <v>0</v>
      </c>
      <c r="AS2491" s="59">
        <f t="shared" si="861"/>
        <v>0</v>
      </c>
      <c r="AT2491" s="18"/>
      <c r="AU2491" s="18"/>
      <c r="AV2491" s="40"/>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c r="DM2491" s="18"/>
      <c r="DN2491" s="18"/>
      <c r="DO2491" s="18"/>
      <c r="DP2491" s="18"/>
      <c r="DQ2491" s="18"/>
      <c r="DR2491" s="18"/>
      <c r="DS2491" s="18"/>
      <c r="DT2491" s="18"/>
      <c r="DU2491" s="18"/>
      <c r="DV2491" s="18"/>
      <c r="DW2491" s="18"/>
      <c r="DX2491" s="18"/>
      <c r="DY2491" s="18"/>
      <c r="DZ2491" s="18"/>
      <c r="EA2491" s="18"/>
      <c r="EB2491" s="18"/>
      <c r="EC2491" s="18"/>
      <c r="ED2491" s="18"/>
      <c r="EE2491" s="18"/>
      <c r="EF2491" s="18"/>
      <c r="EG2491" s="18"/>
      <c r="EH2491" s="18"/>
      <c r="EI2491" s="18"/>
      <c r="EJ2491" s="18"/>
      <c r="EK2491" s="18"/>
      <c r="EL2491" s="18"/>
      <c r="EM2491" s="18"/>
      <c r="EN2491" s="18"/>
      <c r="EO2491" s="18"/>
      <c r="EP2491" s="18"/>
      <c r="EQ2491" s="18"/>
      <c r="ER2491" s="18"/>
      <c r="ES2491" s="18"/>
      <c r="ET2491" s="18"/>
      <c r="EU2491" s="18"/>
      <c r="EV2491" s="18"/>
      <c r="EW2491" s="18"/>
      <c r="EX2491" s="18"/>
      <c r="EY2491" s="18"/>
      <c r="EZ2491" s="18"/>
      <c r="FA2491" s="18"/>
      <c r="FB2491" s="18"/>
      <c r="FC2491" s="18"/>
      <c r="FD2491" s="18"/>
      <c r="FE2491" s="18"/>
      <c r="FF2491" s="18"/>
      <c r="FG2491" s="18"/>
      <c r="FH2491" s="18"/>
      <c r="FI2491" s="18"/>
      <c r="FJ2491" s="18"/>
      <c r="FK2491" s="18"/>
      <c r="FL2491" s="18"/>
      <c r="FM2491" s="18"/>
      <c r="FN2491" s="18"/>
      <c r="FO2491" s="18"/>
      <c r="FP2491" s="18"/>
      <c r="FQ2491" s="18"/>
      <c r="FR2491" s="18"/>
      <c r="FS2491" s="18"/>
      <c r="FT2491" s="18"/>
      <c r="FU2491" s="18"/>
      <c r="FV2491" s="18"/>
      <c r="FW2491" s="18"/>
      <c r="FX2491" s="18"/>
      <c r="FY2491" s="18"/>
      <c r="FZ2491" s="18"/>
      <c r="GA2491" s="18"/>
      <c r="GB2491" s="18"/>
      <c r="GC2491" s="18"/>
      <c r="GD2491" s="18"/>
      <c r="GE2491" s="18"/>
      <c r="GF2491" s="18"/>
      <c r="GG2491" s="18"/>
      <c r="GH2491" s="18"/>
      <c r="GI2491" s="18"/>
      <c r="GJ2491" s="18"/>
      <c r="GK2491" s="18"/>
      <c r="GL2491" s="18"/>
      <c r="GM2491" s="18"/>
      <c r="GN2491" s="18"/>
      <c r="GO2491" s="18"/>
      <c r="GP2491" s="18"/>
      <c r="GQ2491" s="18"/>
      <c r="GR2491" s="18"/>
      <c r="GS2491" s="18"/>
      <c r="GT2491" s="18"/>
    </row>
    <row r="2492" spans="1:202" x14ac:dyDescent="0.2">
      <c r="A2492" s="122"/>
      <c r="B2492" s="3"/>
      <c r="C2492" s="3"/>
      <c r="D2492" s="4"/>
      <c r="E2492" s="5"/>
      <c r="F2492" s="19"/>
      <c r="G2492" s="6"/>
      <c r="H2492" s="5"/>
      <c r="I2492" s="5"/>
      <c r="J2492" s="5"/>
      <c r="K2492" s="3"/>
      <c r="L2492" s="20"/>
      <c r="M2492" s="8"/>
      <c r="N2492" s="3"/>
      <c r="O2492" s="3"/>
      <c r="P2492" s="21"/>
      <c r="Q2492" s="2"/>
      <c r="R2492" s="9"/>
      <c r="S2492" s="9"/>
      <c r="T2492" s="9"/>
      <c r="U2492" s="9"/>
      <c r="V2492" s="9"/>
      <c r="W2492" s="9"/>
      <c r="X2492" s="9"/>
      <c r="Y2492" s="9"/>
      <c r="Z2492" s="9"/>
      <c r="AA2492" s="9"/>
      <c r="AB2492" s="9"/>
      <c r="AC2492" s="9"/>
      <c r="AD2492" s="9"/>
      <c r="AE2492" s="9"/>
      <c r="AF2492" s="59">
        <f t="shared" si="862"/>
        <v>44988</v>
      </c>
      <c r="AG2492" s="15">
        <f t="shared" si="859"/>
        <v>0</v>
      </c>
      <c r="AH2492" s="15">
        <f t="shared" si="859"/>
        <v>0</v>
      </c>
      <c r="AI2492" s="4">
        <f t="shared" si="859"/>
        <v>0</v>
      </c>
      <c r="AJ2492" s="16">
        <f t="shared" si="859"/>
        <v>0</v>
      </c>
      <c r="AK2492" s="4">
        <f t="shared" si="859"/>
        <v>0</v>
      </c>
      <c r="AL2492" s="59">
        <f t="shared" si="860"/>
        <v>44988</v>
      </c>
      <c r="AM2492" s="16">
        <f t="shared" si="861"/>
        <v>0</v>
      </c>
      <c r="AN2492" s="15">
        <f t="shared" si="861"/>
        <v>0</v>
      </c>
      <c r="AO2492" s="9">
        <f t="shared" si="861"/>
        <v>0</v>
      </c>
      <c r="AP2492" s="17">
        <f t="shared" si="861"/>
        <v>0</v>
      </c>
      <c r="AQ2492" s="15">
        <f t="shared" si="861"/>
        <v>0</v>
      </c>
      <c r="AR2492" s="10">
        <f t="shared" si="861"/>
        <v>0</v>
      </c>
      <c r="AS2492" s="59">
        <f t="shared" si="861"/>
        <v>0</v>
      </c>
      <c r="AT2492" s="18"/>
      <c r="AU2492" s="18"/>
      <c r="AV2492" s="40"/>
      <c r="AW2492" s="18"/>
      <c r="AX2492" s="18"/>
      <c r="AY2492" s="18"/>
      <c r="AZ2492" s="18"/>
      <c r="BA2492" s="18"/>
      <c r="BB2492" s="18"/>
      <c r="BC2492" s="18"/>
      <c r="BD2492" s="18"/>
      <c r="BE2492" s="18"/>
      <c r="BF2492" s="18"/>
      <c r="BG2492" s="18"/>
      <c r="BH2492" s="18"/>
      <c r="BI2492" s="18"/>
      <c r="BJ2492" s="18"/>
      <c r="BK2492" s="18"/>
      <c r="BL2492" s="18"/>
      <c r="BM2492" s="18"/>
      <c r="BN2492" s="18"/>
      <c r="BO2492" s="18"/>
      <c r="BP2492" s="18"/>
      <c r="BQ2492" s="18"/>
      <c r="BR2492" s="18"/>
      <c r="BS2492" s="18"/>
      <c r="BT2492" s="18"/>
      <c r="BU2492" s="18"/>
      <c r="BV2492" s="18"/>
      <c r="BW2492" s="18"/>
      <c r="BX2492" s="18"/>
      <c r="BY2492" s="18"/>
      <c r="BZ2492" s="18"/>
      <c r="CA2492" s="18"/>
      <c r="CB2492" s="18"/>
      <c r="CC2492" s="18"/>
      <c r="CD2492" s="18"/>
      <c r="CE2492" s="18"/>
      <c r="CF2492" s="18"/>
      <c r="CG2492" s="18"/>
      <c r="CH2492" s="18"/>
      <c r="CI2492" s="18"/>
      <c r="CJ2492" s="18"/>
      <c r="CK2492" s="18"/>
      <c r="CL2492" s="18"/>
      <c r="CM2492" s="18"/>
      <c r="CN2492" s="18"/>
      <c r="CO2492" s="18"/>
      <c r="CP2492" s="18"/>
      <c r="CQ2492" s="18"/>
      <c r="CR2492" s="18"/>
      <c r="CS2492" s="18"/>
      <c r="CT2492" s="18"/>
      <c r="CU2492" s="18"/>
      <c r="CV2492" s="18"/>
      <c r="CW2492" s="18"/>
      <c r="CX2492" s="18"/>
      <c r="CY2492" s="18"/>
      <c r="CZ2492" s="18"/>
      <c r="DA2492" s="18"/>
      <c r="DB2492" s="18"/>
      <c r="DC2492" s="18"/>
      <c r="DD2492" s="18"/>
      <c r="DE2492" s="18"/>
      <c r="DF2492" s="18"/>
      <c r="DG2492" s="18"/>
      <c r="DH2492" s="18"/>
      <c r="DI2492" s="18"/>
      <c r="DJ2492" s="18"/>
      <c r="DK2492" s="18"/>
      <c r="DL2492" s="18"/>
      <c r="DM2492" s="18"/>
      <c r="DN2492" s="18"/>
      <c r="DO2492" s="18"/>
      <c r="DP2492" s="18"/>
      <c r="DQ2492" s="18"/>
      <c r="DR2492" s="18"/>
      <c r="DS2492" s="18"/>
      <c r="DT2492" s="18"/>
      <c r="DU2492" s="18"/>
      <c r="DV2492" s="18"/>
      <c r="DW2492" s="18"/>
      <c r="DX2492" s="18"/>
      <c r="DY2492" s="18"/>
      <c r="DZ2492" s="18"/>
      <c r="EA2492" s="18"/>
      <c r="EB2492" s="18"/>
      <c r="EC2492" s="18"/>
      <c r="ED2492" s="18"/>
      <c r="EE2492" s="18"/>
      <c r="EF2492" s="18"/>
      <c r="EG2492" s="18"/>
      <c r="EH2492" s="18"/>
      <c r="EI2492" s="18"/>
      <c r="EJ2492" s="18"/>
      <c r="EK2492" s="18"/>
      <c r="EL2492" s="18"/>
      <c r="EM2492" s="18"/>
      <c r="EN2492" s="18"/>
      <c r="EO2492" s="18"/>
      <c r="EP2492" s="18"/>
      <c r="EQ2492" s="18"/>
      <c r="ER2492" s="18"/>
      <c r="ES2492" s="18"/>
      <c r="ET2492" s="18"/>
      <c r="EU2492" s="18"/>
      <c r="EV2492" s="18"/>
      <c r="EW2492" s="18"/>
      <c r="EX2492" s="18"/>
      <c r="EY2492" s="18"/>
      <c r="EZ2492" s="18"/>
      <c r="FA2492" s="18"/>
      <c r="FB2492" s="18"/>
      <c r="FC2492" s="18"/>
      <c r="FD2492" s="18"/>
      <c r="FE2492" s="18"/>
      <c r="FF2492" s="18"/>
      <c r="FG2492" s="18"/>
      <c r="FH2492" s="18"/>
      <c r="FI2492" s="18"/>
      <c r="FJ2492" s="18"/>
      <c r="FK2492" s="18"/>
      <c r="FL2492" s="18"/>
      <c r="FM2492" s="18"/>
      <c r="FN2492" s="18"/>
      <c r="FO2492" s="18"/>
      <c r="FP2492" s="18"/>
      <c r="FQ2492" s="18"/>
      <c r="FR2492" s="18"/>
      <c r="FS2492" s="18"/>
      <c r="FT2492" s="18"/>
      <c r="FU2492" s="18"/>
      <c r="FV2492" s="18"/>
      <c r="FW2492" s="18"/>
      <c r="FX2492" s="18"/>
      <c r="FY2492" s="18"/>
      <c r="FZ2492" s="18"/>
      <c r="GA2492" s="18"/>
      <c r="GB2492" s="18"/>
      <c r="GC2492" s="18"/>
      <c r="GD2492" s="18"/>
      <c r="GE2492" s="18"/>
      <c r="GF2492" s="18"/>
      <c r="GG2492" s="18"/>
      <c r="GH2492" s="18"/>
      <c r="GI2492" s="18"/>
      <c r="GJ2492" s="18"/>
      <c r="GK2492" s="18"/>
      <c r="GL2492" s="18"/>
      <c r="GM2492" s="18"/>
      <c r="GN2492" s="18"/>
      <c r="GO2492" s="18"/>
      <c r="GP2492" s="18"/>
      <c r="GQ2492" s="18"/>
      <c r="GR2492" s="18"/>
      <c r="GS2492" s="18"/>
      <c r="GT2492" s="18"/>
    </row>
    <row r="2493" spans="1:202" x14ac:dyDescent="0.2">
      <c r="A2493" s="122"/>
      <c r="B2493" s="3"/>
      <c r="C2493" s="3"/>
      <c r="D2493" s="4"/>
      <c r="E2493" s="5"/>
      <c r="F2493" s="19"/>
      <c r="G2493" s="6"/>
      <c r="H2493" s="5"/>
      <c r="I2493" s="5"/>
      <c r="J2493" s="5"/>
      <c r="K2493" s="3"/>
      <c r="L2493" s="20"/>
      <c r="M2493" s="8"/>
      <c r="N2493" s="3"/>
      <c r="O2493" s="3"/>
      <c r="P2493" s="21"/>
      <c r="Q2493" s="2"/>
      <c r="R2493" s="9"/>
      <c r="S2493" s="9"/>
      <c r="T2493" s="9"/>
      <c r="U2493" s="9"/>
      <c r="V2493" s="9"/>
      <c r="W2493" s="9"/>
      <c r="X2493" s="9"/>
      <c r="Y2493" s="9"/>
      <c r="Z2493" s="9"/>
      <c r="AA2493" s="9"/>
      <c r="AB2493" s="9"/>
      <c r="AC2493" s="9"/>
      <c r="AD2493" s="9"/>
      <c r="AE2493" s="9"/>
      <c r="AF2493" s="59">
        <f t="shared" si="862"/>
        <v>44989</v>
      </c>
      <c r="AG2493" s="15">
        <f t="shared" si="859"/>
        <v>0</v>
      </c>
      <c r="AH2493" s="15">
        <f t="shared" si="859"/>
        <v>0</v>
      </c>
      <c r="AI2493" s="4">
        <f t="shared" si="859"/>
        <v>0</v>
      </c>
      <c r="AJ2493" s="16">
        <f t="shared" si="859"/>
        <v>0</v>
      </c>
      <c r="AK2493" s="4">
        <f t="shared" si="859"/>
        <v>0</v>
      </c>
      <c r="AL2493" s="59">
        <f t="shared" si="860"/>
        <v>44989</v>
      </c>
      <c r="AM2493" s="16">
        <f t="shared" si="861"/>
        <v>0</v>
      </c>
      <c r="AN2493" s="15">
        <f t="shared" si="861"/>
        <v>0</v>
      </c>
      <c r="AO2493" s="9">
        <f t="shared" si="861"/>
        <v>0</v>
      </c>
      <c r="AP2493" s="17">
        <f t="shared" si="861"/>
        <v>0</v>
      </c>
      <c r="AQ2493" s="15">
        <f t="shared" si="861"/>
        <v>0</v>
      </c>
      <c r="AR2493" s="10">
        <f t="shared" si="861"/>
        <v>0</v>
      </c>
      <c r="AS2493" s="59">
        <f t="shared" si="861"/>
        <v>0</v>
      </c>
      <c r="AT2493" s="18"/>
      <c r="AU2493" s="18"/>
      <c r="AV2493" s="40"/>
      <c r="AW2493" s="18"/>
      <c r="AX2493" s="18"/>
      <c r="AY2493" s="18"/>
      <c r="AZ2493" s="18"/>
      <c r="BA2493" s="18"/>
      <c r="BB2493" s="18"/>
      <c r="BC2493" s="18"/>
      <c r="BD2493" s="18"/>
      <c r="BE2493" s="18"/>
      <c r="BF2493" s="18"/>
      <c r="BG2493" s="18"/>
      <c r="BH2493" s="18"/>
      <c r="BI2493" s="18"/>
      <c r="BJ2493" s="18"/>
      <c r="BK2493" s="18"/>
      <c r="BL2493" s="18"/>
      <c r="BM2493" s="18"/>
      <c r="BN2493" s="18"/>
      <c r="BO2493" s="18"/>
      <c r="BP2493" s="18"/>
      <c r="BQ2493" s="18"/>
      <c r="BR2493" s="18"/>
      <c r="BS2493" s="18"/>
      <c r="BT2493" s="18"/>
      <c r="BU2493" s="18"/>
      <c r="BV2493" s="18"/>
      <c r="BW2493" s="18"/>
      <c r="BX2493" s="18"/>
      <c r="BY2493" s="18"/>
      <c r="BZ2493" s="18"/>
      <c r="CA2493" s="18"/>
      <c r="CB2493" s="18"/>
      <c r="CC2493" s="18"/>
      <c r="CD2493" s="18"/>
      <c r="CE2493" s="18"/>
      <c r="CF2493" s="18"/>
      <c r="CG2493" s="18"/>
      <c r="CH2493" s="18"/>
      <c r="CI2493" s="18"/>
      <c r="CJ2493" s="18"/>
      <c r="CK2493" s="18"/>
      <c r="CL2493" s="18"/>
      <c r="CM2493" s="18"/>
      <c r="CN2493" s="18"/>
      <c r="CO2493" s="18"/>
      <c r="CP2493" s="18"/>
      <c r="CQ2493" s="18"/>
      <c r="CR2493" s="18"/>
      <c r="CS2493" s="18"/>
      <c r="CT2493" s="18"/>
      <c r="CU2493" s="18"/>
      <c r="CV2493" s="18"/>
      <c r="CW2493" s="18"/>
      <c r="CX2493" s="18"/>
      <c r="CY2493" s="18"/>
      <c r="CZ2493" s="18"/>
      <c r="DA2493" s="18"/>
      <c r="DB2493" s="18"/>
      <c r="DC2493" s="18"/>
      <c r="DD2493" s="18"/>
      <c r="DE2493" s="18"/>
      <c r="DF2493" s="18"/>
      <c r="DG2493" s="18"/>
      <c r="DH2493" s="18"/>
      <c r="DI2493" s="18"/>
      <c r="DJ2493" s="18"/>
      <c r="DK2493" s="18"/>
      <c r="DL2493" s="18"/>
      <c r="DM2493" s="18"/>
      <c r="DN2493" s="18"/>
      <c r="DO2493" s="18"/>
      <c r="DP2493" s="18"/>
      <c r="DQ2493" s="18"/>
      <c r="DR2493" s="18"/>
      <c r="DS2493" s="18"/>
      <c r="DT2493" s="18"/>
      <c r="DU2493" s="18"/>
      <c r="DV2493" s="18"/>
      <c r="DW2493" s="18"/>
      <c r="DX2493" s="18"/>
      <c r="DY2493" s="18"/>
      <c r="DZ2493" s="18"/>
      <c r="EA2493" s="18"/>
      <c r="EB2493" s="18"/>
      <c r="EC2493" s="18"/>
      <c r="ED2493" s="18"/>
      <c r="EE2493" s="18"/>
      <c r="EF2493" s="18"/>
      <c r="EG2493" s="18"/>
      <c r="EH2493" s="18"/>
      <c r="EI2493" s="18"/>
      <c r="EJ2493" s="18"/>
      <c r="EK2493" s="18"/>
      <c r="EL2493" s="18"/>
      <c r="EM2493" s="18"/>
      <c r="EN2493" s="18"/>
      <c r="EO2493" s="18"/>
      <c r="EP2493" s="18"/>
      <c r="EQ2493" s="18"/>
      <c r="ER2493" s="18"/>
      <c r="ES2493" s="18"/>
      <c r="ET2493" s="18"/>
      <c r="EU2493" s="18"/>
      <c r="EV2493" s="18"/>
      <c r="EW2493" s="18"/>
      <c r="EX2493" s="18"/>
      <c r="EY2493" s="18"/>
      <c r="EZ2493" s="18"/>
      <c r="FA2493" s="18"/>
      <c r="FB2493" s="18"/>
      <c r="FC2493" s="18"/>
      <c r="FD2493" s="18"/>
      <c r="FE2493" s="18"/>
      <c r="FF2493" s="18"/>
      <c r="FG2493" s="18"/>
      <c r="FH2493" s="18"/>
      <c r="FI2493" s="18"/>
      <c r="FJ2493" s="18"/>
      <c r="FK2493" s="18"/>
      <c r="FL2493" s="18"/>
      <c r="FM2493" s="18"/>
      <c r="FN2493" s="18"/>
      <c r="FO2493" s="18"/>
      <c r="FP2493" s="18"/>
      <c r="FQ2493" s="18"/>
      <c r="FR2493" s="18"/>
      <c r="FS2493" s="18"/>
      <c r="FT2493" s="18"/>
      <c r="FU2493" s="18"/>
      <c r="FV2493" s="18"/>
      <c r="FW2493" s="18"/>
      <c r="FX2493" s="18"/>
      <c r="FY2493" s="18"/>
      <c r="FZ2493" s="18"/>
      <c r="GA2493" s="18"/>
      <c r="GB2493" s="18"/>
      <c r="GC2493" s="18"/>
      <c r="GD2493" s="18"/>
      <c r="GE2493" s="18"/>
      <c r="GF2493" s="18"/>
      <c r="GG2493" s="18"/>
      <c r="GH2493" s="18"/>
      <c r="GI2493" s="18"/>
      <c r="GJ2493" s="18"/>
      <c r="GK2493" s="18"/>
      <c r="GL2493" s="18"/>
      <c r="GM2493" s="18"/>
      <c r="GN2493" s="18"/>
      <c r="GO2493" s="18"/>
      <c r="GP2493" s="18"/>
      <c r="GQ2493" s="18"/>
      <c r="GR2493" s="18"/>
      <c r="GS2493" s="18"/>
      <c r="GT2493" s="18"/>
    </row>
    <row r="2494" spans="1:202" x14ac:dyDescent="0.2">
      <c r="A2494" s="122"/>
      <c r="B2494" s="3"/>
      <c r="C2494" s="3"/>
      <c r="D2494" s="4"/>
      <c r="E2494" s="5"/>
      <c r="F2494" s="19"/>
      <c r="G2494" s="6"/>
      <c r="H2494" s="5"/>
      <c r="I2494" s="5"/>
      <c r="J2494" s="5"/>
      <c r="K2494" s="3"/>
      <c r="L2494" s="20"/>
      <c r="M2494" s="8"/>
      <c r="N2494" s="3"/>
      <c r="O2494" s="3"/>
      <c r="P2494" s="21"/>
      <c r="Q2494" s="2"/>
      <c r="R2494" s="9"/>
      <c r="S2494" s="9"/>
      <c r="T2494" s="9"/>
      <c r="U2494" s="9"/>
      <c r="V2494" s="9"/>
      <c r="W2494" s="9"/>
      <c r="X2494" s="9"/>
      <c r="Y2494" s="9"/>
      <c r="Z2494" s="9"/>
      <c r="AA2494" s="9"/>
      <c r="AB2494" s="9"/>
      <c r="AC2494" s="9"/>
      <c r="AD2494" s="9"/>
      <c r="AE2494" s="9"/>
      <c r="AF2494" s="59">
        <f t="shared" si="862"/>
        <v>44990</v>
      </c>
      <c r="AG2494" s="15">
        <f t="shared" si="859"/>
        <v>0</v>
      </c>
      <c r="AH2494" s="15">
        <f t="shared" si="859"/>
        <v>0</v>
      </c>
      <c r="AI2494" s="4">
        <f t="shared" si="859"/>
        <v>0</v>
      </c>
      <c r="AJ2494" s="16">
        <f t="shared" si="859"/>
        <v>0</v>
      </c>
      <c r="AK2494" s="4">
        <f t="shared" si="859"/>
        <v>0</v>
      </c>
      <c r="AL2494" s="59">
        <f t="shared" si="860"/>
        <v>44990</v>
      </c>
      <c r="AM2494" s="16">
        <f t="shared" si="861"/>
        <v>0</v>
      </c>
      <c r="AN2494" s="15">
        <f t="shared" si="861"/>
        <v>0</v>
      </c>
      <c r="AO2494" s="9">
        <f t="shared" si="861"/>
        <v>0</v>
      </c>
      <c r="AP2494" s="17">
        <f t="shared" si="861"/>
        <v>0</v>
      </c>
      <c r="AQ2494" s="15">
        <f t="shared" si="861"/>
        <v>0</v>
      </c>
      <c r="AR2494" s="10">
        <f t="shared" si="861"/>
        <v>0</v>
      </c>
      <c r="AS2494" s="59">
        <f t="shared" si="861"/>
        <v>0</v>
      </c>
      <c r="AT2494" s="18"/>
      <c r="AU2494" s="18"/>
      <c r="AV2494" s="40"/>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8"/>
      <c r="FH2494" s="18"/>
      <c r="FI2494" s="18"/>
      <c r="FJ2494" s="18"/>
      <c r="FK2494" s="18"/>
      <c r="FL2494" s="18"/>
      <c r="FM2494" s="18"/>
      <c r="FN2494" s="18"/>
      <c r="FO2494" s="18"/>
      <c r="FP2494" s="18"/>
      <c r="FQ2494" s="18"/>
      <c r="FR2494" s="18"/>
      <c r="FS2494" s="18"/>
      <c r="FT2494" s="18"/>
      <c r="FU2494" s="18"/>
      <c r="FV2494" s="18"/>
      <c r="FW2494" s="18"/>
      <c r="FX2494" s="18"/>
      <c r="FY2494" s="18"/>
      <c r="FZ2494" s="18"/>
      <c r="GA2494" s="18"/>
      <c r="GB2494" s="18"/>
      <c r="GC2494" s="18"/>
      <c r="GD2494" s="18"/>
      <c r="GE2494" s="18"/>
      <c r="GF2494" s="18"/>
      <c r="GG2494" s="18"/>
      <c r="GH2494" s="18"/>
      <c r="GI2494" s="18"/>
      <c r="GJ2494" s="18"/>
      <c r="GK2494" s="18"/>
      <c r="GL2494" s="18"/>
      <c r="GM2494" s="18"/>
      <c r="GN2494" s="18"/>
      <c r="GO2494" s="18"/>
      <c r="GP2494" s="18"/>
      <c r="GQ2494" s="18"/>
      <c r="GR2494" s="18"/>
      <c r="GS2494" s="18"/>
      <c r="GT2494" s="18"/>
    </row>
    <row r="2495" spans="1:202" x14ac:dyDescent="0.2">
      <c r="A2495" s="122"/>
      <c r="B2495" s="3"/>
      <c r="C2495" s="3"/>
      <c r="D2495" s="4"/>
      <c r="E2495" s="5"/>
      <c r="F2495" s="19"/>
      <c r="G2495" s="6"/>
      <c r="H2495" s="5"/>
      <c r="I2495" s="5"/>
      <c r="J2495" s="5"/>
      <c r="K2495" s="3"/>
      <c r="L2495" s="20"/>
      <c r="M2495" s="8"/>
      <c r="N2495" s="3"/>
      <c r="O2495" s="3"/>
      <c r="P2495" s="21"/>
      <c r="Q2495" s="2"/>
      <c r="R2495" s="9"/>
      <c r="S2495" s="9"/>
      <c r="T2495" s="9"/>
      <c r="U2495" s="9"/>
      <c r="V2495" s="9"/>
      <c r="W2495" s="9"/>
      <c r="X2495" s="9"/>
      <c r="Y2495" s="9"/>
      <c r="Z2495" s="9"/>
      <c r="AA2495" s="9"/>
      <c r="AB2495" s="9"/>
      <c r="AC2495" s="9"/>
      <c r="AD2495" s="9"/>
      <c r="AE2495" s="9"/>
      <c r="AF2495" s="59">
        <f t="shared" si="862"/>
        <v>44991</v>
      </c>
      <c r="AG2495" s="15">
        <f t="shared" si="859"/>
        <v>0</v>
      </c>
      <c r="AH2495" s="15">
        <f t="shared" si="859"/>
        <v>0</v>
      </c>
      <c r="AI2495" s="4">
        <f t="shared" si="859"/>
        <v>0</v>
      </c>
      <c r="AJ2495" s="16">
        <f t="shared" si="859"/>
        <v>0</v>
      </c>
      <c r="AK2495" s="4">
        <f t="shared" si="859"/>
        <v>0</v>
      </c>
      <c r="AL2495" s="59">
        <f t="shared" si="860"/>
        <v>44991</v>
      </c>
      <c r="AM2495" s="16">
        <f t="shared" si="861"/>
        <v>0</v>
      </c>
      <c r="AN2495" s="15">
        <f t="shared" si="861"/>
        <v>0</v>
      </c>
      <c r="AO2495" s="9">
        <f t="shared" si="861"/>
        <v>0</v>
      </c>
      <c r="AP2495" s="17">
        <f t="shared" si="861"/>
        <v>0</v>
      </c>
      <c r="AQ2495" s="15">
        <f t="shared" si="861"/>
        <v>0</v>
      </c>
      <c r="AR2495" s="10">
        <f t="shared" si="861"/>
        <v>0</v>
      </c>
      <c r="AS2495" s="59">
        <f t="shared" si="861"/>
        <v>0</v>
      </c>
      <c r="AT2495" s="18"/>
      <c r="AU2495" s="18"/>
      <c r="AV2495" s="40"/>
      <c r="AW2495" s="18"/>
      <c r="AX2495" s="18"/>
      <c r="AY2495" s="18"/>
      <c r="AZ2495" s="18"/>
      <c r="BA2495" s="18"/>
      <c r="BB2495" s="18"/>
      <c r="BC2495" s="18"/>
      <c r="BD2495" s="18"/>
      <c r="BE2495" s="18"/>
      <c r="BF2495" s="18"/>
      <c r="BG2495" s="18"/>
      <c r="BH2495" s="18"/>
      <c r="BI2495" s="18"/>
      <c r="BJ2495" s="18"/>
      <c r="BK2495" s="18"/>
      <c r="BL2495" s="18"/>
      <c r="BM2495" s="18"/>
      <c r="BN2495" s="18"/>
      <c r="BO2495" s="18"/>
      <c r="BP2495" s="18"/>
      <c r="BQ2495" s="18"/>
      <c r="BR2495" s="18"/>
      <c r="BS2495" s="18"/>
      <c r="BT2495" s="18"/>
      <c r="BU2495" s="18"/>
      <c r="BV2495" s="18"/>
      <c r="BW2495" s="18"/>
      <c r="BX2495" s="18"/>
      <c r="BY2495" s="18"/>
      <c r="BZ2495" s="18"/>
      <c r="CA2495" s="18"/>
      <c r="CB2495" s="18"/>
      <c r="CC2495" s="18"/>
      <c r="CD2495" s="18"/>
      <c r="CE2495" s="18"/>
      <c r="CF2495" s="18"/>
      <c r="CG2495" s="18"/>
      <c r="CH2495" s="18"/>
      <c r="CI2495" s="18"/>
      <c r="CJ2495" s="18"/>
      <c r="CK2495" s="18"/>
      <c r="CL2495" s="18"/>
      <c r="CM2495" s="18"/>
      <c r="CN2495" s="18"/>
      <c r="CO2495" s="18"/>
      <c r="CP2495" s="18"/>
      <c r="CQ2495" s="18"/>
      <c r="CR2495" s="18"/>
      <c r="CS2495" s="18"/>
      <c r="CT2495" s="18"/>
      <c r="CU2495" s="18"/>
      <c r="CV2495" s="18"/>
      <c r="CW2495" s="18"/>
      <c r="CX2495" s="18"/>
      <c r="CY2495" s="18"/>
      <c r="CZ2495" s="18"/>
      <c r="DA2495" s="18"/>
      <c r="DB2495" s="18"/>
      <c r="DC2495" s="18"/>
      <c r="DD2495" s="18"/>
      <c r="DE2495" s="18"/>
      <c r="DF2495" s="18"/>
      <c r="DG2495" s="18"/>
      <c r="DH2495" s="18"/>
      <c r="DI2495" s="18"/>
      <c r="DJ2495" s="18"/>
      <c r="DK2495" s="18"/>
      <c r="DL2495" s="18"/>
      <c r="DM2495" s="18"/>
      <c r="DN2495" s="18"/>
      <c r="DO2495" s="18"/>
      <c r="DP2495" s="18"/>
      <c r="DQ2495" s="18"/>
      <c r="DR2495" s="18"/>
      <c r="DS2495" s="18"/>
      <c r="DT2495" s="18"/>
      <c r="DU2495" s="18"/>
      <c r="DV2495" s="18"/>
      <c r="DW2495" s="18"/>
      <c r="DX2495" s="18"/>
      <c r="DY2495" s="18"/>
      <c r="DZ2495" s="18"/>
      <c r="EA2495" s="18"/>
      <c r="EB2495" s="18"/>
      <c r="EC2495" s="18"/>
      <c r="ED2495" s="18"/>
      <c r="EE2495" s="18"/>
      <c r="EF2495" s="18"/>
      <c r="EG2495" s="18"/>
      <c r="EH2495" s="18"/>
      <c r="EI2495" s="18"/>
      <c r="EJ2495" s="18"/>
      <c r="EK2495" s="18"/>
      <c r="EL2495" s="18"/>
      <c r="EM2495" s="18"/>
      <c r="EN2495" s="18"/>
      <c r="EO2495" s="18"/>
      <c r="EP2495" s="18"/>
      <c r="EQ2495" s="18"/>
      <c r="ER2495" s="18"/>
      <c r="ES2495" s="18"/>
      <c r="ET2495" s="18"/>
      <c r="EU2495" s="18"/>
      <c r="EV2495" s="18"/>
      <c r="EW2495" s="18"/>
      <c r="EX2495" s="18"/>
      <c r="EY2495" s="18"/>
      <c r="EZ2495" s="18"/>
      <c r="FA2495" s="18"/>
      <c r="FB2495" s="18"/>
      <c r="FC2495" s="18"/>
      <c r="FD2495" s="18"/>
      <c r="FE2495" s="18"/>
      <c r="FF2495" s="18"/>
      <c r="FG2495" s="18"/>
      <c r="FH2495" s="18"/>
      <c r="FI2495" s="18"/>
      <c r="FJ2495" s="18"/>
      <c r="FK2495" s="18"/>
      <c r="FL2495" s="18"/>
      <c r="FM2495" s="18"/>
      <c r="FN2495" s="18"/>
      <c r="FO2495" s="18"/>
      <c r="FP2495" s="18"/>
      <c r="FQ2495" s="18"/>
      <c r="FR2495" s="18"/>
      <c r="FS2495" s="18"/>
      <c r="FT2495" s="18"/>
      <c r="FU2495" s="18"/>
      <c r="FV2495" s="18"/>
      <c r="FW2495" s="18"/>
      <c r="FX2495" s="18"/>
      <c r="FY2495" s="18"/>
      <c r="FZ2495" s="18"/>
      <c r="GA2495" s="18"/>
      <c r="GB2495" s="18"/>
      <c r="GC2495" s="18"/>
      <c r="GD2495" s="18"/>
      <c r="GE2495" s="18"/>
      <c r="GF2495" s="18"/>
      <c r="GG2495" s="18"/>
      <c r="GH2495" s="18"/>
      <c r="GI2495" s="18"/>
      <c r="GJ2495" s="18"/>
      <c r="GK2495" s="18"/>
      <c r="GL2495" s="18"/>
      <c r="GM2495" s="18"/>
      <c r="GN2495" s="18"/>
      <c r="GO2495" s="18"/>
      <c r="GP2495" s="18"/>
      <c r="GQ2495" s="18"/>
      <c r="GR2495" s="18"/>
      <c r="GS2495" s="18"/>
      <c r="GT2495" s="18"/>
    </row>
    <row r="2496" spans="1:202" x14ac:dyDescent="0.2">
      <c r="A2496" s="122"/>
      <c r="B2496" s="3"/>
      <c r="C2496" s="3"/>
      <c r="D2496" s="4"/>
      <c r="E2496" s="5"/>
      <c r="F2496" s="19"/>
      <c r="G2496" s="6"/>
      <c r="H2496" s="5"/>
      <c r="I2496" s="5"/>
      <c r="J2496" s="5"/>
      <c r="K2496" s="3"/>
      <c r="L2496" s="20"/>
      <c r="M2496" s="8"/>
      <c r="N2496" s="3"/>
      <c r="O2496" s="3"/>
      <c r="P2496" s="21"/>
      <c r="Q2496" s="2"/>
      <c r="R2496" s="9"/>
      <c r="S2496" s="9"/>
      <c r="T2496" s="9"/>
      <c r="U2496" s="9"/>
      <c r="V2496" s="9"/>
      <c r="W2496" s="9"/>
      <c r="X2496" s="9"/>
      <c r="Y2496" s="9"/>
      <c r="Z2496" s="9"/>
      <c r="AA2496" s="9"/>
      <c r="AB2496" s="9"/>
      <c r="AC2496" s="9"/>
      <c r="AD2496" s="9"/>
      <c r="AE2496" s="9"/>
      <c r="AF2496" s="59">
        <f t="shared" si="862"/>
        <v>44992</v>
      </c>
      <c r="AG2496" s="15">
        <f t="shared" si="859"/>
        <v>0</v>
      </c>
      <c r="AH2496" s="15">
        <f t="shared" si="859"/>
        <v>0</v>
      </c>
      <c r="AI2496" s="4">
        <f t="shared" si="859"/>
        <v>0</v>
      </c>
      <c r="AJ2496" s="16">
        <f t="shared" si="859"/>
        <v>0</v>
      </c>
      <c r="AK2496" s="4">
        <f t="shared" si="859"/>
        <v>0</v>
      </c>
      <c r="AL2496" s="59">
        <f t="shared" si="860"/>
        <v>44992</v>
      </c>
      <c r="AM2496" s="16">
        <f t="shared" si="861"/>
        <v>0</v>
      </c>
      <c r="AN2496" s="15">
        <f t="shared" si="861"/>
        <v>0</v>
      </c>
      <c r="AO2496" s="9">
        <f t="shared" si="861"/>
        <v>0</v>
      </c>
      <c r="AP2496" s="17">
        <f t="shared" si="861"/>
        <v>0</v>
      </c>
      <c r="AQ2496" s="15">
        <f t="shared" si="861"/>
        <v>0</v>
      </c>
      <c r="AR2496" s="10">
        <f t="shared" si="861"/>
        <v>0</v>
      </c>
      <c r="AS2496" s="59">
        <f t="shared" si="861"/>
        <v>0</v>
      </c>
      <c r="AT2496" s="18"/>
      <c r="AU2496" s="18"/>
      <c r="AV2496" s="40"/>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c r="DM2496" s="18"/>
      <c r="DN2496" s="18"/>
      <c r="DO2496" s="18"/>
      <c r="DP2496" s="18"/>
      <c r="DQ2496" s="18"/>
      <c r="DR2496" s="18"/>
      <c r="DS2496" s="18"/>
      <c r="DT2496" s="18"/>
      <c r="DU2496" s="18"/>
      <c r="DV2496" s="18"/>
      <c r="DW2496" s="18"/>
      <c r="DX2496" s="18"/>
      <c r="DY2496" s="18"/>
      <c r="DZ2496" s="18"/>
      <c r="EA2496" s="18"/>
      <c r="EB2496" s="18"/>
      <c r="EC2496" s="18"/>
      <c r="ED2496" s="18"/>
      <c r="EE2496" s="18"/>
      <c r="EF2496" s="18"/>
      <c r="EG2496" s="18"/>
      <c r="EH2496" s="18"/>
      <c r="EI2496" s="18"/>
      <c r="EJ2496" s="18"/>
      <c r="EK2496" s="18"/>
      <c r="EL2496" s="18"/>
      <c r="EM2496" s="18"/>
      <c r="EN2496" s="18"/>
      <c r="EO2496" s="18"/>
      <c r="EP2496" s="18"/>
      <c r="EQ2496" s="18"/>
      <c r="ER2496" s="18"/>
      <c r="ES2496" s="18"/>
      <c r="ET2496" s="18"/>
      <c r="EU2496" s="18"/>
      <c r="EV2496" s="18"/>
      <c r="EW2496" s="18"/>
      <c r="EX2496" s="18"/>
      <c r="EY2496" s="18"/>
      <c r="EZ2496" s="18"/>
      <c r="FA2496" s="18"/>
      <c r="FB2496" s="18"/>
      <c r="FC2496" s="18"/>
      <c r="FD2496" s="18"/>
      <c r="FE2496" s="18"/>
      <c r="FF2496" s="18"/>
      <c r="FG2496" s="18"/>
      <c r="FH2496" s="18"/>
      <c r="FI2496" s="18"/>
      <c r="FJ2496" s="18"/>
      <c r="FK2496" s="18"/>
      <c r="FL2496" s="18"/>
      <c r="FM2496" s="18"/>
      <c r="FN2496" s="18"/>
      <c r="FO2496" s="18"/>
      <c r="FP2496" s="18"/>
      <c r="FQ2496" s="18"/>
      <c r="FR2496" s="18"/>
      <c r="FS2496" s="18"/>
      <c r="FT2496" s="18"/>
      <c r="FU2496" s="18"/>
      <c r="FV2496" s="18"/>
      <c r="FW2496" s="18"/>
      <c r="FX2496" s="18"/>
      <c r="FY2496" s="18"/>
      <c r="FZ2496" s="18"/>
      <c r="GA2496" s="18"/>
      <c r="GB2496" s="18"/>
      <c r="GC2496" s="18"/>
      <c r="GD2496" s="18"/>
      <c r="GE2496" s="18"/>
      <c r="GF2496" s="18"/>
      <c r="GG2496" s="18"/>
      <c r="GH2496" s="18"/>
      <c r="GI2496" s="18"/>
      <c r="GJ2496" s="18"/>
      <c r="GK2496" s="18"/>
      <c r="GL2496" s="18"/>
      <c r="GM2496" s="18"/>
      <c r="GN2496" s="18"/>
      <c r="GO2496" s="18"/>
      <c r="GP2496" s="18"/>
      <c r="GQ2496" s="18"/>
      <c r="GR2496" s="18"/>
      <c r="GS2496" s="18"/>
      <c r="GT2496" s="18"/>
    </row>
    <row r="2497" spans="1:202" x14ac:dyDescent="0.2">
      <c r="A2497" s="122"/>
      <c r="B2497" s="3"/>
      <c r="C2497" s="3"/>
      <c r="D2497" s="4"/>
      <c r="E2497" s="5"/>
      <c r="F2497" s="19"/>
      <c r="G2497" s="6"/>
      <c r="H2497" s="5"/>
      <c r="I2497" s="5"/>
      <c r="J2497" s="5"/>
      <c r="K2497" s="3"/>
      <c r="L2497" s="20"/>
      <c r="M2497" s="8"/>
      <c r="N2497" s="3"/>
      <c r="O2497" s="3"/>
      <c r="P2497" s="21"/>
      <c r="Q2497" s="2"/>
      <c r="R2497" s="9"/>
      <c r="S2497" s="9"/>
      <c r="T2497" s="9"/>
      <c r="U2497" s="9"/>
      <c r="V2497" s="9"/>
      <c r="W2497" s="9"/>
      <c r="X2497" s="9"/>
      <c r="Y2497" s="9"/>
      <c r="Z2497" s="9"/>
      <c r="AA2497" s="9"/>
      <c r="AB2497" s="9"/>
      <c r="AC2497" s="9"/>
      <c r="AD2497" s="9"/>
      <c r="AE2497" s="9"/>
      <c r="AF2497" s="59">
        <f t="shared" si="862"/>
        <v>44993</v>
      </c>
      <c r="AG2497" s="15">
        <f t="shared" si="859"/>
        <v>0</v>
      </c>
      <c r="AH2497" s="15">
        <f t="shared" si="859"/>
        <v>0</v>
      </c>
      <c r="AI2497" s="4">
        <f t="shared" si="859"/>
        <v>0</v>
      </c>
      <c r="AJ2497" s="16">
        <f t="shared" si="859"/>
        <v>0</v>
      </c>
      <c r="AK2497" s="4">
        <f t="shared" si="859"/>
        <v>0</v>
      </c>
      <c r="AL2497" s="59">
        <f t="shared" si="860"/>
        <v>44993</v>
      </c>
      <c r="AM2497" s="16">
        <f t="shared" si="861"/>
        <v>0</v>
      </c>
      <c r="AN2497" s="15">
        <f t="shared" si="861"/>
        <v>0</v>
      </c>
      <c r="AO2497" s="9">
        <f t="shared" si="861"/>
        <v>0</v>
      </c>
      <c r="AP2497" s="17">
        <f t="shared" si="861"/>
        <v>0</v>
      </c>
      <c r="AQ2497" s="15">
        <f t="shared" si="861"/>
        <v>0</v>
      </c>
      <c r="AR2497" s="10">
        <f t="shared" si="861"/>
        <v>0</v>
      </c>
      <c r="AS2497" s="59">
        <f t="shared" si="861"/>
        <v>0</v>
      </c>
      <c r="AT2497" s="18"/>
      <c r="AU2497" s="18"/>
      <c r="AV2497" s="40"/>
      <c r="AW2497" s="18"/>
      <c r="AX2497" s="18"/>
      <c r="AY2497" s="18"/>
      <c r="AZ2497" s="18"/>
      <c r="BA2497" s="18"/>
      <c r="BB2497" s="18"/>
      <c r="BC2497" s="18"/>
      <c r="BD2497" s="18"/>
      <c r="BE2497" s="18"/>
      <c r="BF2497" s="18"/>
      <c r="BG2497" s="18"/>
      <c r="BH2497" s="18"/>
      <c r="BI2497" s="18"/>
      <c r="BJ2497" s="18"/>
      <c r="BK2497" s="18"/>
      <c r="BL2497" s="18"/>
      <c r="BM2497" s="18"/>
      <c r="BN2497" s="18"/>
      <c r="BO2497" s="18"/>
      <c r="BP2497" s="18"/>
      <c r="BQ2497" s="18"/>
      <c r="BR2497" s="18"/>
      <c r="BS2497" s="18"/>
      <c r="BT2497" s="18"/>
      <c r="BU2497" s="18"/>
      <c r="BV2497" s="18"/>
      <c r="BW2497" s="18"/>
      <c r="BX2497" s="18"/>
      <c r="BY2497" s="18"/>
      <c r="BZ2497" s="18"/>
      <c r="CA2497" s="18"/>
      <c r="CB2497" s="18"/>
      <c r="CC2497" s="18"/>
      <c r="CD2497" s="18"/>
      <c r="CE2497" s="18"/>
      <c r="CF2497" s="18"/>
      <c r="CG2497" s="18"/>
      <c r="CH2497" s="18"/>
      <c r="CI2497" s="18"/>
      <c r="CJ2497" s="18"/>
      <c r="CK2497" s="18"/>
      <c r="CL2497" s="18"/>
      <c r="CM2497" s="18"/>
      <c r="CN2497" s="18"/>
      <c r="CO2497" s="18"/>
      <c r="CP2497" s="18"/>
      <c r="CQ2497" s="18"/>
      <c r="CR2497" s="18"/>
      <c r="CS2497" s="18"/>
      <c r="CT2497" s="18"/>
      <c r="CU2497" s="18"/>
      <c r="CV2497" s="18"/>
      <c r="CW2497" s="18"/>
      <c r="CX2497" s="18"/>
      <c r="CY2497" s="18"/>
      <c r="CZ2497" s="18"/>
      <c r="DA2497" s="18"/>
      <c r="DB2497" s="18"/>
      <c r="DC2497" s="18"/>
      <c r="DD2497" s="18"/>
      <c r="DE2497" s="18"/>
      <c r="DF2497" s="18"/>
      <c r="DG2497" s="18"/>
      <c r="DH2497" s="18"/>
      <c r="DI2497" s="18"/>
      <c r="DJ2497" s="18"/>
      <c r="DK2497" s="18"/>
      <c r="DL2497" s="18"/>
      <c r="DM2497" s="18"/>
      <c r="DN2497" s="18"/>
      <c r="DO2497" s="18"/>
      <c r="DP2497" s="18"/>
      <c r="DQ2497" s="18"/>
      <c r="DR2497" s="18"/>
      <c r="DS2497" s="18"/>
      <c r="DT2497" s="18"/>
      <c r="DU2497" s="18"/>
      <c r="DV2497" s="18"/>
      <c r="DW2497" s="18"/>
      <c r="DX2497" s="18"/>
      <c r="DY2497" s="18"/>
      <c r="DZ2497" s="18"/>
      <c r="EA2497" s="18"/>
      <c r="EB2497" s="18"/>
      <c r="EC2497" s="18"/>
      <c r="ED2497" s="18"/>
      <c r="EE2497" s="18"/>
      <c r="EF2497" s="18"/>
      <c r="EG2497" s="18"/>
      <c r="EH2497" s="18"/>
      <c r="EI2497" s="18"/>
      <c r="EJ2497" s="18"/>
      <c r="EK2497" s="18"/>
      <c r="EL2497" s="18"/>
      <c r="EM2497" s="18"/>
      <c r="EN2497" s="18"/>
      <c r="EO2497" s="18"/>
      <c r="EP2497" s="18"/>
      <c r="EQ2497" s="18"/>
      <c r="ER2497" s="18"/>
      <c r="ES2497" s="18"/>
      <c r="ET2497" s="18"/>
      <c r="EU2497" s="18"/>
      <c r="EV2497" s="18"/>
      <c r="EW2497" s="18"/>
      <c r="EX2497" s="18"/>
      <c r="EY2497" s="18"/>
      <c r="EZ2497" s="18"/>
      <c r="FA2497" s="18"/>
      <c r="FB2497" s="18"/>
      <c r="FC2497" s="18"/>
      <c r="FD2497" s="18"/>
      <c r="FE2497" s="18"/>
      <c r="FF2497" s="18"/>
      <c r="FG2497" s="18"/>
      <c r="FH2497" s="18"/>
      <c r="FI2497" s="18"/>
      <c r="FJ2497" s="18"/>
      <c r="FK2497" s="18"/>
      <c r="FL2497" s="18"/>
      <c r="FM2497" s="18"/>
      <c r="FN2497" s="18"/>
      <c r="FO2497" s="18"/>
      <c r="FP2497" s="18"/>
      <c r="FQ2497" s="18"/>
      <c r="FR2497" s="18"/>
      <c r="FS2497" s="18"/>
      <c r="FT2497" s="18"/>
      <c r="FU2497" s="18"/>
      <c r="FV2497" s="18"/>
      <c r="FW2497" s="18"/>
      <c r="FX2497" s="18"/>
      <c r="FY2497" s="18"/>
      <c r="FZ2497" s="18"/>
      <c r="GA2497" s="18"/>
      <c r="GB2497" s="18"/>
      <c r="GC2497" s="18"/>
      <c r="GD2497" s="18"/>
      <c r="GE2497" s="18"/>
      <c r="GF2497" s="18"/>
      <c r="GG2497" s="18"/>
      <c r="GH2497" s="18"/>
      <c r="GI2497" s="18"/>
      <c r="GJ2497" s="18"/>
      <c r="GK2497" s="18"/>
      <c r="GL2497" s="18"/>
      <c r="GM2497" s="18"/>
      <c r="GN2497" s="18"/>
      <c r="GO2497" s="18"/>
      <c r="GP2497" s="18"/>
      <c r="GQ2497" s="18"/>
      <c r="GR2497" s="18"/>
      <c r="GS2497" s="18"/>
      <c r="GT2497" s="18"/>
    </row>
    <row r="2498" spans="1:202" x14ac:dyDescent="0.2">
      <c r="A2498" s="122"/>
      <c r="B2498" s="3"/>
      <c r="C2498" s="3"/>
      <c r="D2498" s="4"/>
      <c r="E2498" s="5"/>
      <c r="F2498" s="19"/>
      <c r="G2498" s="6"/>
      <c r="H2498" s="5"/>
      <c r="I2498" s="5"/>
      <c r="J2498" s="5"/>
      <c r="K2498" s="3"/>
      <c r="L2498" s="20"/>
      <c r="M2498" s="8"/>
      <c r="N2498" s="3"/>
      <c r="O2498" s="3"/>
      <c r="P2498" s="21"/>
      <c r="Q2498" s="2"/>
      <c r="R2498" s="9"/>
      <c r="S2498" s="9"/>
      <c r="T2498" s="9"/>
      <c r="U2498" s="9"/>
      <c r="V2498" s="9"/>
      <c r="W2498" s="9"/>
      <c r="X2498" s="9"/>
      <c r="Y2498" s="9"/>
      <c r="Z2498" s="9"/>
      <c r="AA2498" s="9"/>
      <c r="AB2498" s="9"/>
      <c r="AC2498" s="9"/>
      <c r="AD2498" s="9"/>
      <c r="AE2498" s="9"/>
      <c r="AF2498" s="59">
        <f t="shared" si="862"/>
        <v>44994</v>
      </c>
      <c r="AG2498" s="15">
        <f t="shared" si="859"/>
        <v>0</v>
      </c>
      <c r="AH2498" s="15">
        <f t="shared" si="859"/>
        <v>0</v>
      </c>
      <c r="AI2498" s="4">
        <f t="shared" si="859"/>
        <v>0</v>
      </c>
      <c r="AJ2498" s="16">
        <f t="shared" si="859"/>
        <v>0</v>
      </c>
      <c r="AK2498" s="4">
        <f t="shared" si="859"/>
        <v>0</v>
      </c>
      <c r="AL2498" s="59">
        <f t="shared" si="860"/>
        <v>44994</v>
      </c>
      <c r="AM2498" s="16">
        <f t="shared" si="861"/>
        <v>0</v>
      </c>
      <c r="AN2498" s="15">
        <f t="shared" si="861"/>
        <v>0</v>
      </c>
      <c r="AO2498" s="9">
        <f t="shared" si="861"/>
        <v>0</v>
      </c>
      <c r="AP2498" s="17">
        <f t="shared" si="861"/>
        <v>0</v>
      </c>
      <c r="AQ2498" s="15">
        <f t="shared" si="861"/>
        <v>0</v>
      </c>
      <c r="AR2498" s="10">
        <f t="shared" si="861"/>
        <v>0</v>
      </c>
      <c r="AS2498" s="59">
        <f t="shared" si="861"/>
        <v>0</v>
      </c>
      <c r="AT2498" s="18"/>
      <c r="AU2498" s="18"/>
      <c r="AV2498" s="40"/>
      <c r="AW2498" s="18"/>
      <c r="AX2498" s="18"/>
      <c r="AY2498" s="18"/>
      <c r="AZ2498" s="18"/>
      <c r="BA2498" s="18"/>
      <c r="BB2498" s="18"/>
      <c r="BC2498" s="18"/>
      <c r="BD2498" s="18"/>
      <c r="BE2498" s="18"/>
      <c r="BF2498" s="18"/>
      <c r="BG2498" s="18"/>
      <c r="BH2498" s="18"/>
      <c r="BI2498" s="18"/>
      <c r="BJ2498" s="18"/>
      <c r="BK2498" s="18"/>
      <c r="BL2498" s="18"/>
      <c r="BM2498" s="18"/>
      <c r="BN2498" s="18"/>
      <c r="BO2498" s="18"/>
      <c r="BP2498" s="18"/>
      <c r="BQ2498" s="18"/>
      <c r="BR2498" s="18"/>
      <c r="BS2498" s="18"/>
      <c r="BT2498" s="18"/>
      <c r="BU2498" s="18"/>
      <c r="BV2498" s="18"/>
      <c r="BW2498" s="18"/>
      <c r="BX2498" s="18"/>
      <c r="BY2498" s="18"/>
      <c r="BZ2498" s="18"/>
      <c r="CA2498" s="18"/>
      <c r="CB2498" s="18"/>
      <c r="CC2498" s="18"/>
      <c r="CD2498" s="18"/>
      <c r="CE2498" s="18"/>
      <c r="CF2498" s="18"/>
      <c r="CG2498" s="18"/>
      <c r="CH2498" s="18"/>
      <c r="CI2498" s="18"/>
      <c r="CJ2498" s="18"/>
      <c r="CK2498" s="18"/>
      <c r="CL2498" s="18"/>
      <c r="CM2498" s="18"/>
      <c r="CN2498" s="18"/>
      <c r="CO2498" s="18"/>
      <c r="CP2498" s="18"/>
      <c r="CQ2498" s="18"/>
      <c r="CR2498" s="18"/>
      <c r="CS2498" s="18"/>
      <c r="CT2498" s="18"/>
      <c r="CU2498" s="18"/>
      <c r="CV2498" s="18"/>
      <c r="CW2498" s="18"/>
      <c r="CX2498" s="18"/>
      <c r="CY2498" s="18"/>
      <c r="CZ2498" s="18"/>
      <c r="DA2498" s="18"/>
      <c r="DB2498" s="18"/>
      <c r="DC2498" s="18"/>
      <c r="DD2498" s="18"/>
      <c r="DE2498" s="18"/>
      <c r="DF2498" s="18"/>
      <c r="DG2498" s="18"/>
      <c r="DH2498" s="18"/>
      <c r="DI2498" s="18"/>
      <c r="DJ2498" s="18"/>
      <c r="DK2498" s="18"/>
      <c r="DL2498" s="18"/>
      <c r="DM2498" s="18"/>
      <c r="DN2498" s="18"/>
      <c r="DO2498" s="18"/>
      <c r="DP2498" s="18"/>
      <c r="DQ2498" s="18"/>
      <c r="DR2498" s="18"/>
      <c r="DS2498" s="18"/>
      <c r="DT2498" s="18"/>
      <c r="DU2498" s="18"/>
      <c r="DV2498" s="18"/>
      <c r="DW2498" s="18"/>
      <c r="DX2498" s="18"/>
      <c r="DY2498" s="18"/>
      <c r="DZ2498" s="18"/>
      <c r="EA2498" s="18"/>
      <c r="EB2498" s="18"/>
      <c r="EC2498" s="18"/>
      <c r="ED2498" s="18"/>
      <c r="EE2498" s="18"/>
      <c r="EF2498" s="18"/>
      <c r="EG2498" s="18"/>
      <c r="EH2498" s="18"/>
      <c r="EI2498" s="18"/>
      <c r="EJ2498" s="18"/>
      <c r="EK2498" s="18"/>
      <c r="EL2498" s="18"/>
      <c r="EM2498" s="18"/>
      <c r="EN2498" s="18"/>
      <c r="EO2498" s="18"/>
      <c r="EP2498" s="18"/>
      <c r="EQ2498" s="18"/>
      <c r="ER2498" s="18"/>
      <c r="ES2498" s="18"/>
      <c r="ET2498" s="18"/>
      <c r="EU2498" s="18"/>
      <c r="EV2498" s="18"/>
      <c r="EW2498" s="18"/>
      <c r="EX2498" s="18"/>
      <c r="EY2498" s="18"/>
      <c r="EZ2498" s="18"/>
      <c r="FA2498" s="18"/>
      <c r="FB2498" s="18"/>
      <c r="FC2498" s="18"/>
      <c r="FD2498" s="18"/>
      <c r="FE2498" s="18"/>
      <c r="FF2498" s="18"/>
      <c r="FG2498" s="18"/>
      <c r="FH2498" s="18"/>
      <c r="FI2498" s="18"/>
      <c r="FJ2498" s="18"/>
      <c r="FK2498" s="18"/>
      <c r="FL2498" s="18"/>
      <c r="FM2498" s="18"/>
      <c r="FN2498" s="18"/>
      <c r="FO2498" s="18"/>
      <c r="FP2498" s="18"/>
      <c r="FQ2498" s="18"/>
      <c r="FR2498" s="18"/>
      <c r="FS2498" s="18"/>
      <c r="FT2498" s="18"/>
      <c r="FU2498" s="18"/>
      <c r="FV2498" s="18"/>
      <c r="FW2498" s="18"/>
      <c r="FX2498" s="18"/>
      <c r="FY2498" s="18"/>
      <c r="FZ2498" s="18"/>
      <c r="GA2498" s="18"/>
      <c r="GB2498" s="18"/>
      <c r="GC2498" s="18"/>
      <c r="GD2498" s="18"/>
      <c r="GE2498" s="18"/>
      <c r="GF2498" s="18"/>
      <c r="GG2498" s="18"/>
      <c r="GH2498" s="18"/>
      <c r="GI2498" s="18"/>
      <c r="GJ2498" s="18"/>
      <c r="GK2498" s="18"/>
      <c r="GL2498" s="18"/>
      <c r="GM2498" s="18"/>
      <c r="GN2498" s="18"/>
      <c r="GO2498" s="18"/>
      <c r="GP2498" s="18"/>
      <c r="GQ2498" s="18"/>
      <c r="GR2498" s="18"/>
      <c r="GS2498" s="18"/>
      <c r="GT2498" s="18"/>
    </row>
    <row r="2499" spans="1:202" x14ac:dyDescent="0.2">
      <c r="A2499" s="122"/>
      <c r="B2499" s="3"/>
      <c r="C2499" s="3"/>
      <c r="D2499" s="4"/>
      <c r="E2499" s="5"/>
      <c r="F2499" s="19"/>
      <c r="G2499" s="6"/>
      <c r="H2499" s="5"/>
      <c r="I2499" s="5"/>
      <c r="J2499" s="5"/>
      <c r="K2499" s="3"/>
      <c r="L2499" s="20"/>
      <c r="M2499" s="8"/>
      <c r="N2499" s="3"/>
      <c r="O2499" s="3"/>
      <c r="P2499" s="21"/>
      <c r="Q2499" s="2"/>
      <c r="R2499" s="9"/>
      <c r="S2499" s="9"/>
      <c r="T2499" s="9"/>
      <c r="U2499" s="9"/>
      <c r="V2499" s="9"/>
      <c r="W2499" s="9"/>
      <c r="X2499" s="9"/>
      <c r="Y2499" s="9"/>
      <c r="Z2499" s="9"/>
      <c r="AA2499" s="9"/>
      <c r="AB2499" s="9"/>
      <c r="AC2499" s="9"/>
      <c r="AD2499" s="9"/>
      <c r="AE2499" s="9"/>
      <c r="AF2499" s="59">
        <f t="shared" si="862"/>
        <v>44995</v>
      </c>
      <c r="AG2499" s="15">
        <f t="shared" si="859"/>
        <v>0</v>
      </c>
      <c r="AH2499" s="15">
        <f t="shared" si="859"/>
        <v>0</v>
      </c>
      <c r="AI2499" s="4">
        <f t="shared" si="859"/>
        <v>0</v>
      </c>
      <c r="AJ2499" s="16">
        <f t="shared" si="859"/>
        <v>0</v>
      </c>
      <c r="AK2499" s="4">
        <f t="shared" si="859"/>
        <v>0</v>
      </c>
      <c r="AL2499" s="59">
        <f t="shared" si="860"/>
        <v>44995</v>
      </c>
      <c r="AM2499" s="16">
        <f t="shared" si="861"/>
        <v>0</v>
      </c>
      <c r="AN2499" s="15">
        <f t="shared" si="861"/>
        <v>0</v>
      </c>
      <c r="AO2499" s="9">
        <f t="shared" si="861"/>
        <v>0</v>
      </c>
      <c r="AP2499" s="17">
        <f t="shared" si="861"/>
        <v>0</v>
      </c>
      <c r="AQ2499" s="15">
        <f t="shared" si="861"/>
        <v>0</v>
      </c>
      <c r="AR2499" s="10">
        <f t="shared" si="861"/>
        <v>0</v>
      </c>
      <c r="AS2499" s="59">
        <f t="shared" si="861"/>
        <v>0</v>
      </c>
      <c r="AT2499" s="18"/>
      <c r="AU2499" s="18"/>
      <c r="AV2499" s="40"/>
      <c r="AW2499" s="18"/>
      <c r="AX2499" s="18"/>
      <c r="AY2499" s="18"/>
      <c r="AZ2499" s="18"/>
      <c r="BA2499" s="18"/>
      <c r="BB2499" s="18"/>
      <c r="BC2499" s="18"/>
      <c r="BD2499" s="18"/>
      <c r="BE2499" s="18"/>
      <c r="BF2499" s="18"/>
      <c r="BG2499" s="18"/>
      <c r="BH2499" s="18"/>
      <c r="BI2499" s="18"/>
      <c r="BJ2499" s="18"/>
      <c r="BK2499" s="18"/>
      <c r="BL2499" s="18"/>
      <c r="BM2499" s="18"/>
      <c r="BN2499" s="18"/>
      <c r="BO2499" s="18"/>
      <c r="BP2499" s="18"/>
      <c r="BQ2499" s="18"/>
      <c r="BR2499" s="18"/>
      <c r="BS2499" s="18"/>
      <c r="BT2499" s="18"/>
      <c r="BU2499" s="18"/>
      <c r="BV2499" s="18"/>
      <c r="BW2499" s="18"/>
      <c r="BX2499" s="18"/>
      <c r="BY2499" s="18"/>
      <c r="BZ2499" s="18"/>
      <c r="CA2499" s="18"/>
      <c r="CB2499" s="18"/>
      <c r="CC2499" s="18"/>
      <c r="CD2499" s="18"/>
      <c r="CE2499" s="18"/>
      <c r="CF2499" s="18"/>
      <c r="CG2499" s="18"/>
      <c r="CH2499" s="18"/>
      <c r="CI2499" s="18"/>
      <c r="CJ2499" s="18"/>
      <c r="CK2499" s="18"/>
      <c r="CL2499" s="18"/>
      <c r="CM2499" s="18"/>
      <c r="CN2499" s="18"/>
      <c r="CO2499" s="18"/>
      <c r="CP2499" s="18"/>
      <c r="CQ2499" s="18"/>
      <c r="CR2499" s="18"/>
      <c r="CS2499" s="18"/>
      <c r="CT2499" s="18"/>
      <c r="CU2499" s="18"/>
      <c r="CV2499" s="18"/>
      <c r="CW2499" s="18"/>
      <c r="CX2499" s="18"/>
      <c r="CY2499" s="18"/>
      <c r="CZ2499" s="18"/>
      <c r="DA2499" s="18"/>
      <c r="DB2499" s="18"/>
      <c r="DC2499" s="18"/>
      <c r="DD2499" s="18"/>
      <c r="DE2499" s="18"/>
      <c r="DF2499" s="18"/>
      <c r="DG2499" s="18"/>
      <c r="DH2499" s="18"/>
      <c r="DI2499" s="18"/>
      <c r="DJ2499" s="18"/>
      <c r="DK2499" s="18"/>
      <c r="DL2499" s="18"/>
      <c r="DM2499" s="18"/>
      <c r="DN2499" s="18"/>
      <c r="DO2499" s="18"/>
      <c r="DP2499" s="18"/>
      <c r="DQ2499" s="18"/>
      <c r="DR2499" s="18"/>
      <c r="DS2499" s="18"/>
      <c r="DT2499" s="18"/>
      <c r="DU2499" s="18"/>
      <c r="DV2499" s="18"/>
      <c r="DW2499" s="18"/>
      <c r="DX2499" s="18"/>
      <c r="DY2499" s="18"/>
      <c r="DZ2499" s="18"/>
      <c r="EA2499" s="18"/>
      <c r="EB2499" s="18"/>
      <c r="EC2499" s="18"/>
      <c r="ED2499" s="18"/>
      <c r="EE2499" s="18"/>
      <c r="EF2499" s="18"/>
      <c r="EG2499" s="18"/>
      <c r="EH2499" s="18"/>
      <c r="EI2499" s="18"/>
      <c r="EJ2499" s="18"/>
      <c r="EK2499" s="18"/>
      <c r="EL2499" s="18"/>
      <c r="EM2499" s="18"/>
      <c r="EN2499" s="18"/>
      <c r="EO2499" s="18"/>
      <c r="EP2499" s="18"/>
      <c r="EQ2499" s="18"/>
      <c r="ER2499" s="18"/>
      <c r="ES2499" s="18"/>
      <c r="ET2499" s="18"/>
      <c r="EU2499" s="18"/>
      <c r="EV2499" s="18"/>
      <c r="EW2499" s="18"/>
      <c r="EX2499" s="18"/>
      <c r="EY2499" s="18"/>
      <c r="EZ2499" s="18"/>
      <c r="FA2499" s="18"/>
      <c r="FB2499" s="18"/>
      <c r="FC2499" s="18"/>
      <c r="FD2499" s="18"/>
      <c r="FE2499" s="18"/>
      <c r="FF2499" s="18"/>
      <c r="FG2499" s="18"/>
      <c r="FH2499" s="18"/>
      <c r="FI2499" s="18"/>
      <c r="FJ2499" s="18"/>
      <c r="FK2499" s="18"/>
      <c r="FL2499" s="18"/>
      <c r="FM2499" s="18"/>
      <c r="FN2499" s="18"/>
      <c r="FO2499" s="18"/>
      <c r="FP2499" s="18"/>
      <c r="FQ2499" s="18"/>
      <c r="FR2499" s="18"/>
      <c r="FS2499" s="18"/>
      <c r="FT2499" s="18"/>
      <c r="FU2499" s="18"/>
      <c r="FV2499" s="18"/>
      <c r="FW2499" s="18"/>
      <c r="FX2499" s="18"/>
      <c r="FY2499" s="18"/>
      <c r="FZ2499" s="18"/>
      <c r="GA2499" s="18"/>
      <c r="GB2499" s="18"/>
      <c r="GC2499" s="18"/>
      <c r="GD2499" s="18"/>
      <c r="GE2499" s="18"/>
      <c r="GF2499" s="18"/>
      <c r="GG2499" s="18"/>
      <c r="GH2499" s="18"/>
      <c r="GI2499" s="18"/>
      <c r="GJ2499" s="18"/>
      <c r="GK2499" s="18"/>
      <c r="GL2499" s="18"/>
      <c r="GM2499" s="18"/>
      <c r="GN2499" s="18"/>
      <c r="GO2499" s="18"/>
      <c r="GP2499" s="18"/>
      <c r="GQ2499" s="18"/>
      <c r="GR2499" s="18"/>
      <c r="GS2499" s="18"/>
      <c r="GT2499" s="18"/>
    </row>
    <row r="2500" spans="1:202" x14ac:dyDescent="0.2">
      <c r="A2500" s="122"/>
      <c r="B2500" s="3"/>
      <c r="C2500" s="3"/>
      <c r="D2500" s="4"/>
      <c r="E2500" s="5"/>
      <c r="F2500" s="19"/>
      <c r="G2500" s="6"/>
      <c r="H2500" s="5"/>
      <c r="I2500" s="5"/>
      <c r="J2500" s="5"/>
      <c r="K2500" s="3"/>
      <c r="L2500" s="20"/>
      <c r="M2500" s="8"/>
      <c r="N2500" s="3"/>
      <c r="O2500" s="3"/>
      <c r="P2500" s="21"/>
      <c r="Q2500" s="2"/>
      <c r="R2500" s="9"/>
      <c r="S2500" s="9"/>
      <c r="T2500" s="9"/>
      <c r="U2500" s="9"/>
      <c r="V2500" s="9"/>
      <c r="W2500" s="9"/>
      <c r="X2500" s="9"/>
      <c r="Y2500" s="9"/>
      <c r="Z2500" s="9"/>
      <c r="AA2500" s="9"/>
      <c r="AB2500" s="9"/>
      <c r="AC2500" s="9"/>
      <c r="AD2500" s="9"/>
      <c r="AE2500" s="9"/>
      <c r="AF2500" s="59">
        <f t="shared" si="862"/>
        <v>44996</v>
      </c>
      <c r="AG2500" s="15">
        <f t="shared" si="859"/>
        <v>0</v>
      </c>
      <c r="AH2500" s="15">
        <f t="shared" si="859"/>
        <v>0</v>
      </c>
      <c r="AI2500" s="4">
        <f t="shared" si="859"/>
        <v>0</v>
      </c>
      <c r="AJ2500" s="16">
        <f t="shared" si="859"/>
        <v>0</v>
      </c>
      <c r="AK2500" s="4">
        <f t="shared" si="859"/>
        <v>0</v>
      </c>
      <c r="AL2500" s="59">
        <f t="shared" si="860"/>
        <v>44996</v>
      </c>
      <c r="AM2500" s="16">
        <f t="shared" si="861"/>
        <v>0</v>
      </c>
      <c r="AN2500" s="15">
        <f t="shared" si="861"/>
        <v>0</v>
      </c>
      <c r="AO2500" s="9">
        <f t="shared" si="861"/>
        <v>0</v>
      </c>
      <c r="AP2500" s="17">
        <f t="shared" si="861"/>
        <v>0</v>
      </c>
      <c r="AQ2500" s="15">
        <f t="shared" si="861"/>
        <v>0</v>
      </c>
      <c r="AR2500" s="10">
        <f t="shared" si="861"/>
        <v>0</v>
      </c>
      <c r="AS2500" s="59">
        <f t="shared" si="861"/>
        <v>0</v>
      </c>
      <c r="AT2500" s="18"/>
      <c r="AU2500" s="18"/>
      <c r="AV2500" s="40"/>
      <c r="AW2500" s="18"/>
      <c r="AX2500" s="18"/>
      <c r="AY2500" s="18"/>
      <c r="AZ2500" s="18"/>
      <c r="BA2500" s="18"/>
      <c r="BB2500" s="18"/>
      <c r="BC2500" s="18"/>
      <c r="BD2500" s="18"/>
      <c r="BE2500" s="18"/>
      <c r="BF2500" s="18"/>
      <c r="BG2500" s="18"/>
      <c r="BH2500" s="18"/>
      <c r="BI2500" s="18"/>
      <c r="BJ2500" s="18"/>
      <c r="BK2500" s="18"/>
      <c r="BL2500" s="18"/>
      <c r="BM2500" s="18"/>
      <c r="BN2500" s="18"/>
      <c r="BO2500" s="18"/>
      <c r="BP2500" s="18"/>
      <c r="BQ2500" s="18"/>
      <c r="BR2500" s="18"/>
      <c r="BS2500" s="18"/>
      <c r="BT2500" s="18"/>
      <c r="BU2500" s="18"/>
      <c r="BV2500" s="18"/>
      <c r="BW2500" s="18"/>
      <c r="BX2500" s="18"/>
      <c r="BY2500" s="18"/>
      <c r="BZ2500" s="18"/>
      <c r="CA2500" s="18"/>
      <c r="CB2500" s="18"/>
      <c r="CC2500" s="18"/>
      <c r="CD2500" s="18"/>
      <c r="CE2500" s="18"/>
      <c r="CF2500" s="18"/>
      <c r="CG2500" s="18"/>
      <c r="CH2500" s="18"/>
      <c r="CI2500" s="18"/>
      <c r="CJ2500" s="18"/>
      <c r="CK2500" s="18"/>
      <c r="CL2500" s="18"/>
      <c r="CM2500" s="18"/>
      <c r="CN2500" s="18"/>
      <c r="CO2500" s="18"/>
      <c r="CP2500" s="18"/>
      <c r="CQ2500" s="18"/>
      <c r="CR2500" s="18"/>
      <c r="CS2500" s="18"/>
      <c r="CT2500" s="18"/>
      <c r="CU2500" s="18"/>
      <c r="CV2500" s="18"/>
      <c r="CW2500" s="18"/>
      <c r="CX2500" s="18"/>
      <c r="CY2500" s="18"/>
      <c r="CZ2500" s="18"/>
      <c r="DA2500" s="18"/>
      <c r="DB2500" s="18"/>
      <c r="DC2500" s="18"/>
      <c r="DD2500" s="18"/>
      <c r="DE2500" s="18"/>
      <c r="DF2500" s="18"/>
      <c r="DG2500" s="18"/>
      <c r="DH2500" s="18"/>
      <c r="DI2500" s="18"/>
      <c r="DJ2500" s="18"/>
      <c r="DK2500" s="18"/>
      <c r="DL2500" s="18"/>
      <c r="DM2500" s="18"/>
      <c r="DN2500" s="18"/>
      <c r="DO2500" s="18"/>
      <c r="DP2500" s="18"/>
      <c r="DQ2500" s="18"/>
      <c r="DR2500" s="18"/>
      <c r="DS2500" s="18"/>
      <c r="DT2500" s="18"/>
      <c r="DU2500" s="18"/>
      <c r="DV2500" s="18"/>
      <c r="DW2500" s="18"/>
      <c r="DX2500" s="18"/>
      <c r="DY2500" s="18"/>
      <c r="DZ2500" s="18"/>
      <c r="EA2500" s="18"/>
      <c r="EB2500" s="18"/>
      <c r="EC2500" s="18"/>
      <c r="ED2500" s="18"/>
      <c r="EE2500" s="18"/>
      <c r="EF2500" s="18"/>
      <c r="EG2500" s="18"/>
      <c r="EH2500" s="18"/>
      <c r="EI2500" s="18"/>
      <c r="EJ2500" s="18"/>
      <c r="EK2500" s="18"/>
      <c r="EL2500" s="18"/>
      <c r="EM2500" s="18"/>
      <c r="EN2500" s="18"/>
      <c r="EO2500" s="18"/>
      <c r="EP2500" s="18"/>
      <c r="EQ2500" s="18"/>
      <c r="ER2500" s="18"/>
      <c r="ES2500" s="18"/>
      <c r="ET2500" s="18"/>
      <c r="EU2500" s="18"/>
      <c r="EV2500" s="18"/>
      <c r="EW2500" s="18"/>
      <c r="EX2500" s="18"/>
      <c r="EY2500" s="18"/>
      <c r="EZ2500" s="18"/>
      <c r="FA2500" s="18"/>
      <c r="FB2500" s="18"/>
      <c r="FC2500" s="18"/>
      <c r="FD2500" s="18"/>
      <c r="FE2500" s="18"/>
      <c r="FF2500" s="18"/>
      <c r="FG2500" s="18"/>
      <c r="FH2500" s="18"/>
      <c r="FI2500" s="18"/>
      <c r="FJ2500" s="18"/>
      <c r="FK2500" s="18"/>
      <c r="FL2500" s="18"/>
      <c r="FM2500" s="18"/>
      <c r="FN2500" s="18"/>
      <c r="FO2500" s="18"/>
      <c r="FP2500" s="18"/>
      <c r="FQ2500" s="18"/>
      <c r="FR2500" s="18"/>
      <c r="FS2500" s="18"/>
      <c r="FT2500" s="18"/>
      <c r="FU2500" s="18"/>
      <c r="FV2500" s="18"/>
      <c r="FW2500" s="18"/>
      <c r="FX2500" s="18"/>
      <c r="FY2500" s="18"/>
      <c r="FZ2500" s="18"/>
      <c r="GA2500" s="18"/>
      <c r="GB2500" s="18"/>
      <c r="GC2500" s="18"/>
      <c r="GD2500" s="18"/>
      <c r="GE2500" s="18"/>
      <c r="GF2500" s="18"/>
      <c r="GG2500" s="18"/>
      <c r="GH2500" s="18"/>
      <c r="GI2500" s="18"/>
      <c r="GJ2500" s="18"/>
      <c r="GK2500" s="18"/>
      <c r="GL2500" s="18"/>
      <c r="GM2500" s="18"/>
      <c r="GN2500" s="18"/>
      <c r="GO2500" s="18"/>
      <c r="GP2500" s="18"/>
      <c r="GQ2500" s="18"/>
      <c r="GR2500" s="18"/>
      <c r="GS2500" s="18"/>
      <c r="GT2500" s="18"/>
    </row>
    <row r="2501" spans="1:202" x14ac:dyDescent="0.2">
      <c r="A2501" s="122"/>
      <c r="B2501" s="3"/>
      <c r="C2501" s="3"/>
      <c r="D2501" s="4"/>
      <c r="E2501" s="5"/>
      <c r="F2501" s="19"/>
      <c r="G2501" s="6"/>
      <c r="H2501" s="5"/>
      <c r="I2501" s="5"/>
      <c r="J2501" s="5"/>
      <c r="K2501" s="3"/>
      <c r="L2501" s="20"/>
      <c r="M2501" s="8"/>
      <c r="N2501" s="3"/>
      <c r="O2501" s="3"/>
      <c r="P2501" s="21"/>
      <c r="Q2501" s="2"/>
      <c r="R2501" s="9"/>
      <c r="S2501" s="9"/>
      <c r="T2501" s="9"/>
      <c r="U2501" s="9"/>
      <c r="V2501" s="9"/>
      <c r="W2501" s="9"/>
      <c r="X2501" s="9"/>
      <c r="Y2501" s="9"/>
      <c r="Z2501" s="9"/>
      <c r="AA2501" s="9"/>
      <c r="AB2501" s="9"/>
      <c r="AC2501" s="9"/>
      <c r="AD2501" s="9"/>
      <c r="AE2501" s="9"/>
      <c r="AF2501" s="59">
        <f t="shared" si="862"/>
        <v>44997</v>
      </c>
      <c r="AG2501" s="15">
        <f t="shared" si="859"/>
        <v>0</v>
      </c>
      <c r="AH2501" s="15">
        <f t="shared" si="859"/>
        <v>0</v>
      </c>
      <c r="AI2501" s="4">
        <f t="shared" si="859"/>
        <v>0</v>
      </c>
      <c r="AJ2501" s="16">
        <f t="shared" si="859"/>
        <v>0</v>
      </c>
      <c r="AK2501" s="4">
        <f t="shared" si="859"/>
        <v>0</v>
      </c>
      <c r="AL2501" s="59">
        <f t="shared" si="860"/>
        <v>44997</v>
      </c>
      <c r="AM2501" s="16">
        <f t="shared" si="861"/>
        <v>0</v>
      </c>
      <c r="AN2501" s="15">
        <f t="shared" si="861"/>
        <v>0</v>
      </c>
      <c r="AO2501" s="9">
        <f t="shared" si="861"/>
        <v>0</v>
      </c>
      <c r="AP2501" s="17">
        <f t="shared" si="861"/>
        <v>0</v>
      </c>
      <c r="AQ2501" s="15">
        <f t="shared" si="861"/>
        <v>0</v>
      </c>
      <c r="AR2501" s="10">
        <f t="shared" si="861"/>
        <v>0</v>
      </c>
      <c r="AS2501" s="59">
        <f t="shared" si="861"/>
        <v>0</v>
      </c>
      <c r="AT2501" s="18"/>
      <c r="AU2501" s="18"/>
      <c r="AV2501" s="40"/>
      <c r="AW2501" s="18"/>
      <c r="AX2501" s="18"/>
      <c r="AY2501" s="18"/>
      <c r="AZ2501" s="18"/>
      <c r="BA2501" s="18"/>
      <c r="BB2501" s="18"/>
      <c r="BC2501" s="18"/>
      <c r="BD2501" s="18"/>
      <c r="BE2501" s="18"/>
      <c r="BF2501" s="18"/>
      <c r="BG2501" s="18"/>
      <c r="BH2501" s="18"/>
      <c r="BI2501" s="18"/>
      <c r="BJ2501" s="18"/>
      <c r="BK2501" s="18"/>
      <c r="BL2501" s="18"/>
      <c r="BM2501" s="18"/>
      <c r="BN2501" s="18"/>
      <c r="BO2501" s="18"/>
      <c r="BP2501" s="18"/>
      <c r="BQ2501" s="18"/>
      <c r="BR2501" s="18"/>
      <c r="BS2501" s="18"/>
      <c r="BT2501" s="18"/>
      <c r="BU2501" s="18"/>
      <c r="BV2501" s="18"/>
      <c r="BW2501" s="18"/>
      <c r="BX2501" s="18"/>
      <c r="BY2501" s="18"/>
      <c r="BZ2501" s="18"/>
      <c r="CA2501" s="18"/>
      <c r="CB2501" s="18"/>
      <c r="CC2501" s="18"/>
      <c r="CD2501" s="18"/>
      <c r="CE2501" s="18"/>
      <c r="CF2501" s="18"/>
      <c r="CG2501" s="18"/>
      <c r="CH2501" s="18"/>
      <c r="CI2501" s="18"/>
      <c r="CJ2501" s="18"/>
      <c r="CK2501" s="18"/>
      <c r="CL2501" s="18"/>
      <c r="CM2501" s="18"/>
      <c r="CN2501" s="18"/>
      <c r="CO2501" s="18"/>
      <c r="CP2501" s="18"/>
      <c r="CQ2501" s="18"/>
      <c r="CR2501" s="18"/>
      <c r="CS2501" s="18"/>
      <c r="CT2501" s="18"/>
      <c r="CU2501" s="18"/>
      <c r="CV2501" s="18"/>
      <c r="CW2501" s="18"/>
      <c r="CX2501" s="18"/>
      <c r="CY2501" s="18"/>
      <c r="CZ2501" s="18"/>
      <c r="DA2501" s="18"/>
      <c r="DB2501" s="18"/>
      <c r="DC2501" s="18"/>
      <c r="DD2501" s="18"/>
      <c r="DE2501" s="18"/>
      <c r="DF2501" s="18"/>
      <c r="DG2501" s="18"/>
      <c r="DH2501" s="18"/>
      <c r="DI2501" s="18"/>
      <c r="DJ2501" s="18"/>
      <c r="DK2501" s="18"/>
      <c r="DL2501" s="18"/>
      <c r="DM2501" s="18"/>
      <c r="DN2501" s="18"/>
      <c r="DO2501" s="18"/>
      <c r="DP2501" s="18"/>
      <c r="DQ2501" s="18"/>
      <c r="DR2501" s="18"/>
      <c r="DS2501" s="18"/>
      <c r="DT2501" s="18"/>
      <c r="DU2501" s="18"/>
      <c r="DV2501" s="18"/>
      <c r="DW2501" s="18"/>
      <c r="DX2501" s="18"/>
      <c r="DY2501" s="18"/>
      <c r="DZ2501" s="18"/>
      <c r="EA2501" s="18"/>
      <c r="EB2501" s="18"/>
      <c r="EC2501" s="18"/>
      <c r="ED2501" s="18"/>
      <c r="EE2501" s="18"/>
      <c r="EF2501" s="18"/>
      <c r="EG2501" s="18"/>
      <c r="EH2501" s="18"/>
      <c r="EI2501" s="18"/>
      <c r="EJ2501" s="18"/>
      <c r="EK2501" s="18"/>
      <c r="EL2501" s="18"/>
      <c r="EM2501" s="18"/>
      <c r="EN2501" s="18"/>
      <c r="EO2501" s="18"/>
      <c r="EP2501" s="18"/>
      <c r="EQ2501" s="18"/>
      <c r="ER2501" s="18"/>
      <c r="ES2501" s="18"/>
      <c r="ET2501" s="18"/>
      <c r="EU2501" s="18"/>
      <c r="EV2501" s="18"/>
      <c r="EW2501" s="18"/>
      <c r="EX2501" s="18"/>
      <c r="EY2501" s="18"/>
      <c r="EZ2501" s="18"/>
      <c r="FA2501" s="18"/>
      <c r="FB2501" s="18"/>
      <c r="FC2501" s="18"/>
      <c r="FD2501" s="18"/>
      <c r="FE2501" s="18"/>
      <c r="FF2501" s="18"/>
      <c r="FG2501" s="18"/>
      <c r="FH2501" s="18"/>
      <c r="FI2501" s="18"/>
      <c r="FJ2501" s="18"/>
      <c r="FK2501" s="18"/>
      <c r="FL2501" s="18"/>
      <c r="FM2501" s="18"/>
      <c r="FN2501" s="18"/>
      <c r="FO2501" s="18"/>
      <c r="FP2501" s="18"/>
      <c r="FQ2501" s="18"/>
      <c r="FR2501" s="18"/>
      <c r="FS2501" s="18"/>
      <c r="FT2501" s="18"/>
      <c r="FU2501" s="18"/>
      <c r="FV2501" s="18"/>
      <c r="FW2501" s="18"/>
      <c r="FX2501" s="18"/>
      <c r="FY2501" s="18"/>
      <c r="FZ2501" s="18"/>
      <c r="GA2501" s="18"/>
      <c r="GB2501" s="18"/>
      <c r="GC2501" s="18"/>
      <c r="GD2501" s="18"/>
      <c r="GE2501" s="18"/>
      <c r="GF2501" s="18"/>
      <c r="GG2501" s="18"/>
      <c r="GH2501" s="18"/>
      <c r="GI2501" s="18"/>
      <c r="GJ2501" s="18"/>
      <c r="GK2501" s="18"/>
      <c r="GL2501" s="18"/>
      <c r="GM2501" s="18"/>
      <c r="GN2501" s="18"/>
      <c r="GO2501" s="18"/>
      <c r="GP2501" s="18"/>
      <c r="GQ2501" s="18"/>
      <c r="GR2501" s="18"/>
      <c r="GS2501" s="18"/>
      <c r="GT2501" s="18"/>
    </row>
    <row r="2502" spans="1:202" x14ac:dyDescent="0.2">
      <c r="A2502" s="122"/>
      <c r="B2502" s="3"/>
      <c r="C2502" s="3"/>
      <c r="D2502" s="4"/>
      <c r="E2502" s="5"/>
      <c r="F2502" s="19"/>
      <c r="G2502" s="6"/>
      <c r="H2502" s="5"/>
      <c r="I2502" s="5"/>
      <c r="J2502" s="5"/>
      <c r="K2502" s="3"/>
      <c r="L2502" s="20"/>
      <c r="M2502" s="8"/>
      <c r="N2502" s="3"/>
      <c r="O2502" s="3"/>
      <c r="P2502" s="21"/>
      <c r="Q2502" s="2"/>
      <c r="R2502" s="9"/>
      <c r="S2502" s="9"/>
      <c r="T2502" s="9"/>
      <c r="U2502" s="9"/>
      <c r="V2502" s="9"/>
      <c r="W2502" s="9"/>
      <c r="X2502" s="9"/>
      <c r="Y2502" s="9"/>
      <c r="Z2502" s="9"/>
      <c r="AA2502" s="9"/>
      <c r="AB2502" s="9"/>
      <c r="AC2502" s="9"/>
      <c r="AD2502" s="9"/>
      <c r="AE2502" s="9"/>
      <c r="AF2502" s="59">
        <f t="shared" si="862"/>
        <v>44998</v>
      </c>
      <c r="AG2502" s="15">
        <f t="shared" si="859"/>
        <v>0</v>
      </c>
      <c r="AH2502" s="15">
        <f t="shared" si="859"/>
        <v>0</v>
      </c>
      <c r="AI2502" s="4">
        <f t="shared" si="859"/>
        <v>0</v>
      </c>
      <c r="AJ2502" s="16">
        <f t="shared" si="859"/>
        <v>0</v>
      </c>
      <c r="AK2502" s="4">
        <f t="shared" si="859"/>
        <v>0</v>
      </c>
      <c r="AL2502" s="59">
        <f t="shared" si="860"/>
        <v>44998</v>
      </c>
      <c r="AM2502" s="16">
        <f t="shared" si="861"/>
        <v>0</v>
      </c>
      <c r="AN2502" s="15">
        <f t="shared" si="861"/>
        <v>0</v>
      </c>
      <c r="AO2502" s="9">
        <f t="shared" si="861"/>
        <v>0</v>
      </c>
      <c r="AP2502" s="17">
        <f t="shared" si="861"/>
        <v>0</v>
      </c>
      <c r="AQ2502" s="15">
        <f t="shared" si="861"/>
        <v>0</v>
      </c>
      <c r="AR2502" s="10">
        <f t="shared" si="861"/>
        <v>0</v>
      </c>
      <c r="AS2502" s="59">
        <f t="shared" si="861"/>
        <v>0</v>
      </c>
      <c r="AT2502" s="18"/>
      <c r="AU2502" s="18"/>
      <c r="AV2502" s="40"/>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8"/>
      <c r="FH2502" s="18"/>
      <c r="FI2502" s="18"/>
      <c r="FJ2502" s="18"/>
      <c r="FK2502" s="18"/>
      <c r="FL2502" s="18"/>
      <c r="FM2502" s="18"/>
      <c r="FN2502" s="18"/>
      <c r="FO2502" s="18"/>
      <c r="FP2502" s="18"/>
      <c r="FQ2502" s="18"/>
      <c r="FR2502" s="18"/>
      <c r="FS2502" s="18"/>
      <c r="FT2502" s="18"/>
      <c r="FU2502" s="18"/>
      <c r="FV2502" s="18"/>
      <c r="FW2502" s="18"/>
      <c r="FX2502" s="18"/>
      <c r="FY2502" s="18"/>
      <c r="FZ2502" s="18"/>
      <c r="GA2502" s="18"/>
      <c r="GB2502" s="18"/>
      <c r="GC2502" s="18"/>
      <c r="GD2502" s="18"/>
      <c r="GE2502" s="18"/>
      <c r="GF2502" s="18"/>
      <c r="GG2502" s="18"/>
      <c r="GH2502" s="18"/>
      <c r="GI2502" s="18"/>
      <c r="GJ2502" s="18"/>
      <c r="GK2502" s="18"/>
      <c r="GL2502" s="18"/>
      <c r="GM2502" s="18"/>
      <c r="GN2502" s="18"/>
      <c r="GO2502" s="18"/>
      <c r="GP2502" s="18"/>
      <c r="GQ2502" s="18"/>
      <c r="GR2502" s="18"/>
      <c r="GS2502" s="18"/>
      <c r="GT2502" s="18"/>
    </row>
    <row r="2503" spans="1:202" x14ac:dyDescent="0.2">
      <c r="A2503" s="122"/>
      <c r="B2503" s="3"/>
      <c r="C2503" s="3"/>
      <c r="D2503" s="4"/>
      <c r="E2503" s="5"/>
      <c r="F2503" s="19"/>
      <c r="G2503" s="6"/>
      <c r="H2503" s="5"/>
      <c r="I2503" s="5"/>
      <c r="J2503" s="5"/>
      <c r="K2503" s="3"/>
      <c r="L2503" s="20"/>
      <c r="M2503" s="8"/>
      <c r="N2503" s="3"/>
      <c r="O2503" s="3"/>
      <c r="P2503" s="21"/>
      <c r="Q2503" s="2"/>
      <c r="R2503" s="9"/>
      <c r="S2503" s="9"/>
      <c r="T2503" s="9"/>
      <c r="U2503" s="9"/>
      <c r="V2503" s="9"/>
      <c r="W2503" s="9"/>
      <c r="X2503" s="9"/>
      <c r="Y2503" s="9"/>
      <c r="Z2503" s="9"/>
      <c r="AA2503" s="9"/>
      <c r="AB2503" s="9"/>
      <c r="AC2503" s="9"/>
      <c r="AD2503" s="9"/>
      <c r="AE2503" s="9"/>
      <c r="AF2503" s="59">
        <f t="shared" si="862"/>
        <v>44999</v>
      </c>
      <c r="AG2503" s="15">
        <f t="shared" si="859"/>
        <v>0</v>
      </c>
      <c r="AH2503" s="15">
        <f t="shared" si="859"/>
        <v>0</v>
      </c>
      <c r="AI2503" s="4">
        <f t="shared" si="859"/>
        <v>0</v>
      </c>
      <c r="AJ2503" s="16">
        <f t="shared" si="859"/>
        <v>0</v>
      </c>
      <c r="AK2503" s="4">
        <f t="shared" si="859"/>
        <v>0</v>
      </c>
      <c r="AL2503" s="59">
        <f t="shared" si="860"/>
        <v>44999</v>
      </c>
      <c r="AM2503" s="16">
        <f t="shared" si="861"/>
        <v>0</v>
      </c>
      <c r="AN2503" s="15">
        <f t="shared" si="861"/>
        <v>0</v>
      </c>
      <c r="AO2503" s="9">
        <f t="shared" si="861"/>
        <v>0</v>
      </c>
      <c r="AP2503" s="17">
        <f t="shared" si="861"/>
        <v>0</v>
      </c>
      <c r="AQ2503" s="15">
        <f t="shared" si="861"/>
        <v>0</v>
      </c>
      <c r="AR2503" s="10">
        <f t="shared" si="861"/>
        <v>0</v>
      </c>
      <c r="AS2503" s="59">
        <f t="shared" si="861"/>
        <v>0</v>
      </c>
      <c r="AT2503" s="18"/>
      <c r="AU2503" s="18"/>
      <c r="AV2503" s="40"/>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c r="DM2503" s="18"/>
      <c r="DN2503" s="18"/>
      <c r="DO2503" s="18"/>
      <c r="DP2503" s="18"/>
      <c r="DQ2503" s="18"/>
      <c r="DR2503" s="18"/>
      <c r="DS2503" s="18"/>
      <c r="DT2503" s="18"/>
      <c r="DU2503" s="18"/>
      <c r="DV2503" s="18"/>
      <c r="DW2503" s="18"/>
      <c r="DX2503" s="18"/>
      <c r="DY2503" s="18"/>
      <c r="DZ2503" s="18"/>
      <c r="EA2503" s="18"/>
      <c r="EB2503" s="18"/>
      <c r="EC2503" s="18"/>
      <c r="ED2503" s="18"/>
      <c r="EE2503" s="18"/>
      <c r="EF2503" s="18"/>
      <c r="EG2503" s="18"/>
      <c r="EH2503" s="18"/>
      <c r="EI2503" s="18"/>
      <c r="EJ2503" s="18"/>
      <c r="EK2503" s="18"/>
      <c r="EL2503" s="18"/>
      <c r="EM2503" s="18"/>
      <c r="EN2503" s="18"/>
      <c r="EO2503" s="18"/>
      <c r="EP2503" s="18"/>
      <c r="EQ2503" s="18"/>
      <c r="ER2503" s="18"/>
      <c r="ES2503" s="18"/>
      <c r="ET2503" s="18"/>
      <c r="EU2503" s="18"/>
      <c r="EV2503" s="18"/>
      <c r="EW2503" s="18"/>
      <c r="EX2503" s="18"/>
      <c r="EY2503" s="18"/>
      <c r="EZ2503" s="18"/>
      <c r="FA2503" s="18"/>
      <c r="FB2503" s="18"/>
      <c r="FC2503" s="18"/>
      <c r="FD2503" s="18"/>
      <c r="FE2503" s="18"/>
      <c r="FF2503" s="18"/>
      <c r="FG2503" s="18"/>
      <c r="FH2503" s="18"/>
      <c r="FI2503" s="18"/>
      <c r="FJ2503" s="18"/>
      <c r="FK2503" s="18"/>
      <c r="FL2503" s="18"/>
      <c r="FM2503" s="18"/>
      <c r="FN2503" s="18"/>
      <c r="FO2503" s="18"/>
      <c r="FP2503" s="18"/>
      <c r="FQ2503" s="18"/>
      <c r="FR2503" s="18"/>
      <c r="FS2503" s="18"/>
      <c r="FT2503" s="18"/>
      <c r="FU2503" s="18"/>
      <c r="FV2503" s="18"/>
      <c r="FW2503" s="18"/>
      <c r="FX2503" s="18"/>
      <c r="FY2503" s="18"/>
      <c r="FZ2503" s="18"/>
      <c r="GA2503" s="18"/>
      <c r="GB2503" s="18"/>
      <c r="GC2503" s="18"/>
      <c r="GD2503" s="18"/>
      <c r="GE2503" s="18"/>
      <c r="GF2503" s="18"/>
      <c r="GG2503" s="18"/>
      <c r="GH2503" s="18"/>
      <c r="GI2503" s="18"/>
      <c r="GJ2503" s="18"/>
      <c r="GK2503" s="18"/>
      <c r="GL2503" s="18"/>
      <c r="GM2503" s="18"/>
      <c r="GN2503" s="18"/>
      <c r="GO2503" s="18"/>
      <c r="GP2503" s="18"/>
      <c r="GQ2503" s="18"/>
      <c r="GR2503" s="18"/>
      <c r="GS2503" s="18"/>
      <c r="GT2503" s="18"/>
    </row>
    <row r="2504" spans="1:202" x14ac:dyDescent="0.2">
      <c r="A2504" s="122"/>
      <c r="B2504" s="3"/>
      <c r="C2504" s="3"/>
      <c r="D2504" s="4"/>
      <c r="E2504" s="5"/>
      <c r="F2504" s="19"/>
      <c r="G2504" s="6"/>
      <c r="H2504" s="5"/>
      <c r="I2504" s="5"/>
      <c r="J2504" s="5"/>
      <c r="K2504" s="3"/>
      <c r="L2504" s="20"/>
      <c r="M2504" s="8"/>
      <c r="N2504" s="3"/>
      <c r="O2504" s="3"/>
      <c r="P2504" s="21"/>
      <c r="Q2504" s="2"/>
      <c r="R2504" s="9"/>
      <c r="S2504" s="9"/>
      <c r="T2504" s="9"/>
      <c r="U2504" s="9"/>
      <c r="V2504" s="9"/>
      <c r="W2504" s="9"/>
      <c r="X2504" s="9"/>
      <c r="Y2504" s="9"/>
      <c r="Z2504" s="9"/>
      <c r="AA2504" s="9"/>
      <c r="AB2504" s="9"/>
      <c r="AC2504" s="9"/>
      <c r="AD2504" s="9"/>
      <c r="AE2504" s="9"/>
      <c r="AF2504" s="59">
        <f t="shared" si="862"/>
        <v>45000</v>
      </c>
      <c r="AG2504" s="15">
        <f t="shared" si="859"/>
        <v>0</v>
      </c>
      <c r="AH2504" s="15">
        <f t="shared" si="859"/>
        <v>0</v>
      </c>
      <c r="AI2504" s="4">
        <f t="shared" si="859"/>
        <v>0</v>
      </c>
      <c r="AJ2504" s="16">
        <f t="shared" si="859"/>
        <v>0</v>
      </c>
      <c r="AK2504" s="4">
        <f t="shared" si="859"/>
        <v>0</v>
      </c>
      <c r="AL2504" s="59">
        <f t="shared" si="860"/>
        <v>45000</v>
      </c>
      <c r="AM2504" s="16">
        <f t="shared" si="861"/>
        <v>0</v>
      </c>
      <c r="AN2504" s="15">
        <f t="shared" si="861"/>
        <v>0</v>
      </c>
      <c r="AO2504" s="9">
        <f t="shared" si="861"/>
        <v>0</v>
      </c>
      <c r="AP2504" s="17">
        <f t="shared" si="861"/>
        <v>0</v>
      </c>
      <c r="AQ2504" s="15">
        <f t="shared" si="861"/>
        <v>0</v>
      </c>
      <c r="AR2504" s="10">
        <f t="shared" si="861"/>
        <v>0</v>
      </c>
      <c r="AS2504" s="59">
        <f t="shared" si="861"/>
        <v>0</v>
      </c>
      <c r="AT2504" s="18"/>
      <c r="AU2504" s="18"/>
      <c r="AV2504" s="40"/>
      <c r="AW2504" s="18"/>
      <c r="AX2504" s="18"/>
      <c r="AY2504" s="18"/>
      <c r="AZ2504" s="18"/>
      <c r="BA2504" s="18"/>
      <c r="BB2504" s="18"/>
      <c r="BC2504" s="18"/>
      <c r="BD2504" s="18"/>
      <c r="BE2504" s="18"/>
      <c r="BF2504" s="18"/>
      <c r="BG2504" s="18"/>
      <c r="BH2504" s="18"/>
      <c r="BI2504" s="18"/>
      <c r="BJ2504" s="18"/>
      <c r="BK2504" s="18"/>
      <c r="BL2504" s="18"/>
      <c r="BM2504" s="18"/>
      <c r="BN2504" s="18"/>
      <c r="BO2504" s="18"/>
      <c r="BP2504" s="18"/>
      <c r="BQ2504" s="18"/>
      <c r="BR2504" s="18"/>
      <c r="BS2504" s="18"/>
      <c r="BT2504" s="18"/>
      <c r="BU2504" s="18"/>
      <c r="BV2504" s="18"/>
      <c r="BW2504" s="18"/>
      <c r="BX2504" s="18"/>
      <c r="BY2504" s="18"/>
      <c r="BZ2504" s="18"/>
      <c r="CA2504" s="18"/>
      <c r="CB2504" s="18"/>
      <c r="CC2504" s="18"/>
      <c r="CD2504" s="18"/>
      <c r="CE2504" s="18"/>
      <c r="CF2504" s="18"/>
      <c r="CG2504" s="18"/>
      <c r="CH2504" s="18"/>
      <c r="CI2504" s="18"/>
      <c r="CJ2504" s="18"/>
      <c r="CK2504" s="18"/>
      <c r="CL2504" s="18"/>
      <c r="CM2504" s="18"/>
      <c r="CN2504" s="18"/>
      <c r="CO2504" s="18"/>
      <c r="CP2504" s="18"/>
      <c r="CQ2504" s="18"/>
      <c r="CR2504" s="18"/>
      <c r="CS2504" s="18"/>
      <c r="CT2504" s="18"/>
      <c r="CU2504" s="18"/>
      <c r="CV2504" s="18"/>
      <c r="CW2504" s="18"/>
      <c r="CX2504" s="18"/>
      <c r="CY2504" s="18"/>
      <c r="CZ2504" s="18"/>
      <c r="DA2504" s="18"/>
      <c r="DB2504" s="18"/>
      <c r="DC2504" s="18"/>
      <c r="DD2504" s="18"/>
      <c r="DE2504" s="18"/>
      <c r="DF2504" s="18"/>
      <c r="DG2504" s="18"/>
      <c r="DH2504" s="18"/>
      <c r="DI2504" s="18"/>
      <c r="DJ2504" s="18"/>
      <c r="DK2504" s="18"/>
      <c r="DL2504" s="18"/>
      <c r="DM2504" s="18"/>
      <c r="DN2504" s="18"/>
      <c r="DO2504" s="18"/>
      <c r="DP2504" s="18"/>
      <c r="DQ2504" s="18"/>
      <c r="DR2504" s="18"/>
      <c r="DS2504" s="18"/>
      <c r="DT2504" s="18"/>
      <c r="DU2504" s="18"/>
      <c r="DV2504" s="18"/>
      <c r="DW2504" s="18"/>
      <c r="DX2504" s="18"/>
      <c r="DY2504" s="18"/>
      <c r="DZ2504" s="18"/>
      <c r="EA2504" s="18"/>
      <c r="EB2504" s="18"/>
      <c r="EC2504" s="18"/>
      <c r="ED2504" s="18"/>
      <c r="EE2504" s="18"/>
      <c r="EF2504" s="18"/>
      <c r="EG2504" s="18"/>
      <c r="EH2504" s="18"/>
      <c r="EI2504" s="18"/>
      <c r="EJ2504" s="18"/>
      <c r="EK2504" s="18"/>
      <c r="EL2504" s="18"/>
      <c r="EM2504" s="18"/>
      <c r="EN2504" s="18"/>
      <c r="EO2504" s="18"/>
      <c r="EP2504" s="18"/>
      <c r="EQ2504" s="18"/>
      <c r="ER2504" s="18"/>
      <c r="ES2504" s="18"/>
      <c r="ET2504" s="18"/>
      <c r="EU2504" s="18"/>
      <c r="EV2504" s="18"/>
      <c r="EW2504" s="18"/>
      <c r="EX2504" s="18"/>
      <c r="EY2504" s="18"/>
      <c r="EZ2504" s="18"/>
      <c r="FA2504" s="18"/>
      <c r="FB2504" s="18"/>
      <c r="FC2504" s="18"/>
      <c r="FD2504" s="18"/>
      <c r="FE2504" s="18"/>
      <c r="FF2504" s="18"/>
      <c r="FG2504" s="18"/>
      <c r="FH2504" s="18"/>
      <c r="FI2504" s="18"/>
      <c r="FJ2504" s="18"/>
      <c r="FK2504" s="18"/>
      <c r="FL2504" s="18"/>
      <c r="FM2504" s="18"/>
      <c r="FN2504" s="18"/>
      <c r="FO2504" s="18"/>
      <c r="FP2504" s="18"/>
      <c r="FQ2504" s="18"/>
      <c r="FR2504" s="18"/>
      <c r="FS2504" s="18"/>
      <c r="FT2504" s="18"/>
      <c r="FU2504" s="18"/>
      <c r="FV2504" s="18"/>
      <c r="FW2504" s="18"/>
      <c r="FX2504" s="18"/>
      <c r="FY2504" s="18"/>
      <c r="FZ2504" s="18"/>
      <c r="GA2504" s="18"/>
      <c r="GB2504" s="18"/>
      <c r="GC2504" s="18"/>
      <c r="GD2504" s="18"/>
      <c r="GE2504" s="18"/>
      <c r="GF2504" s="18"/>
      <c r="GG2504" s="18"/>
      <c r="GH2504" s="18"/>
      <c r="GI2504" s="18"/>
      <c r="GJ2504" s="18"/>
      <c r="GK2504" s="18"/>
      <c r="GL2504" s="18"/>
      <c r="GM2504" s="18"/>
      <c r="GN2504" s="18"/>
      <c r="GO2504" s="18"/>
      <c r="GP2504" s="18"/>
      <c r="GQ2504" s="18"/>
      <c r="GR2504" s="18"/>
      <c r="GS2504" s="18"/>
      <c r="GT2504" s="18"/>
    </row>
    <row r="2505" spans="1:202" x14ac:dyDescent="0.2">
      <c r="A2505" s="122"/>
      <c r="B2505" s="3"/>
      <c r="C2505" s="3"/>
      <c r="D2505" s="4"/>
      <c r="E2505" s="5"/>
      <c r="F2505" s="19"/>
      <c r="G2505" s="6"/>
      <c r="H2505" s="5"/>
      <c r="I2505" s="5"/>
      <c r="J2505" s="5"/>
      <c r="K2505" s="3"/>
      <c r="L2505" s="20"/>
      <c r="M2505" s="8"/>
      <c r="N2505" s="3"/>
      <c r="O2505" s="3"/>
      <c r="P2505" s="21"/>
      <c r="Q2505" s="2"/>
      <c r="R2505" s="9"/>
      <c r="S2505" s="9"/>
      <c r="T2505" s="9"/>
      <c r="U2505" s="9"/>
      <c r="V2505" s="9"/>
      <c r="W2505" s="9"/>
      <c r="X2505" s="9"/>
      <c r="Y2505" s="9"/>
      <c r="Z2505" s="9"/>
      <c r="AA2505" s="9"/>
      <c r="AB2505" s="9"/>
      <c r="AC2505" s="9"/>
      <c r="AD2505" s="9"/>
      <c r="AE2505" s="9"/>
      <c r="AF2505" s="59">
        <f t="shared" si="862"/>
        <v>45001</v>
      </c>
      <c r="AG2505" s="15">
        <f t="shared" ref="AG2505:AK2518" si="863">VLOOKUP($AF2505,$A$10:$Q$3625,(AG$1)+1)</f>
        <v>0</v>
      </c>
      <c r="AH2505" s="15">
        <f t="shared" si="863"/>
        <v>0</v>
      </c>
      <c r="AI2505" s="4">
        <f t="shared" si="863"/>
        <v>0</v>
      </c>
      <c r="AJ2505" s="16">
        <f t="shared" si="863"/>
        <v>0</v>
      </c>
      <c r="AK2505" s="4">
        <f t="shared" si="863"/>
        <v>0</v>
      </c>
      <c r="AL2505" s="59">
        <f t="shared" si="860"/>
        <v>45001</v>
      </c>
      <c r="AM2505" s="16">
        <f t="shared" ref="AM2505:AS2518" si="864">VLOOKUP($AF2505,$A$10:$Q$3625,(AM$1)+1)</f>
        <v>0</v>
      </c>
      <c r="AN2505" s="15">
        <f t="shared" si="864"/>
        <v>0</v>
      </c>
      <c r="AO2505" s="9">
        <f t="shared" si="864"/>
        <v>0</v>
      </c>
      <c r="AP2505" s="17">
        <f t="shared" si="864"/>
        <v>0</v>
      </c>
      <c r="AQ2505" s="15">
        <f t="shared" si="864"/>
        <v>0</v>
      </c>
      <c r="AR2505" s="10">
        <f t="shared" si="864"/>
        <v>0</v>
      </c>
      <c r="AS2505" s="59">
        <f t="shared" si="864"/>
        <v>0</v>
      </c>
      <c r="AT2505" s="18"/>
      <c r="AU2505" s="18"/>
      <c r="AV2505" s="40"/>
      <c r="AW2505" s="18"/>
      <c r="AX2505" s="18"/>
      <c r="AY2505" s="18"/>
      <c r="AZ2505" s="18"/>
      <c r="BA2505" s="18"/>
      <c r="BB2505" s="18"/>
      <c r="BC2505" s="18"/>
      <c r="BD2505" s="18"/>
      <c r="BE2505" s="18"/>
      <c r="BF2505" s="18"/>
      <c r="BG2505" s="18"/>
      <c r="BH2505" s="18"/>
      <c r="BI2505" s="18"/>
      <c r="BJ2505" s="18"/>
      <c r="BK2505" s="18"/>
      <c r="BL2505" s="18"/>
      <c r="BM2505" s="18"/>
      <c r="BN2505" s="18"/>
      <c r="BO2505" s="18"/>
      <c r="BP2505" s="18"/>
      <c r="BQ2505" s="18"/>
      <c r="BR2505" s="18"/>
      <c r="BS2505" s="18"/>
      <c r="BT2505" s="18"/>
      <c r="BU2505" s="18"/>
      <c r="BV2505" s="18"/>
      <c r="BW2505" s="18"/>
      <c r="BX2505" s="18"/>
      <c r="BY2505" s="18"/>
      <c r="BZ2505" s="18"/>
      <c r="CA2505" s="18"/>
      <c r="CB2505" s="18"/>
      <c r="CC2505" s="18"/>
      <c r="CD2505" s="18"/>
      <c r="CE2505" s="18"/>
      <c r="CF2505" s="18"/>
      <c r="CG2505" s="18"/>
      <c r="CH2505" s="18"/>
      <c r="CI2505" s="18"/>
      <c r="CJ2505" s="18"/>
      <c r="CK2505" s="18"/>
      <c r="CL2505" s="18"/>
      <c r="CM2505" s="18"/>
      <c r="CN2505" s="18"/>
      <c r="CO2505" s="18"/>
      <c r="CP2505" s="18"/>
      <c r="CQ2505" s="18"/>
      <c r="CR2505" s="18"/>
      <c r="CS2505" s="18"/>
      <c r="CT2505" s="18"/>
      <c r="CU2505" s="18"/>
      <c r="CV2505" s="18"/>
      <c r="CW2505" s="18"/>
      <c r="CX2505" s="18"/>
      <c r="CY2505" s="18"/>
      <c r="CZ2505" s="18"/>
      <c r="DA2505" s="18"/>
      <c r="DB2505" s="18"/>
      <c r="DC2505" s="18"/>
      <c r="DD2505" s="18"/>
      <c r="DE2505" s="18"/>
      <c r="DF2505" s="18"/>
      <c r="DG2505" s="18"/>
      <c r="DH2505" s="18"/>
      <c r="DI2505" s="18"/>
      <c r="DJ2505" s="18"/>
      <c r="DK2505" s="18"/>
      <c r="DL2505" s="18"/>
      <c r="DM2505" s="18"/>
      <c r="DN2505" s="18"/>
      <c r="DO2505" s="18"/>
      <c r="DP2505" s="18"/>
      <c r="DQ2505" s="18"/>
      <c r="DR2505" s="18"/>
      <c r="DS2505" s="18"/>
      <c r="DT2505" s="18"/>
      <c r="DU2505" s="18"/>
      <c r="DV2505" s="18"/>
      <c r="DW2505" s="18"/>
      <c r="DX2505" s="18"/>
      <c r="DY2505" s="18"/>
      <c r="DZ2505" s="18"/>
      <c r="EA2505" s="18"/>
      <c r="EB2505" s="18"/>
      <c r="EC2505" s="18"/>
      <c r="ED2505" s="18"/>
      <c r="EE2505" s="18"/>
      <c r="EF2505" s="18"/>
      <c r="EG2505" s="18"/>
      <c r="EH2505" s="18"/>
      <c r="EI2505" s="18"/>
      <c r="EJ2505" s="18"/>
      <c r="EK2505" s="18"/>
      <c r="EL2505" s="18"/>
      <c r="EM2505" s="18"/>
      <c r="EN2505" s="18"/>
      <c r="EO2505" s="18"/>
      <c r="EP2505" s="18"/>
      <c r="EQ2505" s="18"/>
      <c r="ER2505" s="18"/>
      <c r="ES2505" s="18"/>
      <c r="ET2505" s="18"/>
      <c r="EU2505" s="18"/>
      <c r="EV2505" s="18"/>
      <c r="EW2505" s="18"/>
      <c r="EX2505" s="18"/>
      <c r="EY2505" s="18"/>
      <c r="EZ2505" s="18"/>
      <c r="FA2505" s="18"/>
      <c r="FB2505" s="18"/>
      <c r="FC2505" s="18"/>
      <c r="FD2505" s="18"/>
      <c r="FE2505" s="18"/>
      <c r="FF2505" s="18"/>
      <c r="FG2505" s="18"/>
      <c r="FH2505" s="18"/>
      <c r="FI2505" s="18"/>
      <c r="FJ2505" s="18"/>
      <c r="FK2505" s="18"/>
      <c r="FL2505" s="18"/>
      <c r="FM2505" s="18"/>
      <c r="FN2505" s="18"/>
      <c r="FO2505" s="18"/>
      <c r="FP2505" s="18"/>
      <c r="FQ2505" s="18"/>
      <c r="FR2505" s="18"/>
      <c r="FS2505" s="18"/>
      <c r="FT2505" s="18"/>
      <c r="FU2505" s="18"/>
      <c r="FV2505" s="18"/>
      <c r="FW2505" s="18"/>
      <c r="FX2505" s="18"/>
      <c r="FY2505" s="18"/>
      <c r="FZ2505" s="18"/>
      <c r="GA2505" s="18"/>
      <c r="GB2505" s="18"/>
      <c r="GC2505" s="18"/>
      <c r="GD2505" s="18"/>
      <c r="GE2505" s="18"/>
      <c r="GF2505" s="18"/>
      <c r="GG2505" s="18"/>
      <c r="GH2505" s="18"/>
      <c r="GI2505" s="18"/>
      <c r="GJ2505" s="18"/>
      <c r="GK2505" s="18"/>
      <c r="GL2505" s="18"/>
      <c r="GM2505" s="18"/>
      <c r="GN2505" s="18"/>
      <c r="GO2505" s="18"/>
      <c r="GP2505" s="18"/>
      <c r="GQ2505" s="18"/>
      <c r="GR2505" s="18"/>
      <c r="GS2505" s="18"/>
      <c r="GT2505" s="18"/>
    </row>
    <row r="2506" spans="1:202" x14ac:dyDescent="0.2">
      <c r="A2506" s="122"/>
      <c r="B2506" s="3"/>
      <c r="C2506" s="3"/>
      <c r="D2506" s="4"/>
      <c r="E2506" s="5"/>
      <c r="F2506" s="19"/>
      <c r="G2506" s="6"/>
      <c r="H2506" s="5"/>
      <c r="I2506" s="5"/>
      <c r="J2506" s="5"/>
      <c r="K2506" s="3"/>
      <c r="L2506" s="20"/>
      <c r="M2506" s="8"/>
      <c r="N2506" s="3"/>
      <c r="O2506" s="3"/>
      <c r="P2506" s="21"/>
      <c r="Q2506" s="2"/>
      <c r="R2506" s="9"/>
      <c r="S2506" s="9"/>
      <c r="T2506" s="9"/>
      <c r="U2506" s="9"/>
      <c r="V2506" s="9"/>
      <c r="W2506" s="9"/>
      <c r="X2506" s="9"/>
      <c r="Y2506" s="9"/>
      <c r="Z2506" s="9"/>
      <c r="AA2506" s="9"/>
      <c r="AB2506" s="9"/>
      <c r="AC2506" s="9"/>
      <c r="AD2506" s="9"/>
      <c r="AE2506" s="9"/>
      <c r="AF2506" s="59">
        <f t="shared" si="862"/>
        <v>45002</v>
      </c>
      <c r="AG2506" s="15">
        <f t="shared" si="863"/>
        <v>0</v>
      </c>
      <c r="AH2506" s="15">
        <f t="shared" si="863"/>
        <v>0</v>
      </c>
      <c r="AI2506" s="4">
        <f t="shared" si="863"/>
        <v>0</v>
      </c>
      <c r="AJ2506" s="16">
        <f t="shared" si="863"/>
        <v>0</v>
      </c>
      <c r="AK2506" s="4">
        <f t="shared" si="863"/>
        <v>0</v>
      </c>
      <c r="AL2506" s="59">
        <f t="shared" si="860"/>
        <v>45002</v>
      </c>
      <c r="AM2506" s="16">
        <f t="shared" si="864"/>
        <v>0</v>
      </c>
      <c r="AN2506" s="15">
        <f t="shared" si="864"/>
        <v>0</v>
      </c>
      <c r="AO2506" s="9">
        <f t="shared" si="864"/>
        <v>0</v>
      </c>
      <c r="AP2506" s="17">
        <f t="shared" si="864"/>
        <v>0</v>
      </c>
      <c r="AQ2506" s="15">
        <f t="shared" si="864"/>
        <v>0</v>
      </c>
      <c r="AR2506" s="10">
        <f t="shared" si="864"/>
        <v>0</v>
      </c>
      <c r="AS2506" s="59">
        <f t="shared" si="864"/>
        <v>0</v>
      </c>
      <c r="AT2506" s="18"/>
      <c r="AU2506" s="18"/>
      <c r="AV2506" s="40"/>
      <c r="AW2506" s="18"/>
      <c r="AX2506" s="18"/>
      <c r="AY2506" s="18"/>
      <c r="AZ2506" s="18"/>
      <c r="BA2506" s="18"/>
      <c r="BB2506" s="18"/>
      <c r="BC2506" s="18"/>
      <c r="BD2506" s="18"/>
      <c r="BE2506" s="18"/>
      <c r="BF2506" s="18"/>
      <c r="BG2506" s="18"/>
      <c r="BH2506" s="18"/>
      <c r="BI2506" s="18"/>
      <c r="BJ2506" s="18"/>
      <c r="BK2506" s="18"/>
      <c r="BL2506" s="18"/>
      <c r="BM2506" s="18"/>
      <c r="BN2506" s="18"/>
      <c r="BO2506" s="18"/>
      <c r="BP2506" s="18"/>
      <c r="BQ2506" s="18"/>
      <c r="BR2506" s="18"/>
      <c r="BS2506" s="18"/>
      <c r="BT2506" s="18"/>
      <c r="BU2506" s="18"/>
      <c r="BV2506" s="18"/>
      <c r="BW2506" s="18"/>
      <c r="BX2506" s="18"/>
      <c r="BY2506" s="18"/>
      <c r="BZ2506" s="18"/>
      <c r="CA2506" s="18"/>
      <c r="CB2506" s="18"/>
      <c r="CC2506" s="18"/>
      <c r="CD2506" s="18"/>
      <c r="CE2506" s="18"/>
      <c r="CF2506" s="18"/>
      <c r="CG2506" s="18"/>
      <c r="CH2506" s="18"/>
      <c r="CI2506" s="18"/>
      <c r="CJ2506" s="18"/>
      <c r="CK2506" s="18"/>
      <c r="CL2506" s="18"/>
      <c r="CM2506" s="18"/>
      <c r="CN2506" s="18"/>
      <c r="CO2506" s="18"/>
      <c r="CP2506" s="18"/>
      <c r="CQ2506" s="18"/>
      <c r="CR2506" s="18"/>
      <c r="CS2506" s="18"/>
      <c r="CT2506" s="18"/>
      <c r="CU2506" s="18"/>
      <c r="CV2506" s="18"/>
      <c r="CW2506" s="18"/>
      <c r="CX2506" s="18"/>
      <c r="CY2506" s="18"/>
      <c r="CZ2506" s="18"/>
      <c r="DA2506" s="18"/>
      <c r="DB2506" s="18"/>
      <c r="DC2506" s="18"/>
      <c r="DD2506" s="18"/>
      <c r="DE2506" s="18"/>
      <c r="DF2506" s="18"/>
      <c r="DG2506" s="18"/>
      <c r="DH2506" s="18"/>
      <c r="DI2506" s="18"/>
      <c r="DJ2506" s="18"/>
      <c r="DK2506" s="18"/>
      <c r="DL2506" s="18"/>
      <c r="DM2506" s="18"/>
      <c r="DN2506" s="18"/>
      <c r="DO2506" s="18"/>
      <c r="DP2506" s="18"/>
      <c r="DQ2506" s="18"/>
      <c r="DR2506" s="18"/>
      <c r="DS2506" s="18"/>
      <c r="DT2506" s="18"/>
      <c r="DU2506" s="18"/>
      <c r="DV2506" s="18"/>
      <c r="DW2506" s="18"/>
      <c r="DX2506" s="18"/>
      <c r="DY2506" s="18"/>
      <c r="DZ2506" s="18"/>
      <c r="EA2506" s="18"/>
      <c r="EB2506" s="18"/>
      <c r="EC2506" s="18"/>
      <c r="ED2506" s="18"/>
      <c r="EE2506" s="18"/>
      <c r="EF2506" s="18"/>
      <c r="EG2506" s="18"/>
      <c r="EH2506" s="18"/>
      <c r="EI2506" s="18"/>
      <c r="EJ2506" s="18"/>
      <c r="EK2506" s="18"/>
      <c r="EL2506" s="18"/>
      <c r="EM2506" s="18"/>
      <c r="EN2506" s="18"/>
      <c r="EO2506" s="18"/>
      <c r="EP2506" s="18"/>
      <c r="EQ2506" s="18"/>
      <c r="ER2506" s="18"/>
      <c r="ES2506" s="18"/>
      <c r="ET2506" s="18"/>
      <c r="EU2506" s="18"/>
      <c r="EV2506" s="18"/>
      <c r="EW2506" s="18"/>
      <c r="EX2506" s="18"/>
      <c r="EY2506" s="18"/>
      <c r="EZ2506" s="18"/>
      <c r="FA2506" s="18"/>
      <c r="FB2506" s="18"/>
      <c r="FC2506" s="18"/>
      <c r="FD2506" s="18"/>
      <c r="FE2506" s="18"/>
      <c r="FF2506" s="18"/>
      <c r="FG2506" s="18"/>
      <c r="FH2506" s="18"/>
      <c r="FI2506" s="18"/>
      <c r="FJ2506" s="18"/>
      <c r="FK2506" s="18"/>
      <c r="FL2506" s="18"/>
      <c r="FM2506" s="18"/>
      <c r="FN2506" s="18"/>
      <c r="FO2506" s="18"/>
      <c r="FP2506" s="18"/>
      <c r="FQ2506" s="18"/>
      <c r="FR2506" s="18"/>
      <c r="FS2506" s="18"/>
      <c r="FT2506" s="18"/>
      <c r="FU2506" s="18"/>
      <c r="FV2506" s="18"/>
      <c r="FW2506" s="18"/>
      <c r="FX2506" s="18"/>
      <c r="FY2506" s="18"/>
      <c r="FZ2506" s="18"/>
      <c r="GA2506" s="18"/>
      <c r="GB2506" s="18"/>
      <c r="GC2506" s="18"/>
      <c r="GD2506" s="18"/>
      <c r="GE2506" s="18"/>
      <c r="GF2506" s="18"/>
      <c r="GG2506" s="18"/>
      <c r="GH2506" s="18"/>
      <c r="GI2506" s="18"/>
      <c r="GJ2506" s="18"/>
      <c r="GK2506" s="18"/>
      <c r="GL2506" s="18"/>
      <c r="GM2506" s="18"/>
      <c r="GN2506" s="18"/>
      <c r="GO2506" s="18"/>
      <c r="GP2506" s="18"/>
      <c r="GQ2506" s="18"/>
      <c r="GR2506" s="18"/>
      <c r="GS2506" s="18"/>
      <c r="GT2506" s="18"/>
    </row>
    <row r="2507" spans="1:202" x14ac:dyDescent="0.2">
      <c r="A2507" s="122"/>
      <c r="B2507" s="3"/>
      <c r="C2507" s="3"/>
      <c r="D2507" s="4"/>
      <c r="E2507" s="5"/>
      <c r="F2507" s="19"/>
      <c r="G2507" s="6"/>
      <c r="H2507" s="5"/>
      <c r="I2507" s="5"/>
      <c r="J2507" s="5"/>
      <c r="K2507" s="3"/>
      <c r="L2507" s="20"/>
      <c r="M2507" s="8"/>
      <c r="N2507" s="3"/>
      <c r="O2507" s="3"/>
      <c r="P2507" s="21"/>
      <c r="Q2507" s="2"/>
      <c r="R2507" s="9"/>
      <c r="S2507" s="9"/>
      <c r="T2507" s="9"/>
      <c r="U2507" s="9"/>
      <c r="V2507" s="9"/>
      <c r="W2507" s="9"/>
      <c r="X2507" s="9"/>
      <c r="Y2507" s="9"/>
      <c r="Z2507" s="9"/>
      <c r="AA2507" s="9"/>
      <c r="AB2507" s="9"/>
      <c r="AC2507" s="9"/>
      <c r="AD2507" s="9"/>
      <c r="AE2507" s="9"/>
      <c r="AF2507" s="59">
        <f t="shared" si="862"/>
        <v>45003</v>
      </c>
      <c r="AG2507" s="15">
        <f t="shared" si="863"/>
        <v>0</v>
      </c>
      <c r="AH2507" s="15">
        <f t="shared" si="863"/>
        <v>0</v>
      </c>
      <c r="AI2507" s="4">
        <f t="shared" si="863"/>
        <v>0</v>
      </c>
      <c r="AJ2507" s="16">
        <f t="shared" si="863"/>
        <v>0</v>
      </c>
      <c r="AK2507" s="4">
        <f t="shared" si="863"/>
        <v>0</v>
      </c>
      <c r="AL2507" s="59">
        <f t="shared" si="860"/>
        <v>45003</v>
      </c>
      <c r="AM2507" s="16">
        <f t="shared" si="864"/>
        <v>0</v>
      </c>
      <c r="AN2507" s="15">
        <f t="shared" si="864"/>
        <v>0</v>
      </c>
      <c r="AO2507" s="9">
        <f t="shared" si="864"/>
        <v>0</v>
      </c>
      <c r="AP2507" s="17">
        <f t="shared" si="864"/>
        <v>0</v>
      </c>
      <c r="AQ2507" s="15">
        <f t="shared" si="864"/>
        <v>0</v>
      </c>
      <c r="AR2507" s="10">
        <f t="shared" si="864"/>
        <v>0</v>
      </c>
      <c r="AS2507" s="59">
        <f t="shared" si="864"/>
        <v>0</v>
      </c>
      <c r="AT2507" s="18"/>
      <c r="AU2507" s="18"/>
      <c r="AV2507" s="40"/>
      <c r="AW2507" s="18"/>
      <c r="AX2507" s="18"/>
      <c r="AY2507" s="18"/>
      <c r="AZ2507" s="18"/>
      <c r="BA2507" s="18"/>
      <c r="BB2507" s="18"/>
      <c r="BC2507" s="18"/>
      <c r="BD2507" s="18"/>
      <c r="BE2507" s="18"/>
      <c r="BF2507" s="18"/>
      <c r="BG2507" s="18"/>
      <c r="BH2507" s="18"/>
      <c r="BI2507" s="18"/>
      <c r="BJ2507" s="18"/>
      <c r="BK2507" s="18"/>
      <c r="BL2507" s="18"/>
      <c r="BM2507" s="18"/>
      <c r="BN2507" s="18"/>
      <c r="BO2507" s="18"/>
      <c r="BP2507" s="18"/>
      <c r="BQ2507" s="18"/>
      <c r="BR2507" s="18"/>
      <c r="BS2507" s="18"/>
      <c r="BT2507" s="18"/>
      <c r="BU2507" s="18"/>
      <c r="BV2507" s="18"/>
      <c r="BW2507" s="18"/>
      <c r="BX2507" s="18"/>
      <c r="BY2507" s="18"/>
      <c r="BZ2507" s="18"/>
      <c r="CA2507" s="18"/>
      <c r="CB2507" s="18"/>
      <c r="CC2507" s="18"/>
      <c r="CD2507" s="18"/>
      <c r="CE2507" s="18"/>
      <c r="CF2507" s="18"/>
      <c r="CG2507" s="18"/>
      <c r="CH2507" s="18"/>
      <c r="CI2507" s="18"/>
      <c r="CJ2507" s="18"/>
      <c r="CK2507" s="18"/>
      <c r="CL2507" s="18"/>
      <c r="CM2507" s="18"/>
      <c r="CN2507" s="18"/>
      <c r="CO2507" s="18"/>
      <c r="CP2507" s="18"/>
      <c r="CQ2507" s="18"/>
      <c r="CR2507" s="18"/>
      <c r="CS2507" s="18"/>
      <c r="CT2507" s="18"/>
      <c r="CU2507" s="18"/>
      <c r="CV2507" s="18"/>
      <c r="CW2507" s="18"/>
      <c r="CX2507" s="18"/>
      <c r="CY2507" s="18"/>
      <c r="CZ2507" s="18"/>
      <c r="DA2507" s="18"/>
      <c r="DB2507" s="18"/>
      <c r="DC2507" s="18"/>
      <c r="DD2507" s="18"/>
      <c r="DE2507" s="18"/>
      <c r="DF2507" s="18"/>
      <c r="DG2507" s="18"/>
      <c r="DH2507" s="18"/>
      <c r="DI2507" s="18"/>
      <c r="DJ2507" s="18"/>
      <c r="DK2507" s="18"/>
      <c r="DL2507" s="18"/>
      <c r="DM2507" s="18"/>
      <c r="DN2507" s="18"/>
      <c r="DO2507" s="18"/>
      <c r="DP2507" s="18"/>
      <c r="DQ2507" s="18"/>
      <c r="DR2507" s="18"/>
      <c r="DS2507" s="18"/>
      <c r="DT2507" s="18"/>
      <c r="DU2507" s="18"/>
      <c r="DV2507" s="18"/>
      <c r="DW2507" s="18"/>
      <c r="DX2507" s="18"/>
      <c r="DY2507" s="18"/>
      <c r="DZ2507" s="18"/>
      <c r="EA2507" s="18"/>
      <c r="EB2507" s="18"/>
      <c r="EC2507" s="18"/>
      <c r="ED2507" s="18"/>
      <c r="EE2507" s="18"/>
      <c r="EF2507" s="18"/>
      <c r="EG2507" s="18"/>
      <c r="EH2507" s="18"/>
      <c r="EI2507" s="18"/>
      <c r="EJ2507" s="18"/>
      <c r="EK2507" s="18"/>
      <c r="EL2507" s="18"/>
      <c r="EM2507" s="18"/>
      <c r="EN2507" s="18"/>
      <c r="EO2507" s="18"/>
      <c r="EP2507" s="18"/>
      <c r="EQ2507" s="18"/>
      <c r="ER2507" s="18"/>
      <c r="ES2507" s="18"/>
      <c r="ET2507" s="18"/>
      <c r="EU2507" s="18"/>
      <c r="EV2507" s="18"/>
      <c r="EW2507" s="18"/>
      <c r="EX2507" s="18"/>
      <c r="EY2507" s="18"/>
      <c r="EZ2507" s="18"/>
      <c r="FA2507" s="18"/>
      <c r="FB2507" s="18"/>
      <c r="FC2507" s="18"/>
      <c r="FD2507" s="18"/>
      <c r="FE2507" s="18"/>
      <c r="FF2507" s="18"/>
      <c r="FG2507" s="18"/>
      <c r="FH2507" s="18"/>
      <c r="FI2507" s="18"/>
      <c r="FJ2507" s="18"/>
      <c r="FK2507" s="18"/>
      <c r="FL2507" s="18"/>
      <c r="FM2507" s="18"/>
      <c r="FN2507" s="18"/>
      <c r="FO2507" s="18"/>
      <c r="FP2507" s="18"/>
      <c r="FQ2507" s="18"/>
      <c r="FR2507" s="18"/>
      <c r="FS2507" s="18"/>
      <c r="FT2507" s="18"/>
      <c r="FU2507" s="18"/>
      <c r="FV2507" s="18"/>
      <c r="FW2507" s="18"/>
      <c r="FX2507" s="18"/>
      <c r="FY2507" s="18"/>
      <c r="FZ2507" s="18"/>
      <c r="GA2507" s="18"/>
      <c r="GB2507" s="18"/>
      <c r="GC2507" s="18"/>
      <c r="GD2507" s="18"/>
      <c r="GE2507" s="18"/>
      <c r="GF2507" s="18"/>
      <c r="GG2507" s="18"/>
      <c r="GH2507" s="18"/>
      <c r="GI2507" s="18"/>
      <c r="GJ2507" s="18"/>
      <c r="GK2507" s="18"/>
      <c r="GL2507" s="18"/>
      <c r="GM2507" s="18"/>
      <c r="GN2507" s="18"/>
      <c r="GO2507" s="18"/>
      <c r="GP2507" s="18"/>
      <c r="GQ2507" s="18"/>
      <c r="GR2507" s="18"/>
      <c r="GS2507" s="18"/>
      <c r="GT2507" s="18"/>
    </row>
    <row r="2508" spans="1:202" x14ac:dyDescent="0.2">
      <c r="A2508" s="122"/>
      <c r="B2508" s="3"/>
      <c r="C2508" s="3"/>
      <c r="D2508" s="4"/>
      <c r="E2508" s="5"/>
      <c r="F2508" s="19"/>
      <c r="G2508" s="6"/>
      <c r="H2508" s="5"/>
      <c r="I2508" s="5"/>
      <c r="J2508" s="5"/>
      <c r="K2508" s="3"/>
      <c r="L2508" s="20"/>
      <c r="M2508" s="8"/>
      <c r="N2508" s="3"/>
      <c r="O2508" s="3"/>
      <c r="P2508" s="21"/>
      <c r="Q2508" s="2"/>
      <c r="R2508" s="9"/>
      <c r="S2508" s="9"/>
      <c r="T2508" s="9"/>
      <c r="U2508" s="9"/>
      <c r="V2508" s="9"/>
      <c r="W2508" s="9"/>
      <c r="X2508" s="9"/>
      <c r="Y2508" s="9"/>
      <c r="Z2508" s="9"/>
      <c r="AA2508" s="9"/>
      <c r="AB2508" s="9"/>
      <c r="AC2508" s="9"/>
      <c r="AD2508" s="9"/>
      <c r="AE2508" s="9"/>
      <c r="AF2508" s="59">
        <f t="shared" si="862"/>
        <v>45004</v>
      </c>
      <c r="AG2508" s="15">
        <f t="shared" si="863"/>
        <v>0</v>
      </c>
      <c r="AH2508" s="15">
        <f t="shared" si="863"/>
        <v>0</v>
      </c>
      <c r="AI2508" s="4">
        <f t="shared" si="863"/>
        <v>0</v>
      </c>
      <c r="AJ2508" s="16">
        <f t="shared" si="863"/>
        <v>0</v>
      </c>
      <c r="AK2508" s="4">
        <f t="shared" si="863"/>
        <v>0</v>
      </c>
      <c r="AL2508" s="59">
        <f t="shared" si="860"/>
        <v>45004</v>
      </c>
      <c r="AM2508" s="16">
        <f t="shared" si="864"/>
        <v>0</v>
      </c>
      <c r="AN2508" s="15">
        <f t="shared" si="864"/>
        <v>0</v>
      </c>
      <c r="AO2508" s="9">
        <f t="shared" si="864"/>
        <v>0</v>
      </c>
      <c r="AP2508" s="17">
        <f t="shared" si="864"/>
        <v>0</v>
      </c>
      <c r="AQ2508" s="15">
        <f t="shared" si="864"/>
        <v>0</v>
      </c>
      <c r="AR2508" s="10">
        <f t="shared" si="864"/>
        <v>0</v>
      </c>
      <c r="AS2508" s="59">
        <f t="shared" si="864"/>
        <v>0</v>
      </c>
      <c r="AT2508" s="18"/>
      <c r="AU2508" s="18"/>
      <c r="AV2508" s="40"/>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c r="DM2508" s="18"/>
      <c r="DN2508" s="18"/>
      <c r="DO2508" s="18"/>
      <c r="DP2508" s="18"/>
      <c r="DQ2508" s="18"/>
      <c r="DR2508" s="18"/>
      <c r="DS2508" s="18"/>
      <c r="DT2508" s="18"/>
      <c r="DU2508" s="18"/>
      <c r="DV2508" s="18"/>
      <c r="DW2508" s="18"/>
      <c r="DX2508" s="18"/>
      <c r="DY2508" s="18"/>
      <c r="DZ2508" s="18"/>
      <c r="EA2508" s="18"/>
      <c r="EB2508" s="18"/>
      <c r="EC2508" s="18"/>
      <c r="ED2508" s="18"/>
      <c r="EE2508" s="18"/>
      <c r="EF2508" s="18"/>
      <c r="EG2508" s="18"/>
      <c r="EH2508" s="18"/>
      <c r="EI2508" s="18"/>
      <c r="EJ2508" s="18"/>
      <c r="EK2508" s="18"/>
      <c r="EL2508" s="18"/>
      <c r="EM2508" s="18"/>
      <c r="EN2508" s="18"/>
      <c r="EO2508" s="18"/>
      <c r="EP2508" s="18"/>
      <c r="EQ2508" s="18"/>
      <c r="ER2508" s="18"/>
      <c r="ES2508" s="18"/>
      <c r="ET2508" s="18"/>
      <c r="EU2508" s="18"/>
      <c r="EV2508" s="18"/>
      <c r="EW2508" s="18"/>
      <c r="EX2508" s="18"/>
      <c r="EY2508" s="18"/>
      <c r="EZ2508" s="18"/>
      <c r="FA2508" s="18"/>
      <c r="FB2508" s="18"/>
      <c r="FC2508" s="18"/>
      <c r="FD2508" s="18"/>
      <c r="FE2508" s="18"/>
      <c r="FF2508" s="18"/>
      <c r="FG2508" s="18"/>
      <c r="FH2508" s="18"/>
      <c r="FI2508" s="18"/>
      <c r="FJ2508" s="18"/>
      <c r="FK2508" s="18"/>
      <c r="FL2508" s="18"/>
      <c r="FM2508" s="18"/>
      <c r="FN2508" s="18"/>
      <c r="FO2508" s="18"/>
      <c r="FP2508" s="18"/>
      <c r="FQ2508" s="18"/>
      <c r="FR2508" s="18"/>
      <c r="FS2508" s="18"/>
      <c r="FT2508" s="18"/>
      <c r="FU2508" s="18"/>
      <c r="FV2508" s="18"/>
      <c r="FW2508" s="18"/>
      <c r="FX2508" s="18"/>
      <c r="FY2508" s="18"/>
      <c r="FZ2508" s="18"/>
      <c r="GA2508" s="18"/>
      <c r="GB2508" s="18"/>
      <c r="GC2508" s="18"/>
      <c r="GD2508" s="18"/>
      <c r="GE2508" s="18"/>
      <c r="GF2508" s="18"/>
      <c r="GG2508" s="18"/>
      <c r="GH2508" s="18"/>
      <c r="GI2508" s="18"/>
      <c r="GJ2508" s="18"/>
      <c r="GK2508" s="18"/>
      <c r="GL2508" s="18"/>
      <c r="GM2508" s="18"/>
      <c r="GN2508" s="18"/>
      <c r="GO2508" s="18"/>
      <c r="GP2508" s="18"/>
      <c r="GQ2508" s="18"/>
      <c r="GR2508" s="18"/>
      <c r="GS2508" s="18"/>
      <c r="GT2508" s="18"/>
    </row>
    <row r="2509" spans="1:202" x14ac:dyDescent="0.2">
      <c r="A2509" s="122"/>
      <c r="B2509" s="3"/>
      <c r="C2509" s="3"/>
      <c r="D2509" s="4"/>
      <c r="E2509" s="5"/>
      <c r="F2509" s="19"/>
      <c r="G2509" s="6"/>
      <c r="H2509" s="5"/>
      <c r="I2509" s="5"/>
      <c r="J2509" s="5"/>
      <c r="K2509" s="3"/>
      <c r="L2509" s="20"/>
      <c r="M2509" s="8"/>
      <c r="N2509" s="3"/>
      <c r="O2509" s="3"/>
      <c r="P2509" s="21"/>
      <c r="Q2509" s="2"/>
      <c r="R2509" s="9"/>
      <c r="S2509" s="9"/>
      <c r="T2509" s="9"/>
      <c r="U2509" s="9"/>
      <c r="V2509" s="9"/>
      <c r="W2509" s="9"/>
      <c r="X2509" s="9"/>
      <c r="Y2509" s="9"/>
      <c r="Z2509" s="9"/>
      <c r="AA2509" s="9"/>
      <c r="AB2509" s="9"/>
      <c r="AC2509" s="9"/>
      <c r="AD2509" s="9"/>
      <c r="AE2509" s="9"/>
      <c r="AF2509" s="59">
        <f t="shared" si="862"/>
        <v>45005</v>
      </c>
      <c r="AG2509" s="15">
        <f t="shared" si="863"/>
        <v>0</v>
      </c>
      <c r="AH2509" s="15">
        <f t="shared" si="863"/>
        <v>0</v>
      </c>
      <c r="AI2509" s="4">
        <f t="shared" si="863"/>
        <v>0</v>
      </c>
      <c r="AJ2509" s="16">
        <f t="shared" si="863"/>
        <v>0</v>
      </c>
      <c r="AK2509" s="4">
        <f t="shared" si="863"/>
        <v>0</v>
      </c>
      <c r="AL2509" s="59">
        <f t="shared" si="860"/>
        <v>45005</v>
      </c>
      <c r="AM2509" s="16">
        <f t="shared" si="864"/>
        <v>0</v>
      </c>
      <c r="AN2509" s="15">
        <f t="shared" si="864"/>
        <v>0</v>
      </c>
      <c r="AO2509" s="9">
        <f t="shared" si="864"/>
        <v>0</v>
      </c>
      <c r="AP2509" s="17">
        <f t="shared" si="864"/>
        <v>0</v>
      </c>
      <c r="AQ2509" s="15">
        <f t="shared" si="864"/>
        <v>0</v>
      </c>
      <c r="AR2509" s="10">
        <f t="shared" si="864"/>
        <v>0</v>
      </c>
      <c r="AS2509" s="59">
        <f t="shared" si="864"/>
        <v>0</v>
      </c>
      <c r="AT2509" s="18"/>
      <c r="AU2509" s="18"/>
      <c r="AV2509" s="40"/>
      <c r="AW2509" s="18"/>
      <c r="AX2509" s="18"/>
      <c r="AY2509" s="18"/>
      <c r="AZ2509" s="18"/>
      <c r="BA2509" s="18"/>
      <c r="BB2509" s="18"/>
      <c r="BC2509" s="18"/>
      <c r="BD2509" s="18"/>
      <c r="BE2509" s="18"/>
      <c r="BF2509" s="18"/>
      <c r="BG2509" s="18"/>
      <c r="BH2509" s="18"/>
      <c r="BI2509" s="18"/>
      <c r="BJ2509" s="18"/>
      <c r="BK2509" s="18"/>
      <c r="BL2509" s="18"/>
      <c r="BM2509" s="18"/>
      <c r="BN2509" s="18"/>
      <c r="BO2509" s="18"/>
      <c r="BP2509" s="18"/>
      <c r="BQ2509" s="18"/>
      <c r="BR2509" s="18"/>
      <c r="BS2509" s="18"/>
      <c r="BT2509" s="18"/>
      <c r="BU2509" s="18"/>
      <c r="BV2509" s="18"/>
      <c r="BW2509" s="18"/>
      <c r="BX2509" s="18"/>
      <c r="BY2509" s="18"/>
      <c r="BZ2509" s="18"/>
      <c r="CA2509" s="18"/>
      <c r="CB2509" s="18"/>
      <c r="CC2509" s="18"/>
      <c r="CD2509" s="18"/>
      <c r="CE2509" s="18"/>
      <c r="CF2509" s="18"/>
      <c r="CG2509" s="18"/>
      <c r="CH2509" s="18"/>
      <c r="CI2509" s="18"/>
      <c r="CJ2509" s="18"/>
      <c r="CK2509" s="18"/>
      <c r="CL2509" s="18"/>
      <c r="CM2509" s="18"/>
      <c r="CN2509" s="18"/>
      <c r="CO2509" s="18"/>
      <c r="CP2509" s="18"/>
      <c r="CQ2509" s="18"/>
      <c r="CR2509" s="18"/>
      <c r="CS2509" s="18"/>
      <c r="CT2509" s="18"/>
      <c r="CU2509" s="18"/>
      <c r="CV2509" s="18"/>
      <c r="CW2509" s="18"/>
      <c r="CX2509" s="18"/>
      <c r="CY2509" s="18"/>
      <c r="CZ2509" s="18"/>
      <c r="DA2509" s="18"/>
      <c r="DB2509" s="18"/>
      <c r="DC2509" s="18"/>
      <c r="DD2509" s="18"/>
      <c r="DE2509" s="18"/>
      <c r="DF2509" s="18"/>
      <c r="DG2509" s="18"/>
      <c r="DH2509" s="18"/>
      <c r="DI2509" s="18"/>
      <c r="DJ2509" s="18"/>
      <c r="DK2509" s="18"/>
      <c r="DL2509" s="18"/>
      <c r="DM2509" s="18"/>
      <c r="DN2509" s="18"/>
      <c r="DO2509" s="18"/>
      <c r="DP2509" s="18"/>
      <c r="DQ2509" s="18"/>
      <c r="DR2509" s="18"/>
      <c r="DS2509" s="18"/>
      <c r="DT2509" s="18"/>
      <c r="DU2509" s="18"/>
      <c r="DV2509" s="18"/>
      <c r="DW2509" s="18"/>
      <c r="DX2509" s="18"/>
      <c r="DY2509" s="18"/>
      <c r="DZ2509" s="18"/>
      <c r="EA2509" s="18"/>
      <c r="EB2509" s="18"/>
      <c r="EC2509" s="18"/>
      <c r="ED2509" s="18"/>
      <c r="EE2509" s="18"/>
      <c r="EF2509" s="18"/>
      <c r="EG2509" s="18"/>
      <c r="EH2509" s="18"/>
      <c r="EI2509" s="18"/>
      <c r="EJ2509" s="18"/>
      <c r="EK2509" s="18"/>
      <c r="EL2509" s="18"/>
      <c r="EM2509" s="18"/>
      <c r="EN2509" s="18"/>
      <c r="EO2509" s="18"/>
      <c r="EP2509" s="18"/>
      <c r="EQ2509" s="18"/>
      <c r="ER2509" s="18"/>
      <c r="ES2509" s="18"/>
      <c r="ET2509" s="18"/>
      <c r="EU2509" s="18"/>
      <c r="EV2509" s="18"/>
      <c r="EW2509" s="18"/>
      <c r="EX2509" s="18"/>
      <c r="EY2509" s="18"/>
      <c r="EZ2509" s="18"/>
      <c r="FA2509" s="18"/>
      <c r="FB2509" s="18"/>
      <c r="FC2509" s="18"/>
      <c r="FD2509" s="18"/>
      <c r="FE2509" s="18"/>
      <c r="FF2509" s="18"/>
      <c r="FG2509" s="18"/>
      <c r="FH2509" s="18"/>
      <c r="FI2509" s="18"/>
      <c r="FJ2509" s="18"/>
      <c r="FK2509" s="18"/>
      <c r="FL2509" s="18"/>
      <c r="FM2509" s="18"/>
      <c r="FN2509" s="18"/>
      <c r="FO2509" s="18"/>
      <c r="FP2509" s="18"/>
      <c r="FQ2509" s="18"/>
      <c r="FR2509" s="18"/>
      <c r="FS2509" s="18"/>
      <c r="FT2509" s="18"/>
      <c r="FU2509" s="18"/>
      <c r="FV2509" s="18"/>
      <c r="FW2509" s="18"/>
      <c r="FX2509" s="18"/>
      <c r="FY2509" s="18"/>
      <c r="FZ2509" s="18"/>
      <c r="GA2509" s="18"/>
      <c r="GB2509" s="18"/>
      <c r="GC2509" s="18"/>
      <c r="GD2509" s="18"/>
      <c r="GE2509" s="18"/>
      <c r="GF2509" s="18"/>
      <c r="GG2509" s="18"/>
      <c r="GH2509" s="18"/>
      <c r="GI2509" s="18"/>
      <c r="GJ2509" s="18"/>
      <c r="GK2509" s="18"/>
      <c r="GL2509" s="18"/>
      <c r="GM2509" s="18"/>
      <c r="GN2509" s="18"/>
      <c r="GO2509" s="18"/>
      <c r="GP2509" s="18"/>
      <c r="GQ2509" s="18"/>
      <c r="GR2509" s="18"/>
      <c r="GS2509" s="18"/>
      <c r="GT2509" s="18"/>
    </row>
    <row r="2510" spans="1:202" x14ac:dyDescent="0.2">
      <c r="A2510" s="122"/>
      <c r="B2510" s="3"/>
      <c r="C2510" s="3"/>
      <c r="D2510" s="4"/>
      <c r="E2510" s="5"/>
      <c r="F2510" s="19"/>
      <c r="G2510" s="6"/>
      <c r="H2510" s="5"/>
      <c r="I2510" s="5"/>
      <c r="J2510" s="5"/>
      <c r="K2510" s="3"/>
      <c r="L2510" s="20"/>
      <c r="M2510" s="8"/>
      <c r="N2510" s="3"/>
      <c r="O2510" s="3"/>
      <c r="P2510" s="21"/>
      <c r="Q2510" s="2"/>
      <c r="R2510" s="9"/>
      <c r="S2510" s="9"/>
      <c r="T2510" s="9"/>
      <c r="U2510" s="9"/>
      <c r="V2510" s="9"/>
      <c r="W2510" s="9"/>
      <c r="X2510" s="9"/>
      <c r="Y2510" s="9"/>
      <c r="Z2510" s="9"/>
      <c r="AA2510" s="9"/>
      <c r="AB2510" s="9"/>
      <c r="AC2510" s="9"/>
      <c r="AD2510" s="9"/>
      <c r="AE2510" s="9"/>
      <c r="AF2510" s="59">
        <f t="shared" si="862"/>
        <v>45006</v>
      </c>
      <c r="AG2510" s="15">
        <f t="shared" si="863"/>
        <v>0</v>
      </c>
      <c r="AH2510" s="15">
        <f t="shared" si="863"/>
        <v>0</v>
      </c>
      <c r="AI2510" s="4">
        <f t="shared" si="863"/>
        <v>0</v>
      </c>
      <c r="AJ2510" s="16">
        <f t="shared" si="863"/>
        <v>0</v>
      </c>
      <c r="AK2510" s="4">
        <f t="shared" si="863"/>
        <v>0</v>
      </c>
      <c r="AL2510" s="59">
        <f t="shared" si="860"/>
        <v>45006</v>
      </c>
      <c r="AM2510" s="16">
        <f t="shared" si="864"/>
        <v>0</v>
      </c>
      <c r="AN2510" s="15">
        <f t="shared" si="864"/>
        <v>0</v>
      </c>
      <c r="AO2510" s="9">
        <f t="shared" si="864"/>
        <v>0</v>
      </c>
      <c r="AP2510" s="17">
        <f t="shared" si="864"/>
        <v>0</v>
      </c>
      <c r="AQ2510" s="15">
        <f t="shared" si="864"/>
        <v>0</v>
      </c>
      <c r="AR2510" s="10">
        <f t="shared" si="864"/>
        <v>0</v>
      </c>
      <c r="AS2510" s="59">
        <f t="shared" si="864"/>
        <v>0</v>
      </c>
      <c r="AT2510" s="18"/>
      <c r="AU2510" s="18"/>
      <c r="AV2510" s="40"/>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8"/>
      <c r="FH2510" s="18"/>
      <c r="FI2510" s="18"/>
      <c r="FJ2510" s="18"/>
      <c r="FK2510" s="18"/>
      <c r="FL2510" s="18"/>
      <c r="FM2510" s="18"/>
      <c r="FN2510" s="18"/>
      <c r="FO2510" s="18"/>
      <c r="FP2510" s="18"/>
      <c r="FQ2510" s="18"/>
      <c r="FR2510" s="18"/>
      <c r="FS2510" s="18"/>
      <c r="FT2510" s="18"/>
      <c r="FU2510" s="18"/>
      <c r="FV2510" s="18"/>
      <c r="FW2510" s="18"/>
      <c r="FX2510" s="18"/>
      <c r="FY2510" s="18"/>
      <c r="FZ2510" s="18"/>
      <c r="GA2510" s="18"/>
      <c r="GB2510" s="18"/>
      <c r="GC2510" s="18"/>
      <c r="GD2510" s="18"/>
      <c r="GE2510" s="18"/>
      <c r="GF2510" s="18"/>
      <c r="GG2510" s="18"/>
      <c r="GH2510" s="18"/>
      <c r="GI2510" s="18"/>
      <c r="GJ2510" s="18"/>
      <c r="GK2510" s="18"/>
      <c r="GL2510" s="18"/>
      <c r="GM2510" s="18"/>
      <c r="GN2510" s="18"/>
      <c r="GO2510" s="18"/>
      <c r="GP2510" s="18"/>
      <c r="GQ2510" s="18"/>
      <c r="GR2510" s="18"/>
      <c r="GS2510" s="18"/>
      <c r="GT2510" s="18"/>
    </row>
    <row r="2511" spans="1:202" x14ac:dyDescent="0.2">
      <c r="A2511" s="122"/>
      <c r="B2511" s="3"/>
      <c r="C2511" s="3"/>
      <c r="D2511" s="4"/>
      <c r="E2511" s="5"/>
      <c r="F2511" s="19"/>
      <c r="G2511" s="6"/>
      <c r="H2511" s="5"/>
      <c r="I2511" s="5"/>
      <c r="J2511" s="5"/>
      <c r="K2511" s="3"/>
      <c r="L2511" s="20"/>
      <c r="M2511" s="8"/>
      <c r="N2511" s="3"/>
      <c r="O2511" s="3"/>
      <c r="P2511" s="21"/>
      <c r="Q2511" s="2"/>
      <c r="R2511" s="9"/>
      <c r="S2511" s="9"/>
      <c r="T2511" s="9"/>
      <c r="U2511" s="9"/>
      <c r="V2511" s="9"/>
      <c r="W2511" s="9"/>
      <c r="X2511" s="9"/>
      <c r="Y2511" s="9"/>
      <c r="Z2511" s="9"/>
      <c r="AA2511" s="9"/>
      <c r="AB2511" s="9"/>
      <c r="AC2511" s="9"/>
      <c r="AD2511" s="9"/>
      <c r="AE2511" s="9"/>
      <c r="AF2511" s="59">
        <f t="shared" si="862"/>
        <v>45007</v>
      </c>
      <c r="AG2511" s="15">
        <f t="shared" si="863"/>
        <v>0</v>
      </c>
      <c r="AH2511" s="15">
        <f t="shared" si="863"/>
        <v>0</v>
      </c>
      <c r="AI2511" s="4">
        <f t="shared" si="863"/>
        <v>0</v>
      </c>
      <c r="AJ2511" s="16">
        <f t="shared" si="863"/>
        <v>0</v>
      </c>
      <c r="AK2511" s="4">
        <f t="shared" si="863"/>
        <v>0</v>
      </c>
      <c r="AL2511" s="59">
        <f t="shared" si="860"/>
        <v>45007</v>
      </c>
      <c r="AM2511" s="16">
        <f t="shared" si="864"/>
        <v>0</v>
      </c>
      <c r="AN2511" s="15">
        <f t="shared" si="864"/>
        <v>0</v>
      </c>
      <c r="AO2511" s="9">
        <f t="shared" si="864"/>
        <v>0</v>
      </c>
      <c r="AP2511" s="17">
        <f t="shared" si="864"/>
        <v>0</v>
      </c>
      <c r="AQ2511" s="15">
        <f t="shared" si="864"/>
        <v>0</v>
      </c>
      <c r="AR2511" s="10">
        <f t="shared" si="864"/>
        <v>0</v>
      </c>
      <c r="AS2511" s="59">
        <f t="shared" si="864"/>
        <v>0</v>
      </c>
      <c r="AT2511" s="18"/>
      <c r="AU2511" s="18"/>
      <c r="AV2511" s="40"/>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c r="DM2511" s="18"/>
      <c r="DN2511" s="18"/>
      <c r="DO2511" s="18"/>
      <c r="DP2511" s="18"/>
      <c r="DQ2511" s="18"/>
      <c r="DR2511" s="18"/>
      <c r="DS2511" s="18"/>
      <c r="DT2511" s="18"/>
      <c r="DU2511" s="18"/>
      <c r="DV2511" s="18"/>
      <c r="DW2511" s="18"/>
      <c r="DX2511" s="18"/>
      <c r="DY2511" s="18"/>
      <c r="DZ2511" s="18"/>
      <c r="EA2511" s="18"/>
      <c r="EB2511" s="18"/>
      <c r="EC2511" s="18"/>
      <c r="ED2511" s="18"/>
      <c r="EE2511" s="18"/>
      <c r="EF2511" s="18"/>
      <c r="EG2511" s="18"/>
      <c r="EH2511" s="18"/>
      <c r="EI2511" s="18"/>
      <c r="EJ2511" s="18"/>
      <c r="EK2511" s="18"/>
      <c r="EL2511" s="18"/>
      <c r="EM2511" s="18"/>
      <c r="EN2511" s="18"/>
      <c r="EO2511" s="18"/>
      <c r="EP2511" s="18"/>
      <c r="EQ2511" s="18"/>
      <c r="ER2511" s="18"/>
      <c r="ES2511" s="18"/>
      <c r="ET2511" s="18"/>
      <c r="EU2511" s="18"/>
      <c r="EV2511" s="18"/>
      <c r="EW2511" s="18"/>
      <c r="EX2511" s="18"/>
      <c r="EY2511" s="18"/>
      <c r="EZ2511" s="18"/>
      <c r="FA2511" s="18"/>
      <c r="FB2511" s="18"/>
      <c r="FC2511" s="18"/>
      <c r="FD2511" s="18"/>
      <c r="FE2511" s="18"/>
      <c r="FF2511" s="18"/>
      <c r="FG2511" s="18"/>
      <c r="FH2511" s="18"/>
      <c r="FI2511" s="18"/>
      <c r="FJ2511" s="18"/>
      <c r="FK2511" s="18"/>
      <c r="FL2511" s="18"/>
      <c r="FM2511" s="18"/>
      <c r="FN2511" s="18"/>
      <c r="FO2511" s="18"/>
      <c r="FP2511" s="18"/>
      <c r="FQ2511" s="18"/>
      <c r="FR2511" s="18"/>
      <c r="FS2511" s="18"/>
      <c r="FT2511" s="18"/>
      <c r="FU2511" s="18"/>
      <c r="FV2511" s="18"/>
      <c r="FW2511" s="18"/>
      <c r="FX2511" s="18"/>
      <c r="FY2511" s="18"/>
      <c r="FZ2511" s="18"/>
      <c r="GA2511" s="18"/>
      <c r="GB2511" s="18"/>
      <c r="GC2511" s="18"/>
      <c r="GD2511" s="18"/>
      <c r="GE2511" s="18"/>
      <c r="GF2511" s="18"/>
      <c r="GG2511" s="18"/>
      <c r="GH2511" s="18"/>
      <c r="GI2511" s="18"/>
      <c r="GJ2511" s="18"/>
      <c r="GK2511" s="18"/>
      <c r="GL2511" s="18"/>
      <c r="GM2511" s="18"/>
      <c r="GN2511" s="18"/>
      <c r="GO2511" s="18"/>
      <c r="GP2511" s="18"/>
      <c r="GQ2511" s="18"/>
      <c r="GR2511" s="18"/>
      <c r="GS2511" s="18"/>
      <c r="GT2511" s="18"/>
    </row>
    <row r="2512" spans="1:202" x14ac:dyDescent="0.2">
      <c r="A2512" s="122"/>
      <c r="B2512" s="3"/>
      <c r="C2512" s="3"/>
      <c r="D2512" s="4"/>
      <c r="E2512" s="5"/>
      <c r="F2512" s="19"/>
      <c r="G2512" s="6"/>
      <c r="H2512" s="5"/>
      <c r="I2512" s="5"/>
      <c r="J2512" s="5"/>
      <c r="K2512" s="3"/>
      <c r="L2512" s="20"/>
      <c r="M2512" s="8"/>
      <c r="N2512" s="3"/>
      <c r="O2512" s="3"/>
      <c r="P2512" s="21"/>
      <c r="Q2512" s="2"/>
      <c r="R2512" s="9"/>
      <c r="S2512" s="9"/>
      <c r="T2512" s="9"/>
      <c r="U2512" s="9"/>
      <c r="V2512" s="9"/>
      <c r="W2512" s="9"/>
      <c r="X2512" s="9"/>
      <c r="Y2512" s="9"/>
      <c r="Z2512" s="9"/>
      <c r="AA2512" s="9"/>
      <c r="AB2512" s="9"/>
      <c r="AC2512" s="9"/>
      <c r="AD2512" s="9"/>
      <c r="AE2512" s="9"/>
      <c r="AF2512" s="59">
        <f t="shared" si="862"/>
        <v>45008</v>
      </c>
      <c r="AG2512" s="15">
        <f t="shared" si="863"/>
        <v>0</v>
      </c>
      <c r="AH2512" s="15">
        <f t="shared" si="863"/>
        <v>0</v>
      </c>
      <c r="AI2512" s="4">
        <f t="shared" si="863"/>
        <v>0</v>
      </c>
      <c r="AJ2512" s="16">
        <f t="shared" si="863"/>
        <v>0</v>
      </c>
      <c r="AK2512" s="4">
        <f t="shared" si="863"/>
        <v>0</v>
      </c>
      <c r="AL2512" s="59">
        <f t="shared" si="860"/>
        <v>45008</v>
      </c>
      <c r="AM2512" s="16">
        <f t="shared" si="864"/>
        <v>0</v>
      </c>
      <c r="AN2512" s="15">
        <f t="shared" si="864"/>
        <v>0</v>
      </c>
      <c r="AO2512" s="9">
        <f t="shared" si="864"/>
        <v>0</v>
      </c>
      <c r="AP2512" s="17">
        <f t="shared" si="864"/>
        <v>0</v>
      </c>
      <c r="AQ2512" s="15">
        <f t="shared" si="864"/>
        <v>0</v>
      </c>
      <c r="AR2512" s="10">
        <f t="shared" si="864"/>
        <v>0</v>
      </c>
      <c r="AS2512" s="59">
        <f t="shared" si="864"/>
        <v>0</v>
      </c>
      <c r="AT2512" s="18"/>
      <c r="AU2512" s="18"/>
      <c r="AV2512" s="40"/>
      <c r="AW2512" s="18"/>
      <c r="AX2512" s="18"/>
      <c r="AY2512" s="18"/>
      <c r="AZ2512" s="18"/>
      <c r="BA2512" s="18"/>
      <c r="BB2512" s="18"/>
      <c r="BC2512" s="18"/>
      <c r="BD2512" s="18"/>
      <c r="BE2512" s="18"/>
      <c r="BF2512" s="18"/>
      <c r="BG2512" s="18"/>
      <c r="BH2512" s="18"/>
      <c r="BI2512" s="18"/>
      <c r="BJ2512" s="18"/>
      <c r="BK2512" s="18"/>
      <c r="BL2512" s="18"/>
      <c r="BM2512" s="18"/>
      <c r="BN2512" s="18"/>
      <c r="BO2512" s="18"/>
      <c r="BP2512" s="18"/>
      <c r="BQ2512" s="18"/>
      <c r="BR2512" s="18"/>
      <c r="BS2512" s="18"/>
      <c r="BT2512" s="18"/>
      <c r="BU2512" s="18"/>
      <c r="BV2512" s="18"/>
      <c r="BW2512" s="18"/>
      <c r="BX2512" s="18"/>
      <c r="BY2512" s="18"/>
      <c r="BZ2512" s="18"/>
      <c r="CA2512" s="18"/>
      <c r="CB2512" s="18"/>
      <c r="CC2512" s="18"/>
      <c r="CD2512" s="18"/>
      <c r="CE2512" s="18"/>
      <c r="CF2512" s="18"/>
      <c r="CG2512" s="18"/>
      <c r="CH2512" s="18"/>
      <c r="CI2512" s="18"/>
      <c r="CJ2512" s="18"/>
      <c r="CK2512" s="18"/>
      <c r="CL2512" s="18"/>
      <c r="CM2512" s="18"/>
      <c r="CN2512" s="18"/>
      <c r="CO2512" s="18"/>
      <c r="CP2512" s="18"/>
      <c r="CQ2512" s="18"/>
      <c r="CR2512" s="18"/>
      <c r="CS2512" s="18"/>
      <c r="CT2512" s="18"/>
      <c r="CU2512" s="18"/>
      <c r="CV2512" s="18"/>
      <c r="CW2512" s="18"/>
      <c r="CX2512" s="18"/>
      <c r="CY2512" s="18"/>
      <c r="CZ2512" s="18"/>
      <c r="DA2512" s="18"/>
      <c r="DB2512" s="18"/>
      <c r="DC2512" s="18"/>
      <c r="DD2512" s="18"/>
      <c r="DE2512" s="18"/>
      <c r="DF2512" s="18"/>
      <c r="DG2512" s="18"/>
      <c r="DH2512" s="18"/>
      <c r="DI2512" s="18"/>
      <c r="DJ2512" s="18"/>
      <c r="DK2512" s="18"/>
      <c r="DL2512" s="18"/>
      <c r="DM2512" s="18"/>
      <c r="DN2512" s="18"/>
      <c r="DO2512" s="18"/>
      <c r="DP2512" s="18"/>
      <c r="DQ2512" s="18"/>
      <c r="DR2512" s="18"/>
      <c r="DS2512" s="18"/>
      <c r="DT2512" s="18"/>
      <c r="DU2512" s="18"/>
      <c r="DV2512" s="18"/>
      <c r="DW2512" s="18"/>
      <c r="DX2512" s="18"/>
      <c r="DY2512" s="18"/>
      <c r="DZ2512" s="18"/>
      <c r="EA2512" s="18"/>
      <c r="EB2512" s="18"/>
      <c r="EC2512" s="18"/>
      <c r="ED2512" s="18"/>
      <c r="EE2512" s="18"/>
      <c r="EF2512" s="18"/>
      <c r="EG2512" s="18"/>
      <c r="EH2512" s="18"/>
      <c r="EI2512" s="18"/>
      <c r="EJ2512" s="18"/>
      <c r="EK2512" s="18"/>
      <c r="EL2512" s="18"/>
      <c r="EM2512" s="18"/>
      <c r="EN2512" s="18"/>
      <c r="EO2512" s="18"/>
      <c r="EP2512" s="18"/>
      <c r="EQ2512" s="18"/>
      <c r="ER2512" s="18"/>
      <c r="ES2512" s="18"/>
      <c r="ET2512" s="18"/>
      <c r="EU2512" s="18"/>
      <c r="EV2512" s="18"/>
      <c r="EW2512" s="18"/>
      <c r="EX2512" s="18"/>
      <c r="EY2512" s="18"/>
      <c r="EZ2512" s="18"/>
      <c r="FA2512" s="18"/>
      <c r="FB2512" s="18"/>
      <c r="FC2512" s="18"/>
      <c r="FD2512" s="18"/>
      <c r="FE2512" s="18"/>
      <c r="FF2512" s="18"/>
      <c r="FG2512" s="18"/>
      <c r="FH2512" s="18"/>
      <c r="FI2512" s="18"/>
      <c r="FJ2512" s="18"/>
      <c r="FK2512" s="18"/>
      <c r="FL2512" s="18"/>
      <c r="FM2512" s="18"/>
      <c r="FN2512" s="18"/>
      <c r="FO2512" s="18"/>
      <c r="FP2512" s="18"/>
      <c r="FQ2512" s="18"/>
      <c r="FR2512" s="18"/>
      <c r="FS2512" s="18"/>
      <c r="FT2512" s="18"/>
      <c r="FU2512" s="18"/>
      <c r="FV2512" s="18"/>
      <c r="FW2512" s="18"/>
      <c r="FX2512" s="18"/>
      <c r="FY2512" s="18"/>
      <c r="FZ2512" s="18"/>
      <c r="GA2512" s="18"/>
      <c r="GB2512" s="18"/>
      <c r="GC2512" s="18"/>
      <c r="GD2512" s="18"/>
      <c r="GE2512" s="18"/>
      <c r="GF2512" s="18"/>
      <c r="GG2512" s="18"/>
      <c r="GH2512" s="18"/>
      <c r="GI2512" s="18"/>
      <c r="GJ2512" s="18"/>
      <c r="GK2512" s="18"/>
      <c r="GL2512" s="18"/>
      <c r="GM2512" s="18"/>
      <c r="GN2512" s="18"/>
      <c r="GO2512" s="18"/>
      <c r="GP2512" s="18"/>
      <c r="GQ2512" s="18"/>
      <c r="GR2512" s="18"/>
      <c r="GS2512" s="18"/>
      <c r="GT2512" s="18"/>
    </row>
    <row r="2513" spans="1:202" x14ac:dyDescent="0.2">
      <c r="A2513" s="122"/>
      <c r="B2513" s="3"/>
      <c r="C2513" s="3"/>
      <c r="D2513" s="4"/>
      <c r="E2513" s="5"/>
      <c r="F2513" s="19"/>
      <c r="G2513" s="6"/>
      <c r="H2513" s="5"/>
      <c r="I2513" s="5"/>
      <c r="J2513" s="5"/>
      <c r="K2513" s="3"/>
      <c r="L2513" s="20"/>
      <c r="M2513" s="8"/>
      <c r="N2513" s="3"/>
      <c r="O2513" s="3"/>
      <c r="P2513" s="21"/>
      <c r="Q2513" s="2"/>
      <c r="R2513" s="9"/>
      <c r="S2513" s="9"/>
      <c r="T2513" s="9"/>
      <c r="U2513" s="9"/>
      <c r="V2513" s="9"/>
      <c r="W2513" s="9"/>
      <c r="X2513" s="9"/>
      <c r="Y2513" s="9"/>
      <c r="Z2513" s="9"/>
      <c r="AA2513" s="9"/>
      <c r="AB2513" s="9"/>
      <c r="AC2513" s="9"/>
      <c r="AD2513" s="9"/>
      <c r="AE2513" s="9"/>
      <c r="AF2513" s="59">
        <f t="shared" si="862"/>
        <v>45009</v>
      </c>
      <c r="AG2513" s="15">
        <f t="shared" si="863"/>
        <v>0</v>
      </c>
      <c r="AH2513" s="15">
        <f t="shared" si="863"/>
        <v>0</v>
      </c>
      <c r="AI2513" s="4">
        <f t="shared" si="863"/>
        <v>0</v>
      </c>
      <c r="AJ2513" s="16">
        <f t="shared" si="863"/>
        <v>0</v>
      </c>
      <c r="AK2513" s="4">
        <f t="shared" si="863"/>
        <v>0</v>
      </c>
      <c r="AL2513" s="59">
        <f t="shared" si="860"/>
        <v>45009</v>
      </c>
      <c r="AM2513" s="16">
        <f t="shared" si="864"/>
        <v>0</v>
      </c>
      <c r="AN2513" s="15">
        <f t="shared" si="864"/>
        <v>0</v>
      </c>
      <c r="AO2513" s="9">
        <f t="shared" si="864"/>
        <v>0</v>
      </c>
      <c r="AP2513" s="17">
        <f t="shared" si="864"/>
        <v>0</v>
      </c>
      <c r="AQ2513" s="15">
        <f t="shared" si="864"/>
        <v>0</v>
      </c>
      <c r="AR2513" s="10">
        <f t="shared" si="864"/>
        <v>0</v>
      </c>
      <c r="AS2513" s="59">
        <f t="shared" si="864"/>
        <v>0</v>
      </c>
      <c r="AT2513" s="18"/>
      <c r="AU2513" s="18"/>
      <c r="AV2513" s="40"/>
      <c r="AW2513" s="18"/>
      <c r="AX2513" s="18"/>
      <c r="AY2513" s="18"/>
      <c r="AZ2513" s="18"/>
      <c r="BA2513" s="18"/>
      <c r="BB2513" s="18"/>
      <c r="BC2513" s="18"/>
      <c r="BD2513" s="18"/>
      <c r="BE2513" s="18"/>
      <c r="BF2513" s="18"/>
      <c r="BG2513" s="18"/>
      <c r="BH2513" s="18"/>
      <c r="BI2513" s="18"/>
      <c r="BJ2513" s="18"/>
      <c r="BK2513" s="18"/>
      <c r="BL2513" s="18"/>
      <c r="BM2513" s="18"/>
      <c r="BN2513" s="18"/>
      <c r="BO2513" s="18"/>
      <c r="BP2513" s="18"/>
      <c r="BQ2513" s="18"/>
      <c r="BR2513" s="18"/>
      <c r="BS2513" s="18"/>
      <c r="BT2513" s="18"/>
      <c r="BU2513" s="18"/>
      <c r="BV2513" s="18"/>
      <c r="BW2513" s="18"/>
      <c r="BX2513" s="18"/>
      <c r="BY2513" s="18"/>
      <c r="BZ2513" s="18"/>
      <c r="CA2513" s="18"/>
      <c r="CB2513" s="18"/>
      <c r="CC2513" s="18"/>
      <c r="CD2513" s="18"/>
      <c r="CE2513" s="18"/>
      <c r="CF2513" s="18"/>
      <c r="CG2513" s="18"/>
      <c r="CH2513" s="18"/>
      <c r="CI2513" s="18"/>
      <c r="CJ2513" s="18"/>
      <c r="CK2513" s="18"/>
      <c r="CL2513" s="18"/>
      <c r="CM2513" s="18"/>
      <c r="CN2513" s="18"/>
      <c r="CO2513" s="18"/>
      <c r="CP2513" s="18"/>
      <c r="CQ2513" s="18"/>
      <c r="CR2513" s="18"/>
      <c r="CS2513" s="18"/>
      <c r="CT2513" s="18"/>
      <c r="CU2513" s="18"/>
      <c r="CV2513" s="18"/>
      <c r="CW2513" s="18"/>
      <c r="CX2513" s="18"/>
      <c r="CY2513" s="18"/>
      <c r="CZ2513" s="18"/>
      <c r="DA2513" s="18"/>
      <c r="DB2513" s="18"/>
      <c r="DC2513" s="18"/>
      <c r="DD2513" s="18"/>
      <c r="DE2513" s="18"/>
      <c r="DF2513" s="18"/>
      <c r="DG2513" s="18"/>
      <c r="DH2513" s="18"/>
      <c r="DI2513" s="18"/>
      <c r="DJ2513" s="18"/>
      <c r="DK2513" s="18"/>
      <c r="DL2513" s="18"/>
      <c r="DM2513" s="18"/>
      <c r="DN2513" s="18"/>
      <c r="DO2513" s="18"/>
      <c r="DP2513" s="18"/>
      <c r="DQ2513" s="18"/>
      <c r="DR2513" s="18"/>
      <c r="DS2513" s="18"/>
      <c r="DT2513" s="18"/>
      <c r="DU2513" s="18"/>
      <c r="DV2513" s="18"/>
      <c r="DW2513" s="18"/>
      <c r="DX2513" s="18"/>
      <c r="DY2513" s="18"/>
      <c r="DZ2513" s="18"/>
      <c r="EA2513" s="18"/>
      <c r="EB2513" s="18"/>
      <c r="EC2513" s="18"/>
      <c r="ED2513" s="18"/>
      <c r="EE2513" s="18"/>
      <c r="EF2513" s="18"/>
      <c r="EG2513" s="18"/>
      <c r="EH2513" s="18"/>
      <c r="EI2513" s="18"/>
      <c r="EJ2513" s="18"/>
      <c r="EK2513" s="18"/>
      <c r="EL2513" s="18"/>
      <c r="EM2513" s="18"/>
      <c r="EN2513" s="18"/>
      <c r="EO2513" s="18"/>
      <c r="EP2513" s="18"/>
      <c r="EQ2513" s="18"/>
      <c r="ER2513" s="18"/>
      <c r="ES2513" s="18"/>
      <c r="ET2513" s="18"/>
      <c r="EU2513" s="18"/>
      <c r="EV2513" s="18"/>
      <c r="EW2513" s="18"/>
      <c r="EX2513" s="18"/>
      <c r="EY2513" s="18"/>
      <c r="EZ2513" s="18"/>
      <c r="FA2513" s="18"/>
      <c r="FB2513" s="18"/>
      <c r="FC2513" s="18"/>
      <c r="FD2513" s="18"/>
      <c r="FE2513" s="18"/>
      <c r="FF2513" s="18"/>
      <c r="FG2513" s="18"/>
      <c r="FH2513" s="18"/>
      <c r="FI2513" s="18"/>
      <c r="FJ2513" s="18"/>
      <c r="FK2513" s="18"/>
      <c r="FL2513" s="18"/>
      <c r="FM2513" s="18"/>
      <c r="FN2513" s="18"/>
      <c r="FO2513" s="18"/>
      <c r="FP2513" s="18"/>
      <c r="FQ2513" s="18"/>
      <c r="FR2513" s="18"/>
      <c r="FS2513" s="18"/>
      <c r="FT2513" s="18"/>
      <c r="FU2513" s="18"/>
      <c r="FV2513" s="18"/>
      <c r="FW2513" s="18"/>
      <c r="FX2513" s="18"/>
      <c r="FY2513" s="18"/>
      <c r="FZ2513" s="18"/>
      <c r="GA2513" s="18"/>
      <c r="GB2513" s="18"/>
      <c r="GC2513" s="18"/>
      <c r="GD2513" s="18"/>
      <c r="GE2513" s="18"/>
      <c r="GF2513" s="18"/>
      <c r="GG2513" s="18"/>
      <c r="GH2513" s="18"/>
      <c r="GI2513" s="18"/>
      <c r="GJ2513" s="18"/>
      <c r="GK2513" s="18"/>
      <c r="GL2513" s="18"/>
      <c r="GM2513" s="18"/>
      <c r="GN2513" s="18"/>
      <c r="GO2513" s="18"/>
      <c r="GP2513" s="18"/>
      <c r="GQ2513" s="18"/>
      <c r="GR2513" s="18"/>
      <c r="GS2513" s="18"/>
      <c r="GT2513" s="18"/>
    </row>
    <row r="2514" spans="1:202" x14ac:dyDescent="0.2">
      <c r="A2514" s="122"/>
      <c r="B2514" s="3"/>
      <c r="C2514" s="3"/>
      <c r="D2514" s="4"/>
      <c r="E2514" s="5"/>
      <c r="F2514" s="19"/>
      <c r="G2514" s="6"/>
      <c r="H2514" s="5"/>
      <c r="I2514" s="5"/>
      <c r="J2514" s="5"/>
      <c r="K2514" s="3"/>
      <c r="L2514" s="20"/>
      <c r="M2514" s="8"/>
      <c r="N2514" s="3"/>
      <c r="O2514" s="3"/>
      <c r="P2514" s="21"/>
      <c r="Q2514" s="2"/>
      <c r="R2514" s="9"/>
      <c r="S2514" s="9"/>
      <c r="T2514" s="9"/>
      <c r="U2514" s="9"/>
      <c r="V2514" s="9"/>
      <c r="W2514" s="9"/>
      <c r="X2514" s="9"/>
      <c r="Y2514" s="9"/>
      <c r="Z2514" s="9"/>
      <c r="AA2514" s="9"/>
      <c r="AB2514" s="9"/>
      <c r="AC2514" s="9"/>
      <c r="AD2514" s="9"/>
      <c r="AE2514" s="9"/>
      <c r="AF2514" s="59">
        <f t="shared" si="862"/>
        <v>45010</v>
      </c>
      <c r="AG2514" s="15">
        <f t="shared" si="863"/>
        <v>0</v>
      </c>
      <c r="AH2514" s="15">
        <f t="shared" si="863"/>
        <v>0</v>
      </c>
      <c r="AI2514" s="4">
        <f t="shared" si="863"/>
        <v>0</v>
      </c>
      <c r="AJ2514" s="16">
        <f t="shared" si="863"/>
        <v>0</v>
      </c>
      <c r="AK2514" s="4">
        <f t="shared" si="863"/>
        <v>0</v>
      </c>
      <c r="AL2514" s="59">
        <f t="shared" si="860"/>
        <v>45010</v>
      </c>
      <c r="AM2514" s="16">
        <f t="shared" si="864"/>
        <v>0</v>
      </c>
      <c r="AN2514" s="15">
        <f t="shared" si="864"/>
        <v>0</v>
      </c>
      <c r="AO2514" s="9">
        <f t="shared" si="864"/>
        <v>0</v>
      </c>
      <c r="AP2514" s="17">
        <f t="shared" si="864"/>
        <v>0</v>
      </c>
      <c r="AQ2514" s="15">
        <f t="shared" si="864"/>
        <v>0</v>
      </c>
      <c r="AR2514" s="10">
        <f t="shared" si="864"/>
        <v>0</v>
      </c>
      <c r="AS2514" s="59">
        <f t="shared" si="864"/>
        <v>0</v>
      </c>
      <c r="AT2514" s="18"/>
      <c r="AU2514" s="18"/>
      <c r="AV2514" s="40"/>
      <c r="AW2514" s="18"/>
      <c r="AX2514" s="18"/>
      <c r="AY2514" s="18"/>
      <c r="AZ2514" s="18"/>
      <c r="BA2514" s="18"/>
      <c r="BB2514" s="18"/>
      <c r="BC2514" s="18"/>
      <c r="BD2514" s="18"/>
      <c r="BE2514" s="18"/>
      <c r="BF2514" s="18"/>
      <c r="BG2514" s="18"/>
      <c r="BH2514" s="18"/>
      <c r="BI2514" s="18"/>
      <c r="BJ2514" s="18"/>
      <c r="BK2514" s="18"/>
      <c r="BL2514" s="18"/>
      <c r="BM2514" s="18"/>
      <c r="BN2514" s="18"/>
      <c r="BO2514" s="18"/>
      <c r="BP2514" s="18"/>
      <c r="BQ2514" s="18"/>
      <c r="BR2514" s="18"/>
      <c r="BS2514" s="18"/>
      <c r="BT2514" s="18"/>
      <c r="BU2514" s="18"/>
      <c r="BV2514" s="18"/>
      <c r="BW2514" s="18"/>
      <c r="BX2514" s="18"/>
      <c r="BY2514" s="18"/>
      <c r="BZ2514" s="18"/>
      <c r="CA2514" s="18"/>
      <c r="CB2514" s="18"/>
      <c r="CC2514" s="18"/>
      <c r="CD2514" s="18"/>
      <c r="CE2514" s="18"/>
      <c r="CF2514" s="18"/>
      <c r="CG2514" s="18"/>
      <c r="CH2514" s="18"/>
      <c r="CI2514" s="18"/>
      <c r="CJ2514" s="18"/>
      <c r="CK2514" s="18"/>
      <c r="CL2514" s="18"/>
      <c r="CM2514" s="18"/>
      <c r="CN2514" s="18"/>
      <c r="CO2514" s="18"/>
      <c r="CP2514" s="18"/>
      <c r="CQ2514" s="18"/>
      <c r="CR2514" s="18"/>
      <c r="CS2514" s="18"/>
      <c r="CT2514" s="18"/>
      <c r="CU2514" s="18"/>
      <c r="CV2514" s="18"/>
      <c r="CW2514" s="18"/>
      <c r="CX2514" s="18"/>
      <c r="CY2514" s="18"/>
      <c r="CZ2514" s="18"/>
      <c r="DA2514" s="18"/>
      <c r="DB2514" s="18"/>
      <c r="DC2514" s="18"/>
      <c r="DD2514" s="18"/>
      <c r="DE2514" s="18"/>
      <c r="DF2514" s="18"/>
      <c r="DG2514" s="18"/>
      <c r="DH2514" s="18"/>
      <c r="DI2514" s="18"/>
      <c r="DJ2514" s="18"/>
      <c r="DK2514" s="18"/>
      <c r="DL2514" s="18"/>
      <c r="DM2514" s="18"/>
      <c r="DN2514" s="18"/>
      <c r="DO2514" s="18"/>
      <c r="DP2514" s="18"/>
      <c r="DQ2514" s="18"/>
      <c r="DR2514" s="18"/>
      <c r="DS2514" s="18"/>
      <c r="DT2514" s="18"/>
      <c r="DU2514" s="18"/>
      <c r="DV2514" s="18"/>
      <c r="DW2514" s="18"/>
      <c r="DX2514" s="18"/>
      <c r="DY2514" s="18"/>
      <c r="DZ2514" s="18"/>
      <c r="EA2514" s="18"/>
      <c r="EB2514" s="18"/>
      <c r="EC2514" s="18"/>
      <c r="ED2514" s="18"/>
      <c r="EE2514" s="18"/>
      <c r="EF2514" s="18"/>
      <c r="EG2514" s="18"/>
      <c r="EH2514" s="18"/>
      <c r="EI2514" s="18"/>
      <c r="EJ2514" s="18"/>
      <c r="EK2514" s="18"/>
      <c r="EL2514" s="18"/>
      <c r="EM2514" s="18"/>
      <c r="EN2514" s="18"/>
      <c r="EO2514" s="18"/>
      <c r="EP2514" s="18"/>
      <c r="EQ2514" s="18"/>
      <c r="ER2514" s="18"/>
      <c r="ES2514" s="18"/>
      <c r="ET2514" s="18"/>
      <c r="EU2514" s="18"/>
      <c r="EV2514" s="18"/>
      <c r="EW2514" s="18"/>
      <c r="EX2514" s="18"/>
      <c r="EY2514" s="18"/>
      <c r="EZ2514" s="18"/>
      <c r="FA2514" s="18"/>
      <c r="FB2514" s="18"/>
      <c r="FC2514" s="18"/>
      <c r="FD2514" s="18"/>
      <c r="FE2514" s="18"/>
      <c r="FF2514" s="18"/>
      <c r="FG2514" s="18"/>
      <c r="FH2514" s="18"/>
      <c r="FI2514" s="18"/>
      <c r="FJ2514" s="18"/>
      <c r="FK2514" s="18"/>
      <c r="FL2514" s="18"/>
      <c r="FM2514" s="18"/>
      <c r="FN2514" s="18"/>
      <c r="FO2514" s="18"/>
      <c r="FP2514" s="18"/>
      <c r="FQ2514" s="18"/>
      <c r="FR2514" s="18"/>
      <c r="FS2514" s="18"/>
      <c r="FT2514" s="18"/>
      <c r="FU2514" s="18"/>
      <c r="FV2514" s="18"/>
      <c r="FW2514" s="18"/>
      <c r="FX2514" s="18"/>
      <c r="FY2514" s="18"/>
      <c r="FZ2514" s="18"/>
      <c r="GA2514" s="18"/>
      <c r="GB2514" s="18"/>
      <c r="GC2514" s="18"/>
      <c r="GD2514" s="18"/>
      <c r="GE2514" s="18"/>
      <c r="GF2514" s="18"/>
      <c r="GG2514" s="18"/>
      <c r="GH2514" s="18"/>
      <c r="GI2514" s="18"/>
      <c r="GJ2514" s="18"/>
      <c r="GK2514" s="18"/>
      <c r="GL2514" s="18"/>
      <c r="GM2514" s="18"/>
      <c r="GN2514" s="18"/>
      <c r="GO2514" s="18"/>
      <c r="GP2514" s="18"/>
      <c r="GQ2514" s="18"/>
      <c r="GR2514" s="18"/>
      <c r="GS2514" s="18"/>
      <c r="GT2514" s="18"/>
    </row>
    <row r="2515" spans="1:202" x14ac:dyDescent="0.2">
      <c r="A2515" s="122"/>
      <c r="B2515" s="3"/>
      <c r="C2515" s="3"/>
      <c r="D2515" s="4"/>
      <c r="E2515" s="5"/>
      <c r="F2515" s="19"/>
      <c r="G2515" s="6"/>
      <c r="H2515" s="5"/>
      <c r="I2515" s="5"/>
      <c r="J2515" s="5"/>
      <c r="K2515" s="3"/>
      <c r="L2515" s="20"/>
      <c r="M2515" s="8"/>
      <c r="N2515" s="3"/>
      <c r="O2515" s="3"/>
      <c r="P2515" s="21"/>
      <c r="Q2515" s="2"/>
      <c r="R2515" s="9"/>
      <c r="S2515" s="9"/>
      <c r="T2515" s="9"/>
      <c r="U2515" s="9"/>
      <c r="V2515" s="9"/>
      <c r="W2515" s="9"/>
      <c r="X2515" s="9"/>
      <c r="Y2515" s="9"/>
      <c r="Z2515" s="9"/>
      <c r="AA2515" s="9"/>
      <c r="AB2515" s="9"/>
      <c r="AC2515" s="9"/>
      <c r="AD2515" s="9"/>
      <c r="AE2515" s="9"/>
      <c r="AF2515" s="59">
        <f t="shared" si="862"/>
        <v>45011</v>
      </c>
      <c r="AG2515" s="15">
        <f t="shared" si="863"/>
        <v>0</v>
      </c>
      <c r="AH2515" s="15">
        <f t="shared" si="863"/>
        <v>0</v>
      </c>
      <c r="AI2515" s="4">
        <f t="shared" si="863"/>
        <v>0</v>
      </c>
      <c r="AJ2515" s="16">
        <f t="shared" si="863"/>
        <v>0</v>
      </c>
      <c r="AK2515" s="4">
        <f t="shared" si="863"/>
        <v>0</v>
      </c>
      <c r="AL2515" s="59">
        <f t="shared" si="860"/>
        <v>45011</v>
      </c>
      <c r="AM2515" s="16">
        <f t="shared" si="864"/>
        <v>0</v>
      </c>
      <c r="AN2515" s="15">
        <f t="shared" si="864"/>
        <v>0</v>
      </c>
      <c r="AO2515" s="9">
        <f t="shared" si="864"/>
        <v>0</v>
      </c>
      <c r="AP2515" s="17">
        <f t="shared" si="864"/>
        <v>0</v>
      </c>
      <c r="AQ2515" s="15">
        <f t="shared" si="864"/>
        <v>0</v>
      </c>
      <c r="AR2515" s="10">
        <f t="shared" si="864"/>
        <v>0</v>
      </c>
      <c r="AS2515" s="59">
        <f t="shared" si="864"/>
        <v>0</v>
      </c>
      <c r="AT2515" s="18"/>
      <c r="AU2515" s="18"/>
      <c r="AV2515" s="40"/>
      <c r="AW2515" s="18"/>
      <c r="AX2515" s="18"/>
      <c r="AY2515" s="18"/>
      <c r="AZ2515" s="18"/>
      <c r="BA2515" s="18"/>
      <c r="BB2515" s="18"/>
      <c r="BC2515" s="18"/>
      <c r="BD2515" s="18"/>
      <c r="BE2515" s="18"/>
      <c r="BF2515" s="18"/>
      <c r="BG2515" s="18"/>
      <c r="BH2515" s="18"/>
      <c r="BI2515" s="18"/>
      <c r="BJ2515" s="18"/>
      <c r="BK2515" s="18"/>
      <c r="BL2515" s="18"/>
      <c r="BM2515" s="18"/>
      <c r="BN2515" s="18"/>
      <c r="BO2515" s="18"/>
      <c r="BP2515" s="18"/>
      <c r="BQ2515" s="18"/>
      <c r="BR2515" s="18"/>
      <c r="BS2515" s="18"/>
      <c r="BT2515" s="18"/>
      <c r="BU2515" s="18"/>
      <c r="BV2515" s="18"/>
      <c r="BW2515" s="18"/>
      <c r="BX2515" s="18"/>
      <c r="BY2515" s="18"/>
      <c r="BZ2515" s="18"/>
      <c r="CA2515" s="18"/>
      <c r="CB2515" s="18"/>
      <c r="CC2515" s="18"/>
      <c r="CD2515" s="18"/>
      <c r="CE2515" s="18"/>
      <c r="CF2515" s="18"/>
      <c r="CG2515" s="18"/>
      <c r="CH2515" s="18"/>
      <c r="CI2515" s="18"/>
      <c r="CJ2515" s="18"/>
      <c r="CK2515" s="18"/>
      <c r="CL2515" s="18"/>
      <c r="CM2515" s="18"/>
      <c r="CN2515" s="18"/>
      <c r="CO2515" s="18"/>
      <c r="CP2515" s="18"/>
      <c r="CQ2515" s="18"/>
      <c r="CR2515" s="18"/>
      <c r="CS2515" s="18"/>
      <c r="CT2515" s="18"/>
      <c r="CU2515" s="18"/>
      <c r="CV2515" s="18"/>
      <c r="CW2515" s="18"/>
      <c r="CX2515" s="18"/>
      <c r="CY2515" s="18"/>
      <c r="CZ2515" s="18"/>
      <c r="DA2515" s="18"/>
      <c r="DB2515" s="18"/>
      <c r="DC2515" s="18"/>
      <c r="DD2515" s="18"/>
      <c r="DE2515" s="18"/>
      <c r="DF2515" s="18"/>
      <c r="DG2515" s="18"/>
      <c r="DH2515" s="18"/>
      <c r="DI2515" s="18"/>
      <c r="DJ2515" s="18"/>
      <c r="DK2515" s="18"/>
      <c r="DL2515" s="18"/>
      <c r="DM2515" s="18"/>
      <c r="DN2515" s="18"/>
      <c r="DO2515" s="18"/>
      <c r="DP2515" s="18"/>
      <c r="DQ2515" s="18"/>
      <c r="DR2515" s="18"/>
      <c r="DS2515" s="18"/>
      <c r="DT2515" s="18"/>
      <c r="DU2515" s="18"/>
      <c r="DV2515" s="18"/>
      <c r="DW2515" s="18"/>
      <c r="DX2515" s="18"/>
      <c r="DY2515" s="18"/>
      <c r="DZ2515" s="18"/>
      <c r="EA2515" s="18"/>
      <c r="EB2515" s="18"/>
      <c r="EC2515" s="18"/>
      <c r="ED2515" s="18"/>
      <c r="EE2515" s="18"/>
      <c r="EF2515" s="18"/>
      <c r="EG2515" s="18"/>
      <c r="EH2515" s="18"/>
      <c r="EI2515" s="18"/>
      <c r="EJ2515" s="18"/>
      <c r="EK2515" s="18"/>
      <c r="EL2515" s="18"/>
      <c r="EM2515" s="18"/>
      <c r="EN2515" s="18"/>
      <c r="EO2515" s="18"/>
      <c r="EP2515" s="18"/>
      <c r="EQ2515" s="18"/>
      <c r="ER2515" s="18"/>
      <c r="ES2515" s="18"/>
      <c r="ET2515" s="18"/>
      <c r="EU2515" s="18"/>
      <c r="EV2515" s="18"/>
      <c r="EW2515" s="18"/>
      <c r="EX2515" s="18"/>
      <c r="EY2515" s="18"/>
      <c r="EZ2515" s="18"/>
      <c r="FA2515" s="18"/>
      <c r="FB2515" s="18"/>
      <c r="FC2515" s="18"/>
      <c r="FD2515" s="18"/>
      <c r="FE2515" s="18"/>
      <c r="FF2515" s="18"/>
      <c r="FG2515" s="18"/>
      <c r="FH2515" s="18"/>
      <c r="FI2515" s="18"/>
      <c r="FJ2515" s="18"/>
      <c r="FK2515" s="18"/>
      <c r="FL2515" s="18"/>
      <c r="FM2515" s="18"/>
      <c r="FN2515" s="18"/>
      <c r="FO2515" s="18"/>
      <c r="FP2515" s="18"/>
      <c r="FQ2515" s="18"/>
      <c r="FR2515" s="18"/>
      <c r="FS2515" s="18"/>
      <c r="FT2515" s="18"/>
      <c r="FU2515" s="18"/>
      <c r="FV2515" s="18"/>
      <c r="FW2515" s="18"/>
      <c r="FX2515" s="18"/>
      <c r="FY2515" s="18"/>
      <c r="FZ2515" s="18"/>
      <c r="GA2515" s="18"/>
      <c r="GB2515" s="18"/>
      <c r="GC2515" s="18"/>
      <c r="GD2515" s="18"/>
      <c r="GE2515" s="18"/>
      <c r="GF2515" s="18"/>
      <c r="GG2515" s="18"/>
      <c r="GH2515" s="18"/>
      <c r="GI2515" s="18"/>
      <c r="GJ2515" s="18"/>
      <c r="GK2515" s="18"/>
      <c r="GL2515" s="18"/>
      <c r="GM2515" s="18"/>
      <c r="GN2515" s="18"/>
      <c r="GO2515" s="18"/>
      <c r="GP2515" s="18"/>
      <c r="GQ2515" s="18"/>
      <c r="GR2515" s="18"/>
      <c r="GS2515" s="18"/>
      <c r="GT2515" s="18"/>
    </row>
    <row r="2516" spans="1:202" x14ac:dyDescent="0.2">
      <c r="A2516" s="122"/>
      <c r="B2516" s="3"/>
      <c r="C2516" s="3"/>
      <c r="D2516" s="4"/>
      <c r="E2516" s="5"/>
      <c r="F2516" s="19"/>
      <c r="G2516" s="6"/>
      <c r="H2516" s="5"/>
      <c r="I2516" s="5"/>
      <c r="J2516" s="5"/>
      <c r="K2516" s="3"/>
      <c r="L2516" s="20"/>
      <c r="M2516" s="8"/>
      <c r="N2516" s="3"/>
      <c r="O2516" s="3"/>
      <c r="P2516" s="21"/>
      <c r="Q2516" s="2"/>
      <c r="R2516" s="9"/>
      <c r="S2516" s="9"/>
      <c r="T2516" s="9"/>
      <c r="U2516" s="9"/>
      <c r="V2516" s="9"/>
      <c r="W2516" s="9"/>
      <c r="X2516" s="9"/>
      <c r="Y2516" s="9"/>
      <c r="Z2516" s="9"/>
      <c r="AA2516" s="9"/>
      <c r="AB2516" s="9"/>
      <c r="AC2516" s="9"/>
      <c r="AD2516" s="9"/>
      <c r="AE2516" s="9"/>
      <c r="AF2516" s="59">
        <f t="shared" si="862"/>
        <v>45012</v>
      </c>
      <c r="AG2516" s="15">
        <f t="shared" si="863"/>
        <v>0</v>
      </c>
      <c r="AH2516" s="15">
        <f t="shared" si="863"/>
        <v>0</v>
      </c>
      <c r="AI2516" s="4">
        <f t="shared" si="863"/>
        <v>0</v>
      </c>
      <c r="AJ2516" s="16">
        <f t="shared" si="863"/>
        <v>0</v>
      </c>
      <c r="AK2516" s="4">
        <f t="shared" si="863"/>
        <v>0</v>
      </c>
      <c r="AL2516" s="59">
        <f t="shared" si="860"/>
        <v>45012</v>
      </c>
      <c r="AM2516" s="16">
        <f t="shared" si="864"/>
        <v>0</v>
      </c>
      <c r="AN2516" s="15">
        <f t="shared" si="864"/>
        <v>0</v>
      </c>
      <c r="AO2516" s="9">
        <f t="shared" si="864"/>
        <v>0</v>
      </c>
      <c r="AP2516" s="17">
        <f t="shared" si="864"/>
        <v>0</v>
      </c>
      <c r="AQ2516" s="15">
        <f t="shared" si="864"/>
        <v>0</v>
      </c>
      <c r="AR2516" s="10">
        <f t="shared" si="864"/>
        <v>0</v>
      </c>
      <c r="AS2516" s="59">
        <f t="shared" si="864"/>
        <v>0</v>
      </c>
      <c r="AT2516" s="18"/>
      <c r="AU2516" s="18"/>
      <c r="AV2516" s="40"/>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c r="DM2516" s="18"/>
      <c r="DN2516" s="18"/>
      <c r="DO2516" s="18"/>
      <c r="DP2516" s="18"/>
      <c r="DQ2516" s="18"/>
      <c r="DR2516" s="18"/>
      <c r="DS2516" s="18"/>
      <c r="DT2516" s="18"/>
      <c r="DU2516" s="18"/>
      <c r="DV2516" s="18"/>
      <c r="DW2516" s="18"/>
      <c r="DX2516" s="18"/>
      <c r="DY2516" s="18"/>
      <c r="DZ2516" s="18"/>
      <c r="EA2516" s="18"/>
      <c r="EB2516" s="18"/>
      <c r="EC2516" s="18"/>
      <c r="ED2516" s="18"/>
      <c r="EE2516" s="18"/>
      <c r="EF2516" s="18"/>
      <c r="EG2516" s="18"/>
      <c r="EH2516" s="18"/>
      <c r="EI2516" s="18"/>
      <c r="EJ2516" s="18"/>
      <c r="EK2516" s="18"/>
      <c r="EL2516" s="18"/>
      <c r="EM2516" s="18"/>
      <c r="EN2516" s="18"/>
      <c r="EO2516" s="18"/>
      <c r="EP2516" s="18"/>
      <c r="EQ2516" s="18"/>
      <c r="ER2516" s="18"/>
      <c r="ES2516" s="18"/>
      <c r="ET2516" s="18"/>
      <c r="EU2516" s="18"/>
      <c r="EV2516" s="18"/>
      <c r="EW2516" s="18"/>
      <c r="EX2516" s="18"/>
      <c r="EY2516" s="18"/>
      <c r="EZ2516" s="18"/>
      <c r="FA2516" s="18"/>
      <c r="FB2516" s="18"/>
      <c r="FC2516" s="18"/>
      <c r="FD2516" s="18"/>
      <c r="FE2516" s="18"/>
      <c r="FF2516" s="18"/>
      <c r="FG2516" s="18"/>
      <c r="FH2516" s="18"/>
      <c r="FI2516" s="18"/>
      <c r="FJ2516" s="18"/>
      <c r="FK2516" s="18"/>
      <c r="FL2516" s="18"/>
      <c r="FM2516" s="18"/>
      <c r="FN2516" s="18"/>
      <c r="FO2516" s="18"/>
      <c r="FP2516" s="18"/>
      <c r="FQ2516" s="18"/>
      <c r="FR2516" s="18"/>
      <c r="FS2516" s="18"/>
      <c r="FT2516" s="18"/>
      <c r="FU2516" s="18"/>
      <c r="FV2516" s="18"/>
      <c r="FW2516" s="18"/>
      <c r="FX2516" s="18"/>
      <c r="FY2516" s="18"/>
      <c r="FZ2516" s="18"/>
      <c r="GA2516" s="18"/>
      <c r="GB2516" s="18"/>
      <c r="GC2516" s="18"/>
      <c r="GD2516" s="18"/>
      <c r="GE2516" s="18"/>
      <c r="GF2516" s="18"/>
      <c r="GG2516" s="18"/>
      <c r="GH2516" s="18"/>
      <c r="GI2516" s="18"/>
      <c r="GJ2516" s="18"/>
      <c r="GK2516" s="18"/>
      <c r="GL2516" s="18"/>
      <c r="GM2516" s="18"/>
      <c r="GN2516" s="18"/>
      <c r="GO2516" s="18"/>
      <c r="GP2516" s="18"/>
      <c r="GQ2516" s="18"/>
      <c r="GR2516" s="18"/>
      <c r="GS2516" s="18"/>
      <c r="GT2516" s="18"/>
    </row>
    <row r="2517" spans="1:202" x14ac:dyDescent="0.2">
      <c r="A2517" s="122"/>
      <c r="B2517" s="3"/>
      <c r="C2517" s="3"/>
      <c r="D2517" s="4"/>
      <c r="E2517" s="5"/>
      <c r="F2517" s="19"/>
      <c r="G2517" s="6"/>
      <c r="H2517" s="5"/>
      <c r="I2517" s="5"/>
      <c r="J2517" s="5"/>
      <c r="K2517" s="3"/>
      <c r="L2517" s="20"/>
      <c r="M2517" s="8"/>
      <c r="N2517" s="3"/>
      <c r="O2517" s="3"/>
      <c r="P2517" s="21"/>
      <c r="Q2517" s="2"/>
      <c r="R2517" s="9"/>
      <c r="S2517" s="9"/>
      <c r="T2517" s="9"/>
      <c r="U2517" s="9"/>
      <c r="V2517" s="9"/>
      <c r="W2517" s="9"/>
      <c r="X2517" s="9"/>
      <c r="Y2517" s="9"/>
      <c r="Z2517" s="9"/>
      <c r="AA2517" s="9"/>
      <c r="AB2517" s="9"/>
      <c r="AC2517" s="9"/>
      <c r="AD2517" s="9"/>
      <c r="AE2517" s="9"/>
      <c r="AF2517" s="59">
        <f t="shared" si="862"/>
        <v>45013</v>
      </c>
      <c r="AG2517" s="15">
        <f t="shared" si="863"/>
        <v>0</v>
      </c>
      <c r="AH2517" s="15">
        <f t="shared" si="863"/>
        <v>0</v>
      </c>
      <c r="AI2517" s="4">
        <f t="shared" si="863"/>
        <v>0</v>
      </c>
      <c r="AJ2517" s="16">
        <f t="shared" si="863"/>
        <v>0</v>
      </c>
      <c r="AK2517" s="4">
        <f t="shared" si="863"/>
        <v>0</v>
      </c>
      <c r="AL2517" s="59">
        <f t="shared" si="860"/>
        <v>45013</v>
      </c>
      <c r="AM2517" s="16">
        <f t="shared" si="864"/>
        <v>0</v>
      </c>
      <c r="AN2517" s="15">
        <f t="shared" si="864"/>
        <v>0</v>
      </c>
      <c r="AO2517" s="9">
        <f t="shared" si="864"/>
        <v>0</v>
      </c>
      <c r="AP2517" s="17">
        <f t="shared" si="864"/>
        <v>0</v>
      </c>
      <c r="AQ2517" s="15">
        <f t="shared" si="864"/>
        <v>0</v>
      </c>
      <c r="AR2517" s="10">
        <f t="shared" si="864"/>
        <v>0</v>
      </c>
      <c r="AS2517" s="59">
        <f t="shared" si="864"/>
        <v>0</v>
      </c>
      <c r="AT2517" s="18"/>
      <c r="AU2517" s="18"/>
      <c r="AV2517" s="40"/>
      <c r="AW2517" s="18"/>
      <c r="AX2517" s="18"/>
      <c r="AY2517" s="18"/>
      <c r="AZ2517" s="18"/>
      <c r="BA2517" s="18"/>
      <c r="BB2517" s="18"/>
      <c r="BC2517" s="18"/>
      <c r="BD2517" s="18"/>
      <c r="BE2517" s="18"/>
      <c r="BF2517" s="18"/>
      <c r="BG2517" s="18"/>
      <c r="BH2517" s="18"/>
      <c r="BI2517" s="18"/>
      <c r="BJ2517" s="18"/>
      <c r="BK2517" s="18"/>
      <c r="BL2517" s="18"/>
      <c r="BM2517" s="18"/>
      <c r="BN2517" s="18"/>
      <c r="BO2517" s="18"/>
      <c r="BP2517" s="18"/>
      <c r="BQ2517" s="18"/>
      <c r="BR2517" s="18"/>
      <c r="BS2517" s="18"/>
      <c r="BT2517" s="18"/>
      <c r="BU2517" s="18"/>
      <c r="BV2517" s="18"/>
      <c r="BW2517" s="18"/>
      <c r="BX2517" s="18"/>
      <c r="BY2517" s="18"/>
      <c r="BZ2517" s="18"/>
      <c r="CA2517" s="18"/>
      <c r="CB2517" s="18"/>
      <c r="CC2517" s="18"/>
      <c r="CD2517" s="18"/>
      <c r="CE2517" s="18"/>
      <c r="CF2517" s="18"/>
      <c r="CG2517" s="18"/>
      <c r="CH2517" s="18"/>
      <c r="CI2517" s="18"/>
      <c r="CJ2517" s="18"/>
      <c r="CK2517" s="18"/>
      <c r="CL2517" s="18"/>
      <c r="CM2517" s="18"/>
      <c r="CN2517" s="18"/>
      <c r="CO2517" s="18"/>
      <c r="CP2517" s="18"/>
      <c r="CQ2517" s="18"/>
      <c r="CR2517" s="18"/>
      <c r="CS2517" s="18"/>
      <c r="CT2517" s="18"/>
      <c r="CU2517" s="18"/>
      <c r="CV2517" s="18"/>
      <c r="CW2517" s="18"/>
      <c r="CX2517" s="18"/>
      <c r="CY2517" s="18"/>
      <c r="CZ2517" s="18"/>
      <c r="DA2517" s="18"/>
      <c r="DB2517" s="18"/>
      <c r="DC2517" s="18"/>
      <c r="DD2517" s="18"/>
      <c r="DE2517" s="18"/>
      <c r="DF2517" s="18"/>
      <c r="DG2517" s="18"/>
      <c r="DH2517" s="18"/>
      <c r="DI2517" s="18"/>
      <c r="DJ2517" s="18"/>
      <c r="DK2517" s="18"/>
      <c r="DL2517" s="18"/>
      <c r="DM2517" s="18"/>
      <c r="DN2517" s="18"/>
      <c r="DO2517" s="18"/>
      <c r="DP2517" s="18"/>
      <c r="DQ2517" s="18"/>
      <c r="DR2517" s="18"/>
      <c r="DS2517" s="18"/>
      <c r="DT2517" s="18"/>
      <c r="DU2517" s="18"/>
      <c r="DV2517" s="18"/>
      <c r="DW2517" s="18"/>
      <c r="DX2517" s="18"/>
      <c r="DY2517" s="18"/>
      <c r="DZ2517" s="18"/>
      <c r="EA2517" s="18"/>
      <c r="EB2517" s="18"/>
      <c r="EC2517" s="18"/>
      <c r="ED2517" s="18"/>
      <c r="EE2517" s="18"/>
      <c r="EF2517" s="18"/>
      <c r="EG2517" s="18"/>
      <c r="EH2517" s="18"/>
      <c r="EI2517" s="18"/>
      <c r="EJ2517" s="18"/>
      <c r="EK2517" s="18"/>
      <c r="EL2517" s="18"/>
      <c r="EM2517" s="18"/>
      <c r="EN2517" s="18"/>
      <c r="EO2517" s="18"/>
      <c r="EP2517" s="18"/>
      <c r="EQ2517" s="18"/>
      <c r="ER2517" s="18"/>
      <c r="ES2517" s="18"/>
      <c r="ET2517" s="18"/>
      <c r="EU2517" s="18"/>
      <c r="EV2517" s="18"/>
      <c r="EW2517" s="18"/>
      <c r="EX2517" s="18"/>
      <c r="EY2517" s="18"/>
      <c r="EZ2517" s="18"/>
      <c r="FA2517" s="18"/>
      <c r="FB2517" s="18"/>
      <c r="FC2517" s="18"/>
      <c r="FD2517" s="18"/>
      <c r="FE2517" s="18"/>
      <c r="FF2517" s="18"/>
      <c r="FG2517" s="18"/>
      <c r="FH2517" s="18"/>
      <c r="FI2517" s="18"/>
      <c r="FJ2517" s="18"/>
      <c r="FK2517" s="18"/>
      <c r="FL2517" s="18"/>
      <c r="FM2517" s="18"/>
      <c r="FN2517" s="18"/>
      <c r="FO2517" s="18"/>
      <c r="FP2517" s="18"/>
      <c r="FQ2517" s="18"/>
      <c r="FR2517" s="18"/>
      <c r="FS2517" s="18"/>
      <c r="FT2517" s="18"/>
      <c r="FU2517" s="18"/>
      <c r="FV2517" s="18"/>
      <c r="FW2517" s="18"/>
      <c r="FX2517" s="18"/>
      <c r="FY2517" s="18"/>
      <c r="FZ2517" s="18"/>
      <c r="GA2517" s="18"/>
      <c r="GB2517" s="18"/>
      <c r="GC2517" s="18"/>
      <c r="GD2517" s="18"/>
      <c r="GE2517" s="18"/>
      <c r="GF2517" s="18"/>
      <c r="GG2517" s="18"/>
      <c r="GH2517" s="18"/>
      <c r="GI2517" s="18"/>
      <c r="GJ2517" s="18"/>
      <c r="GK2517" s="18"/>
      <c r="GL2517" s="18"/>
      <c r="GM2517" s="18"/>
      <c r="GN2517" s="18"/>
      <c r="GO2517" s="18"/>
      <c r="GP2517" s="18"/>
      <c r="GQ2517" s="18"/>
      <c r="GR2517" s="18"/>
      <c r="GS2517" s="18"/>
      <c r="GT2517" s="18"/>
    </row>
    <row r="2518" spans="1:202" x14ac:dyDescent="0.2">
      <c r="A2518" s="122"/>
      <c r="B2518" s="3"/>
      <c r="C2518" s="3"/>
      <c r="D2518" s="4"/>
      <c r="E2518" s="5"/>
      <c r="F2518" s="19"/>
      <c r="G2518" s="6"/>
      <c r="H2518" s="5"/>
      <c r="I2518" s="5"/>
      <c r="J2518" s="5"/>
      <c r="K2518" s="3"/>
      <c r="L2518" s="20"/>
      <c r="M2518" s="8"/>
      <c r="N2518" s="3"/>
      <c r="O2518" s="3"/>
      <c r="P2518" s="21"/>
      <c r="Q2518" s="2"/>
      <c r="R2518" s="9"/>
      <c r="S2518" s="9"/>
      <c r="T2518" s="9"/>
      <c r="U2518" s="9"/>
      <c r="V2518" s="9"/>
      <c r="W2518" s="9"/>
      <c r="X2518" s="9"/>
      <c r="Y2518" s="9"/>
      <c r="Z2518" s="9"/>
      <c r="AA2518" s="9"/>
      <c r="AB2518" s="9"/>
      <c r="AC2518" s="9"/>
      <c r="AD2518" s="9"/>
      <c r="AE2518" s="9"/>
      <c r="AF2518" s="59">
        <f t="shared" si="862"/>
        <v>45014</v>
      </c>
      <c r="AG2518" s="15">
        <f t="shared" si="863"/>
        <v>0</v>
      </c>
      <c r="AH2518" s="15">
        <f t="shared" si="863"/>
        <v>0</v>
      </c>
      <c r="AI2518" s="4">
        <f t="shared" si="863"/>
        <v>0</v>
      </c>
      <c r="AJ2518" s="16">
        <f t="shared" si="863"/>
        <v>0</v>
      </c>
      <c r="AK2518" s="4">
        <f t="shared" si="863"/>
        <v>0</v>
      </c>
      <c r="AL2518" s="59">
        <f t="shared" si="860"/>
        <v>45014</v>
      </c>
      <c r="AM2518" s="16">
        <f t="shared" si="864"/>
        <v>0</v>
      </c>
      <c r="AN2518" s="15">
        <f t="shared" si="864"/>
        <v>0</v>
      </c>
      <c r="AO2518" s="9">
        <f t="shared" si="864"/>
        <v>0</v>
      </c>
      <c r="AP2518" s="17">
        <f t="shared" si="864"/>
        <v>0</v>
      </c>
      <c r="AQ2518" s="15">
        <f t="shared" si="864"/>
        <v>0</v>
      </c>
      <c r="AR2518" s="10">
        <f t="shared" si="864"/>
        <v>0</v>
      </c>
      <c r="AS2518" s="59">
        <f t="shared" si="864"/>
        <v>0</v>
      </c>
      <c r="AT2518" s="18"/>
      <c r="AU2518" s="18"/>
      <c r="AV2518" s="40"/>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8"/>
      <c r="FH2518" s="18"/>
      <c r="FI2518" s="18"/>
      <c r="FJ2518" s="18"/>
      <c r="FK2518" s="18"/>
      <c r="FL2518" s="18"/>
      <c r="FM2518" s="18"/>
      <c r="FN2518" s="18"/>
      <c r="FO2518" s="18"/>
      <c r="FP2518" s="18"/>
      <c r="FQ2518" s="18"/>
      <c r="FR2518" s="18"/>
      <c r="FS2518" s="18"/>
      <c r="FT2518" s="18"/>
      <c r="FU2518" s="18"/>
      <c r="FV2518" s="18"/>
      <c r="FW2518" s="18"/>
      <c r="FX2518" s="18"/>
      <c r="FY2518" s="18"/>
      <c r="FZ2518" s="18"/>
      <c r="GA2518" s="18"/>
      <c r="GB2518" s="18"/>
      <c r="GC2518" s="18"/>
      <c r="GD2518" s="18"/>
      <c r="GE2518" s="18"/>
      <c r="GF2518" s="18"/>
      <c r="GG2518" s="18"/>
      <c r="GH2518" s="18"/>
      <c r="GI2518" s="18"/>
      <c r="GJ2518" s="18"/>
      <c r="GK2518" s="18"/>
      <c r="GL2518" s="18"/>
      <c r="GM2518" s="18"/>
      <c r="GN2518" s="18"/>
      <c r="GO2518" s="18"/>
      <c r="GP2518" s="18"/>
      <c r="GQ2518" s="18"/>
      <c r="GR2518" s="18"/>
      <c r="GS2518" s="18"/>
      <c r="GT2518" s="18"/>
    </row>
    <row r="2519" spans="1:202" x14ac:dyDescent="0.2">
      <c r="A2519" s="122"/>
      <c r="B2519" s="3"/>
      <c r="C2519" s="3"/>
      <c r="D2519" s="4"/>
      <c r="E2519" s="5"/>
      <c r="F2519" s="19"/>
      <c r="G2519" s="6"/>
      <c r="H2519" s="5"/>
      <c r="I2519" s="5"/>
      <c r="J2519" s="5"/>
      <c r="K2519" s="3"/>
      <c r="L2519" s="20"/>
      <c r="M2519" s="8"/>
      <c r="N2519" s="3"/>
      <c r="O2519" s="3"/>
      <c r="P2519" s="21"/>
      <c r="Q2519" s="2"/>
      <c r="R2519" s="9"/>
      <c r="S2519" s="9"/>
      <c r="T2519" s="9"/>
      <c r="U2519" s="9"/>
      <c r="V2519" s="9"/>
      <c r="W2519" s="9"/>
      <c r="X2519" s="9"/>
      <c r="Y2519" s="9"/>
      <c r="Z2519" s="9"/>
      <c r="AA2519" s="9"/>
      <c r="AB2519" s="9"/>
      <c r="AC2519" s="9"/>
      <c r="AD2519" s="9"/>
      <c r="AE2519" s="9"/>
      <c r="AF2519" s="59"/>
      <c r="AG2519" s="15"/>
      <c r="AH2519" s="15"/>
      <c r="AI2519" s="4"/>
      <c r="AJ2519" s="16"/>
      <c r="AK2519" s="4"/>
      <c r="AL2519" s="59"/>
      <c r="AM2519" s="16"/>
      <c r="AN2519" s="15"/>
      <c r="AO2519" s="9"/>
      <c r="AP2519" s="17"/>
      <c r="AQ2519" s="15"/>
      <c r="AR2519" s="10"/>
      <c r="AS2519" s="59"/>
      <c r="AT2519" s="18"/>
      <c r="AU2519" s="18"/>
      <c r="AV2519" s="40"/>
      <c r="AW2519" s="18"/>
      <c r="AX2519" s="18"/>
      <c r="AY2519" s="18"/>
      <c r="AZ2519" s="18"/>
      <c r="BA2519" s="18"/>
      <c r="BB2519" s="18"/>
      <c r="BC2519" s="18"/>
      <c r="BD2519" s="18"/>
      <c r="BE2519" s="18"/>
      <c r="BF2519" s="18"/>
      <c r="BG2519" s="18"/>
      <c r="BH2519" s="18"/>
      <c r="BI2519" s="18"/>
      <c r="BJ2519" s="18"/>
      <c r="BK2519" s="18"/>
      <c r="BL2519" s="18"/>
      <c r="BM2519" s="18"/>
      <c r="BN2519" s="18"/>
      <c r="BO2519" s="18"/>
      <c r="BP2519" s="18"/>
      <c r="BQ2519" s="18"/>
      <c r="BR2519" s="18"/>
      <c r="BS2519" s="18"/>
      <c r="BT2519" s="18"/>
      <c r="BU2519" s="18"/>
      <c r="BV2519" s="18"/>
      <c r="BW2519" s="18"/>
      <c r="BX2519" s="18"/>
      <c r="BY2519" s="18"/>
      <c r="BZ2519" s="18"/>
      <c r="CA2519" s="18"/>
      <c r="CB2519" s="18"/>
      <c r="CC2519" s="18"/>
      <c r="CD2519" s="18"/>
      <c r="CE2519" s="18"/>
      <c r="CF2519" s="18"/>
      <c r="CG2519" s="18"/>
      <c r="CH2519" s="18"/>
      <c r="CI2519" s="18"/>
      <c r="CJ2519" s="18"/>
      <c r="CK2519" s="18"/>
      <c r="CL2519" s="18"/>
      <c r="CM2519" s="18"/>
      <c r="CN2519" s="18"/>
      <c r="CO2519" s="18"/>
      <c r="CP2519" s="18"/>
      <c r="CQ2519" s="18"/>
      <c r="CR2519" s="18"/>
      <c r="CS2519" s="18"/>
      <c r="CT2519" s="18"/>
      <c r="CU2519" s="18"/>
      <c r="CV2519" s="18"/>
      <c r="CW2519" s="18"/>
      <c r="CX2519" s="18"/>
      <c r="CY2519" s="18"/>
      <c r="CZ2519" s="18"/>
      <c r="DA2519" s="18"/>
      <c r="DB2519" s="18"/>
      <c r="DC2519" s="18"/>
      <c r="DD2519" s="18"/>
      <c r="DE2519" s="18"/>
      <c r="DF2519" s="18"/>
      <c r="DG2519" s="18"/>
      <c r="DH2519" s="18"/>
      <c r="DI2519" s="18"/>
      <c r="DJ2519" s="18"/>
      <c r="DK2519" s="18"/>
      <c r="DL2519" s="18"/>
      <c r="DM2519" s="18"/>
      <c r="DN2519" s="18"/>
      <c r="DO2519" s="18"/>
      <c r="DP2519" s="18"/>
      <c r="DQ2519" s="18"/>
      <c r="DR2519" s="18"/>
      <c r="DS2519" s="18"/>
      <c r="DT2519" s="18"/>
      <c r="DU2519" s="18"/>
      <c r="DV2519" s="18"/>
      <c r="DW2519" s="18"/>
      <c r="DX2519" s="18"/>
      <c r="DY2519" s="18"/>
      <c r="DZ2519" s="18"/>
      <c r="EA2519" s="18"/>
      <c r="EB2519" s="18"/>
      <c r="EC2519" s="18"/>
      <c r="ED2519" s="18"/>
      <c r="EE2519" s="18"/>
      <c r="EF2519" s="18"/>
      <c r="EG2519" s="18"/>
      <c r="EH2519" s="18"/>
      <c r="EI2519" s="18"/>
      <c r="EJ2519" s="18"/>
      <c r="EK2519" s="18"/>
      <c r="EL2519" s="18"/>
      <c r="EM2519" s="18"/>
      <c r="EN2519" s="18"/>
      <c r="EO2519" s="18"/>
      <c r="EP2519" s="18"/>
      <c r="EQ2519" s="18"/>
      <c r="ER2519" s="18"/>
      <c r="ES2519" s="18"/>
      <c r="ET2519" s="18"/>
      <c r="EU2519" s="18"/>
      <c r="EV2519" s="18"/>
      <c r="EW2519" s="18"/>
      <c r="EX2519" s="18"/>
      <c r="EY2519" s="18"/>
      <c r="EZ2519" s="18"/>
      <c r="FA2519" s="18"/>
      <c r="FB2519" s="18"/>
      <c r="FC2519" s="18"/>
      <c r="FD2519" s="18"/>
      <c r="FE2519" s="18"/>
      <c r="FF2519" s="18"/>
      <c r="FG2519" s="18"/>
      <c r="FH2519" s="18"/>
      <c r="FI2519" s="18"/>
      <c r="FJ2519" s="18"/>
      <c r="FK2519" s="18"/>
      <c r="FL2519" s="18"/>
      <c r="FM2519" s="18"/>
      <c r="FN2519" s="18"/>
      <c r="FO2519" s="18"/>
      <c r="FP2519" s="18"/>
      <c r="FQ2519" s="18"/>
      <c r="FR2519" s="18"/>
      <c r="FS2519" s="18"/>
      <c r="FT2519" s="18"/>
      <c r="FU2519" s="18"/>
      <c r="FV2519" s="18"/>
      <c r="FW2519" s="18"/>
      <c r="FX2519" s="18"/>
      <c r="FY2519" s="18"/>
      <c r="FZ2519" s="18"/>
      <c r="GA2519" s="18"/>
      <c r="GB2519" s="18"/>
      <c r="GC2519" s="18"/>
      <c r="GD2519" s="18"/>
      <c r="GE2519" s="18"/>
      <c r="GF2519" s="18"/>
      <c r="GG2519" s="18"/>
      <c r="GH2519" s="18"/>
      <c r="GI2519" s="18"/>
      <c r="GJ2519" s="18"/>
      <c r="GK2519" s="18"/>
      <c r="GL2519" s="18"/>
      <c r="GM2519" s="18"/>
      <c r="GN2519" s="18"/>
      <c r="GO2519" s="18"/>
      <c r="GP2519" s="18"/>
      <c r="GQ2519" s="18"/>
      <c r="GR2519" s="18"/>
      <c r="GS2519" s="18"/>
      <c r="GT2519" s="18"/>
    </row>
    <row r="2520" spans="1:202" x14ac:dyDescent="0.2">
      <c r="A2520" s="122"/>
      <c r="B2520" s="3"/>
      <c r="C2520" s="3"/>
      <c r="D2520" s="4"/>
      <c r="E2520" s="5"/>
      <c r="F2520" s="19"/>
      <c r="G2520" s="6"/>
      <c r="H2520" s="5"/>
      <c r="I2520" s="5"/>
      <c r="J2520" s="5"/>
      <c r="K2520" s="3"/>
      <c r="L2520" s="20"/>
      <c r="M2520" s="8"/>
      <c r="N2520" s="3"/>
      <c r="O2520" s="3"/>
      <c r="P2520" s="21"/>
      <c r="Q2520" s="2"/>
      <c r="R2520" s="9"/>
      <c r="S2520" s="9"/>
      <c r="T2520" s="9"/>
      <c r="U2520" s="9"/>
      <c r="V2520" s="9"/>
      <c r="W2520" s="9"/>
      <c r="X2520" s="9"/>
      <c r="Y2520" s="9"/>
      <c r="Z2520" s="9"/>
      <c r="AA2520" s="9"/>
      <c r="AB2520" s="9"/>
      <c r="AC2520" s="9"/>
      <c r="AD2520" s="9"/>
      <c r="AE2520" s="9"/>
      <c r="AF2520" s="59" t="str">
        <f t="shared" ref="AF2520:AS2520" si="865">$B$6</f>
        <v>CNEN22</v>
      </c>
      <c r="AG2520" s="9" t="str">
        <f t="shared" si="865"/>
        <v>CNEN22</v>
      </c>
      <c r="AH2520" s="9" t="str">
        <f t="shared" si="865"/>
        <v>CNEN22</v>
      </c>
      <c r="AI2520" s="9" t="str">
        <f t="shared" si="865"/>
        <v>CNEN22</v>
      </c>
      <c r="AJ2520" s="9" t="str">
        <f t="shared" si="865"/>
        <v>CNEN22</v>
      </c>
      <c r="AK2520" s="4" t="str">
        <f t="shared" si="865"/>
        <v>CNEN22</v>
      </c>
      <c r="AL2520" s="59" t="str">
        <f t="shared" si="865"/>
        <v>CNEN22</v>
      </c>
      <c r="AM2520" s="9" t="str">
        <f t="shared" si="865"/>
        <v>CNEN22</v>
      </c>
      <c r="AN2520" s="9" t="str">
        <f t="shared" si="865"/>
        <v>CNEN22</v>
      </c>
      <c r="AO2520" s="9" t="str">
        <f t="shared" si="865"/>
        <v>CNEN22</v>
      </c>
      <c r="AP2520" s="17" t="str">
        <f t="shared" si="865"/>
        <v>CNEN22</v>
      </c>
      <c r="AQ2520" s="9" t="str">
        <f t="shared" si="865"/>
        <v>CNEN22</v>
      </c>
      <c r="AR2520" s="10" t="str">
        <f t="shared" si="865"/>
        <v>CNEN22</v>
      </c>
      <c r="AS2520" s="59" t="str">
        <f t="shared" si="865"/>
        <v>CNEN22</v>
      </c>
      <c r="AT2520" s="18"/>
      <c r="AU2520" s="18"/>
      <c r="AV2520" s="40"/>
      <c r="AW2520" s="18"/>
      <c r="AX2520" s="18"/>
      <c r="AY2520" s="18"/>
      <c r="AZ2520" s="18"/>
      <c r="BA2520" s="18"/>
      <c r="BB2520" s="18"/>
      <c r="BC2520" s="18"/>
      <c r="BD2520" s="18"/>
      <c r="BE2520" s="18"/>
      <c r="BF2520" s="18"/>
      <c r="BG2520" s="18"/>
      <c r="BH2520" s="18"/>
      <c r="BI2520" s="18"/>
      <c r="BJ2520" s="18"/>
      <c r="BK2520" s="18"/>
      <c r="BL2520" s="18"/>
      <c r="BM2520" s="18"/>
      <c r="BN2520" s="18"/>
      <c r="BO2520" s="18"/>
      <c r="BP2520" s="18"/>
      <c r="BQ2520" s="18"/>
      <c r="BR2520" s="18"/>
      <c r="BS2520" s="18"/>
      <c r="BT2520" s="18"/>
      <c r="BU2520" s="18"/>
      <c r="BV2520" s="18"/>
      <c r="BW2520" s="18"/>
      <c r="BX2520" s="18"/>
      <c r="BY2520" s="18"/>
      <c r="BZ2520" s="18"/>
      <c r="CA2520" s="18"/>
      <c r="CB2520" s="18"/>
      <c r="CC2520" s="18"/>
      <c r="CD2520" s="18"/>
      <c r="CE2520" s="18"/>
      <c r="CF2520" s="18"/>
      <c r="CG2520" s="18"/>
      <c r="CH2520" s="18"/>
      <c r="CI2520" s="18"/>
      <c r="CJ2520" s="18"/>
      <c r="CK2520" s="18"/>
      <c r="CL2520" s="18"/>
      <c r="CM2520" s="18"/>
      <c r="CN2520" s="18"/>
      <c r="CO2520" s="18"/>
      <c r="CP2520" s="18"/>
      <c r="CQ2520" s="18"/>
      <c r="CR2520" s="18"/>
      <c r="CS2520" s="18"/>
      <c r="CT2520" s="18"/>
      <c r="CU2520" s="18"/>
      <c r="CV2520" s="18"/>
      <c r="CW2520" s="18"/>
      <c r="CX2520" s="18"/>
      <c r="CY2520" s="18"/>
      <c r="CZ2520" s="18"/>
      <c r="DA2520" s="18"/>
      <c r="DB2520" s="18"/>
      <c r="DC2520" s="18"/>
      <c r="DD2520" s="18"/>
      <c r="DE2520" s="18"/>
      <c r="DF2520" s="18"/>
      <c r="DG2520" s="18"/>
      <c r="DH2520" s="18"/>
      <c r="DI2520" s="18"/>
      <c r="DJ2520" s="18"/>
      <c r="DK2520" s="18"/>
      <c r="DL2520" s="18"/>
      <c r="DM2520" s="18"/>
      <c r="DN2520" s="18"/>
      <c r="DO2520" s="18"/>
      <c r="DP2520" s="18"/>
      <c r="DQ2520" s="18"/>
      <c r="DR2520" s="18"/>
      <c r="DS2520" s="18"/>
      <c r="DT2520" s="18"/>
      <c r="DU2520" s="18"/>
      <c r="DV2520" s="18"/>
      <c r="DW2520" s="18"/>
      <c r="DX2520" s="18"/>
      <c r="DY2520" s="18"/>
      <c r="DZ2520" s="18"/>
      <c r="EA2520" s="18"/>
      <c r="EB2520" s="18"/>
      <c r="EC2520" s="18"/>
      <c r="ED2520" s="18"/>
      <c r="EE2520" s="18"/>
      <c r="EF2520" s="18"/>
      <c r="EG2520" s="18"/>
      <c r="EH2520" s="18"/>
      <c r="EI2520" s="18"/>
      <c r="EJ2520" s="18"/>
      <c r="EK2520" s="18"/>
      <c r="EL2520" s="18"/>
      <c r="EM2520" s="18"/>
      <c r="EN2520" s="18"/>
      <c r="EO2520" s="18"/>
      <c r="EP2520" s="18"/>
      <c r="EQ2520" s="18"/>
      <c r="ER2520" s="18"/>
      <c r="ES2520" s="18"/>
      <c r="ET2520" s="18"/>
      <c r="EU2520" s="18"/>
      <c r="EV2520" s="18"/>
      <c r="EW2520" s="18"/>
      <c r="EX2520" s="18"/>
      <c r="EY2520" s="18"/>
      <c r="EZ2520" s="18"/>
      <c r="FA2520" s="18"/>
      <c r="FB2520" s="18"/>
      <c r="FC2520" s="18"/>
      <c r="FD2520" s="18"/>
      <c r="FE2520" s="18"/>
      <c r="FF2520" s="18"/>
      <c r="FG2520" s="18"/>
      <c r="FH2520" s="18"/>
      <c r="FI2520" s="18"/>
      <c r="FJ2520" s="18"/>
      <c r="FK2520" s="18"/>
      <c r="FL2520" s="18"/>
      <c r="FM2520" s="18"/>
      <c r="FN2520" s="18"/>
      <c r="FO2520" s="18"/>
      <c r="FP2520" s="18"/>
      <c r="FQ2520" s="18"/>
      <c r="FR2520" s="18"/>
      <c r="FS2520" s="18"/>
      <c r="FT2520" s="18"/>
      <c r="FU2520" s="18"/>
      <c r="FV2520" s="18"/>
      <c r="FW2520" s="18"/>
      <c r="FX2520" s="18"/>
      <c r="FY2520" s="18"/>
      <c r="FZ2520" s="18"/>
      <c r="GA2520" s="18"/>
      <c r="GB2520" s="18"/>
      <c r="GC2520" s="18"/>
      <c r="GD2520" s="18"/>
      <c r="GE2520" s="18"/>
      <c r="GF2520" s="18"/>
      <c r="GG2520" s="18"/>
      <c r="GH2520" s="18"/>
      <c r="GI2520" s="18"/>
      <c r="GJ2520" s="18"/>
      <c r="GK2520" s="18"/>
      <c r="GL2520" s="18"/>
      <c r="GM2520" s="18"/>
      <c r="GN2520" s="18"/>
      <c r="GO2520" s="18"/>
      <c r="GP2520" s="18"/>
      <c r="GQ2520" s="18"/>
      <c r="GR2520" s="18"/>
      <c r="GS2520" s="18"/>
      <c r="GT2520" s="18"/>
    </row>
    <row r="2521" spans="1:202" x14ac:dyDescent="0.2">
      <c r="A2521" s="122"/>
      <c r="B2521" s="3"/>
      <c r="C2521" s="3"/>
      <c r="D2521" s="4"/>
      <c r="E2521" s="5"/>
      <c r="F2521" s="19"/>
      <c r="G2521" s="6"/>
      <c r="H2521" s="5"/>
      <c r="I2521" s="5"/>
      <c r="J2521" s="5"/>
      <c r="K2521" s="3"/>
      <c r="L2521" s="20"/>
      <c r="M2521" s="8"/>
      <c r="N2521" s="3"/>
      <c r="O2521" s="3"/>
      <c r="P2521" s="21"/>
      <c r="Q2521" s="2"/>
      <c r="R2521" s="9"/>
      <c r="S2521" s="9"/>
      <c r="T2521" s="9"/>
      <c r="U2521" s="9"/>
      <c r="V2521" s="9"/>
      <c r="W2521" s="9"/>
      <c r="X2521" s="9"/>
      <c r="Y2521" s="9"/>
      <c r="Z2521" s="9"/>
      <c r="AA2521" s="9"/>
      <c r="AB2521" s="9"/>
      <c r="AC2521" s="9"/>
      <c r="AD2521" s="9"/>
      <c r="AE2521" s="9"/>
      <c r="AF2521" s="57" t="s">
        <v>16</v>
      </c>
      <c r="AG2521" s="3" t="s">
        <v>9</v>
      </c>
      <c r="AH2521" s="3" t="s">
        <v>10</v>
      </c>
      <c r="AI2521" s="36" t="s">
        <v>11</v>
      </c>
      <c r="AJ2521" s="37" t="s">
        <v>11</v>
      </c>
      <c r="AK2521" s="36" t="s">
        <v>11</v>
      </c>
      <c r="AL2521" s="60" t="s">
        <v>16</v>
      </c>
      <c r="AM2521" s="37" t="s">
        <v>11</v>
      </c>
      <c r="AN2521" s="3" t="s">
        <v>12</v>
      </c>
      <c r="AO2521" s="7" t="s">
        <v>13</v>
      </c>
      <c r="AP2521" s="38" t="s">
        <v>14</v>
      </c>
      <c r="AQ2521" s="3" t="s">
        <v>14</v>
      </c>
      <c r="AR2521" s="39" t="s">
        <v>15</v>
      </c>
      <c r="AS2521" s="57" t="s">
        <v>15</v>
      </c>
      <c r="AT2521" s="18"/>
      <c r="AU2521" s="18"/>
      <c r="AV2521" s="40"/>
      <c r="AW2521" s="18"/>
      <c r="AX2521" s="18"/>
      <c r="AY2521" s="18"/>
      <c r="AZ2521" s="18"/>
      <c r="BA2521" s="18"/>
      <c r="BB2521" s="18"/>
      <c r="BC2521" s="18"/>
      <c r="BD2521" s="18"/>
      <c r="BE2521" s="18"/>
      <c r="BF2521" s="18"/>
      <c r="BG2521" s="18"/>
      <c r="BH2521" s="18"/>
      <c r="BI2521" s="18"/>
      <c r="BJ2521" s="18"/>
      <c r="BK2521" s="18"/>
      <c r="BL2521" s="18"/>
      <c r="BM2521" s="18"/>
      <c r="BN2521" s="18"/>
      <c r="BO2521" s="18"/>
      <c r="BP2521" s="18"/>
      <c r="BQ2521" s="18"/>
      <c r="BR2521" s="18"/>
      <c r="BS2521" s="18"/>
      <c r="BT2521" s="18"/>
      <c r="BU2521" s="18"/>
      <c r="BV2521" s="18"/>
      <c r="BW2521" s="18"/>
      <c r="BX2521" s="18"/>
      <c r="BY2521" s="18"/>
      <c r="BZ2521" s="18"/>
      <c r="CA2521" s="18"/>
      <c r="CB2521" s="18"/>
      <c r="CC2521" s="18"/>
      <c r="CD2521" s="18"/>
      <c r="CE2521" s="18"/>
      <c r="CF2521" s="18"/>
      <c r="CG2521" s="18"/>
      <c r="CH2521" s="18"/>
      <c r="CI2521" s="18"/>
      <c r="CJ2521" s="18"/>
      <c r="CK2521" s="18"/>
      <c r="CL2521" s="18"/>
      <c r="CM2521" s="18"/>
      <c r="CN2521" s="18"/>
      <c r="CO2521" s="18"/>
      <c r="CP2521" s="18"/>
      <c r="CQ2521" s="18"/>
      <c r="CR2521" s="18"/>
      <c r="CS2521" s="18"/>
      <c r="CT2521" s="18"/>
      <c r="CU2521" s="18"/>
      <c r="CV2521" s="18"/>
      <c r="CW2521" s="18"/>
      <c r="CX2521" s="18"/>
      <c r="CY2521" s="18"/>
      <c r="CZ2521" s="18"/>
      <c r="DA2521" s="18"/>
      <c r="DB2521" s="18"/>
      <c r="DC2521" s="18"/>
      <c r="DD2521" s="18"/>
      <c r="DE2521" s="18"/>
      <c r="DF2521" s="18"/>
      <c r="DG2521" s="18"/>
      <c r="DH2521" s="18"/>
      <c r="DI2521" s="18"/>
      <c r="DJ2521" s="18"/>
      <c r="DK2521" s="18"/>
      <c r="DL2521" s="18"/>
      <c r="DM2521" s="18"/>
      <c r="DN2521" s="18"/>
      <c r="DO2521" s="18"/>
      <c r="DP2521" s="18"/>
      <c r="DQ2521" s="18"/>
      <c r="DR2521" s="18"/>
      <c r="DS2521" s="18"/>
      <c r="DT2521" s="18"/>
      <c r="DU2521" s="18"/>
      <c r="DV2521" s="18"/>
      <c r="DW2521" s="18"/>
      <c r="DX2521" s="18"/>
      <c r="DY2521" s="18"/>
      <c r="DZ2521" s="18"/>
      <c r="EA2521" s="18"/>
      <c r="EB2521" s="18"/>
      <c r="EC2521" s="18"/>
      <c r="ED2521" s="18"/>
      <c r="EE2521" s="18"/>
      <c r="EF2521" s="18"/>
      <c r="EG2521" s="18"/>
      <c r="EH2521" s="18"/>
      <c r="EI2521" s="18"/>
      <c r="EJ2521" s="18"/>
      <c r="EK2521" s="18"/>
      <c r="EL2521" s="18"/>
      <c r="EM2521" s="18"/>
      <c r="EN2521" s="18"/>
      <c r="EO2521" s="18"/>
      <c r="EP2521" s="18"/>
      <c r="EQ2521" s="18"/>
      <c r="ER2521" s="18"/>
      <c r="ES2521" s="18"/>
      <c r="ET2521" s="18"/>
      <c r="EU2521" s="18"/>
      <c r="EV2521" s="18"/>
      <c r="EW2521" s="18"/>
      <c r="EX2521" s="18"/>
      <c r="EY2521" s="18"/>
      <c r="EZ2521" s="18"/>
      <c r="FA2521" s="18"/>
      <c r="FB2521" s="18"/>
      <c r="FC2521" s="18"/>
      <c r="FD2521" s="18"/>
      <c r="FE2521" s="18"/>
      <c r="FF2521" s="18"/>
      <c r="FG2521" s="18"/>
      <c r="FH2521" s="18"/>
      <c r="FI2521" s="18"/>
      <c r="FJ2521" s="18"/>
      <c r="FK2521" s="18"/>
      <c r="FL2521" s="18"/>
      <c r="FM2521" s="18"/>
      <c r="FN2521" s="18"/>
      <c r="FO2521" s="18"/>
      <c r="FP2521" s="18"/>
      <c r="FQ2521" s="18"/>
      <c r="FR2521" s="18"/>
      <c r="FS2521" s="18"/>
      <c r="FT2521" s="18"/>
      <c r="FU2521" s="18"/>
      <c r="FV2521" s="18"/>
      <c r="FW2521" s="18"/>
      <c r="FX2521" s="18"/>
      <c r="FY2521" s="18"/>
      <c r="FZ2521" s="18"/>
      <c r="GA2521" s="18"/>
      <c r="GB2521" s="18"/>
      <c r="GC2521" s="18"/>
      <c r="GD2521" s="18"/>
      <c r="GE2521" s="18"/>
      <c r="GF2521" s="18"/>
      <c r="GG2521" s="18"/>
      <c r="GH2521" s="18"/>
      <c r="GI2521" s="18"/>
      <c r="GJ2521" s="18"/>
      <c r="GK2521" s="18"/>
      <c r="GL2521" s="18"/>
      <c r="GM2521" s="18"/>
      <c r="GN2521" s="18"/>
      <c r="GO2521" s="18"/>
      <c r="GP2521" s="18"/>
      <c r="GQ2521" s="18"/>
      <c r="GR2521" s="18"/>
      <c r="GS2521" s="18"/>
      <c r="GT2521" s="18"/>
    </row>
    <row r="2522" spans="1:202" x14ac:dyDescent="0.2">
      <c r="A2522" s="122"/>
      <c r="B2522" s="3"/>
      <c r="C2522" s="3"/>
      <c r="D2522" s="4"/>
      <c r="E2522" s="5"/>
      <c r="F2522" s="19"/>
      <c r="G2522" s="6"/>
      <c r="H2522" s="5"/>
      <c r="I2522" s="5"/>
      <c r="J2522" s="5"/>
      <c r="K2522" s="3"/>
      <c r="L2522" s="20"/>
      <c r="M2522" s="8"/>
      <c r="N2522" s="3"/>
      <c r="O2522" s="3"/>
      <c r="P2522" s="21"/>
      <c r="Q2522" s="2"/>
      <c r="R2522" s="9"/>
      <c r="S2522" s="9"/>
      <c r="T2522" s="9"/>
      <c r="U2522" s="9"/>
      <c r="V2522" s="9"/>
      <c r="W2522" s="9"/>
      <c r="X2522" s="9"/>
      <c r="Y2522" s="9"/>
      <c r="Z2522" s="9"/>
      <c r="AA2522" s="9"/>
      <c r="AB2522" s="9"/>
      <c r="AC2522" s="9"/>
      <c r="AD2522" s="9"/>
      <c r="AE2522" s="9"/>
      <c r="AF2522" s="57" t="s">
        <v>73</v>
      </c>
      <c r="AG2522" s="15" t="str">
        <f>$B$6</f>
        <v>CNEN22</v>
      </c>
      <c r="AH2522" s="3" t="s">
        <v>18</v>
      </c>
      <c r="AI2522" s="19" t="s">
        <v>19</v>
      </c>
      <c r="AJ2522" s="5"/>
      <c r="AK2522" s="19" t="s">
        <v>20</v>
      </c>
      <c r="AL2522" s="57"/>
      <c r="AM2522" s="5"/>
      <c r="AN2522" s="3"/>
      <c r="AO2522" s="7"/>
      <c r="AP2522" s="38"/>
      <c r="AQ2522" s="3"/>
      <c r="AR2522" s="39" t="s">
        <v>23</v>
      </c>
      <c r="AS2522" s="57" t="s">
        <v>23</v>
      </c>
      <c r="AT2522" s="18"/>
      <c r="AU2522" s="18"/>
      <c r="AV2522" s="40"/>
      <c r="AW2522" s="18"/>
      <c r="AX2522" s="18"/>
      <c r="AY2522" s="18"/>
      <c r="AZ2522" s="18"/>
      <c r="BA2522" s="18"/>
      <c r="BB2522" s="18"/>
      <c r="BC2522" s="18"/>
      <c r="BD2522" s="18"/>
      <c r="BE2522" s="18"/>
      <c r="BF2522" s="18"/>
      <c r="BG2522" s="18"/>
      <c r="BH2522" s="18"/>
      <c r="BI2522" s="18"/>
      <c r="BJ2522" s="18"/>
      <c r="BK2522" s="18"/>
      <c r="BL2522" s="18"/>
      <c r="BM2522" s="18"/>
      <c r="BN2522" s="18"/>
      <c r="BO2522" s="18"/>
      <c r="BP2522" s="18"/>
      <c r="BQ2522" s="18"/>
      <c r="BR2522" s="18"/>
      <c r="BS2522" s="18"/>
      <c r="BT2522" s="18"/>
      <c r="BU2522" s="18"/>
      <c r="BV2522" s="18"/>
      <c r="BW2522" s="18"/>
      <c r="BX2522" s="18"/>
      <c r="BY2522" s="18"/>
      <c r="BZ2522" s="18"/>
      <c r="CA2522" s="18"/>
      <c r="CB2522" s="18"/>
      <c r="CC2522" s="18"/>
      <c r="CD2522" s="18"/>
      <c r="CE2522" s="18"/>
      <c r="CF2522" s="18"/>
      <c r="CG2522" s="18"/>
      <c r="CH2522" s="18"/>
      <c r="CI2522" s="18"/>
      <c r="CJ2522" s="18"/>
      <c r="CK2522" s="18"/>
      <c r="CL2522" s="18"/>
      <c r="CM2522" s="18"/>
      <c r="CN2522" s="18"/>
      <c r="CO2522" s="18"/>
      <c r="CP2522" s="18"/>
      <c r="CQ2522" s="18"/>
      <c r="CR2522" s="18"/>
      <c r="CS2522" s="18"/>
      <c r="CT2522" s="18"/>
      <c r="CU2522" s="18"/>
      <c r="CV2522" s="18"/>
      <c r="CW2522" s="18"/>
      <c r="CX2522" s="18"/>
      <c r="CY2522" s="18"/>
      <c r="CZ2522" s="18"/>
      <c r="DA2522" s="18"/>
      <c r="DB2522" s="18"/>
      <c r="DC2522" s="18"/>
      <c r="DD2522" s="18"/>
      <c r="DE2522" s="18"/>
      <c r="DF2522" s="18"/>
      <c r="DG2522" s="18"/>
      <c r="DH2522" s="18"/>
      <c r="DI2522" s="18"/>
      <c r="DJ2522" s="18"/>
      <c r="DK2522" s="18"/>
      <c r="DL2522" s="18"/>
      <c r="DM2522" s="18"/>
      <c r="DN2522" s="18"/>
      <c r="DO2522" s="18"/>
      <c r="DP2522" s="18"/>
      <c r="DQ2522" s="18"/>
      <c r="DR2522" s="18"/>
      <c r="DS2522" s="18"/>
      <c r="DT2522" s="18"/>
      <c r="DU2522" s="18"/>
      <c r="DV2522" s="18"/>
      <c r="DW2522" s="18"/>
      <c r="DX2522" s="18"/>
      <c r="DY2522" s="18"/>
      <c r="DZ2522" s="18"/>
      <c r="EA2522" s="18"/>
      <c r="EB2522" s="18"/>
      <c r="EC2522" s="18"/>
      <c r="ED2522" s="18"/>
      <c r="EE2522" s="18"/>
      <c r="EF2522" s="18"/>
      <c r="EG2522" s="18"/>
      <c r="EH2522" s="18"/>
      <c r="EI2522" s="18"/>
      <c r="EJ2522" s="18"/>
      <c r="EK2522" s="18"/>
      <c r="EL2522" s="18"/>
      <c r="EM2522" s="18"/>
      <c r="EN2522" s="18"/>
      <c r="EO2522" s="18"/>
      <c r="EP2522" s="18"/>
      <c r="EQ2522" s="18"/>
      <c r="ER2522" s="18"/>
      <c r="ES2522" s="18"/>
      <c r="ET2522" s="18"/>
      <c r="EU2522" s="18"/>
      <c r="EV2522" s="18"/>
      <c r="EW2522" s="18"/>
      <c r="EX2522" s="18"/>
      <c r="EY2522" s="18"/>
      <c r="EZ2522" s="18"/>
      <c r="FA2522" s="18"/>
      <c r="FB2522" s="18"/>
      <c r="FC2522" s="18"/>
      <c r="FD2522" s="18"/>
      <c r="FE2522" s="18"/>
      <c r="FF2522" s="18"/>
      <c r="FG2522" s="18"/>
      <c r="FH2522" s="18"/>
      <c r="FI2522" s="18"/>
      <c r="FJ2522" s="18"/>
      <c r="FK2522" s="18"/>
      <c r="FL2522" s="18"/>
      <c r="FM2522" s="18"/>
      <c r="FN2522" s="18"/>
      <c r="FO2522" s="18"/>
      <c r="FP2522" s="18"/>
      <c r="FQ2522" s="18"/>
      <c r="FR2522" s="18"/>
      <c r="FS2522" s="18"/>
      <c r="FT2522" s="18"/>
      <c r="FU2522" s="18"/>
      <c r="FV2522" s="18"/>
      <c r="FW2522" s="18"/>
      <c r="FX2522" s="18"/>
      <c r="FY2522" s="18"/>
      <c r="FZ2522" s="18"/>
      <c r="GA2522" s="18"/>
      <c r="GB2522" s="18"/>
      <c r="GC2522" s="18"/>
      <c r="GD2522" s="18"/>
      <c r="GE2522" s="18"/>
      <c r="GF2522" s="18"/>
      <c r="GG2522" s="18"/>
      <c r="GH2522" s="18"/>
      <c r="GI2522" s="18"/>
      <c r="GJ2522" s="18"/>
      <c r="GK2522" s="18"/>
      <c r="GL2522" s="18"/>
      <c r="GM2522" s="18"/>
      <c r="GN2522" s="18"/>
      <c r="GO2522" s="18"/>
      <c r="GP2522" s="18"/>
      <c r="GQ2522" s="18"/>
      <c r="GR2522" s="18"/>
      <c r="GS2522" s="18"/>
      <c r="GT2522" s="18"/>
    </row>
    <row r="2523" spans="1:202" x14ac:dyDescent="0.2">
      <c r="A2523" s="122"/>
      <c r="B2523" s="3"/>
      <c r="C2523" s="3"/>
      <c r="D2523" s="4"/>
      <c r="E2523" s="5"/>
      <c r="F2523" s="19"/>
      <c r="G2523" s="6"/>
      <c r="H2523" s="5"/>
      <c r="I2523" s="5"/>
      <c r="J2523" s="5"/>
      <c r="K2523" s="3"/>
      <c r="L2523" s="20"/>
      <c r="M2523" s="8"/>
      <c r="N2523" s="3"/>
      <c r="O2523" s="3"/>
      <c r="P2523" s="21"/>
      <c r="Q2523" s="2"/>
      <c r="R2523" s="9"/>
      <c r="S2523" s="9"/>
      <c r="T2523" s="9"/>
      <c r="U2523" s="9"/>
      <c r="V2523" s="9"/>
      <c r="W2523" s="9"/>
      <c r="X2523" s="9"/>
      <c r="Y2523" s="9"/>
      <c r="Z2523" s="9"/>
      <c r="AA2523" s="9"/>
      <c r="AB2523" s="9"/>
      <c r="AC2523" s="9"/>
      <c r="AD2523" s="9"/>
      <c r="AE2523" s="9"/>
      <c r="AF2523" s="57" t="s">
        <v>73</v>
      </c>
      <c r="AG2523" s="15"/>
      <c r="AH2523" s="3"/>
      <c r="AI2523" s="19"/>
      <c r="AJ2523" s="5"/>
      <c r="AK2523" s="19"/>
      <c r="AL2523" s="57"/>
      <c r="AM2523" s="5"/>
      <c r="AN2523" s="3"/>
      <c r="AO2523" s="7"/>
      <c r="AP2523" s="38"/>
      <c r="AQ2523" s="3"/>
      <c r="AR2523" s="39" t="s">
        <v>28</v>
      </c>
      <c r="AS2523" s="57" t="s">
        <v>16</v>
      </c>
      <c r="AT2523" s="18"/>
      <c r="AU2523" s="18"/>
      <c r="AV2523" s="40"/>
      <c r="AW2523" s="18"/>
      <c r="AX2523" s="18"/>
      <c r="AY2523" s="18"/>
      <c r="AZ2523" s="18"/>
      <c r="BA2523" s="18"/>
      <c r="BB2523" s="18"/>
      <c r="BC2523" s="18"/>
      <c r="BD2523" s="18"/>
      <c r="BE2523" s="18"/>
      <c r="BF2523" s="18"/>
      <c r="BG2523" s="18"/>
      <c r="BH2523" s="18"/>
      <c r="BI2523" s="18"/>
      <c r="BJ2523" s="18"/>
      <c r="BK2523" s="18"/>
      <c r="BL2523" s="18"/>
      <c r="BM2523" s="18"/>
      <c r="BN2523" s="18"/>
      <c r="BO2523" s="18"/>
      <c r="BP2523" s="18"/>
      <c r="BQ2523" s="18"/>
      <c r="BR2523" s="18"/>
      <c r="BS2523" s="18"/>
      <c r="BT2523" s="18"/>
      <c r="BU2523" s="18"/>
      <c r="BV2523" s="18"/>
      <c r="BW2523" s="18"/>
      <c r="BX2523" s="18"/>
      <c r="BY2523" s="18"/>
      <c r="BZ2523" s="18"/>
      <c r="CA2523" s="18"/>
      <c r="CB2523" s="18"/>
      <c r="CC2523" s="18"/>
      <c r="CD2523" s="18"/>
      <c r="CE2523" s="18"/>
      <c r="CF2523" s="18"/>
      <c r="CG2523" s="18"/>
      <c r="CH2523" s="18"/>
      <c r="CI2523" s="18"/>
      <c r="CJ2523" s="18"/>
      <c r="CK2523" s="18"/>
      <c r="CL2523" s="18"/>
      <c r="CM2523" s="18"/>
      <c r="CN2523" s="18"/>
      <c r="CO2523" s="18"/>
      <c r="CP2523" s="18"/>
      <c r="CQ2523" s="18"/>
      <c r="CR2523" s="18"/>
      <c r="CS2523" s="18"/>
      <c r="CT2523" s="18"/>
      <c r="CU2523" s="18"/>
      <c r="CV2523" s="18"/>
      <c r="CW2523" s="18"/>
      <c r="CX2523" s="18"/>
      <c r="CY2523" s="18"/>
      <c r="CZ2523" s="18"/>
      <c r="DA2523" s="18"/>
      <c r="DB2523" s="18"/>
      <c r="DC2523" s="18"/>
      <c r="DD2523" s="18"/>
      <c r="DE2523" s="18"/>
      <c r="DF2523" s="18"/>
      <c r="DG2523" s="18"/>
      <c r="DH2523" s="18"/>
      <c r="DI2523" s="18"/>
      <c r="DJ2523" s="18"/>
      <c r="DK2523" s="18"/>
      <c r="DL2523" s="18"/>
      <c r="DM2523" s="18"/>
      <c r="DN2523" s="18"/>
      <c r="DO2523" s="18"/>
      <c r="DP2523" s="18"/>
      <c r="DQ2523" s="18"/>
      <c r="DR2523" s="18"/>
      <c r="DS2523" s="18"/>
      <c r="DT2523" s="18"/>
      <c r="DU2523" s="18"/>
      <c r="DV2523" s="18"/>
      <c r="DW2523" s="18"/>
      <c r="DX2523" s="18"/>
      <c r="DY2523" s="18"/>
      <c r="DZ2523" s="18"/>
      <c r="EA2523" s="18"/>
      <c r="EB2523" s="18"/>
      <c r="EC2523" s="18"/>
      <c r="ED2523" s="18"/>
      <c r="EE2523" s="18"/>
      <c r="EF2523" s="18"/>
      <c r="EG2523" s="18"/>
      <c r="EH2523" s="18"/>
      <c r="EI2523" s="18"/>
      <c r="EJ2523" s="18"/>
      <c r="EK2523" s="18"/>
      <c r="EL2523" s="18"/>
      <c r="EM2523" s="18"/>
      <c r="EN2523" s="18"/>
      <c r="EO2523" s="18"/>
      <c r="EP2523" s="18"/>
      <c r="EQ2523" s="18"/>
      <c r="ER2523" s="18"/>
      <c r="ES2523" s="18"/>
      <c r="ET2523" s="18"/>
      <c r="EU2523" s="18"/>
      <c r="EV2523" s="18"/>
      <c r="EW2523" s="18"/>
      <c r="EX2523" s="18"/>
      <c r="EY2523" s="18"/>
      <c r="EZ2523" s="18"/>
      <c r="FA2523" s="18"/>
      <c r="FB2523" s="18"/>
      <c r="FC2523" s="18"/>
      <c r="FD2523" s="18"/>
      <c r="FE2523" s="18"/>
      <c r="FF2523" s="18"/>
      <c r="FG2523" s="18"/>
      <c r="FH2523" s="18"/>
      <c r="FI2523" s="18"/>
      <c r="FJ2523" s="18"/>
      <c r="FK2523" s="18"/>
      <c r="FL2523" s="18"/>
      <c r="FM2523" s="18"/>
      <c r="FN2523" s="18"/>
      <c r="FO2523" s="18"/>
      <c r="FP2523" s="18"/>
      <c r="FQ2523" s="18"/>
      <c r="FR2523" s="18"/>
      <c r="FS2523" s="18"/>
      <c r="FT2523" s="18"/>
      <c r="FU2523" s="18"/>
      <c r="FV2523" s="18"/>
      <c r="FW2523" s="18"/>
      <c r="FX2523" s="18"/>
      <c r="FY2523" s="18"/>
      <c r="FZ2523" s="18"/>
      <c r="GA2523" s="18"/>
      <c r="GB2523" s="18"/>
      <c r="GC2523" s="18"/>
      <c r="GD2523" s="18"/>
      <c r="GE2523" s="18"/>
      <c r="GF2523" s="18"/>
      <c r="GG2523" s="18"/>
      <c r="GH2523" s="18"/>
      <c r="GI2523" s="18"/>
      <c r="GJ2523" s="18"/>
      <c r="GK2523" s="18"/>
      <c r="GL2523" s="18"/>
      <c r="GM2523" s="18"/>
      <c r="GN2523" s="18"/>
      <c r="GO2523" s="18"/>
      <c r="GP2523" s="18"/>
      <c r="GQ2523" s="18"/>
      <c r="GR2523" s="18"/>
      <c r="GS2523" s="18"/>
      <c r="GT2523" s="18"/>
    </row>
    <row r="2524" spans="1:202" x14ac:dyDescent="0.2">
      <c r="A2524" s="122"/>
      <c r="B2524" s="3"/>
      <c r="C2524" s="3"/>
      <c r="D2524" s="4"/>
      <c r="E2524" s="5"/>
      <c r="F2524" s="19"/>
      <c r="G2524" s="6"/>
      <c r="H2524" s="5"/>
      <c r="I2524" s="5"/>
      <c r="J2524" s="5"/>
      <c r="K2524" s="3"/>
      <c r="L2524" s="20"/>
      <c r="M2524" s="8"/>
      <c r="N2524" s="3"/>
      <c r="O2524" s="3"/>
      <c r="P2524" s="21"/>
      <c r="Q2524" s="2"/>
      <c r="R2524" s="9"/>
      <c r="S2524" s="9"/>
      <c r="T2524" s="9"/>
      <c r="U2524" s="9"/>
      <c r="V2524" s="9"/>
      <c r="W2524" s="9"/>
      <c r="X2524" s="9"/>
      <c r="Y2524" s="9"/>
      <c r="Z2524" s="9"/>
      <c r="AA2524" s="9"/>
      <c r="AB2524" s="9"/>
      <c r="AC2524" s="9"/>
      <c r="AD2524" s="9"/>
      <c r="AE2524" s="9"/>
      <c r="AF2524" s="57"/>
      <c r="AG2524" s="3" t="s">
        <v>30</v>
      </c>
      <c r="AH2524" s="3" t="s">
        <v>30</v>
      </c>
      <c r="AI2524" s="19" t="s">
        <v>31</v>
      </c>
      <c r="AJ2524" s="5" t="s">
        <v>32</v>
      </c>
      <c r="AK2524" s="4" t="s">
        <v>33</v>
      </c>
      <c r="AL2524" s="59"/>
      <c r="AM2524" s="16" t="s">
        <v>36</v>
      </c>
      <c r="AN2524" s="3" t="s">
        <v>30</v>
      </c>
      <c r="AO2524" s="7"/>
      <c r="AP2524" s="38" t="s">
        <v>37</v>
      </c>
      <c r="AQ2524" s="3" t="s">
        <v>30</v>
      </c>
      <c r="AR2524" s="39" t="s">
        <v>38</v>
      </c>
      <c r="AS2524" s="59"/>
      <c r="AT2524" s="18"/>
      <c r="AU2524" s="18"/>
      <c r="AV2524" s="40"/>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c r="DM2524" s="18"/>
      <c r="DN2524" s="18"/>
      <c r="DO2524" s="18"/>
      <c r="DP2524" s="18"/>
      <c r="DQ2524" s="18"/>
      <c r="DR2524" s="18"/>
      <c r="DS2524" s="18"/>
      <c r="DT2524" s="18"/>
      <c r="DU2524" s="18"/>
      <c r="DV2524" s="18"/>
      <c r="DW2524" s="18"/>
      <c r="DX2524" s="18"/>
      <c r="DY2524" s="18"/>
      <c r="DZ2524" s="18"/>
      <c r="EA2524" s="18"/>
      <c r="EB2524" s="18"/>
      <c r="EC2524" s="18"/>
      <c r="ED2524" s="18"/>
      <c r="EE2524" s="18"/>
      <c r="EF2524" s="18"/>
      <c r="EG2524" s="18"/>
      <c r="EH2524" s="18"/>
      <c r="EI2524" s="18"/>
      <c r="EJ2524" s="18"/>
      <c r="EK2524" s="18"/>
      <c r="EL2524" s="18"/>
      <c r="EM2524" s="18"/>
      <c r="EN2524" s="18"/>
      <c r="EO2524" s="18"/>
      <c r="EP2524" s="18"/>
      <c r="EQ2524" s="18"/>
      <c r="ER2524" s="18"/>
      <c r="ES2524" s="18"/>
      <c r="ET2524" s="18"/>
      <c r="EU2524" s="18"/>
      <c r="EV2524" s="18"/>
      <c r="EW2524" s="18"/>
      <c r="EX2524" s="18"/>
      <c r="EY2524" s="18"/>
      <c r="EZ2524" s="18"/>
      <c r="FA2524" s="18"/>
      <c r="FB2524" s="18"/>
      <c r="FC2524" s="18"/>
      <c r="FD2524" s="18"/>
      <c r="FE2524" s="18"/>
      <c r="FF2524" s="18"/>
      <c r="FG2524" s="18"/>
      <c r="FH2524" s="18"/>
      <c r="FI2524" s="18"/>
      <c r="FJ2524" s="18"/>
      <c r="FK2524" s="18"/>
      <c r="FL2524" s="18"/>
      <c r="FM2524" s="18"/>
      <c r="FN2524" s="18"/>
      <c r="FO2524" s="18"/>
      <c r="FP2524" s="18"/>
      <c r="FQ2524" s="18"/>
      <c r="FR2524" s="18"/>
      <c r="FS2524" s="18"/>
      <c r="FT2524" s="18"/>
      <c r="FU2524" s="18"/>
      <c r="FV2524" s="18"/>
      <c r="FW2524" s="18"/>
      <c r="FX2524" s="18"/>
      <c r="FY2524" s="18"/>
      <c r="FZ2524" s="18"/>
      <c r="GA2524" s="18"/>
      <c r="GB2524" s="18"/>
      <c r="GC2524" s="18"/>
      <c r="GD2524" s="18"/>
      <c r="GE2524" s="18"/>
      <c r="GF2524" s="18"/>
      <c r="GG2524" s="18"/>
      <c r="GH2524" s="18"/>
      <c r="GI2524" s="18"/>
      <c r="GJ2524" s="18"/>
      <c r="GK2524" s="18"/>
      <c r="GL2524" s="18"/>
      <c r="GM2524" s="18"/>
      <c r="GN2524" s="18"/>
      <c r="GO2524" s="18"/>
      <c r="GP2524" s="18"/>
      <c r="GQ2524" s="18"/>
      <c r="GR2524" s="18"/>
      <c r="GS2524" s="18"/>
      <c r="GT2524" s="18"/>
    </row>
    <row r="2525" spans="1:202" x14ac:dyDescent="0.2">
      <c r="A2525" s="122"/>
      <c r="B2525" s="3"/>
      <c r="C2525" s="3"/>
      <c r="D2525" s="4"/>
      <c r="E2525" s="5"/>
      <c r="F2525" s="19"/>
      <c r="G2525" s="6"/>
      <c r="H2525" s="5"/>
      <c r="I2525" s="5"/>
      <c r="J2525" s="5"/>
      <c r="K2525" s="3"/>
      <c r="L2525" s="20"/>
      <c r="M2525" s="8"/>
      <c r="N2525" s="3"/>
      <c r="O2525" s="3"/>
      <c r="P2525" s="21"/>
      <c r="Q2525" s="2"/>
      <c r="R2525" s="9"/>
      <c r="S2525" s="9"/>
      <c r="T2525" s="9"/>
      <c r="U2525" s="9"/>
      <c r="V2525" s="9"/>
      <c r="W2525" s="9"/>
      <c r="X2525" s="9"/>
      <c r="Y2525" s="9"/>
      <c r="Z2525" s="9"/>
      <c r="AA2525" s="9"/>
      <c r="AB2525" s="9"/>
      <c r="AC2525" s="9"/>
      <c r="AD2525" s="9"/>
      <c r="AE2525" s="9"/>
      <c r="AF2525" s="59"/>
      <c r="AG2525" s="15"/>
      <c r="AH2525" s="15"/>
      <c r="AI2525" s="4"/>
      <c r="AJ2525" s="16"/>
      <c r="AK2525" s="4"/>
      <c r="AL2525" s="59"/>
      <c r="AM2525" s="16"/>
      <c r="AN2525" s="15"/>
      <c r="AO2525" s="9"/>
      <c r="AP2525" s="17"/>
      <c r="AQ2525" s="15"/>
      <c r="AR2525" s="10"/>
      <c r="AS2525" s="61"/>
      <c r="AT2525" s="18"/>
      <c r="AU2525" s="18"/>
      <c r="AV2525" s="40"/>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c r="DM2525" s="18"/>
      <c r="DN2525" s="18"/>
      <c r="DO2525" s="18"/>
      <c r="DP2525" s="18"/>
      <c r="DQ2525" s="18"/>
      <c r="DR2525" s="18"/>
      <c r="DS2525" s="18"/>
      <c r="DT2525" s="18"/>
      <c r="DU2525" s="18"/>
      <c r="DV2525" s="18"/>
      <c r="DW2525" s="18"/>
      <c r="DX2525" s="18"/>
      <c r="DY2525" s="18"/>
      <c r="DZ2525" s="18"/>
      <c r="EA2525" s="18"/>
      <c r="EB2525" s="18"/>
      <c r="EC2525" s="18"/>
      <c r="ED2525" s="18"/>
      <c r="EE2525" s="18"/>
      <c r="EF2525" s="18"/>
      <c r="EG2525" s="18"/>
      <c r="EH2525" s="18"/>
      <c r="EI2525" s="18"/>
      <c r="EJ2525" s="18"/>
      <c r="EK2525" s="18"/>
      <c r="EL2525" s="18"/>
      <c r="EM2525" s="18"/>
      <c r="EN2525" s="18"/>
      <c r="EO2525" s="18"/>
      <c r="EP2525" s="18"/>
      <c r="EQ2525" s="18"/>
      <c r="ER2525" s="18"/>
      <c r="ES2525" s="18"/>
      <c r="ET2525" s="18"/>
      <c r="EU2525" s="18"/>
      <c r="EV2525" s="18"/>
      <c r="EW2525" s="18"/>
      <c r="EX2525" s="18"/>
      <c r="EY2525" s="18"/>
      <c r="EZ2525" s="18"/>
      <c r="FA2525" s="18"/>
      <c r="FB2525" s="18"/>
      <c r="FC2525" s="18"/>
      <c r="FD2525" s="18"/>
      <c r="FE2525" s="18"/>
      <c r="FF2525" s="18"/>
      <c r="FG2525" s="18"/>
      <c r="FH2525" s="18"/>
      <c r="FI2525" s="18"/>
      <c r="FJ2525" s="18"/>
      <c r="FK2525" s="18"/>
      <c r="FL2525" s="18"/>
      <c r="FM2525" s="18"/>
      <c r="FN2525" s="18"/>
      <c r="FO2525" s="18"/>
      <c r="FP2525" s="18"/>
      <c r="FQ2525" s="18"/>
      <c r="FR2525" s="18"/>
      <c r="FS2525" s="18"/>
      <c r="FT2525" s="18"/>
      <c r="FU2525" s="18"/>
      <c r="FV2525" s="18"/>
      <c r="FW2525" s="18"/>
      <c r="FX2525" s="18"/>
      <c r="FY2525" s="18"/>
      <c r="FZ2525" s="18"/>
      <c r="GA2525" s="18"/>
      <c r="GB2525" s="18"/>
      <c r="GC2525" s="18"/>
      <c r="GD2525" s="18"/>
      <c r="GE2525" s="18"/>
      <c r="GF2525" s="18"/>
      <c r="GG2525" s="18"/>
      <c r="GH2525" s="18"/>
      <c r="GI2525" s="18"/>
      <c r="GJ2525" s="18"/>
      <c r="GK2525" s="18"/>
      <c r="GL2525" s="18"/>
      <c r="GM2525" s="18"/>
      <c r="GN2525" s="18"/>
      <c r="GO2525" s="18"/>
      <c r="GP2525" s="18"/>
      <c r="GQ2525" s="18"/>
      <c r="GR2525" s="18"/>
      <c r="GS2525" s="18"/>
      <c r="GT2525" s="18"/>
    </row>
    <row r="2526" spans="1:202" x14ac:dyDescent="0.2">
      <c r="A2526" s="122"/>
      <c r="B2526" s="3"/>
      <c r="C2526" s="3"/>
      <c r="D2526" s="4"/>
      <c r="E2526" s="5"/>
      <c r="F2526" s="19"/>
      <c r="G2526" s="6"/>
      <c r="H2526" s="5"/>
      <c r="I2526" s="5"/>
      <c r="J2526" s="5"/>
      <c r="K2526" s="3"/>
      <c r="L2526" s="20"/>
      <c r="M2526" s="8"/>
      <c r="N2526" s="3"/>
      <c r="O2526" s="3"/>
      <c r="P2526" s="21"/>
      <c r="Q2526" s="2"/>
      <c r="R2526" s="9"/>
      <c r="S2526" s="9"/>
      <c r="T2526" s="9"/>
      <c r="U2526" s="9"/>
      <c r="V2526" s="9"/>
      <c r="W2526" s="9"/>
      <c r="X2526" s="9"/>
      <c r="Y2526" s="9"/>
      <c r="Z2526" s="9"/>
      <c r="AA2526" s="9"/>
      <c r="AB2526" s="9"/>
      <c r="AC2526" s="9"/>
      <c r="AD2526" s="9"/>
      <c r="AE2526" s="9"/>
      <c r="AF2526" s="59">
        <f>(AF2518+1)</f>
        <v>45015</v>
      </c>
      <c r="AG2526" s="15">
        <f t="shared" ref="AG2526:AK2541" si="866">VLOOKUP($AF2526,$A$10:$Q$3625,(AG$1)+1)</f>
        <v>0</v>
      </c>
      <c r="AH2526" s="15">
        <f t="shared" si="866"/>
        <v>0</v>
      </c>
      <c r="AI2526" s="4">
        <f t="shared" si="866"/>
        <v>0</v>
      </c>
      <c r="AJ2526" s="16">
        <f t="shared" si="866"/>
        <v>0</v>
      </c>
      <c r="AK2526" s="4">
        <f t="shared" si="866"/>
        <v>0</v>
      </c>
      <c r="AL2526" s="59">
        <f t="shared" ref="AL2526:AL2555" si="867">AF2526</f>
        <v>45015</v>
      </c>
      <c r="AM2526" s="16">
        <f t="shared" ref="AM2526:AS2541" si="868">VLOOKUP($AF2526,$A$10:$Q$3625,(AM$1)+1)</f>
        <v>0</v>
      </c>
      <c r="AN2526" s="15">
        <f t="shared" si="868"/>
        <v>0</v>
      </c>
      <c r="AO2526" s="9">
        <f t="shared" si="868"/>
        <v>0</v>
      </c>
      <c r="AP2526" s="17">
        <f t="shared" si="868"/>
        <v>0</v>
      </c>
      <c r="AQ2526" s="15">
        <f t="shared" si="868"/>
        <v>0</v>
      </c>
      <c r="AR2526" s="10">
        <f t="shared" si="868"/>
        <v>0</v>
      </c>
      <c r="AS2526" s="59">
        <f t="shared" si="868"/>
        <v>0</v>
      </c>
      <c r="AT2526" s="18"/>
      <c r="AU2526" s="18"/>
      <c r="AV2526" s="40"/>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8"/>
      <c r="FH2526" s="18"/>
      <c r="FI2526" s="18"/>
      <c r="FJ2526" s="18"/>
      <c r="FK2526" s="18"/>
      <c r="FL2526" s="18"/>
      <c r="FM2526" s="18"/>
      <c r="FN2526" s="18"/>
      <c r="FO2526" s="18"/>
      <c r="FP2526" s="18"/>
      <c r="FQ2526" s="18"/>
      <c r="FR2526" s="18"/>
      <c r="FS2526" s="18"/>
      <c r="FT2526" s="18"/>
      <c r="FU2526" s="18"/>
      <c r="FV2526" s="18"/>
      <c r="FW2526" s="18"/>
      <c r="FX2526" s="18"/>
      <c r="FY2526" s="18"/>
      <c r="FZ2526" s="18"/>
      <c r="GA2526" s="18"/>
      <c r="GB2526" s="18"/>
      <c r="GC2526" s="18"/>
      <c r="GD2526" s="18"/>
      <c r="GE2526" s="18"/>
      <c r="GF2526" s="18"/>
      <c r="GG2526" s="18"/>
      <c r="GH2526" s="18"/>
      <c r="GI2526" s="18"/>
      <c r="GJ2526" s="18"/>
      <c r="GK2526" s="18"/>
      <c r="GL2526" s="18"/>
      <c r="GM2526" s="18"/>
      <c r="GN2526" s="18"/>
      <c r="GO2526" s="18"/>
      <c r="GP2526" s="18"/>
      <c r="GQ2526" s="18"/>
      <c r="GR2526" s="18"/>
      <c r="GS2526" s="18"/>
      <c r="GT2526" s="18"/>
    </row>
    <row r="2527" spans="1:202" x14ac:dyDescent="0.2">
      <c r="A2527" s="122"/>
      <c r="B2527" s="3"/>
      <c r="C2527" s="3"/>
      <c r="D2527" s="4"/>
      <c r="E2527" s="5"/>
      <c r="F2527" s="19"/>
      <c r="G2527" s="6"/>
      <c r="H2527" s="5"/>
      <c r="I2527" s="5"/>
      <c r="J2527" s="5"/>
      <c r="K2527" s="3"/>
      <c r="L2527" s="20"/>
      <c r="M2527" s="8"/>
      <c r="N2527" s="3"/>
      <c r="O2527" s="3"/>
      <c r="P2527" s="21"/>
      <c r="Q2527" s="2"/>
      <c r="R2527" s="9"/>
      <c r="S2527" s="9"/>
      <c r="T2527" s="9"/>
      <c r="U2527" s="9"/>
      <c r="V2527" s="9"/>
      <c r="W2527" s="9"/>
      <c r="X2527" s="9"/>
      <c r="Y2527" s="9"/>
      <c r="Z2527" s="9"/>
      <c r="AA2527" s="9"/>
      <c r="AB2527" s="9"/>
      <c r="AC2527" s="9"/>
      <c r="AD2527" s="9"/>
      <c r="AE2527" s="9"/>
      <c r="AF2527" s="59">
        <f t="shared" ref="AF2527:AF2555" si="869">(AF2526+1)</f>
        <v>45016</v>
      </c>
      <c r="AG2527" s="15">
        <f t="shared" si="866"/>
        <v>0</v>
      </c>
      <c r="AH2527" s="15">
        <f t="shared" si="866"/>
        <v>0</v>
      </c>
      <c r="AI2527" s="4">
        <f t="shared" si="866"/>
        <v>0</v>
      </c>
      <c r="AJ2527" s="16">
        <f t="shared" si="866"/>
        <v>0</v>
      </c>
      <c r="AK2527" s="4">
        <f t="shared" si="866"/>
        <v>0</v>
      </c>
      <c r="AL2527" s="59">
        <f t="shared" si="867"/>
        <v>45016</v>
      </c>
      <c r="AM2527" s="16">
        <f t="shared" si="868"/>
        <v>0</v>
      </c>
      <c r="AN2527" s="15">
        <f t="shared" si="868"/>
        <v>0</v>
      </c>
      <c r="AO2527" s="9">
        <f t="shared" si="868"/>
        <v>0</v>
      </c>
      <c r="AP2527" s="17">
        <f t="shared" si="868"/>
        <v>0</v>
      </c>
      <c r="AQ2527" s="15">
        <f t="shared" si="868"/>
        <v>0</v>
      </c>
      <c r="AR2527" s="10">
        <f t="shared" si="868"/>
        <v>0</v>
      </c>
      <c r="AS2527" s="59">
        <f t="shared" si="868"/>
        <v>0</v>
      </c>
      <c r="AT2527" s="18"/>
      <c r="AU2527" s="18"/>
      <c r="AV2527" s="40"/>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c r="DM2527" s="18"/>
      <c r="DN2527" s="18"/>
      <c r="DO2527" s="18"/>
      <c r="DP2527" s="18"/>
      <c r="DQ2527" s="18"/>
      <c r="DR2527" s="18"/>
      <c r="DS2527" s="18"/>
      <c r="DT2527" s="18"/>
      <c r="DU2527" s="18"/>
      <c r="DV2527" s="18"/>
      <c r="DW2527" s="18"/>
      <c r="DX2527" s="18"/>
      <c r="DY2527" s="18"/>
      <c r="DZ2527" s="18"/>
      <c r="EA2527" s="18"/>
      <c r="EB2527" s="18"/>
      <c r="EC2527" s="18"/>
      <c r="ED2527" s="18"/>
      <c r="EE2527" s="18"/>
      <c r="EF2527" s="18"/>
      <c r="EG2527" s="18"/>
      <c r="EH2527" s="18"/>
      <c r="EI2527" s="18"/>
      <c r="EJ2527" s="18"/>
      <c r="EK2527" s="18"/>
      <c r="EL2527" s="18"/>
      <c r="EM2527" s="18"/>
      <c r="EN2527" s="18"/>
      <c r="EO2527" s="18"/>
      <c r="EP2527" s="18"/>
      <c r="EQ2527" s="18"/>
      <c r="ER2527" s="18"/>
      <c r="ES2527" s="18"/>
      <c r="ET2527" s="18"/>
      <c r="EU2527" s="18"/>
      <c r="EV2527" s="18"/>
      <c r="EW2527" s="18"/>
      <c r="EX2527" s="18"/>
      <c r="EY2527" s="18"/>
      <c r="EZ2527" s="18"/>
      <c r="FA2527" s="18"/>
      <c r="FB2527" s="18"/>
      <c r="FC2527" s="18"/>
      <c r="FD2527" s="18"/>
      <c r="FE2527" s="18"/>
      <c r="FF2527" s="18"/>
      <c r="FG2527" s="18"/>
      <c r="FH2527" s="18"/>
      <c r="FI2527" s="18"/>
      <c r="FJ2527" s="18"/>
      <c r="FK2527" s="18"/>
      <c r="FL2527" s="18"/>
      <c r="FM2527" s="18"/>
      <c r="FN2527" s="18"/>
      <c r="FO2527" s="18"/>
      <c r="FP2527" s="18"/>
      <c r="FQ2527" s="18"/>
      <c r="FR2527" s="18"/>
      <c r="FS2527" s="18"/>
      <c r="FT2527" s="18"/>
      <c r="FU2527" s="18"/>
      <c r="FV2527" s="18"/>
      <c r="FW2527" s="18"/>
      <c r="FX2527" s="18"/>
      <c r="FY2527" s="18"/>
      <c r="FZ2527" s="18"/>
      <c r="GA2527" s="18"/>
      <c r="GB2527" s="18"/>
      <c r="GC2527" s="18"/>
      <c r="GD2527" s="18"/>
      <c r="GE2527" s="18"/>
      <c r="GF2527" s="18"/>
      <c r="GG2527" s="18"/>
      <c r="GH2527" s="18"/>
      <c r="GI2527" s="18"/>
      <c r="GJ2527" s="18"/>
      <c r="GK2527" s="18"/>
      <c r="GL2527" s="18"/>
      <c r="GM2527" s="18"/>
      <c r="GN2527" s="18"/>
      <c r="GO2527" s="18"/>
      <c r="GP2527" s="18"/>
      <c r="GQ2527" s="18"/>
      <c r="GR2527" s="18"/>
      <c r="GS2527" s="18"/>
      <c r="GT2527" s="18"/>
    </row>
    <row r="2528" spans="1:202" x14ac:dyDescent="0.2">
      <c r="A2528" s="122"/>
      <c r="B2528" s="3"/>
      <c r="C2528" s="3"/>
      <c r="D2528" s="4"/>
      <c r="E2528" s="5"/>
      <c r="F2528" s="19"/>
      <c r="G2528" s="6"/>
      <c r="H2528" s="5"/>
      <c r="I2528" s="5"/>
      <c r="J2528" s="5"/>
      <c r="K2528" s="3"/>
      <c r="L2528" s="20"/>
      <c r="M2528" s="8"/>
      <c r="N2528" s="3"/>
      <c r="O2528" s="3"/>
      <c r="P2528" s="21"/>
      <c r="Q2528" s="2"/>
      <c r="R2528" s="9"/>
      <c r="S2528" s="9"/>
      <c r="T2528" s="9"/>
      <c r="U2528" s="9"/>
      <c r="V2528" s="9"/>
      <c r="W2528" s="9"/>
      <c r="X2528" s="9"/>
      <c r="Y2528" s="9"/>
      <c r="Z2528" s="9"/>
      <c r="AA2528" s="9"/>
      <c r="AB2528" s="9"/>
      <c r="AC2528" s="9"/>
      <c r="AD2528" s="9"/>
      <c r="AE2528" s="9"/>
      <c r="AF2528" s="59">
        <f t="shared" si="869"/>
        <v>45017</v>
      </c>
      <c r="AG2528" s="15">
        <f t="shared" si="866"/>
        <v>0</v>
      </c>
      <c r="AH2528" s="15">
        <f t="shared" si="866"/>
        <v>0</v>
      </c>
      <c r="AI2528" s="4">
        <f t="shared" si="866"/>
        <v>0</v>
      </c>
      <c r="AJ2528" s="16">
        <f t="shared" si="866"/>
        <v>0</v>
      </c>
      <c r="AK2528" s="4">
        <f t="shared" si="866"/>
        <v>0</v>
      </c>
      <c r="AL2528" s="59">
        <f t="shared" si="867"/>
        <v>45017</v>
      </c>
      <c r="AM2528" s="16">
        <f t="shared" si="868"/>
        <v>0</v>
      </c>
      <c r="AN2528" s="15">
        <f t="shared" si="868"/>
        <v>0</v>
      </c>
      <c r="AO2528" s="9">
        <f t="shared" si="868"/>
        <v>0</v>
      </c>
      <c r="AP2528" s="17">
        <f t="shared" si="868"/>
        <v>0</v>
      </c>
      <c r="AQ2528" s="15">
        <f t="shared" si="868"/>
        <v>0</v>
      </c>
      <c r="AR2528" s="10">
        <f t="shared" si="868"/>
        <v>0</v>
      </c>
      <c r="AS2528" s="59">
        <f t="shared" si="868"/>
        <v>0</v>
      </c>
      <c r="AT2528" s="18"/>
      <c r="AU2528" s="18"/>
      <c r="AV2528" s="40"/>
      <c r="AW2528" s="18"/>
      <c r="AX2528" s="18"/>
      <c r="AY2528" s="18"/>
      <c r="AZ2528" s="18"/>
      <c r="BA2528" s="18"/>
      <c r="BB2528" s="18"/>
      <c r="BC2528" s="18"/>
      <c r="BD2528" s="18"/>
      <c r="BE2528" s="18"/>
      <c r="BF2528" s="18"/>
      <c r="BG2528" s="18"/>
      <c r="BH2528" s="18"/>
      <c r="BI2528" s="18"/>
      <c r="BJ2528" s="18"/>
      <c r="BK2528" s="18"/>
      <c r="BL2528" s="18"/>
      <c r="BM2528" s="18"/>
      <c r="BN2528" s="18"/>
      <c r="BO2528" s="18"/>
      <c r="BP2528" s="18"/>
      <c r="BQ2528" s="18"/>
      <c r="BR2528" s="18"/>
      <c r="BS2528" s="18"/>
      <c r="BT2528" s="18"/>
      <c r="BU2528" s="18"/>
      <c r="BV2528" s="18"/>
      <c r="BW2528" s="18"/>
      <c r="BX2528" s="18"/>
      <c r="BY2528" s="18"/>
      <c r="BZ2528" s="18"/>
      <c r="CA2528" s="18"/>
      <c r="CB2528" s="18"/>
      <c r="CC2528" s="18"/>
      <c r="CD2528" s="18"/>
      <c r="CE2528" s="18"/>
      <c r="CF2528" s="18"/>
      <c r="CG2528" s="18"/>
      <c r="CH2528" s="18"/>
      <c r="CI2528" s="18"/>
      <c r="CJ2528" s="18"/>
      <c r="CK2528" s="18"/>
      <c r="CL2528" s="18"/>
      <c r="CM2528" s="18"/>
      <c r="CN2528" s="18"/>
      <c r="CO2528" s="18"/>
      <c r="CP2528" s="18"/>
      <c r="CQ2528" s="18"/>
      <c r="CR2528" s="18"/>
      <c r="CS2528" s="18"/>
      <c r="CT2528" s="18"/>
      <c r="CU2528" s="18"/>
      <c r="CV2528" s="18"/>
      <c r="CW2528" s="18"/>
      <c r="CX2528" s="18"/>
      <c r="CY2528" s="18"/>
      <c r="CZ2528" s="18"/>
      <c r="DA2528" s="18"/>
      <c r="DB2528" s="18"/>
      <c r="DC2528" s="18"/>
      <c r="DD2528" s="18"/>
      <c r="DE2528" s="18"/>
      <c r="DF2528" s="18"/>
      <c r="DG2528" s="18"/>
      <c r="DH2528" s="18"/>
      <c r="DI2528" s="18"/>
      <c r="DJ2528" s="18"/>
      <c r="DK2528" s="18"/>
      <c r="DL2528" s="18"/>
      <c r="DM2528" s="18"/>
      <c r="DN2528" s="18"/>
      <c r="DO2528" s="18"/>
      <c r="DP2528" s="18"/>
      <c r="DQ2528" s="18"/>
      <c r="DR2528" s="18"/>
      <c r="DS2528" s="18"/>
      <c r="DT2528" s="18"/>
      <c r="DU2528" s="18"/>
      <c r="DV2528" s="18"/>
      <c r="DW2528" s="18"/>
      <c r="DX2528" s="18"/>
      <c r="DY2528" s="18"/>
      <c r="DZ2528" s="18"/>
      <c r="EA2528" s="18"/>
      <c r="EB2528" s="18"/>
      <c r="EC2528" s="18"/>
      <c r="ED2528" s="18"/>
      <c r="EE2528" s="18"/>
      <c r="EF2528" s="18"/>
      <c r="EG2528" s="18"/>
      <c r="EH2528" s="18"/>
      <c r="EI2528" s="18"/>
      <c r="EJ2528" s="18"/>
      <c r="EK2528" s="18"/>
      <c r="EL2528" s="18"/>
      <c r="EM2528" s="18"/>
      <c r="EN2528" s="18"/>
      <c r="EO2528" s="18"/>
      <c r="EP2528" s="18"/>
      <c r="EQ2528" s="18"/>
      <c r="ER2528" s="18"/>
      <c r="ES2528" s="18"/>
      <c r="ET2528" s="18"/>
      <c r="EU2528" s="18"/>
      <c r="EV2528" s="18"/>
      <c r="EW2528" s="18"/>
      <c r="EX2528" s="18"/>
      <c r="EY2528" s="18"/>
      <c r="EZ2528" s="18"/>
      <c r="FA2528" s="18"/>
      <c r="FB2528" s="18"/>
      <c r="FC2528" s="18"/>
      <c r="FD2528" s="18"/>
      <c r="FE2528" s="18"/>
      <c r="FF2528" s="18"/>
      <c r="FG2528" s="18"/>
      <c r="FH2528" s="18"/>
      <c r="FI2528" s="18"/>
      <c r="FJ2528" s="18"/>
      <c r="FK2528" s="18"/>
      <c r="FL2528" s="18"/>
      <c r="FM2528" s="18"/>
      <c r="FN2528" s="18"/>
      <c r="FO2528" s="18"/>
      <c r="FP2528" s="18"/>
      <c r="FQ2528" s="18"/>
      <c r="FR2528" s="18"/>
      <c r="FS2528" s="18"/>
      <c r="FT2528" s="18"/>
      <c r="FU2528" s="18"/>
      <c r="FV2528" s="18"/>
      <c r="FW2528" s="18"/>
      <c r="FX2528" s="18"/>
      <c r="FY2528" s="18"/>
      <c r="FZ2528" s="18"/>
      <c r="GA2528" s="18"/>
      <c r="GB2528" s="18"/>
      <c r="GC2528" s="18"/>
      <c r="GD2528" s="18"/>
      <c r="GE2528" s="18"/>
      <c r="GF2528" s="18"/>
      <c r="GG2528" s="18"/>
      <c r="GH2528" s="18"/>
      <c r="GI2528" s="18"/>
      <c r="GJ2528" s="18"/>
      <c r="GK2528" s="18"/>
      <c r="GL2528" s="18"/>
      <c r="GM2528" s="18"/>
      <c r="GN2528" s="18"/>
      <c r="GO2528" s="18"/>
      <c r="GP2528" s="18"/>
      <c r="GQ2528" s="18"/>
      <c r="GR2528" s="18"/>
      <c r="GS2528" s="18"/>
      <c r="GT2528" s="18"/>
    </row>
    <row r="2529" spans="1:202" x14ac:dyDescent="0.2">
      <c r="A2529" s="122"/>
      <c r="B2529" s="3"/>
      <c r="C2529" s="3"/>
      <c r="D2529" s="4"/>
      <c r="E2529" s="5"/>
      <c r="F2529" s="19"/>
      <c r="G2529" s="6"/>
      <c r="H2529" s="5"/>
      <c r="I2529" s="5"/>
      <c r="J2529" s="5"/>
      <c r="K2529" s="3"/>
      <c r="L2529" s="20"/>
      <c r="M2529" s="8"/>
      <c r="N2529" s="3"/>
      <c r="O2529" s="3"/>
      <c r="P2529" s="21"/>
      <c r="Q2529" s="2"/>
      <c r="R2529" s="9"/>
      <c r="S2529" s="9"/>
      <c r="T2529" s="9"/>
      <c r="U2529" s="9"/>
      <c r="V2529" s="9"/>
      <c r="W2529" s="9"/>
      <c r="X2529" s="9"/>
      <c r="Y2529" s="9"/>
      <c r="Z2529" s="9"/>
      <c r="AA2529" s="9"/>
      <c r="AB2529" s="9"/>
      <c r="AC2529" s="9"/>
      <c r="AD2529" s="9"/>
      <c r="AE2529" s="9"/>
      <c r="AF2529" s="59">
        <f t="shared" si="869"/>
        <v>45018</v>
      </c>
      <c r="AG2529" s="15">
        <f t="shared" si="866"/>
        <v>0</v>
      </c>
      <c r="AH2529" s="15">
        <f t="shared" si="866"/>
        <v>0</v>
      </c>
      <c r="AI2529" s="4">
        <f t="shared" si="866"/>
        <v>0</v>
      </c>
      <c r="AJ2529" s="16">
        <f t="shared" si="866"/>
        <v>0</v>
      </c>
      <c r="AK2529" s="4">
        <f t="shared" si="866"/>
        <v>0</v>
      </c>
      <c r="AL2529" s="59">
        <f t="shared" si="867"/>
        <v>45018</v>
      </c>
      <c r="AM2529" s="16">
        <f t="shared" si="868"/>
        <v>0</v>
      </c>
      <c r="AN2529" s="15">
        <f t="shared" si="868"/>
        <v>0</v>
      </c>
      <c r="AO2529" s="9">
        <f t="shared" si="868"/>
        <v>0</v>
      </c>
      <c r="AP2529" s="17">
        <f t="shared" si="868"/>
        <v>0</v>
      </c>
      <c r="AQ2529" s="15">
        <f t="shared" si="868"/>
        <v>0</v>
      </c>
      <c r="AR2529" s="10">
        <f t="shared" si="868"/>
        <v>0</v>
      </c>
      <c r="AS2529" s="59">
        <f t="shared" si="868"/>
        <v>0</v>
      </c>
      <c r="AT2529" s="18"/>
      <c r="AU2529" s="18"/>
      <c r="AV2529" s="40"/>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c r="DM2529" s="18"/>
      <c r="DN2529" s="18"/>
      <c r="DO2529" s="18"/>
      <c r="DP2529" s="18"/>
      <c r="DQ2529" s="18"/>
      <c r="DR2529" s="18"/>
      <c r="DS2529" s="18"/>
      <c r="DT2529" s="18"/>
      <c r="DU2529" s="18"/>
      <c r="DV2529" s="18"/>
      <c r="DW2529" s="18"/>
      <c r="DX2529" s="18"/>
      <c r="DY2529" s="18"/>
      <c r="DZ2529" s="18"/>
      <c r="EA2529" s="18"/>
      <c r="EB2529" s="18"/>
      <c r="EC2529" s="18"/>
      <c r="ED2529" s="18"/>
      <c r="EE2529" s="18"/>
      <c r="EF2529" s="18"/>
      <c r="EG2529" s="18"/>
      <c r="EH2529" s="18"/>
      <c r="EI2529" s="18"/>
      <c r="EJ2529" s="18"/>
      <c r="EK2529" s="18"/>
      <c r="EL2529" s="18"/>
      <c r="EM2529" s="18"/>
      <c r="EN2529" s="18"/>
      <c r="EO2529" s="18"/>
      <c r="EP2529" s="18"/>
      <c r="EQ2529" s="18"/>
      <c r="ER2529" s="18"/>
      <c r="ES2529" s="18"/>
      <c r="ET2529" s="18"/>
      <c r="EU2529" s="18"/>
      <c r="EV2529" s="18"/>
      <c r="EW2529" s="18"/>
      <c r="EX2529" s="18"/>
      <c r="EY2529" s="18"/>
      <c r="EZ2529" s="18"/>
      <c r="FA2529" s="18"/>
      <c r="FB2529" s="18"/>
      <c r="FC2529" s="18"/>
      <c r="FD2529" s="18"/>
      <c r="FE2529" s="18"/>
      <c r="FF2529" s="18"/>
      <c r="FG2529" s="18"/>
      <c r="FH2529" s="18"/>
      <c r="FI2529" s="18"/>
      <c r="FJ2529" s="18"/>
      <c r="FK2529" s="18"/>
      <c r="FL2529" s="18"/>
      <c r="FM2529" s="18"/>
      <c r="FN2529" s="18"/>
      <c r="FO2529" s="18"/>
      <c r="FP2529" s="18"/>
      <c r="FQ2529" s="18"/>
      <c r="FR2529" s="18"/>
      <c r="FS2529" s="18"/>
      <c r="FT2529" s="18"/>
      <c r="FU2529" s="18"/>
      <c r="FV2529" s="18"/>
      <c r="FW2529" s="18"/>
      <c r="FX2529" s="18"/>
      <c r="FY2529" s="18"/>
      <c r="FZ2529" s="18"/>
      <c r="GA2529" s="18"/>
      <c r="GB2529" s="18"/>
      <c r="GC2529" s="18"/>
      <c r="GD2529" s="18"/>
      <c r="GE2529" s="18"/>
      <c r="GF2529" s="18"/>
      <c r="GG2529" s="18"/>
      <c r="GH2529" s="18"/>
      <c r="GI2529" s="18"/>
      <c r="GJ2529" s="18"/>
      <c r="GK2529" s="18"/>
      <c r="GL2529" s="18"/>
      <c r="GM2529" s="18"/>
      <c r="GN2529" s="18"/>
      <c r="GO2529" s="18"/>
      <c r="GP2529" s="18"/>
      <c r="GQ2529" s="18"/>
      <c r="GR2529" s="18"/>
      <c r="GS2529" s="18"/>
      <c r="GT2529" s="18"/>
    </row>
    <row r="2530" spans="1:202" x14ac:dyDescent="0.2">
      <c r="A2530" s="122"/>
      <c r="B2530" s="3"/>
      <c r="C2530" s="3"/>
      <c r="D2530" s="4"/>
      <c r="E2530" s="5"/>
      <c r="F2530" s="19"/>
      <c r="G2530" s="6"/>
      <c r="H2530" s="5"/>
      <c r="I2530" s="5"/>
      <c r="J2530" s="5"/>
      <c r="K2530" s="3"/>
      <c r="L2530" s="20"/>
      <c r="M2530" s="8"/>
      <c r="N2530" s="3"/>
      <c r="O2530" s="3"/>
      <c r="P2530" s="21"/>
      <c r="Q2530" s="2"/>
      <c r="R2530" s="9"/>
      <c r="S2530" s="9"/>
      <c r="T2530" s="9"/>
      <c r="U2530" s="9"/>
      <c r="V2530" s="9"/>
      <c r="W2530" s="9"/>
      <c r="X2530" s="9"/>
      <c r="Y2530" s="9"/>
      <c r="Z2530" s="9"/>
      <c r="AA2530" s="9"/>
      <c r="AB2530" s="9"/>
      <c r="AC2530" s="9"/>
      <c r="AD2530" s="9"/>
      <c r="AE2530" s="9"/>
      <c r="AF2530" s="59">
        <f t="shared" si="869"/>
        <v>45019</v>
      </c>
      <c r="AG2530" s="15">
        <f t="shared" si="866"/>
        <v>0</v>
      </c>
      <c r="AH2530" s="15">
        <f t="shared" si="866"/>
        <v>0</v>
      </c>
      <c r="AI2530" s="4">
        <f t="shared" si="866"/>
        <v>0</v>
      </c>
      <c r="AJ2530" s="16">
        <f t="shared" si="866"/>
        <v>0</v>
      </c>
      <c r="AK2530" s="4">
        <f t="shared" si="866"/>
        <v>0</v>
      </c>
      <c r="AL2530" s="59">
        <f t="shared" si="867"/>
        <v>45019</v>
      </c>
      <c r="AM2530" s="16">
        <f t="shared" si="868"/>
        <v>0</v>
      </c>
      <c r="AN2530" s="15">
        <f t="shared" si="868"/>
        <v>0</v>
      </c>
      <c r="AO2530" s="9">
        <f t="shared" si="868"/>
        <v>0</v>
      </c>
      <c r="AP2530" s="17">
        <f t="shared" si="868"/>
        <v>0</v>
      </c>
      <c r="AQ2530" s="15">
        <f t="shared" si="868"/>
        <v>0</v>
      </c>
      <c r="AR2530" s="10">
        <f t="shared" si="868"/>
        <v>0</v>
      </c>
      <c r="AS2530" s="59">
        <f t="shared" si="868"/>
        <v>0</v>
      </c>
      <c r="AT2530" s="18"/>
      <c r="AU2530" s="18"/>
      <c r="AV2530" s="40"/>
      <c r="AW2530" s="18"/>
      <c r="AX2530" s="18"/>
      <c r="AY2530" s="18"/>
      <c r="AZ2530" s="18"/>
      <c r="BA2530" s="18"/>
      <c r="BB2530" s="18"/>
      <c r="BC2530" s="18"/>
      <c r="BD2530" s="18"/>
      <c r="BE2530" s="18"/>
      <c r="BF2530" s="18"/>
      <c r="BG2530" s="18"/>
      <c r="BH2530" s="18"/>
      <c r="BI2530" s="18"/>
      <c r="BJ2530" s="18"/>
      <c r="BK2530" s="18"/>
      <c r="BL2530" s="18"/>
      <c r="BM2530" s="18"/>
      <c r="BN2530" s="18"/>
      <c r="BO2530" s="18"/>
      <c r="BP2530" s="18"/>
      <c r="BQ2530" s="18"/>
      <c r="BR2530" s="18"/>
      <c r="BS2530" s="18"/>
      <c r="BT2530" s="18"/>
      <c r="BU2530" s="18"/>
      <c r="BV2530" s="18"/>
      <c r="BW2530" s="18"/>
      <c r="BX2530" s="18"/>
      <c r="BY2530" s="18"/>
      <c r="BZ2530" s="18"/>
      <c r="CA2530" s="18"/>
      <c r="CB2530" s="18"/>
      <c r="CC2530" s="18"/>
      <c r="CD2530" s="18"/>
      <c r="CE2530" s="18"/>
      <c r="CF2530" s="18"/>
      <c r="CG2530" s="18"/>
      <c r="CH2530" s="18"/>
      <c r="CI2530" s="18"/>
      <c r="CJ2530" s="18"/>
      <c r="CK2530" s="18"/>
      <c r="CL2530" s="18"/>
      <c r="CM2530" s="18"/>
      <c r="CN2530" s="18"/>
      <c r="CO2530" s="18"/>
      <c r="CP2530" s="18"/>
      <c r="CQ2530" s="18"/>
      <c r="CR2530" s="18"/>
      <c r="CS2530" s="18"/>
      <c r="CT2530" s="18"/>
      <c r="CU2530" s="18"/>
      <c r="CV2530" s="18"/>
      <c r="CW2530" s="18"/>
      <c r="CX2530" s="18"/>
      <c r="CY2530" s="18"/>
      <c r="CZ2530" s="18"/>
      <c r="DA2530" s="18"/>
      <c r="DB2530" s="18"/>
      <c r="DC2530" s="18"/>
      <c r="DD2530" s="18"/>
      <c r="DE2530" s="18"/>
      <c r="DF2530" s="18"/>
      <c r="DG2530" s="18"/>
      <c r="DH2530" s="18"/>
      <c r="DI2530" s="18"/>
      <c r="DJ2530" s="18"/>
      <c r="DK2530" s="18"/>
      <c r="DL2530" s="18"/>
      <c r="DM2530" s="18"/>
      <c r="DN2530" s="18"/>
      <c r="DO2530" s="18"/>
      <c r="DP2530" s="18"/>
      <c r="DQ2530" s="18"/>
      <c r="DR2530" s="18"/>
      <c r="DS2530" s="18"/>
      <c r="DT2530" s="18"/>
      <c r="DU2530" s="18"/>
      <c r="DV2530" s="18"/>
      <c r="DW2530" s="18"/>
      <c r="DX2530" s="18"/>
      <c r="DY2530" s="18"/>
      <c r="DZ2530" s="18"/>
      <c r="EA2530" s="18"/>
      <c r="EB2530" s="18"/>
      <c r="EC2530" s="18"/>
      <c r="ED2530" s="18"/>
      <c r="EE2530" s="18"/>
      <c r="EF2530" s="18"/>
      <c r="EG2530" s="18"/>
      <c r="EH2530" s="18"/>
      <c r="EI2530" s="18"/>
      <c r="EJ2530" s="18"/>
      <c r="EK2530" s="18"/>
      <c r="EL2530" s="18"/>
      <c r="EM2530" s="18"/>
      <c r="EN2530" s="18"/>
      <c r="EO2530" s="18"/>
      <c r="EP2530" s="18"/>
      <c r="EQ2530" s="18"/>
      <c r="ER2530" s="18"/>
      <c r="ES2530" s="18"/>
      <c r="ET2530" s="18"/>
      <c r="EU2530" s="18"/>
      <c r="EV2530" s="18"/>
      <c r="EW2530" s="18"/>
      <c r="EX2530" s="18"/>
      <c r="EY2530" s="18"/>
      <c r="EZ2530" s="18"/>
      <c r="FA2530" s="18"/>
      <c r="FB2530" s="18"/>
      <c r="FC2530" s="18"/>
      <c r="FD2530" s="18"/>
      <c r="FE2530" s="18"/>
      <c r="FF2530" s="18"/>
      <c r="FG2530" s="18"/>
      <c r="FH2530" s="18"/>
      <c r="FI2530" s="18"/>
      <c r="FJ2530" s="18"/>
      <c r="FK2530" s="18"/>
      <c r="FL2530" s="18"/>
      <c r="FM2530" s="18"/>
      <c r="FN2530" s="18"/>
      <c r="FO2530" s="18"/>
      <c r="FP2530" s="18"/>
      <c r="FQ2530" s="18"/>
      <c r="FR2530" s="18"/>
      <c r="FS2530" s="18"/>
      <c r="FT2530" s="18"/>
      <c r="FU2530" s="18"/>
      <c r="FV2530" s="18"/>
      <c r="FW2530" s="18"/>
      <c r="FX2530" s="18"/>
      <c r="FY2530" s="18"/>
      <c r="FZ2530" s="18"/>
      <c r="GA2530" s="18"/>
      <c r="GB2530" s="18"/>
      <c r="GC2530" s="18"/>
      <c r="GD2530" s="18"/>
      <c r="GE2530" s="18"/>
      <c r="GF2530" s="18"/>
      <c r="GG2530" s="18"/>
      <c r="GH2530" s="18"/>
      <c r="GI2530" s="18"/>
      <c r="GJ2530" s="18"/>
      <c r="GK2530" s="18"/>
      <c r="GL2530" s="18"/>
      <c r="GM2530" s="18"/>
      <c r="GN2530" s="18"/>
      <c r="GO2530" s="18"/>
      <c r="GP2530" s="18"/>
      <c r="GQ2530" s="18"/>
      <c r="GR2530" s="18"/>
      <c r="GS2530" s="18"/>
      <c r="GT2530" s="18"/>
    </row>
    <row r="2531" spans="1:202" x14ac:dyDescent="0.2">
      <c r="A2531" s="122"/>
      <c r="B2531" s="3"/>
      <c r="C2531" s="3"/>
      <c r="D2531" s="4"/>
      <c r="E2531" s="5"/>
      <c r="F2531" s="19"/>
      <c r="G2531" s="6"/>
      <c r="H2531" s="5"/>
      <c r="I2531" s="5"/>
      <c r="J2531" s="5"/>
      <c r="K2531" s="3"/>
      <c r="L2531" s="20"/>
      <c r="M2531" s="8"/>
      <c r="N2531" s="3"/>
      <c r="O2531" s="3"/>
      <c r="P2531" s="21"/>
      <c r="Q2531" s="2"/>
      <c r="R2531" s="9"/>
      <c r="S2531" s="9"/>
      <c r="T2531" s="9"/>
      <c r="U2531" s="9"/>
      <c r="V2531" s="9"/>
      <c r="W2531" s="9"/>
      <c r="X2531" s="9"/>
      <c r="Y2531" s="9"/>
      <c r="Z2531" s="9"/>
      <c r="AA2531" s="9"/>
      <c r="AB2531" s="9"/>
      <c r="AC2531" s="9"/>
      <c r="AD2531" s="9"/>
      <c r="AE2531" s="9"/>
      <c r="AF2531" s="59">
        <f t="shared" si="869"/>
        <v>45020</v>
      </c>
      <c r="AG2531" s="15">
        <f t="shared" si="866"/>
        <v>0</v>
      </c>
      <c r="AH2531" s="15">
        <f t="shared" si="866"/>
        <v>0</v>
      </c>
      <c r="AI2531" s="4">
        <f t="shared" si="866"/>
        <v>0</v>
      </c>
      <c r="AJ2531" s="16">
        <f t="shared" si="866"/>
        <v>0</v>
      </c>
      <c r="AK2531" s="4">
        <f t="shared" si="866"/>
        <v>0</v>
      </c>
      <c r="AL2531" s="59">
        <f t="shared" si="867"/>
        <v>45020</v>
      </c>
      <c r="AM2531" s="16">
        <f t="shared" si="868"/>
        <v>0</v>
      </c>
      <c r="AN2531" s="15">
        <f t="shared" si="868"/>
        <v>0</v>
      </c>
      <c r="AO2531" s="9">
        <f t="shared" si="868"/>
        <v>0</v>
      </c>
      <c r="AP2531" s="17">
        <f t="shared" si="868"/>
        <v>0</v>
      </c>
      <c r="AQ2531" s="15">
        <f t="shared" si="868"/>
        <v>0</v>
      </c>
      <c r="AR2531" s="10">
        <f t="shared" si="868"/>
        <v>0</v>
      </c>
      <c r="AS2531" s="59">
        <f t="shared" si="868"/>
        <v>0</v>
      </c>
      <c r="AT2531" s="18"/>
      <c r="AU2531" s="18"/>
      <c r="AV2531" s="40"/>
      <c r="AW2531" s="18"/>
      <c r="AX2531" s="18"/>
      <c r="AY2531" s="18"/>
      <c r="AZ2531" s="18"/>
      <c r="BA2531" s="18"/>
      <c r="BB2531" s="18"/>
      <c r="BC2531" s="18"/>
      <c r="BD2531" s="18"/>
      <c r="BE2531" s="18"/>
      <c r="BF2531" s="18"/>
      <c r="BG2531" s="18"/>
      <c r="BH2531" s="18"/>
      <c r="BI2531" s="18"/>
      <c r="BJ2531" s="18"/>
      <c r="BK2531" s="18"/>
      <c r="BL2531" s="18"/>
      <c r="BM2531" s="18"/>
      <c r="BN2531" s="18"/>
      <c r="BO2531" s="18"/>
      <c r="BP2531" s="18"/>
      <c r="BQ2531" s="18"/>
      <c r="BR2531" s="18"/>
      <c r="BS2531" s="18"/>
      <c r="BT2531" s="18"/>
      <c r="BU2531" s="18"/>
      <c r="BV2531" s="18"/>
      <c r="BW2531" s="18"/>
      <c r="BX2531" s="18"/>
      <c r="BY2531" s="18"/>
      <c r="BZ2531" s="18"/>
      <c r="CA2531" s="18"/>
      <c r="CB2531" s="18"/>
      <c r="CC2531" s="18"/>
      <c r="CD2531" s="18"/>
      <c r="CE2531" s="18"/>
      <c r="CF2531" s="18"/>
      <c r="CG2531" s="18"/>
      <c r="CH2531" s="18"/>
      <c r="CI2531" s="18"/>
      <c r="CJ2531" s="18"/>
      <c r="CK2531" s="18"/>
      <c r="CL2531" s="18"/>
      <c r="CM2531" s="18"/>
      <c r="CN2531" s="18"/>
      <c r="CO2531" s="18"/>
      <c r="CP2531" s="18"/>
      <c r="CQ2531" s="18"/>
      <c r="CR2531" s="18"/>
      <c r="CS2531" s="18"/>
      <c r="CT2531" s="18"/>
      <c r="CU2531" s="18"/>
      <c r="CV2531" s="18"/>
      <c r="CW2531" s="18"/>
      <c r="CX2531" s="18"/>
      <c r="CY2531" s="18"/>
      <c r="CZ2531" s="18"/>
      <c r="DA2531" s="18"/>
      <c r="DB2531" s="18"/>
      <c r="DC2531" s="18"/>
      <c r="DD2531" s="18"/>
      <c r="DE2531" s="18"/>
      <c r="DF2531" s="18"/>
      <c r="DG2531" s="18"/>
      <c r="DH2531" s="18"/>
      <c r="DI2531" s="18"/>
      <c r="DJ2531" s="18"/>
      <c r="DK2531" s="18"/>
      <c r="DL2531" s="18"/>
      <c r="DM2531" s="18"/>
      <c r="DN2531" s="18"/>
      <c r="DO2531" s="18"/>
      <c r="DP2531" s="18"/>
      <c r="DQ2531" s="18"/>
      <c r="DR2531" s="18"/>
      <c r="DS2531" s="18"/>
      <c r="DT2531" s="18"/>
      <c r="DU2531" s="18"/>
      <c r="DV2531" s="18"/>
      <c r="DW2531" s="18"/>
      <c r="DX2531" s="18"/>
      <c r="DY2531" s="18"/>
      <c r="DZ2531" s="18"/>
      <c r="EA2531" s="18"/>
      <c r="EB2531" s="18"/>
      <c r="EC2531" s="18"/>
      <c r="ED2531" s="18"/>
      <c r="EE2531" s="18"/>
      <c r="EF2531" s="18"/>
      <c r="EG2531" s="18"/>
      <c r="EH2531" s="18"/>
      <c r="EI2531" s="18"/>
      <c r="EJ2531" s="18"/>
      <c r="EK2531" s="18"/>
      <c r="EL2531" s="18"/>
      <c r="EM2531" s="18"/>
      <c r="EN2531" s="18"/>
      <c r="EO2531" s="18"/>
      <c r="EP2531" s="18"/>
      <c r="EQ2531" s="18"/>
      <c r="ER2531" s="18"/>
      <c r="ES2531" s="18"/>
      <c r="ET2531" s="18"/>
      <c r="EU2531" s="18"/>
      <c r="EV2531" s="18"/>
      <c r="EW2531" s="18"/>
      <c r="EX2531" s="18"/>
      <c r="EY2531" s="18"/>
      <c r="EZ2531" s="18"/>
      <c r="FA2531" s="18"/>
      <c r="FB2531" s="18"/>
      <c r="FC2531" s="18"/>
      <c r="FD2531" s="18"/>
      <c r="FE2531" s="18"/>
      <c r="FF2531" s="18"/>
      <c r="FG2531" s="18"/>
      <c r="FH2531" s="18"/>
      <c r="FI2531" s="18"/>
      <c r="FJ2531" s="18"/>
      <c r="FK2531" s="18"/>
      <c r="FL2531" s="18"/>
      <c r="FM2531" s="18"/>
      <c r="FN2531" s="18"/>
      <c r="FO2531" s="18"/>
      <c r="FP2531" s="18"/>
      <c r="FQ2531" s="18"/>
      <c r="FR2531" s="18"/>
      <c r="FS2531" s="18"/>
      <c r="FT2531" s="18"/>
      <c r="FU2531" s="18"/>
      <c r="FV2531" s="18"/>
      <c r="FW2531" s="18"/>
      <c r="FX2531" s="18"/>
      <c r="FY2531" s="18"/>
      <c r="FZ2531" s="18"/>
      <c r="GA2531" s="18"/>
      <c r="GB2531" s="18"/>
      <c r="GC2531" s="18"/>
      <c r="GD2531" s="18"/>
      <c r="GE2531" s="18"/>
      <c r="GF2531" s="18"/>
      <c r="GG2531" s="18"/>
      <c r="GH2531" s="18"/>
      <c r="GI2531" s="18"/>
      <c r="GJ2531" s="18"/>
      <c r="GK2531" s="18"/>
      <c r="GL2531" s="18"/>
      <c r="GM2531" s="18"/>
      <c r="GN2531" s="18"/>
      <c r="GO2531" s="18"/>
      <c r="GP2531" s="18"/>
      <c r="GQ2531" s="18"/>
      <c r="GR2531" s="18"/>
      <c r="GS2531" s="18"/>
      <c r="GT2531" s="18"/>
    </row>
    <row r="2532" spans="1:202" x14ac:dyDescent="0.2">
      <c r="A2532" s="122"/>
      <c r="B2532" s="3"/>
      <c r="C2532" s="3"/>
      <c r="D2532" s="4"/>
      <c r="E2532" s="5"/>
      <c r="F2532" s="19"/>
      <c r="G2532" s="6"/>
      <c r="H2532" s="5"/>
      <c r="I2532" s="5"/>
      <c r="J2532" s="5"/>
      <c r="K2532" s="3"/>
      <c r="L2532" s="20"/>
      <c r="M2532" s="8"/>
      <c r="N2532" s="3"/>
      <c r="O2532" s="3"/>
      <c r="P2532" s="21"/>
      <c r="Q2532" s="2"/>
      <c r="R2532" s="9"/>
      <c r="S2532" s="9"/>
      <c r="T2532" s="9"/>
      <c r="U2532" s="9"/>
      <c r="V2532" s="9"/>
      <c r="W2532" s="9"/>
      <c r="X2532" s="9"/>
      <c r="Y2532" s="9"/>
      <c r="Z2532" s="9"/>
      <c r="AA2532" s="9"/>
      <c r="AB2532" s="9"/>
      <c r="AC2532" s="9"/>
      <c r="AD2532" s="9"/>
      <c r="AE2532" s="9"/>
      <c r="AF2532" s="59">
        <f t="shared" si="869"/>
        <v>45021</v>
      </c>
      <c r="AG2532" s="15">
        <f t="shared" si="866"/>
        <v>0</v>
      </c>
      <c r="AH2532" s="15">
        <f t="shared" si="866"/>
        <v>0</v>
      </c>
      <c r="AI2532" s="4">
        <f t="shared" si="866"/>
        <v>0</v>
      </c>
      <c r="AJ2532" s="16">
        <f t="shared" si="866"/>
        <v>0</v>
      </c>
      <c r="AK2532" s="4">
        <f t="shared" si="866"/>
        <v>0</v>
      </c>
      <c r="AL2532" s="59">
        <f t="shared" si="867"/>
        <v>45021</v>
      </c>
      <c r="AM2532" s="16">
        <f t="shared" si="868"/>
        <v>0</v>
      </c>
      <c r="AN2532" s="15">
        <f t="shared" si="868"/>
        <v>0</v>
      </c>
      <c r="AO2532" s="9">
        <f t="shared" si="868"/>
        <v>0</v>
      </c>
      <c r="AP2532" s="17">
        <f t="shared" si="868"/>
        <v>0</v>
      </c>
      <c r="AQ2532" s="15">
        <f t="shared" si="868"/>
        <v>0</v>
      </c>
      <c r="AR2532" s="10">
        <f t="shared" si="868"/>
        <v>0</v>
      </c>
      <c r="AS2532" s="59">
        <f t="shared" si="868"/>
        <v>0</v>
      </c>
      <c r="AT2532" s="18"/>
      <c r="AU2532" s="18"/>
      <c r="AV2532" s="40"/>
      <c r="AW2532" s="18"/>
      <c r="AX2532" s="18"/>
      <c r="AY2532" s="18"/>
      <c r="AZ2532" s="18"/>
      <c r="BA2532" s="18"/>
      <c r="BB2532" s="18"/>
      <c r="BC2532" s="18"/>
      <c r="BD2532" s="18"/>
      <c r="BE2532" s="18"/>
      <c r="BF2532" s="18"/>
      <c r="BG2532" s="18"/>
      <c r="BH2532" s="18"/>
      <c r="BI2532" s="18"/>
      <c r="BJ2532" s="18"/>
      <c r="BK2532" s="18"/>
      <c r="BL2532" s="18"/>
      <c r="BM2532" s="18"/>
      <c r="BN2532" s="18"/>
      <c r="BO2532" s="18"/>
      <c r="BP2532" s="18"/>
      <c r="BQ2532" s="18"/>
      <c r="BR2532" s="18"/>
      <c r="BS2532" s="18"/>
      <c r="BT2532" s="18"/>
      <c r="BU2532" s="18"/>
      <c r="BV2532" s="18"/>
      <c r="BW2532" s="18"/>
      <c r="BX2532" s="18"/>
      <c r="BY2532" s="18"/>
      <c r="BZ2532" s="18"/>
      <c r="CA2532" s="18"/>
      <c r="CB2532" s="18"/>
      <c r="CC2532" s="18"/>
      <c r="CD2532" s="18"/>
      <c r="CE2532" s="18"/>
      <c r="CF2532" s="18"/>
      <c r="CG2532" s="18"/>
      <c r="CH2532" s="18"/>
      <c r="CI2532" s="18"/>
      <c r="CJ2532" s="18"/>
      <c r="CK2532" s="18"/>
      <c r="CL2532" s="18"/>
      <c r="CM2532" s="18"/>
      <c r="CN2532" s="18"/>
      <c r="CO2532" s="18"/>
      <c r="CP2532" s="18"/>
      <c r="CQ2532" s="18"/>
      <c r="CR2532" s="18"/>
      <c r="CS2532" s="18"/>
      <c r="CT2532" s="18"/>
      <c r="CU2532" s="18"/>
      <c r="CV2532" s="18"/>
      <c r="CW2532" s="18"/>
      <c r="CX2532" s="18"/>
      <c r="CY2532" s="18"/>
      <c r="CZ2532" s="18"/>
      <c r="DA2532" s="18"/>
      <c r="DB2532" s="18"/>
      <c r="DC2532" s="18"/>
      <c r="DD2532" s="18"/>
      <c r="DE2532" s="18"/>
      <c r="DF2532" s="18"/>
      <c r="DG2532" s="18"/>
      <c r="DH2532" s="18"/>
      <c r="DI2532" s="18"/>
      <c r="DJ2532" s="18"/>
      <c r="DK2532" s="18"/>
      <c r="DL2532" s="18"/>
      <c r="DM2532" s="18"/>
      <c r="DN2532" s="18"/>
      <c r="DO2532" s="18"/>
      <c r="DP2532" s="18"/>
      <c r="DQ2532" s="18"/>
      <c r="DR2532" s="18"/>
      <c r="DS2532" s="18"/>
      <c r="DT2532" s="18"/>
      <c r="DU2532" s="18"/>
      <c r="DV2532" s="18"/>
      <c r="DW2532" s="18"/>
      <c r="DX2532" s="18"/>
      <c r="DY2532" s="18"/>
      <c r="DZ2532" s="18"/>
      <c r="EA2532" s="18"/>
      <c r="EB2532" s="18"/>
      <c r="EC2532" s="18"/>
      <c r="ED2532" s="18"/>
      <c r="EE2532" s="18"/>
      <c r="EF2532" s="18"/>
      <c r="EG2532" s="18"/>
      <c r="EH2532" s="18"/>
      <c r="EI2532" s="18"/>
      <c r="EJ2532" s="18"/>
      <c r="EK2532" s="18"/>
      <c r="EL2532" s="18"/>
      <c r="EM2532" s="18"/>
      <c r="EN2532" s="18"/>
      <c r="EO2532" s="18"/>
      <c r="EP2532" s="18"/>
      <c r="EQ2532" s="18"/>
      <c r="ER2532" s="18"/>
      <c r="ES2532" s="18"/>
      <c r="ET2532" s="18"/>
      <c r="EU2532" s="18"/>
      <c r="EV2532" s="18"/>
      <c r="EW2532" s="18"/>
      <c r="EX2532" s="18"/>
      <c r="EY2532" s="18"/>
      <c r="EZ2532" s="18"/>
      <c r="FA2532" s="18"/>
      <c r="FB2532" s="18"/>
      <c r="FC2532" s="18"/>
      <c r="FD2532" s="18"/>
      <c r="FE2532" s="18"/>
      <c r="FF2532" s="18"/>
      <c r="FG2532" s="18"/>
      <c r="FH2532" s="18"/>
      <c r="FI2532" s="18"/>
      <c r="FJ2532" s="18"/>
      <c r="FK2532" s="18"/>
      <c r="FL2532" s="18"/>
      <c r="FM2532" s="18"/>
      <c r="FN2532" s="18"/>
      <c r="FO2532" s="18"/>
      <c r="FP2532" s="18"/>
      <c r="FQ2532" s="18"/>
      <c r="FR2532" s="18"/>
      <c r="FS2532" s="18"/>
      <c r="FT2532" s="18"/>
      <c r="FU2532" s="18"/>
      <c r="FV2532" s="18"/>
      <c r="FW2532" s="18"/>
      <c r="FX2532" s="18"/>
      <c r="FY2532" s="18"/>
      <c r="FZ2532" s="18"/>
      <c r="GA2532" s="18"/>
      <c r="GB2532" s="18"/>
      <c r="GC2532" s="18"/>
      <c r="GD2532" s="18"/>
      <c r="GE2532" s="18"/>
      <c r="GF2532" s="18"/>
      <c r="GG2532" s="18"/>
      <c r="GH2532" s="18"/>
      <c r="GI2532" s="18"/>
      <c r="GJ2532" s="18"/>
      <c r="GK2532" s="18"/>
      <c r="GL2532" s="18"/>
      <c r="GM2532" s="18"/>
      <c r="GN2532" s="18"/>
      <c r="GO2532" s="18"/>
      <c r="GP2532" s="18"/>
      <c r="GQ2532" s="18"/>
      <c r="GR2532" s="18"/>
      <c r="GS2532" s="18"/>
      <c r="GT2532" s="18"/>
    </row>
    <row r="2533" spans="1:202" x14ac:dyDescent="0.2">
      <c r="A2533" s="122"/>
      <c r="B2533" s="3"/>
      <c r="C2533" s="3"/>
      <c r="D2533" s="4"/>
      <c r="E2533" s="5"/>
      <c r="F2533" s="19"/>
      <c r="G2533" s="6"/>
      <c r="H2533" s="5"/>
      <c r="I2533" s="5"/>
      <c r="J2533" s="5"/>
      <c r="K2533" s="3"/>
      <c r="L2533" s="20"/>
      <c r="M2533" s="8"/>
      <c r="N2533" s="3"/>
      <c r="O2533" s="3"/>
      <c r="P2533" s="21"/>
      <c r="Q2533" s="2"/>
      <c r="R2533" s="9"/>
      <c r="S2533" s="9"/>
      <c r="T2533" s="9"/>
      <c r="U2533" s="9"/>
      <c r="V2533" s="9"/>
      <c r="W2533" s="9"/>
      <c r="X2533" s="9"/>
      <c r="Y2533" s="9"/>
      <c r="Z2533" s="9"/>
      <c r="AA2533" s="9"/>
      <c r="AB2533" s="9"/>
      <c r="AC2533" s="9"/>
      <c r="AD2533" s="9"/>
      <c r="AE2533" s="9"/>
      <c r="AF2533" s="59">
        <f t="shared" si="869"/>
        <v>45022</v>
      </c>
      <c r="AG2533" s="15">
        <f t="shared" si="866"/>
        <v>0</v>
      </c>
      <c r="AH2533" s="15">
        <f t="shared" si="866"/>
        <v>0</v>
      </c>
      <c r="AI2533" s="4">
        <f t="shared" si="866"/>
        <v>0</v>
      </c>
      <c r="AJ2533" s="16">
        <f t="shared" si="866"/>
        <v>0</v>
      </c>
      <c r="AK2533" s="4">
        <f t="shared" si="866"/>
        <v>0</v>
      </c>
      <c r="AL2533" s="59">
        <f t="shared" si="867"/>
        <v>45022</v>
      </c>
      <c r="AM2533" s="16">
        <f t="shared" si="868"/>
        <v>0</v>
      </c>
      <c r="AN2533" s="15">
        <f t="shared" si="868"/>
        <v>0</v>
      </c>
      <c r="AO2533" s="9">
        <f t="shared" si="868"/>
        <v>0</v>
      </c>
      <c r="AP2533" s="17">
        <f t="shared" si="868"/>
        <v>0</v>
      </c>
      <c r="AQ2533" s="15">
        <f t="shared" si="868"/>
        <v>0</v>
      </c>
      <c r="AR2533" s="10">
        <f t="shared" si="868"/>
        <v>0</v>
      </c>
      <c r="AS2533" s="59">
        <f t="shared" si="868"/>
        <v>0</v>
      </c>
      <c r="AT2533" s="18"/>
      <c r="AU2533" s="18"/>
      <c r="AV2533" s="40"/>
      <c r="AW2533" s="18"/>
      <c r="AX2533" s="18"/>
      <c r="AY2533" s="18"/>
      <c r="AZ2533" s="18"/>
      <c r="BA2533" s="18"/>
      <c r="BB2533" s="18"/>
      <c r="BC2533" s="18"/>
      <c r="BD2533" s="18"/>
      <c r="BE2533" s="18"/>
      <c r="BF2533" s="18"/>
      <c r="BG2533" s="18"/>
      <c r="BH2533" s="18"/>
      <c r="BI2533" s="18"/>
      <c r="BJ2533" s="18"/>
      <c r="BK2533" s="18"/>
      <c r="BL2533" s="18"/>
      <c r="BM2533" s="18"/>
      <c r="BN2533" s="18"/>
      <c r="BO2533" s="18"/>
      <c r="BP2533" s="18"/>
      <c r="BQ2533" s="18"/>
      <c r="BR2533" s="18"/>
      <c r="BS2533" s="18"/>
      <c r="BT2533" s="18"/>
      <c r="BU2533" s="18"/>
      <c r="BV2533" s="18"/>
      <c r="BW2533" s="18"/>
      <c r="BX2533" s="18"/>
      <c r="BY2533" s="18"/>
      <c r="BZ2533" s="18"/>
      <c r="CA2533" s="18"/>
      <c r="CB2533" s="18"/>
      <c r="CC2533" s="18"/>
      <c r="CD2533" s="18"/>
      <c r="CE2533" s="18"/>
      <c r="CF2533" s="18"/>
      <c r="CG2533" s="18"/>
      <c r="CH2533" s="18"/>
      <c r="CI2533" s="18"/>
      <c r="CJ2533" s="18"/>
      <c r="CK2533" s="18"/>
      <c r="CL2533" s="18"/>
      <c r="CM2533" s="18"/>
      <c r="CN2533" s="18"/>
      <c r="CO2533" s="18"/>
      <c r="CP2533" s="18"/>
      <c r="CQ2533" s="18"/>
      <c r="CR2533" s="18"/>
      <c r="CS2533" s="18"/>
      <c r="CT2533" s="18"/>
      <c r="CU2533" s="18"/>
      <c r="CV2533" s="18"/>
      <c r="CW2533" s="18"/>
      <c r="CX2533" s="18"/>
      <c r="CY2533" s="18"/>
      <c r="CZ2533" s="18"/>
      <c r="DA2533" s="18"/>
      <c r="DB2533" s="18"/>
      <c r="DC2533" s="18"/>
      <c r="DD2533" s="18"/>
      <c r="DE2533" s="18"/>
      <c r="DF2533" s="18"/>
      <c r="DG2533" s="18"/>
      <c r="DH2533" s="18"/>
      <c r="DI2533" s="18"/>
      <c r="DJ2533" s="18"/>
      <c r="DK2533" s="18"/>
      <c r="DL2533" s="18"/>
      <c r="DM2533" s="18"/>
      <c r="DN2533" s="18"/>
      <c r="DO2533" s="18"/>
      <c r="DP2533" s="18"/>
      <c r="DQ2533" s="18"/>
      <c r="DR2533" s="18"/>
      <c r="DS2533" s="18"/>
      <c r="DT2533" s="18"/>
      <c r="DU2533" s="18"/>
      <c r="DV2533" s="18"/>
      <c r="DW2533" s="18"/>
      <c r="DX2533" s="18"/>
      <c r="DY2533" s="18"/>
      <c r="DZ2533" s="18"/>
      <c r="EA2533" s="18"/>
      <c r="EB2533" s="18"/>
      <c r="EC2533" s="18"/>
      <c r="ED2533" s="18"/>
      <c r="EE2533" s="18"/>
      <c r="EF2533" s="18"/>
      <c r="EG2533" s="18"/>
      <c r="EH2533" s="18"/>
      <c r="EI2533" s="18"/>
      <c r="EJ2533" s="18"/>
      <c r="EK2533" s="18"/>
      <c r="EL2533" s="18"/>
      <c r="EM2533" s="18"/>
      <c r="EN2533" s="18"/>
      <c r="EO2533" s="18"/>
      <c r="EP2533" s="18"/>
      <c r="EQ2533" s="18"/>
      <c r="ER2533" s="18"/>
      <c r="ES2533" s="18"/>
      <c r="ET2533" s="18"/>
      <c r="EU2533" s="18"/>
      <c r="EV2533" s="18"/>
      <c r="EW2533" s="18"/>
      <c r="EX2533" s="18"/>
      <c r="EY2533" s="18"/>
      <c r="EZ2533" s="18"/>
      <c r="FA2533" s="18"/>
      <c r="FB2533" s="18"/>
      <c r="FC2533" s="18"/>
      <c r="FD2533" s="18"/>
      <c r="FE2533" s="18"/>
      <c r="FF2533" s="18"/>
      <c r="FG2533" s="18"/>
      <c r="FH2533" s="18"/>
      <c r="FI2533" s="18"/>
      <c r="FJ2533" s="18"/>
      <c r="FK2533" s="18"/>
      <c r="FL2533" s="18"/>
      <c r="FM2533" s="18"/>
      <c r="FN2533" s="18"/>
      <c r="FO2533" s="18"/>
      <c r="FP2533" s="18"/>
      <c r="FQ2533" s="18"/>
      <c r="FR2533" s="18"/>
      <c r="FS2533" s="18"/>
      <c r="FT2533" s="18"/>
      <c r="FU2533" s="18"/>
      <c r="FV2533" s="18"/>
      <c r="FW2533" s="18"/>
      <c r="FX2533" s="18"/>
      <c r="FY2533" s="18"/>
      <c r="FZ2533" s="18"/>
      <c r="GA2533" s="18"/>
      <c r="GB2533" s="18"/>
      <c r="GC2533" s="18"/>
      <c r="GD2533" s="18"/>
      <c r="GE2533" s="18"/>
      <c r="GF2533" s="18"/>
      <c r="GG2533" s="18"/>
      <c r="GH2533" s="18"/>
      <c r="GI2533" s="18"/>
      <c r="GJ2533" s="18"/>
      <c r="GK2533" s="18"/>
      <c r="GL2533" s="18"/>
      <c r="GM2533" s="18"/>
      <c r="GN2533" s="18"/>
      <c r="GO2533" s="18"/>
      <c r="GP2533" s="18"/>
      <c r="GQ2533" s="18"/>
      <c r="GR2533" s="18"/>
      <c r="GS2533" s="18"/>
      <c r="GT2533" s="18"/>
    </row>
    <row r="2534" spans="1:202" x14ac:dyDescent="0.2">
      <c r="A2534" s="122"/>
      <c r="B2534" s="3"/>
      <c r="C2534" s="3"/>
      <c r="D2534" s="4"/>
      <c r="E2534" s="5"/>
      <c r="F2534" s="19"/>
      <c r="G2534" s="6"/>
      <c r="H2534" s="5"/>
      <c r="I2534" s="5"/>
      <c r="J2534" s="5"/>
      <c r="K2534" s="3"/>
      <c r="L2534" s="20"/>
      <c r="M2534" s="8"/>
      <c r="N2534" s="3"/>
      <c r="O2534" s="3"/>
      <c r="P2534" s="21"/>
      <c r="Q2534" s="2"/>
      <c r="R2534" s="9"/>
      <c r="S2534" s="9"/>
      <c r="T2534" s="9"/>
      <c r="U2534" s="9"/>
      <c r="V2534" s="9"/>
      <c r="W2534" s="9"/>
      <c r="X2534" s="9"/>
      <c r="Y2534" s="9"/>
      <c r="Z2534" s="9"/>
      <c r="AA2534" s="9"/>
      <c r="AB2534" s="9"/>
      <c r="AC2534" s="9"/>
      <c r="AD2534" s="9"/>
      <c r="AE2534" s="9"/>
      <c r="AF2534" s="59">
        <f t="shared" si="869"/>
        <v>45023</v>
      </c>
      <c r="AG2534" s="15">
        <f t="shared" si="866"/>
        <v>0</v>
      </c>
      <c r="AH2534" s="15">
        <f t="shared" si="866"/>
        <v>0</v>
      </c>
      <c r="AI2534" s="4">
        <f t="shared" si="866"/>
        <v>0</v>
      </c>
      <c r="AJ2534" s="16">
        <f t="shared" si="866"/>
        <v>0</v>
      </c>
      <c r="AK2534" s="4">
        <f t="shared" si="866"/>
        <v>0</v>
      </c>
      <c r="AL2534" s="59">
        <f t="shared" si="867"/>
        <v>45023</v>
      </c>
      <c r="AM2534" s="16">
        <f t="shared" si="868"/>
        <v>0</v>
      </c>
      <c r="AN2534" s="15">
        <f t="shared" si="868"/>
        <v>0</v>
      </c>
      <c r="AO2534" s="9">
        <f t="shared" si="868"/>
        <v>0</v>
      </c>
      <c r="AP2534" s="17">
        <f t="shared" si="868"/>
        <v>0</v>
      </c>
      <c r="AQ2534" s="15">
        <f t="shared" si="868"/>
        <v>0</v>
      </c>
      <c r="AR2534" s="10">
        <f t="shared" si="868"/>
        <v>0</v>
      </c>
      <c r="AS2534" s="59">
        <f t="shared" si="868"/>
        <v>0</v>
      </c>
      <c r="AT2534" s="18"/>
      <c r="AU2534" s="18"/>
      <c r="AV2534" s="40"/>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8"/>
      <c r="FH2534" s="18"/>
      <c r="FI2534" s="18"/>
      <c r="FJ2534" s="18"/>
      <c r="FK2534" s="18"/>
      <c r="FL2534" s="18"/>
      <c r="FM2534" s="18"/>
      <c r="FN2534" s="18"/>
      <c r="FO2534" s="18"/>
      <c r="FP2534" s="18"/>
      <c r="FQ2534" s="18"/>
      <c r="FR2534" s="18"/>
      <c r="FS2534" s="18"/>
      <c r="FT2534" s="18"/>
      <c r="FU2534" s="18"/>
      <c r="FV2534" s="18"/>
      <c r="FW2534" s="18"/>
      <c r="FX2534" s="18"/>
      <c r="FY2534" s="18"/>
      <c r="FZ2534" s="18"/>
      <c r="GA2534" s="18"/>
      <c r="GB2534" s="18"/>
      <c r="GC2534" s="18"/>
      <c r="GD2534" s="18"/>
      <c r="GE2534" s="18"/>
      <c r="GF2534" s="18"/>
      <c r="GG2534" s="18"/>
      <c r="GH2534" s="18"/>
      <c r="GI2534" s="18"/>
      <c r="GJ2534" s="18"/>
      <c r="GK2534" s="18"/>
      <c r="GL2534" s="18"/>
      <c r="GM2534" s="18"/>
      <c r="GN2534" s="18"/>
      <c r="GO2534" s="18"/>
      <c r="GP2534" s="18"/>
      <c r="GQ2534" s="18"/>
      <c r="GR2534" s="18"/>
      <c r="GS2534" s="18"/>
      <c r="GT2534" s="18"/>
    </row>
    <row r="2535" spans="1:202" x14ac:dyDescent="0.2">
      <c r="A2535" s="122"/>
      <c r="B2535" s="3"/>
      <c r="C2535" s="3"/>
      <c r="D2535" s="4"/>
      <c r="E2535" s="5"/>
      <c r="F2535" s="19"/>
      <c r="G2535" s="6"/>
      <c r="H2535" s="5"/>
      <c r="I2535" s="5"/>
      <c r="J2535" s="5"/>
      <c r="K2535" s="3"/>
      <c r="L2535" s="20"/>
      <c r="M2535" s="8"/>
      <c r="N2535" s="3"/>
      <c r="O2535" s="3"/>
      <c r="P2535" s="21"/>
      <c r="Q2535" s="2"/>
      <c r="R2535" s="9"/>
      <c r="S2535" s="9"/>
      <c r="T2535" s="9"/>
      <c r="U2535" s="9"/>
      <c r="V2535" s="9"/>
      <c r="W2535" s="9"/>
      <c r="X2535" s="9"/>
      <c r="Y2535" s="9"/>
      <c r="Z2535" s="9"/>
      <c r="AA2535" s="9"/>
      <c r="AB2535" s="9"/>
      <c r="AC2535" s="9"/>
      <c r="AD2535" s="9"/>
      <c r="AE2535" s="9"/>
      <c r="AF2535" s="59">
        <f t="shared" si="869"/>
        <v>45024</v>
      </c>
      <c r="AG2535" s="15">
        <f t="shared" si="866"/>
        <v>0</v>
      </c>
      <c r="AH2535" s="15">
        <f t="shared" si="866"/>
        <v>0</v>
      </c>
      <c r="AI2535" s="4">
        <f t="shared" si="866"/>
        <v>0</v>
      </c>
      <c r="AJ2535" s="16">
        <f t="shared" si="866"/>
        <v>0</v>
      </c>
      <c r="AK2535" s="4">
        <f t="shared" si="866"/>
        <v>0</v>
      </c>
      <c r="AL2535" s="59">
        <f t="shared" si="867"/>
        <v>45024</v>
      </c>
      <c r="AM2535" s="16">
        <f t="shared" si="868"/>
        <v>0</v>
      </c>
      <c r="AN2535" s="15">
        <f t="shared" si="868"/>
        <v>0</v>
      </c>
      <c r="AO2535" s="9">
        <f t="shared" si="868"/>
        <v>0</v>
      </c>
      <c r="AP2535" s="17">
        <f t="shared" si="868"/>
        <v>0</v>
      </c>
      <c r="AQ2535" s="15">
        <f t="shared" si="868"/>
        <v>0</v>
      </c>
      <c r="AR2535" s="10">
        <f t="shared" si="868"/>
        <v>0</v>
      </c>
      <c r="AS2535" s="59">
        <f t="shared" si="868"/>
        <v>0</v>
      </c>
      <c r="AT2535" s="18"/>
      <c r="AU2535" s="18"/>
      <c r="AV2535" s="40"/>
      <c r="AW2535" s="18"/>
      <c r="AX2535" s="18"/>
      <c r="AY2535" s="18"/>
      <c r="AZ2535" s="18"/>
      <c r="BA2535" s="18"/>
      <c r="BB2535" s="18"/>
      <c r="BC2535" s="18"/>
      <c r="BD2535" s="18"/>
      <c r="BE2535" s="18"/>
      <c r="BF2535" s="18"/>
      <c r="BG2535" s="18"/>
      <c r="BH2535" s="18"/>
      <c r="BI2535" s="18"/>
      <c r="BJ2535" s="18"/>
      <c r="BK2535" s="18"/>
      <c r="BL2535" s="18"/>
      <c r="BM2535" s="18"/>
      <c r="BN2535" s="18"/>
      <c r="BO2535" s="18"/>
      <c r="BP2535" s="18"/>
      <c r="BQ2535" s="18"/>
      <c r="BR2535" s="18"/>
      <c r="BS2535" s="18"/>
      <c r="BT2535" s="18"/>
      <c r="BU2535" s="18"/>
      <c r="BV2535" s="18"/>
      <c r="BW2535" s="18"/>
      <c r="BX2535" s="18"/>
      <c r="BY2535" s="18"/>
      <c r="BZ2535" s="18"/>
      <c r="CA2535" s="18"/>
      <c r="CB2535" s="18"/>
      <c r="CC2535" s="18"/>
      <c r="CD2535" s="18"/>
      <c r="CE2535" s="18"/>
      <c r="CF2535" s="18"/>
      <c r="CG2535" s="18"/>
      <c r="CH2535" s="18"/>
      <c r="CI2535" s="18"/>
      <c r="CJ2535" s="18"/>
      <c r="CK2535" s="18"/>
      <c r="CL2535" s="18"/>
      <c r="CM2535" s="18"/>
      <c r="CN2535" s="18"/>
      <c r="CO2535" s="18"/>
      <c r="CP2535" s="18"/>
      <c r="CQ2535" s="18"/>
      <c r="CR2535" s="18"/>
      <c r="CS2535" s="18"/>
      <c r="CT2535" s="18"/>
      <c r="CU2535" s="18"/>
      <c r="CV2535" s="18"/>
      <c r="CW2535" s="18"/>
      <c r="CX2535" s="18"/>
      <c r="CY2535" s="18"/>
      <c r="CZ2535" s="18"/>
      <c r="DA2535" s="18"/>
      <c r="DB2535" s="18"/>
      <c r="DC2535" s="18"/>
      <c r="DD2535" s="18"/>
      <c r="DE2535" s="18"/>
      <c r="DF2535" s="18"/>
      <c r="DG2535" s="18"/>
      <c r="DH2535" s="18"/>
      <c r="DI2535" s="18"/>
      <c r="DJ2535" s="18"/>
      <c r="DK2535" s="18"/>
      <c r="DL2535" s="18"/>
      <c r="DM2535" s="18"/>
      <c r="DN2535" s="18"/>
      <c r="DO2535" s="18"/>
      <c r="DP2535" s="18"/>
      <c r="DQ2535" s="18"/>
      <c r="DR2535" s="18"/>
      <c r="DS2535" s="18"/>
      <c r="DT2535" s="18"/>
      <c r="DU2535" s="18"/>
      <c r="DV2535" s="18"/>
      <c r="DW2535" s="18"/>
      <c r="DX2535" s="18"/>
      <c r="DY2535" s="18"/>
      <c r="DZ2535" s="18"/>
      <c r="EA2535" s="18"/>
      <c r="EB2535" s="18"/>
      <c r="EC2535" s="18"/>
      <c r="ED2535" s="18"/>
      <c r="EE2535" s="18"/>
      <c r="EF2535" s="18"/>
      <c r="EG2535" s="18"/>
      <c r="EH2535" s="18"/>
      <c r="EI2535" s="18"/>
      <c r="EJ2535" s="18"/>
      <c r="EK2535" s="18"/>
      <c r="EL2535" s="18"/>
      <c r="EM2535" s="18"/>
      <c r="EN2535" s="18"/>
      <c r="EO2535" s="18"/>
      <c r="EP2535" s="18"/>
      <c r="EQ2535" s="18"/>
      <c r="ER2535" s="18"/>
      <c r="ES2535" s="18"/>
      <c r="ET2535" s="18"/>
      <c r="EU2535" s="18"/>
      <c r="EV2535" s="18"/>
      <c r="EW2535" s="18"/>
      <c r="EX2535" s="18"/>
      <c r="EY2535" s="18"/>
      <c r="EZ2535" s="18"/>
      <c r="FA2535" s="18"/>
      <c r="FB2535" s="18"/>
      <c r="FC2535" s="18"/>
      <c r="FD2535" s="18"/>
      <c r="FE2535" s="18"/>
      <c r="FF2535" s="18"/>
      <c r="FG2535" s="18"/>
      <c r="FH2535" s="18"/>
      <c r="FI2535" s="18"/>
      <c r="FJ2535" s="18"/>
      <c r="FK2535" s="18"/>
      <c r="FL2535" s="18"/>
      <c r="FM2535" s="18"/>
      <c r="FN2535" s="18"/>
      <c r="FO2535" s="18"/>
      <c r="FP2535" s="18"/>
      <c r="FQ2535" s="18"/>
      <c r="FR2535" s="18"/>
      <c r="FS2535" s="18"/>
      <c r="FT2535" s="18"/>
      <c r="FU2535" s="18"/>
      <c r="FV2535" s="18"/>
      <c r="FW2535" s="18"/>
      <c r="FX2535" s="18"/>
      <c r="FY2535" s="18"/>
      <c r="FZ2535" s="18"/>
      <c r="GA2535" s="18"/>
      <c r="GB2535" s="18"/>
      <c r="GC2535" s="18"/>
      <c r="GD2535" s="18"/>
      <c r="GE2535" s="18"/>
      <c r="GF2535" s="18"/>
      <c r="GG2535" s="18"/>
      <c r="GH2535" s="18"/>
      <c r="GI2535" s="18"/>
      <c r="GJ2535" s="18"/>
      <c r="GK2535" s="18"/>
      <c r="GL2535" s="18"/>
      <c r="GM2535" s="18"/>
      <c r="GN2535" s="18"/>
      <c r="GO2535" s="18"/>
      <c r="GP2535" s="18"/>
      <c r="GQ2535" s="18"/>
      <c r="GR2535" s="18"/>
      <c r="GS2535" s="18"/>
      <c r="GT2535" s="18"/>
    </row>
    <row r="2536" spans="1:202" x14ac:dyDescent="0.2">
      <c r="A2536" s="122"/>
      <c r="B2536" s="3"/>
      <c r="C2536" s="3"/>
      <c r="D2536" s="4"/>
      <c r="E2536" s="5"/>
      <c r="F2536" s="19"/>
      <c r="G2536" s="6"/>
      <c r="H2536" s="5"/>
      <c r="I2536" s="5"/>
      <c r="J2536" s="5"/>
      <c r="K2536" s="3"/>
      <c r="L2536" s="20"/>
      <c r="M2536" s="8"/>
      <c r="N2536" s="3"/>
      <c r="O2536" s="3"/>
      <c r="P2536" s="21"/>
      <c r="Q2536" s="2"/>
      <c r="R2536" s="9"/>
      <c r="S2536" s="9"/>
      <c r="T2536" s="9"/>
      <c r="U2536" s="9"/>
      <c r="V2536" s="9"/>
      <c r="W2536" s="9"/>
      <c r="X2536" s="9"/>
      <c r="Y2536" s="9"/>
      <c r="Z2536" s="9"/>
      <c r="AA2536" s="9"/>
      <c r="AB2536" s="9"/>
      <c r="AC2536" s="9"/>
      <c r="AD2536" s="9"/>
      <c r="AE2536" s="9"/>
      <c r="AF2536" s="59">
        <f t="shared" si="869"/>
        <v>45025</v>
      </c>
      <c r="AG2536" s="15">
        <f t="shared" si="866"/>
        <v>0</v>
      </c>
      <c r="AH2536" s="15">
        <f t="shared" si="866"/>
        <v>0</v>
      </c>
      <c r="AI2536" s="4">
        <f t="shared" si="866"/>
        <v>0</v>
      </c>
      <c r="AJ2536" s="16">
        <f t="shared" si="866"/>
        <v>0</v>
      </c>
      <c r="AK2536" s="4">
        <f t="shared" si="866"/>
        <v>0</v>
      </c>
      <c r="AL2536" s="59">
        <f t="shared" si="867"/>
        <v>45025</v>
      </c>
      <c r="AM2536" s="16">
        <f t="shared" si="868"/>
        <v>0</v>
      </c>
      <c r="AN2536" s="15">
        <f t="shared" si="868"/>
        <v>0</v>
      </c>
      <c r="AO2536" s="9">
        <f t="shared" si="868"/>
        <v>0</v>
      </c>
      <c r="AP2536" s="17">
        <f t="shared" si="868"/>
        <v>0</v>
      </c>
      <c r="AQ2536" s="15">
        <f t="shared" si="868"/>
        <v>0</v>
      </c>
      <c r="AR2536" s="10">
        <f t="shared" si="868"/>
        <v>0</v>
      </c>
      <c r="AS2536" s="59">
        <f t="shared" si="868"/>
        <v>0</v>
      </c>
      <c r="AT2536" s="18"/>
      <c r="AU2536" s="18"/>
      <c r="AV2536" s="40"/>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c r="DM2536" s="18"/>
      <c r="DN2536" s="18"/>
      <c r="DO2536" s="18"/>
      <c r="DP2536" s="18"/>
      <c r="DQ2536" s="18"/>
      <c r="DR2536" s="18"/>
      <c r="DS2536" s="18"/>
      <c r="DT2536" s="18"/>
      <c r="DU2536" s="18"/>
      <c r="DV2536" s="18"/>
      <c r="DW2536" s="18"/>
      <c r="DX2536" s="18"/>
      <c r="DY2536" s="18"/>
      <c r="DZ2536" s="18"/>
      <c r="EA2536" s="18"/>
      <c r="EB2536" s="18"/>
      <c r="EC2536" s="18"/>
      <c r="ED2536" s="18"/>
      <c r="EE2536" s="18"/>
      <c r="EF2536" s="18"/>
      <c r="EG2536" s="18"/>
      <c r="EH2536" s="18"/>
      <c r="EI2536" s="18"/>
      <c r="EJ2536" s="18"/>
      <c r="EK2536" s="18"/>
      <c r="EL2536" s="18"/>
      <c r="EM2536" s="18"/>
      <c r="EN2536" s="18"/>
      <c r="EO2536" s="18"/>
      <c r="EP2536" s="18"/>
      <c r="EQ2536" s="18"/>
      <c r="ER2536" s="18"/>
      <c r="ES2536" s="18"/>
      <c r="ET2536" s="18"/>
      <c r="EU2536" s="18"/>
      <c r="EV2536" s="18"/>
      <c r="EW2536" s="18"/>
      <c r="EX2536" s="18"/>
      <c r="EY2536" s="18"/>
      <c r="EZ2536" s="18"/>
      <c r="FA2536" s="18"/>
      <c r="FB2536" s="18"/>
      <c r="FC2536" s="18"/>
      <c r="FD2536" s="18"/>
      <c r="FE2536" s="18"/>
      <c r="FF2536" s="18"/>
      <c r="FG2536" s="18"/>
      <c r="FH2536" s="18"/>
      <c r="FI2536" s="18"/>
      <c r="FJ2536" s="18"/>
      <c r="FK2536" s="18"/>
      <c r="FL2536" s="18"/>
      <c r="FM2536" s="18"/>
      <c r="FN2536" s="18"/>
      <c r="FO2536" s="18"/>
      <c r="FP2536" s="18"/>
      <c r="FQ2536" s="18"/>
      <c r="FR2536" s="18"/>
      <c r="FS2536" s="18"/>
      <c r="FT2536" s="18"/>
      <c r="FU2536" s="18"/>
      <c r="FV2536" s="18"/>
      <c r="FW2536" s="18"/>
      <c r="FX2536" s="18"/>
      <c r="FY2536" s="18"/>
      <c r="FZ2536" s="18"/>
      <c r="GA2536" s="18"/>
      <c r="GB2536" s="18"/>
      <c r="GC2536" s="18"/>
      <c r="GD2536" s="18"/>
      <c r="GE2536" s="18"/>
      <c r="GF2536" s="18"/>
      <c r="GG2536" s="18"/>
      <c r="GH2536" s="18"/>
      <c r="GI2536" s="18"/>
      <c r="GJ2536" s="18"/>
      <c r="GK2536" s="18"/>
      <c r="GL2536" s="18"/>
      <c r="GM2536" s="18"/>
      <c r="GN2536" s="18"/>
      <c r="GO2536" s="18"/>
      <c r="GP2536" s="18"/>
      <c r="GQ2536" s="18"/>
      <c r="GR2536" s="18"/>
      <c r="GS2536" s="18"/>
      <c r="GT2536" s="18"/>
    </row>
    <row r="2537" spans="1:202" x14ac:dyDescent="0.2">
      <c r="A2537" s="122"/>
      <c r="B2537" s="3"/>
      <c r="C2537" s="3"/>
      <c r="D2537" s="4"/>
      <c r="E2537" s="5"/>
      <c r="F2537" s="19"/>
      <c r="G2537" s="6"/>
      <c r="H2537" s="5"/>
      <c r="I2537" s="5"/>
      <c r="J2537" s="5"/>
      <c r="K2537" s="3"/>
      <c r="L2537" s="20"/>
      <c r="M2537" s="8"/>
      <c r="N2537" s="3"/>
      <c r="O2537" s="3"/>
      <c r="P2537" s="21"/>
      <c r="Q2537" s="2"/>
      <c r="R2537" s="9"/>
      <c r="S2537" s="9"/>
      <c r="T2537" s="9"/>
      <c r="U2537" s="9"/>
      <c r="V2537" s="9"/>
      <c r="W2537" s="9"/>
      <c r="X2537" s="9"/>
      <c r="Y2537" s="9"/>
      <c r="Z2537" s="9"/>
      <c r="AA2537" s="9"/>
      <c r="AB2537" s="9"/>
      <c r="AC2537" s="9"/>
      <c r="AD2537" s="9"/>
      <c r="AE2537" s="9"/>
      <c r="AF2537" s="59">
        <f t="shared" si="869"/>
        <v>45026</v>
      </c>
      <c r="AG2537" s="15">
        <f t="shared" si="866"/>
        <v>0</v>
      </c>
      <c r="AH2537" s="15">
        <f t="shared" si="866"/>
        <v>0</v>
      </c>
      <c r="AI2537" s="4">
        <f t="shared" si="866"/>
        <v>0</v>
      </c>
      <c r="AJ2537" s="16">
        <f t="shared" si="866"/>
        <v>0</v>
      </c>
      <c r="AK2537" s="4">
        <f t="shared" si="866"/>
        <v>0</v>
      </c>
      <c r="AL2537" s="59">
        <f t="shared" si="867"/>
        <v>45026</v>
      </c>
      <c r="AM2537" s="16">
        <f t="shared" si="868"/>
        <v>0</v>
      </c>
      <c r="AN2537" s="15">
        <f t="shared" si="868"/>
        <v>0</v>
      </c>
      <c r="AO2537" s="9">
        <f t="shared" si="868"/>
        <v>0</v>
      </c>
      <c r="AP2537" s="17">
        <f t="shared" si="868"/>
        <v>0</v>
      </c>
      <c r="AQ2537" s="15">
        <f t="shared" si="868"/>
        <v>0</v>
      </c>
      <c r="AR2537" s="10">
        <f t="shared" si="868"/>
        <v>0</v>
      </c>
      <c r="AS2537" s="59">
        <f t="shared" si="868"/>
        <v>0</v>
      </c>
      <c r="AT2537" s="18"/>
      <c r="AU2537" s="18"/>
      <c r="AV2537" s="40"/>
      <c r="AW2537" s="18"/>
      <c r="AX2537" s="18"/>
      <c r="AY2537" s="18"/>
      <c r="AZ2537" s="18"/>
      <c r="BA2537" s="18"/>
      <c r="BB2537" s="18"/>
      <c r="BC2537" s="18"/>
      <c r="BD2537" s="18"/>
      <c r="BE2537" s="18"/>
      <c r="BF2537" s="18"/>
      <c r="BG2537" s="18"/>
      <c r="BH2537" s="18"/>
      <c r="BI2537" s="18"/>
      <c r="BJ2537" s="18"/>
      <c r="BK2537" s="18"/>
      <c r="BL2537" s="18"/>
      <c r="BM2537" s="18"/>
      <c r="BN2537" s="18"/>
      <c r="BO2537" s="18"/>
      <c r="BP2537" s="18"/>
      <c r="BQ2537" s="18"/>
      <c r="BR2537" s="18"/>
      <c r="BS2537" s="18"/>
      <c r="BT2537" s="18"/>
      <c r="BU2537" s="18"/>
      <c r="BV2537" s="18"/>
      <c r="BW2537" s="18"/>
      <c r="BX2537" s="18"/>
      <c r="BY2537" s="18"/>
      <c r="BZ2537" s="18"/>
      <c r="CA2537" s="18"/>
      <c r="CB2537" s="18"/>
      <c r="CC2537" s="18"/>
      <c r="CD2537" s="18"/>
      <c r="CE2537" s="18"/>
      <c r="CF2537" s="18"/>
      <c r="CG2537" s="18"/>
      <c r="CH2537" s="18"/>
      <c r="CI2537" s="18"/>
      <c r="CJ2537" s="18"/>
      <c r="CK2537" s="18"/>
      <c r="CL2537" s="18"/>
      <c r="CM2537" s="18"/>
      <c r="CN2537" s="18"/>
      <c r="CO2537" s="18"/>
      <c r="CP2537" s="18"/>
      <c r="CQ2537" s="18"/>
      <c r="CR2537" s="18"/>
      <c r="CS2537" s="18"/>
      <c r="CT2537" s="18"/>
      <c r="CU2537" s="18"/>
      <c r="CV2537" s="18"/>
      <c r="CW2537" s="18"/>
      <c r="CX2537" s="18"/>
      <c r="CY2537" s="18"/>
      <c r="CZ2537" s="18"/>
      <c r="DA2537" s="18"/>
      <c r="DB2537" s="18"/>
      <c r="DC2537" s="18"/>
      <c r="DD2537" s="18"/>
      <c r="DE2537" s="18"/>
      <c r="DF2537" s="18"/>
      <c r="DG2537" s="18"/>
      <c r="DH2537" s="18"/>
      <c r="DI2537" s="18"/>
      <c r="DJ2537" s="18"/>
      <c r="DK2537" s="18"/>
      <c r="DL2537" s="18"/>
      <c r="DM2537" s="18"/>
      <c r="DN2537" s="18"/>
      <c r="DO2537" s="18"/>
      <c r="DP2537" s="18"/>
      <c r="DQ2537" s="18"/>
      <c r="DR2537" s="18"/>
      <c r="DS2537" s="18"/>
      <c r="DT2537" s="18"/>
      <c r="DU2537" s="18"/>
      <c r="DV2537" s="18"/>
      <c r="DW2537" s="18"/>
      <c r="DX2537" s="18"/>
      <c r="DY2537" s="18"/>
      <c r="DZ2537" s="18"/>
      <c r="EA2537" s="18"/>
      <c r="EB2537" s="18"/>
      <c r="EC2537" s="18"/>
      <c r="ED2537" s="18"/>
      <c r="EE2537" s="18"/>
      <c r="EF2537" s="18"/>
      <c r="EG2537" s="18"/>
      <c r="EH2537" s="18"/>
      <c r="EI2537" s="18"/>
      <c r="EJ2537" s="18"/>
      <c r="EK2537" s="18"/>
      <c r="EL2537" s="18"/>
      <c r="EM2537" s="18"/>
      <c r="EN2537" s="18"/>
      <c r="EO2537" s="18"/>
      <c r="EP2537" s="18"/>
      <c r="EQ2537" s="18"/>
      <c r="ER2537" s="18"/>
      <c r="ES2537" s="18"/>
      <c r="ET2537" s="18"/>
      <c r="EU2537" s="18"/>
      <c r="EV2537" s="18"/>
      <c r="EW2537" s="18"/>
      <c r="EX2537" s="18"/>
      <c r="EY2537" s="18"/>
      <c r="EZ2537" s="18"/>
      <c r="FA2537" s="18"/>
      <c r="FB2537" s="18"/>
      <c r="FC2537" s="18"/>
      <c r="FD2537" s="18"/>
      <c r="FE2537" s="18"/>
      <c r="FF2537" s="18"/>
      <c r="FG2537" s="18"/>
      <c r="FH2537" s="18"/>
      <c r="FI2537" s="18"/>
      <c r="FJ2537" s="18"/>
      <c r="FK2537" s="18"/>
      <c r="FL2537" s="18"/>
      <c r="FM2537" s="18"/>
      <c r="FN2537" s="18"/>
      <c r="FO2537" s="18"/>
      <c r="FP2537" s="18"/>
      <c r="FQ2537" s="18"/>
      <c r="FR2537" s="18"/>
      <c r="FS2537" s="18"/>
      <c r="FT2537" s="18"/>
      <c r="FU2537" s="18"/>
      <c r="FV2537" s="18"/>
      <c r="FW2537" s="18"/>
      <c r="FX2537" s="18"/>
      <c r="FY2537" s="18"/>
      <c r="FZ2537" s="18"/>
      <c r="GA2537" s="18"/>
      <c r="GB2537" s="18"/>
      <c r="GC2537" s="18"/>
      <c r="GD2537" s="18"/>
      <c r="GE2537" s="18"/>
      <c r="GF2537" s="18"/>
      <c r="GG2537" s="18"/>
      <c r="GH2537" s="18"/>
      <c r="GI2537" s="18"/>
      <c r="GJ2537" s="18"/>
      <c r="GK2537" s="18"/>
      <c r="GL2537" s="18"/>
      <c r="GM2537" s="18"/>
      <c r="GN2537" s="18"/>
      <c r="GO2537" s="18"/>
      <c r="GP2537" s="18"/>
      <c r="GQ2537" s="18"/>
      <c r="GR2537" s="18"/>
      <c r="GS2537" s="18"/>
      <c r="GT2537" s="18"/>
    </row>
    <row r="2538" spans="1:202" x14ac:dyDescent="0.2">
      <c r="A2538" s="122"/>
      <c r="B2538" s="3"/>
      <c r="C2538" s="3"/>
      <c r="D2538" s="4"/>
      <c r="E2538" s="5"/>
      <c r="F2538" s="19"/>
      <c r="G2538" s="6"/>
      <c r="H2538" s="5"/>
      <c r="I2538" s="5"/>
      <c r="J2538" s="5"/>
      <c r="K2538" s="3"/>
      <c r="L2538" s="20"/>
      <c r="M2538" s="8"/>
      <c r="N2538" s="3"/>
      <c r="O2538" s="3"/>
      <c r="P2538" s="21"/>
      <c r="Q2538" s="2"/>
      <c r="R2538" s="9"/>
      <c r="S2538" s="9"/>
      <c r="T2538" s="9"/>
      <c r="U2538" s="9"/>
      <c r="V2538" s="9"/>
      <c r="W2538" s="9"/>
      <c r="X2538" s="9"/>
      <c r="Y2538" s="9"/>
      <c r="Z2538" s="9"/>
      <c r="AA2538" s="9"/>
      <c r="AB2538" s="9"/>
      <c r="AC2538" s="9"/>
      <c r="AD2538" s="9"/>
      <c r="AE2538" s="9"/>
      <c r="AF2538" s="59">
        <f t="shared" si="869"/>
        <v>45027</v>
      </c>
      <c r="AG2538" s="15">
        <f t="shared" si="866"/>
        <v>0</v>
      </c>
      <c r="AH2538" s="15">
        <f t="shared" si="866"/>
        <v>0</v>
      </c>
      <c r="AI2538" s="4">
        <f t="shared" si="866"/>
        <v>0</v>
      </c>
      <c r="AJ2538" s="16">
        <f t="shared" si="866"/>
        <v>0</v>
      </c>
      <c r="AK2538" s="4">
        <f t="shared" si="866"/>
        <v>0</v>
      </c>
      <c r="AL2538" s="59">
        <f t="shared" si="867"/>
        <v>45027</v>
      </c>
      <c r="AM2538" s="16">
        <f t="shared" si="868"/>
        <v>0</v>
      </c>
      <c r="AN2538" s="15">
        <f t="shared" si="868"/>
        <v>0</v>
      </c>
      <c r="AO2538" s="9">
        <f t="shared" si="868"/>
        <v>0</v>
      </c>
      <c r="AP2538" s="17">
        <f t="shared" si="868"/>
        <v>0</v>
      </c>
      <c r="AQ2538" s="15">
        <f t="shared" si="868"/>
        <v>0</v>
      </c>
      <c r="AR2538" s="10">
        <f t="shared" si="868"/>
        <v>0</v>
      </c>
      <c r="AS2538" s="59">
        <f t="shared" si="868"/>
        <v>0</v>
      </c>
      <c r="AT2538" s="18"/>
      <c r="AU2538" s="18"/>
      <c r="AV2538" s="40"/>
      <c r="AW2538" s="18"/>
      <c r="AX2538" s="18"/>
      <c r="AY2538" s="18"/>
      <c r="AZ2538" s="18"/>
      <c r="BA2538" s="18"/>
      <c r="BB2538" s="18"/>
      <c r="BC2538" s="18"/>
      <c r="BD2538" s="18"/>
      <c r="BE2538" s="18"/>
      <c r="BF2538" s="18"/>
      <c r="BG2538" s="18"/>
      <c r="BH2538" s="18"/>
      <c r="BI2538" s="18"/>
      <c r="BJ2538" s="18"/>
      <c r="BK2538" s="18"/>
      <c r="BL2538" s="18"/>
      <c r="BM2538" s="18"/>
      <c r="BN2538" s="18"/>
      <c r="BO2538" s="18"/>
      <c r="BP2538" s="18"/>
      <c r="BQ2538" s="18"/>
      <c r="BR2538" s="18"/>
      <c r="BS2538" s="18"/>
      <c r="BT2538" s="18"/>
      <c r="BU2538" s="18"/>
      <c r="BV2538" s="18"/>
      <c r="BW2538" s="18"/>
      <c r="BX2538" s="18"/>
      <c r="BY2538" s="18"/>
      <c r="BZ2538" s="18"/>
      <c r="CA2538" s="18"/>
      <c r="CB2538" s="18"/>
      <c r="CC2538" s="18"/>
      <c r="CD2538" s="18"/>
      <c r="CE2538" s="18"/>
      <c r="CF2538" s="18"/>
      <c r="CG2538" s="18"/>
      <c r="CH2538" s="18"/>
      <c r="CI2538" s="18"/>
      <c r="CJ2538" s="18"/>
      <c r="CK2538" s="18"/>
      <c r="CL2538" s="18"/>
      <c r="CM2538" s="18"/>
      <c r="CN2538" s="18"/>
      <c r="CO2538" s="18"/>
      <c r="CP2538" s="18"/>
      <c r="CQ2538" s="18"/>
      <c r="CR2538" s="18"/>
      <c r="CS2538" s="18"/>
      <c r="CT2538" s="18"/>
      <c r="CU2538" s="18"/>
      <c r="CV2538" s="18"/>
      <c r="CW2538" s="18"/>
      <c r="CX2538" s="18"/>
      <c r="CY2538" s="18"/>
      <c r="CZ2538" s="18"/>
      <c r="DA2538" s="18"/>
      <c r="DB2538" s="18"/>
      <c r="DC2538" s="18"/>
      <c r="DD2538" s="18"/>
      <c r="DE2538" s="18"/>
      <c r="DF2538" s="18"/>
      <c r="DG2538" s="18"/>
      <c r="DH2538" s="18"/>
      <c r="DI2538" s="18"/>
      <c r="DJ2538" s="18"/>
      <c r="DK2538" s="18"/>
      <c r="DL2538" s="18"/>
      <c r="DM2538" s="18"/>
      <c r="DN2538" s="18"/>
      <c r="DO2538" s="18"/>
      <c r="DP2538" s="18"/>
      <c r="DQ2538" s="18"/>
      <c r="DR2538" s="18"/>
      <c r="DS2538" s="18"/>
      <c r="DT2538" s="18"/>
      <c r="DU2538" s="18"/>
      <c r="DV2538" s="18"/>
      <c r="DW2538" s="18"/>
      <c r="DX2538" s="18"/>
      <c r="DY2538" s="18"/>
      <c r="DZ2538" s="18"/>
      <c r="EA2538" s="18"/>
      <c r="EB2538" s="18"/>
      <c r="EC2538" s="18"/>
      <c r="ED2538" s="18"/>
      <c r="EE2538" s="18"/>
      <c r="EF2538" s="18"/>
      <c r="EG2538" s="18"/>
      <c r="EH2538" s="18"/>
      <c r="EI2538" s="18"/>
      <c r="EJ2538" s="18"/>
      <c r="EK2538" s="18"/>
      <c r="EL2538" s="18"/>
      <c r="EM2538" s="18"/>
      <c r="EN2538" s="18"/>
      <c r="EO2538" s="18"/>
      <c r="EP2538" s="18"/>
      <c r="EQ2538" s="18"/>
      <c r="ER2538" s="18"/>
      <c r="ES2538" s="18"/>
      <c r="ET2538" s="18"/>
      <c r="EU2538" s="18"/>
      <c r="EV2538" s="18"/>
      <c r="EW2538" s="18"/>
      <c r="EX2538" s="18"/>
      <c r="EY2538" s="18"/>
      <c r="EZ2538" s="18"/>
      <c r="FA2538" s="18"/>
      <c r="FB2538" s="18"/>
      <c r="FC2538" s="18"/>
      <c r="FD2538" s="18"/>
      <c r="FE2538" s="18"/>
      <c r="FF2538" s="18"/>
      <c r="FG2538" s="18"/>
      <c r="FH2538" s="18"/>
      <c r="FI2538" s="18"/>
      <c r="FJ2538" s="18"/>
      <c r="FK2538" s="18"/>
      <c r="FL2538" s="18"/>
      <c r="FM2538" s="18"/>
      <c r="FN2538" s="18"/>
      <c r="FO2538" s="18"/>
      <c r="FP2538" s="18"/>
      <c r="FQ2538" s="18"/>
      <c r="FR2538" s="18"/>
      <c r="FS2538" s="18"/>
      <c r="FT2538" s="18"/>
      <c r="FU2538" s="18"/>
      <c r="FV2538" s="18"/>
      <c r="FW2538" s="18"/>
      <c r="FX2538" s="18"/>
      <c r="FY2538" s="18"/>
      <c r="FZ2538" s="18"/>
      <c r="GA2538" s="18"/>
      <c r="GB2538" s="18"/>
      <c r="GC2538" s="18"/>
      <c r="GD2538" s="18"/>
      <c r="GE2538" s="18"/>
      <c r="GF2538" s="18"/>
      <c r="GG2538" s="18"/>
      <c r="GH2538" s="18"/>
      <c r="GI2538" s="18"/>
      <c r="GJ2538" s="18"/>
      <c r="GK2538" s="18"/>
      <c r="GL2538" s="18"/>
      <c r="GM2538" s="18"/>
      <c r="GN2538" s="18"/>
      <c r="GO2538" s="18"/>
      <c r="GP2538" s="18"/>
      <c r="GQ2538" s="18"/>
      <c r="GR2538" s="18"/>
      <c r="GS2538" s="18"/>
      <c r="GT2538" s="18"/>
    </row>
    <row r="2539" spans="1:202" x14ac:dyDescent="0.2">
      <c r="A2539" s="122"/>
      <c r="B2539" s="3"/>
      <c r="C2539" s="3"/>
      <c r="D2539" s="4"/>
      <c r="E2539" s="5"/>
      <c r="F2539" s="19"/>
      <c r="G2539" s="6"/>
      <c r="H2539" s="5"/>
      <c r="I2539" s="5"/>
      <c r="J2539" s="5"/>
      <c r="K2539" s="3"/>
      <c r="L2539" s="20"/>
      <c r="M2539" s="8"/>
      <c r="N2539" s="3"/>
      <c r="O2539" s="3"/>
      <c r="P2539" s="21"/>
      <c r="Q2539" s="2"/>
      <c r="R2539" s="9"/>
      <c r="S2539" s="9"/>
      <c r="T2539" s="9"/>
      <c r="U2539" s="9"/>
      <c r="V2539" s="9"/>
      <c r="W2539" s="9"/>
      <c r="X2539" s="9"/>
      <c r="Y2539" s="9"/>
      <c r="Z2539" s="9"/>
      <c r="AA2539" s="9"/>
      <c r="AB2539" s="9"/>
      <c r="AC2539" s="9"/>
      <c r="AD2539" s="9"/>
      <c r="AE2539" s="9"/>
      <c r="AF2539" s="59">
        <f t="shared" si="869"/>
        <v>45028</v>
      </c>
      <c r="AG2539" s="15">
        <f t="shared" si="866"/>
        <v>0</v>
      </c>
      <c r="AH2539" s="15">
        <f t="shared" si="866"/>
        <v>0</v>
      </c>
      <c r="AI2539" s="4">
        <f t="shared" si="866"/>
        <v>0</v>
      </c>
      <c r="AJ2539" s="16">
        <f t="shared" si="866"/>
        <v>0</v>
      </c>
      <c r="AK2539" s="4">
        <f t="shared" si="866"/>
        <v>0</v>
      </c>
      <c r="AL2539" s="59">
        <f t="shared" si="867"/>
        <v>45028</v>
      </c>
      <c r="AM2539" s="16">
        <f t="shared" si="868"/>
        <v>0</v>
      </c>
      <c r="AN2539" s="15">
        <f t="shared" si="868"/>
        <v>0</v>
      </c>
      <c r="AO2539" s="9">
        <f t="shared" si="868"/>
        <v>0</v>
      </c>
      <c r="AP2539" s="17">
        <f t="shared" si="868"/>
        <v>0</v>
      </c>
      <c r="AQ2539" s="15">
        <f t="shared" si="868"/>
        <v>0</v>
      </c>
      <c r="AR2539" s="10">
        <f t="shared" si="868"/>
        <v>0</v>
      </c>
      <c r="AS2539" s="59">
        <f t="shared" si="868"/>
        <v>0</v>
      </c>
      <c r="AT2539" s="18"/>
      <c r="AU2539" s="18"/>
      <c r="AV2539" s="40"/>
      <c r="AW2539" s="18"/>
      <c r="AX2539" s="18"/>
      <c r="AY2539" s="18"/>
      <c r="AZ2539" s="18"/>
      <c r="BA2539" s="18"/>
      <c r="BB2539" s="18"/>
      <c r="BC2539" s="18"/>
      <c r="BD2539" s="18"/>
      <c r="BE2539" s="18"/>
      <c r="BF2539" s="18"/>
      <c r="BG2539" s="18"/>
      <c r="BH2539" s="18"/>
      <c r="BI2539" s="18"/>
      <c r="BJ2539" s="18"/>
      <c r="BK2539" s="18"/>
      <c r="BL2539" s="18"/>
      <c r="BM2539" s="18"/>
      <c r="BN2539" s="18"/>
      <c r="BO2539" s="18"/>
      <c r="BP2539" s="18"/>
      <c r="BQ2539" s="18"/>
      <c r="BR2539" s="18"/>
      <c r="BS2539" s="18"/>
      <c r="BT2539" s="18"/>
      <c r="BU2539" s="18"/>
      <c r="BV2539" s="18"/>
      <c r="BW2539" s="18"/>
      <c r="BX2539" s="18"/>
      <c r="BY2539" s="18"/>
      <c r="BZ2539" s="18"/>
      <c r="CA2539" s="18"/>
      <c r="CB2539" s="18"/>
      <c r="CC2539" s="18"/>
      <c r="CD2539" s="18"/>
      <c r="CE2539" s="18"/>
      <c r="CF2539" s="18"/>
      <c r="CG2539" s="18"/>
      <c r="CH2539" s="18"/>
      <c r="CI2539" s="18"/>
      <c r="CJ2539" s="18"/>
      <c r="CK2539" s="18"/>
      <c r="CL2539" s="18"/>
      <c r="CM2539" s="18"/>
      <c r="CN2539" s="18"/>
      <c r="CO2539" s="18"/>
      <c r="CP2539" s="18"/>
      <c r="CQ2539" s="18"/>
      <c r="CR2539" s="18"/>
      <c r="CS2539" s="18"/>
      <c r="CT2539" s="18"/>
      <c r="CU2539" s="18"/>
      <c r="CV2539" s="18"/>
      <c r="CW2539" s="18"/>
      <c r="CX2539" s="18"/>
      <c r="CY2539" s="18"/>
      <c r="CZ2539" s="18"/>
      <c r="DA2539" s="18"/>
      <c r="DB2539" s="18"/>
      <c r="DC2539" s="18"/>
      <c r="DD2539" s="18"/>
      <c r="DE2539" s="18"/>
      <c r="DF2539" s="18"/>
      <c r="DG2539" s="18"/>
      <c r="DH2539" s="18"/>
      <c r="DI2539" s="18"/>
      <c r="DJ2539" s="18"/>
      <c r="DK2539" s="18"/>
      <c r="DL2539" s="18"/>
      <c r="DM2539" s="18"/>
      <c r="DN2539" s="18"/>
      <c r="DO2539" s="18"/>
      <c r="DP2539" s="18"/>
      <c r="DQ2539" s="18"/>
      <c r="DR2539" s="18"/>
      <c r="DS2539" s="18"/>
      <c r="DT2539" s="18"/>
      <c r="DU2539" s="18"/>
      <c r="DV2539" s="18"/>
      <c r="DW2539" s="18"/>
      <c r="DX2539" s="18"/>
      <c r="DY2539" s="18"/>
      <c r="DZ2539" s="18"/>
      <c r="EA2539" s="18"/>
      <c r="EB2539" s="18"/>
      <c r="EC2539" s="18"/>
      <c r="ED2539" s="18"/>
      <c r="EE2539" s="18"/>
      <c r="EF2539" s="18"/>
      <c r="EG2539" s="18"/>
      <c r="EH2539" s="18"/>
      <c r="EI2539" s="18"/>
      <c r="EJ2539" s="18"/>
      <c r="EK2539" s="18"/>
      <c r="EL2539" s="18"/>
      <c r="EM2539" s="18"/>
      <c r="EN2539" s="18"/>
      <c r="EO2539" s="18"/>
      <c r="EP2539" s="18"/>
      <c r="EQ2539" s="18"/>
      <c r="ER2539" s="18"/>
      <c r="ES2539" s="18"/>
      <c r="ET2539" s="18"/>
      <c r="EU2539" s="18"/>
      <c r="EV2539" s="18"/>
      <c r="EW2539" s="18"/>
      <c r="EX2539" s="18"/>
      <c r="EY2539" s="18"/>
      <c r="EZ2539" s="18"/>
      <c r="FA2539" s="18"/>
      <c r="FB2539" s="18"/>
      <c r="FC2539" s="18"/>
      <c r="FD2539" s="18"/>
      <c r="FE2539" s="18"/>
      <c r="FF2539" s="18"/>
      <c r="FG2539" s="18"/>
      <c r="FH2539" s="18"/>
      <c r="FI2539" s="18"/>
      <c r="FJ2539" s="18"/>
      <c r="FK2539" s="18"/>
      <c r="FL2539" s="18"/>
      <c r="FM2539" s="18"/>
      <c r="FN2539" s="18"/>
      <c r="FO2539" s="18"/>
      <c r="FP2539" s="18"/>
      <c r="FQ2539" s="18"/>
      <c r="FR2539" s="18"/>
      <c r="FS2539" s="18"/>
      <c r="FT2539" s="18"/>
      <c r="FU2539" s="18"/>
      <c r="FV2539" s="18"/>
      <c r="FW2539" s="18"/>
      <c r="FX2539" s="18"/>
      <c r="FY2539" s="18"/>
      <c r="FZ2539" s="18"/>
      <c r="GA2539" s="18"/>
      <c r="GB2539" s="18"/>
      <c r="GC2539" s="18"/>
      <c r="GD2539" s="18"/>
      <c r="GE2539" s="18"/>
      <c r="GF2539" s="18"/>
      <c r="GG2539" s="18"/>
      <c r="GH2539" s="18"/>
      <c r="GI2539" s="18"/>
      <c r="GJ2539" s="18"/>
      <c r="GK2539" s="18"/>
      <c r="GL2539" s="18"/>
      <c r="GM2539" s="18"/>
      <c r="GN2539" s="18"/>
      <c r="GO2539" s="18"/>
      <c r="GP2539" s="18"/>
      <c r="GQ2539" s="18"/>
      <c r="GR2539" s="18"/>
      <c r="GS2539" s="18"/>
      <c r="GT2539" s="18"/>
    </row>
    <row r="2540" spans="1:202" x14ac:dyDescent="0.2">
      <c r="A2540" s="122"/>
      <c r="B2540" s="3"/>
      <c r="C2540" s="3"/>
      <c r="D2540" s="4"/>
      <c r="E2540" s="5"/>
      <c r="F2540" s="19"/>
      <c r="G2540" s="6"/>
      <c r="H2540" s="5"/>
      <c r="I2540" s="5"/>
      <c r="J2540" s="5"/>
      <c r="K2540" s="3"/>
      <c r="L2540" s="20"/>
      <c r="M2540" s="8"/>
      <c r="N2540" s="3"/>
      <c r="O2540" s="3"/>
      <c r="P2540" s="21"/>
      <c r="Q2540" s="2"/>
      <c r="R2540" s="9"/>
      <c r="S2540" s="9"/>
      <c r="T2540" s="9"/>
      <c r="U2540" s="9"/>
      <c r="V2540" s="9"/>
      <c r="W2540" s="9"/>
      <c r="X2540" s="9"/>
      <c r="Y2540" s="9"/>
      <c r="Z2540" s="9"/>
      <c r="AA2540" s="9"/>
      <c r="AB2540" s="9"/>
      <c r="AC2540" s="9"/>
      <c r="AD2540" s="9"/>
      <c r="AE2540" s="9"/>
      <c r="AF2540" s="59">
        <f t="shared" si="869"/>
        <v>45029</v>
      </c>
      <c r="AG2540" s="15">
        <f t="shared" si="866"/>
        <v>0</v>
      </c>
      <c r="AH2540" s="15">
        <f t="shared" si="866"/>
        <v>0</v>
      </c>
      <c r="AI2540" s="4">
        <f t="shared" si="866"/>
        <v>0</v>
      </c>
      <c r="AJ2540" s="16">
        <f t="shared" si="866"/>
        <v>0</v>
      </c>
      <c r="AK2540" s="4">
        <f t="shared" si="866"/>
        <v>0</v>
      </c>
      <c r="AL2540" s="59">
        <f t="shared" si="867"/>
        <v>45029</v>
      </c>
      <c r="AM2540" s="16">
        <f t="shared" si="868"/>
        <v>0</v>
      </c>
      <c r="AN2540" s="15">
        <f t="shared" si="868"/>
        <v>0</v>
      </c>
      <c r="AO2540" s="9">
        <f t="shared" si="868"/>
        <v>0</v>
      </c>
      <c r="AP2540" s="17">
        <f t="shared" si="868"/>
        <v>0</v>
      </c>
      <c r="AQ2540" s="15">
        <f t="shared" si="868"/>
        <v>0</v>
      </c>
      <c r="AR2540" s="10">
        <f t="shared" si="868"/>
        <v>0</v>
      </c>
      <c r="AS2540" s="59">
        <f t="shared" si="868"/>
        <v>0</v>
      </c>
      <c r="AT2540" s="18"/>
      <c r="AU2540" s="18"/>
      <c r="AV2540" s="40"/>
      <c r="AW2540" s="18"/>
      <c r="AX2540" s="18"/>
      <c r="AY2540" s="18"/>
      <c r="AZ2540" s="18"/>
      <c r="BA2540" s="18"/>
      <c r="BB2540" s="18"/>
      <c r="BC2540" s="18"/>
      <c r="BD2540" s="18"/>
      <c r="BE2540" s="18"/>
      <c r="BF2540" s="18"/>
      <c r="BG2540" s="18"/>
      <c r="BH2540" s="18"/>
      <c r="BI2540" s="18"/>
      <c r="BJ2540" s="18"/>
      <c r="BK2540" s="18"/>
      <c r="BL2540" s="18"/>
      <c r="BM2540" s="18"/>
      <c r="BN2540" s="18"/>
      <c r="BO2540" s="18"/>
      <c r="BP2540" s="18"/>
      <c r="BQ2540" s="18"/>
      <c r="BR2540" s="18"/>
      <c r="BS2540" s="18"/>
      <c r="BT2540" s="18"/>
      <c r="BU2540" s="18"/>
      <c r="BV2540" s="18"/>
      <c r="BW2540" s="18"/>
      <c r="BX2540" s="18"/>
      <c r="BY2540" s="18"/>
      <c r="BZ2540" s="18"/>
      <c r="CA2540" s="18"/>
      <c r="CB2540" s="18"/>
      <c r="CC2540" s="18"/>
      <c r="CD2540" s="18"/>
      <c r="CE2540" s="18"/>
      <c r="CF2540" s="18"/>
      <c r="CG2540" s="18"/>
      <c r="CH2540" s="18"/>
      <c r="CI2540" s="18"/>
      <c r="CJ2540" s="18"/>
      <c r="CK2540" s="18"/>
      <c r="CL2540" s="18"/>
      <c r="CM2540" s="18"/>
      <c r="CN2540" s="18"/>
      <c r="CO2540" s="18"/>
      <c r="CP2540" s="18"/>
      <c r="CQ2540" s="18"/>
      <c r="CR2540" s="18"/>
      <c r="CS2540" s="18"/>
      <c r="CT2540" s="18"/>
      <c r="CU2540" s="18"/>
      <c r="CV2540" s="18"/>
      <c r="CW2540" s="18"/>
      <c r="CX2540" s="18"/>
      <c r="CY2540" s="18"/>
      <c r="CZ2540" s="18"/>
      <c r="DA2540" s="18"/>
      <c r="DB2540" s="18"/>
      <c r="DC2540" s="18"/>
      <c r="DD2540" s="18"/>
      <c r="DE2540" s="18"/>
      <c r="DF2540" s="18"/>
      <c r="DG2540" s="18"/>
      <c r="DH2540" s="18"/>
      <c r="DI2540" s="18"/>
      <c r="DJ2540" s="18"/>
      <c r="DK2540" s="18"/>
      <c r="DL2540" s="18"/>
      <c r="DM2540" s="18"/>
      <c r="DN2540" s="18"/>
      <c r="DO2540" s="18"/>
      <c r="DP2540" s="18"/>
      <c r="DQ2540" s="18"/>
      <c r="DR2540" s="18"/>
      <c r="DS2540" s="18"/>
      <c r="DT2540" s="18"/>
      <c r="DU2540" s="18"/>
      <c r="DV2540" s="18"/>
      <c r="DW2540" s="18"/>
      <c r="DX2540" s="18"/>
      <c r="DY2540" s="18"/>
      <c r="DZ2540" s="18"/>
      <c r="EA2540" s="18"/>
      <c r="EB2540" s="18"/>
      <c r="EC2540" s="18"/>
      <c r="ED2540" s="18"/>
      <c r="EE2540" s="18"/>
      <c r="EF2540" s="18"/>
      <c r="EG2540" s="18"/>
      <c r="EH2540" s="18"/>
      <c r="EI2540" s="18"/>
      <c r="EJ2540" s="18"/>
      <c r="EK2540" s="18"/>
      <c r="EL2540" s="18"/>
      <c r="EM2540" s="18"/>
      <c r="EN2540" s="18"/>
      <c r="EO2540" s="18"/>
      <c r="EP2540" s="18"/>
      <c r="EQ2540" s="18"/>
      <c r="ER2540" s="18"/>
      <c r="ES2540" s="18"/>
      <c r="ET2540" s="18"/>
      <c r="EU2540" s="18"/>
      <c r="EV2540" s="18"/>
      <c r="EW2540" s="18"/>
      <c r="EX2540" s="18"/>
      <c r="EY2540" s="18"/>
      <c r="EZ2540" s="18"/>
      <c r="FA2540" s="18"/>
      <c r="FB2540" s="18"/>
      <c r="FC2540" s="18"/>
      <c r="FD2540" s="18"/>
      <c r="FE2540" s="18"/>
      <c r="FF2540" s="18"/>
      <c r="FG2540" s="18"/>
      <c r="FH2540" s="18"/>
      <c r="FI2540" s="18"/>
      <c r="FJ2540" s="18"/>
      <c r="FK2540" s="18"/>
      <c r="FL2540" s="18"/>
      <c r="FM2540" s="18"/>
      <c r="FN2540" s="18"/>
      <c r="FO2540" s="18"/>
      <c r="FP2540" s="18"/>
      <c r="FQ2540" s="18"/>
      <c r="FR2540" s="18"/>
      <c r="FS2540" s="18"/>
      <c r="FT2540" s="18"/>
      <c r="FU2540" s="18"/>
      <c r="FV2540" s="18"/>
      <c r="FW2540" s="18"/>
      <c r="FX2540" s="18"/>
      <c r="FY2540" s="18"/>
      <c r="FZ2540" s="18"/>
      <c r="GA2540" s="18"/>
      <c r="GB2540" s="18"/>
      <c r="GC2540" s="18"/>
      <c r="GD2540" s="18"/>
      <c r="GE2540" s="18"/>
      <c r="GF2540" s="18"/>
      <c r="GG2540" s="18"/>
      <c r="GH2540" s="18"/>
      <c r="GI2540" s="18"/>
      <c r="GJ2540" s="18"/>
      <c r="GK2540" s="18"/>
      <c r="GL2540" s="18"/>
      <c r="GM2540" s="18"/>
      <c r="GN2540" s="18"/>
      <c r="GO2540" s="18"/>
      <c r="GP2540" s="18"/>
      <c r="GQ2540" s="18"/>
      <c r="GR2540" s="18"/>
      <c r="GS2540" s="18"/>
      <c r="GT2540" s="18"/>
    </row>
    <row r="2541" spans="1:202" x14ac:dyDescent="0.2">
      <c r="A2541" s="122"/>
      <c r="B2541" s="3"/>
      <c r="C2541" s="3"/>
      <c r="D2541" s="4"/>
      <c r="E2541" s="5"/>
      <c r="F2541" s="19"/>
      <c r="G2541" s="6"/>
      <c r="H2541" s="5"/>
      <c r="I2541" s="5"/>
      <c r="J2541" s="5"/>
      <c r="K2541" s="3"/>
      <c r="L2541" s="20"/>
      <c r="M2541" s="8"/>
      <c r="N2541" s="3"/>
      <c r="O2541" s="3"/>
      <c r="P2541" s="21"/>
      <c r="Q2541" s="2"/>
      <c r="R2541" s="9"/>
      <c r="S2541" s="9"/>
      <c r="T2541" s="9"/>
      <c r="U2541" s="9"/>
      <c r="V2541" s="9"/>
      <c r="W2541" s="9"/>
      <c r="X2541" s="9"/>
      <c r="Y2541" s="9"/>
      <c r="Z2541" s="9"/>
      <c r="AA2541" s="9"/>
      <c r="AB2541" s="9"/>
      <c r="AC2541" s="9"/>
      <c r="AD2541" s="9"/>
      <c r="AE2541" s="9"/>
      <c r="AF2541" s="59">
        <f t="shared" si="869"/>
        <v>45030</v>
      </c>
      <c r="AG2541" s="15">
        <f t="shared" si="866"/>
        <v>0</v>
      </c>
      <c r="AH2541" s="15">
        <f t="shared" si="866"/>
        <v>0</v>
      </c>
      <c r="AI2541" s="4">
        <f t="shared" si="866"/>
        <v>0</v>
      </c>
      <c r="AJ2541" s="16">
        <f t="shared" si="866"/>
        <v>0</v>
      </c>
      <c r="AK2541" s="4">
        <f t="shared" si="866"/>
        <v>0</v>
      </c>
      <c r="AL2541" s="59">
        <f t="shared" si="867"/>
        <v>45030</v>
      </c>
      <c r="AM2541" s="16">
        <f t="shared" si="868"/>
        <v>0</v>
      </c>
      <c r="AN2541" s="15">
        <f t="shared" si="868"/>
        <v>0</v>
      </c>
      <c r="AO2541" s="9">
        <f t="shared" si="868"/>
        <v>0</v>
      </c>
      <c r="AP2541" s="17">
        <f t="shared" si="868"/>
        <v>0</v>
      </c>
      <c r="AQ2541" s="15">
        <f t="shared" si="868"/>
        <v>0</v>
      </c>
      <c r="AR2541" s="10">
        <f t="shared" si="868"/>
        <v>0</v>
      </c>
      <c r="AS2541" s="59">
        <f t="shared" si="868"/>
        <v>0</v>
      </c>
      <c r="AT2541" s="18"/>
      <c r="AU2541" s="18"/>
      <c r="AV2541" s="40"/>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c r="DM2541" s="18"/>
      <c r="DN2541" s="18"/>
      <c r="DO2541" s="18"/>
      <c r="DP2541" s="18"/>
      <c r="DQ2541" s="18"/>
      <c r="DR2541" s="18"/>
      <c r="DS2541" s="18"/>
      <c r="DT2541" s="18"/>
      <c r="DU2541" s="18"/>
      <c r="DV2541" s="18"/>
      <c r="DW2541" s="18"/>
      <c r="DX2541" s="18"/>
      <c r="DY2541" s="18"/>
      <c r="DZ2541" s="18"/>
      <c r="EA2541" s="18"/>
      <c r="EB2541" s="18"/>
      <c r="EC2541" s="18"/>
      <c r="ED2541" s="18"/>
      <c r="EE2541" s="18"/>
      <c r="EF2541" s="18"/>
      <c r="EG2541" s="18"/>
      <c r="EH2541" s="18"/>
      <c r="EI2541" s="18"/>
      <c r="EJ2541" s="18"/>
      <c r="EK2541" s="18"/>
      <c r="EL2541" s="18"/>
      <c r="EM2541" s="18"/>
      <c r="EN2541" s="18"/>
      <c r="EO2541" s="18"/>
      <c r="EP2541" s="18"/>
      <c r="EQ2541" s="18"/>
      <c r="ER2541" s="18"/>
      <c r="ES2541" s="18"/>
      <c r="ET2541" s="18"/>
      <c r="EU2541" s="18"/>
      <c r="EV2541" s="18"/>
      <c r="EW2541" s="18"/>
      <c r="EX2541" s="18"/>
      <c r="EY2541" s="18"/>
      <c r="EZ2541" s="18"/>
      <c r="FA2541" s="18"/>
      <c r="FB2541" s="18"/>
      <c r="FC2541" s="18"/>
      <c r="FD2541" s="18"/>
      <c r="FE2541" s="18"/>
      <c r="FF2541" s="18"/>
      <c r="FG2541" s="18"/>
      <c r="FH2541" s="18"/>
      <c r="FI2541" s="18"/>
      <c r="FJ2541" s="18"/>
      <c r="FK2541" s="18"/>
      <c r="FL2541" s="18"/>
      <c r="FM2541" s="18"/>
      <c r="FN2541" s="18"/>
      <c r="FO2541" s="18"/>
      <c r="FP2541" s="18"/>
      <c r="FQ2541" s="18"/>
      <c r="FR2541" s="18"/>
      <c r="FS2541" s="18"/>
      <c r="FT2541" s="18"/>
      <c r="FU2541" s="18"/>
      <c r="FV2541" s="18"/>
      <c r="FW2541" s="18"/>
      <c r="FX2541" s="18"/>
      <c r="FY2541" s="18"/>
      <c r="FZ2541" s="18"/>
      <c r="GA2541" s="18"/>
      <c r="GB2541" s="18"/>
      <c r="GC2541" s="18"/>
      <c r="GD2541" s="18"/>
      <c r="GE2541" s="18"/>
      <c r="GF2541" s="18"/>
      <c r="GG2541" s="18"/>
      <c r="GH2541" s="18"/>
      <c r="GI2541" s="18"/>
      <c r="GJ2541" s="18"/>
      <c r="GK2541" s="18"/>
      <c r="GL2541" s="18"/>
      <c r="GM2541" s="18"/>
      <c r="GN2541" s="18"/>
      <c r="GO2541" s="18"/>
      <c r="GP2541" s="18"/>
      <c r="GQ2541" s="18"/>
      <c r="GR2541" s="18"/>
      <c r="GS2541" s="18"/>
      <c r="GT2541" s="18"/>
    </row>
    <row r="2542" spans="1:202" x14ac:dyDescent="0.2">
      <c r="A2542" s="122"/>
      <c r="B2542" s="3"/>
      <c r="C2542" s="3"/>
      <c r="D2542" s="4"/>
      <c r="E2542" s="5"/>
      <c r="F2542" s="19"/>
      <c r="G2542" s="6"/>
      <c r="H2542" s="5"/>
      <c r="I2542" s="5"/>
      <c r="J2542" s="5"/>
      <c r="K2542" s="3"/>
      <c r="L2542" s="20"/>
      <c r="M2542" s="8"/>
      <c r="N2542" s="3"/>
      <c r="O2542" s="3"/>
      <c r="P2542" s="21"/>
      <c r="Q2542" s="2"/>
      <c r="R2542" s="9"/>
      <c r="S2542" s="9"/>
      <c r="T2542" s="9"/>
      <c r="U2542" s="9"/>
      <c r="V2542" s="9"/>
      <c r="W2542" s="9"/>
      <c r="X2542" s="9"/>
      <c r="Y2542" s="9"/>
      <c r="Z2542" s="9"/>
      <c r="AA2542" s="9"/>
      <c r="AB2542" s="9"/>
      <c r="AC2542" s="9"/>
      <c r="AD2542" s="9"/>
      <c r="AE2542" s="9"/>
      <c r="AF2542" s="59">
        <f t="shared" si="869"/>
        <v>45031</v>
      </c>
      <c r="AG2542" s="15">
        <f t="shared" ref="AG2542:AK2555" si="870">VLOOKUP($AF2542,$A$10:$Q$3625,(AG$1)+1)</f>
        <v>0</v>
      </c>
      <c r="AH2542" s="15">
        <f t="shared" si="870"/>
        <v>0</v>
      </c>
      <c r="AI2542" s="4">
        <f t="shared" si="870"/>
        <v>0</v>
      </c>
      <c r="AJ2542" s="16">
        <f t="shared" si="870"/>
        <v>0</v>
      </c>
      <c r="AK2542" s="4">
        <f t="shared" si="870"/>
        <v>0</v>
      </c>
      <c r="AL2542" s="59">
        <f t="shared" si="867"/>
        <v>45031</v>
      </c>
      <c r="AM2542" s="16">
        <f t="shared" ref="AM2542:AS2555" si="871">VLOOKUP($AF2542,$A$10:$Q$3625,(AM$1)+1)</f>
        <v>0</v>
      </c>
      <c r="AN2542" s="15">
        <f t="shared" si="871"/>
        <v>0</v>
      </c>
      <c r="AO2542" s="9">
        <f t="shared" si="871"/>
        <v>0</v>
      </c>
      <c r="AP2542" s="17">
        <f t="shared" si="871"/>
        <v>0</v>
      </c>
      <c r="AQ2542" s="15">
        <f t="shared" si="871"/>
        <v>0</v>
      </c>
      <c r="AR2542" s="10">
        <f t="shared" si="871"/>
        <v>0</v>
      </c>
      <c r="AS2542" s="59">
        <f t="shared" si="871"/>
        <v>0</v>
      </c>
      <c r="AT2542" s="18"/>
      <c r="AU2542" s="18"/>
      <c r="AV2542" s="40"/>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8"/>
      <c r="FH2542" s="18"/>
      <c r="FI2542" s="18"/>
      <c r="FJ2542" s="18"/>
      <c r="FK2542" s="18"/>
      <c r="FL2542" s="18"/>
      <c r="FM2542" s="18"/>
      <c r="FN2542" s="18"/>
      <c r="FO2542" s="18"/>
      <c r="FP2542" s="18"/>
      <c r="FQ2542" s="18"/>
      <c r="FR2542" s="18"/>
      <c r="FS2542" s="18"/>
      <c r="FT2542" s="18"/>
      <c r="FU2542" s="18"/>
      <c r="FV2542" s="18"/>
      <c r="FW2542" s="18"/>
      <c r="FX2542" s="18"/>
      <c r="FY2542" s="18"/>
      <c r="FZ2542" s="18"/>
      <c r="GA2542" s="18"/>
      <c r="GB2542" s="18"/>
      <c r="GC2542" s="18"/>
      <c r="GD2542" s="18"/>
      <c r="GE2542" s="18"/>
      <c r="GF2542" s="18"/>
      <c r="GG2542" s="18"/>
      <c r="GH2542" s="18"/>
      <c r="GI2542" s="18"/>
      <c r="GJ2542" s="18"/>
      <c r="GK2542" s="18"/>
      <c r="GL2542" s="18"/>
      <c r="GM2542" s="18"/>
      <c r="GN2542" s="18"/>
      <c r="GO2542" s="18"/>
      <c r="GP2542" s="18"/>
      <c r="GQ2542" s="18"/>
      <c r="GR2542" s="18"/>
      <c r="GS2542" s="18"/>
      <c r="GT2542" s="18"/>
    </row>
    <row r="2543" spans="1:202" x14ac:dyDescent="0.2">
      <c r="A2543" s="122"/>
      <c r="B2543" s="3"/>
      <c r="C2543" s="3"/>
      <c r="D2543" s="4"/>
      <c r="E2543" s="5"/>
      <c r="F2543" s="19"/>
      <c r="G2543" s="6"/>
      <c r="H2543" s="5"/>
      <c r="I2543" s="5"/>
      <c r="J2543" s="5"/>
      <c r="K2543" s="3"/>
      <c r="L2543" s="20"/>
      <c r="M2543" s="8"/>
      <c r="N2543" s="3"/>
      <c r="O2543" s="3"/>
      <c r="P2543" s="21"/>
      <c r="Q2543" s="2"/>
      <c r="R2543" s="9"/>
      <c r="S2543" s="9"/>
      <c r="T2543" s="9"/>
      <c r="U2543" s="9"/>
      <c r="V2543" s="9"/>
      <c r="W2543" s="9"/>
      <c r="X2543" s="9"/>
      <c r="Y2543" s="9"/>
      <c r="Z2543" s="9"/>
      <c r="AA2543" s="9"/>
      <c r="AB2543" s="9"/>
      <c r="AC2543" s="9"/>
      <c r="AD2543" s="9"/>
      <c r="AE2543" s="9"/>
      <c r="AF2543" s="59">
        <f t="shared" si="869"/>
        <v>45032</v>
      </c>
      <c r="AG2543" s="15">
        <f t="shared" si="870"/>
        <v>0</v>
      </c>
      <c r="AH2543" s="15">
        <f t="shared" si="870"/>
        <v>0</v>
      </c>
      <c r="AI2543" s="4">
        <f t="shared" si="870"/>
        <v>0</v>
      </c>
      <c r="AJ2543" s="16">
        <f t="shared" si="870"/>
        <v>0</v>
      </c>
      <c r="AK2543" s="4">
        <f t="shared" si="870"/>
        <v>0</v>
      </c>
      <c r="AL2543" s="59">
        <f t="shared" si="867"/>
        <v>45032</v>
      </c>
      <c r="AM2543" s="16">
        <f t="shared" si="871"/>
        <v>0</v>
      </c>
      <c r="AN2543" s="15">
        <f t="shared" si="871"/>
        <v>0</v>
      </c>
      <c r="AO2543" s="9">
        <f t="shared" si="871"/>
        <v>0</v>
      </c>
      <c r="AP2543" s="17">
        <f t="shared" si="871"/>
        <v>0</v>
      </c>
      <c r="AQ2543" s="15">
        <f t="shared" si="871"/>
        <v>0</v>
      </c>
      <c r="AR2543" s="10">
        <f t="shared" si="871"/>
        <v>0</v>
      </c>
      <c r="AS2543" s="59">
        <f t="shared" si="871"/>
        <v>0</v>
      </c>
      <c r="AT2543" s="18"/>
      <c r="AU2543" s="18"/>
      <c r="AV2543" s="40"/>
      <c r="AW2543" s="18"/>
      <c r="AX2543" s="18"/>
      <c r="AY2543" s="18"/>
      <c r="AZ2543" s="18"/>
      <c r="BA2543" s="18"/>
      <c r="BB2543" s="18"/>
      <c r="BC2543" s="18"/>
      <c r="BD2543" s="18"/>
      <c r="BE2543" s="18"/>
      <c r="BF2543" s="18"/>
      <c r="BG2543" s="18"/>
      <c r="BH2543" s="18"/>
      <c r="BI2543" s="18"/>
      <c r="BJ2543" s="18"/>
      <c r="BK2543" s="18"/>
      <c r="BL2543" s="18"/>
      <c r="BM2543" s="18"/>
      <c r="BN2543" s="18"/>
      <c r="BO2543" s="18"/>
      <c r="BP2543" s="18"/>
      <c r="BQ2543" s="18"/>
      <c r="BR2543" s="18"/>
      <c r="BS2543" s="18"/>
      <c r="BT2543" s="18"/>
      <c r="BU2543" s="18"/>
      <c r="BV2543" s="18"/>
      <c r="BW2543" s="18"/>
      <c r="BX2543" s="18"/>
      <c r="BY2543" s="18"/>
      <c r="BZ2543" s="18"/>
      <c r="CA2543" s="18"/>
      <c r="CB2543" s="18"/>
      <c r="CC2543" s="18"/>
      <c r="CD2543" s="18"/>
      <c r="CE2543" s="18"/>
      <c r="CF2543" s="18"/>
      <c r="CG2543" s="18"/>
      <c r="CH2543" s="18"/>
      <c r="CI2543" s="18"/>
      <c r="CJ2543" s="18"/>
      <c r="CK2543" s="18"/>
      <c r="CL2543" s="18"/>
      <c r="CM2543" s="18"/>
      <c r="CN2543" s="18"/>
      <c r="CO2543" s="18"/>
      <c r="CP2543" s="18"/>
      <c r="CQ2543" s="18"/>
      <c r="CR2543" s="18"/>
      <c r="CS2543" s="18"/>
      <c r="CT2543" s="18"/>
      <c r="CU2543" s="18"/>
      <c r="CV2543" s="18"/>
      <c r="CW2543" s="18"/>
      <c r="CX2543" s="18"/>
      <c r="CY2543" s="18"/>
      <c r="CZ2543" s="18"/>
      <c r="DA2543" s="18"/>
      <c r="DB2543" s="18"/>
      <c r="DC2543" s="18"/>
      <c r="DD2543" s="18"/>
      <c r="DE2543" s="18"/>
      <c r="DF2543" s="18"/>
      <c r="DG2543" s="18"/>
      <c r="DH2543" s="18"/>
      <c r="DI2543" s="18"/>
      <c r="DJ2543" s="18"/>
      <c r="DK2543" s="18"/>
      <c r="DL2543" s="18"/>
      <c r="DM2543" s="18"/>
      <c r="DN2543" s="18"/>
      <c r="DO2543" s="18"/>
      <c r="DP2543" s="18"/>
      <c r="DQ2543" s="18"/>
      <c r="DR2543" s="18"/>
      <c r="DS2543" s="18"/>
      <c r="DT2543" s="18"/>
      <c r="DU2543" s="18"/>
      <c r="DV2543" s="18"/>
      <c r="DW2543" s="18"/>
      <c r="DX2543" s="18"/>
      <c r="DY2543" s="18"/>
      <c r="DZ2543" s="18"/>
      <c r="EA2543" s="18"/>
      <c r="EB2543" s="18"/>
      <c r="EC2543" s="18"/>
      <c r="ED2543" s="18"/>
      <c r="EE2543" s="18"/>
      <c r="EF2543" s="18"/>
      <c r="EG2543" s="18"/>
      <c r="EH2543" s="18"/>
      <c r="EI2543" s="18"/>
      <c r="EJ2543" s="18"/>
      <c r="EK2543" s="18"/>
      <c r="EL2543" s="18"/>
      <c r="EM2543" s="18"/>
      <c r="EN2543" s="18"/>
      <c r="EO2543" s="18"/>
      <c r="EP2543" s="18"/>
      <c r="EQ2543" s="18"/>
      <c r="ER2543" s="18"/>
      <c r="ES2543" s="18"/>
      <c r="ET2543" s="18"/>
      <c r="EU2543" s="18"/>
      <c r="EV2543" s="18"/>
      <c r="EW2543" s="18"/>
      <c r="EX2543" s="18"/>
      <c r="EY2543" s="18"/>
      <c r="EZ2543" s="18"/>
      <c r="FA2543" s="18"/>
      <c r="FB2543" s="18"/>
      <c r="FC2543" s="18"/>
      <c r="FD2543" s="18"/>
      <c r="FE2543" s="18"/>
      <c r="FF2543" s="18"/>
      <c r="FG2543" s="18"/>
      <c r="FH2543" s="18"/>
      <c r="FI2543" s="18"/>
      <c r="FJ2543" s="18"/>
      <c r="FK2543" s="18"/>
      <c r="FL2543" s="18"/>
      <c r="FM2543" s="18"/>
      <c r="FN2543" s="18"/>
      <c r="FO2543" s="18"/>
      <c r="FP2543" s="18"/>
      <c r="FQ2543" s="18"/>
      <c r="FR2543" s="18"/>
      <c r="FS2543" s="18"/>
      <c r="FT2543" s="18"/>
      <c r="FU2543" s="18"/>
      <c r="FV2543" s="18"/>
      <c r="FW2543" s="18"/>
      <c r="FX2543" s="18"/>
      <c r="FY2543" s="18"/>
      <c r="FZ2543" s="18"/>
      <c r="GA2543" s="18"/>
      <c r="GB2543" s="18"/>
      <c r="GC2543" s="18"/>
      <c r="GD2543" s="18"/>
      <c r="GE2543" s="18"/>
      <c r="GF2543" s="18"/>
      <c r="GG2543" s="18"/>
      <c r="GH2543" s="18"/>
      <c r="GI2543" s="18"/>
      <c r="GJ2543" s="18"/>
      <c r="GK2543" s="18"/>
      <c r="GL2543" s="18"/>
      <c r="GM2543" s="18"/>
      <c r="GN2543" s="18"/>
      <c r="GO2543" s="18"/>
      <c r="GP2543" s="18"/>
      <c r="GQ2543" s="18"/>
      <c r="GR2543" s="18"/>
      <c r="GS2543" s="18"/>
      <c r="GT2543" s="18"/>
    </row>
    <row r="2544" spans="1:202" x14ac:dyDescent="0.2">
      <c r="A2544" s="122"/>
      <c r="B2544" s="3"/>
      <c r="C2544" s="3"/>
      <c r="D2544" s="4"/>
      <c r="E2544" s="5"/>
      <c r="F2544" s="19"/>
      <c r="G2544" s="6"/>
      <c r="H2544" s="5"/>
      <c r="I2544" s="5"/>
      <c r="J2544" s="5"/>
      <c r="K2544" s="3"/>
      <c r="L2544" s="20"/>
      <c r="M2544" s="8"/>
      <c r="N2544" s="3"/>
      <c r="O2544" s="3"/>
      <c r="P2544" s="21"/>
      <c r="Q2544" s="2"/>
      <c r="R2544" s="9"/>
      <c r="S2544" s="9"/>
      <c r="T2544" s="9"/>
      <c r="U2544" s="9"/>
      <c r="V2544" s="9"/>
      <c r="W2544" s="9"/>
      <c r="X2544" s="9"/>
      <c r="Y2544" s="9"/>
      <c r="Z2544" s="9"/>
      <c r="AA2544" s="9"/>
      <c r="AB2544" s="9"/>
      <c r="AC2544" s="9"/>
      <c r="AD2544" s="9"/>
      <c r="AE2544" s="9"/>
      <c r="AF2544" s="59">
        <f t="shared" si="869"/>
        <v>45033</v>
      </c>
      <c r="AG2544" s="15">
        <f t="shared" si="870"/>
        <v>0</v>
      </c>
      <c r="AH2544" s="15">
        <f t="shared" si="870"/>
        <v>0</v>
      </c>
      <c r="AI2544" s="4">
        <f t="shared" si="870"/>
        <v>0</v>
      </c>
      <c r="AJ2544" s="16">
        <f t="shared" si="870"/>
        <v>0</v>
      </c>
      <c r="AK2544" s="4">
        <f t="shared" si="870"/>
        <v>0</v>
      </c>
      <c r="AL2544" s="59">
        <f t="shared" si="867"/>
        <v>45033</v>
      </c>
      <c r="AM2544" s="16">
        <f t="shared" si="871"/>
        <v>0</v>
      </c>
      <c r="AN2544" s="15">
        <f t="shared" si="871"/>
        <v>0</v>
      </c>
      <c r="AO2544" s="9">
        <f t="shared" si="871"/>
        <v>0</v>
      </c>
      <c r="AP2544" s="17">
        <f t="shared" si="871"/>
        <v>0</v>
      </c>
      <c r="AQ2544" s="15">
        <f t="shared" si="871"/>
        <v>0</v>
      </c>
      <c r="AR2544" s="10">
        <f t="shared" si="871"/>
        <v>0</v>
      </c>
      <c r="AS2544" s="59">
        <f t="shared" si="871"/>
        <v>0</v>
      </c>
      <c r="AT2544" s="18"/>
      <c r="AU2544" s="18"/>
      <c r="AV2544" s="40"/>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c r="DM2544" s="18"/>
      <c r="DN2544" s="18"/>
      <c r="DO2544" s="18"/>
      <c r="DP2544" s="18"/>
      <c r="DQ2544" s="18"/>
      <c r="DR2544" s="18"/>
      <c r="DS2544" s="18"/>
      <c r="DT2544" s="18"/>
      <c r="DU2544" s="18"/>
      <c r="DV2544" s="18"/>
      <c r="DW2544" s="18"/>
      <c r="DX2544" s="18"/>
      <c r="DY2544" s="18"/>
      <c r="DZ2544" s="18"/>
      <c r="EA2544" s="18"/>
      <c r="EB2544" s="18"/>
      <c r="EC2544" s="18"/>
      <c r="ED2544" s="18"/>
      <c r="EE2544" s="18"/>
      <c r="EF2544" s="18"/>
      <c r="EG2544" s="18"/>
      <c r="EH2544" s="18"/>
      <c r="EI2544" s="18"/>
      <c r="EJ2544" s="18"/>
      <c r="EK2544" s="18"/>
      <c r="EL2544" s="18"/>
      <c r="EM2544" s="18"/>
      <c r="EN2544" s="18"/>
      <c r="EO2544" s="18"/>
      <c r="EP2544" s="18"/>
      <c r="EQ2544" s="18"/>
      <c r="ER2544" s="18"/>
      <c r="ES2544" s="18"/>
      <c r="ET2544" s="18"/>
      <c r="EU2544" s="18"/>
      <c r="EV2544" s="18"/>
      <c r="EW2544" s="18"/>
      <c r="EX2544" s="18"/>
      <c r="EY2544" s="18"/>
      <c r="EZ2544" s="18"/>
      <c r="FA2544" s="18"/>
      <c r="FB2544" s="18"/>
      <c r="FC2544" s="18"/>
      <c r="FD2544" s="18"/>
      <c r="FE2544" s="18"/>
      <c r="FF2544" s="18"/>
      <c r="FG2544" s="18"/>
      <c r="FH2544" s="18"/>
      <c r="FI2544" s="18"/>
      <c r="FJ2544" s="18"/>
      <c r="FK2544" s="18"/>
      <c r="FL2544" s="18"/>
      <c r="FM2544" s="18"/>
      <c r="FN2544" s="18"/>
      <c r="FO2544" s="18"/>
      <c r="FP2544" s="18"/>
      <c r="FQ2544" s="18"/>
      <c r="FR2544" s="18"/>
      <c r="FS2544" s="18"/>
      <c r="FT2544" s="18"/>
      <c r="FU2544" s="18"/>
      <c r="FV2544" s="18"/>
      <c r="FW2544" s="18"/>
      <c r="FX2544" s="18"/>
      <c r="FY2544" s="18"/>
      <c r="FZ2544" s="18"/>
      <c r="GA2544" s="18"/>
      <c r="GB2544" s="18"/>
      <c r="GC2544" s="18"/>
      <c r="GD2544" s="18"/>
      <c r="GE2544" s="18"/>
      <c r="GF2544" s="18"/>
      <c r="GG2544" s="18"/>
      <c r="GH2544" s="18"/>
      <c r="GI2544" s="18"/>
      <c r="GJ2544" s="18"/>
      <c r="GK2544" s="18"/>
      <c r="GL2544" s="18"/>
      <c r="GM2544" s="18"/>
      <c r="GN2544" s="18"/>
      <c r="GO2544" s="18"/>
      <c r="GP2544" s="18"/>
      <c r="GQ2544" s="18"/>
      <c r="GR2544" s="18"/>
      <c r="GS2544" s="18"/>
      <c r="GT2544" s="18"/>
    </row>
    <row r="2545" spans="1:202" x14ac:dyDescent="0.2">
      <c r="A2545" s="122"/>
      <c r="B2545" s="3"/>
      <c r="C2545" s="3"/>
      <c r="D2545" s="4"/>
      <c r="E2545" s="5"/>
      <c r="F2545" s="19"/>
      <c r="G2545" s="6"/>
      <c r="H2545" s="5"/>
      <c r="I2545" s="5"/>
      <c r="J2545" s="5"/>
      <c r="K2545" s="3"/>
      <c r="L2545" s="20"/>
      <c r="M2545" s="8"/>
      <c r="N2545" s="3"/>
      <c r="O2545" s="3"/>
      <c r="P2545" s="21"/>
      <c r="Q2545" s="2"/>
      <c r="R2545" s="9"/>
      <c r="S2545" s="9"/>
      <c r="T2545" s="9"/>
      <c r="U2545" s="9"/>
      <c r="V2545" s="9"/>
      <c r="W2545" s="9"/>
      <c r="X2545" s="9"/>
      <c r="Y2545" s="9"/>
      <c r="Z2545" s="9"/>
      <c r="AA2545" s="9"/>
      <c r="AB2545" s="9"/>
      <c r="AC2545" s="9"/>
      <c r="AD2545" s="9"/>
      <c r="AE2545" s="9"/>
      <c r="AF2545" s="59">
        <f t="shared" si="869"/>
        <v>45034</v>
      </c>
      <c r="AG2545" s="15">
        <f t="shared" si="870"/>
        <v>0</v>
      </c>
      <c r="AH2545" s="15">
        <f t="shared" si="870"/>
        <v>0</v>
      </c>
      <c r="AI2545" s="4">
        <f t="shared" si="870"/>
        <v>0</v>
      </c>
      <c r="AJ2545" s="16">
        <f t="shared" si="870"/>
        <v>0</v>
      </c>
      <c r="AK2545" s="4">
        <f t="shared" si="870"/>
        <v>0</v>
      </c>
      <c r="AL2545" s="59">
        <f t="shared" si="867"/>
        <v>45034</v>
      </c>
      <c r="AM2545" s="16">
        <f t="shared" si="871"/>
        <v>0</v>
      </c>
      <c r="AN2545" s="15">
        <f t="shared" si="871"/>
        <v>0</v>
      </c>
      <c r="AO2545" s="9">
        <f t="shared" si="871"/>
        <v>0</v>
      </c>
      <c r="AP2545" s="17">
        <f t="shared" si="871"/>
        <v>0</v>
      </c>
      <c r="AQ2545" s="15">
        <f t="shared" si="871"/>
        <v>0</v>
      </c>
      <c r="AR2545" s="10">
        <f t="shared" si="871"/>
        <v>0</v>
      </c>
      <c r="AS2545" s="59">
        <f t="shared" si="871"/>
        <v>0</v>
      </c>
      <c r="AT2545" s="18"/>
      <c r="AU2545" s="18"/>
      <c r="AV2545" s="40"/>
      <c r="AW2545" s="18"/>
      <c r="AX2545" s="18"/>
      <c r="AY2545" s="18"/>
      <c r="AZ2545" s="18"/>
      <c r="BA2545" s="18"/>
      <c r="BB2545" s="18"/>
      <c r="BC2545" s="18"/>
      <c r="BD2545" s="18"/>
      <c r="BE2545" s="18"/>
      <c r="BF2545" s="18"/>
      <c r="BG2545" s="18"/>
      <c r="BH2545" s="18"/>
      <c r="BI2545" s="18"/>
      <c r="BJ2545" s="18"/>
      <c r="BK2545" s="18"/>
      <c r="BL2545" s="18"/>
      <c r="BM2545" s="18"/>
      <c r="BN2545" s="18"/>
      <c r="BO2545" s="18"/>
      <c r="BP2545" s="18"/>
      <c r="BQ2545" s="18"/>
      <c r="BR2545" s="18"/>
      <c r="BS2545" s="18"/>
      <c r="BT2545" s="18"/>
      <c r="BU2545" s="18"/>
      <c r="BV2545" s="18"/>
      <c r="BW2545" s="18"/>
      <c r="BX2545" s="18"/>
      <c r="BY2545" s="18"/>
      <c r="BZ2545" s="18"/>
      <c r="CA2545" s="18"/>
      <c r="CB2545" s="18"/>
      <c r="CC2545" s="18"/>
      <c r="CD2545" s="18"/>
      <c r="CE2545" s="18"/>
      <c r="CF2545" s="18"/>
      <c r="CG2545" s="18"/>
      <c r="CH2545" s="18"/>
      <c r="CI2545" s="18"/>
      <c r="CJ2545" s="18"/>
      <c r="CK2545" s="18"/>
      <c r="CL2545" s="18"/>
      <c r="CM2545" s="18"/>
      <c r="CN2545" s="18"/>
      <c r="CO2545" s="18"/>
      <c r="CP2545" s="18"/>
      <c r="CQ2545" s="18"/>
      <c r="CR2545" s="18"/>
      <c r="CS2545" s="18"/>
      <c r="CT2545" s="18"/>
      <c r="CU2545" s="18"/>
      <c r="CV2545" s="18"/>
      <c r="CW2545" s="18"/>
      <c r="CX2545" s="18"/>
      <c r="CY2545" s="18"/>
      <c r="CZ2545" s="18"/>
      <c r="DA2545" s="18"/>
      <c r="DB2545" s="18"/>
      <c r="DC2545" s="18"/>
      <c r="DD2545" s="18"/>
      <c r="DE2545" s="18"/>
      <c r="DF2545" s="18"/>
      <c r="DG2545" s="18"/>
      <c r="DH2545" s="18"/>
      <c r="DI2545" s="18"/>
      <c r="DJ2545" s="18"/>
      <c r="DK2545" s="18"/>
      <c r="DL2545" s="18"/>
      <c r="DM2545" s="18"/>
      <c r="DN2545" s="18"/>
      <c r="DO2545" s="18"/>
      <c r="DP2545" s="18"/>
      <c r="DQ2545" s="18"/>
      <c r="DR2545" s="18"/>
      <c r="DS2545" s="18"/>
      <c r="DT2545" s="18"/>
      <c r="DU2545" s="18"/>
      <c r="DV2545" s="18"/>
      <c r="DW2545" s="18"/>
      <c r="DX2545" s="18"/>
      <c r="DY2545" s="18"/>
      <c r="DZ2545" s="18"/>
      <c r="EA2545" s="18"/>
      <c r="EB2545" s="18"/>
      <c r="EC2545" s="18"/>
      <c r="ED2545" s="18"/>
      <c r="EE2545" s="18"/>
      <c r="EF2545" s="18"/>
      <c r="EG2545" s="18"/>
      <c r="EH2545" s="18"/>
      <c r="EI2545" s="18"/>
      <c r="EJ2545" s="18"/>
      <c r="EK2545" s="18"/>
      <c r="EL2545" s="18"/>
      <c r="EM2545" s="18"/>
      <c r="EN2545" s="18"/>
      <c r="EO2545" s="18"/>
      <c r="EP2545" s="18"/>
      <c r="EQ2545" s="18"/>
      <c r="ER2545" s="18"/>
      <c r="ES2545" s="18"/>
      <c r="ET2545" s="18"/>
      <c r="EU2545" s="18"/>
      <c r="EV2545" s="18"/>
      <c r="EW2545" s="18"/>
      <c r="EX2545" s="18"/>
      <c r="EY2545" s="18"/>
      <c r="EZ2545" s="18"/>
      <c r="FA2545" s="18"/>
      <c r="FB2545" s="18"/>
      <c r="FC2545" s="18"/>
      <c r="FD2545" s="18"/>
      <c r="FE2545" s="18"/>
      <c r="FF2545" s="18"/>
      <c r="FG2545" s="18"/>
      <c r="FH2545" s="18"/>
      <c r="FI2545" s="18"/>
      <c r="FJ2545" s="18"/>
      <c r="FK2545" s="18"/>
      <c r="FL2545" s="18"/>
      <c r="FM2545" s="18"/>
      <c r="FN2545" s="18"/>
      <c r="FO2545" s="18"/>
      <c r="FP2545" s="18"/>
      <c r="FQ2545" s="18"/>
      <c r="FR2545" s="18"/>
      <c r="FS2545" s="18"/>
      <c r="FT2545" s="18"/>
      <c r="FU2545" s="18"/>
      <c r="FV2545" s="18"/>
      <c r="FW2545" s="18"/>
      <c r="FX2545" s="18"/>
      <c r="FY2545" s="18"/>
      <c r="FZ2545" s="18"/>
      <c r="GA2545" s="18"/>
      <c r="GB2545" s="18"/>
      <c r="GC2545" s="18"/>
      <c r="GD2545" s="18"/>
      <c r="GE2545" s="18"/>
      <c r="GF2545" s="18"/>
      <c r="GG2545" s="18"/>
      <c r="GH2545" s="18"/>
      <c r="GI2545" s="18"/>
      <c r="GJ2545" s="18"/>
      <c r="GK2545" s="18"/>
      <c r="GL2545" s="18"/>
      <c r="GM2545" s="18"/>
      <c r="GN2545" s="18"/>
      <c r="GO2545" s="18"/>
      <c r="GP2545" s="18"/>
      <c r="GQ2545" s="18"/>
      <c r="GR2545" s="18"/>
      <c r="GS2545" s="18"/>
      <c r="GT2545" s="18"/>
    </row>
    <row r="2546" spans="1:202" x14ac:dyDescent="0.2">
      <c r="A2546" s="122"/>
      <c r="B2546" s="3"/>
      <c r="C2546" s="3"/>
      <c r="D2546" s="4"/>
      <c r="E2546" s="5"/>
      <c r="F2546" s="19"/>
      <c r="G2546" s="6"/>
      <c r="H2546" s="5"/>
      <c r="I2546" s="5"/>
      <c r="J2546" s="5"/>
      <c r="K2546" s="3"/>
      <c r="L2546" s="20"/>
      <c r="M2546" s="8"/>
      <c r="N2546" s="3"/>
      <c r="O2546" s="3"/>
      <c r="P2546" s="21"/>
      <c r="Q2546" s="2"/>
      <c r="R2546" s="9"/>
      <c r="S2546" s="9"/>
      <c r="T2546" s="9"/>
      <c r="U2546" s="9"/>
      <c r="V2546" s="9"/>
      <c r="W2546" s="9"/>
      <c r="X2546" s="9"/>
      <c r="Y2546" s="9"/>
      <c r="Z2546" s="9"/>
      <c r="AA2546" s="9"/>
      <c r="AB2546" s="9"/>
      <c r="AC2546" s="9"/>
      <c r="AD2546" s="9"/>
      <c r="AE2546" s="9"/>
      <c r="AF2546" s="59">
        <f t="shared" si="869"/>
        <v>45035</v>
      </c>
      <c r="AG2546" s="15">
        <f t="shared" si="870"/>
        <v>0</v>
      </c>
      <c r="AH2546" s="15">
        <f t="shared" si="870"/>
        <v>0</v>
      </c>
      <c r="AI2546" s="4">
        <f t="shared" si="870"/>
        <v>0</v>
      </c>
      <c r="AJ2546" s="16">
        <f t="shared" si="870"/>
        <v>0</v>
      </c>
      <c r="AK2546" s="4">
        <f t="shared" si="870"/>
        <v>0</v>
      </c>
      <c r="AL2546" s="59">
        <f t="shared" si="867"/>
        <v>45035</v>
      </c>
      <c r="AM2546" s="16">
        <f t="shared" si="871"/>
        <v>0</v>
      </c>
      <c r="AN2546" s="15">
        <f t="shared" si="871"/>
        <v>0</v>
      </c>
      <c r="AO2546" s="9">
        <f t="shared" si="871"/>
        <v>0</v>
      </c>
      <c r="AP2546" s="17">
        <f t="shared" si="871"/>
        <v>0</v>
      </c>
      <c r="AQ2546" s="15">
        <f t="shared" si="871"/>
        <v>0</v>
      </c>
      <c r="AR2546" s="10">
        <f t="shared" si="871"/>
        <v>0</v>
      </c>
      <c r="AS2546" s="59">
        <f t="shared" si="871"/>
        <v>0</v>
      </c>
      <c r="AT2546" s="18"/>
      <c r="AU2546" s="18"/>
      <c r="AV2546" s="40"/>
      <c r="AW2546" s="18"/>
      <c r="AX2546" s="18"/>
      <c r="AY2546" s="18"/>
      <c r="AZ2546" s="18"/>
      <c r="BA2546" s="18"/>
      <c r="BB2546" s="18"/>
      <c r="BC2546" s="18"/>
      <c r="BD2546" s="18"/>
      <c r="BE2546" s="18"/>
      <c r="BF2546" s="18"/>
      <c r="BG2546" s="18"/>
      <c r="BH2546" s="18"/>
      <c r="BI2546" s="18"/>
      <c r="BJ2546" s="18"/>
      <c r="BK2546" s="18"/>
      <c r="BL2546" s="18"/>
      <c r="BM2546" s="18"/>
      <c r="BN2546" s="18"/>
      <c r="BO2546" s="18"/>
      <c r="BP2546" s="18"/>
      <c r="BQ2546" s="18"/>
      <c r="BR2546" s="18"/>
      <c r="BS2546" s="18"/>
      <c r="BT2546" s="18"/>
      <c r="BU2546" s="18"/>
      <c r="BV2546" s="18"/>
      <c r="BW2546" s="18"/>
      <c r="BX2546" s="18"/>
      <c r="BY2546" s="18"/>
      <c r="BZ2546" s="18"/>
      <c r="CA2546" s="18"/>
      <c r="CB2546" s="18"/>
      <c r="CC2546" s="18"/>
      <c r="CD2546" s="18"/>
      <c r="CE2546" s="18"/>
      <c r="CF2546" s="18"/>
      <c r="CG2546" s="18"/>
      <c r="CH2546" s="18"/>
      <c r="CI2546" s="18"/>
      <c r="CJ2546" s="18"/>
      <c r="CK2546" s="18"/>
      <c r="CL2546" s="18"/>
      <c r="CM2546" s="18"/>
      <c r="CN2546" s="18"/>
      <c r="CO2546" s="18"/>
      <c r="CP2546" s="18"/>
      <c r="CQ2546" s="18"/>
      <c r="CR2546" s="18"/>
      <c r="CS2546" s="18"/>
      <c r="CT2546" s="18"/>
      <c r="CU2546" s="18"/>
      <c r="CV2546" s="18"/>
      <c r="CW2546" s="18"/>
      <c r="CX2546" s="18"/>
      <c r="CY2546" s="18"/>
      <c r="CZ2546" s="18"/>
      <c r="DA2546" s="18"/>
      <c r="DB2546" s="18"/>
      <c r="DC2546" s="18"/>
      <c r="DD2546" s="18"/>
      <c r="DE2546" s="18"/>
      <c r="DF2546" s="18"/>
      <c r="DG2546" s="18"/>
      <c r="DH2546" s="18"/>
      <c r="DI2546" s="18"/>
      <c r="DJ2546" s="18"/>
      <c r="DK2546" s="18"/>
      <c r="DL2546" s="18"/>
      <c r="DM2546" s="18"/>
      <c r="DN2546" s="18"/>
      <c r="DO2546" s="18"/>
      <c r="DP2546" s="18"/>
      <c r="DQ2546" s="18"/>
      <c r="DR2546" s="18"/>
      <c r="DS2546" s="18"/>
      <c r="DT2546" s="18"/>
      <c r="DU2546" s="18"/>
      <c r="DV2546" s="18"/>
      <c r="DW2546" s="18"/>
      <c r="DX2546" s="18"/>
      <c r="DY2546" s="18"/>
      <c r="DZ2546" s="18"/>
      <c r="EA2546" s="18"/>
      <c r="EB2546" s="18"/>
      <c r="EC2546" s="18"/>
      <c r="ED2546" s="18"/>
      <c r="EE2546" s="18"/>
      <c r="EF2546" s="18"/>
      <c r="EG2546" s="18"/>
      <c r="EH2546" s="18"/>
      <c r="EI2546" s="18"/>
      <c r="EJ2546" s="18"/>
      <c r="EK2546" s="18"/>
      <c r="EL2546" s="18"/>
      <c r="EM2546" s="18"/>
      <c r="EN2546" s="18"/>
      <c r="EO2546" s="18"/>
      <c r="EP2546" s="18"/>
      <c r="EQ2546" s="18"/>
      <c r="ER2546" s="18"/>
      <c r="ES2546" s="18"/>
      <c r="ET2546" s="18"/>
      <c r="EU2546" s="18"/>
      <c r="EV2546" s="18"/>
      <c r="EW2546" s="18"/>
      <c r="EX2546" s="18"/>
      <c r="EY2546" s="18"/>
      <c r="EZ2546" s="18"/>
      <c r="FA2546" s="18"/>
      <c r="FB2546" s="18"/>
      <c r="FC2546" s="18"/>
      <c r="FD2546" s="18"/>
      <c r="FE2546" s="18"/>
      <c r="FF2546" s="18"/>
      <c r="FG2546" s="18"/>
      <c r="FH2546" s="18"/>
      <c r="FI2546" s="18"/>
      <c r="FJ2546" s="18"/>
      <c r="FK2546" s="18"/>
      <c r="FL2546" s="18"/>
      <c r="FM2546" s="18"/>
      <c r="FN2546" s="18"/>
      <c r="FO2546" s="18"/>
      <c r="FP2546" s="18"/>
      <c r="FQ2546" s="18"/>
      <c r="FR2546" s="18"/>
      <c r="FS2546" s="18"/>
      <c r="FT2546" s="18"/>
      <c r="FU2546" s="18"/>
      <c r="FV2546" s="18"/>
      <c r="FW2546" s="18"/>
      <c r="FX2546" s="18"/>
      <c r="FY2546" s="18"/>
      <c r="FZ2546" s="18"/>
      <c r="GA2546" s="18"/>
      <c r="GB2546" s="18"/>
      <c r="GC2546" s="18"/>
      <c r="GD2546" s="18"/>
      <c r="GE2546" s="18"/>
      <c r="GF2546" s="18"/>
      <c r="GG2546" s="18"/>
      <c r="GH2546" s="18"/>
      <c r="GI2546" s="18"/>
      <c r="GJ2546" s="18"/>
      <c r="GK2546" s="18"/>
      <c r="GL2546" s="18"/>
      <c r="GM2546" s="18"/>
      <c r="GN2546" s="18"/>
      <c r="GO2546" s="18"/>
      <c r="GP2546" s="18"/>
      <c r="GQ2546" s="18"/>
      <c r="GR2546" s="18"/>
      <c r="GS2546" s="18"/>
      <c r="GT2546" s="18"/>
    </row>
    <row r="2547" spans="1:202" x14ac:dyDescent="0.2">
      <c r="A2547" s="122"/>
      <c r="B2547" s="3"/>
      <c r="C2547" s="3"/>
      <c r="D2547" s="4"/>
      <c r="E2547" s="5"/>
      <c r="F2547" s="19"/>
      <c r="G2547" s="6"/>
      <c r="H2547" s="5"/>
      <c r="I2547" s="5"/>
      <c r="J2547" s="5"/>
      <c r="K2547" s="3"/>
      <c r="L2547" s="20"/>
      <c r="M2547" s="8"/>
      <c r="N2547" s="3"/>
      <c r="O2547" s="3"/>
      <c r="P2547" s="21"/>
      <c r="Q2547" s="2"/>
      <c r="R2547" s="9"/>
      <c r="S2547" s="9"/>
      <c r="T2547" s="9"/>
      <c r="U2547" s="9"/>
      <c r="V2547" s="9"/>
      <c r="W2547" s="9"/>
      <c r="X2547" s="9"/>
      <c r="Y2547" s="9"/>
      <c r="Z2547" s="9"/>
      <c r="AA2547" s="9"/>
      <c r="AB2547" s="9"/>
      <c r="AC2547" s="9"/>
      <c r="AD2547" s="9"/>
      <c r="AE2547" s="9"/>
      <c r="AF2547" s="59">
        <f t="shared" si="869"/>
        <v>45036</v>
      </c>
      <c r="AG2547" s="15">
        <f t="shared" si="870"/>
        <v>0</v>
      </c>
      <c r="AH2547" s="15">
        <f t="shared" si="870"/>
        <v>0</v>
      </c>
      <c r="AI2547" s="4">
        <f t="shared" si="870"/>
        <v>0</v>
      </c>
      <c r="AJ2547" s="16">
        <f t="shared" si="870"/>
        <v>0</v>
      </c>
      <c r="AK2547" s="4">
        <f t="shared" si="870"/>
        <v>0</v>
      </c>
      <c r="AL2547" s="59">
        <f t="shared" si="867"/>
        <v>45036</v>
      </c>
      <c r="AM2547" s="16">
        <f t="shared" si="871"/>
        <v>0</v>
      </c>
      <c r="AN2547" s="15">
        <f t="shared" si="871"/>
        <v>0</v>
      </c>
      <c r="AO2547" s="9">
        <f t="shared" si="871"/>
        <v>0</v>
      </c>
      <c r="AP2547" s="17">
        <f t="shared" si="871"/>
        <v>0</v>
      </c>
      <c r="AQ2547" s="15">
        <f t="shared" si="871"/>
        <v>0</v>
      </c>
      <c r="AR2547" s="10">
        <f t="shared" si="871"/>
        <v>0</v>
      </c>
      <c r="AS2547" s="59">
        <f t="shared" si="871"/>
        <v>0</v>
      </c>
      <c r="AT2547" s="18"/>
      <c r="AU2547" s="18"/>
      <c r="AV2547" s="40"/>
      <c r="AW2547" s="18"/>
      <c r="AX2547" s="18"/>
      <c r="AY2547" s="18"/>
      <c r="AZ2547" s="18"/>
      <c r="BA2547" s="18"/>
      <c r="BB2547" s="18"/>
      <c r="BC2547" s="18"/>
      <c r="BD2547" s="18"/>
      <c r="BE2547" s="18"/>
      <c r="BF2547" s="18"/>
      <c r="BG2547" s="18"/>
      <c r="BH2547" s="18"/>
      <c r="BI2547" s="18"/>
      <c r="BJ2547" s="18"/>
      <c r="BK2547" s="18"/>
      <c r="BL2547" s="18"/>
      <c r="BM2547" s="18"/>
      <c r="BN2547" s="18"/>
      <c r="BO2547" s="18"/>
      <c r="BP2547" s="18"/>
      <c r="BQ2547" s="18"/>
      <c r="BR2547" s="18"/>
      <c r="BS2547" s="18"/>
      <c r="BT2547" s="18"/>
      <c r="BU2547" s="18"/>
      <c r="BV2547" s="18"/>
      <c r="BW2547" s="18"/>
      <c r="BX2547" s="18"/>
      <c r="BY2547" s="18"/>
      <c r="BZ2547" s="18"/>
      <c r="CA2547" s="18"/>
      <c r="CB2547" s="18"/>
      <c r="CC2547" s="18"/>
      <c r="CD2547" s="18"/>
      <c r="CE2547" s="18"/>
      <c r="CF2547" s="18"/>
      <c r="CG2547" s="18"/>
      <c r="CH2547" s="18"/>
      <c r="CI2547" s="18"/>
      <c r="CJ2547" s="18"/>
      <c r="CK2547" s="18"/>
      <c r="CL2547" s="18"/>
      <c r="CM2547" s="18"/>
      <c r="CN2547" s="18"/>
      <c r="CO2547" s="18"/>
      <c r="CP2547" s="18"/>
      <c r="CQ2547" s="18"/>
      <c r="CR2547" s="18"/>
      <c r="CS2547" s="18"/>
      <c r="CT2547" s="18"/>
      <c r="CU2547" s="18"/>
      <c r="CV2547" s="18"/>
      <c r="CW2547" s="18"/>
      <c r="CX2547" s="18"/>
      <c r="CY2547" s="18"/>
      <c r="CZ2547" s="18"/>
      <c r="DA2547" s="18"/>
      <c r="DB2547" s="18"/>
      <c r="DC2547" s="18"/>
      <c r="DD2547" s="18"/>
      <c r="DE2547" s="18"/>
      <c r="DF2547" s="18"/>
      <c r="DG2547" s="18"/>
      <c r="DH2547" s="18"/>
      <c r="DI2547" s="18"/>
      <c r="DJ2547" s="18"/>
      <c r="DK2547" s="18"/>
      <c r="DL2547" s="18"/>
      <c r="DM2547" s="18"/>
      <c r="DN2547" s="18"/>
      <c r="DO2547" s="18"/>
      <c r="DP2547" s="18"/>
      <c r="DQ2547" s="18"/>
      <c r="DR2547" s="18"/>
      <c r="DS2547" s="18"/>
      <c r="DT2547" s="18"/>
      <c r="DU2547" s="18"/>
      <c r="DV2547" s="18"/>
      <c r="DW2547" s="18"/>
      <c r="DX2547" s="18"/>
      <c r="DY2547" s="18"/>
      <c r="DZ2547" s="18"/>
      <c r="EA2547" s="18"/>
      <c r="EB2547" s="18"/>
      <c r="EC2547" s="18"/>
      <c r="ED2547" s="18"/>
      <c r="EE2547" s="18"/>
      <c r="EF2547" s="18"/>
      <c r="EG2547" s="18"/>
      <c r="EH2547" s="18"/>
      <c r="EI2547" s="18"/>
      <c r="EJ2547" s="18"/>
      <c r="EK2547" s="18"/>
      <c r="EL2547" s="18"/>
      <c r="EM2547" s="18"/>
      <c r="EN2547" s="18"/>
      <c r="EO2547" s="18"/>
      <c r="EP2547" s="18"/>
      <c r="EQ2547" s="18"/>
      <c r="ER2547" s="18"/>
      <c r="ES2547" s="18"/>
      <c r="ET2547" s="18"/>
      <c r="EU2547" s="18"/>
      <c r="EV2547" s="18"/>
      <c r="EW2547" s="18"/>
      <c r="EX2547" s="18"/>
      <c r="EY2547" s="18"/>
      <c r="EZ2547" s="18"/>
      <c r="FA2547" s="18"/>
      <c r="FB2547" s="18"/>
      <c r="FC2547" s="18"/>
      <c r="FD2547" s="18"/>
      <c r="FE2547" s="18"/>
      <c r="FF2547" s="18"/>
      <c r="FG2547" s="18"/>
      <c r="FH2547" s="18"/>
      <c r="FI2547" s="18"/>
      <c r="FJ2547" s="18"/>
      <c r="FK2547" s="18"/>
      <c r="FL2547" s="18"/>
      <c r="FM2547" s="18"/>
      <c r="FN2547" s="18"/>
      <c r="FO2547" s="18"/>
      <c r="FP2547" s="18"/>
      <c r="FQ2547" s="18"/>
      <c r="FR2547" s="18"/>
      <c r="FS2547" s="18"/>
      <c r="FT2547" s="18"/>
      <c r="FU2547" s="18"/>
      <c r="FV2547" s="18"/>
      <c r="FW2547" s="18"/>
      <c r="FX2547" s="18"/>
      <c r="FY2547" s="18"/>
      <c r="FZ2547" s="18"/>
      <c r="GA2547" s="18"/>
      <c r="GB2547" s="18"/>
      <c r="GC2547" s="18"/>
      <c r="GD2547" s="18"/>
      <c r="GE2547" s="18"/>
      <c r="GF2547" s="18"/>
      <c r="GG2547" s="18"/>
      <c r="GH2547" s="18"/>
      <c r="GI2547" s="18"/>
      <c r="GJ2547" s="18"/>
      <c r="GK2547" s="18"/>
      <c r="GL2547" s="18"/>
      <c r="GM2547" s="18"/>
      <c r="GN2547" s="18"/>
      <c r="GO2547" s="18"/>
      <c r="GP2547" s="18"/>
      <c r="GQ2547" s="18"/>
      <c r="GR2547" s="18"/>
      <c r="GS2547" s="18"/>
      <c r="GT2547" s="18"/>
    </row>
    <row r="2548" spans="1:202" x14ac:dyDescent="0.2">
      <c r="A2548" s="122"/>
      <c r="B2548" s="3"/>
      <c r="C2548" s="3"/>
      <c r="D2548" s="4"/>
      <c r="E2548" s="5"/>
      <c r="F2548" s="19"/>
      <c r="G2548" s="6"/>
      <c r="H2548" s="5"/>
      <c r="I2548" s="5"/>
      <c r="J2548" s="5"/>
      <c r="K2548" s="3"/>
      <c r="L2548" s="20"/>
      <c r="M2548" s="8"/>
      <c r="N2548" s="3"/>
      <c r="O2548" s="3"/>
      <c r="P2548" s="21"/>
      <c r="Q2548" s="2"/>
      <c r="R2548" s="9"/>
      <c r="S2548" s="9"/>
      <c r="T2548" s="9"/>
      <c r="U2548" s="9"/>
      <c r="V2548" s="9"/>
      <c r="W2548" s="9"/>
      <c r="X2548" s="9"/>
      <c r="Y2548" s="9"/>
      <c r="Z2548" s="9"/>
      <c r="AA2548" s="9"/>
      <c r="AB2548" s="9"/>
      <c r="AC2548" s="9"/>
      <c r="AD2548" s="9"/>
      <c r="AE2548" s="9"/>
      <c r="AF2548" s="59">
        <f t="shared" si="869"/>
        <v>45037</v>
      </c>
      <c r="AG2548" s="15">
        <f t="shared" si="870"/>
        <v>0</v>
      </c>
      <c r="AH2548" s="15">
        <f t="shared" si="870"/>
        <v>0</v>
      </c>
      <c r="AI2548" s="4">
        <f t="shared" si="870"/>
        <v>0</v>
      </c>
      <c r="AJ2548" s="16">
        <f t="shared" si="870"/>
        <v>0</v>
      </c>
      <c r="AK2548" s="4">
        <f t="shared" si="870"/>
        <v>0</v>
      </c>
      <c r="AL2548" s="59">
        <f t="shared" si="867"/>
        <v>45037</v>
      </c>
      <c r="AM2548" s="16">
        <f t="shared" si="871"/>
        <v>0</v>
      </c>
      <c r="AN2548" s="15">
        <f t="shared" si="871"/>
        <v>0</v>
      </c>
      <c r="AO2548" s="9">
        <f t="shared" si="871"/>
        <v>0</v>
      </c>
      <c r="AP2548" s="17">
        <f t="shared" si="871"/>
        <v>0</v>
      </c>
      <c r="AQ2548" s="15">
        <f t="shared" si="871"/>
        <v>0</v>
      </c>
      <c r="AR2548" s="10">
        <f t="shared" si="871"/>
        <v>0</v>
      </c>
      <c r="AS2548" s="59">
        <f t="shared" si="871"/>
        <v>0</v>
      </c>
      <c r="AT2548" s="18"/>
      <c r="AU2548" s="18"/>
      <c r="AV2548" s="40"/>
      <c r="AW2548" s="18"/>
      <c r="AX2548" s="18"/>
      <c r="AY2548" s="18"/>
      <c r="AZ2548" s="18"/>
      <c r="BA2548" s="18"/>
      <c r="BB2548" s="18"/>
      <c r="BC2548" s="18"/>
      <c r="BD2548" s="18"/>
      <c r="BE2548" s="18"/>
      <c r="BF2548" s="18"/>
      <c r="BG2548" s="18"/>
      <c r="BH2548" s="18"/>
      <c r="BI2548" s="18"/>
      <c r="BJ2548" s="18"/>
      <c r="BK2548" s="18"/>
      <c r="BL2548" s="18"/>
      <c r="BM2548" s="18"/>
      <c r="BN2548" s="18"/>
      <c r="BO2548" s="18"/>
      <c r="BP2548" s="18"/>
      <c r="BQ2548" s="18"/>
      <c r="BR2548" s="18"/>
      <c r="BS2548" s="18"/>
      <c r="BT2548" s="18"/>
      <c r="BU2548" s="18"/>
      <c r="BV2548" s="18"/>
      <c r="BW2548" s="18"/>
      <c r="BX2548" s="18"/>
      <c r="BY2548" s="18"/>
      <c r="BZ2548" s="18"/>
      <c r="CA2548" s="18"/>
      <c r="CB2548" s="18"/>
      <c r="CC2548" s="18"/>
      <c r="CD2548" s="18"/>
      <c r="CE2548" s="18"/>
      <c r="CF2548" s="18"/>
      <c r="CG2548" s="18"/>
      <c r="CH2548" s="18"/>
      <c r="CI2548" s="18"/>
      <c r="CJ2548" s="18"/>
      <c r="CK2548" s="18"/>
      <c r="CL2548" s="18"/>
      <c r="CM2548" s="18"/>
      <c r="CN2548" s="18"/>
      <c r="CO2548" s="18"/>
      <c r="CP2548" s="18"/>
      <c r="CQ2548" s="18"/>
      <c r="CR2548" s="18"/>
      <c r="CS2548" s="18"/>
      <c r="CT2548" s="18"/>
      <c r="CU2548" s="18"/>
      <c r="CV2548" s="18"/>
      <c r="CW2548" s="18"/>
      <c r="CX2548" s="18"/>
      <c r="CY2548" s="18"/>
      <c r="CZ2548" s="18"/>
      <c r="DA2548" s="18"/>
      <c r="DB2548" s="18"/>
      <c r="DC2548" s="18"/>
      <c r="DD2548" s="18"/>
      <c r="DE2548" s="18"/>
      <c r="DF2548" s="18"/>
      <c r="DG2548" s="18"/>
      <c r="DH2548" s="18"/>
      <c r="DI2548" s="18"/>
      <c r="DJ2548" s="18"/>
      <c r="DK2548" s="18"/>
      <c r="DL2548" s="18"/>
      <c r="DM2548" s="18"/>
      <c r="DN2548" s="18"/>
      <c r="DO2548" s="18"/>
      <c r="DP2548" s="18"/>
      <c r="DQ2548" s="18"/>
      <c r="DR2548" s="18"/>
      <c r="DS2548" s="18"/>
      <c r="DT2548" s="18"/>
      <c r="DU2548" s="18"/>
      <c r="DV2548" s="18"/>
      <c r="DW2548" s="18"/>
      <c r="DX2548" s="18"/>
      <c r="DY2548" s="18"/>
      <c r="DZ2548" s="18"/>
      <c r="EA2548" s="18"/>
      <c r="EB2548" s="18"/>
      <c r="EC2548" s="18"/>
      <c r="ED2548" s="18"/>
      <c r="EE2548" s="18"/>
      <c r="EF2548" s="18"/>
      <c r="EG2548" s="18"/>
      <c r="EH2548" s="18"/>
      <c r="EI2548" s="18"/>
      <c r="EJ2548" s="18"/>
      <c r="EK2548" s="18"/>
      <c r="EL2548" s="18"/>
      <c r="EM2548" s="18"/>
      <c r="EN2548" s="18"/>
      <c r="EO2548" s="18"/>
      <c r="EP2548" s="18"/>
      <c r="EQ2548" s="18"/>
      <c r="ER2548" s="18"/>
      <c r="ES2548" s="18"/>
      <c r="ET2548" s="18"/>
      <c r="EU2548" s="18"/>
      <c r="EV2548" s="18"/>
      <c r="EW2548" s="18"/>
      <c r="EX2548" s="18"/>
      <c r="EY2548" s="18"/>
      <c r="EZ2548" s="18"/>
      <c r="FA2548" s="18"/>
      <c r="FB2548" s="18"/>
      <c r="FC2548" s="18"/>
      <c r="FD2548" s="18"/>
      <c r="FE2548" s="18"/>
      <c r="FF2548" s="18"/>
      <c r="FG2548" s="18"/>
      <c r="FH2548" s="18"/>
      <c r="FI2548" s="18"/>
      <c r="FJ2548" s="18"/>
      <c r="FK2548" s="18"/>
      <c r="FL2548" s="18"/>
      <c r="FM2548" s="18"/>
      <c r="FN2548" s="18"/>
      <c r="FO2548" s="18"/>
      <c r="FP2548" s="18"/>
      <c r="FQ2548" s="18"/>
      <c r="FR2548" s="18"/>
      <c r="FS2548" s="18"/>
      <c r="FT2548" s="18"/>
      <c r="FU2548" s="18"/>
      <c r="FV2548" s="18"/>
      <c r="FW2548" s="18"/>
      <c r="FX2548" s="18"/>
      <c r="FY2548" s="18"/>
      <c r="FZ2548" s="18"/>
      <c r="GA2548" s="18"/>
      <c r="GB2548" s="18"/>
      <c r="GC2548" s="18"/>
      <c r="GD2548" s="18"/>
      <c r="GE2548" s="18"/>
      <c r="GF2548" s="18"/>
      <c r="GG2548" s="18"/>
      <c r="GH2548" s="18"/>
      <c r="GI2548" s="18"/>
      <c r="GJ2548" s="18"/>
      <c r="GK2548" s="18"/>
      <c r="GL2548" s="18"/>
      <c r="GM2548" s="18"/>
      <c r="GN2548" s="18"/>
      <c r="GO2548" s="18"/>
      <c r="GP2548" s="18"/>
      <c r="GQ2548" s="18"/>
      <c r="GR2548" s="18"/>
      <c r="GS2548" s="18"/>
      <c r="GT2548" s="18"/>
    </row>
    <row r="2549" spans="1:202" x14ac:dyDescent="0.2">
      <c r="A2549" s="122"/>
      <c r="B2549" s="3"/>
      <c r="C2549" s="3"/>
      <c r="D2549" s="4"/>
      <c r="E2549" s="5"/>
      <c r="F2549" s="19"/>
      <c r="G2549" s="6"/>
      <c r="H2549" s="5"/>
      <c r="I2549" s="5"/>
      <c r="J2549" s="5"/>
      <c r="K2549" s="3"/>
      <c r="L2549" s="20"/>
      <c r="M2549" s="8"/>
      <c r="N2549" s="3"/>
      <c r="O2549" s="3"/>
      <c r="P2549" s="21"/>
      <c r="Q2549" s="2"/>
      <c r="R2549" s="9"/>
      <c r="S2549" s="9"/>
      <c r="T2549" s="9"/>
      <c r="U2549" s="9"/>
      <c r="V2549" s="9"/>
      <c r="W2549" s="9"/>
      <c r="X2549" s="9"/>
      <c r="Y2549" s="9"/>
      <c r="Z2549" s="9"/>
      <c r="AA2549" s="9"/>
      <c r="AB2549" s="9"/>
      <c r="AC2549" s="9"/>
      <c r="AD2549" s="9"/>
      <c r="AE2549" s="9"/>
      <c r="AF2549" s="59">
        <f t="shared" si="869"/>
        <v>45038</v>
      </c>
      <c r="AG2549" s="15">
        <f t="shared" si="870"/>
        <v>0</v>
      </c>
      <c r="AH2549" s="15">
        <f t="shared" si="870"/>
        <v>0</v>
      </c>
      <c r="AI2549" s="4">
        <f t="shared" si="870"/>
        <v>0</v>
      </c>
      <c r="AJ2549" s="16">
        <f t="shared" si="870"/>
        <v>0</v>
      </c>
      <c r="AK2549" s="4">
        <f t="shared" si="870"/>
        <v>0</v>
      </c>
      <c r="AL2549" s="59">
        <f t="shared" si="867"/>
        <v>45038</v>
      </c>
      <c r="AM2549" s="16">
        <f t="shared" si="871"/>
        <v>0</v>
      </c>
      <c r="AN2549" s="15">
        <f t="shared" si="871"/>
        <v>0</v>
      </c>
      <c r="AO2549" s="9">
        <f t="shared" si="871"/>
        <v>0</v>
      </c>
      <c r="AP2549" s="17">
        <f t="shared" si="871"/>
        <v>0</v>
      </c>
      <c r="AQ2549" s="15">
        <f t="shared" si="871"/>
        <v>0</v>
      </c>
      <c r="AR2549" s="10">
        <f t="shared" si="871"/>
        <v>0</v>
      </c>
      <c r="AS2549" s="59">
        <f t="shared" si="871"/>
        <v>0</v>
      </c>
      <c r="AT2549" s="18"/>
      <c r="AU2549" s="18"/>
      <c r="AV2549" s="40"/>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c r="DM2549" s="18"/>
      <c r="DN2549" s="18"/>
      <c r="DO2549" s="18"/>
      <c r="DP2549" s="18"/>
      <c r="DQ2549" s="18"/>
      <c r="DR2549" s="18"/>
      <c r="DS2549" s="18"/>
      <c r="DT2549" s="18"/>
      <c r="DU2549" s="18"/>
      <c r="DV2549" s="18"/>
      <c r="DW2549" s="18"/>
      <c r="DX2549" s="18"/>
      <c r="DY2549" s="18"/>
      <c r="DZ2549" s="18"/>
      <c r="EA2549" s="18"/>
      <c r="EB2549" s="18"/>
      <c r="EC2549" s="18"/>
      <c r="ED2549" s="18"/>
      <c r="EE2549" s="18"/>
      <c r="EF2549" s="18"/>
      <c r="EG2549" s="18"/>
      <c r="EH2549" s="18"/>
      <c r="EI2549" s="18"/>
      <c r="EJ2549" s="18"/>
      <c r="EK2549" s="18"/>
      <c r="EL2549" s="18"/>
      <c r="EM2549" s="18"/>
      <c r="EN2549" s="18"/>
      <c r="EO2549" s="18"/>
      <c r="EP2549" s="18"/>
      <c r="EQ2549" s="18"/>
      <c r="ER2549" s="18"/>
      <c r="ES2549" s="18"/>
      <c r="ET2549" s="18"/>
      <c r="EU2549" s="18"/>
      <c r="EV2549" s="18"/>
      <c r="EW2549" s="18"/>
      <c r="EX2549" s="18"/>
      <c r="EY2549" s="18"/>
      <c r="EZ2549" s="18"/>
      <c r="FA2549" s="18"/>
      <c r="FB2549" s="18"/>
      <c r="FC2549" s="18"/>
      <c r="FD2549" s="18"/>
      <c r="FE2549" s="18"/>
      <c r="FF2549" s="18"/>
      <c r="FG2549" s="18"/>
      <c r="FH2549" s="18"/>
      <c r="FI2549" s="18"/>
      <c r="FJ2549" s="18"/>
      <c r="FK2549" s="18"/>
      <c r="FL2549" s="18"/>
      <c r="FM2549" s="18"/>
      <c r="FN2549" s="18"/>
      <c r="FO2549" s="18"/>
      <c r="FP2549" s="18"/>
      <c r="FQ2549" s="18"/>
      <c r="FR2549" s="18"/>
      <c r="FS2549" s="18"/>
      <c r="FT2549" s="18"/>
      <c r="FU2549" s="18"/>
      <c r="FV2549" s="18"/>
      <c r="FW2549" s="18"/>
      <c r="FX2549" s="18"/>
      <c r="FY2549" s="18"/>
      <c r="FZ2549" s="18"/>
      <c r="GA2549" s="18"/>
      <c r="GB2549" s="18"/>
      <c r="GC2549" s="18"/>
      <c r="GD2549" s="18"/>
      <c r="GE2549" s="18"/>
      <c r="GF2549" s="18"/>
      <c r="GG2549" s="18"/>
      <c r="GH2549" s="18"/>
      <c r="GI2549" s="18"/>
      <c r="GJ2549" s="18"/>
      <c r="GK2549" s="18"/>
      <c r="GL2549" s="18"/>
      <c r="GM2549" s="18"/>
      <c r="GN2549" s="18"/>
      <c r="GO2549" s="18"/>
      <c r="GP2549" s="18"/>
      <c r="GQ2549" s="18"/>
      <c r="GR2549" s="18"/>
      <c r="GS2549" s="18"/>
      <c r="GT2549" s="18"/>
    </row>
    <row r="2550" spans="1:202" x14ac:dyDescent="0.2">
      <c r="A2550" s="122"/>
      <c r="B2550" s="3"/>
      <c r="C2550" s="3"/>
      <c r="D2550" s="4"/>
      <c r="E2550" s="5"/>
      <c r="F2550" s="19"/>
      <c r="G2550" s="6"/>
      <c r="H2550" s="5"/>
      <c r="I2550" s="5"/>
      <c r="J2550" s="5"/>
      <c r="K2550" s="3"/>
      <c r="L2550" s="20"/>
      <c r="M2550" s="8"/>
      <c r="N2550" s="3"/>
      <c r="O2550" s="3"/>
      <c r="P2550" s="21"/>
      <c r="Q2550" s="2"/>
      <c r="R2550" s="9"/>
      <c r="S2550" s="9"/>
      <c r="T2550" s="9"/>
      <c r="U2550" s="9"/>
      <c r="V2550" s="9"/>
      <c r="W2550" s="9"/>
      <c r="X2550" s="9"/>
      <c r="Y2550" s="9"/>
      <c r="Z2550" s="9"/>
      <c r="AA2550" s="9"/>
      <c r="AB2550" s="9"/>
      <c r="AC2550" s="9"/>
      <c r="AD2550" s="9"/>
      <c r="AE2550" s="9"/>
      <c r="AF2550" s="59">
        <f t="shared" si="869"/>
        <v>45039</v>
      </c>
      <c r="AG2550" s="15">
        <f t="shared" si="870"/>
        <v>0</v>
      </c>
      <c r="AH2550" s="15">
        <f t="shared" si="870"/>
        <v>0</v>
      </c>
      <c r="AI2550" s="4">
        <f t="shared" si="870"/>
        <v>0</v>
      </c>
      <c r="AJ2550" s="16">
        <f t="shared" si="870"/>
        <v>0</v>
      </c>
      <c r="AK2550" s="4">
        <f t="shared" si="870"/>
        <v>0</v>
      </c>
      <c r="AL2550" s="59">
        <f t="shared" si="867"/>
        <v>45039</v>
      </c>
      <c r="AM2550" s="16">
        <f t="shared" si="871"/>
        <v>0</v>
      </c>
      <c r="AN2550" s="15">
        <f t="shared" si="871"/>
        <v>0</v>
      </c>
      <c r="AO2550" s="9">
        <f t="shared" si="871"/>
        <v>0</v>
      </c>
      <c r="AP2550" s="17">
        <f t="shared" si="871"/>
        <v>0</v>
      </c>
      <c r="AQ2550" s="15">
        <f t="shared" si="871"/>
        <v>0</v>
      </c>
      <c r="AR2550" s="10">
        <f t="shared" si="871"/>
        <v>0</v>
      </c>
      <c r="AS2550" s="59">
        <f t="shared" si="871"/>
        <v>0</v>
      </c>
      <c r="AT2550" s="18"/>
      <c r="AU2550" s="18"/>
      <c r="AV2550" s="40"/>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8"/>
      <c r="FH2550" s="18"/>
      <c r="FI2550" s="18"/>
      <c r="FJ2550" s="18"/>
      <c r="FK2550" s="18"/>
      <c r="FL2550" s="18"/>
      <c r="FM2550" s="18"/>
      <c r="FN2550" s="18"/>
      <c r="FO2550" s="18"/>
      <c r="FP2550" s="18"/>
      <c r="FQ2550" s="18"/>
      <c r="FR2550" s="18"/>
      <c r="FS2550" s="18"/>
      <c r="FT2550" s="18"/>
      <c r="FU2550" s="18"/>
      <c r="FV2550" s="18"/>
      <c r="FW2550" s="18"/>
      <c r="FX2550" s="18"/>
      <c r="FY2550" s="18"/>
      <c r="FZ2550" s="18"/>
      <c r="GA2550" s="18"/>
      <c r="GB2550" s="18"/>
      <c r="GC2550" s="18"/>
      <c r="GD2550" s="18"/>
      <c r="GE2550" s="18"/>
      <c r="GF2550" s="18"/>
      <c r="GG2550" s="18"/>
      <c r="GH2550" s="18"/>
      <c r="GI2550" s="18"/>
      <c r="GJ2550" s="18"/>
      <c r="GK2550" s="18"/>
      <c r="GL2550" s="18"/>
      <c r="GM2550" s="18"/>
      <c r="GN2550" s="18"/>
      <c r="GO2550" s="18"/>
      <c r="GP2550" s="18"/>
      <c r="GQ2550" s="18"/>
      <c r="GR2550" s="18"/>
      <c r="GS2550" s="18"/>
      <c r="GT2550" s="18"/>
    </row>
    <row r="2551" spans="1:202" x14ac:dyDescent="0.2">
      <c r="A2551" s="122"/>
      <c r="B2551" s="3"/>
      <c r="C2551" s="3"/>
      <c r="D2551" s="4"/>
      <c r="E2551" s="5"/>
      <c r="F2551" s="19"/>
      <c r="G2551" s="6"/>
      <c r="H2551" s="5"/>
      <c r="I2551" s="5"/>
      <c r="J2551" s="5"/>
      <c r="K2551" s="3"/>
      <c r="L2551" s="20"/>
      <c r="M2551" s="8"/>
      <c r="N2551" s="3"/>
      <c r="O2551" s="3"/>
      <c r="P2551" s="21"/>
      <c r="Q2551" s="2"/>
      <c r="R2551" s="9"/>
      <c r="S2551" s="9"/>
      <c r="T2551" s="9"/>
      <c r="U2551" s="9"/>
      <c r="V2551" s="9"/>
      <c r="W2551" s="9"/>
      <c r="X2551" s="9"/>
      <c r="Y2551" s="9"/>
      <c r="Z2551" s="9"/>
      <c r="AA2551" s="9"/>
      <c r="AB2551" s="9"/>
      <c r="AC2551" s="9"/>
      <c r="AD2551" s="9"/>
      <c r="AE2551" s="9"/>
      <c r="AF2551" s="59">
        <f t="shared" si="869"/>
        <v>45040</v>
      </c>
      <c r="AG2551" s="15">
        <f t="shared" si="870"/>
        <v>0</v>
      </c>
      <c r="AH2551" s="15">
        <f t="shared" si="870"/>
        <v>0</v>
      </c>
      <c r="AI2551" s="4">
        <f t="shared" si="870"/>
        <v>0</v>
      </c>
      <c r="AJ2551" s="16">
        <f t="shared" si="870"/>
        <v>0</v>
      </c>
      <c r="AK2551" s="4">
        <f t="shared" si="870"/>
        <v>0</v>
      </c>
      <c r="AL2551" s="59">
        <f t="shared" si="867"/>
        <v>45040</v>
      </c>
      <c r="AM2551" s="16">
        <f t="shared" si="871"/>
        <v>0</v>
      </c>
      <c r="AN2551" s="15">
        <f t="shared" si="871"/>
        <v>0</v>
      </c>
      <c r="AO2551" s="9">
        <f t="shared" si="871"/>
        <v>0</v>
      </c>
      <c r="AP2551" s="17">
        <f t="shared" si="871"/>
        <v>0</v>
      </c>
      <c r="AQ2551" s="15">
        <f t="shared" si="871"/>
        <v>0</v>
      </c>
      <c r="AR2551" s="10">
        <f t="shared" si="871"/>
        <v>0</v>
      </c>
      <c r="AS2551" s="59">
        <f t="shared" si="871"/>
        <v>0</v>
      </c>
      <c r="AT2551" s="18"/>
      <c r="AU2551" s="18"/>
      <c r="AV2551" s="40"/>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c r="DM2551" s="18"/>
      <c r="DN2551" s="18"/>
      <c r="DO2551" s="18"/>
      <c r="DP2551" s="18"/>
      <c r="DQ2551" s="18"/>
      <c r="DR2551" s="18"/>
      <c r="DS2551" s="18"/>
      <c r="DT2551" s="18"/>
      <c r="DU2551" s="18"/>
      <c r="DV2551" s="18"/>
      <c r="DW2551" s="18"/>
      <c r="DX2551" s="18"/>
      <c r="DY2551" s="18"/>
      <c r="DZ2551" s="18"/>
      <c r="EA2551" s="18"/>
      <c r="EB2551" s="18"/>
      <c r="EC2551" s="18"/>
      <c r="ED2551" s="18"/>
      <c r="EE2551" s="18"/>
      <c r="EF2551" s="18"/>
      <c r="EG2551" s="18"/>
      <c r="EH2551" s="18"/>
      <c r="EI2551" s="18"/>
      <c r="EJ2551" s="18"/>
      <c r="EK2551" s="18"/>
      <c r="EL2551" s="18"/>
      <c r="EM2551" s="18"/>
      <c r="EN2551" s="18"/>
      <c r="EO2551" s="18"/>
      <c r="EP2551" s="18"/>
      <c r="EQ2551" s="18"/>
      <c r="ER2551" s="18"/>
      <c r="ES2551" s="18"/>
      <c r="ET2551" s="18"/>
      <c r="EU2551" s="18"/>
      <c r="EV2551" s="18"/>
      <c r="EW2551" s="18"/>
      <c r="EX2551" s="18"/>
      <c r="EY2551" s="18"/>
      <c r="EZ2551" s="18"/>
      <c r="FA2551" s="18"/>
      <c r="FB2551" s="18"/>
      <c r="FC2551" s="18"/>
      <c r="FD2551" s="18"/>
      <c r="FE2551" s="18"/>
      <c r="FF2551" s="18"/>
      <c r="FG2551" s="18"/>
      <c r="FH2551" s="18"/>
      <c r="FI2551" s="18"/>
      <c r="FJ2551" s="18"/>
      <c r="FK2551" s="18"/>
      <c r="FL2551" s="18"/>
      <c r="FM2551" s="18"/>
      <c r="FN2551" s="18"/>
      <c r="FO2551" s="18"/>
      <c r="FP2551" s="18"/>
      <c r="FQ2551" s="18"/>
      <c r="FR2551" s="18"/>
      <c r="FS2551" s="18"/>
      <c r="FT2551" s="18"/>
      <c r="FU2551" s="18"/>
      <c r="FV2551" s="18"/>
      <c r="FW2551" s="18"/>
      <c r="FX2551" s="18"/>
      <c r="FY2551" s="18"/>
      <c r="FZ2551" s="18"/>
      <c r="GA2551" s="18"/>
      <c r="GB2551" s="18"/>
      <c r="GC2551" s="18"/>
      <c r="GD2551" s="18"/>
      <c r="GE2551" s="18"/>
      <c r="GF2551" s="18"/>
      <c r="GG2551" s="18"/>
      <c r="GH2551" s="18"/>
      <c r="GI2551" s="18"/>
      <c r="GJ2551" s="18"/>
      <c r="GK2551" s="18"/>
      <c r="GL2551" s="18"/>
      <c r="GM2551" s="18"/>
      <c r="GN2551" s="18"/>
      <c r="GO2551" s="18"/>
      <c r="GP2551" s="18"/>
      <c r="GQ2551" s="18"/>
      <c r="GR2551" s="18"/>
      <c r="GS2551" s="18"/>
      <c r="GT2551" s="18"/>
    </row>
    <row r="2552" spans="1:202" x14ac:dyDescent="0.2">
      <c r="A2552" s="122"/>
      <c r="B2552" s="3"/>
      <c r="C2552" s="3"/>
      <c r="D2552" s="4"/>
      <c r="E2552" s="5"/>
      <c r="F2552" s="19"/>
      <c r="G2552" s="6"/>
      <c r="H2552" s="5"/>
      <c r="I2552" s="5"/>
      <c r="J2552" s="5"/>
      <c r="K2552" s="3"/>
      <c r="L2552" s="20"/>
      <c r="M2552" s="8"/>
      <c r="N2552" s="3"/>
      <c r="O2552" s="3"/>
      <c r="P2552" s="21"/>
      <c r="Q2552" s="2"/>
      <c r="R2552" s="9"/>
      <c r="S2552" s="9"/>
      <c r="T2552" s="9"/>
      <c r="U2552" s="9"/>
      <c r="V2552" s="9"/>
      <c r="W2552" s="9"/>
      <c r="X2552" s="9"/>
      <c r="Y2552" s="9"/>
      <c r="Z2552" s="9"/>
      <c r="AA2552" s="9"/>
      <c r="AB2552" s="9"/>
      <c r="AC2552" s="9"/>
      <c r="AD2552" s="9"/>
      <c r="AE2552" s="9"/>
      <c r="AF2552" s="59">
        <f t="shared" si="869"/>
        <v>45041</v>
      </c>
      <c r="AG2552" s="15">
        <f t="shared" si="870"/>
        <v>0</v>
      </c>
      <c r="AH2552" s="15">
        <f t="shared" si="870"/>
        <v>0</v>
      </c>
      <c r="AI2552" s="4">
        <f t="shared" si="870"/>
        <v>0</v>
      </c>
      <c r="AJ2552" s="16">
        <f t="shared" si="870"/>
        <v>0</v>
      </c>
      <c r="AK2552" s="4">
        <f t="shared" si="870"/>
        <v>0</v>
      </c>
      <c r="AL2552" s="59">
        <f t="shared" si="867"/>
        <v>45041</v>
      </c>
      <c r="AM2552" s="16">
        <f t="shared" si="871"/>
        <v>0</v>
      </c>
      <c r="AN2552" s="15">
        <f t="shared" si="871"/>
        <v>0</v>
      </c>
      <c r="AO2552" s="9">
        <f t="shared" si="871"/>
        <v>0</v>
      </c>
      <c r="AP2552" s="17">
        <f t="shared" si="871"/>
        <v>0</v>
      </c>
      <c r="AQ2552" s="15">
        <f t="shared" si="871"/>
        <v>0</v>
      </c>
      <c r="AR2552" s="10">
        <f t="shared" si="871"/>
        <v>0</v>
      </c>
      <c r="AS2552" s="59">
        <f t="shared" si="871"/>
        <v>0</v>
      </c>
      <c r="AT2552" s="18"/>
      <c r="AU2552" s="18"/>
      <c r="AV2552" s="40"/>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c r="DM2552" s="18"/>
      <c r="DN2552" s="18"/>
      <c r="DO2552" s="18"/>
      <c r="DP2552" s="18"/>
      <c r="DQ2552" s="18"/>
      <c r="DR2552" s="18"/>
      <c r="DS2552" s="18"/>
      <c r="DT2552" s="18"/>
      <c r="DU2552" s="18"/>
      <c r="DV2552" s="18"/>
      <c r="DW2552" s="18"/>
      <c r="DX2552" s="18"/>
      <c r="DY2552" s="18"/>
      <c r="DZ2552" s="18"/>
      <c r="EA2552" s="18"/>
      <c r="EB2552" s="18"/>
      <c r="EC2552" s="18"/>
      <c r="ED2552" s="18"/>
      <c r="EE2552" s="18"/>
      <c r="EF2552" s="18"/>
      <c r="EG2552" s="18"/>
      <c r="EH2552" s="18"/>
      <c r="EI2552" s="18"/>
      <c r="EJ2552" s="18"/>
      <c r="EK2552" s="18"/>
      <c r="EL2552" s="18"/>
      <c r="EM2552" s="18"/>
      <c r="EN2552" s="18"/>
      <c r="EO2552" s="18"/>
      <c r="EP2552" s="18"/>
      <c r="EQ2552" s="18"/>
      <c r="ER2552" s="18"/>
      <c r="ES2552" s="18"/>
      <c r="ET2552" s="18"/>
      <c r="EU2552" s="18"/>
      <c r="EV2552" s="18"/>
      <c r="EW2552" s="18"/>
      <c r="EX2552" s="18"/>
      <c r="EY2552" s="18"/>
      <c r="EZ2552" s="18"/>
      <c r="FA2552" s="18"/>
      <c r="FB2552" s="18"/>
      <c r="FC2552" s="18"/>
      <c r="FD2552" s="18"/>
      <c r="FE2552" s="18"/>
      <c r="FF2552" s="18"/>
      <c r="FG2552" s="18"/>
      <c r="FH2552" s="18"/>
      <c r="FI2552" s="18"/>
      <c r="FJ2552" s="18"/>
      <c r="FK2552" s="18"/>
      <c r="FL2552" s="18"/>
      <c r="FM2552" s="18"/>
      <c r="FN2552" s="18"/>
      <c r="FO2552" s="18"/>
      <c r="FP2552" s="18"/>
      <c r="FQ2552" s="18"/>
      <c r="FR2552" s="18"/>
      <c r="FS2552" s="18"/>
      <c r="FT2552" s="18"/>
      <c r="FU2552" s="18"/>
      <c r="FV2552" s="18"/>
      <c r="FW2552" s="18"/>
      <c r="FX2552" s="18"/>
      <c r="FY2552" s="18"/>
      <c r="FZ2552" s="18"/>
      <c r="GA2552" s="18"/>
      <c r="GB2552" s="18"/>
      <c r="GC2552" s="18"/>
      <c r="GD2552" s="18"/>
      <c r="GE2552" s="18"/>
      <c r="GF2552" s="18"/>
      <c r="GG2552" s="18"/>
      <c r="GH2552" s="18"/>
      <c r="GI2552" s="18"/>
      <c r="GJ2552" s="18"/>
      <c r="GK2552" s="18"/>
      <c r="GL2552" s="18"/>
      <c r="GM2552" s="18"/>
      <c r="GN2552" s="18"/>
      <c r="GO2552" s="18"/>
      <c r="GP2552" s="18"/>
      <c r="GQ2552" s="18"/>
      <c r="GR2552" s="18"/>
      <c r="GS2552" s="18"/>
      <c r="GT2552" s="18"/>
    </row>
    <row r="2553" spans="1:202" x14ac:dyDescent="0.2">
      <c r="A2553" s="122"/>
      <c r="B2553" s="3"/>
      <c r="C2553" s="3"/>
      <c r="D2553" s="4"/>
      <c r="E2553" s="5"/>
      <c r="F2553" s="19"/>
      <c r="G2553" s="6"/>
      <c r="H2553" s="5"/>
      <c r="I2553" s="5"/>
      <c r="J2553" s="5"/>
      <c r="K2553" s="3"/>
      <c r="L2553" s="20"/>
      <c r="M2553" s="8"/>
      <c r="N2553" s="3"/>
      <c r="O2553" s="3"/>
      <c r="P2553" s="21"/>
      <c r="Q2553" s="2"/>
      <c r="R2553" s="9"/>
      <c r="S2553" s="9"/>
      <c r="T2553" s="9"/>
      <c r="U2553" s="9"/>
      <c r="V2553" s="9"/>
      <c r="W2553" s="9"/>
      <c r="X2553" s="9"/>
      <c r="Y2553" s="9"/>
      <c r="Z2553" s="9"/>
      <c r="AA2553" s="9"/>
      <c r="AB2553" s="9"/>
      <c r="AC2553" s="9"/>
      <c r="AD2553" s="9"/>
      <c r="AE2553" s="9"/>
      <c r="AF2553" s="59">
        <f t="shared" si="869"/>
        <v>45042</v>
      </c>
      <c r="AG2553" s="15">
        <f t="shared" si="870"/>
        <v>0</v>
      </c>
      <c r="AH2553" s="15">
        <f t="shared" si="870"/>
        <v>0</v>
      </c>
      <c r="AI2553" s="4">
        <f t="shared" si="870"/>
        <v>0</v>
      </c>
      <c r="AJ2553" s="16">
        <f t="shared" si="870"/>
        <v>0</v>
      </c>
      <c r="AK2553" s="4">
        <f t="shared" si="870"/>
        <v>0</v>
      </c>
      <c r="AL2553" s="59">
        <f t="shared" si="867"/>
        <v>45042</v>
      </c>
      <c r="AM2553" s="16">
        <f t="shared" si="871"/>
        <v>0</v>
      </c>
      <c r="AN2553" s="15">
        <f t="shared" si="871"/>
        <v>0</v>
      </c>
      <c r="AO2553" s="9">
        <f t="shared" si="871"/>
        <v>0</v>
      </c>
      <c r="AP2553" s="17">
        <f t="shared" si="871"/>
        <v>0</v>
      </c>
      <c r="AQ2553" s="15">
        <f t="shared" si="871"/>
        <v>0</v>
      </c>
      <c r="AR2553" s="10">
        <f t="shared" si="871"/>
        <v>0</v>
      </c>
      <c r="AS2553" s="59">
        <f t="shared" si="871"/>
        <v>0</v>
      </c>
      <c r="AT2553" s="18"/>
      <c r="AU2553" s="18"/>
      <c r="AV2553" s="40"/>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c r="DM2553" s="18"/>
      <c r="DN2553" s="18"/>
      <c r="DO2553" s="18"/>
      <c r="DP2553" s="18"/>
      <c r="DQ2553" s="18"/>
      <c r="DR2553" s="18"/>
      <c r="DS2553" s="18"/>
      <c r="DT2553" s="18"/>
      <c r="DU2553" s="18"/>
      <c r="DV2553" s="18"/>
      <c r="DW2553" s="18"/>
      <c r="DX2553" s="18"/>
      <c r="DY2553" s="18"/>
      <c r="DZ2553" s="18"/>
      <c r="EA2553" s="18"/>
      <c r="EB2553" s="18"/>
      <c r="EC2553" s="18"/>
      <c r="ED2553" s="18"/>
      <c r="EE2553" s="18"/>
      <c r="EF2553" s="18"/>
      <c r="EG2553" s="18"/>
      <c r="EH2553" s="18"/>
      <c r="EI2553" s="18"/>
      <c r="EJ2553" s="18"/>
      <c r="EK2553" s="18"/>
      <c r="EL2553" s="18"/>
      <c r="EM2553" s="18"/>
      <c r="EN2553" s="18"/>
      <c r="EO2553" s="18"/>
      <c r="EP2553" s="18"/>
      <c r="EQ2553" s="18"/>
      <c r="ER2553" s="18"/>
      <c r="ES2553" s="18"/>
      <c r="ET2553" s="18"/>
      <c r="EU2553" s="18"/>
      <c r="EV2553" s="18"/>
      <c r="EW2553" s="18"/>
      <c r="EX2553" s="18"/>
      <c r="EY2553" s="18"/>
      <c r="EZ2553" s="18"/>
      <c r="FA2553" s="18"/>
      <c r="FB2553" s="18"/>
      <c r="FC2553" s="18"/>
      <c r="FD2553" s="18"/>
      <c r="FE2553" s="18"/>
      <c r="FF2553" s="18"/>
      <c r="FG2553" s="18"/>
      <c r="FH2553" s="18"/>
      <c r="FI2553" s="18"/>
      <c r="FJ2553" s="18"/>
      <c r="FK2553" s="18"/>
      <c r="FL2553" s="18"/>
      <c r="FM2553" s="18"/>
      <c r="FN2553" s="18"/>
      <c r="FO2553" s="18"/>
      <c r="FP2553" s="18"/>
      <c r="FQ2553" s="18"/>
      <c r="FR2553" s="18"/>
      <c r="FS2553" s="18"/>
      <c r="FT2553" s="18"/>
      <c r="FU2553" s="18"/>
      <c r="FV2553" s="18"/>
      <c r="FW2553" s="18"/>
      <c r="FX2553" s="18"/>
      <c r="FY2553" s="18"/>
      <c r="FZ2553" s="18"/>
      <c r="GA2553" s="18"/>
      <c r="GB2553" s="18"/>
      <c r="GC2553" s="18"/>
      <c r="GD2553" s="18"/>
      <c r="GE2553" s="18"/>
      <c r="GF2553" s="18"/>
      <c r="GG2553" s="18"/>
      <c r="GH2553" s="18"/>
      <c r="GI2553" s="18"/>
      <c r="GJ2553" s="18"/>
      <c r="GK2553" s="18"/>
      <c r="GL2553" s="18"/>
      <c r="GM2553" s="18"/>
      <c r="GN2553" s="18"/>
      <c r="GO2553" s="18"/>
      <c r="GP2553" s="18"/>
      <c r="GQ2553" s="18"/>
      <c r="GR2553" s="18"/>
      <c r="GS2553" s="18"/>
      <c r="GT2553" s="18"/>
    </row>
    <row r="2554" spans="1:202" x14ac:dyDescent="0.2">
      <c r="A2554" s="122"/>
      <c r="B2554" s="3"/>
      <c r="C2554" s="3"/>
      <c r="D2554" s="4"/>
      <c r="E2554" s="5"/>
      <c r="F2554" s="19"/>
      <c r="G2554" s="6"/>
      <c r="H2554" s="5"/>
      <c r="I2554" s="5"/>
      <c r="J2554" s="5"/>
      <c r="K2554" s="3"/>
      <c r="L2554" s="20"/>
      <c r="M2554" s="8"/>
      <c r="N2554" s="3"/>
      <c r="O2554" s="3"/>
      <c r="P2554" s="21"/>
      <c r="Q2554" s="2"/>
      <c r="R2554" s="9"/>
      <c r="S2554" s="9"/>
      <c r="T2554" s="9"/>
      <c r="U2554" s="9"/>
      <c r="V2554" s="9"/>
      <c r="W2554" s="9"/>
      <c r="X2554" s="9"/>
      <c r="Y2554" s="9"/>
      <c r="Z2554" s="9"/>
      <c r="AA2554" s="9"/>
      <c r="AB2554" s="9"/>
      <c r="AC2554" s="9"/>
      <c r="AD2554" s="9"/>
      <c r="AE2554" s="9"/>
      <c r="AF2554" s="59">
        <f t="shared" si="869"/>
        <v>45043</v>
      </c>
      <c r="AG2554" s="15">
        <f t="shared" si="870"/>
        <v>0</v>
      </c>
      <c r="AH2554" s="15">
        <f t="shared" si="870"/>
        <v>0</v>
      </c>
      <c r="AI2554" s="4">
        <f t="shared" si="870"/>
        <v>0</v>
      </c>
      <c r="AJ2554" s="16">
        <f t="shared" si="870"/>
        <v>0</v>
      </c>
      <c r="AK2554" s="4">
        <f t="shared" si="870"/>
        <v>0</v>
      </c>
      <c r="AL2554" s="59">
        <f t="shared" si="867"/>
        <v>45043</v>
      </c>
      <c r="AM2554" s="16">
        <f t="shared" si="871"/>
        <v>0</v>
      </c>
      <c r="AN2554" s="15">
        <f t="shared" si="871"/>
        <v>0</v>
      </c>
      <c r="AO2554" s="9">
        <f t="shared" si="871"/>
        <v>0</v>
      </c>
      <c r="AP2554" s="17">
        <f t="shared" si="871"/>
        <v>0</v>
      </c>
      <c r="AQ2554" s="15">
        <f t="shared" si="871"/>
        <v>0</v>
      </c>
      <c r="AR2554" s="10">
        <f t="shared" si="871"/>
        <v>0</v>
      </c>
      <c r="AS2554" s="59">
        <f t="shared" si="871"/>
        <v>0</v>
      </c>
      <c r="AT2554" s="18"/>
      <c r="AU2554" s="18"/>
      <c r="AV2554" s="40"/>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c r="DM2554" s="18"/>
      <c r="DN2554" s="18"/>
      <c r="DO2554" s="18"/>
      <c r="DP2554" s="18"/>
      <c r="DQ2554" s="18"/>
      <c r="DR2554" s="18"/>
      <c r="DS2554" s="18"/>
      <c r="DT2554" s="18"/>
      <c r="DU2554" s="18"/>
      <c r="DV2554" s="18"/>
      <c r="DW2554" s="18"/>
      <c r="DX2554" s="18"/>
      <c r="DY2554" s="18"/>
      <c r="DZ2554" s="18"/>
      <c r="EA2554" s="18"/>
      <c r="EB2554" s="18"/>
      <c r="EC2554" s="18"/>
      <c r="ED2554" s="18"/>
      <c r="EE2554" s="18"/>
      <c r="EF2554" s="18"/>
      <c r="EG2554" s="18"/>
      <c r="EH2554" s="18"/>
      <c r="EI2554" s="18"/>
      <c r="EJ2554" s="18"/>
      <c r="EK2554" s="18"/>
      <c r="EL2554" s="18"/>
      <c r="EM2554" s="18"/>
      <c r="EN2554" s="18"/>
      <c r="EO2554" s="18"/>
      <c r="EP2554" s="18"/>
      <c r="EQ2554" s="18"/>
      <c r="ER2554" s="18"/>
      <c r="ES2554" s="18"/>
      <c r="ET2554" s="18"/>
      <c r="EU2554" s="18"/>
      <c r="EV2554" s="18"/>
      <c r="EW2554" s="18"/>
      <c r="EX2554" s="18"/>
      <c r="EY2554" s="18"/>
      <c r="EZ2554" s="18"/>
      <c r="FA2554" s="18"/>
      <c r="FB2554" s="18"/>
      <c r="FC2554" s="18"/>
      <c r="FD2554" s="18"/>
      <c r="FE2554" s="18"/>
      <c r="FF2554" s="18"/>
      <c r="FG2554" s="18"/>
      <c r="FH2554" s="18"/>
      <c r="FI2554" s="18"/>
      <c r="FJ2554" s="18"/>
      <c r="FK2554" s="18"/>
      <c r="FL2554" s="18"/>
      <c r="FM2554" s="18"/>
      <c r="FN2554" s="18"/>
      <c r="FO2554" s="18"/>
      <c r="FP2554" s="18"/>
      <c r="FQ2554" s="18"/>
      <c r="FR2554" s="18"/>
      <c r="FS2554" s="18"/>
      <c r="FT2554" s="18"/>
      <c r="FU2554" s="18"/>
      <c r="FV2554" s="18"/>
      <c r="FW2554" s="18"/>
      <c r="FX2554" s="18"/>
      <c r="FY2554" s="18"/>
      <c r="FZ2554" s="18"/>
      <c r="GA2554" s="18"/>
      <c r="GB2554" s="18"/>
      <c r="GC2554" s="18"/>
      <c r="GD2554" s="18"/>
      <c r="GE2554" s="18"/>
      <c r="GF2554" s="18"/>
      <c r="GG2554" s="18"/>
      <c r="GH2554" s="18"/>
      <c r="GI2554" s="18"/>
      <c r="GJ2554" s="18"/>
      <c r="GK2554" s="18"/>
      <c r="GL2554" s="18"/>
      <c r="GM2554" s="18"/>
      <c r="GN2554" s="18"/>
      <c r="GO2554" s="18"/>
      <c r="GP2554" s="18"/>
      <c r="GQ2554" s="18"/>
      <c r="GR2554" s="18"/>
      <c r="GS2554" s="18"/>
      <c r="GT2554" s="18"/>
    </row>
    <row r="2555" spans="1:202" x14ac:dyDescent="0.2">
      <c r="A2555" s="122"/>
      <c r="B2555" s="3"/>
      <c r="C2555" s="3"/>
      <c r="D2555" s="4"/>
      <c r="E2555" s="5"/>
      <c r="F2555" s="19"/>
      <c r="G2555" s="6"/>
      <c r="H2555" s="5"/>
      <c r="I2555" s="5"/>
      <c r="J2555" s="5"/>
      <c r="K2555" s="3"/>
      <c r="L2555" s="20"/>
      <c r="M2555" s="8"/>
      <c r="N2555" s="3"/>
      <c r="O2555" s="3"/>
      <c r="P2555" s="21"/>
      <c r="Q2555" s="2"/>
      <c r="R2555" s="9"/>
      <c r="S2555" s="9"/>
      <c r="T2555" s="9"/>
      <c r="U2555" s="9"/>
      <c r="V2555" s="9"/>
      <c r="W2555" s="9"/>
      <c r="X2555" s="9"/>
      <c r="Y2555" s="9"/>
      <c r="Z2555" s="9"/>
      <c r="AA2555" s="9"/>
      <c r="AB2555" s="9"/>
      <c r="AC2555" s="9"/>
      <c r="AD2555" s="9"/>
      <c r="AE2555" s="9"/>
      <c r="AF2555" s="59">
        <f t="shared" si="869"/>
        <v>45044</v>
      </c>
      <c r="AG2555" s="15">
        <f t="shared" si="870"/>
        <v>0</v>
      </c>
      <c r="AH2555" s="15">
        <f t="shared" si="870"/>
        <v>0</v>
      </c>
      <c r="AI2555" s="4">
        <f t="shared" si="870"/>
        <v>0</v>
      </c>
      <c r="AJ2555" s="16">
        <f t="shared" si="870"/>
        <v>0</v>
      </c>
      <c r="AK2555" s="4">
        <f t="shared" si="870"/>
        <v>0</v>
      </c>
      <c r="AL2555" s="59">
        <f t="shared" si="867"/>
        <v>45044</v>
      </c>
      <c r="AM2555" s="16">
        <f t="shared" si="871"/>
        <v>0</v>
      </c>
      <c r="AN2555" s="15">
        <f t="shared" si="871"/>
        <v>0</v>
      </c>
      <c r="AO2555" s="9">
        <f t="shared" si="871"/>
        <v>0</v>
      </c>
      <c r="AP2555" s="17">
        <f t="shared" si="871"/>
        <v>0</v>
      </c>
      <c r="AQ2555" s="15">
        <f t="shared" si="871"/>
        <v>0</v>
      </c>
      <c r="AR2555" s="10">
        <f t="shared" si="871"/>
        <v>0</v>
      </c>
      <c r="AS2555" s="59">
        <f t="shared" si="871"/>
        <v>0</v>
      </c>
      <c r="AT2555" s="18"/>
      <c r="AU2555" s="18"/>
      <c r="AV2555" s="40"/>
      <c r="AW2555" s="18"/>
      <c r="AX2555" s="18"/>
      <c r="AY2555" s="18"/>
      <c r="AZ2555" s="18"/>
      <c r="BA2555" s="18"/>
      <c r="BB2555" s="18"/>
      <c r="BC2555" s="18"/>
      <c r="BD2555" s="18"/>
      <c r="BE2555" s="18"/>
      <c r="BF2555" s="18"/>
      <c r="BG2555" s="18"/>
      <c r="BH2555" s="18"/>
      <c r="BI2555" s="18"/>
      <c r="BJ2555" s="18"/>
      <c r="BK2555" s="18"/>
      <c r="BL2555" s="18"/>
      <c r="BM2555" s="18"/>
      <c r="BN2555" s="18"/>
      <c r="BO2555" s="18"/>
      <c r="BP2555" s="18"/>
      <c r="BQ2555" s="18"/>
      <c r="BR2555" s="18"/>
      <c r="BS2555" s="18"/>
      <c r="BT2555" s="18"/>
      <c r="BU2555" s="18"/>
      <c r="BV2555" s="18"/>
      <c r="BW2555" s="18"/>
      <c r="BX2555" s="18"/>
      <c r="BY2555" s="18"/>
      <c r="BZ2555" s="18"/>
      <c r="CA2555" s="18"/>
      <c r="CB2555" s="18"/>
      <c r="CC2555" s="18"/>
      <c r="CD2555" s="18"/>
      <c r="CE2555" s="18"/>
      <c r="CF2555" s="18"/>
      <c r="CG2555" s="18"/>
      <c r="CH2555" s="18"/>
      <c r="CI2555" s="18"/>
      <c r="CJ2555" s="18"/>
      <c r="CK2555" s="18"/>
      <c r="CL2555" s="18"/>
      <c r="CM2555" s="18"/>
      <c r="CN2555" s="18"/>
      <c r="CO2555" s="18"/>
      <c r="CP2555" s="18"/>
      <c r="CQ2555" s="18"/>
      <c r="CR2555" s="18"/>
      <c r="CS2555" s="18"/>
      <c r="CT2555" s="18"/>
      <c r="CU2555" s="18"/>
      <c r="CV2555" s="18"/>
      <c r="CW2555" s="18"/>
      <c r="CX2555" s="18"/>
      <c r="CY2555" s="18"/>
      <c r="CZ2555" s="18"/>
      <c r="DA2555" s="18"/>
      <c r="DB2555" s="18"/>
      <c r="DC2555" s="18"/>
      <c r="DD2555" s="18"/>
      <c r="DE2555" s="18"/>
      <c r="DF2555" s="18"/>
      <c r="DG2555" s="18"/>
      <c r="DH2555" s="18"/>
      <c r="DI2555" s="18"/>
      <c r="DJ2555" s="18"/>
      <c r="DK2555" s="18"/>
      <c r="DL2555" s="18"/>
      <c r="DM2555" s="18"/>
      <c r="DN2555" s="18"/>
      <c r="DO2555" s="18"/>
      <c r="DP2555" s="18"/>
      <c r="DQ2555" s="18"/>
      <c r="DR2555" s="18"/>
      <c r="DS2555" s="18"/>
      <c r="DT2555" s="18"/>
      <c r="DU2555" s="18"/>
      <c r="DV2555" s="18"/>
      <c r="DW2555" s="18"/>
      <c r="DX2555" s="18"/>
      <c r="DY2555" s="18"/>
      <c r="DZ2555" s="18"/>
      <c r="EA2555" s="18"/>
      <c r="EB2555" s="18"/>
      <c r="EC2555" s="18"/>
      <c r="ED2555" s="18"/>
      <c r="EE2555" s="18"/>
      <c r="EF2555" s="18"/>
      <c r="EG2555" s="18"/>
      <c r="EH2555" s="18"/>
      <c r="EI2555" s="18"/>
      <c r="EJ2555" s="18"/>
      <c r="EK2555" s="18"/>
      <c r="EL2555" s="18"/>
      <c r="EM2555" s="18"/>
      <c r="EN2555" s="18"/>
      <c r="EO2555" s="18"/>
      <c r="EP2555" s="18"/>
      <c r="EQ2555" s="18"/>
      <c r="ER2555" s="18"/>
      <c r="ES2555" s="18"/>
      <c r="ET2555" s="18"/>
      <c r="EU2555" s="18"/>
      <c r="EV2555" s="18"/>
      <c r="EW2555" s="18"/>
      <c r="EX2555" s="18"/>
      <c r="EY2555" s="18"/>
      <c r="EZ2555" s="18"/>
      <c r="FA2555" s="18"/>
      <c r="FB2555" s="18"/>
      <c r="FC2555" s="18"/>
      <c r="FD2555" s="18"/>
      <c r="FE2555" s="18"/>
      <c r="FF2555" s="18"/>
      <c r="FG2555" s="18"/>
      <c r="FH2555" s="18"/>
      <c r="FI2555" s="18"/>
      <c r="FJ2555" s="18"/>
      <c r="FK2555" s="18"/>
      <c r="FL2555" s="18"/>
      <c r="FM2555" s="18"/>
      <c r="FN2555" s="18"/>
      <c r="FO2555" s="18"/>
      <c r="FP2555" s="18"/>
      <c r="FQ2555" s="18"/>
      <c r="FR2555" s="18"/>
      <c r="FS2555" s="18"/>
      <c r="FT2555" s="18"/>
      <c r="FU2555" s="18"/>
      <c r="FV2555" s="18"/>
      <c r="FW2555" s="18"/>
      <c r="FX2555" s="18"/>
      <c r="FY2555" s="18"/>
      <c r="FZ2555" s="18"/>
      <c r="GA2555" s="18"/>
      <c r="GB2555" s="18"/>
      <c r="GC2555" s="18"/>
      <c r="GD2555" s="18"/>
      <c r="GE2555" s="18"/>
      <c r="GF2555" s="18"/>
      <c r="GG2555" s="18"/>
      <c r="GH2555" s="18"/>
      <c r="GI2555" s="18"/>
      <c r="GJ2555" s="18"/>
      <c r="GK2555" s="18"/>
      <c r="GL2555" s="18"/>
      <c r="GM2555" s="18"/>
      <c r="GN2555" s="18"/>
      <c r="GO2555" s="18"/>
      <c r="GP2555" s="18"/>
      <c r="GQ2555" s="18"/>
      <c r="GR2555" s="18"/>
      <c r="GS2555" s="18"/>
      <c r="GT2555" s="18"/>
    </row>
    <row r="2556" spans="1:202" x14ac:dyDescent="0.2">
      <c r="A2556" s="122"/>
      <c r="B2556" s="3"/>
      <c r="C2556" s="3"/>
      <c r="D2556" s="4"/>
      <c r="E2556" s="5"/>
      <c r="F2556" s="19"/>
      <c r="G2556" s="6"/>
      <c r="H2556" s="5"/>
      <c r="I2556" s="5"/>
      <c r="J2556" s="5"/>
      <c r="K2556" s="3"/>
      <c r="L2556" s="20"/>
      <c r="M2556" s="8"/>
      <c r="N2556" s="3"/>
      <c r="O2556" s="3"/>
      <c r="P2556" s="21"/>
      <c r="Q2556" s="2"/>
      <c r="R2556" s="9"/>
      <c r="S2556" s="9"/>
      <c r="T2556" s="9"/>
      <c r="U2556" s="9"/>
      <c r="V2556" s="9"/>
      <c r="W2556" s="9"/>
      <c r="X2556" s="9"/>
      <c r="Y2556" s="9"/>
      <c r="Z2556" s="9"/>
      <c r="AA2556" s="9"/>
      <c r="AB2556" s="9"/>
      <c r="AC2556" s="9"/>
      <c r="AD2556" s="9"/>
      <c r="AE2556" s="9"/>
      <c r="AF2556" s="59"/>
      <c r="AG2556" s="15"/>
      <c r="AH2556" s="15"/>
      <c r="AI2556" s="4"/>
      <c r="AJ2556" s="16"/>
      <c r="AK2556" s="4"/>
      <c r="AL2556" s="59"/>
      <c r="AM2556" s="16"/>
      <c r="AN2556" s="15"/>
      <c r="AO2556" s="9"/>
      <c r="AP2556" s="17"/>
      <c r="AQ2556" s="15"/>
      <c r="AR2556" s="10"/>
      <c r="AS2556" s="59"/>
      <c r="AT2556" s="18"/>
      <c r="AU2556" s="18"/>
      <c r="AV2556" s="40"/>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c r="DM2556" s="18"/>
      <c r="DN2556" s="18"/>
      <c r="DO2556" s="18"/>
      <c r="DP2556" s="18"/>
      <c r="DQ2556" s="18"/>
      <c r="DR2556" s="18"/>
      <c r="DS2556" s="18"/>
      <c r="DT2556" s="18"/>
      <c r="DU2556" s="18"/>
      <c r="DV2556" s="18"/>
      <c r="DW2556" s="18"/>
      <c r="DX2556" s="18"/>
      <c r="DY2556" s="18"/>
      <c r="DZ2556" s="18"/>
      <c r="EA2556" s="18"/>
      <c r="EB2556" s="18"/>
      <c r="EC2556" s="18"/>
      <c r="ED2556" s="18"/>
      <c r="EE2556" s="18"/>
      <c r="EF2556" s="18"/>
      <c r="EG2556" s="18"/>
      <c r="EH2556" s="18"/>
      <c r="EI2556" s="18"/>
      <c r="EJ2556" s="18"/>
      <c r="EK2556" s="18"/>
      <c r="EL2556" s="18"/>
      <c r="EM2556" s="18"/>
      <c r="EN2556" s="18"/>
      <c r="EO2556" s="18"/>
      <c r="EP2556" s="18"/>
      <c r="EQ2556" s="18"/>
      <c r="ER2556" s="18"/>
      <c r="ES2556" s="18"/>
      <c r="ET2556" s="18"/>
      <c r="EU2556" s="18"/>
      <c r="EV2556" s="18"/>
      <c r="EW2556" s="18"/>
      <c r="EX2556" s="18"/>
      <c r="EY2556" s="18"/>
      <c r="EZ2556" s="18"/>
      <c r="FA2556" s="18"/>
      <c r="FB2556" s="18"/>
      <c r="FC2556" s="18"/>
      <c r="FD2556" s="18"/>
      <c r="FE2556" s="18"/>
      <c r="FF2556" s="18"/>
      <c r="FG2556" s="18"/>
      <c r="FH2556" s="18"/>
      <c r="FI2556" s="18"/>
      <c r="FJ2556" s="18"/>
      <c r="FK2556" s="18"/>
      <c r="FL2556" s="18"/>
      <c r="FM2556" s="18"/>
      <c r="FN2556" s="18"/>
      <c r="FO2556" s="18"/>
      <c r="FP2556" s="18"/>
      <c r="FQ2556" s="18"/>
      <c r="FR2556" s="18"/>
      <c r="FS2556" s="18"/>
      <c r="FT2556" s="18"/>
      <c r="FU2556" s="18"/>
      <c r="FV2556" s="18"/>
      <c r="FW2556" s="18"/>
      <c r="FX2556" s="18"/>
      <c r="FY2556" s="18"/>
      <c r="FZ2556" s="18"/>
      <c r="GA2556" s="18"/>
      <c r="GB2556" s="18"/>
      <c r="GC2556" s="18"/>
      <c r="GD2556" s="18"/>
      <c r="GE2556" s="18"/>
      <c r="GF2556" s="18"/>
      <c r="GG2556" s="18"/>
      <c r="GH2556" s="18"/>
      <c r="GI2556" s="18"/>
      <c r="GJ2556" s="18"/>
      <c r="GK2556" s="18"/>
      <c r="GL2556" s="18"/>
      <c r="GM2556" s="18"/>
      <c r="GN2556" s="18"/>
      <c r="GO2556" s="18"/>
      <c r="GP2556" s="18"/>
      <c r="GQ2556" s="18"/>
      <c r="GR2556" s="18"/>
      <c r="GS2556" s="18"/>
      <c r="GT2556" s="18"/>
    </row>
    <row r="2557" spans="1:202" x14ac:dyDescent="0.2">
      <c r="A2557" s="122"/>
      <c r="B2557" s="3"/>
      <c r="C2557" s="3"/>
      <c r="D2557" s="4"/>
      <c r="E2557" s="5"/>
      <c r="F2557" s="19"/>
      <c r="G2557" s="6"/>
      <c r="H2557" s="5"/>
      <c r="I2557" s="5"/>
      <c r="J2557" s="5"/>
      <c r="K2557" s="3"/>
      <c r="L2557" s="20"/>
      <c r="M2557" s="8"/>
      <c r="N2557" s="3"/>
      <c r="O2557" s="3"/>
      <c r="P2557" s="21"/>
      <c r="Q2557" s="2"/>
      <c r="R2557" s="9"/>
      <c r="S2557" s="9"/>
      <c r="T2557" s="9"/>
      <c r="U2557" s="9"/>
      <c r="V2557" s="9"/>
      <c r="W2557" s="9"/>
      <c r="X2557" s="9"/>
      <c r="Y2557" s="9"/>
      <c r="Z2557" s="9"/>
      <c r="AA2557" s="9"/>
      <c r="AB2557" s="9"/>
      <c r="AC2557" s="9"/>
      <c r="AD2557" s="9"/>
      <c r="AE2557" s="9"/>
      <c r="AF2557" s="59" t="str">
        <f t="shared" ref="AF2557:AS2557" si="872">$B$6</f>
        <v>CNEN22</v>
      </c>
      <c r="AG2557" s="9" t="str">
        <f t="shared" si="872"/>
        <v>CNEN22</v>
      </c>
      <c r="AH2557" s="9" t="str">
        <f t="shared" si="872"/>
        <v>CNEN22</v>
      </c>
      <c r="AI2557" s="9" t="str">
        <f t="shared" si="872"/>
        <v>CNEN22</v>
      </c>
      <c r="AJ2557" s="9" t="str">
        <f t="shared" si="872"/>
        <v>CNEN22</v>
      </c>
      <c r="AK2557" s="4" t="str">
        <f t="shared" si="872"/>
        <v>CNEN22</v>
      </c>
      <c r="AL2557" s="59" t="str">
        <f t="shared" si="872"/>
        <v>CNEN22</v>
      </c>
      <c r="AM2557" s="9" t="str">
        <f t="shared" si="872"/>
        <v>CNEN22</v>
      </c>
      <c r="AN2557" s="9" t="str">
        <f t="shared" si="872"/>
        <v>CNEN22</v>
      </c>
      <c r="AO2557" s="9" t="str">
        <f t="shared" si="872"/>
        <v>CNEN22</v>
      </c>
      <c r="AP2557" s="17" t="str">
        <f t="shared" si="872"/>
        <v>CNEN22</v>
      </c>
      <c r="AQ2557" s="9" t="str">
        <f t="shared" si="872"/>
        <v>CNEN22</v>
      </c>
      <c r="AR2557" s="10" t="str">
        <f t="shared" si="872"/>
        <v>CNEN22</v>
      </c>
      <c r="AS2557" s="59" t="str">
        <f t="shared" si="872"/>
        <v>CNEN22</v>
      </c>
      <c r="AT2557" s="18"/>
      <c r="AU2557" s="18"/>
      <c r="AV2557" s="40"/>
      <c r="AW2557" s="18"/>
      <c r="AX2557" s="18"/>
      <c r="AY2557" s="18"/>
      <c r="AZ2557" s="18"/>
      <c r="BA2557" s="18"/>
      <c r="BB2557" s="18"/>
      <c r="BC2557" s="18"/>
      <c r="BD2557" s="18"/>
      <c r="BE2557" s="18"/>
      <c r="BF2557" s="18"/>
      <c r="BG2557" s="18"/>
      <c r="BH2557" s="18"/>
      <c r="BI2557" s="18"/>
      <c r="BJ2557" s="18"/>
      <c r="BK2557" s="18"/>
      <c r="BL2557" s="18"/>
      <c r="BM2557" s="18"/>
      <c r="BN2557" s="18"/>
      <c r="BO2557" s="18"/>
      <c r="BP2557" s="18"/>
      <c r="BQ2557" s="18"/>
      <c r="BR2557" s="18"/>
      <c r="BS2557" s="18"/>
      <c r="BT2557" s="18"/>
      <c r="BU2557" s="18"/>
      <c r="BV2557" s="18"/>
      <c r="BW2557" s="18"/>
      <c r="BX2557" s="18"/>
      <c r="BY2557" s="18"/>
      <c r="BZ2557" s="18"/>
      <c r="CA2557" s="18"/>
      <c r="CB2557" s="18"/>
      <c r="CC2557" s="18"/>
      <c r="CD2557" s="18"/>
      <c r="CE2557" s="18"/>
      <c r="CF2557" s="18"/>
      <c r="CG2557" s="18"/>
      <c r="CH2557" s="18"/>
      <c r="CI2557" s="18"/>
      <c r="CJ2557" s="18"/>
      <c r="CK2557" s="18"/>
      <c r="CL2557" s="18"/>
      <c r="CM2557" s="18"/>
      <c r="CN2557" s="18"/>
      <c r="CO2557" s="18"/>
      <c r="CP2557" s="18"/>
      <c r="CQ2557" s="18"/>
      <c r="CR2557" s="18"/>
      <c r="CS2557" s="18"/>
      <c r="CT2557" s="18"/>
      <c r="CU2557" s="18"/>
      <c r="CV2557" s="18"/>
      <c r="CW2557" s="18"/>
      <c r="CX2557" s="18"/>
      <c r="CY2557" s="18"/>
      <c r="CZ2557" s="18"/>
      <c r="DA2557" s="18"/>
      <c r="DB2557" s="18"/>
      <c r="DC2557" s="18"/>
      <c r="DD2557" s="18"/>
      <c r="DE2557" s="18"/>
      <c r="DF2557" s="18"/>
      <c r="DG2557" s="18"/>
      <c r="DH2557" s="18"/>
      <c r="DI2557" s="18"/>
      <c r="DJ2557" s="18"/>
      <c r="DK2557" s="18"/>
      <c r="DL2557" s="18"/>
      <c r="DM2557" s="18"/>
      <c r="DN2557" s="18"/>
      <c r="DO2557" s="18"/>
      <c r="DP2557" s="18"/>
      <c r="DQ2557" s="18"/>
      <c r="DR2557" s="18"/>
      <c r="DS2557" s="18"/>
      <c r="DT2557" s="18"/>
      <c r="DU2557" s="18"/>
      <c r="DV2557" s="18"/>
      <c r="DW2557" s="18"/>
      <c r="DX2557" s="18"/>
      <c r="DY2557" s="18"/>
      <c r="DZ2557" s="18"/>
      <c r="EA2557" s="18"/>
      <c r="EB2557" s="18"/>
      <c r="EC2557" s="18"/>
      <c r="ED2557" s="18"/>
      <c r="EE2557" s="18"/>
      <c r="EF2557" s="18"/>
      <c r="EG2557" s="18"/>
      <c r="EH2557" s="18"/>
      <c r="EI2557" s="18"/>
      <c r="EJ2557" s="18"/>
      <c r="EK2557" s="18"/>
      <c r="EL2557" s="18"/>
      <c r="EM2557" s="18"/>
      <c r="EN2557" s="18"/>
      <c r="EO2557" s="18"/>
      <c r="EP2557" s="18"/>
      <c r="EQ2557" s="18"/>
      <c r="ER2557" s="18"/>
      <c r="ES2557" s="18"/>
      <c r="ET2557" s="18"/>
      <c r="EU2557" s="18"/>
      <c r="EV2557" s="18"/>
      <c r="EW2557" s="18"/>
      <c r="EX2557" s="18"/>
      <c r="EY2557" s="18"/>
      <c r="EZ2557" s="18"/>
      <c r="FA2557" s="18"/>
      <c r="FB2557" s="18"/>
      <c r="FC2557" s="18"/>
      <c r="FD2557" s="18"/>
      <c r="FE2557" s="18"/>
      <c r="FF2557" s="18"/>
      <c r="FG2557" s="18"/>
      <c r="FH2557" s="18"/>
      <c r="FI2557" s="18"/>
      <c r="FJ2557" s="18"/>
      <c r="FK2557" s="18"/>
      <c r="FL2557" s="18"/>
      <c r="FM2557" s="18"/>
      <c r="FN2557" s="18"/>
      <c r="FO2557" s="18"/>
      <c r="FP2557" s="18"/>
      <c r="FQ2557" s="18"/>
      <c r="FR2557" s="18"/>
      <c r="FS2557" s="18"/>
      <c r="FT2557" s="18"/>
      <c r="FU2557" s="18"/>
      <c r="FV2557" s="18"/>
      <c r="FW2557" s="18"/>
      <c r="FX2557" s="18"/>
      <c r="FY2557" s="18"/>
      <c r="FZ2557" s="18"/>
      <c r="GA2557" s="18"/>
      <c r="GB2557" s="18"/>
      <c r="GC2557" s="18"/>
      <c r="GD2557" s="18"/>
      <c r="GE2557" s="18"/>
      <c r="GF2557" s="18"/>
      <c r="GG2557" s="18"/>
      <c r="GH2557" s="18"/>
      <c r="GI2557" s="18"/>
      <c r="GJ2557" s="18"/>
      <c r="GK2557" s="18"/>
      <c r="GL2557" s="18"/>
      <c r="GM2557" s="18"/>
      <c r="GN2557" s="18"/>
      <c r="GO2557" s="18"/>
      <c r="GP2557" s="18"/>
      <c r="GQ2557" s="18"/>
      <c r="GR2557" s="18"/>
      <c r="GS2557" s="18"/>
      <c r="GT2557" s="18"/>
    </row>
    <row r="2558" spans="1:202" x14ac:dyDescent="0.2">
      <c r="A2558" s="122"/>
      <c r="B2558" s="3"/>
      <c r="C2558" s="3"/>
      <c r="D2558" s="4"/>
      <c r="E2558" s="5"/>
      <c r="F2558" s="19"/>
      <c r="G2558" s="6"/>
      <c r="H2558" s="5"/>
      <c r="I2558" s="5"/>
      <c r="J2558" s="5"/>
      <c r="K2558" s="3"/>
      <c r="L2558" s="20"/>
      <c r="M2558" s="8"/>
      <c r="N2558" s="3"/>
      <c r="O2558" s="3"/>
      <c r="P2558" s="21"/>
      <c r="Q2558" s="2"/>
      <c r="R2558" s="9"/>
      <c r="S2558" s="9"/>
      <c r="T2558" s="9"/>
      <c r="U2558" s="9"/>
      <c r="V2558" s="9"/>
      <c r="W2558" s="9"/>
      <c r="X2558" s="9"/>
      <c r="Y2558" s="9"/>
      <c r="Z2558" s="9"/>
      <c r="AA2558" s="9"/>
      <c r="AB2558" s="9"/>
      <c r="AC2558" s="9"/>
      <c r="AD2558" s="9"/>
      <c r="AE2558" s="9"/>
      <c r="AF2558" s="57" t="s">
        <v>16</v>
      </c>
      <c r="AG2558" s="3" t="s">
        <v>9</v>
      </c>
      <c r="AH2558" s="3" t="s">
        <v>10</v>
      </c>
      <c r="AI2558" s="36" t="s">
        <v>11</v>
      </c>
      <c r="AJ2558" s="37" t="s">
        <v>11</v>
      </c>
      <c r="AK2558" s="36" t="s">
        <v>11</v>
      </c>
      <c r="AL2558" s="60" t="s">
        <v>16</v>
      </c>
      <c r="AM2558" s="37" t="s">
        <v>11</v>
      </c>
      <c r="AN2558" s="3" t="s">
        <v>12</v>
      </c>
      <c r="AO2558" s="7" t="s">
        <v>13</v>
      </c>
      <c r="AP2558" s="38" t="s">
        <v>14</v>
      </c>
      <c r="AQ2558" s="3" t="s">
        <v>14</v>
      </c>
      <c r="AR2558" s="39" t="s">
        <v>15</v>
      </c>
      <c r="AS2558" s="57" t="s">
        <v>15</v>
      </c>
      <c r="AT2558" s="18"/>
      <c r="AU2558" s="18"/>
      <c r="AV2558" s="40"/>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8"/>
      <c r="FH2558" s="18"/>
      <c r="FI2558" s="18"/>
      <c r="FJ2558" s="18"/>
      <c r="FK2558" s="18"/>
      <c r="FL2558" s="18"/>
      <c r="FM2558" s="18"/>
      <c r="FN2558" s="18"/>
      <c r="FO2558" s="18"/>
      <c r="FP2558" s="18"/>
      <c r="FQ2558" s="18"/>
      <c r="FR2558" s="18"/>
      <c r="FS2558" s="18"/>
      <c r="FT2558" s="18"/>
      <c r="FU2558" s="18"/>
      <c r="FV2558" s="18"/>
      <c r="FW2558" s="18"/>
      <c r="FX2558" s="18"/>
      <c r="FY2558" s="18"/>
      <c r="FZ2558" s="18"/>
      <c r="GA2558" s="18"/>
      <c r="GB2558" s="18"/>
      <c r="GC2558" s="18"/>
      <c r="GD2558" s="18"/>
      <c r="GE2558" s="18"/>
      <c r="GF2558" s="18"/>
      <c r="GG2558" s="18"/>
      <c r="GH2558" s="18"/>
      <c r="GI2558" s="18"/>
      <c r="GJ2558" s="18"/>
      <c r="GK2558" s="18"/>
      <c r="GL2558" s="18"/>
      <c r="GM2558" s="18"/>
      <c r="GN2558" s="18"/>
      <c r="GO2558" s="18"/>
      <c r="GP2558" s="18"/>
      <c r="GQ2558" s="18"/>
      <c r="GR2558" s="18"/>
      <c r="GS2558" s="18"/>
      <c r="GT2558" s="18"/>
    </row>
    <row r="2559" spans="1:202" x14ac:dyDescent="0.2">
      <c r="A2559" s="122"/>
      <c r="B2559" s="3"/>
      <c r="C2559" s="3"/>
      <c r="D2559" s="4"/>
      <c r="E2559" s="5"/>
      <c r="F2559" s="19"/>
      <c r="G2559" s="6"/>
      <c r="H2559" s="5"/>
      <c r="I2559" s="5"/>
      <c r="J2559" s="5"/>
      <c r="K2559" s="3"/>
      <c r="L2559" s="20"/>
      <c r="M2559" s="8"/>
      <c r="N2559" s="3"/>
      <c r="O2559" s="3"/>
      <c r="P2559" s="21"/>
      <c r="Q2559" s="2"/>
      <c r="R2559" s="9"/>
      <c r="S2559" s="9"/>
      <c r="T2559" s="9"/>
      <c r="U2559" s="9"/>
      <c r="V2559" s="9"/>
      <c r="W2559" s="9"/>
      <c r="X2559" s="9"/>
      <c r="Y2559" s="9"/>
      <c r="Z2559" s="9"/>
      <c r="AA2559" s="9"/>
      <c r="AB2559" s="9"/>
      <c r="AC2559" s="9"/>
      <c r="AD2559" s="9"/>
      <c r="AE2559" s="9"/>
      <c r="AF2559" s="57" t="s">
        <v>73</v>
      </c>
      <c r="AG2559" s="15" t="str">
        <f>$B$6</f>
        <v>CNEN22</v>
      </c>
      <c r="AH2559" s="3" t="s">
        <v>18</v>
      </c>
      <c r="AI2559" s="19" t="s">
        <v>19</v>
      </c>
      <c r="AJ2559" s="5"/>
      <c r="AK2559" s="19" t="s">
        <v>20</v>
      </c>
      <c r="AL2559" s="57"/>
      <c r="AM2559" s="5"/>
      <c r="AN2559" s="3"/>
      <c r="AO2559" s="7"/>
      <c r="AP2559" s="38"/>
      <c r="AQ2559" s="3"/>
      <c r="AR2559" s="39" t="s">
        <v>23</v>
      </c>
      <c r="AS2559" s="57" t="s">
        <v>23</v>
      </c>
      <c r="AT2559" s="18"/>
      <c r="AU2559" s="18"/>
      <c r="AV2559" s="40"/>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c r="DM2559" s="18"/>
      <c r="DN2559" s="18"/>
      <c r="DO2559" s="18"/>
      <c r="DP2559" s="18"/>
      <c r="DQ2559" s="18"/>
      <c r="DR2559" s="18"/>
      <c r="DS2559" s="18"/>
      <c r="DT2559" s="18"/>
      <c r="DU2559" s="18"/>
      <c r="DV2559" s="18"/>
      <c r="DW2559" s="18"/>
      <c r="DX2559" s="18"/>
      <c r="DY2559" s="18"/>
      <c r="DZ2559" s="18"/>
      <c r="EA2559" s="18"/>
      <c r="EB2559" s="18"/>
      <c r="EC2559" s="18"/>
      <c r="ED2559" s="18"/>
      <c r="EE2559" s="18"/>
      <c r="EF2559" s="18"/>
      <c r="EG2559" s="18"/>
      <c r="EH2559" s="18"/>
      <c r="EI2559" s="18"/>
      <c r="EJ2559" s="18"/>
      <c r="EK2559" s="18"/>
      <c r="EL2559" s="18"/>
      <c r="EM2559" s="18"/>
      <c r="EN2559" s="18"/>
      <c r="EO2559" s="18"/>
      <c r="EP2559" s="18"/>
      <c r="EQ2559" s="18"/>
      <c r="ER2559" s="18"/>
      <c r="ES2559" s="18"/>
      <c r="ET2559" s="18"/>
      <c r="EU2559" s="18"/>
      <c r="EV2559" s="18"/>
      <c r="EW2559" s="18"/>
      <c r="EX2559" s="18"/>
      <c r="EY2559" s="18"/>
      <c r="EZ2559" s="18"/>
      <c r="FA2559" s="18"/>
      <c r="FB2559" s="18"/>
      <c r="FC2559" s="18"/>
      <c r="FD2559" s="18"/>
      <c r="FE2559" s="18"/>
      <c r="FF2559" s="18"/>
      <c r="FG2559" s="18"/>
      <c r="FH2559" s="18"/>
      <c r="FI2559" s="18"/>
      <c r="FJ2559" s="18"/>
      <c r="FK2559" s="18"/>
      <c r="FL2559" s="18"/>
      <c r="FM2559" s="18"/>
      <c r="FN2559" s="18"/>
      <c r="FO2559" s="18"/>
      <c r="FP2559" s="18"/>
      <c r="FQ2559" s="18"/>
      <c r="FR2559" s="18"/>
      <c r="FS2559" s="18"/>
      <c r="FT2559" s="18"/>
      <c r="FU2559" s="18"/>
      <c r="FV2559" s="18"/>
      <c r="FW2559" s="18"/>
      <c r="FX2559" s="18"/>
      <c r="FY2559" s="18"/>
      <c r="FZ2559" s="18"/>
      <c r="GA2559" s="18"/>
      <c r="GB2559" s="18"/>
      <c r="GC2559" s="18"/>
      <c r="GD2559" s="18"/>
      <c r="GE2559" s="18"/>
      <c r="GF2559" s="18"/>
      <c r="GG2559" s="18"/>
      <c r="GH2559" s="18"/>
      <c r="GI2559" s="18"/>
      <c r="GJ2559" s="18"/>
      <c r="GK2559" s="18"/>
      <c r="GL2559" s="18"/>
      <c r="GM2559" s="18"/>
      <c r="GN2559" s="18"/>
      <c r="GO2559" s="18"/>
      <c r="GP2559" s="18"/>
      <c r="GQ2559" s="18"/>
      <c r="GR2559" s="18"/>
      <c r="GS2559" s="18"/>
      <c r="GT2559" s="18"/>
    </row>
    <row r="2560" spans="1:202" x14ac:dyDescent="0.2">
      <c r="A2560" s="122"/>
      <c r="B2560" s="3"/>
      <c r="C2560" s="3"/>
      <c r="D2560" s="4"/>
      <c r="E2560" s="5"/>
      <c r="F2560" s="19"/>
      <c r="G2560" s="6"/>
      <c r="H2560" s="5"/>
      <c r="I2560" s="5"/>
      <c r="J2560" s="5"/>
      <c r="K2560" s="3"/>
      <c r="L2560" s="20"/>
      <c r="M2560" s="8"/>
      <c r="N2560" s="3"/>
      <c r="O2560" s="3"/>
      <c r="P2560" s="21"/>
      <c r="Q2560" s="2"/>
      <c r="R2560" s="9"/>
      <c r="S2560" s="9"/>
      <c r="T2560" s="9"/>
      <c r="U2560" s="9"/>
      <c r="V2560" s="9"/>
      <c r="W2560" s="9"/>
      <c r="X2560" s="9"/>
      <c r="Y2560" s="9"/>
      <c r="Z2560" s="9"/>
      <c r="AA2560" s="9"/>
      <c r="AB2560" s="9"/>
      <c r="AC2560" s="9"/>
      <c r="AD2560" s="9"/>
      <c r="AE2560" s="9"/>
      <c r="AF2560" s="57" t="s">
        <v>73</v>
      </c>
      <c r="AG2560" s="15"/>
      <c r="AH2560" s="3"/>
      <c r="AI2560" s="19"/>
      <c r="AJ2560" s="5"/>
      <c r="AK2560" s="19"/>
      <c r="AL2560" s="57"/>
      <c r="AM2560" s="5"/>
      <c r="AN2560" s="3"/>
      <c r="AO2560" s="7"/>
      <c r="AP2560" s="38"/>
      <c r="AQ2560" s="3"/>
      <c r="AR2560" s="39" t="s">
        <v>28</v>
      </c>
      <c r="AS2560" s="57" t="s">
        <v>16</v>
      </c>
      <c r="AT2560" s="18"/>
      <c r="AU2560" s="18"/>
      <c r="AV2560" s="40"/>
      <c r="AW2560" s="18"/>
      <c r="AX2560" s="18"/>
      <c r="AY2560" s="18"/>
      <c r="AZ2560" s="18"/>
      <c r="BA2560" s="18"/>
      <c r="BB2560" s="18"/>
      <c r="BC2560" s="18"/>
      <c r="BD2560" s="18"/>
      <c r="BE2560" s="18"/>
      <c r="BF2560" s="18"/>
      <c r="BG2560" s="18"/>
      <c r="BH2560" s="18"/>
      <c r="BI2560" s="18"/>
      <c r="BJ2560" s="18"/>
      <c r="BK2560" s="18"/>
      <c r="BL2560" s="18"/>
      <c r="BM2560" s="18"/>
      <c r="BN2560" s="18"/>
      <c r="BO2560" s="18"/>
      <c r="BP2560" s="18"/>
      <c r="BQ2560" s="18"/>
      <c r="BR2560" s="18"/>
      <c r="BS2560" s="18"/>
      <c r="BT2560" s="18"/>
      <c r="BU2560" s="18"/>
      <c r="BV2560" s="18"/>
      <c r="BW2560" s="18"/>
      <c r="BX2560" s="18"/>
      <c r="BY2560" s="18"/>
      <c r="BZ2560" s="18"/>
      <c r="CA2560" s="18"/>
      <c r="CB2560" s="18"/>
      <c r="CC2560" s="18"/>
      <c r="CD2560" s="18"/>
      <c r="CE2560" s="18"/>
      <c r="CF2560" s="18"/>
      <c r="CG2560" s="18"/>
      <c r="CH2560" s="18"/>
      <c r="CI2560" s="18"/>
      <c r="CJ2560" s="18"/>
      <c r="CK2560" s="18"/>
      <c r="CL2560" s="18"/>
      <c r="CM2560" s="18"/>
      <c r="CN2560" s="18"/>
      <c r="CO2560" s="18"/>
      <c r="CP2560" s="18"/>
      <c r="CQ2560" s="18"/>
      <c r="CR2560" s="18"/>
      <c r="CS2560" s="18"/>
      <c r="CT2560" s="18"/>
      <c r="CU2560" s="18"/>
      <c r="CV2560" s="18"/>
      <c r="CW2560" s="18"/>
      <c r="CX2560" s="18"/>
      <c r="CY2560" s="18"/>
      <c r="CZ2560" s="18"/>
      <c r="DA2560" s="18"/>
      <c r="DB2560" s="18"/>
      <c r="DC2560" s="18"/>
      <c r="DD2560" s="18"/>
      <c r="DE2560" s="18"/>
      <c r="DF2560" s="18"/>
      <c r="DG2560" s="18"/>
      <c r="DH2560" s="18"/>
      <c r="DI2560" s="18"/>
      <c r="DJ2560" s="18"/>
      <c r="DK2560" s="18"/>
      <c r="DL2560" s="18"/>
      <c r="DM2560" s="18"/>
      <c r="DN2560" s="18"/>
      <c r="DO2560" s="18"/>
      <c r="DP2560" s="18"/>
      <c r="DQ2560" s="18"/>
      <c r="DR2560" s="18"/>
      <c r="DS2560" s="18"/>
      <c r="DT2560" s="18"/>
      <c r="DU2560" s="18"/>
      <c r="DV2560" s="18"/>
      <c r="DW2560" s="18"/>
      <c r="DX2560" s="18"/>
      <c r="DY2560" s="18"/>
      <c r="DZ2560" s="18"/>
      <c r="EA2560" s="18"/>
      <c r="EB2560" s="18"/>
      <c r="EC2560" s="18"/>
      <c r="ED2560" s="18"/>
      <c r="EE2560" s="18"/>
      <c r="EF2560" s="18"/>
      <c r="EG2560" s="18"/>
      <c r="EH2560" s="18"/>
      <c r="EI2560" s="18"/>
      <c r="EJ2560" s="18"/>
      <c r="EK2560" s="18"/>
      <c r="EL2560" s="18"/>
      <c r="EM2560" s="18"/>
      <c r="EN2560" s="18"/>
      <c r="EO2560" s="18"/>
      <c r="EP2560" s="18"/>
      <c r="EQ2560" s="18"/>
      <c r="ER2560" s="18"/>
      <c r="ES2560" s="18"/>
      <c r="ET2560" s="18"/>
      <c r="EU2560" s="18"/>
      <c r="EV2560" s="18"/>
      <c r="EW2560" s="18"/>
      <c r="EX2560" s="18"/>
      <c r="EY2560" s="18"/>
      <c r="EZ2560" s="18"/>
      <c r="FA2560" s="18"/>
      <c r="FB2560" s="18"/>
      <c r="FC2560" s="18"/>
      <c r="FD2560" s="18"/>
      <c r="FE2560" s="18"/>
      <c r="FF2560" s="18"/>
      <c r="FG2560" s="18"/>
      <c r="FH2560" s="18"/>
      <c r="FI2560" s="18"/>
      <c r="FJ2560" s="18"/>
      <c r="FK2560" s="18"/>
      <c r="FL2560" s="18"/>
      <c r="FM2560" s="18"/>
      <c r="FN2560" s="18"/>
      <c r="FO2560" s="18"/>
      <c r="FP2560" s="18"/>
      <c r="FQ2560" s="18"/>
      <c r="FR2560" s="18"/>
      <c r="FS2560" s="18"/>
      <c r="FT2560" s="18"/>
      <c r="FU2560" s="18"/>
      <c r="FV2560" s="18"/>
      <c r="FW2560" s="18"/>
      <c r="FX2560" s="18"/>
      <c r="FY2560" s="18"/>
      <c r="FZ2560" s="18"/>
      <c r="GA2560" s="18"/>
      <c r="GB2560" s="18"/>
      <c r="GC2560" s="18"/>
      <c r="GD2560" s="18"/>
      <c r="GE2560" s="18"/>
      <c r="GF2560" s="18"/>
      <c r="GG2560" s="18"/>
      <c r="GH2560" s="18"/>
      <c r="GI2560" s="18"/>
      <c r="GJ2560" s="18"/>
      <c r="GK2560" s="18"/>
      <c r="GL2560" s="18"/>
      <c r="GM2560" s="18"/>
      <c r="GN2560" s="18"/>
      <c r="GO2560" s="18"/>
      <c r="GP2560" s="18"/>
      <c r="GQ2560" s="18"/>
      <c r="GR2560" s="18"/>
      <c r="GS2560" s="18"/>
      <c r="GT2560" s="18"/>
    </row>
    <row r="2561" spans="1:202" x14ac:dyDescent="0.2">
      <c r="A2561" s="122"/>
      <c r="B2561" s="3"/>
      <c r="C2561" s="3"/>
      <c r="D2561" s="4"/>
      <c r="E2561" s="5"/>
      <c r="F2561" s="19"/>
      <c r="G2561" s="6"/>
      <c r="H2561" s="5"/>
      <c r="I2561" s="5"/>
      <c r="J2561" s="5"/>
      <c r="K2561" s="3"/>
      <c r="L2561" s="20"/>
      <c r="M2561" s="8"/>
      <c r="N2561" s="3"/>
      <c r="O2561" s="3"/>
      <c r="P2561" s="21"/>
      <c r="Q2561" s="2"/>
      <c r="R2561" s="9"/>
      <c r="S2561" s="9"/>
      <c r="T2561" s="9"/>
      <c r="U2561" s="9"/>
      <c r="V2561" s="9"/>
      <c r="W2561" s="9"/>
      <c r="X2561" s="9"/>
      <c r="Y2561" s="9"/>
      <c r="Z2561" s="9"/>
      <c r="AA2561" s="9"/>
      <c r="AB2561" s="9"/>
      <c r="AC2561" s="9"/>
      <c r="AD2561" s="9"/>
      <c r="AE2561" s="9"/>
      <c r="AF2561" s="57"/>
      <c r="AG2561" s="3" t="s">
        <v>30</v>
      </c>
      <c r="AH2561" s="3" t="s">
        <v>30</v>
      </c>
      <c r="AI2561" s="19" t="s">
        <v>31</v>
      </c>
      <c r="AJ2561" s="5" t="s">
        <v>32</v>
      </c>
      <c r="AK2561" s="4" t="s">
        <v>33</v>
      </c>
      <c r="AL2561" s="59"/>
      <c r="AM2561" s="16" t="s">
        <v>36</v>
      </c>
      <c r="AN2561" s="3" t="s">
        <v>30</v>
      </c>
      <c r="AO2561" s="7"/>
      <c r="AP2561" s="38" t="s">
        <v>37</v>
      </c>
      <c r="AQ2561" s="3" t="s">
        <v>30</v>
      </c>
      <c r="AR2561" s="39" t="s">
        <v>38</v>
      </c>
      <c r="AS2561" s="59"/>
      <c r="AT2561" s="18"/>
      <c r="AU2561" s="18"/>
      <c r="AV2561" s="40"/>
      <c r="AW2561" s="18"/>
      <c r="AX2561" s="18"/>
      <c r="AY2561" s="18"/>
      <c r="AZ2561" s="18"/>
      <c r="BA2561" s="18"/>
      <c r="BB2561" s="18"/>
      <c r="BC2561" s="18"/>
      <c r="BD2561" s="18"/>
      <c r="BE2561" s="18"/>
      <c r="BF2561" s="18"/>
      <c r="BG2561" s="18"/>
      <c r="BH2561" s="18"/>
      <c r="BI2561" s="18"/>
      <c r="BJ2561" s="18"/>
      <c r="BK2561" s="18"/>
      <c r="BL2561" s="18"/>
      <c r="BM2561" s="18"/>
      <c r="BN2561" s="18"/>
      <c r="BO2561" s="18"/>
      <c r="BP2561" s="18"/>
      <c r="BQ2561" s="18"/>
      <c r="BR2561" s="18"/>
      <c r="BS2561" s="18"/>
      <c r="BT2561" s="18"/>
      <c r="BU2561" s="18"/>
      <c r="BV2561" s="18"/>
      <c r="BW2561" s="18"/>
      <c r="BX2561" s="18"/>
      <c r="BY2561" s="18"/>
      <c r="BZ2561" s="18"/>
      <c r="CA2561" s="18"/>
      <c r="CB2561" s="18"/>
      <c r="CC2561" s="18"/>
      <c r="CD2561" s="18"/>
      <c r="CE2561" s="18"/>
      <c r="CF2561" s="18"/>
      <c r="CG2561" s="18"/>
      <c r="CH2561" s="18"/>
      <c r="CI2561" s="18"/>
      <c r="CJ2561" s="18"/>
      <c r="CK2561" s="18"/>
      <c r="CL2561" s="18"/>
      <c r="CM2561" s="18"/>
      <c r="CN2561" s="18"/>
      <c r="CO2561" s="18"/>
      <c r="CP2561" s="18"/>
      <c r="CQ2561" s="18"/>
      <c r="CR2561" s="18"/>
      <c r="CS2561" s="18"/>
      <c r="CT2561" s="18"/>
      <c r="CU2561" s="18"/>
      <c r="CV2561" s="18"/>
      <c r="CW2561" s="18"/>
      <c r="CX2561" s="18"/>
      <c r="CY2561" s="18"/>
      <c r="CZ2561" s="18"/>
      <c r="DA2561" s="18"/>
      <c r="DB2561" s="18"/>
      <c r="DC2561" s="18"/>
      <c r="DD2561" s="18"/>
      <c r="DE2561" s="18"/>
      <c r="DF2561" s="18"/>
      <c r="DG2561" s="18"/>
      <c r="DH2561" s="18"/>
      <c r="DI2561" s="18"/>
      <c r="DJ2561" s="18"/>
      <c r="DK2561" s="18"/>
      <c r="DL2561" s="18"/>
      <c r="DM2561" s="18"/>
      <c r="DN2561" s="18"/>
      <c r="DO2561" s="18"/>
      <c r="DP2561" s="18"/>
      <c r="DQ2561" s="18"/>
      <c r="DR2561" s="18"/>
      <c r="DS2561" s="18"/>
      <c r="DT2561" s="18"/>
      <c r="DU2561" s="18"/>
      <c r="DV2561" s="18"/>
      <c r="DW2561" s="18"/>
      <c r="DX2561" s="18"/>
      <c r="DY2561" s="18"/>
      <c r="DZ2561" s="18"/>
      <c r="EA2561" s="18"/>
      <c r="EB2561" s="18"/>
      <c r="EC2561" s="18"/>
      <c r="ED2561" s="18"/>
      <c r="EE2561" s="18"/>
      <c r="EF2561" s="18"/>
      <c r="EG2561" s="18"/>
      <c r="EH2561" s="18"/>
      <c r="EI2561" s="18"/>
      <c r="EJ2561" s="18"/>
      <c r="EK2561" s="18"/>
      <c r="EL2561" s="18"/>
      <c r="EM2561" s="18"/>
      <c r="EN2561" s="18"/>
      <c r="EO2561" s="18"/>
      <c r="EP2561" s="18"/>
      <c r="EQ2561" s="18"/>
      <c r="ER2561" s="18"/>
      <c r="ES2561" s="18"/>
      <c r="ET2561" s="18"/>
      <c r="EU2561" s="18"/>
      <c r="EV2561" s="18"/>
      <c r="EW2561" s="18"/>
      <c r="EX2561" s="18"/>
      <c r="EY2561" s="18"/>
      <c r="EZ2561" s="18"/>
      <c r="FA2561" s="18"/>
      <c r="FB2561" s="18"/>
      <c r="FC2561" s="18"/>
      <c r="FD2561" s="18"/>
      <c r="FE2561" s="18"/>
      <c r="FF2561" s="18"/>
      <c r="FG2561" s="18"/>
      <c r="FH2561" s="18"/>
      <c r="FI2561" s="18"/>
      <c r="FJ2561" s="18"/>
      <c r="FK2561" s="18"/>
      <c r="FL2561" s="18"/>
      <c r="FM2561" s="18"/>
      <c r="FN2561" s="18"/>
      <c r="FO2561" s="18"/>
      <c r="FP2561" s="18"/>
      <c r="FQ2561" s="18"/>
      <c r="FR2561" s="18"/>
      <c r="FS2561" s="18"/>
      <c r="FT2561" s="18"/>
      <c r="FU2561" s="18"/>
      <c r="FV2561" s="18"/>
      <c r="FW2561" s="18"/>
      <c r="FX2561" s="18"/>
      <c r="FY2561" s="18"/>
      <c r="FZ2561" s="18"/>
      <c r="GA2561" s="18"/>
      <c r="GB2561" s="18"/>
      <c r="GC2561" s="18"/>
      <c r="GD2561" s="18"/>
      <c r="GE2561" s="18"/>
      <c r="GF2561" s="18"/>
      <c r="GG2561" s="18"/>
      <c r="GH2561" s="18"/>
      <c r="GI2561" s="18"/>
      <c r="GJ2561" s="18"/>
      <c r="GK2561" s="18"/>
      <c r="GL2561" s="18"/>
      <c r="GM2561" s="18"/>
      <c r="GN2561" s="18"/>
      <c r="GO2561" s="18"/>
      <c r="GP2561" s="18"/>
      <c r="GQ2561" s="18"/>
      <c r="GR2561" s="18"/>
      <c r="GS2561" s="18"/>
      <c r="GT2561" s="18"/>
    </row>
    <row r="2562" spans="1:202" x14ac:dyDescent="0.2">
      <c r="A2562" s="122"/>
      <c r="B2562" s="3"/>
      <c r="C2562" s="3"/>
      <c r="D2562" s="4"/>
      <c r="E2562" s="5"/>
      <c r="F2562" s="19"/>
      <c r="G2562" s="6"/>
      <c r="H2562" s="5"/>
      <c r="I2562" s="5"/>
      <c r="J2562" s="5"/>
      <c r="K2562" s="3"/>
      <c r="L2562" s="20"/>
      <c r="M2562" s="8"/>
      <c r="N2562" s="3"/>
      <c r="O2562" s="3"/>
      <c r="P2562" s="21"/>
      <c r="Q2562" s="2"/>
      <c r="R2562" s="9"/>
      <c r="S2562" s="9"/>
      <c r="T2562" s="9"/>
      <c r="U2562" s="9"/>
      <c r="V2562" s="9"/>
      <c r="W2562" s="9"/>
      <c r="X2562" s="9"/>
      <c r="Y2562" s="9"/>
      <c r="Z2562" s="9"/>
      <c r="AA2562" s="9"/>
      <c r="AB2562" s="9"/>
      <c r="AC2562" s="9"/>
      <c r="AD2562" s="9"/>
      <c r="AE2562" s="9"/>
      <c r="AF2562" s="59"/>
      <c r="AG2562" s="15"/>
      <c r="AH2562" s="15"/>
      <c r="AI2562" s="4"/>
      <c r="AJ2562" s="16"/>
      <c r="AK2562" s="4"/>
      <c r="AL2562" s="59"/>
      <c r="AM2562" s="16"/>
      <c r="AN2562" s="15"/>
      <c r="AO2562" s="9"/>
      <c r="AP2562" s="17"/>
      <c r="AQ2562" s="15"/>
      <c r="AR2562" s="10"/>
      <c r="AS2562" s="61"/>
      <c r="AT2562" s="18"/>
      <c r="AU2562" s="18"/>
      <c r="AV2562" s="40"/>
      <c r="AW2562" s="18"/>
      <c r="AX2562" s="18"/>
      <c r="AY2562" s="18"/>
      <c r="AZ2562" s="18"/>
      <c r="BA2562" s="18"/>
      <c r="BB2562" s="18"/>
      <c r="BC2562" s="18"/>
      <c r="BD2562" s="18"/>
      <c r="BE2562" s="18"/>
      <c r="BF2562" s="18"/>
      <c r="BG2562" s="18"/>
      <c r="BH2562" s="18"/>
      <c r="BI2562" s="18"/>
      <c r="BJ2562" s="18"/>
      <c r="BK2562" s="18"/>
      <c r="BL2562" s="18"/>
      <c r="BM2562" s="18"/>
      <c r="BN2562" s="18"/>
      <c r="BO2562" s="18"/>
      <c r="BP2562" s="18"/>
      <c r="BQ2562" s="18"/>
      <c r="BR2562" s="18"/>
      <c r="BS2562" s="18"/>
      <c r="BT2562" s="18"/>
      <c r="BU2562" s="18"/>
      <c r="BV2562" s="18"/>
      <c r="BW2562" s="18"/>
      <c r="BX2562" s="18"/>
      <c r="BY2562" s="18"/>
      <c r="BZ2562" s="18"/>
      <c r="CA2562" s="18"/>
      <c r="CB2562" s="18"/>
      <c r="CC2562" s="18"/>
      <c r="CD2562" s="18"/>
      <c r="CE2562" s="18"/>
      <c r="CF2562" s="18"/>
      <c r="CG2562" s="18"/>
      <c r="CH2562" s="18"/>
      <c r="CI2562" s="18"/>
      <c r="CJ2562" s="18"/>
      <c r="CK2562" s="18"/>
      <c r="CL2562" s="18"/>
      <c r="CM2562" s="18"/>
      <c r="CN2562" s="18"/>
      <c r="CO2562" s="18"/>
      <c r="CP2562" s="18"/>
      <c r="CQ2562" s="18"/>
      <c r="CR2562" s="18"/>
      <c r="CS2562" s="18"/>
      <c r="CT2562" s="18"/>
      <c r="CU2562" s="18"/>
      <c r="CV2562" s="18"/>
      <c r="CW2562" s="18"/>
      <c r="CX2562" s="18"/>
      <c r="CY2562" s="18"/>
      <c r="CZ2562" s="18"/>
      <c r="DA2562" s="18"/>
      <c r="DB2562" s="18"/>
      <c r="DC2562" s="18"/>
      <c r="DD2562" s="18"/>
      <c r="DE2562" s="18"/>
      <c r="DF2562" s="18"/>
      <c r="DG2562" s="18"/>
      <c r="DH2562" s="18"/>
      <c r="DI2562" s="18"/>
      <c r="DJ2562" s="18"/>
      <c r="DK2562" s="18"/>
      <c r="DL2562" s="18"/>
      <c r="DM2562" s="18"/>
      <c r="DN2562" s="18"/>
      <c r="DO2562" s="18"/>
      <c r="DP2562" s="18"/>
      <c r="DQ2562" s="18"/>
      <c r="DR2562" s="18"/>
      <c r="DS2562" s="18"/>
      <c r="DT2562" s="18"/>
      <c r="DU2562" s="18"/>
      <c r="DV2562" s="18"/>
      <c r="DW2562" s="18"/>
      <c r="DX2562" s="18"/>
      <c r="DY2562" s="18"/>
      <c r="DZ2562" s="18"/>
      <c r="EA2562" s="18"/>
      <c r="EB2562" s="18"/>
      <c r="EC2562" s="18"/>
      <c r="ED2562" s="18"/>
      <c r="EE2562" s="18"/>
      <c r="EF2562" s="18"/>
      <c r="EG2562" s="18"/>
      <c r="EH2562" s="18"/>
      <c r="EI2562" s="18"/>
      <c r="EJ2562" s="18"/>
      <c r="EK2562" s="18"/>
      <c r="EL2562" s="18"/>
      <c r="EM2562" s="18"/>
      <c r="EN2562" s="18"/>
      <c r="EO2562" s="18"/>
      <c r="EP2562" s="18"/>
      <c r="EQ2562" s="18"/>
      <c r="ER2562" s="18"/>
      <c r="ES2562" s="18"/>
      <c r="ET2562" s="18"/>
      <c r="EU2562" s="18"/>
      <c r="EV2562" s="18"/>
      <c r="EW2562" s="18"/>
      <c r="EX2562" s="18"/>
      <c r="EY2562" s="18"/>
      <c r="EZ2562" s="18"/>
      <c r="FA2562" s="18"/>
      <c r="FB2562" s="18"/>
      <c r="FC2562" s="18"/>
      <c r="FD2562" s="18"/>
      <c r="FE2562" s="18"/>
      <c r="FF2562" s="18"/>
      <c r="FG2562" s="18"/>
      <c r="FH2562" s="18"/>
      <c r="FI2562" s="18"/>
      <c r="FJ2562" s="18"/>
      <c r="FK2562" s="18"/>
      <c r="FL2562" s="18"/>
      <c r="FM2562" s="18"/>
      <c r="FN2562" s="18"/>
      <c r="FO2562" s="18"/>
      <c r="FP2562" s="18"/>
      <c r="FQ2562" s="18"/>
      <c r="FR2562" s="18"/>
      <c r="FS2562" s="18"/>
      <c r="FT2562" s="18"/>
      <c r="FU2562" s="18"/>
      <c r="FV2562" s="18"/>
      <c r="FW2562" s="18"/>
      <c r="FX2562" s="18"/>
      <c r="FY2562" s="18"/>
      <c r="FZ2562" s="18"/>
      <c r="GA2562" s="18"/>
      <c r="GB2562" s="18"/>
      <c r="GC2562" s="18"/>
      <c r="GD2562" s="18"/>
      <c r="GE2562" s="18"/>
      <c r="GF2562" s="18"/>
      <c r="GG2562" s="18"/>
      <c r="GH2562" s="18"/>
      <c r="GI2562" s="18"/>
      <c r="GJ2562" s="18"/>
      <c r="GK2562" s="18"/>
      <c r="GL2562" s="18"/>
      <c r="GM2562" s="18"/>
      <c r="GN2562" s="18"/>
      <c r="GO2562" s="18"/>
      <c r="GP2562" s="18"/>
      <c r="GQ2562" s="18"/>
      <c r="GR2562" s="18"/>
      <c r="GS2562" s="18"/>
      <c r="GT2562" s="18"/>
    </row>
    <row r="2563" spans="1:202" x14ac:dyDescent="0.2">
      <c r="A2563" s="122"/>
      <c r="B2563" s="3"/>
      <c r="C2563" s="3"/>
      <c r="D2563" s="4"/>
      <c r="E2563" s="5"/>
      <c r="F2563" s="19"/>
      <c r="G2563" s="6"/>
      <c r="H2563" s="5"/>
      <c r="I2563" s="5"/>
      <c r="J2563" s="5"/>
      <c r="K2563" s="3"/>
      <c r="L2563" s="20"/>
      <c r="M2563" s="8"/>
      <c r="N2563" s="3"/>
      <c r="O2563" s="3"/>
      <c r="P2563" s="21"/>
      <c r="Q2563" s="2"/>
      <c r="R2563" s="9"/>
      <c r="S2563" s="9"/>
      <c r="T2563" s="9"/>
      <c r="U2563" s="9"/>
      <c r="V2563" s="9"/>
      <c r="W2563" s="9"/>
      <c r="X2563" s="9"/>
      <c r="Y2563" s="9"/>
      <c r="Z2563" s="9"/>
      <c r="AA2563" s="9"/>
      <c r="AB2563" s="9"/>
      <c r="AC2563" s="9"/>
      <c r="AD2563" s="9"/>
      <c r="AE2563" s="9"/>
      <c r="AF2563" s="59">
        <f>(AF2555+1)</f>
        <v>45045</v>
      </c>
      <c r="AG2563" s="15">
        <f t="shared" ref="AG2563:AK2578" si="873">VLOOKUP($AF2563,$A$10:$Q$3625,(AG$1)+1)</f>
        <v>0</v>
      </c>
      <c r="AH2563" s="15">
        <f t="shared" si="873"/>
        <v>0</v>
      </c>
      <c r="AI2563" s="4">
        <f t="shared" si="873"/>
        <v>0</v>
      </c>
      <c r="AJ2563" s="16">
        <f t="shared" si="873"/>
        <v>0</v>
      </c>
      <c r="AK2563" s="4">
        <f t="shared" si="873"/>
        <v>0</v>
      </c>
      <c r="AL2563" s="59">
        <f t="shared" ref="AL2563:AL2592" si="874">AF2563</f>
        <v>45045</v>
      </c>
      <c r="AM2563" s="16">
        <f t="shared" ref="AM2563:AS2578" si="875">VLOOKUP($AF2563,$A$10:$Q$3625,(AM$1)+1)</f>
        <v>0</v>
      </c>
      <c r="AN2563" s="15">
        <f t="shared" si="875"/>
        <v>0</v>
      </c>
      <c r="AO2563" s="9">
        <f t="shared" si="875"/>
        <v>0</v>
      </c>
      <c r="AP2563" s="17">
        <f t="shared" si="875"/>
        <v>0</v>
      </c>
      <c r="AQ2563" s="15">
        <f t="shared" si="875"/>
        <v>0</v>
      </c>
      <c r="AR2563" s="10">
        <f t="shared" si="875"/>
        <v>0</v>
      </c>
      <c r="AS2563" s="59">
        <f t="shared" si="875"/>
        <v>0</v>
      </c>
      <c r="AT2563" s="18"/>
      <c r="AU2563" s="18"/>
      <c r="AV2563" s="40"/>
      <c r="AW2563" s="18"/>
      <c r="AX2563" s="18"/>
      <c r="AY2563" s="18"/>
      <c r="AZ2563" s="18"/>
      <c r="BA2563" s="18"/>
      <c r="BB2563" s="18"/>
      <c r="BC2563" s="18"/>
      <c r="BD2563" s="18"/>
      <c r="BE2563" s="18"/>
      <c r="BF2563" s="18"/>
      <c r="BG2563" s="18"/>
      <c r="BH2563" s="18"/>
      <c r="BI2563" s="18"/>
      <c r="BJ2563" s="18"/>
      <c r="BK2563" s="18"/>
      <c r="BL2563" s="18"/>
      <c r="BM2563" s="18"/>
      <c r="BN2563" s="18"/>
      <c r="BO2563" s="18"/>
      <c r="BP2563" s="18"/>
      <c r="BQ2563" s="18"/>
      <c r="BR2563" s="18"/>
      <c r="BS2563" s="18"/>
      <c r="BT2563" s="18"/>
      <c r="BU2563" s="18"/>
      <c r="BV2563" s="18"/>
      <c r="BW2563" s="18"/>
      <c r="BX2563" s="18"/>
      <c r="BY2563" s="18"/>
      <c r="BZ2563" s="18"/>
      <c r="CA2563" s="18"/>
      <c r="CB2563" s="18"/>
      <c r="CC2563" s="18"/>
      <c r="CD2563" s="18"/>
      <c r="CE2563" s="18"/>
      <c r="CF2563" s="18"/>
      <c r="CG2563" s="18"/>
      <c r="CH2563" s="18"/>
      <c r="CI2563" s="18"/>
      <c r="CJ2563" s="18"/>
      <c r="CK2563" s="18"/>
      <c r="CL2563" s="18"/>
      <c r="CM2563" s="18"/>
      <c r="CN2563" s="18"/>
      <c r="CO2563" s="18"/>
      <c r="CP2563" s="18"/>
      <c r="CQ2563" s="18"/>
      <c r="CR2563" s="18"/>
      <c r="CS2563" s="18"/>
      <c r="CT2563" s="18"/>
      <c r="CU2563" s="18"/>
      <c r="CV2563" s="18"/>
      <c r="CW2563" s="18"/>
      <c r="CX2563" s="18"/>
      <c r="CY2563" s="18"/>
      <c r="CZ2563" s="18"/>
      <c r="DA2563" s="18"/>
      <c r="DB2563" s="18"/>
      <c r="DC2563" s="18"/>
      <c r="DD2563" s="18"/>
      <c r="DE2563" s="18"/>
      <c r="DF2563" s="18"/>
      <c r="DG2563" s="18"/>
      <c r="DH2563" s="18"/>
      <c r="DI2563" s="18"/>
      <c r="DJ2563" s="18"/>
      <c r="DK2563" s="18"/>
      <c r="DL2563" s="18"/>
      <c r="DM2563" s="18"/>
      <c r="DN2563" s="18"/>
      <c r="DO2563" s="18"/>
      <c r="DP2563" s="18"/>
      <c r="DQ2563" s="18"/>
      <c r="DR2563" s="18"/>
      <c r="DS2563" s="18"/>
      <c r="DT2563" s="18"/>
      <c r="DU2563" s="18"/>
      <c r="DV2563" s="18"/>
      <c r="DW2563" s="18"/>
      <c r="DX2563" s="18"/>
      <c r="DY2563" s="18"/>
      <c r="DZ2563" s="18"/>
      <c r="EA2563" s="18"/>
      <c r="EB2563" s="18"/>
      <c r="EC2563" s="18"/>
      <c r="ED2563" s="18"/>
      <c r="EE2563" s="18"/>
      <c r="EF2563" s="18"/>
      <c r="EG2563" s="18"/>
      <c r="EH2563" s="18"/>
      <c r="EI2563" s="18"/>
      <c r="EJ2563" s="18"/>
      <c r="EK2563" s="18"/>
      <c r="EL2563" s="18"/>
      <c r="EM2563" s="18"/>
      <c r="EN2563" s="18"/>
      <c r="EO2563" s="18"/>
      <c r="EP2563" s="18"/>
      <c r="EQ2563" s="18"/>
      <c r="ER2563" s="18"/>
      <c r="ES2563" s="18"/>
      <c r="ET2563" s="18"/>
      <c r="EU2563" s="18"/>
      <c r="EV2563" s="18"/>
      <c r="EW2563" s="18"/>
      <c r="EX2563" s="18"/>
      <c r="EY2563" s="18"/>
      <c r="EZ2563" s="18"/>
      <c r="FA2563" s="18"/>
      <c r="FB2563" s="18"/>
      <c r="FC2563" s="18"/>
      <c r="FD2563" s="18"/>
      <c r="FE2563" s="18"/>
      <c r="FF2563" s="18"/>
      <c r="FG2563" s="18"/>
      <c r="FH2563" s="18"/>
      <c r="FI2563" s="18"/>
      <c r="FJ2563" s="18"/>
      <c r="FK2563" s="18"/>
      <c r="FL2563" s="18"/>
      <c r="FM2563" s="18"/>
      <c r="FN2563" s="18"/>
      <c r="FO2563" s="18"/>
      <c r="FP2563" s="18"/>
      <c r="FQ2563" s="18"/>
      <c r="FR2563" s="18"/>
      <c r="FS2563" s="18"/>
      <c r="FT2563" s="18"/>
      <c r="FU2563" s="18"/>
      <c r="FV2563" s="18"/>
      <c r="FW2563" s="18"/>
      <c r="FX2563" s="18"/>
      <c r="FY2563" s="18"/>
      <c r="FZ2563" s="18"/>
      <c r="GA2563" s="18"/>
      <c r="GB2563" s="18"/>
      <c r="GC2563" s="18"/>
      <c r="GD2563" s="18"/>
      <c r="GE2563" s="18"/>
      <c r="GF2563" s="18"/>
      <c r="GG2563" s="18"/>
      <c r="GH2563" s="18"/>
      <c r="GI2563" s="18"/>
      <c r="GJ2563" s="18"/>
      <c r="GK2563" s="18"/>
      <c r="GL2563" s="18"/>
      <c r="GM2563" s="18"/>
      <c r="GN2563" s="18"/>
      <c r="GO2563" s="18"/>
      <c r="GP2563" s="18"/>
      <c r="GQ2563" s="18"/>
      <c r="GR2563" s="18"/>
      <c r="GS2563" s="18"/>
      <c r="GT2563" s="18"/>
    </row>
    <row r="2564" spans="1:202" x14ac:dyDescent="0.2">
      <c r="A2564" s="122"/>
      <c r="B2564" s="3"/>
      <c r="C2564" s="3"/>
      <c r="D2564" s="4"/>
      <c r="E2564" s="5"/>
      <c r="F2564" s="19"/>
      <c r="G2564" s="6"/>
      <c r="H2564" s="5"/>
      <c r="I2564" s="5"/>
      <c r="J2564" s="5"/>
      <c r="K2564" s="3"/>
      <c r="L2564" s="20"/>
      <c r="M2564" s="8"/>
      <c r="N2564" s="3"/>
      <c r="O2564" s="3"/>
      <c r="P2564" s="21"/>
      <c r="Q2564" s="2"/>
      <c r="R2564" s="9"/>
      <c r="S2564" s="9"/>
      <c r="T2564" s="9"/>
      <c r="U2564" s="9"/>
      <c r="V2564" s="9"/>
      <c r="W2564" s="9"/>
      <c r="X2564" s="9"/>
      <c r="Y2564" s="9"/>
      <c r="Z2564" s="9"/>
      <c r="AA2564" s="9"/>
      <c r="AB2564" s="9"/>
      <c r="AC2564" s="9"/>
      <c r="AD2564" s="9"/>
      <c r="AE2564" s="9"/>
      <c r="AF2564" s="59">
        <f t="shared" ref="AF2564:AF2592" si="876">(AF2563+1)</f>
        <v>45046</v>
      </c>
      <c r="AG2564" s="15">
        <f t="shared" si="873"/>
        <v>0</v>
      </c>
      <c r="AH2564" s="15">
        <f t="shared" si="873"/>
        <v>0</v>
      </c>
      <c r="AI2564" s="4">
        <f t="shared" si="873"/>
        <v>0</v>
      </c>
      <c r="AJ2564" s="16">
        <f t="shared" si="873"/>
        <v>0</v>
      </c>
      <c r="AK2564" s="4">
        <f t="shared" si="873"/>
        <v>0</v>
      </c>
      <c r="AL2564" s="59">
        <f t="shared" si="874"/>
        <v>45046</v>
      </c>
      <c r="AM2564" s="16">
        <f t="shared" si="875"/>
        <v>0</v>
      </c>
      <c r="AN2564" s="15">
        <f t="shared" si="875"/>
        <v>0</v>
      </c>
      <c r="AO2564" s="9">
        <f t="shared" si="875"/>
        <v>0</v>
      </c>
      <c r="AP2564" s="17">
        <f t="shared" si="875"/>
        <v>0</v>
      </c>
      <c r="AQ2564" s="15">
        <f t="shared" si="875"/>
        <v>0</v>
      </c>
      <c r="AR2564" s="10">
        <f t="shared" si="875"/>
        <v>0</v>
      </c>
      <c r="AS2564" s="59">
        <f t="shared" si="875"/>
        <v>0</v>
      </c>
      <c r="AT2564" s="18"/>
      <c r="AU2564" s="18"/>
      <c r="AV2564" s="40"/>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c r="DM2564" s="18"/>
      <c r="DN2564" s="18"/>
      <c r="DO2564" s="18"/>
      <c r="DP2564" s="18"/>
      <c r="DQ2564" s="18"/>
      <c r="DR2564" s="18"/>
      <c r="DS2564" s="18"/>
      <c r="DT2564" s="18"/>
      <c r="DU2564" s="18"/>
      <c r="DV2564" s="18"/>
      <c r="DW2564" s="18"/>
      <c r="DX2564" s="18"/>
      <c r="DY2564" s="18"/>
      <c r="DZ2564" s="18"/>
      <c r="EA2564" s="18"/>
      <c r="EB2564" s="18"/>
      <c r="EC2564" s="18"/>
      <c r="ED2564" s="18"/>
      <c r="EE2564" s="18"/>
      <c r="EF2564" s="18"/>
      <c r="EG2564" s="18"/>
      <c r="EH2564" s="18"/>
      <c r="EI2564" s="18"/>
      <c r="EJ2564" s="18"/>
      <c r="EK2564" s="18"/>
      <c r="EL2564" s="18"/>
      <c r="EM2564" s="18"/>
      <c r="EN2564" s="18"/>
      <c r="EO2564" s="18"/>
      <c r="EP2564" s="18"/>
      <c r="EQ2564" s="18"/>
      <c r="ER2564" s="18"/>
      <c r="ES2564" s="18"/>
      <c r="ET2564" s="18"/>
      <c r="EU2564" s="18"/>
      <c r="EV2564" s="18"/>
      <c r="EW2564" s="18"/>
      <c r="EX2564" s="18"/>
      <c r="EY2564" s="18"/>
      <c r="EZ2564" s="18"/>
      <c r="FA2564" s="18"/>
      <c r="FB2564" s="18"/>
      <c r="FC2564" s="18"/>
      <c r="FD2564" s="18"/>
      <c r="FE2564" s="18"/>
      <c r="FF2564" s="18"/>
      <c r="FG2564" s="18"/>
      <c r="FH2564" s="18"/>
      <c r="FI2564" s="18"/>
      <c r="FJ2564" s="18"/>
      <c r="FK2564" s="18"/>
      <c r="FL2564" s="18"/>
      <c r="FM2564" s="18"/>
      <c r="FN2564" s="18"/>
      <c r="FO2564" s="18"/>
      <c r="FP2564" s="18"/>
      <c r="FQ2564" s="18"/>
      <c r="FR2564" s="18"/>
      <c r="FS2564" s="18"/>
      <c r="FT2564" s="18"/>
      <c r="FU2564" s="18"/>
      <c r="FV2564" s="18"/>
      <c r="FW2564" s="18"/>
      <c r="FX2564" s="18"/>
      <c r="FY2564" s="18"/>
      <c r="FZ2564" s="18"/>
      <c r="GA2564" s="18"/>
      <c r="GB2564" s="18"/>
      <c r="GC2564" s="18"/>
      <c r="GD2564" s="18"/>
      <c r="GE2564" s="18"/>
      <c r="GF2564" s="18"/>
      <c r="GG2564" s="18"/>
      <c r="GH2564" s="18"/>
      <c r="GI2564" s="18"/>
      <c r="GJ2564" s="18"/>
      <c r="GK2564" s="18"/>
      <c r="GL2564" s="18"/>
      <c r="GM2564" s="18"/>
      <c r="GN2564" s="18"/>
      <c r="GO2564" s="18"/>
      <c r="GP2564" s="18"/>
      <c r="GQ2564" s="18"/>
      <c r="GR2564" s="18"/>
      <c r="GS2564" s="18"/>
      <c r="GT2564" s="18"/>
    </row>
    <row r="2565" spans="1:202" x14ac:dyDescent="0.2">
      <c r="A2565" s="122"/>
      <c r="B2565" s="3"/>
      <c r="C2565" s="3"/>
      <c r="D2565" s="4"/>
      <c r="E2565" s="5"/>
      <c r="F2565" s="19"/>
      <c r="G2565" s="6"/>
      <c r="H2565" s="5"/>
      <c r="I2565" s="5"/>
      <c r="J2565" s="5"/>
      <c r="K2565" s="3"/>
      <c r="L2565" s="20"/>
      <c r="M2565" s="8"/>
      <c r="N2565" s="3"/>
      <c r="O2565" s="3"/>
      <c r="P2565" s="21"/>
      <c r="Q2565" s="2"/>
      <c r="R2565" s="9"/>
      <c r="S2565" s="9"/>
      <c r="T2565" s="9"/>
      <c r="U2565" s="9"/>
      <c r="V2565" s="9"/>
      <c r="W2565" s="9"/>
      <c r="X2565" s="9"/>
      <c r="Y2565" s="9"/>
      <c r="Z2565" s="9"/>
      <c r="AA2565" s="9"/>
      <c r="AB2565" s="9"/>
      <c r="AC2565" s="9"/>
      <c r="AD2565" s="9"/>
      <c r="AE2565" s="9"/>
      <c r="AF2565" s="59">
        <f t="shared" si="876"/>
        <v>45047</v>
      </c>
      <c r="AG2565" s="15">
        <f t="shared" si="873"/>
        <v>0</v>
      </c>
      <c r="AH2565" s="15">
        <f t="shared" si="873"/>
        <v>0</v>
      </c>
      <c r="AI2565" s="4">
        <f t="shared" si="873"/>
        <v>0</v>
      </c>
      <c r="AJ2565" s="16">
        <f t="shared" si="873"/>
        <v>0</v>
      </c>
      <c r="AK2565" s="4">
        <f t="shared" si="873"/>
        <v>0</v>
      </c>
      <c r="AL2565" s="59">
        <f t="shared" si="874"/>
        <v>45047</v>
      </c>
      <c r="AM2565" s="16">
        <f t="shared" si="875"/>
        <v>0</v>
      </c>
      <c r="AN2565" s="15">
        <f t="shared" si="875"/>
        <v>0</v>
      </c>
      <c r="AO2565" s="9">
        <f t="shared" si="875"/>
        <v>0</v>
      </c>
      <c r="AP2565" s="17">
        <f t="shared" si="875"/>
        <v>0</v>
      </c>
      <c r="AQ2565" s="15">
        <f t="shared" si="875"/>
        <v>0</v>
      </c>
      <c r="AR2565" s="10">
        <f t="shared" si="875"/>
        <v>0</v>
      </c>
      <c r="AS2565" s="59">
        <f t="shared" si="875"/>
        <v>0</v>
      </c>
      <c r="AT2565" s="18"/>
      <c r="AU2565" s="18"/>
      <c r="AV2565" s="40"/>
      <c r="AW2565" s="18"/>
      <c r="AX2565" s="18"/>
      <c r="AY2565" s="18"/>
      <c r="AZ2565" s="18"/>
      <c r="BA2565" s="18"/>
      <c r="BB2565" s="18"/>
      <c r="BC2565" s="18"/>
      <c r="BD2565" s="18"/>
      <c r="BE2565" s="18"/>
      <c r="BF2565" s="18"/>
      <c r="BG2565" s="18"/>
      <c r="BH2565" s="18"/>
      <c r="BI2565" s="18"/>
      <c r="BJ2565" s="18"/>
      <c r="BK2565" s="18"/>
      <c r="BL2565" s="18"/>
      <c r="BM2565" s="18"/>
      <c r="BN2565" s="18"/>
      <c r="BO2565" s="18"/>
      <c r="BP2565" s="18"/>
      <c r="BQ2565" s="18"/>
      <c r="BR2565" s="18"/>
      <c r="BS2565" s="18"/>
      <c r="BT2565" s="18"/>
      <c r="BU2565" s="18"/>
      <c r="BV2565" s="18"/>
      <c r="BW2565" s="18"/>
      <c r="BX2565" s="18"/>
      <c r="BY2565" s="18"/>
      <c r="BZ2565" s="18"/>
      <c r="CA2565" s="18"/>
      <c r="CB2565" s="18"/>
      <c r="CC2565" s="18"/>
      <c r="CD2565" s="18"/>
      <c r="CE2565" s="18"/>
      <c r="CF2565" s="18"/>
      <c r="CG2565" s="18"/>
      <c r="CH2565" s="18"/>
      <c r="CI2565" s="18"/>
      <c r="CJ2565" s="18"/>
      <c r="CK2565" s="18"/>
      <c r="CL2565" s="18"/>
      <c r="CM2565" s="18"/>
      <c r="CN2565" s="18"/>
      <c r="CO2565" s="18"/>
      <c r="CP2565" s="18"/>
      <c r="CQ2565" s="18"/>
      <c r="CR2565" s="18"/>
      <c r="CS2565" s="18"/>
      <c r="CT2565" s="18"/>
      <c r="CU2565" s="18"/>
      <c r="CV2565" s="18"/>
      <c r="CW2565" s="18"/>
      <c r="CX2565" s="18"/>
      <c r="CY2565" s="18"/>
      <c r="CZ2565" s="18"/>
      <c r="DA2565" s="18"/>
      <c r="DB2565" s="18"/>
      <c r="DC2565" s="18"/>
      <c r="DD2565" s="18"/>
      <c r="DE2565" s="18"/>
      <c r="DF2565" s="18"/>
      <c r="DG2565" s="18"/>
      <c r="DH2565" s="18"/>
      <c r="DI2565" s="18"/>
      <c r="DJ2565" s="18"/>
      <c r="DK2565" s="18"/>
      <c r="DL2565" s="18"/>
      <c r="DM2565" s="18"/>
      <c r="DN2565" s="18"/>
      <c r="DO2565" s="18"/>
      <c r="DP2565" s="18"/>
      <c r="DQ2565" s="18"/>
      <c r="DR2565" s="18"/>
      <c r="DS2565" s="18"/>
      <c r="DT2565" s="18"/>
      <c r="DU2565" s="18"/>
      <c r="DV2565" s="18"/>
      <c r="DW2565" s="18"/>
      <c r="DX2565" s="18"/>
      <c r="DY2565" s="18"/>
      <c r="DZ2565" s="18"/>
      <c r="EA2565" s="18"/>
      <c r="EB2565" s="18"/>
      <c r="EC2565" s="18"/>
      <c r="ED2565" s="18"/>
      <c r="EE2565" s="18"/>
      <c r="EF2565" s="18"/>
      <c r="EG2565" s="18"/>
      <c r="EH2565" s="18"/>
      <c r="EI2565" s="18"/>
      <c r="EJ2565" s="18"/>
      <c r="EK2565" s="18"/>
      <c r="EL2565" s="18"/>
      <c r="EM2565" s="18"/>
      <c r="EN2565" s="18"/>
      <c r="EO2565" s="18"/>
      <c r="EP2565" s="18"/>
      <c r="EQ2565" s="18"/>
      <c r="ER2565" s="18"/>
      <c r="ES2565" s="18"/>
      <c r="ET2565" s="18"/>
      <c r="EU2565" s="18"/>
      <c r="EV2565" s="18"/>
      <c r="EW2565" s="18"/>
      <c r="EX2565" s="18"/>
      <c r="EY2565" s="18"/>
      <c r="EZ2565" s="18"/>
      <c r="FA2565" s="18"/>
      <c r="FB2565" s="18"/>
      <c r="FC2565" s="18"/>
      <c r="FD2565" s="18"/>
      <c r="FE2565" s="18"/>
      <c r="FF2565" s="18"/>
      <c r="FG2565" s="18"/>
      <c r="FH2565" s="18"/>
      <c r="FI2565" s="18"/>
      <c r="FJ2565" s="18"/>
      <c r="FK2565" s="18"/>
      <c r="FL2565" s="18"/>
      <c r="FM2565" s="18"/>
      <c r="FN2565" s="18"/>
      <c r="FO2565" s="18"/>
      <c r="FP2565" s="18"/>
      <c r="FQ2565" s="18"/>
      <c r="FR2565" s="18"/>
      <c r="FS2565" s="18"/>
      <c r="FT2565" s="18"/>
      <c r="FU2565" s="18"/>
      <c r="FV2565" s="18"/>
      <c r="FW2565" s="18"/>
      <c r="FX2565" s="18"/>
      <c r="FY2565" s="18"/>
      <c r="FZ2565" s="18"/>
      <c r="GA2565" s="18"/>
      <c r="GB2565" s="18"/>
      <c r="GC2565" s="18"/>
      <c r="GD2565" s="18"/>
      <c r="GE2565" s="18"/>
      <c r="GF2565" s="18"/>
      <c r="GG2565" s="18"/>
      <c r="GH2565" s="18"/>
      <c r="GI2565" s="18"/>
      <c r="GJ2565" s="18"/>
      <c r="GK2565" s="18"/>
      <c r="GL2565" s="18"/>
      <c r="GM2565" s="18"/>
      <c r="GN2565" s="18"/>
      <c r="GO2565" s="18"/>
      <c r="GP2565" s="18"/>
      <c r="GQ2565" s="18"/>
      <c r="GR2565" s="18"/>
      <c r="GS2565" s="18"/>
      <c r="GT2565" s="18"/>
    </row>
    <row r="2566" spans="1:202" x14ac:dyDescent="0.2">
      <c r="A2566" s="122"/>
      <c r="B2566" s="3"/>
      <c r="C2566" s="3"/>
      <c r="D2566" s="4"/>
      <c r="E2566" s="5"/>
      <c r="F2566" s="19"/>
      <c r="G2566" s="6"/>
      <c r="H2566" s="5"/>
      <c r="I2566" s="5"/>
      <c r="J2566" s="5"/>
      <c r="K2566" s="3"/>
      <c r="L2566" s="20"/>
      <c r="M2566" s="8"/>
      <c r="N2566" s="3"/>
      <c r="O2566" s="3"/>
      <c r="P2566" s="21"/>
      <c r="Q2566" s="2"/>
      <c r="R2566" s="9"/>
      <c r="S2566" s="9"/>
      <c r="T2566" s="9"/>
      <c r="U2566" s="9"/>
      <c r="V2566" s="9"/>
      <c r="W2566" s="9"/>
      <c r="X2566" s="9"/>
      <c r="Y2566" s="9"/>
      <c r="Z2566" s="9"/>
      <c r="AA2566" s="9"/>
      <c r="AB2566" s="9"/>
      <c r="AC2566" s="9"/>
      <c r="AD2566" s="9"/>
      <c r="AE2566" s="9"/>
      <c r="AF2566" s="59">
        <f t="shared" si="876"/>
        <v>45048</v>
      </c>
      <c r="AG2566" s="15">
        <f t="shared" si="873"/>
        <v>0</v>
      </c>
      <c r="AH2566" s="15">
        <f t="shared" si="873"/>
        <v>0</v>
      </c>
      <c r="AI2566" s="4">
        <f t="shared" si="873"/>
        <v>0</v>
      </c>
      <c r="AJ2566" s="16">
        <f t="shared" si="873"/>
        <v>0</v>
      </c>
      <c r="AK2566" s="4">
        <f t="shared" si="873"/>
        <v>0</v>
      </c>
      <c r="AL2566" s="59">
        <f t="shared" si="874"/>
        <v>45048</v>
      </c>
      <c r="AM2566" s="16">
        <f t="shared" si="875"/>
        <v>0</v>
      </c>
      <c r="AN2566" s="15">
        <f t="shared" si="875"/>
        <v>0</v>
      </c>
      <c r="AO2566" s="9">
        <f t="shared" si="875"/>
        <v>0</v>
      </c>
      <c r="AP2566" s="17">
        <f t="shared" si="875"/>
        <v>0</v>
      </c>
      <c r="AQ2566" s="15">
        <f t="shared" si="875"/>
        <v>0</v>
      </c>
      <c r="AR2566" s="10">
        <f t="shared" si="875"/>
        <v>0</v>
      </c>
      <c r="AS2566" s="59">
        <f t="shared" si="875"/>
        <v>0</v>
      </c>
      <c r="AT2566" s="18"/>
      <c r="AU2566" s="18"/>
      <c r="AV2566" s="40"/>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8"/>
      <c r="FH2566" s="18"/>
      <c r="FI2566" s="18"/>
      <c r="FJ2566" s="18"/>
      <c r="FK2566" s="18"/>
      <c r="FL2566" s="18"/>
      <c r="FM2566" s="18"/>
      <c r="FN2566" s="18"/>
      <c r="FO2566" s="18"/>
      <c r="FP2566" s="18"/>
      <c r="FQ2566" s="18"/>
      <c r="FR2566" s="18"/>
      <c r="FS2566" s="18"/>
      <c r="FT2566" s="18"/>
      <c r="FU2566" s="18"/>
      <c r="FV2566" s="18"/>
      <c r="FW2566" s="18"/>
      <c r="FX2566" s="18"/>
      <c r="FY2566" s="18"/>
      <c r="FZ2566" s="18"/>
      <c r="GA2566" s="18"/>
      <c r="GB2566" s="18"/>
      <c r="GC2566" s="18"/>
      <c r="GD2566" s="18"/>
      <c r="GE2566" s="18"/>
      <c r="GF2566" s="18"/>
      <c r="GG2566" s="18"/>
      <c r="GH2566" s="18"/>
      <c r="GI2566" s="18"/>
      <c r="GJ2566" s="18"/>
      <c r="GK2566" s="18"/>
      <c r="GL2566" s="18"/>
      <c r="GM2566" s="18"/>
      <c r="GN2566" s="18"/>
      <c r="GO2566" s="18"/>
      <c r="GP2566" s="18"/>
      <c r="GQ2566" s="18"/>
      <c r="GR2566" s="18"/>
      <c r="GS2566" s="18"/>
      <c r="GT2566" s="18"/>
    </row>
    <row r="2567" spans="1:202" x14ac:dyDescent="0.2">
      <c r="A2567" s="122"/>
      <c r="B2567" s="3"/>
      <c r="C2567" s="3"/>
      <c r="D2567" s="4"/>
      <c r="E2567" s="5"/>
      <c r="F2567" s="19"/>
      <c r="G2567" s="6"/>
      <c r="H2567" s="5"/>
      <c r="I2567" s="5"/>
      <c r="J2567" s="5"/>
      <c r="K2567" s="3"/>
      <c r="L2567" s="20"/>
      <c r="M2567" s="8"/>
      <c r="N2567" s="3"/>
      <c r="O2567" s="3"/>
      <c r="P2567" s="21"/>
      <c r="Q2567" s="2"/>
      <c r="R2567" s="9"/>
      <c r="S2567" s="9"/>
      <c r="T2567" s="9"/>
      <c r="U2567" s="9"/>
      <c r="V2567" s="9"/>
      <c r="W2567" s="9"/>
      <c r="X2567" s="9"/>
      <c r="Y2567" s="9"/>
      <c r="Z2567" s="9"/>
      <c r="AA2567" s="9"/>
      <c r="AB2567" s="9"/>
      <c r="AC2567" s="9"/>
      <c r="AD2567" s="9"/>
      <c r="AE2567" s="9"/>
      <c r="AF2567" s="59">
        <f t="shared" si="876"/>
        <v>45049</v>
      </c>
      <c r="AG2567" s="15">
        <f t="shared" si="873"/>
        <v>0</v>
      </c>
      <c r="AH2567" s="15">
        <f t="shared" si="873"/>
        <v>0</v>
      </c>
      <c r="AI2567" s="4">
        <f t="shared" si="873"/>
        <v>0</v>
      </c>
      <c r="AJ2567" s="16">
        <f t="shared" si="873"/>
        <v>0</v>
      </c>
      <c r="AK2567" s="4">
        <f t="shared" si="873"/>
        <v>0</v>
      </c>
      <c r="AL2567" s="59">
        <f t="shared" si="874"/>
        <v>45049</v>
      </c>
      <c r="AM2567" s="16">
        <f t="shared" si="875"/>
        <v>0</v>
      </c>
      <c r="AN2567" s="15">
        <f t="shared" si="875"/>
        <v>0</v>
      </c>
      <c r="AO2567" s="9">
        <f t="shared" si="875"/>
        <v>0</v>
      </c>
      <c r="AP2567" s="17">
        <f t="shared" si="875"/>
        <v>0</v>
      </c>
      <c r="AQ2567" s="15">
        <f t="shared" si="875"/>
        <v>0</v>
      </c>
      <c r="AR2567" s="10">
        <f t="shared" si="875"/>
        <v>0</v>
      </c>
      <c r="AS2567" s="59">
        <f t="shared" si="875"/>
        <v>0</v>
      </c>
      <c r="AT2567" s="18"/>
      <c r="AU2567" s="18"/>
      <c r="AV2567" s="40"/>
      <c r="AW2567" s="18"/>
      <c r="AX2567" s="18"/>
      <c r="AY2567" s="18"/>
      <c r="AZ2567" s="18"/>
      <c r="BA2567" s="18"/>
      <c r="BB2567" s="18"/>
      <c r="BC2567" s="18"/>
      <c r="BD2567" s="18"/>
      <c r="BE2567" s="18"/>
      <c r="BF2567" s="18"/>
      <c r="BG2567" s="18"/>
      <c r="BH2567" s="18"/>
      <c r="BI2567" s="18"/>
      <c r="BJ2567" s="18"/>
      <c r="BK2567" s="18"/>
      <c r="BL2567" s="18"/>
      <c r="BM2567" s="18"/>
      <c r="BN2567" s="18"/>
      <c r="BO2567" s="18"/>
      <c r="BP2567" s="18"/>
      <c r="BQ2567" s="18"/>
      <c r="BR2567" s="18"/>
      <c r="BS2567" s="18"/>
      <c r="BT2567" s="18"/>
      <c r="BU2567" s="18"/>
      <c r="BV2567" s="18"/>
      <c r="BW2567" s="18"/>
      <c r="BX2567" s="18"/>
      <c r="BY2567" s="18"/>
      <c r="BZ2567" s="18"/>
      <c r="CA2567" s="18"/>
      <c r="CB2567" s="18"/>
      <c r="CC2567" s="18"/>
      <c r="CD2567" s="18"/>
      <c r="CE2567" s="18"/>
      <c r="CF2567" s="18"/>
      <c r="CG2567" s="18"/>
      <c r="CH2567" s="18"/>
      <c r="CI2567" s="18"/>
      <c r="CJ2567" s="18"/>
      <c r="CK2567" s="18"/>
      <c r="CL2567" s="18"/>
      <c r="CM2567" s="18"/>
      <c r="CN2567" s="18"/>
      <c r="CO2567" s="18"/>
      <c r="CP2567" s="18"/>
      <c r="CQ2567" s="18"/>
      <c r="CR2567" s="18"/>
      <c r="CS2567" s="18"/>
      <c r="CT2567" s="18"/>
      <c r="CU2567" s="18"/>
      <c r="CV2567" s="18"/>
      <c r="CW2567" s="18"/>
      <c r="CX2567" s="18"/>
      <c r="CY2567" s="18"/>
      <c r="CZ2567" s="18"/>
      <c r="DA2567" s="18"/>
      <c r="DB2567" s="18"/>
      <c r="DC2567" s="18"/>
      <c r="DD2567" s="18"/>
      <c r="DE2567" s="18"/>
      <c r="DF2567" s="18"/>
      <c r="DG2567" s="18"/>
      <c r="DH2567" s="18"/>
      <c r="DI2567" s="18"/>
      <c r="DJ2567" s="18"/>
      <c r="DK2567" s="18"/>
      <c r="DL2567" s="18"/>
      <c r="DM2567" s="18"/>
      <c r="DN2567" s="18"/>
      <c r="DO2567" s="18"/>
      <c r="DP2567" s="18"/>
      <c r="DQ2567" s="18"/>
      <c r="DR2567" s="18"/>
      <c r="DS2567" s="18"/>
      <c r="DT2567" s="18"/>
      <c r="DU2567" s="18"/>
      <c r="DV2567" s="18"/>
      <c r="DW2567" s="18"/>
      <c r="DX2567" s="18"/>
      <c r="DY2567" s="18"/>
      <c r="DZ2567" s="18"/>
      <c r="EA2567" s="18"/>
      <c r="EB2567" s="18"/>
      <c r="EC2567" s="18"/>
      <c r="ED2567" s="18"/>
      <c r="EE2567" s="18"/>
      <c r="EF2567" s="18"/>
      <c r="EG2567" s="18"/>
      <c r="EH2567" s="18"/>
      <c r="EI2567" s="18"/>
      <c r="EJ2567" s="18"/>
      <c r="EK2567" s="18"/>
      <c r="EL2567" s="18"/>
      <c r="EM2567" s="18"/>
      <c r="EN2567" s="18"/>
      <c r="EO2567" s="18"/>
      <c r="EP2567" s="18"/>
      <c r="EQ2567" s="18"/>
      <c r="ER2567" s="18"/>
      <c r="ES2567" s="18"/>
      <c r="ET2567" s="18"/>
      <c r="EU2567" s="18"/>
      <c r="EV2567" s="18"/>
      <c r="EW2567" s="18"/>
      <c r="EX2567" s="18"/>
      <c r="EY2567" s="18"/>
      <c r="EZ2567" s="18"/>
      <c r="FA2567" s="18"/>
      <c r="FB2567" s="18"/>
      <c r="FC2567" s="18"/>
      <c r="FD2567" s="18"/>
      <c r="FE2567" s="18"/>
      <c r="FF2567" s="18"/>
      <c r="FG2567" s="18"/>
      <c r="FH2567" s="18"/>
      <c r="FI2567" s="18"/>
      <c r="FJ2567" s="18"/>
      <c r="FK2567" s="18"/>
      <c r="FL2567" s="18"/>
      <c r="FM2567" s="18"/>
      <c r="FN2567" s="18"/>
      <c r="FO2567" s="18"/>
      <c r="FP2567" s="18"/>
      <c r="FQ2567" s="18"/>
      <c r="FR2567" s="18"/>
      <c r="FS2567" s="18"/>
      <c r="FT2567" s="18"/>
      <c r="FU2567" s="18"/>
      <c r="FV2567" s="18"/>
      <c r="FW2567" s="18"/>
      <c r="FX2567" s="18"/>
      <c r="FY2567" s="18"/>
      <c r="FZ2567" s="18"/>
      <c r="GA2567" s="18"/>
      <c r="GB2567" s="18"/>
      <c r="GC2567" s="18"/>
      <c r="GD2567" s="18"/>
      <c r="GE2567" s="18"/>
      <c r="GF2567" s="18"/>
      <c r="GG2567" s="18"/>
      <c r="GH2567" s="18"/>
      <c r="GI2567" s="18"/>
      <c r="GJ2567" s="18"/>
      <c r="GK2567" s="18"/>
      <c r="GL2567" s="18"/>
      <c r="GM2567" s="18"/>
      <c r="GN2567" s="18"/>
      <c r="GO2567" s="18"/>
      <c r="GP2567" s="18"/>
      <c r="GQ2567" s="18"/>
      <c r="GR2567" s="18"/>
      <c r="GS2567" s="18"/>
      <c r="GT2567" s="18"/>
    </row>
    <row r="2568" spans="1:202" x14ac:dyDescent="0.2">
      <c r="A2568" s="122"/>
      <c r="B2568" s="3"/>
      <c r="C2568" s="3"/>
      <c r="D2568" s="4"/>
      <c r="E2568" s="5"/>
      <c r="F2568" s="19"/>
      <c r="G2568" s="6"/>
      <c r="H2568" s="5"/>
      <c r="I2568" s="5"/>
      <c r="J2568" s="5"/>
      <c r="K2568" s="3"/>
      <c r="L2568" s="20"/>
      <c r="M2568" s="8"/>
      <c r="N2568" s="3"/>
      <c r="O2568" s="3"/>
      <c r="P2568" s="21"/>
      <c r="Q2568" s="2"/>
      <c r="R2568" s="9"/>
      <c r="S2568" s="9"/>
      <c r="T2568" s="9"/>
      <c r="U2568" s="9"/>
      <c r="V2568" s="9"/>
      <c r="W2568" s="9"/>
      <c r="X2568" s="9"/>
      <c r="Y2568" s="9"/>
      <c r="Z2568" s="9"/>
      <c r="AA2568" s="9"/>
      <c r="AB2568" s="9"/>
      <c r="AC2568" s="9"/>
      <c r="AD2568" s="9"/>
      <c r="AE2568" s="9"/>
      <c r="AF2568" s="59">
        <f t="shared" si="876"/>
        <v>45050</v>
      </c>
      <c r="AG2568" s="15">
        <f t="shared" si="873"/>
        <v>0</v>
      </c>
      <c r="AH2568" s="15">
        <f t="shared" si="873"/>
        <v>0</v>
      </c>
      <c r="AI2568" s="4">
        <f t="shared" si="873"/>
        <v>0</v>
      </c>
      <c r="AJ2568" s="16">
        <f t="shared" si="873"/>
        <v>0</v>
      </c>
      <c r="AK2568" s="4">
        <f t="shared" si="873"/>
        <v>0</v>
      </c>
      <c r="AL2568" s="59">
        <f t="shared" si="874"/>
        <v>45050</v>
      </c>
      <c r="AM2568" s="16">
        <f t="shared" si="875"/>
        <v>0</v>
      </c>
      <c r="AN2568" s="15">
        <f t="shared" si="875"/>
        <v>0</v>
      </c>
      <c r="AO2568" s="9">
        <f t="shared" si="875"/>
        <v>0</v>
      </c>
      <c r="AP2568" s="17">
        <f t="shared" si="875"/>
        <v>0</v>
      </c>
      <c r="AQ2568" s="15">
        <f t="shared" si="875"/>
        <v>0</v>
      </c>
      <c r="AR2568" s="10">
        <f t="shared" si="875"/>
        <v>0</v>
      </c>
      <c r="AS2568" s="59">
        <f t="shared" si="875"/>
        <v>0</v>
      </c>
      <c r="AT2568" s="18"/>
      <c r="AU2568" s="18"/>
      <c r="AV2568" s="40"/>
      <c r="AW2568" s="18"/>
      <c r="AX2568" s="18"/>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18"/>
      <c r="BU2568" s="18"/>
      <c r="BV2568" s="18"/>
      <c r="BW2568" s="18"/>
      <c r="BX2568" s="18"/>
      <c r="BY2568" s="18"/>
      <c r="BZ2568" s="18"/>
      <c r="CA2568" s="18"/>
      <c r="CB2568" s="18"/>
      <c r="CC2568" s="18"/>
      <c r="CD2568" s="18"/>
      <c r="CE2568" s="18"/>
      <c r="CF2568" s="18"/>
      <c r="CG2568" s="18"/>
      <c r="CH2568" s="18"/>
      <c r="CI2568" s="18"/>
      <c r="CJ2568" s="18"/>
      <c r="CK2568" s="18"/>
      <c r="CL2568" s="18"/>
      <c r="CM2568" s="18"/>
      <c r="CN2568" s="18"/>
      <c r="CO2568" s="18"/>
      <c r="CP2568" s="18"/>
      <c r="CQ2568" s="18"/>
      <c r="CR2568" s="18"/>
      <c r="CS2568" s="18"/>
      <c r="CT2568" s="18"/>
      <c r="CU2568" s="18"/>
      <c r="CV2568" s="18"/>
      <c r="CW2568" s="18"/>
      <c r="CX2568" s="18"/>
      <c r="CY2568" s="18"/>
      <c r="CZ2568" s="18"/>
      <c r="DA2568" s="18"/>
      <c r="DB2568" s="18"/>
      <c r="DC2568" s="18"/>
      <c r="DD2568" s="18"/>
      <c r="DE2568" s="18"/>
      <c r="DF2568" s="18"/>
      <c r="DG2568" s="18"/>
      <c r="DH2568" s="18"/>
      <c r="DI2568" s="18"/>
      <c r="DJ2568" s="18"/>
      <c r="DK2568" s="18"/>
      <c r="DL2568" s="18"/>
      <c r="DM2568" s="18"/>
      <c r="DN2568" s="18"/>
      <c r="DO2568" s="18"/>
      <c r="DP2568" s="18"/>
      <c r="DQ2568" s="18"/>
      <c r="DR2568" s="18"/>
      <c r="DS2568" s="18"/>
      <c r="DT2568" s="18"/>
      <c r="DU2568" s="18"/>
      <c r="DV2568" s="18"/>
      <c r="DW2568" s="18"/>
      <c r="DX2568" s="18"/>
      <c r="DY2568" s="18"/>
      <c r="DZ2568" s="18"/>
      <c r="EA2568" s="18"/>
      <c r="EB2568" s="18"/>
      <c r="EC2568" s="18"/>
      <c r="ED2568" s="18"/>
      <c r="EE2568" s="18"/>
      <c r="EF2568" s="18"/>
      <c r="EG2568" s="18"/>
      <c r="EH2568" s="18"/>
      <c r="EI2568" s="18"/>
      <c r="EJ2568" s="18"/>
      <c r="EK2568" s="18"/>
      <c r="EL2568" s="18"/>
      <c r="EM2568" s="18"/>
      <c r="EN2568" s="18"/>
      <c r="EO2568" s="18"/>
      <c r="EP2568" s="18"/>
      <c r="EQ2568" s="18"/>
      <c r="ER2568" s="18"/>
      <c r="ES2568" s="18"/>
      <c r="ET2568" s="18"/>
      <c r="EU2568" s="18"/>
      <c r="EV2568" s="18"/>
      <c r="EW2568" s="18"/>
      <c r="EX2568" s="18"/>
      <c r="EY2568" s="18"/>
      <c r="EZ2568" s="18"/>
      <c r="FA2568" s="18"/>
      <c r="FB2568" s="18"/>
      <c r="FC2568" s="18"/>
      <c r="FD2568" s="18"/>
      <c r="FE2568" s="18"/>
      <c r="FF2568" s="18"/>
      <c r="FG2568" s="18"/>
      <c r="FH2568" s="18"/>
      <c r="FI2568" s="18"/>
      <c r="FJ2568" s="18"/>
      <c r="FK2568" s="18"/>
      <c r="FL2568" s="18"/>
      <c r="FM2568" s="18"/>
      <c r="FN2568" s="18"/>
      <c r="FO2568" s="18"/>
      <c r="FP2568" s="18"/>
      <c r="FQ2568" s="18"/>
      <c r="FR2568" s="18"/>
      <c r="FS2568" s="18"/>
      <c r="FT2568" s="18"/>
      <c r="FU2568" s="18"/>
      <c r="FV2568" s="18"/>
      <c r="FW2568" s="18"/>
      <c r="FX2568" s="18"/>
      <c r="FY2568" s="18"/>
      <c r="FZ2568" s="18"/>
      <c r="GA2568" s="18"/>
      <c r="GB2568" s="18"/>
      <c r="GC2568" s="18"/>
      <c r="GD2568" s="18"/>
      <c r="GE2568" s="18"/>
      <c r="GF2568" s="18"/>
      <c r="GG2568" s="18"/>
      <c r="GH2568" s="18"/>
      <c r="GI2568" s="18"/>
      <c r="GJ2568" s="18"/>
      <c r="GK2568" s="18"/>
      <c r="GL2568" s="18"/>
      <c r="GM2568" s="18"/>
      <c r="GN2568" s="18"/>
      <c r="GO2568" s="18"/>
      <c r="GP2568" s="18"/>
      <c r="GQ2568" s="18"/>
      <c r="GR2568" s="18"/>
      <c r="GS2568" s="18"/>
      <c r="GT2568" s="18"/>
    </row>
    <row r="2569" spans="1:202" x14ac:dyDescent="0.2">
      <c r="A2569" s="122"/>
      <c r="B2569" s="3"/>
      <c r="C2569" s="3"/>
      <c r="D2569" s="4"/>
      <c r="E2569" s="5"/>
      <c r="F2569" s="19"/>
      <c r="G2569" s="6"/>
      <c r="H2569" s="5"/>
      <c r="I2569" s="5"/>
      <c r="J2569" s="5"/>
      <c r="K2569" s="3"/>
      <c r="L2569" s="20"/>
      <c r="M2569" s="8"/>
      <c r="N2569" s="3"/>
      <c r="O2569" s="3"/>
      <c r="P2569" s="21"/>
      <c r="Q2569" s="2"/>
      <c r="R2569" s="9"/>
      <c r="S2569" s="9"/>
      <c r="T2569" s="9"/>
      <c r="U2569" s="9"/>
      <c r="V2569" s="9"/>
      <c r="W2569" s="9"/>
      <c r="X2569" s="9"/>
      <c r="Y2569" s="9"/>
      <c r="Z2569" s="9"/>
      <c r="AA2569" s="9"/>
      <c r="AB2569" s="9"/>
      <c r="AC2569" s="9"/>
      <c r="AD2569" s="9"/>
      <c r="AE2569" s="9"/>
      <c r="AF2569" s="59">
        <f t="shared" si="876"/>
        <v>45051</v>
      </c>
      <c r="AG2569" s="15">
        <f t="shared" si="873"/>
        <v>0</v>
      </c>
      <c r="AH2569" s="15">
        <f t="shared" si="873"/>
        <v>0</v>
      </c>
      <c r="AI2569" s="4">
        <f t="shared" si="873"/>
        <v>0</v>
      </c>
      <c r="AJ2569" s="16">
        <f t="shared" si="873"/>
        <v>0</v>
      </c>
      <c r="AK2569" s="4">
        <f t="shared" si="873"/>
        <v>0</v>
      </c>
      <c r="AL2569" s="59">
        <f t="shared" si="874"/>
        <v>45051</v>
      </c>
      <c r="AM2569" s="16">
        <f t="shared" si="875"/>
        <v>0</v>
      </c>
      <c r="AN2569" s="15">
        <f t="shared" si="875"/>
        <v>0</v>
      </c>
      <c r="AO2569" s="9">
        <f t="shared" si="875"/>
        <v>0</v>
      </c>
      <c r="AP2569" s="17">
        <f t="shared" si="875"/>
        <v>0</v>
      </c>
      <c r="AQ2569" s="15">
        <f t="shared" si="875"/>
        <v>0</v>
      </c>
      <c r="AR2569" s="10">
        <f t="shared" si="875"/>
        <v>0</v>
      </c>
      <c r="AS2569" s="59">
        <f t="shared" si="875"/>
        <v>0</v>
      </c>
      <c r="AT2569" s="18"/>
      <c r="AU2569" s="18"/>
      <c r="AV2569" s="40"/>
      <c r="AW2569" s="18"/>
      <c r="AX2569" s="18"/>
      <c r="AY2569" s="18"/>
      <c r="AZ2569" s="18"/>
      <c r="BA2569" s="18"/>
      <c r="BB2569" s="18"/>
      <c r="BC2569" s="18"/>
      <c r="BD2569" s="18"/>
      <c r="BE2569" s="18"/>
      <c r="BF2569" s="18"/>
      <c r="BG2569" s="18"/>
      <c r="BH2569" s="18"/>
      <c r="BI2569" s="18"/>
      <c r="BJ2569" s="18"/>
      <c r="BK2569" s="18"/>
      <c r="BL2569" s="18"/>
      <c r="BM2569" s="18"/>
      <c r="BN2569" s="18"/>
      <c r="BO2569" s="18"/>
      <c r="BP2569" s="18"/>
      <c r="BQ2569" s="18"/>
      <c r="BR2569" s="18"/>
      <c r="BS2569" s="18"/>
      <c r="BT2569" s="18"/>
      <c r="BU2569" s="18"/>
      <c r="BV2569" s="18"/>
      <c r="BW2569" s="18"/>
      <c r="BX2569" s="18"/>
      <c r="BY2569" s="18"/>
      <c r="BZ2569" s="18"/>
      <c r="CA2569" s="18"/>
      <c r="CB2569" s="18"/>
      <c r="CC2569" s="18"/>
      <c r="CD2569" s="18"/>
      <c r="CE2569" s="18"/>
      <c r="CF2569" s="18"/>
      <c r="CG2569" s="18"/>
      <c r="CH2569" s="18"/>
      <c r="CI2569" s="18"/>
      <c r="CJ2569" s="18"/>
      <c r="CK2569" s="18"/>
      <c r="CL2569" s="18"/>
      <c r="CM2569" s="18"/>
      <c r="CN2569" s="18"/>
      <c r="CO2569" s="18"/>
      <c r="CP2569" s="18"/>
      <c r="CQ2569" s="18"/>
      <c r="CR2569" s="18"/>
      <c r="CS2569" s="18"/>
      <c r="CT2569" s="18"/>
      <c r="CU2569" s="18"/>
      <c r="CV2569" s="18"/>
      <c r="CW2569" s="18"/>
      <c r="CX2569" s="18"/>
      <c r="CY2569" s="18"/>
      <c r="CZ2569" s="18"/>
      <c r="DA2569" s="18"/>
      <c r="DB2569" s="18"/>
      <c r="DC2569" s="18"/>
      <c r="DD2569" s="18"/>
      <c r="DE2569" s="18"/>
      <c r="DF2569" s="18"/>
      <c r="DG2569" s="18"/>
      <c r="DH2569" s="18"/>
      <c r="DI2569" s="18"/>
      <c r="DJ2569" s="18"/>
      <c r="DK2569" s="18"/>
      <c r="DL2569" s="18"/>
      <c r="DM2569" s="18"/>
      <c r="DN2569" s="18"/>
      <c r="DO2569" s="18"/>
      <c r="DP2569" s="18"/>
      <c r="DQ2569" s="18"/>
      <c r="DR2569" s="18"/>
      <c r="DS2569" s="18"/>
      <c r="DT2569" s="18"/>
      <c r="DU2569" s="18"/>
      <c r="DV2569" s="18"/>
      <c r="DW2569" s="18"/>
      <c r="DX2569" s="18"/>
      <c r="DY2569" s="18"/>
      <c r="DZ2569" s="18"/>
      <c r="EA2569" s="18"/>
      <c r="EB2569" s="18"/>
      <c r="EC2569" s="18"/>
      <c r="ED2569" s="18"/>
      <c r="EE2569" s="18"/>
      <c r="EF2569" s="18"/>
      <c r="EG2569" s="18"/>
      <c r="EH2569" s="18"/>
      <c r="EI2569" s="18"/>
      <c r="EJ2569" s="18"/>
      <c r="EK2569" s="18"/>
      <c r="EL2569" s="18"/>
      <c r="EM2569" s="18"/>
      <c r="EN2569" s="18"/>
      <c r="EO2569" s="18"/>
      <c r="EP2569" s="18"/>
      <c r="EQ2569" s="18"/>
      <c r="ER2569" s="18"/>
      <c r="ES2569" s="18"/>
      <c r="ET2569" s="18"/>
      <c r="EU2569" s="18"/>
      <c r="EV2569" s="18"/>
      <c r="EW2569" s="18"/>
      <c r="EX2569" s="18"/>
      <c r="EY2569" s="18"/>
      <c r="EZ2569" s="18"/>
      <c r="FA2569" s="18"/>
      <c r="FB2569" s="18"/>
      <c r="FC2569" s="18"/>
      <c r="FD2569" s="18"/>
      <c r="FE2569" s="18"/>
      <c r="FF2569" s="18"/>
      <c r="FG2569" s="18"/>
      <c r="FH2569" s="18"/>
      <c r="FI2569" s="18"/>
      <c r="FJ2569" s="18"/>
      <c r="FK2569" s="18"/>
      <c r="FL2569" s="18"/>
      <c r="FM2569" s="18"/>
      <c r="FN2569" s="18"/>
      <c r="FO2569" s="18"/>
      <c r="FP2569" s="18"/>
      <c r="FQ2569" s="18"/>
      <c r="FR2569" s="18"/>
      <c r="FS2569" s="18"/>
      <c r="FT2569" s="18"/>
      <c r="FU2569" s="18"/>
      <c r="FV2569" s="18"/>
      <c r="FW2569" s="18"/>
      <c r="FX2569" s="18"/>
      <c r="FY2569" s="18"/>
      <c r="FZ2569" s="18"/>
      <c r="GA2569" s="18"/>
      <c r="GB2569" s="18"/>
      <c r="GC2569" s="18"/>
      <c r="GD2569" s="18"/>
      <c r="GE2569" s="18"/>
      <c r="GF2569" s="18"/>
      <c r="GG2569" s="18"/>
      <c r="GH2569" s="18"/>
      <c r="GI2569" s="18"/>
      <c r="GJ2569" s="18"/>
      <c r="GK2569" s="18"/>
      <c r="GL2569" s="18"/>
      <c r="GM2569" s="18"/>
      <c r="GN2569" s="18"/>
      <c r="GO2569" s="18"/>
      <c r="GP2569" s="18"/>
      <c r="GQ2569" s="18"/>
      <c r="GR2569" s="18"/>
      <c r="GS2569" s="18"/>
      <c r="GT2569" s="18"/>
    </row>
    <row r="2570" spans="1:202" x14ac:dyDescent="0.2">
      <c r="A2570" s="122"/>
      <c r="B2570" s="3"/>
      <c r="C2570" s="3"/>
      <c r="D2570" s="4"/>
      <c r="E2570" s="5"/>
      <c r="F2570" s="19"/>
      <c r="G2570" s="6"/>
      <c r="H2570" s="5"/>
      <c r="I2570" s="5"/>
      <c r="J2570" s="5"/>
      <c r="K2570" s="3"/>
      <c r="L2570" s="20"/>
      <c r="M2570" s="8"/>
      <c r="N2570" s="3"/>
      <c r="O2570" s="3"/>
      <c r="P2570" s="21"/>
      <c r="Q2570" s="2"/>
      <c r="R2570" s="9"/>
      <c r="S2570" s="9"/>
      <c r="T2570" s="9"/>
      <c r="U2570" s="9"/>
      <c r="V2570" s="9"/>
      <c r="W2570" s="9"/>
      <c r="X2570" s="9"/>
      <c r="Y2570" s="9"/>
      <c r="Z2570" s="9"/>
      <c r="AA2570" s="9"/>
      <c r="AB2570" s="9"/>
      <c r="AC2570" s="9"/>
      <c r="AD2570" s="9"/>
      <c r="AE2570" s="9"/>
      <c r="AF2570" s="59">
        <f t="shared" si="876"/>
        <v>45052</v>
      </c>
      <c r="AG2570" s="15">
        <f t="shared" si="873"/>
        <v>0</v>
      </c>
      <c r="AH2570" s="15">
        <f t="shared" si="873"/>
        <v>0</v>
      </c>
      <c r="AI2570" s="4">
        <f t="shared" si="873"/>
        <v>0</v>
      </c>
      <c r="AJ2570" s="16">
        <f t="shared" si="873"/>
        <v>0</v>
      </c>
      <c r="AK2570" s="4">
        <f t="shared" si="873"/>
        <v>0</v>
      </c>
      <c r="AL2570" s="59">
        <f t="shared" si="874"/>
        <v>45052</v>
      </c>
      <c r="AM2570" s="16">
        <f t="shared" si="875"/>
        <v>0</v>
      </c>
      <c r="AN2570" s="15">
        <f t="shared" si="875"/>
        <v>0</v>
      </c>
      <c r="AO2570" s="9">
        <f t="shared" si="875"/>
        <v>0</v>
      </c>
      <c r="AP2570" s="17">
        <f t="shared" si="875"/>
        <v>0</v>
      </c>
      <c r="AQ2570" s="15">
        <f t="shared" si="875"/>
        <v>0</v>
      </c>
      <c r="AR2570" s="10">
        <f t="shared" si="875"/>
        <v>0</v>
      </c>
      <c r="AS2570" s="59">
        <f t="shared" si="875"/>
        <v>0</v>
      </c>
      <c r="AT2570" s="18"/>
      <c r="AU2570" s="18"/>
      <c r="AV2570" s="40"/>
      <c r="AW2570" s="18"/>
      <c r="AX2570" s="18"/>
      <c r="AY2570" s="18"/>
      <c r="AZ2570" s="18"/>
      <c r="BA2570" s="18"/>
      <c r="BB2570" s="18"/>
      <c r="BC2570" s="18"/>
      <c r="BD2570" s="18"/>
      <c r="BE2570" s="18"/>
      <c r="BF2570" s="18"/>
      <c r="BG2570" s="18"/>
      <c r="BH2570" s="18"/>
      <c r="BI2570" s="18"/>
      <c r="BJ2570" s="18"/>
      <c r="BK2570" s="18"/>
      <c r="BL2570" s="18"/>
      <c r="BM2570" s="18"/>
      <c r="BN2570" s="18"/>
      <c r="BO2570" s="18"/>
      <c r="BP2570" s="18"/>
      <c r="BQ2570" s="18"/>
      <c r="BR2570" s="18"/>
      <c r="BS2570" s="18"/>
      <c r="BT2570" s="18"/>
      <c r="BU2570" s="18"/>
      <c r="BV2570" s="18"/>
      <c r="BW2570" s="18"/>
      <c r="BX2570" s="18"/>
      <c r="BY2570" s="18"/>
      <c r="BZ2570" s="18"/>
      <c r="CA2570" s="18"/>
      <c r="CB2570" s="18"/>
      <c r="CC2570" s="18"/>
      <c r="CD2570" s="18"/>
      <c r="CE2570" s="18"/>
      <c r="CF2570" s="18"/>
      <c r="CG2570" s="18"/>
      <c r="CH2570" s="18"/>
      <c r="CI2570" s="18"/>
      <c r="CJ2570" s="18"/>
      <c r="CK2570" s="18"/>
      <c r="CL2570" s="18"/>
      <c r="CM2570" s="18"/>
      <c r="CN2570" s="18"/>
      <c r="CO2570" s="18"/>
      <c r="CP2570" s="18"/>
      <c r="CQ2570" s="18"/>
      <c r="CR2570" s="18"/>
      <c r="CS2570" s="18"/>
      <c r="CT2570" s="18"/>
      <c r="CU2570" s="18"/>
      <c r="CV2570" s="18"/>
      <c r="CW2570" s="18"/>
      <c r="CX2570" s="18"/>
      <c r="CY2570" s="18"/>
      <c r="CZ2570" s="18"/>
      <c r="DA2570" s="18"/>
      <c r="DB2570" s="18"/>
      <c r="DC2570" s="18"/>
      <c r="DD2570" s="18"/>
      <c r="DE2570" s="18"/>
      <c r="DF2570" s="18"/>
      <c r="DG2570" s="18"/>
      <c r="DH2570" s="18"/>
      <c r="DI2570" s="18"/>
      <c r="DJ2570" s="18"/>
      <c r="DK2570" s="18"/>
      <c r="DL2570" s="18"/>
      <c r="DM2570" s="18"/>
      <c r="DN2570" s="18"/>
      <c r="DO2570" s="18"/>
      <c r="DP2570" s="18"/>
      <c r="DQ2570" s="18"/>
      <c r="DR2570" s="18"/>
      <c r="DS2570" s="18"/>
      <c r="DT2570" s="18"/>
      <c r="DU2570" s="18"/>
      <c r="DV2570" s="18"/>
      <c r="DW2570" s="18"/>
      <c r="DX2570" s="18"/>
      <c r="DY2570" s="18"/>
      <c r="DZ2570" s="18"/>
      <c r="EA2570" s="18"/>
      <c r="EB2570" s="18"/>
      <c r="EC2570" s="18"/>
      <c r="ED2570" s="18"/>
      <c r="EE2570" s="18"/>
      <c r="EF2570" s="18"/>
      <c r="EG2570" s="18"/>
      <c r="EH2570" s="18"/>
      <c r="EI2570" s="18"/>
      <c r="EJ2570" s="18"/>
      <c r="EK2570" s="18"/>
      <c r="EL2570" s="18"/>
      <c r="EM2570" s="18"/>
      <c r="EN2570" s="18"/>
      <c r="EO2570" s="18"/>
      <c r="EP2570" s="18"/>
      <c r="EQ2570" s="18"/>
      <c r="ER2570" s="18"/>
      <c r="ES2570" s="18"/>
      <c r="ET2570" s="18"/>
      <c r="EU2570" s="18"/>
      <c r="EV2570" s="18"/>
      <c r="EW2570" s="18"/>
      <c r="EX2570" s="18"/>
      <c r="EY2570" s="18"/>
      <c r="EZ2570" s="18"/>
      <c r="FA2570" s="18"/>
      <c r="FB2570" s="18"/>
      <c r="FC2570" s="18"/>
      <c r="FD2570" s="18"/>
      <c r="FE2570" s="18"/>
      <c r="FF2570" s="18"/>
      <c r="FG2570" s="18"/>
      <c r="FH2570" s="18"/>
      <c r="FI2570" s="18"/>
      <c r="FJ2570" s="18"/>
      <c r="FK2570" s="18"/>
      <c r="FL2570" s="18"/>
      <c r="FM2570" s="18"/>
      <c r="FN2570" s="18"/>
      <c r="FO2570" s="18"/>
      <c r="FP2570" s="18"/>
      <c r="FQ2570" s="18"/>
      <c r="FR2570" s="18"/>
      <c r="FS2570" s="18"/>
      <c r="FT2570" s="18"/>
      <c r="FU2570" s="18"/>
      <c r="FV2570" s="18"/>
      <c r="FW2570" s="18"/>
      <c r="FX2570" s="18"/>
      <c r="FY2570" s="18"/>
      <c r="FZ2570" s="18"/>
      <c r="GA2570" s="18"/>
      <c r="GB2570" s="18"/>
      <c r="GC2570" s="18"/>
      <c r="GD2570" s="18"/>
      <c r="GE2570" s="18"/>
      <c r="GF2570" s="18"/>
      <c r="GG2570" s="18"/>
      <c r="GH2570" s="18"/>
      <c r="GI2570" s="18"/>
      <c r="GJ2570" s="18"/>
      <c r="GK2570" s="18"/>
      <c r="GL2570" s="18"/>
      <c r="GM2570" s="18"/>
      <c r="GN2570" s="18"/>
      <c r="GO2570" s="18"/>
      <c r="GP2570" s="18"/>
      <c r="GQ2570" s="18"/>
      <c r="GR2570" s="18"/>
      <c r="GS2570" s="18"/>
      <c r="GT2570" s="18"/>
    </row>
    <row r="2571" spans="1:202" x14ac:dyDescent="0.2">
      <c r="A2571" s="122"/>
      <c r="B2571" s="3"/>
      <c r="C2571" s="3"/>
      <c r="D2571" s="4"/>
      <c r="E2571" s="5"/>
      <c r="F2571" s="19"/>
      <c r="G2571" s="6"/>
      <c r="H2571" s="5"/>
      <c r="I2571" s="5"/>
      <c r="J2571" s="5"/>
      <c r="K2571" s="3"/>
      <c r="L2571" s="20"/>
      <c r="M2571" s="8"/>
      <c r="N2571" s="3"/>
      <c r="O2571" s="3"/>
      <c r="P2571" s="21"/>
      <c r="Q2571" s="2"/>
      <c r="R2571" s="9"/>
      <c r="S2571" s="9"/>
      <c r="T2571" s="9"/>
      <c r="U2571" s="9"/>
      <c r="V2571" s="9"/>
      <c r="W2571" s="9"/>
      <c r="X2571" s="9"/>
      <c r="Y2571" s="9"/>
      <c r="Z2571" s="9"/>
      <c r="AA2571" s="9"/>
      <c r="AB2571" s="9"/>
      <c r="AC2571" s="9"/>
      <c r="AD2571" s="9"/>
      <c r="AE2571" s="9"/>
      <c r="AF2571" s="59">
        <f t="shared" si="876"/>
        <v>45053</v>
      </c>
      <c r="AG2571" s="15">
        <f t="shared" si="873"/>
        <v>0</v>
      </c>
      <c r="AH2571" s="15">
        <f t="shared" si="873"/>
        <v>0</v>
      </c>
      <c r="AI2571" s="4">
        <f t="shared" si="873"/>
        <v>0</v>
      </c>
      <c r="AJ2571" s="16">
        <f t="shared" si="873"/>
        <v>0</v>
      </c>
      <c r="AK2571" s="4">
        <f t="shared" si="873"/>
        <v>0</v>
      </c>
      <c r="AL2571" s="59">
        <f t="shared" si="874"/>
        <v>45053</v>
      </c>
      <c r="AM2571" s="16">
        <f t="shared" si="875"/>
        <v>0</v>
      </c>
      <c r="AN2571" s="15">
        <f t="shared" si="875"/>
        <v>0</v>
      </c>
      <c r="AO2571" s="9">
        <f t="shared" si="875"/>
        <v>0</v>
      </c>
      <c r="AP2571" s="17">
        <f t="shared" si="875"/>
        <v>0</v>
      </c>
      <c r="AQ2571" s="15">
        <f t="shared" si="875"/>
        <v>0</v>
      </c>
      <c r="AR2571" s="10">
        <f t="shared" si="875"/>
        <v>0</v>
      </c>
      <c r="AS2571" s="59">
        <f t="shared" si="875"/>
        <v>0</v>
      </c>
      <c r="AT2571" s="18"/>
      <c r="AU2571" s="18"/>
      <c r="AV2571" s="40"/>
      <c r="AW2571" s="18"/>
      <c r="AX2571" s="18"/>
      <c r="AY2571" s="18"/>
      <c r="AZ2571" s="18"/>
      <c r="BA2571" s="18"/>
      <c r="BB2571" s="18"/>
      <c r="BC2571" s="18"/>
      <c r="BD2571" s="18"/>
      <c r="BE2571" s="18"/>
      <c r="BF2571" s="18"/>
      <c r="BG2571" s="18"/>
      <c r="BH2571" s="18"/>
      <c r="BI2571" s="18"/>
      <c r="BJ2571" s="18"/>
      <c r="BK2571" s="18"/>
      <c r="BL2571" s="18"/>
      <c r="BM2571" s="18"/>
      <c r="BN2571" s="18"/>
      <c r="BO2571" s="18"/>
      <c r="BP2571" s="18"/>
      <c r="BQ2571" s="18"/>
      <c r="BR2571" s="18"/>
      <c r="BS2571" s="18"/>
      <c r="BT2571" s="18"/>
      <c r="BU2571" s="18"/>
      <c r="BV2571" s="18"/>
      <c r="BW2571" s="18"/>
      <c r="BX2571" s="18"/>
      <c r="BY2571" s="18"/>
      <c r="BZ2571" s="18"/>
      <c r="CA2571" s="18"/>
      <c r="CB2571" s="18"/>
      <c r="CC2571" s="18"/>
      <c r="CD2571" s="18"/>
      <c r="CE2571" s="18"/>
      <c r="CF2571" s="18"/>
      <c r="CG2571" s="18"/>
      <c r="CH2571" s="18"/>
      <c r="CI2571" s="18"/>
      <c r="CJ2571" s="18"/>
      <c r="CK2571" s="18"/>
      <c r="CL2571" s="18"/>
      <c r="CM2571" s="18"/>
      <c r="CN2571" s="18"/>
      <c r="CO2571" s="18"/>
      <c r="CP2571" s="18"/>
      <c r="CQ2571" s="18"/>
      <c r="CR2571" s="18"/>
      <c r="CS2571" s="18"/>
      <c r="CT2571" s="18"/>
      <c r="CU2571" s="18"/>
      <c r="CV2571" s="18"/>
      <c r="CW2571" s="18"/>
      <c r="CX2571" s="18"/>
      <c r="CY2571" s="18"/>
      <c r="CZ2571" s="18"/>
      <c r="DA2571" s="18"/>
      <c r="DB2571" s="18"/>
      <c r="DC2571" s="18"/>
      <c r="DD2571" s="18"/>
      <c r="DE2571" s="18"/>
      <c r="DF2571" s="18"/>
      <c r="DG2571" s="18"/>
      <c r="DH2571" s="18"/>
      <c r="DI2571" s="18"/>
      <c r="DJ2571" s="18"/>
      <c r="DK2571" s="18"/>
      <c r="DL2571" s="18"/>
      <c r="DM2571" s="18"/>
      <c r="DN2571" s="18"/>
      <c r="DO2571" s="18"/>
      <c r="DP2571" s="18"/>
      <c r="DQ2571" s="18"/>
      <c r="DR2571" s="18"/>
      <c r="DS2571" s="18"/>
      <c r="DT2571" s="18"/>
      <c r="DU2571" s="18"/>
      <c r="DV2571" s="18"/>
      <c r="DW2571" s="18"/>
      <c r="DX2571" s="18"/>
      <c r="DY2571" s="18"/>
      <c r="DZ2571" s="18"/>
      <c r="EA2571" s="18"/>
      <c r="EB2571" s="18"/>
      <c r="EC2571" s="18"/>
      <c r="ED2571" s="18"/>
      <c r="EE2571" s="18"/>
      <c r="EF2571" s="18"/>
      <c r="EG2571" s="18"/>
      <c r="EH2571" s="18"/>
      <c r="EI2571" s="18"/>
      <c r="EJ2571" s="18"/>
      <c r="EK2571" s="18"/>
      <c r="EL2571" s="18"/>
      <c r="EM2571" s="18"/>
      <c r="EN2571" s="18"/>
      <c r="EO2571" s="18"/>
      <c r="EP2571" s="18"/>
      <c r="EQ2571" s="18"/>
      <c r="ER2571" s="18"/>
      <c r="ES2571" s="18"/>
      <c r="ET2571" s="18"/>
      <c r="EU2571" s="18"/>
      <c r="EV2571" s="18"/>
      <c r="EW2571" s="18"/>
      <c r="EX2571" s="18"/>
      <c r="EY2571" s="18"/>
      <c r="EZ2571" s="18"/>
      <c r="FA2571" s="18"/>
      <c r="FB2571" s="18"/>
      <c r="FC2571" s="18"/>
      <c r="FD2571" s="18"/>
      <c r="FE2571" s="18"/>
      <c r="FF2571" s="18"/>
      <c r="FG2571" s="18"/>
      <c r="FH2571" s="18"/>
      <c r="FI2571" s="18"/>
      <c r="FJ2571" s="18"/>
      <c r="FK2571" s="18"/>
      <c r="FL2571" s="18"/>
      <c r="FM2571" s="18"/>
      <c r="FN2571" s="18"/>
      <c r="FO2571" s="18"/>
      <c r="FP2571" s="18"/>
      <c r="FQ2571" s="18"/>
      <c r="FR2571" s="18"/>
      <c r="FS2571" s="18"/>
      <c r="FT2571" s="18"/>
      <c r="FU2571" s="18"/>
      <c r="FV2571" s="18"/>
      <c r="FW2571" s="18"/>
      <c r="FX2571" s="18"/>
      <c r="FY2571" s="18"/>
      <c r="FZ2571" s="18"/>
      <c r="GA2571" s="18"/>
      <c r="GB2571" s="18"/>
      <c r="GC2571" s="18"/>
      <c r="GD2571" s="18"/>
      <c r="GE2571" s="18"/>
      <c r="GF2571" s="18"/>
      <c r="GG2571" s="18"/>
      <c r="GH2571" s="18"/>
      <c r="GI2571" s="18"/>
      <c r="GJ2571" s="18"/>
      <c r="GK2571" s="18"/>
      <c r="GL2571" s="18"/>
      <c r="GM2571" s="18"/>
      <c r="GN2571" s="18"/>
      <c r="GO2571" s="18"/>
      <c r="GP2571" s="18"/>
      <c r="GQ2571" s="18"/>
      <c r="GR2571" s="18"/>
      <c r="GS2571" s="18"/>
      <c r="GT2571" s="18"/>
    </row>
    <row r="2572" spans="1:202" x14ac:dyDescent="0.2">
      <c r="A2572" s="122"/>
      <c r="B2572" s="3"/>
      <c r="C2572" s="3"/>
      <c r="D2572" s="4"/>
      <c r="E2572" s="5"/>
      <c r="F2572" s="19"/>
      <c r="G2572" s="6"/>
      <c r="H2572" s="5"/>
      <c r="I2572" s="5"/>
      <c r="J2572" s="5"/>
      <c r="K2572" s="3"/>
      <c r="L2572" s="20"/>
      <c r="M2572" s="8"/>
      <c r="N2572" s="3"/>
      <c r="O2572" s="3"/>
      <c r="P2572" s="21"/>
      <c r="Q2572" s="2"/>
      <c r="R2572" s="9"/>
      <c r="S2572" s="9"/>
      <c r="T2572" s="9"/>
      <c r="U2572" s="9"/>
      <c r="V2572" s="9"/>
      <c r="W2572" s="9"/>
      <c r="X2572" s="9"/>
      <c r="Y2572" s="9"/>
      <c r="Z2572" s="9"/>
      <c r="AA2572" s="9"/>
      <c r="AB2572" s="9"/>
      <c r="AC2572" s="9"/>
      <c r="AD2572" s="9"/>
      <c r="AE2572" s="9"/>
      <c r="AF2572" s="59">
        <f t="shared" si="876"/>
        <v>45054</v>
      </c>
      <c r="AG2572" s="15">
        <f t="shared" si="873"/>
        <v>0</v>
      </c>
      <c r="AH2572" s="15">
        <f t="shared" si="873"/>
        <v>0</v>
      </c>
      <c r="AI2572" s="4">
        <f t="shared" si="873"/>
        <v>0</v>
      </c>
      <c r="AJ2572" s="16">
        <f t="shared" si="873"/>
        <v>0</v>
      </c>
      <c r="AK2572" s="4">
        <f t="shared" si="873"/>
        <v>0</v>
      </c>
      <c r="AL2572" s="59">
        <f t="shared" si="874"/>
        <v>45054</v>
      </c>
      <c r="AM2572" s="16">
        <f t="shared" si="875"/>
        <v>0</v>
      </c>
      <c r="AN2572" s="15">
        <f t="shared" si="875"/>
        <v>0</v>
      </c>
      <c r="AO2572" s="9">
        <f t="shared" si="875"/>
        <v>0</v>
      </c>
      <c r="AP2572" s="17">
        <f t="shared" si="875"/>
        <v>0</v>
      </c>
      <c r="AQ2572" s="15">
        <f t="shared" si="875"/>
        <v>0</v>
      </c>
      <c r="AR2572" s="10">
        <f t="shared" si="875"/>
        <v>0</v>
      </c>
      <c r="AS2572" s="59">
        <f t="shared" si="875"/>
        <v>0</v>
      </c>
      <c r="AT2572" s="18"/>
      <c r="AU2572" s="18"/>
      <c r="AV2572" s="40"/>
      <c r="AW2572" s="18"/>
      <c r="AX2572" s="18"/>
      <c r="AY2572" s="18"/>
      <c r="AZ2572" s="18"/>
      <c r="BA2572" s="18"/>
      <c r="BB2572" s="18"/>
      <c r="BC2572" s="18"/>
      <c r="BD2572" s="18"/>
      <c r="BE2572" s="18"/>
      <c r="BF2572" s="18"/>
      <c r="BG2572" s="18"/>
      <c r="BH2572" s="18"/>
      <c r="BI2572" s="18"/>
      <c r="BJ2572" s="18"/>
      <c r="BK2572" s="18"/>
      <c r="BL2572" s="18"/>
      <c r="BM2572" s="18"/>
      <c r="BN2572" s="18"/>
      <c r="BO2572" s="18"/>
      <c r="BP2572" s="18"/>
      <c r="BQ2572" s="18"/>
      <c r="BR2572" s="18"/>
      <c r="BS2572" s="18"/>
      <c r="BT2572" s="18"/>
      <c r="BU2572" s="18"/>
      <c r="BV2572" s="18"/>
      <c r="BW2572" s="18"/>
      <c r="BX2572" s="18"/>
      <c r="BY2572" s="18"/>
      <c r="BZ2572" s="18"/>
      <c r="CA2572" s="18"/>
      <c r="CB2572" s="18"/>
      <c r="CC2572" s="18"/>
      <c r="CD2572" s="18"/>
      <c r="CE2572" s="18"/>
      <c r="CF2572" s="18"/>
      <c r="CG2572" s="18"/>
      <c r="CH2572" s="18"/>
      <c r="CI2572" s="18"/>
      <c r="CJ2572" s="18"/>
      <c r="CK2572" s="18"/>
      <c r="CL2572" s="18"/>
      <c r="CM2572" s="18"/>
      <c r="CN2572" s="18"/>
      <c r="CO2572" s="18"/>
      <c r="CP2572" s="18"/>
      <c r="CQ2572" s="18"/>
      <c r="CR2572" s="18"/>
      <c r="CS2572" s="18"/>
      <c r="CT2572" s="18"/>
      <c r="CU2572" s="18"/>
      <c r="CV2572" s="18"/>
      <c r="CW2572" s="18"/>
      <c r="CX2572" s="18"/>
      <c r="CY2572" s="18"/>
      <c r="CZ2572" s="18"/>
      <c r="DA2572" s="18"/>
      <c r="DB2572" s="18"/>
      <c r="DC2572" s="18"/>
      <c r="DD2572" s="18"/>
      <c r="DE2572" s="18"/>
      <c r="DF2572" s="18"/>
      <c r="DG2572" s="18"/>
      <c r="DH2572" s="18"/>
      <c r="DI2572" s="18"/>
      <c r="DJ2572" s="18"/>
      <c r="DK2572" s="18"/>
      <c r="DL2572" s="18"/>
      <c r="DM2572" s="18"/>
      <c r="DN2572" s="18"/>
      <c r="DO2572" s="18"/>
      <c r="DP2572" s="18"/>
      <c r="DQ2572" s="18"/>
      <c r="DR2572" s="18"/>
      <c r="DS2572" s="18"/>
      <c r="DT2572" s="18"/>
      <c r="DU2572" s="18"/>
      <c r="DV2572" s="18"/>
      <c r="DW2572" s="18"/>
      <c r="DX2572" s="18"/>
      <c r="DY2572" s="18"/>
      <c r="DZ2572" s="18"/>
      <c r="EA2572" s="18"/>
      <c r="EB2572" s="18"/>
      <c r="EC2572" s="18"/>
      <c r="ED2572" s="18"/>
      <c r="EE2572" s="18"/>
      <c r="EF2572" s="18"/>
      <c r="EG2572" s="18"/>
      <c r="EH2572" s="18"/>
      <c r="EI2572" s="18"/>
      <c r="EJ2572" s="18"/>
      <c r="EK2572" s="18"/>
      <c r="EL2572" s="18"/>
      <c r="EM2572" s="18"/>
      <c r="EN2572" s="18"/>
      <c r="EO2572" s="18"/>
      <c r="EP2572" s="18"/>
      <c r="EQ2572" s="18"/>
      <c r="ER2572" s="18"/>
      <c r="ES2572" s="18"/>
      <c r="ET2572" s="18"/>
      <c r="EU2572" s="18"/>
      <c r="EV2572" s="18"/>
      <c r="EW2572" s="18"/>
      <c r="EX2572" s="18"/>
      <c r="EY2572" s="18"/>
      <c r="EZ2572" s="18"/>
      <c r="FA2572" s="18"/>
      <c r="FB2572" s="18"/>
      <c r="FC2572" s="18"/>
      <c r="FD2572" s="18"/>
      <c r="FE2572" s="18"/>
      <c r="FF2572" s="18"/>
      <c r="FG2572" s="18"/>
      <c r="FH2572" s="18"/>
      <c r="FI2572" s="18"/>
      <c r="FJ2572" s="18"/>
      <c r="FK2572" s="18"/>
      <c r="FL2572" s="18"/>
      <c r="FM2572" s="18"/>
      <c r="FN2572" s="18"/>
      <c r="FO2572" s="18"/>
      <c r="FP2572" s="18"/>
      <c r="FQ2572" s="18"/>
      <c r="FR2572" s="18"/>
      <c r="FS2572" s="18"/>
      <c r="FT2572" s="18"/>
      <c r="FU2572" s="18"/>
      <c r="FV2572" s="18"/>
      <c r="FW2572" s="18"/>
      <c r="FX2572" s="18"/>
      <c r="FY2572" s="18"/>
      <c r="FZ2572" s="18"/>
      <c r="GA2572" s="18"/>
      <c r="GB2572" s="18"/>
      <c r="GC2572" s="18"/>
      <c r="GD2572" s="18"/>
      <c r="GE2572" s="18"/>
      <c r="GF2572" s="18"/>
      <c r="GG2572" s="18"/>
      <c r="GH2572" s="18"/>
      <c r="GI2572" s="18"/>
      <c r="GJ2572" s="18"/>
      <c r="GK2572" s="18"/>
      <c r="GL2572" s="18"/>
      <c r="GM2572" s="18"/>
      <c r="GN2572" s="18"/>
      <c r="GO2572" s="18"/>
      <c r="GP2572" s="18"/>
      <c r="GQ2572" s="18"/>
      <c r="GR2572" s="18"/>
      <c r="GS2572" s="18"/>
      <c r="GT2572" s="18"/>
    </row>
    <row r="2573" spans="1:202" x14ac:dyDescent="0.2">
      <c r="A2573" s="122"/>
      <c r="B2573" s="3"/>
      <c r="C2573" s="3"/>
      <c r="D2573" s="4"/>
      <c r="E2573" s="5"/>
      <c r="F2573" s="19"/>
      <c r="G2573" s="6"/>
      <c r="H2573" s="5"/>
      <c r="I2573" s="5"/>
      <c r="J2573" s="5"/>
      <c r="K2573" s="3"/>
      <c r="L2573" s="20"/>
      <c r="M2573" s="8"/>
      <c r="N2573" s="3"/>
      <c r="O2573" s="3"/>
      <c r="P2573" s="21"/>
      <c r="Q2573" s="2"/>
      <c r="R2573" s="9"/>
      <c r="S2573" s="9"/>
      <c r="T2573" s="9"/>
      <c r="U2573" s="9"/>
      <c r="V2573" s="9"/>
      <c r="W2573" s="9"/>
      <c r="X2573" s="9"/>
      <c r="Y2573" s="9"/>
      <c r="Z2573" s="9"/>
      <c r="AA2573" s="9"/>
      <c r="AB2573" s="9"/>
      <c r="AC2573" s="9"/>
      <c r="AD2573" s="9"/>
      <c r="AE2573" s="9"/>
      <c r="AF2573" s="59">
        <f t="shared" si="876"/>
        <v>45055</v>
      </c>
      <c r="AG2573" s="15">
        <f t="shared" si="873"/>
        <v>0</v>
      </c>
      <c r="AH2573" s="15">
        <f t="shared" si="873"/>
        <v>0</v>
      </c>
      <c r="AI2573" s="4">
        <f t="shared" si="873"/>
        <v>0</v>
      </c>
      <c r="AJ2573" s="16">
        <f t="shared" si="873"/>
        <v>0</v>
      </c>
      <c r="AK2573" s="4">
        <f t="shared" si="873"/>
        <v>0</v>
      </c>
      <c r="AL2573" s="59">
        <f t="shared" si="874"/>
        <v>45055</v>
      </c>
      <c r="AM2573" s="16">
        <f t="shared" si="875"/>
        <v>0</v>
      </c>
      <c r="AN2573" s="15">
        <f t="shared" si="875"/>
        <v>0</v>
      </c>
      <c r="AO2573" s="9">
        <f t="shared" si="875"/>
        <v>0</v>
      </c>
      <c r="AP2573" s="17">
        <f t="shared" si="875"/>
        <v>0</v>
      </c>
      <c r="AQ2573" s="15">
        <f t="shared" si="875"/>
        <v>0</v>
      </c>
      <c r="AR2573" s="10">
        <f t="shared" si="875"/>
        <v>0</v>
      </c>
      <c r="AS2573" s="59">
        <f t="shared" si="875"/>
        <v>0</v>
      </c>
      <c r="AT2573" s="18"/>
      <c r="AU2573" s="18"/>
      <c r="AV2573" s="40"/>
      <c r="AW2573" s="18"/>
      <c r="AX2573" s="18"/>
      <c r="AY2573" s="18"/>
      <c r="AZ2573" s="18"/>
      <c r="BA2573" s="18"/>
      <c r="BB2573" s="18"/>
      <c r="BC2573" s="18"/>
      <c r="BD2573" s="18"/>
      <c r="BE2573" s="18"/>
      <c r="BF2573" s="18"/>
      <c r="BG2573" s="18"/>
      <c r="BH2573" s="18"/>
      <c r="BI2573" s="18"/>
      <c r="BJ2573" s="18"/>
      <c r="BK2573" s="18"/>
      <c r="BL2573" s="18"/>
      <c r="BM2573" s="18"/>
      <c r="BN2573" s="18"/>
      <c r="BO2573" s="18"/>
      <c r="BP2573" s="18"/>
      <c r="BQ2573" s="18"/>
      <c r="BR2573" s="18"/>
      <c r="BS2573" s="18"/>
      <c r="BT2573" s="18"/>
      <c r="BU2573" s="18"/>
      <c r="BV2573" s="18"/>
      <c r="BW2573" s="18"/>
      <c r="BX2573" s="18"/>
      <c r="BY2573" s="18"/>
      <c r="BZ2573" s="18"/>
      <c r="CA2573" s="18"/>
      <c r="CB2573" s="18"/>
      <c r="CC2573" s="18"/>
      <c r="CD2573" s="18"/>
      <c r="CE2573" s="18"/>
      <c r="CF2573" s="18"/>
      <c r="CG2573" s="18"/>
      <c r="CH2573" s="18"/>
      <c r="CI2573" s="18"/>
      <c r="CJ2573" s="18"/>
      <c r="CK2573" s="18"/>
      <c r="CL2573" s="18"/>
      <c r="CM2573" s="18"/>
      <c r="CN2573" s="18"/>
      <c r="CO2573" s="18"/>
      <c r="CP2573" s="18"/>
      <c r="CQ2573" s="18"/>
      <c r="CR2573" s="18"/>
      <c r="CS2573" s="18"/>
      <c r="CT2573" s="18"/>
      <c r="CU2573" s="18"/>
      <c r="CV2573" s="18"/>
      <c r="CW2573" s="18"/>
      <c r="CX2573" s="18"/>
      <c r="CY2573" s="18"/>
      <c r="CZ2573" s="18"/>
      <c r="DA2573" s="18"/>
      <c r="DB2573" s="18"/>
      <c r="DC2573" s="18"/>
      <c r="DD2573" s="18"/>
      <c r="DE2573" s="18"/>
      <c r="DF2573" s="18"/>
      <c r="DG2573" s="18"/>
      <c r="DH2573" s="18"/>
      <c r="DI2573" s="18"/>
      <c r="DJ2573" s="18"/>
      <c r="DK2573" s="18"/>
      <c r="DL2573" s="18"/>
      <c r="DM2573" s="18"/>
      <c r="DN2573" s="18"/>
      <c r="DO2573" s="18"/>
      <c r="DP2573" s="18"/>
      <c r="DQ2573" s="18"/>
      <c r="DR2573" s="18"/>
      <c r="DS2573" s="18"/>
      <c r="DT2573" s="18"/>
      <c r="DU2573" s="18"/>
      <c r="DV2573" s="18"/>
      <c r="DW2573" s="18"/>
      <c r="DX2573" s="18"/>
      <c r="DY2573" s="18"/>
      <c r="DZ2573" s="18"/>
      <c r="EA2573" s="18"/>
      <c r="EB2573" s="18"/>
      <c r="EC2573" s="18"/>
      <c r="ED2573" s="18"/>
      <c r="EE2573" s="18"/>
      <c r="EF2573" s="18"/>
      <c r="EG2573" s="18"/>
      <c r="EH2573" s="18"/>
      <c r="EI2573" s="18"/>
      <c r="EJ2573" s="18"/>
      <c r="EK2573" s="18"/>
      <c r="EL2573" s="18"/>
      <c r="EM2573" s="18"/>
      <c r="EN2573" s="18"/>
      <c r="EO2573" s="18"/>
      <c r="EP2573" s="18"/>
      <c r="EQ2573" s="18"/>
      <c r="ER2573" s="18"/>
      <c r="ES2573" s="18"/>
      <c r="ET2573" s="18"/>
      <c r="EU2573" s="18"/>
      <c r="EV2573" s="18"/>
      <c r="EW2573" s="18"/>
      <c r="EX2573" s="18"/>
      <c r="EY2573" s="18"/>
      <c r="EZ2573" s="18"/>
      <c r="FA2573" s="18"/>
      <c r="FB2573" s="18"/>
      <c r="FC2573" s="18"/>
      <c r="FD2573" s="18"/>
      <c r="FE2573" s="18"/>
      <c r="FF2573" s="18"/>
      <c r="FG2573" s="18"/>
      <c r="FH2573" s="18"/>
      <c r="FI2573" s="18"/>
      <c r="FJ2573" s="18"/>
      <c r="FK2573" s="18"/>
      <c r="FL2573" s="18"/>
      <c r="FM2573" s="18"/>
      <c r="FN2573" s="18"/>
      <c r="FO2573" s="18"/>
      <c r="FP2573" s="18"/>
      <c r="FQ2573" s="18"/>
      <c r="FR2573" s="18"/>
      <c r="FS2573" s="18"/>
      <c r="FT2573" s="18"/>
      <c r="FU2573" s="18"/>
      <c r="FV2573" s="18"/>
      <c r="FW2573" s="18"/>
      <c r="FX2573" s="18"/>
      <c r="FY2573" s="18"/>
      <c r="FZ2573" s="18"/>
      <c r="GA2573" s="18"/>
      <c r="GB2573" s="18"/>
      <c r="GC2573" s="18"/>
      <c r="GD2573" s="18"/>
      <c r="GE2573" s="18"/>
      <c r="GF2573" s="18"/>
      <c r="GG2573" s="18"/>
      <c r="GH2573" s="18"/>
      <c r="GI2573" s="18"/>
      <c r="GJ2573" s="18"/>
      <c r="GK2573" s="18"/>
      <c r="GL2573" s="18"/>
      <c r="GM2573" s="18"/>
      <c r="GN2573" s="18"/>
      <c r="GO2573" s="18"/>
      <c r="GP2573" s="18"/>
      <c r="GQ2573" s="18"/>
      <c r="GR2573" s="18"/>
      <c r="GS2573" s="18"/>
      <c r="GT2573" s="18"/>
    </row>
    <row r="2574" spans="1:202" x14ac:dyDescent="0.2">
      <c r="A2574" s="122"/>
      <c r="B2574" s="3"/>
      <c r="C2574" s="3"/>
      <c r="D2574" s="4"/>
      <c r="E2574" s="5"/>
      <c r="F2574" s="19"/>
      <c r="G2574" s="6"/>
      <c r="H2574" s="5"/>
      <c r="I2574" s="5"/>
      <c r="J2574" s="5"/>
      <c r="K2574" s="3"/>
      <c r="L2574" s="20"/>
      <c r="M2574" s="8"/>
      <c r="N2574" s="3"/>
      <c r="O2574" s="3"/>
      <c r="P2574" s="21"/>
      <c r="Q2574" s="2"/>
      <c r="R2574" s="9"/>
      <c r="S2574" s="9"/>
      <c r="T2574" s="9"/>
      <c r="U2574" s="9"/>
      <c r="V2574" s="9"/>
      <c r="W2574" s="9"/>
      <c r="X2574" s="9"/>
      <c r="Y2574" s="9"/>
      <c r="Z2574" s="9"/>
      <c r="AA2574" s="9"/>
      <c r="AB2574" s="9"/>
      <c r="AC2574" s="9"/>
      <c r="AD2574" s="9"/>
      <c r="AE2574" s="9"/>
      <c r="AF2574" s="59">
        <f t="shared" si="876"/>
        <v>45056</v>
      </c>
      <c r="AG2574" s="15">
        <f t="shared" si="873"/>
        <v>0</v>
      </c>
      <c r="AH2574" s="15">
        <f t="shared" si="873"/>
        <v>0</v>
      </c>
      <c r="AI2574" s="4">
        <f t="shared" si="873"/>
        <v>0</v>
      </c>
      <c r="AJ2574" s="16">
        <f t="shared" si="873"/>
        <v>0</v>
      </c>
      <c r="AK2574" s="4">
        <f t="shared" si="873"/>
        <v>0</v>
      </c>
      <c r="AL2574" s="59">
        <f t="shared" si="874"/>
        <v>45056</v>
      </c>
      <c r="AM2574" s="16">
        <f t="shared" si="875"/>
        <v>0</v>
      </c>
      <c r="AN2574" s="15">
        <f t="shared" si="875"/>
        <v>0</v>
      </c>
      <c r="AO2574" s="9">
        <f t="shared" si="875"/>
        <v>0</v>
      </c>
      <c r="AP2574" s="17">
        <f t="shared" si="875"/>
        <v>0</v>
      </c>
      <c r="AQ2574" s="15">
        <f t="shared" si="875"/>
        <v>0</v>
      </c>
      <c r="AR2574" s="10">
        <f t="shared" si="875"/>
        <v>0</v>
      </c>
      <c r="AS2574" s="59">
        <f t="shared" si="875"/>
        <v>0</v>
      </c>
      <c r="AT2574" s="18"/>
      <c r="AU2574" s="18"/>
      <c r="AV2574" s="40"/>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8"/>
      <c r="FH2574" s="18"/>
      <c r="FI2574" s="18"/>
      <c r="FJ2574" s="18"/>
      <c r="FK2574" s="18"/>
      <c r="FL2574" s="18"/>
      <c r="FM2574" s="18"/>
      <c r="FN2574" s="18"/>
      <c r="FO2574" s="18"/>
      <c r="FP2574" s="18"/>
      <c r="FQ2574" s="18"/>
      <c r="FR2574" s="18"/>
      <c r="FS2574" s="18"/>
      <c r="FT2574" s="18"/>
      <c r="FU2574" s="18"/>
      <c r="FV2574" s="18"/>
      <c r="FW2574" s="18"/>
      <c r="FX2574" s="18"/>
      <c r="FY2574" s="18"/>
      <c r="FZ2574" s="18"/>
      <c r="GA2574" s="18"/>
      <c r="GB2574" s="18"/>
      <c r="GC2574" s="18"/>
      <c r="GD2574" s="18"/>
      <c r="GE2574" s="18"/>
      <c r="GF2574" s="18"/>
      <c r="GG2574" s="18"/>
      <c r="GH2574" s="18"/>
      <c r="GI2574" s="18"/>
      <c r="GJ2574" s="18"/>
      <c r="GK2574" s="18"/>
      <c r="GL2574" s="18"/>
      <c r="GM2574" s="18"/>
      <c r="GN2574" s="18"/>
      <c r="GO2574" s="18"/>
      <c r="GP2574" s="18"/>
      <c r="GQ2574" s="18"/>
      <c r="GR2574" s="18"/>
      <c r="GS2574" s="18"/>
      <c r="GT2574" s="18"/>
    </row>
    <row r="2575" spans="1:202" x14ac:dyDescent="0.2">
      <c r="A2575" s="122"/>
      <c r="B2575" s="3"/>
      <c r="C2575" s="3"/>
      <c r="D2575" s="4"/>
      <c r="E2575" s="5"/>
      <c r="F2575" s="19"/>
      <c r="G2575" s="6"/>
      <c r="H2575" s="5"/>
      <c r="I2575" s="5"/>
      <c r="J2575" s="5"/>
      <c r="K2575" s="3"/>
      <c r="L2575" s="20"/>
      <c r="M2575" s="8"/>
      <c r="N2575" s="3"/>
      <c r="O2575" s="3"/>
      <c r="P2575" s="21"/>
      <c r="Q2575" s="2"/>
      <c r="R2575" s="9"/>
      <c r="S2575" s="9"/>
      <c r="T2575" s="9"/>
      <c r="U2575" s="9"/>
      <c r="V2575" s="9"/>
      <c r="W2575" s="9"/>
      <c r="X2575" s="9"/>
      <c r="Y2575" s="9"/>
      <c r="Z2575" s="9"/>
      <c r="AA2575" s="9"/>
      <c r="AB2575" s="9"/>
      <c r="AC2575" s="9"/>
      <c r="AD2575" s="9"/>
      <c r="AE2575" s="9"/>
      <c r="AF2575" s="59">
        <f t="shared" si="876"/>
        <v>45057</v>
      </c>
      <c r="AG2575" s="15">
        <f t="shared" si="873"/>
        <v>0</v>
      </c>
      <c r="AH2575" s="15">
        <f t="shared" si="873"/>
        <v>0</v>
      </c>
      <c r="AI2575" s="4">
        <f t="shared" si="873"/>
        <v>0</v>
      </c>
      <c r="AJ2575" s="16">
        <f t="shared" si="873"/>
        <v>0</v>
      </c>
      <c r="AK2575" s="4">
        <f t="shared" si="873"/>
        <v>0</v>
      </c>
      <c r="AL2575" s="59">
        <f t="shared" si="874"/>
        <v>45057</v>
      </c>
      <c r="AM2575" s="16">
        <f t="shared" si="875"/>
        <v>0</v>
      </c>
      <c r="AN2575" s="15">
        <f t="shared" si="875"/>
        <v>0</v>
      </c>
      <c r="AO2575" s="9">
        <f t="shared" si="875"/>
        <v>0</v>
      </c>
      <c r="AP2575" s="17">
        <f t="shared" si="875"/>
        <v>0</v>
      </c>
      <c r="AQ2575" s="15">
        <f t="shared" si="875"/>
        <v>0</v>
      </c>
      <c r="AR2575" s="10">
        <f t="shared" si="875"/>
        <v>0</v>
      </c>
      <c r="AS2575" s="59">
        <f t="shared" si="875"/>
        <v>0</v>
      </c>
      <c r="AT2575" s="18"/>
      <c r="AU2575" s="18"/>
      <c r="AV2575" s="40"/>
      <c r="AW2575" s="18"/>
      <c r="AX2575" s="18"/>
      <c r="AY2575" s="18"/>
      <c r="AZ2575" s="18"/>
      <c r="BA2575" s="18"/>
      <c r="BB2575" s="18"/>
      <c r="BC2575" s="18"/>
      <c r="BD2575" s="18"/>
      <c r="BE2575" s="18"/>
      <c r="BF2575" s="18"/>
      <c r="BG2575" s="18"/>
      <c r="BH2575" s="18"/>
      <c r="BI2575" s="18"/>
      <c r="BJ2575" s="18"/>
      <c r="BK2575" s="18"/>
      <c r="BL2575" s="18"/>
      <c r="BM2575" s="18"/>
      <c r="BN2575" s="18"/>
      <c r="BO2575" s="18"/>
      <c r="BP2575" s="18"/>
      <c r="BQ2575" s="18"/>
      <c r="BR2575" s="18"/>
      <c r="BS2575" s="18"/>
      <c r="BT2575" s="18"/>
      <c r="BU2575" s="18"/>
      <c r="BV2575" s="18"/>
      <c r="BW2575" s="18"/>
      <c r="BX2575" s="18"/>
      <c r="BY2575" s="18"/>
      <c r="BZ2575" s="18"/>
      <c r="CA2575" s="18"/>
      <c r="CB2575" s="18"/>
      <c r="CC2575" s="18"/>
      <c r="CD2575" s="18"/>
      <c r="CE2575" s="18"/>
      <c r="CF2575" s="18"/>
      <c r="CG2575" s="18"/>
      <c r="CH2575" s="18"/>
      <c r="CI2575" s="18"/>
      <c r="CJ2575" s="18"/>
      <c r="CK2575" s="18"/>
      <c r="CL2575" s="18"/>
      <c r="CM2575" s="18"/>
      <c r="CN2575" s="18"/>
      <c r="CO2575" s="18"/>
      <c r="CP2575" s="18"/>
      <c r="CQ2575" s="18"/>
      <c r="CR2575" s="18"/>
      <c r="CS2575" s="18"/>
      <c r="CT2575" s="18"/>
      <c r="CU2575" s="18"/>
      <c r="CV2575" s="18"/>
      <c r="CW2575" s="18"/>
      <c r="CX2575" s="18"/>
      <c r="CY2575" s="18"/>
      <c r="CZ2575" s="18"/>
      <c r="DA2575" s="18"/>
      <c r="DB2575" s="18"/>
      <c r="DC2575" s="18"/>
      <c r="DD2575" s="18"/>
      <c r="DE2575" s="18"/>
      <c r="DF2575" s="18"/>
      <c r="DG2575" s="18"/>
      <c r="DH2575" s="18"/>
      <c r="DI2575" s="18"/>
      <c r="DJ2575" s="18"/>
      <c r="DK2575" s="18"/>
      <c r="DL2575" s="18"/>
      <c r="DM2575" s="18"/>
      <c r="DN2575" s="18"/>
      <c r="DO2575" s="18"/>
      <c r="DP2575" s="18"/>
      <c r="DQ2575" s="18"/>
      <c r="DR2575" s="18"/>
      <c r="DS2575" s="18"/>
      <c r="DT2575" s="18"/>
      <c r="DU2575" s="18"/>
      <c r="DV2575" s="18"/>
      <c r="DW2575" s="18"/>
      <c r="DX2575" s="18"/>
      <c r="DY2575" s="18"/>
      <c r="DZ2575" s="18"/>
      <c r="EA2575" s="18"/>
      <c r="EB2575" s="18"/>
      <c r="EC2575" s="18"/>
      <c r="ED2575" s="18"/>
      <c r="EE2575" s="18"/>
      <c r="EF2575" s="18"/>
      <c r="EG2575" s="18"/>
      <c r="EH2575" s="18"/>
      <c r="EI2575" s="18"/>
      <c r="EJ2575" s="18"/>
      <c r="EK2575" s="18"/>
      <c r="EL2575" s="18"/>
      <c r="EM2575" s="18"/>
      <c r="EN2575" s="18"/>
      <c r="EO2575" s="18"/>
      <c r="EP2575" s="18"/>
      <c r="EQ2575" s="18"/>
      <c r="ER2575" s="18"/>
      <c r="ES2575" s="18"/>
      <c r="ET2575" s="18"/>
      <c r="EU2575" s="18"/>
      <c r="EV2575" s="18"/>
      <c r="EW2575" s="18"/>
      <c r="EX2575" s="18"/>
      <c r="EY2575" s="18"/>
      <c r="EZ2575" s="18"/>
      <c r="FA2575" s="18"/>
      <c r="FB2575" s="18"/>
      <c r="FC2575" s="18"/>
      <c r="FD2575" s="18"/>
      <c r="FE2575" s="18"/>
      <c r="FF2575" s="18"/>
      <c r="FG2575" s="18"/>
      <c r="FH2575" s="18"/>
      <c r="FI2575" s="18"/>
      <c r="FJ2575" s="18"/>
      <c r="FK2575" s="18"/>
      <c r="FL2575" s="18"/>
      <c r="FM2575" s="18"/>
      <c r="FN2575" s="18"/>
      <c r="FO2575" s="18"/>
      <c r="FP2575" s="18"/>
      <c r="FQ2575" s="18"/>
      <c r="FR2575" s="18"/>
      <c r="FS2575" s="18"/>
      <c r="FT2575" s="18"/>
      <c r="FU2575" s="18"/>
      <c r="FV2575" s="18"/>
      <c r="FW2575" s="18"/>
      <c r="FX2575" s="18"/>
      <c r="FY2575" s="18"/>
      <c r="FZ2575" s="18"/>
      <c r="GA2575" s="18"/>
      <c r="GB2575" s="18"/>
      <c r="GC2575" s="18"/>
      <c r="GD2575" s="18"/>
      <c r="GE2575" s="18"/>
      <c r="GF2575" s="18"/>
      <c r="GG2575" s="18"/>
      <c r="GH2575" s="18"/>
      <c r="GI2575" s="18"/>
      <c r="GJ2575" s="18"/>
      <c r="GK2575" s="18"/>
      <c r="GL2575" s="18"/>
      <c r="GM2575" s="18"/>
      <c r="GN2575" s="18"/>
      <c r="GO2575" s="18"/>
      <c r="GP2575" s="18"/>
      <c r="GQ2575" s="18"/>
      <c r="GR2575" s="18"/>
      <c r="GS2575" s="18"/>
      <c r="GT2575" s="18"/>
    </row>
    <row r="2576" spans="1:202" x14ac:dyDescent="0.2">
      <c r="A2576" s="122"/>
      <c r="B2576" s="3"/>
      <c r="C2576" s="3"/>
      <c r="D2576" s="4"/>
      <c r="E2576" s="5"/>
      <c r="F2576" s="19"/>
      <c r="G2576" s="6"/>
      <c r="H2576" s="5"/>
      <c r="I2576" s="5"/>
      <c r="J2576" s="5"/>
      <c r="K2576" s="3"/>
      <c r="L2576" s="20"/>
      <c r="M2576" s="8"/>
      <c r="N2576" s="3"/>
      <c r="O2576" s="3"/>
      <c r="P2576" s="21"/>
      <c r="Q2576" s="2"/>
      <c r="R2576" s="9"/>
      <c r="S2576" s="9"/>
      <c r="T2576" s="9"/>
      <c r="U2576" s="9"/>
      <c r="V2576" s="9"/>
      <c r="W2576" s="9"/>
      <c r="X2576" s="9"/>
      <c r="Y2576" s="9"/>
      <c r="Z2576" s="9"/>
      <c r="AA2576" s="9"/>
      <c r="AB2576" s="9"/>
      <c r="AC2576" s="9"/>
      <c r="AD2576" s="9"/>
      <c r="AE2576" s="9"/>
      <c r="AF2576" s="59">
        <f t="shared" si="876"/>
        <v>45058</v>
      </c>
      <c r="AG2576" s="15">
        <f t="shared" si="873"/>
        <v>0</v>
      </c>
      <c r="AH2576" s="15">
        <f t="shared" si="873"/>
        <v>0</v>
      </c>
      <c r="AI2576" s="4">
        <f t="shared" si="873"/>
        <v>0</v>
      </c>
      <c r="AJ2576" s="16">
        <f t="shared" si="873"/>
        <v>0</v>
      </c>
      <c r="AK2576" s="4">
        <f t="shared" si="873"/>
        <v>0</v>
      </c>
      <c r="AL2576" s="59">
        <f t="shared" si="874"/>
        <v>45058</v>
      </c>
      <c r="AM2576" s="16">
        <f t="shared" si="875"/>
        <v>0</v>
      </c>
      <c r="AN2576" s="15">
        <f t="shared" si="875"/>
        <v>0</v>
      </c>
      <c r="AO2576" s="9">
        <f t="shared" si="875"/>
        <v>0</v>
      </c>
      <c r="AP2576" s="17">
        <f t="shared" si="875"/>
        <v>0</v>
      </c>
      <c r="AQ2576" s="15">
        <f t="shared" si="875"/>
        <v>0</v>
      </c>
      <c r="AR2576" s="10">
        <f t="shared" si="875"/>
        <v>0</v>
      </c>
      <c r="AS2576" s="59">
        <f t="shared" si="875"/>
        <v>0</v>
      </c>
      <c r="AT2576" s="18"/>
      <c r="AU2576" s="18"/>
      <c r="AV2576" s="40"/>
      <c r="AW2576" s="18"/>
      <c r="AX2576" s="18"/>
      <c r="AY2576" s="18"/>
      <c r="AZ2576" s="18"/>
      <c r="BA2576" s="18"/>
      <c r="BB2576" s="18"/>
      <c r="BC2576" s="18"/>
      <c r="BD2576" s="18"/>
      <c r="BE2576" s="18"/>
      <c r="BF2576" s="18"/>
      <c r="BG2576" s="18"/>
      <c r="BH2576" s="18"/>
      <c r="BI2576" s="18"/>
      <c r="BJ2576" s="18"/>
      <c r="BK2576" s="18"/>
      <c r="BL2576" s="18"/>
      <c r="BM2576" s="18"/>
      <c r="BN2576" s="18"/>
      <c r="BO2576" s="18"/>
      <c r="BP2576" s="18"/>
      <c r="BQ2576" s="18"/>
      <c r="BR2576" s="18"/>
      <c r="BS2576" s="18"/>
      <c r="BT2576" s="18"/>
      <c r="BU2576" s="18"/>
      <c r="BV2576" s="18"/>
      <c r="BW2576" s="18"/>
      <c r="BX2576" s="18"/>
      <c r="BY2576" s="18"/>
      <c r="BZ2576" s="18"/>
      <c r="CA2576" s="18"/>
      <c r="CB2576" s="18"/>
      <c r="CC2576" s="18"/>
      <c r="CD2576" s="18"/>
      <c r="CE2576" s="18"/>
      <c r="CF2576" s="18"/>
      <c r="CG2576" s="18"/>
      <c r="CH2576" s="18"/>
      <c r="CI2576" s="18"/>
      <c r="CJ2576" s="18"/>
      <c r="CK2576" s="18"/>
      <c r="CL2576" s="18"/>
      <c r="CM2576" s="18"/>
      <c r="CN2576" s="18"/>
      <c r="CO2576" s="18"/>
      <c r="CP2576" s="18"/>
      <c r="CQ2576" s="18"/>
      <c r="CR2576" s="18"/>
      <c r="CS2576" s="18"/>
      <c r="CT2576" s="18"/>
      <c r="CU2576" s="18"/>
      <c r="CV2576" s="18"/>
      <c r="CW2576" s="18"/>
      <c r="CX2576" s="18"/>
      <c r="CY2576" s="18"/>
      <c r="CZ2576" s="18"/>
      <c r="DA2576" s="18"/>
      <c r="DB2576" s="18"/>
      <c r="DC2576" s="18"/>
      <c r="DD2576" s="18"/>
      <c r="DE2576" s="18"/>
      <c r="DF2576" s="18"/>
      <c r="DG2576" s="18"/>
      <c r="DH2576" s="18"/>
      <c r="DI2576" s="18"/>
      <c r="DJ2576" s="18"/>
      <c r="DK2576" s="18"/>
      <c r="DL2576" s="18"/>
      <c r="DM2576" s="18"/>
      <c r="DN2576" s="18"/>
      <c r="DO2576" s="18"/>
      <c r="DP2576" s="18"/>
      <c r="DQ2576" s="18"/>
      <c r="DR2576" s="18"/>
      <c r="DS2576" s="18"/>
      <c r="DT2576" s="18"/>
      <c r="DU2576" s="18"/>
      <c r="DV2576" s="18"/>
      <c r="DW2576" s="18"/>
      <c r="DX2576" s="18"/>
      <c r="DY2576" s="18"/>
      <c r="DZ2576" s="18"/>
      <c r="EA2576" s="18"/>
      <c r="EB2576" s="18"/>
      <c r="EC2576" s="18"/>
      <c r="ED2576" s="18"/>
      <c r="EE2576" s="18"/>
      <c r="EF2576" s="18"/>
      <c r="EG2576" s="18"/>
      <c r="EH2576" s="18"/>
      <c r="EI2576" s="18"/>
      <c r="EJ2576" s="18"/>
      <c r="EK2576" s="18"/>
      <c r="EL2576" s="18"/>
      <c r="EM2576" s="18"/>
      <c r="EN2576" s="18"/>
      <c r="EO2576" s="18"/>
      <c r="EP2576" s="18"/>
      <c r="EQ2576" s="18"/>
      <c r="ER2576" s="18"/>
      <c r="ES2576" s="18"/>
      <c r="ET2576" s="18"/>
      <c r="EU2576" s="18"/>
      <c r="EV2576" s="18"/>
      <c r="EW2576" s="18"/>
      <c r="EX2576" s="18"/>
      <c r="EY2576" s="18"/>
      <c r="EZ2576" s="18"/>
      <c r="FA2576" s="18"/>
      <c r="FB2576" s="18"/>
      <c r="FC2576" s="18"/>
      <c r="FD2576" s="18"/>
      <c r="FE2576" s="18"/>
      <c r="FF2576" s="18"/>
      <c r="FG2576" s="18"/>
      <c r="FH2576" s="18"/>
      <c r="FI2576" s="18"/>
      <c r="FJ2576" s="18"/>
      <c r="FK2576" s="18"/>
      <c r="FL2576" s="18"/>
      <c r="FM2576" s="18"/>
      <c r="FN2576" s="18"/>
      <c r="FO2576" s="18"/>
      <c r="FP2576" s="18"/>
      <c r="FQ2576" s="18"/>
      <c r="FR2576" s="18"/>
      <c r="FS2576" s="18"/>
      <c r="FT2576" s="18"/>
      <c r="FU2576" s="18"/>
      <c r="FV2576" s="18"/>
      <c r="FW2576" s="18"/>
      <c r="FX2576" s="18"/>
      <c r="FY2576" s="18"/>
      <c r="FZ2576" s="18"/>
      <c r="GA2576" s="18"/>
      <c r="GB2576" s="18"/>
      <c r="GC2576" s="18"/>
      <c r="GD2576" s="18"/>
      <c r="GE2576" s="18"/>
      <c r="GF2576" s="18"/>
      <c r="GG2576" s="18"/>
      <c r="GH2576" s="18"/>
      <c r="GI2576" s="18"/>
      <c r="GJ2576" s="18"/>
      <c r="GK2576" s="18"/>
      <c r="GL2576" s="18"/>
      <c r="GM2576" s="18"/>
      <c r="GN2576" s="18"/>
      <c r="GO2576" s="18"/>
      <c r="GP2576" s="18"/>
      <c r="GQ2576" s="18"/>
      <c r="GR2576" s="18"/>
      <c r="GS2576" s="18"/>
      <c r="GT2576" s="18"/>
    </row>
    <row r="2577" spans="1:202" x14ac:dyDescent="0.2">
      <c r="A2577" s="122"/>
      <c r="B2577" s="3"/>
      <c r="C2577" s="3"/>
      <c r="D2577" s="4"/>
      <c r="E2577" s="5"/>
      <c r="F2577" s="19"/>
      <c r="G2577" s="6"/>
      <c r="H2577" s="5"/>
      <c r="I2577" s="5"/>
      <c r="J2577" s="5"/>
      <c r="K2577" s="3"/>
      <c r="L2577" s="20"/>
      <c r="M2577" s="8"/>
      <c r="N2577" s="3"/>
      <c r="O2577" s="3"/>
      <c r="P2577" s="21"/>
      <c r="Q2577" s="2"/>
      <c r="R2577" s="9"/>
      <c r="S2577" s="9"/>
      <c r="T2577" s="9"/>
      <c r="U2577" s="9"/>
      <c r="V2577" s="9"/>
      <c r="W2577" s="9"/>
      <c r="X2577" s="9"/>
      <c r="Y2577" s="9"/>
      <c r="Z2577" s="9"/>
      <c r="AA2577" s="9"/>
      <c r="AB2577" s="9"/>
      <c r="AC2577" s="9"/>
      <c r="AD2577" s="9"/>
      <c r="AE2577" s="9"/>
      <c r="AF2577" s="59">
        <f t="shared" si="876"/>
        <v>45059</v>
      </c>
      <c r="AG2577" s="15">
        <f t="shared" si="873"/>
        <v>0</v>
      </c>
      <c r="AH2577" s="15">
        <f t="shared" si="873"/>
        <v>0</v>
      </c>
      <c r="AI2577" s="4">
        <f t="shared" si="873"/>
        <v>0</v>
      </c>
      <c r="AJ2577" s="16">
        <f t="shared" si="873"/>
        <v>0</v>
      </c>
      <c r="AK2577" s="4">
        <f t="shared" si="873"/>
        <v>0</v>
      </c>
      <c r="AL2577" s="59">
        <f t="shared" si="874"/>
        <v>45059</v>
      </c>
      <c r="AM2577" s="16">
        <f t="shared" si="875"/>
        <v>0</v>
      </c>
      <c r="AN2577" s="15">
        <f t="shared" si="875"/>
        <v>0</v>
      </c>
      <c r="AO2577" s="9">
        <f t="shared" si="875"/>
        <v>0</v>
      </c>
      <c r="AP2577" s="17">
        <f t="shared" si="875"/>
        <v>0</v>
      </c>
      <c r="AQ2577" s="15">
        <f t="shared" si="875"/>
        <v>0</v>
      </c>
      <c r="AR2577" s="10">
        <f t="shared" si="875"/>
        <v>0</v>
      </c>
      <c r="AS2577" s="59">
        <f t="shared" si="875"/>
        <v>0</v>
      </c>
      <c r="AT2577" s="18"/>
      <c r="AU2577" s="18"/>
      <c r="AV2577" s="40"/>
      <c r="AW2577" s="18"/>
      <c r="AX2577" s="18"/>
      <c r="AY2577" s="18"/>
      <c r="AZ2577" s="18"/>
      <c r="BA2577" s="18"/>
      <c r="BB2577" s="18"/>
      <c r="BC2577" s="18"/>
      <c r="BD2577" s="18"/>
      <c r="BE2577" s="18"/>
      <c r="BF2577" s="18"/>
      <c r="BG2577" s="18"/>
      <c r="BH2577" s="18"/>
      <c r="BI2577" s="18"/>
      <c r="BJ2577" s="18"/>
      <c r="BK2577" s="18"/>
      <c r="BL2577" s="18"/>
      <c r="BM2577" s="18"/>
      <c r="BN2577" s="18"/>
      <c r="BO2577" s="18"/>
      <c r="BP2577" s="18"/>
      <c r="BQ2577" s="18"/>
      <c r="BR2577" s="18"/>
      <c r="BS2577" s="18"/>
      <c r="BT2577" s="18"/>
      <c r="BU2577" s="18"/>
      <c r="BV2577" s="18"/>
      <c r="BW2577" s="18"/>
      <c r="BX2577" s="18"/>
      <c r="BY2577" s="18"/>
      <c r="BZ2577" s="18"/>
      <c r="CA2577" s="18"/>
      <c r="CB2577" s="18"/>
      <c r="CC2577" s="18"/>
      <c r="CD2577" s="18"/>
      <c r="CE2577" s="18"/>
      <c r="CF2577" s="18"/>
      <c r="CG2577" s="18"/>
      <c r="CH2577" s="18"/>
      <c r="CI2577" s="18"/>
      <c r="CJ2577" s="18"/>
      <c r="CK2577" s="18"/>
      <c r="CL2577" s="18"/>
      <c r="CM2577" s="18"/>
      <c r="CN2577" s="18"/>
      <c r="CO2577" s="18"/>
      <c r="CP2577" s="18"/>
      <c r="CQ2577" s="18"/>
      <c r="CR2577" s="18"/>
      <c r="CS2577" s="18"/>
      <c r="CT2577" s="18"/>
      <c r="CU2577" s="18"/>
      <c r="CV2577" s="18"/>
      <c r="CW2577" s="18"/>
      <c r="CX2577" s="18"/>
      <c r="CY2577" s="18"/>
      <c r="CZ2577" s="18"/>
      <c r="DA2577" s="18"/>
      <c r="DB2577" s="18"/>
      <c r="DC2577" s="18"/>
      <c r="DD2577" s="18"/>
      <c r="DE2577" s="18"/>
      <c r="DF2577" s="18"/>
      <c r="DG2577" s="18"/>
      <c r="DH2577" s="18"/>
      <c r="DI2577" s="18"/>
      <c r="DJ2577" s="18"/>
      <c r="DK2577" s="18"/>
      <c r="DL2577" s="18"/>
      <c r="DM2577" s="18"/>
      <c r="DN2577" s="18"/>
      <c r="DO2577" s="18"/>
      <c r="DP2577" s="18"/>
      <c r="DQ2577" s="18"/>
      <c r="DR2577" s="18"/>
      <c r="DS2577" s="18"/>
      <c r="DT2577" s="18"/>
      <c r="DU2577" s="18"/>
      <c r="DV2577" s="18"/>
      <c r="DW2577" s="18"/>
      <c r="DX2577" s="18"/>
      <c r="DY2577" s="18"/>
      <c r="DZ2577" s="18"/>
      <c r="EA2577" s="18"/>
      <c r="EB2577" s="18"/>
      <c r="EC2577" s="18"/>
      <c r="ED2577" s="18"/>
      <c r="EE2577" s="18"/>
      <c r="EF2577" s="18"/>
      <c r="EG2577" s="18"/>
      <c r="EH2577" s="18"/>
      <c r="EI2577" s="18"/>
      <c r="EJ2577" s="18"/>
      <c r="EK2577" s="18"/>
      <c r="EL2577" s="18"/>
      <c r="EM2577" s="18"/>
      <c r="EN2577" s="18"/>
      <c r="EO2577" s="18"/>
      <c r="EP2577" s="18"/>
      <c r="EQ2577" s="18"/>
      <c r="ER2577" s="18"/>
      <c r="ES2577" s="18"/>
      <c r="ET2577" s="18"/>
      <c r="EU2577" s="18"/>
      <c r="EV2577" s="18"/>
      <c r="EW2577" s="18"/>
      <c r="EX2577" s="18"/>
      <c r="EY2577" s="18"/>
      <c r="EZ2577" s="18"/>
      <c r="FA2577" s="18"/>
      <c r="FB2577" s="18"/>
      <c r="FC2577" s="18"/>
      <c r="FD2577" s="18"/>
      <c r="FE2577" s="18"/>
      <c r="FF2577" s="18"/>
      <c r="FG2577" s="18"/>
      <c r="FH2577" s="18"/>
      <c r="FI2577" s="18"/>
      <c r="FJ2577" s="18"/>
      <c r="FK2577" s="18"/>
      <c r="FL2577" s="18"/>
      <c r="FM2577" s="18"/>
      <c r="FN2577" s="18"/>
      <c r="FO2577" s="18"/>
      <c r="FP2577" s="18"/>
      <c r="FQ2577" s="18"/>
      <c r="FR2577" s="18"/>
      <c r="FS2577" s="18"/>
      <c r="FT2577" s="18"/>
      <c r="FU2577" s="18"/>
      <c r="FV2577" s="18"/>
      <c r="FW2577" s="18"/>
      <c r="FX2577" s="18"/>
      <c r="FY2577" s="18"/>
      <c r="FZ2577" s="18"/>
      <c r="GA2577" s="18"/>
      <c r="GB2577" s="18"/>
      <c r="GC2577" s="18"/>
      <c r="GD2577" s="18"/>
      <c r="GE2577" s="18"/>
      <c r="GF2577" s="18"/>
      <c r="GG2577" s="18"/>
      <c r="GH2577" s="18"/>
      <c r="GI2577" s="18"/>
      <c r="GJ2577" s="18"/>
      <c r="GK2577" s="18"/>
      <c r="GL2577" s="18"/>
      <c r="GM2577" s="18"/>
      <c r="GN2577" s="18"/>
      <c r="GO2577" s="18"/>
      <c r="GP2577" s="18"/>
      <c r="GQ2577" s="18"/>
      <c r="GR2577" s="18"/>
      <c r="GS2577" s="18"/>
      <c r="GT2577" s="18"/>
    </row>
    <row r="2578" spans="1:202" x14ac:dyDescent="0.2">
      <c r="A2578" s="122"/>
      <c r="B2578" s="3"/>
      <c r="C2578" s="3"/>
      <c r="D2578" s="4"/>
      <c r="E2578" s="5"/>
      <c r="F2578" s="19"/>
      <c r="G2578" s="6"/>
      <c r="H2578" s="5"/>
      <c r="I2578" s="5"/>
      <c r="J2578" s="5"/>
      <c r="K2578" s="3"/>
      <c r="L2578" s="20"/>
      <c r="M2578" s="8"/>
      <c r="N2578" s="3"/>
      <c r="O2578" s="3"/>
      <c r="P2578" s="21"/>
      <c r="Q2578" s="2"/>
      <c r="R2578" s="9"/>
      <c r="S2578" s="9"/>
      <c r="T2578" s="9"/>
      <c r="U2578" s="9"/>
      <c r="V2578" s="9"/>
      <c r="W2578" s="9"/>
      <c r="X2578" s="9"/>
      <c r="Y2578" s="9"/>
      <c r="Z2578" s="9"/>
      <c r="AA2578" s="9"/>
      <c r="AB2578" s="9"/>
      <c r="AC2578" s="9"/>
      <c r="AD2578" s="9"/>
      <c r="AE2578" s="9"/>
      <c r="AF2578" s="59">
        <f t="shared" si="876"/>
        <v>45060</v>
      </c>
      <c r="AG2578" s="15">
        <f t="shared" si="873"/>
        <v>0</v>
      </c>
      <c r="AH2578" s="15">
        <f t="shared" si="873"/>
        <v>0</v>
      </c>
      <c r="AI2578" s="4">
        <f t="shared" si="873"/>
        <v>0</v>
      </c>
      <c r="AJ2578" s="16">
        <f t="shared" si="873"/>
        <v>0</v>
      </c>
      <c r="AK2578" s="4">
        <f t="shared" si="873"/>
        <v>0</v>
      </c>
      <c r="AL2578" s="59">
        <f t="shared" si="874"/>
        <v>45060</v>
      </c>
      <c r="AM2578" s="16">
        <f t="shared" si="875"/>
        <v>0</v>
      </c>
      <c r="AN2578" s="15">
        <f t="shared" si="875"/>
        <v>0</v>
      </c>
      <c r="AO2578" s="9">
        <f t="shared" si="875"/>
        <v>0</v>
      </c>
      <c r="AP2578" s="17">
        <f t="shared" si="875"/>
        <v>0</v>
      </c>
      <c r="AQ2578" s="15">
        <f t="shared" si="875"/>
        <v>0</v>
      </c>
      <c r="AR2578" s="10">
        <f t="shared" si="875"/>
        <v>0</v>
      </c>
      <c r="AS2578" s="59">
        <f t="shared" si="875"/>
        <v>0</v>
      </c>
      <c r="AT2578" s="18"/>
      <c r="AU2578" s="18"/>
      <c r="AV2578" s="40"/>
      <c r="AW2578" s="18"/>
      <c r="AX2578" s="18"/>
      <c r="AY2578" s="18"/>
      <c r="AZ2578" s="18"/>
      <c r="BA2578" s="18"/>
      <c r="BB2578" s="18"/>
      <c r="BC2578" s="18"/>
      <c r="BD2578" s="18"/>
      <c r="BE2578" s="18"/>
      <c r="BF2578" s="18"/>
      <c r="BG2578" s="18"/>
      <c r="BH2578" s="18"/>
      <c r="BI2578" s="18"/>
      <c r="BJ2578" s="18"/>
      <c r="BK2578" s="18"/>
      <c r="BL2578" s="18"/>
      <c r="BM2578" s="18"/>
      <c r="BN2578" s="18"/>
      <c r="BO2578" s="18"/>
      <c r="BP2578" s="18"/>
      <c r="BQ2578" s="18"/>
      <c r="BR2578" s="18"/>
      <c r="BS2578" s="18"/>
      <c r="BT2578" s="18"/>
      <c r="BU2578" s="18"/>
      <c r="BV2578" s="18"/>
      <c r="BW2578" s="18"/>
      <c r="BX2578" s="18"/>
      <c r="BY2578" s="18"/>
      <c r="BZ2578" s="18"/>
      <c r="CA2578" s="18"/>
      <c r="CB2578" s="18"/>
      <c r="CC2578" s="18"/>
      <c r="CD2578" s="18"/>
      <c r="CE2578" s="18"/>
      <c r="CF2578" s="18"/>
      <c r="CG2578" s="18"/>
      <c r="CH2578" s="18"/>
      <c r="CI2578" s="18"/>
      <c r="CJ2578" s="18"/>
      <c r="CK2578" s="18"/>
      <c r="CL2578" s="18"/>
      <c r="CM2578" s="18"/>
      <c r="CN2578" s="18"/>
      <c r="CO2578" s="18"/>
      <c r="CP2578" s="18"/>
      <c r="CQ2578" s="18"/>
      <c r="CR2578" s="18"/>
      <c r="CS2578" s="18"/>
      <c r="CT2578" s="18"/>
      <c r="CU2578" s="18"/>
      <c r="CV2578" s="18"/>
      <c r="CW2578" s="18"/>
      <c r="CX2578" s="18"/>
      <c r="CY2578" s="18"/>
      <c r="CZ2578" s="18"/>
      <c r="DA2578" s="18"/>
      <c r="DB2578" s="18"/>
      <c r="DC2578" s="18"/>
      <c r="DD2578" s="18"/>
      <c r="DE2578" s="18"/>
      <c r="DF2578" s="18"/>
      <c r="DG2578" s="18"/>
      <c r="DH2578" s="18"/>
      <c r="DI2578" s="18"/>
      <c r="DJ2578" s="18"/>
      <c r="DK2578" s="18"/>
      <c r="DL2578" s="18"/>
      <c r="DM2578" s="18"/>
      <c r="DN2578" s="18"/>
      <c r="DO2578" s="18"/>
      <c r="DP2578" s="18"/>
      <c r="DQ2578" s="18"/>
      <c r="DR2578" s="18"/>
      <c r="DS2578" s="18"/>
      <c r="DT2578" s="18"/>
      <c r="DU2578" s="18"/>
      <c r="DV2578" s="18"/>
      <c r="DW2578" s="18"/>
      <c r="DX2578" s="18"/>
      <c r="DY2578" s="18"/>
      <c r="DZ2578" s="18"/>
      <c r="EA2578" s="18"/>
      <c r="EB2578" s="18"/>
      <c r="EC2578" s="18"/>
      <c r="ED2578" s="18"/>
      <c r="EE2578" s="18"/>
      <c r="EF2578" s="18"/>
      <c r="EG2578" s="18"/>
      <c r="EH2578" s="18"/>
      <c r="EI2578" s="18"/>
      <c r="EJ2578" s="18"/>
      <c r="EK2578" s="18"/>
      <c r="EL2578" s="18"/>
      <c r="EM2578" s="18"/>
      <c r="EN2578" s="18"/>
      <c r="EO2578" s="18"/>
      <c r="EP2578" s="18"/>
      <c r="EQ2578" s="18"/>
      <c r="ER2578" s="18"/>
      <c r="ES2578" s="18"/>
      <c r="ET2578" s="18"/>
      <c r="EU2578" s="18"/>
      <c r="EV2578" s="18"/>
      <c r="EW2578" s="18"/>
      <c r="EX2578" s="18"/>
      <c r="EY2578" s="18"/>
      <c r="EZ2578" s="18"/>
      <c r="FA2578" s="18"/>
      <c r="FB2578" s="18"/>
      <c r="FC2578" s="18"/>
      <c r="FD2578" s="18"/>
      <c r="FE2578" s="18"/>
      <c r="FF2578" s="18"/>
      <c r="FG2578" s="18"/>
      <c r="FH2578" s="18"/>
      <c r="FI2578" s="18"/>
      <c r="FJ2578" s="18"/>
      <c r="FK2578" s="18"/>
      <c r="FL2578" s="18"/>
      <c r="FM2578" s="18"/>
      <c r="FN2578" s="18"/>
      <c r="FO2578" s="18"/>
      <c r="FP2578" s="18"/>
      <c r="FQ2578" s="18"/>
      <c r="FR2578" s="18"/>
      <c r="FS2578" s="18"/>
      <c r="FT2578" s="18"/>
      <c r="FU2578" s="18"/>
      <c r="FV2578" s="18"/>
      <c r="FW2578" s="18"/>
      <c r="FX2578" s="18"/>
      <c r="FY2578" s="18"/>
      <c r="FZ2578" s="18"/>
      <c r="GA2578" s="18"/>
      <c r="GB2578" s="18"/>
      <c r="GC2578" s="18"/>
      <c r="GD2578" s="18"/>
      <c r="GE2578" s="18"/>
      <c r="GF2578" s="18"/>
      <c r="GG2578" s="18"/>
      <c r="GH2578" s="18"/>
      <c r="GI2578" s="18"/>
      <c r="GJ2578" s="18"/>
      <c r="GK2578" s="18"/>
      <c r="GL2578" s="18"/>
      <c r="GM2578" s="18"/>
      <c r="GN2578" s="18"/>
      <c r="GO2578" s="18"/>
      <c r="GP2578" s="18"/>
      <c r="GQ2578" s="18"/>
      <c r="GR2578" s="18"/>
      <c r="GS2578" s="18"/>
      <c r="GT2578" s="18"/>
    </row>
    <row r="2579" spans="1:202" x14ac:dyDescent="0.2">
      <c r="A2579" s="122"/>
      <c r="B2579" s="3"/>
      <c r="C2579" s="3"/>
      <c r="D2579" s="4"/>
      <c r="E2579" s="5"/>
      <c r="F2579" s="19"/>
      <c r="G2579" s="6"/>
      <c r="H2579" s="5"/>
      <c r="I2579" s="5"/>
      <c r="J2579" s="5"/>
      <c r="K2579" s="3"/>
      <c r="L2579" s="20"/>
      <c r="M2579" s="8"/>
      <c r="N2579" s="3"/>
      <c r="O2579" s="3"/>
      <c r="P2579" s="21"/>
      <c r="Q2579" s="2"/>
      <c r="R2579" s="9"/>
      <c r="S2579" s="9"/>
      <c r="T2579" s="9"/>
      <c r="U2579" s="9"/>
      <c r="V2579" s="9"/>
      <c r="W2579" s="9"/>
      <c r="X2579" s="9"/>
      <c r="Y2579" s="9"/>
      <c r="Z2579" s="9"/>
      <c r="AA2579" s="9"/>
      <c r="AB2579" s="9"/>
      <c r="AC2579" s="9"/>
      <c r="AD2579" s="9"/>
      <c r="AE2579" s="9"/>
      <c r="AF2579" s="59">
        <f t="shared" si="876"/>
        <v>45061</v>
      </c>
      <c r="AG2579" s="15">
        <f t="shared" ref="AG2579:AK2592" si="877">VLOOKUP($AF2579,$A$10:$Q$3625,(AG$1)+1)</f>
        <v>0</v>
      </c>
      <c r="AH2579" s="15">
        <f t="shared" si="877"/>
        <v>0</v>
      </c>
      <c r="AI2579" s="4">
        <f t="shared" si="877"/>
        <v>0</v>
      </c>
      <c r="AJ2579" s="16">
        <f t="shared" si="877"/>
        <v>0</v>
      </c>
      <c r="AK2579" s="4">
        <f t="shared" si="877"/>
        <v>0</v>
      </c>
      <c r="AL2579" s="59">
        <f t="shared" si="874"/>
        <v>45061</v>
      </c>
      <c r="AM2579" s="16">
        <f t="shared" ref="AM2579:AS2592" si="878">VLOOKUP($AF2579,$A$10:$Q$3625,(AM$1)+1)</f>
        <v>0</v>
      </c>
      <c r="AN2579" s="15">
        <f t="shared" si="878"/>
        <v>0</v>
      </c>
      <c r="AO2579" s="9">
        <f t="shared" si="878"/>
        <v>0</v>
      </c>
      <c r="AP2579" s="17">
        <f t="shared" si="878"/>
        <v>0</v>
      </c>
      <c r="AQ2579" s="15">
        <f t="shared" si="878"/>
        <v>0</v>
      </c>
      <c r="AR2579" s="10">
        <f t="shared" si="878"/>
        <v>0</v>
      </c>
      <c r="AS2579" s="59">
        <f t="shared" si="878"/>
        <v>0</v>
      </c>
      <c r="AT2579" s="18"/>
      <c r="AU2579" s="18"/>
      <c r="AV2579" s="40"/>
      <c r="AW2579" s="18"/>
      <c r="AX2579" s="18"/>
      <c r="AY2579" s="18"/>
      <c r="AZ2579" s="18"/>
      <c r="BA2579" s="18"/>
      <c r="BB2579" s="18"/>
      <c r="BC2579" s="18"/>
      <c r="BD2579" s="18"/>
      <c r="BE2579" s="18"/>
      <c r="BF2579" s="18"/>
      <c r="BG2579" s="18"/>
      <c r="BH2579" s="18"/>
      <c r="BI2579" s="18"/>
      <c r="BJ2579" s="18"/>
      <c r="BK2579" s="18"/>
      <c r="BL2579" s="18"/>
      <c r="BM2579" s="18"/>
      <c r="BN2579" s="18"/>
      <c r="BO2579" s="18"/>
      <c r="BP2579" s="18"/>
      <c r="BQ2579" s="18"/>
      <c r="BR2579" s="18"/>
      <c r="BS2579" s="18"/>
      <c r="BT2579" s="18"/>
      <c r="BU2579" s="18"/>
      <c r="BV2579" s="18"/>
      <c r="BW2579" s="18"/>
      <c r="BX2579" s="18"/>
      <c r="BY2579" s="18"/>
      <c r="BZ2579" s="18"/>
      <c r="CA2579" s="18"/>
      <c r="CB2579" s="18"/>
      <c r="CC2579" s="18"/>
      <c r="CD2579" s="18"/>
      <c r="CE2579" s="18"/>
      <c r="CF2579" s="18"/>
      <c r="CG2579" s="18"/>
      <c r="CH2579" s="18"/>
      <c r="CI2579" s="18"/>
      <c r="CJ2579" s="18"/>
      <c r="CK2579" s="18"/>
      <c r="CL2579" s="18"/>
      <c r="CM2579" s="18"/>
      <c r="CN2579" s="18"/>
      <c r="CO2579" s="18"/>
      <c r="CP2579" s="18"/>
      <c r="CQ2579" s="18"/>
      <c r="CR2579" s="18"/>
      <c r="CS2579" s="18"/>
      <c r="CT2579" s="18"/>
      <c r="CU2579" s="18"/>
      <c r="CV2579" s="18"/>
      <c r="CW2579" s="18"/>
      <c r="CX2579" s="18"/>
      <c r="CY2579" s="18"/>
      <c r="CZ2579" s="18"/>
      <c r="DA2579" s="18"/>
      <c r="DB2579" s="18"/>
      <c r="DC2579" s="18"/>
      <c r="DD2579" s="18"/>
      <c r="DE2579" s="18"/>
      <c r="DF2579" s="18"/>
      <c r="DG2579" s="18"/>
      <c r="DH2579" s="18"/>
      <c r="DI2579" s="18"/>
      <c r="DJ2579" s="18"/>
      <c r="DK2579" s="18"/>
      <c r="DL2579" s="18"/>
      <c r="DM2579" s="18"/>
      <c r="DN2579" s="18"/>
      <c r="DO2579" s="18"/>
      <c r="DP2579" s="18"/>
      <c r="DQ2579" s="18"/>
      <c r="DR2579" s="18"/>
      <c r="DS2579" s="18"/>
      <c r="DT2579" s="18"/>
      <c r="DU2579" s="18"/>
      <c r="DV2579" s="18"/>
      <c r="DW2579" s="18"/>
      <c r="DX2579" s="18"/>
      <c r="DY2579" s="18"/>
      <c r="DZ2579" s="18"/>
      <c r="EA2579" s="18"/>
      <c r="EB2579" s="18"/>
      <c r="EC2579" s="18"/>
      <c r="ED2579" s="18"/>
      <c r="EE2579" s="18"/>
      <c r="EF2579" s="18"/>
      <c r="EG2579" s="18"/>
      <c r="EH2579" s="18"/>
      <c r="EI2579" s="18"/>
      <c r="EJ2579" s="18"/>
      <c r="EK2579" s="18"/>
      <c r="EL2579" s="18"/>
      <c r="EM2579" s="18"/>
      <c r="EN2579" s="18"/>
      <c r="EO2579" s="18"/>
      <c r="EP2579" s="18"/>
      <c r="EQ2579" s="18"/>
      <c r="ER2579" s="18"/>
      <c r="ES2579" s="18"/>
      <c r="ET2579" s="18"/>
      <c r="EU2579" s="18"/>
      <c r="EV2579" s="18"/>
      <c r="EW2579" s="18"/>
      <c r="EX2579" s="18"/>
      <c r="EY2579" s="18"/>
      <c r="EZ2579" s="18"/>
      <c r="FA2579" s="18"/>
      <c r="FB2579" s="18"/>
      <c r="FC2579" s="18"/>
      <c r="FD2579" s="18"/>
      <c r="FE2579" s="18"/>
      <c r="FF2579" s="18"/>
      <c r="FG2579" s="18"/>
      <c r="FH2579" s="18"/>
      <c r="FI2579" s="18"/>
      <c r="FJ2579" s="18"/>
      <c r="FK2579" s="18"/>
      <c r="FL2579" s="18"/>
      <c r="FM2579" s="18"/>
      <c r="FN2579" s="18"/>
      <c r="FO2579" s="18"/>
      <c r="FP2579" s="18"/>
      <c r="FQ2579" s="18"/>
      <c r="FR2579" s="18"/>
      <c r="FS2579" s="18"/>
      <c r="FT2579" s="18"/>
      <c r="FU2579" s="18"/>
      <c r="FV2579" s="18"/>
      <c r="FW2579" s="18"/>
      <c r="FX2579" s="18"/>
      <c r="FY2579" s="18"/>
      <c r="FZ2579" s="18"/>
      <c r="GA2579" s="18"/>
      <c r="GB2579" s="18"/>
      <c r="GC2579" s="18"/>
      <c r="GD2579" s="18"/>
      <c r="GE2579" s="18"/>
      <c r="GF2579" s="18"/>
      <c r="GG2579" s="18"/>
      <c r="GH2579" s="18"/>
      <c r="GI2579" s="18"/>
      <c r="GJ2579" s="18"/>
      <c r="GK2579" s="18"/>
      <c r="GL2579" s="18"/>
      <c r="GM2579" s="18"/>
      <c r="GN2579" s="18"/>
      <c r="GO2579" s="18"/>
      <c r="GP2579" s="18"/>
      <c r="GQ2579" s="18"/>
      <c r="GR2579" s="18"/>
      <c r="GS2579" s="18"/>
      <c r="GT2579" s="18"/>
    </row>
    <row r="2580" spans="1:202" x14ac:dyDescent="0.2">
      <c r="A2580" s="122"/>
      <c r="B2580" s="3"/>
      <c r="C2580" s="3"/>
      <c r="D2580" s="4"/>
      <c r="E2580" s="5"/>
      <c r="F2580" s="19"/>
      <c r="G2580" s="6"/>
      <c r="H2580" s="5"/>
      <c r="I2580" s="5"/>
      <c r="J2580" s="5"/>
      <c r="K2580" s="3"/>
      <c r="L2580" s="20"/>
      <c r="M2580" s="8"/>
      <c r="N2580" s="3"/>
      <c r="O2580" s="3"/>
      <c r="P2580" s="21"/>
      <c r="Q2580" s="2"/>
      <c r="R2580" s="9"/>
      <c r="S2580" s="9"/>
      <c r="T2580" s="9"/>
      <c r="U2580" s="9"/>
      <c r="V2580" s="9"/>
      <c r="W2580" s="9"/>
      <c r="X2580" s="9"/>
      <c r="Y2580" s="9"/>
      <c r="Z2580" s="9"/>
      <c r="AA2580" s="9"/>
      <c r="AB2580" s="9"/>
      <c r="AC2580" s="9"/>
      <c r="AD2580" s="9"/>
      <c r="AE2580" s="9"/>
      <c r="AF2580" s="59">
        <f t="shared" si="876"/>
        <v>45062</v>
      </c>
      <c r="AG2580" s="15">
        <f t="shared" si="877"/>
        <v>0</v>
      </c>
      <c r="AH2580" s="15">
        <f t="shared" si="877"/>
        <v>0</v>
      </c>
      <c r="AI2580" s="4">
        <f t="shared" si="877"/>
        <v>0</v>
      </c>
      <c r="AJ2580" s="16">
        <f t="shared" si="877"/>
        <v>0</v>
      </c>
      <c r="AK2580" s="4">
        <f t="shared" si="877"/>
        <v>0</v>
      </c>
      <c r="AL2580" s="59">
        <f t="shared" si="874"/>
        <v>45062</v>
      </c>
      <c r="AM2580" s="16">
        <f t="shared" si="878"/>
        <v>0</v>
      </c>
      <c r="AN2580" s="15">
        <f t="shared" si="878"/>
        <v>0</v>
      </c>
      <c r="AO2580" s="9">
        <f t="shared" si="878"/>
        <v>0</v>
      </c>
      <c r="AP2580" s="17">
        <f t="shared" si="878"/>
        <v>0</v>
      </c>
      <c r="AQ2580" s="15">
        <f t="shared" si="878"/>
        <v>0</v>
      </c>
      <c r="AR2580" s="10">
        <f t="shared" si="878"/>
        <v>0</v>
      </c>
      <c r="AS2580" s="59">
        <f t="shared" si="878"/>
        <v>0</v>
      </c>
      <c r="AT2580" s="18"/>
      <c r="AU2580" s="18"/>
      <c r="AV2580" s="40"/>
      <c r="AW2580" s="18"/>
      <c r="AX2580" s="18"/>
      <c r="AY2580" s="18"/>
      <c r="AZ2580" s="18"/>
      <c r="BA2580" s="18"/>
      <c r="BB2580" s="18"/>
      <c r="BC2580" s="18"/>
      <c r="BD2580" s="18"/>
      <c r="BE2580" s="18"/>
      <c r="BF2580" s="18"/>
      <c r="BG2580" s="18"/>
      <c r="BH2580" s="18"/>
      <c r="BI2580" s="18"/>
      <c r="BJ2580" s="18"/>
      <c r="BK2580" s="18"/>
      <c r="BL2580" s="18"/>
      <c r="BM2580" s="18"/>
      <c r="BN2580" s="18"/>
      <c r="BO2580" s="18"/>
      <c r="BP2580" s="18"/>
      <c r="BQ2580" s="18"/>
      <c r="BR2580" s="18"/>
      <c r="BS2580" s="18"/>
      <c r="BT2580" s="18"/>
      <c r="BU2580" s="18"/>
      <c r="BV2580" s="18"/>
      <c r="BW2580" s="18"/>
      <c r="BX2580" s="18"/>
      <c r="BY2580" s="18"/>
      <c r="BZ2580" s="18"/>
      <c r="CA2580" s="18"/>
      <c r="CB2580" s="18"/>
      <c r="CC2580" s="18"/>
      <c r="CD2580" s="18"/>
      <c r="CE2580" s="18"/>
      <c r="CF2580" s="18"/>
      <c r="CG2580" s="18"/>
      <c r="CH2580" s="18"/>
      <c r="CI2580" s="18"/>
      <c r="CJ2580" s="18"/>
      <c r="CK2580" s="18"/>
      <c r="CL2580" s="18"/>
      <c r="CM2580" s="18"/>
      <c r="CN2580" s="18"/>
      <c r="CO2580" s="18"/>
      <c r="CP2580" s="18"/>
      <c r="CQ2580" s="18"/>
      <c r="CR2580" s="18"/>
      <c r="CS2580" s="18"/>
      <c r="CT2580" s="18"/>
      <c r="CU2580" s="18"/>
      <c r="CV2580" s="18"/>
      <c r="CW2580" s="18"/>
      <c r="CX2580" s="18"/>
      <c r="CY2580" s="18"/>
      <c r="CZ2580" s="18"/>
      <c r="DA2580" s="18"/>
      <c r="DB2580" s="18"/>
      <c r="DC2580" s="18"/>
      <c r="DD2580" s="18"/>
      <c r="DE2580" s="18"/>
      <c r="DF2580" s="18"/>
      <c r="DG2580" s="18"/>
      <c r="DH2580" s="18"/>
      <c r="DI2580" s="18"/>
      <c r="DJ2580" s="18"/>
      <c r="DK2580" s="18"/>
      <c r="DL2580" s="18"/>
      <c r="DM2580" s="18"/>
      <c r="DN2580" s="18"/>
      <c r="DO2580" s="18"/>
      <c r="DP2580" s="18"/>
      <c r="DQ2580" s="18"/>
      <c r="DR2580" s="18"/>
      <c r="DS2580" s="18"/>
      <c r="DT2580" s="18"/>
      <c r="DU2580" s="18"/>
      <c r="DV2580" s="18"/>
      <c r="DW2580" s="18"/>
      <c r="DX2580" s="18"/>
      <c r="DY2580" s="18"/>
      <c r="DZ2580" s="18"/>
      <c r="EA2580" s="18"/>
      <c r="EB2580" s="18"/>
      <c r="EC2580" s="18"/>
      <c r="ED2580" s="18"/>
      <c r="EE2580" s="18"/>
      <c r="EF2580" s="18"/>
      <c r="EG2580" s="18"/>
      <c r="EH2580" s="18"/>
      <c r="EI2580" s="18"/>
      <c r="EJ2580" s="18"/>
      <c r="EK2580" s="18"/>
      <c r="EL2580" s="18"/>
      <c r="EM2580" s="18"/>
      <c r="EN2580" s="18"/>
      <c r="EO2580" s="18"/>
      <c r="EP2580" s="18"/>
      <c r="EQ2580" s="18"/>
      <c r="ER2580" s="18"/>
      <c r="ES2580" s="18"/>
      <c r="ET2580" s="18"/>
      <c r="EU2580" s="18"/>
      <c r="EV2580" s="18"/>
      <c r="EW2580" s="18"/>
      <c r="EX2580" s="18"/>
      <c r="EY2580" s="18"/>
      <c r="EZ2580" s="18"/>
      <c r="FA2580" s="18"/>
      <c r="FB2580" s="18"/>
      <c r="FC2580" s="18"/>
      <c r="FD2580" s="18"/>
      <c r="FE2580" s="18"/>
      <c r="FF2580" s="18"/>
      <c r="FG2580" s="18"/>
      <c r="FH2580" s="18"/>
      <c r="FI2580" s="18"/>
      <c r="FJ2580" s="18"/>
      <c r="FK2580" s="18"/>
      <c r="FL2580" s="18"/>
      <c r="FM2580" s="18"/>
      <c r="FN2580" s="18"/>
      <c r="FO2580" s="18"/>
      <c r="FP2580" s="18"/>
      <c r="FQ2580" s="18"/>
      <c r="FR2580" s="18"/>
      <c r="FS2580" s="18"/>
      <c r="FT2580" s="18"/>
      <c r="FU2580" s="18"/>
      <c r="FV2580" s="18"/>
      <c r="FW2580" s="18"/>
      <c r="FX2580" s="18"/>
      <c r="FY2580" s="18"/>
      <c r="FZ2580" s="18"/>
      <c r="GA2580" s="18"/>
      <c r="GB2580" s="18"/>
      <c r="GC2580" s="18"/>
      <c r="GD2580" s="18"/>
      <c r="GE2580" s="18"/>
      <c r="GF2580" s="18"/>
      <c r="GG2580" s="18"/>
      <c r="GH2580" s="18"/>
      <c r="GI2580" s="18"/>
      <c r="GJ2580" s="18"/>
      <c r="GK2580" s="18"/>
      <c r="GL2580" s="18"/>
      <c r="GM2580" s="18"/>
      <c r="GN2580" s="18"/>
      <c r="GO2580" s="18"/>
      <c r="GP2580" s="18"/>
      <c r="GQ2580" s="18"/>
      <c r="GR2580" s="18"/>
      <c r="GS2580" s="18"/>
      <c r="GT2580" s="18"/>
    </row>
    <row r="2581" spans="1:202" x14ac:dyDescent="0.2">
      <c r="A2581" s="122"/>
      <c r="B2581" s="3"/>
      <c r="C2581" s="3"/>
      <c r="D2581" s="4"/>
      <c r="E2581" s="5"/>
      <c r="F2581" s="19"/>
      <c r="G2581" s="6"/>
      <c r="H2581" s="5"/>
      <c r="I2581" s="5"/>
      <c r="J2581" s="5"/>
      <c r="K2581" s="3"/>
      <c r="L2581" s="20"/>
      <c r="M2581" s="8"/>
      <c r="N2581" s="3"/>
      <c r="O2581" s="3"/>
      <c r="P2581" s="21"/>
      <c r="Q2581" s="2"/>
      <c r="R2581" s="9"/>
      <c r="S2581" s="9"/>
      <c r="T2581" s="9"/>
      <c r="U2581" s="9"/>
      <c r="V2581" s="9"/>
      <c r="W2581" s="9"/>
      <c r="X2581" s="9"/>
      <c r="Y2581" s="9"/>
      <c r="Z2581" s="9"/>
      <c r="AA2581" s="9"/>
      <c r="AB2581" s="9"/>
      <c r="AC2581" s="9"/>
      <c r="AD2581" s="9"/>
      <c r="AE2581" s="9"/>
      <c r="AF2581" s="59">
        <f t="shared" si="876"/>
        <v>45063</v>
      </c>
      <c r="AG2581" s="15">
        <f t="shared" si="877"/>
        <v>0</v>
      </c>
      <c r="AH2581" s="15">
        <f t="shared" si="877"/>
        <v>0</v>
      </c>
      <c r="AI2581" s="4">
        <f t="shared" si="877"/>
        <v>0</v>
      </c>
      <c r="AJ2581" s="16">
        <f t="shared" si="877"/>
        <v>0</v>
      </c>
      <c r="AK2581" s="4">
        <f t="shared" si="877"/>
        <v>0</v>
      </c>
      <c r="AL2581" s="59">
        <f t="shared" si="874"/>
        <v>45063</v>
      </c>
      <c r="AM2581" s="16">
        <f t="shared" si="878"/>
        <v>0</v>
      </c>
      <c r="AN2581" s="15">
        <f t="shared" si="878"/>
        <v>0</v>
      </c>
      <c r="AO2581" s="9">
        <f t="shared" si="878"/>
        <v>0</v>
      </c>
      <c r="AP2581" s="17">
        <f t="shared" si="878"/>
        <v>0</v>
      </c>
      <c r="AQ2581" s="15">
        <f t="shared" si="878"/>
        <v>0</v>
      </c>
      <c r="AR2581" s="10">
        <f t="shared" si="878"/>
        <v>0</v>
      </c>
      <c r="AS2581" s="59">
        <f t="shared" si="878"/>
        <v>0</v>
      </c>
      <c r="AT2581" s="18"/>
      <c r="AU2581" s="18"/>
      <c r="AV2581" s="40"/>
      <c r="AW2581" s="18"/>
      <c r="AX2581" s="18"/>
      <c r="AY2581" s="18"/>
      <c r="AZ2581" s="18"/>
      <c r="BA2581" s="18"/>
      <c r="BB2581" s="18"/>
      <c r="BC2581" s="18"/>
      <c r="BD2581" s="18"/>
      <c r="BE2581" s="18"/>
      <c r="BF2581" s="18"/>
      <c r="BG2581" s="18"/>
      <c r="BH2581" s="18"/>
      <c r="BI2581" s="18"/>
      <c r="BJ2581" s="18"/>
      <c r="BK2581" s="18"/>
      <c r="BL2581" s="18"/>
      <c r="BM2581" s="18"/>
      <c r="BN2581" s="18"/>
      <c r="BO2581" s="18"/>
      <c r="BP2581" s="18"/>
      <c r="BQ2581" s="18"/>
      <c r="BR2581" s="18"/>
      <c r="BS2581" s="18"/>
      <c r="BT2581" s="18"/>
      <c r="BU2581" s="18"/>
      <c r="BV2581" s="18"/>
      <c r="BW2581" s="18"/>
      <c r="BX2581" s="18"/>
      <c r="BY2581" s="18"/>
      <c r="BZ2581" s="18"/>
      <c r="CA2581" s="18"/>
      <c r="CB2581" s="18"/>
      <c r="CC2581" s="18"/>
      <c r="CD2581" s="18"/>
      <c r="CE2581" s="18"/>
      <c r="CF2581" s="18"/>
      <c r="CG2581" s="18"/>
      <c r="CH2581" s="18"/>
      <c r="CI2581" s="18"/>
      <c r="CJ2581" s="18"/>
      <c r="CK2581" s="18"/>
      <c r="CL2581" s="18"/>
      <c r="CM2581" s="18"/>
      <c r="CN2581" s="18"/>
      <c r="CO2581" s="18"/>
      <c r="CP2581" s="18"/>
      <c r="CQ2581" s="18"/>
      <c r="CR2581" s="18"/>
      <c r="CS2581" s="18"/>
      <c r="CT2581" s="18"/>
      <c r="CU2581" s="18"/>
      <c r="CV2581" s="18"/>
      <c r="CW2581" s="18"/>
      <c r="CX2581" s="18"/>
      <c r="CY2581" s="18"/>
      <c r="CZ2581" s="18"/>
      <c r="DA2581" s="18"/>
      <c r="DB2581" s="18"/>
      <c r="DC2581" s="18"/>
      <c r="DD2581" s="18"/>
      <c r="DE2581" s="18"/>
      <c r="DF2581" s="18"/>
      <c r="DG2581" s="18"/>
      <c r="DH2581" s="18"/>
      <c r="DI2581" s="18"/>
      <c r="DJ2581" s="18"/>
      <c r="DK2581" s="18"/>
      <c r="DL2581" s="18"/>
      <c r="DM2581" s="18"/>
      <c r="DN2581" s="18"/>
      <c r="DO2581" s="18"/>
      <c r="DP2581" s="18"/>
      <c r="DQ2581" s="18"/>
      <c r="DR2581" s="18"/>
      <c r="DS2581" s="18"/>
      <c r="DT2581" s="18"/>
      <c r="DU2581" s="18"/>
      <c r="DV2581" s="18"/>
      <c r="DW2581" s="18"/>
      <c r="DX2581" s="18"/>
      <c r="DY2581" s="18"/>
      <c r="DZ2581" s="18"/>
      <c r="EA2581" s="18"/>
      <c r="EB2581" s="18"/>
      <c r="EC2581" s="18"/>
      <c r="ED2581" s="18"/>
      <c r="EE2581" s="18"/>
      <c r="EF2581" s="18"/>
      <c r="EG2581" s="18"/>
      <c r="EH2581" s="18"/>
      <c r="EI2581" s="18"/>
      <c r="EJ2581" s="18"/>
      <c r="EK2581" s="18"/>
      <c r="EL2581" s="18"/>
      <c r="EM2581" s="18"/>
      <c r="EN2581" s="18"/>
      <c r="EO2581" s="18"/>
      <c r="EP2581" s="18"/>
      <c r="EQ2581" s="18"/>
      <c r="ER2581" s="18"/>
      <c r="ES2581" s="18"/>
      <c r="ET2581" s="18"/>
      <c r="EU2581" s="18"/>
      <c r="EV2581" s="18"/>
      <c r="EW2581" s="18"/>
      <c r="EX2581" s="18"/>
      <c r="EY2581" s="18"/>
      <c r="EZ2581" s="18"/>
      <c r="FA2581" s="18"/>
      <c r="FB2581" s="18"/>
      <c r="FC2581" s="18"/>
      <c r="FD2581" s="18"/>
      <c r="FE2581" s="18"/>
      <c r="FF2581" s="18"/>
      <c r="FG2581" s="18"/>
      <c r="FH2581" s="18"/>
      <c r="FI2581" s="18"/>
      <c r="FJ2581" s="18"/>
      <c r="FK2581" s="18"/>
      <c r="FL2581" s="18"/>
      <c r="FM2581" s="18"/>
      <c r="FN2581" s="18"/>
      <c r="FO2581" s="18"/>
      <c r="FP2581" s="18"/>
      <c r="FQ2581" s="18"/>
      <c r="FR2581" s="18"/>
      <c r="FS2581" s="18"/>
      <c r="FT2581" s="18"/>
      <c r="FU2581" s="18"/>
      <c r="FV2581" s="18"/>
      <c r="FW2581" s="18"/>
      <c r="FX2581" s="18"/>
      <c r="FY2581" s="18"/>
      <c r="FZ2581" s="18"/>
      <c r="GA2581" s="18"/>
      <c r="GB2581" s="18"/>
      <c r="GC2581" s="18"/>
      <c r="GD2581" s="18"/>
      <c r="GE2581" s="18"/>
      <c r="GF2581" s="18"/>
      <c r="GG2581" s="18"/>
      <c r="GH2581" s="18"/>
      <c r="GI2581" s="18"/>
      <c r="GJ2581" s="18"/>
      <c r="GK2581" s="18"/>
      <c r="GL2581" s="18"/>
      <c r="GM2581" s="18"/>
      <c r="GN2581" s="18"/>
      <c r="GO2581" s="18"/>
      <c r="GP2581" s="18"/>
      <c r="GQ2581" s="18"/>
      <c r="GR2581" s="18"/>
      <c r="GS2581" s="18"/>
      <c r="GT2581" s="18"/>
    </row>
    <row r="2582" spans="1:202" x14ac:dyDescent="0.2">
      <c r="A2582" s="122"/>
      <c r="B2582" s="3"/>
      <c r="C2582" s="3"/>
      <c r="D2582" s="4"/>
      <c r="E2582" s="5"/>
      <c r="F2582" s="19"/>
      <c r="G2582" s="6"/>
      <c r="H2582" s="5"/>
      <c r="I2582" s="5"/>
      <c r="J2582" s="5"/>
      <c r="K2582" s="3"/>
      <c r="L2582" s="20"/>
      <c r="M2582" s="8"/>
      <c r="N2582" s="3"/>
      <c r="O2582" s="3"/>
      <c r="P2582" s="21"/>
      <c r="Q2582" s="2"/>
      <c r="R2582" s="9"/>
      <c r="S2582" s="9"/>
      <c r="T2582" s="9"/>
      <c r="U2582" s="9"/>
      <c r="V2582" s="9"/>
      <c r="W2582" s="9"/>
      <c r="X2582" s="9"/>
      <c r="Y2582" s="9"/>
      <c r="Z2582" s="9"/>
      <c r="AA2582" s="9"/>
      <c r="AB2582" s="9"/>
      <c r="AC2582" s="9"/>
      <c r="AD2582" s="9"/>
      <c r="AE2582" s="9"/>
      <c r="AF2582" s="59">
        <f t="shared" si="876"/>
        <v>45064</v>
      </c>
      <c r="AG2582" s="15">
        <f t="shared" si="877"/>
        <v>0</v>
      </c>
      <c r="AH2582" s="15">
        <f t="shared" si="877"/>
        <v>0</v>
      </c>
      <c r="AI2582" s="4">
        <f t="shared" si="877"/>
        <v>0</v>
      </c>
      <c r="AJ2582" s="16">
        <f t="shared" si="877"/>
        <v>0</v>
      </c>
      <c r="AK2582" s="4">
        <f t="shared" si="877"/>
        <v>0</v>
      </c>
      <c r="AL2582" s="59">
        <f t="shared" si="874"/>
        <v>45064</v>
      </c>
      <c r="AM2582" s="16">
        <f t="shared" si="878"/>
        <v>0</v>
      </c>
      <c r="AN2582" s="15">
        <f t="shared" si="878"/>
        <v>0</v>
      </c>
      <c r="AO2582" s="9">
        <f t="shared" si="878"/>
        <v>0</v>
      </c>
      <c r="AP2582" s="17">
        <f t="shared" si="878"/>
        <v>0</v>
      </c>
      <c r="AQ2582" s="15">
        <f t="shared" si="878"/>
        <v>0</v>
      </c>
      <c r="AR2582" s="10">
        <f t="shared" si="878"/>
        <v>0</v>
      </c>
      <c r="AS2582" s="59">
        <f t="shared" si="878"/>
        <v>0</v>
      </c>
      <c r="AT2582" s="18"/>
      <c r="AU2582" s="18"/>
      <c r="AV2582" s="40"/>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8"/>
      <c r="FH2582" s="18"/>
      <c r="FI2582" s="18"/>
      <c r="FJ2582" s="18"/>
      <c r="FK2582" s="18"/>
      <c r="FL2582" s="18"/>
      <c r="FM2582" s="18"/>
      <c r="FN2582" s="18"/>
      <c r="FO2582" s="18"/>
      <c r="FP2582" s="18"/>
      <c r="FQ2582" s="18"/>
      <c r="FR2582" s="18"/>
      <c r="FS2582" s="18"/>
      <c r="FT2582" s="18"/>
      <c r="FU2582" s="18"/>
      <c r="FV2582" s="18"/>
      <c r="FW2582" s="18"/>
      <c r="FX2582" s="18"/>
      <c r="FY2582" s="18"/>
      <c r="FZ2582" s="18"/>
      <c r="GA2582" s="18"/>
      <c r="GB2582" s="18"/>
      <c r="GC2582" s="18"/>
      <c r="GD2582" s="18"/>
      <c r="GE2582" s="18"/>
      <c r="GF2582" s="18"/>
      <c r="GG2582" s="18"/>
      <c r="GH2582" s="18"/>
      <c r="GI2582" s="18"/>
      <c r="GJ2582" s="18"/>
      <c r="GK2582" s="18"/>
      <c r="GL2582" s="18"/>
      <c r="GM2582" s="18"/>
      <c r="GN2582" s="18"/>
      <c r="GO2582" s="18"/>
      <c r="GP2582" s="18"/>
      <c r="GQ2582" s="18"/>
      <c r="GR2582" s="18"/>
      <c r="GS2582" s="18"/>
      <c r="GT2582" s="18"/>
    </row>
    <row r="2583" spans="1:202" x14ac:dyDescent="0.2">
      <c r="A2583" s="122"/>
      <c r="B2583" s="3"/>
      <c r="C2583" s="3"/>
      <c r="D2583" s="4"/>
      <c r="E2583" s="5"/>
      <c r="F2583" s="19"/>
      <c r="G2583" s="6"/>
      <c r="H2583" s="5"/>
      <c r="I2583" s="5"/>
      <c r="J2583" s="5"/>
      <c r="K2583" s="3"/>
      <c r="L2583" s="20"/>
      <c r="M2583" s="8"/>
      <c r="N2583" s="3"/>
      <c r="O2583" s="3"/>
      <c r="P2583" s="21"/>
      <c r="Q2583" s="2"/>
      <c r="R2583" s="9"/>
      <c r="S2583" s="9"/>
      <c r="T2583" s="9"/>
      <c r="U2583" s="9"/>
      <c r="V2583" s="9"/>
      <c r="W2583" s="9"/>
      <c r="X2583" s="9"/>
      <c r="Y2583" s="9"/>
      <c r="Z2583" s="9"/>
      <c r="AA2583" s="9"/>
      <c r="AB2583" s="9"/>
      <c r="AC2583" s="9"/>
      <c r="AD2583" s="9"/>
      <c r="AE2583" s="9"/>
      <c r="AF2583" s="59">
        <f t="shared" si="876"/>
        <v>45065</v>
      </c>
      <c r="AG2583" s="15">
        <f t="shared" si="877"/>
        <v>0</v>
      </c>
      <c r="AH2583" s="15">
        <f t="shared" si="877"/>
        <v>0</v>
      </c>
      <c r="AI2583" s="4">
        <f t="shared" si="877"/>
        <v>0</v>
      </c>
      <c r="AJ2583" s="16">
        <f t="shared" si="877"/>
        <v>0</v>
      </c>
      <c r="AK2583" s="4">
        <f t="shared" si="877"/>
        <v>0</v>
      </c>
      <c r="AL2583" s="59">
        <f t="shared" si="874"/>
        <v>45065</v>
      </c>
      <c r="AM2583" s="16">
        <f t="shared" si="878"/>
        <v>0</v>
      </c>
      <c r="AN2583" s="15">
        <f t="shared" si="878"/>
        <v>0</v>
      </c>
      <c r="AO2583" s="9">
        <f t="shared" si="878"/>
        <v>0</v>
      </c>
      <c r="AP2583" s="17">
        <f t="shared" si="878"/>
        <v>0</v>
      </c>
      <c r="AQ2583" s="15">
        <f t="shared" si="878"/>
        <v>0</v>
      </c>
      <c r="AR2583" s="10">
        <f t="shared" si="878"/>
        <v>0</v>
      </c>
      <c r="AS2583" s="59">
        <f t="shared" si="878"/>
        <v>0</v>
      </c>
      <c r="AT2583" s="18"/>
      <c r="AU2583" s="18"/>
      <c r="AV2583" s="40"/>
      <c r="AW2583" s="18"/>
      <c r="AX2583" s="18"/>
      <c r="AY2583" s="18"/>
      <c r="AZ2583" s="18"/>
      <c r="BA2583" s="18"/>
      <c r="BB2583" s="18"/>
      <c r="BC2583" s="18"/>
      <c r="BD2583" s="18"/>
      <c r="BE2583" s="18"/>
      <c r="BF2583" s="18"/>
      <c r="BG2583" s="18"/>
      <c r="BH2583" s="18"/>
      <c r="BI2583" s="18"/>
      <c r="BJ2583" s="18"/>
      <c r="BK2583" s="18"/>
      <c r="BL2583" s="18"/>
      <c r="BM2583" s="18"/>
      <c r="BN2583" s="18"/>
      <c r="BO2583" s="18"/>
      <c r="BP2583" s="18"/>
      <c r="BQ2583" s="18"/>
      <c r="BR2583" s="18"/>
      <c r="BS2583" s="18"/>
      <c r="BT2583" s="18"/>
      <c r="BU2583" s="18"/>
      <c r="BV2583" s="18"/>
      <c r="BW2583" s="18"/>
      <c r="BX2583" s="18"/>
      <c r="BY2583" s="18"/>
      <c r="BZ2583" s="18"/>
      <c r="CA2583" s="18"/>
      <c r="CB2583" s="18"/>
      <c r="CC2583" s="18"/>
      <c r="CD2583" s="18"/>
      <c r="CE2583" s="18"/>
      <c r="CF2583" s="18"/>
      <c r="CG2583" s="18"/>
      <c r="CH2583" s="18"/>
      <c r="CI2583" s="18"/>
      <c r="CJ2583" s="18"/>
      <c r="CK2583" s="18"/>
      <c r="CL2583" s="18"/>
      <c r="CM2583" s="18"/>
      <c r="CN2583" s="18"/>
      <c r="CO2583" s="18"/>
      <c r="CP2583" s="18"/>
      <c r="CQ2583" s="18"/>
      <c r="CR2583" s="18"/>
      <c r="CS2583" s="18"/>
      <c r="CT2583" s="18"/>
      <c r="CU2583" s="18"/>
      <c r="CV2583" s="18"/>
      <c r="CW2583" s="18"/>
      <c r="CX2583" s="18"/>
      <c r="CY2583" s="18"/>
      <c r="CZ2583" s="18"/>
      <c r="DA2583" s="18"/>
      <c r="DB2583" s="18"/>
      <c r="DC2583" s="18"/>
      <c r="DD2583" s="18"/>
      <c r="DE2583" s="18"/>
      <c r="DF2583" s="18"/>
      <c r="DG2583" s="18"/>
      <c r="DH2583" s="18"/>
      <c r="DI2583" s="18"/>
      <c r="DJ2583" s="18"/>
      <c r="DK2583" s="18"/>
      <c r="DL2583" s="18"/>
      <c r="DM2583" s="18"/>
      <c r="DN2583" s="18"/>
      <c r="DO2583" s="18"/>
      <c r="DP2583" s="18"/>
      <c r="DQ2583" s="18"/>
      <c r="DR2583" s="18"/>
      <c r="DS2583" s="18"/>
      <c r="DT2583" s="18"/>
      <c r="DU2583" s="18"/>
      <c r="DV2583" s="18"/>
      <c r="DW2583" s="18"/>
      <c r="DX2583" s="18"/>
      <c r="DY2583" s="18"/>
      <c r="DZ2583" s="18"/>
      <c r="EA2583" s="18"/>
      <c r="EB2583" s="18"/>
      <c r="EC2583" s="18"/>
      <c r="ED2583" s="18"/>
      <c r="EE2583" s="18"/>
      <c r="EF2583" s="18"/>
      <c r="EG2583" s="18"/>
      <c r="EH2583" s="18"/>
      <c r="EI2583" s="18"/>
      <c r="EJ2583" s="18"/>
      <c r="EK2583" s="18"/>
      <c r="EL2583" s="18"/>
      <c r="EM2583" s="18"/>
      <c r="EN2583" s="18"/>
      <c r="EO2583" s="18"/>
      <c r="EP2583" s="18"/>
      <c r="EQ2583" s="18"/>
      <c r="ER2583" s="18"/>
      <c r="ES2583" s="18"/>
      <c r="ET2583" s="18"/>
      <c r="EU2583" s="18"/>
      <c r="EV2583" s="18"/>
      <c r="EW2583" s="18"/>
      <c r="EX2583" s="18"/>
      <c r="EY2583" s="18"/>
      <c r="EZ2583" s="18"/>
      <c r="FA2583" s="18"/>
      <c r="FB2583" s="18"/>
      <c r="FC2583" s="18"/>
      <c r="FD2583" s="18"/>
      <c r="FE2583" s="18"/>
      <c r="FF2583" s="18"/>
      <c r="FG2583" s="18"/>
      <c r="FH2583" s="18"/>
      <c r="FI2583" s="18"/>
      <c r="FJ2583" s="18"/>
      <c r="FK2583" s="18"/>
      <c r="FL2583" s="18"/>
      <c r="FM2583" s="18"/>
      <c r="FN2583" s="18"/>
      <c r="FO2583" s="18"/>
      <c r="FP2583" s="18"/>
      <c r="FQ2583" s="18"/>
      <c r="FR2583" s="18"/>
      <c r="FS2583" s="18"/>
      <c r="FT2583" s="18"/>
      <c r="FU2583" s="18"/>
      <c r="FV2583" s="18"/>
      <c r="FW2583" s="18"/>
      <c r="FX2583" s="18"/>
      <c r="FY2583" s="18"/>
      <c r="FZ2583" s="18"/>
      <c r="GA2583" s="18"/>
      <c r="GB2583" s="18"/>
      <c r="GC2583" s="18"/>
      <c r="GD2583" s="18"/>
      <c r="GE2583" s="18"/>
      <c r="GF2583" s="18"/>
      <c r="GG2583" s="18"/>
      <c r="GH2583" s="18"/>
      <c r="GI2583" s="18"/>
      <c r="GJ2583" s="18"/>
      <c r="GK2583" s="18"/>
      <c r="GL2583" s="18"/>
      <c r="GM2583" s="18"/>
      <c r="GN2583" s="18"/>
      <c r="GO2583" s="18"/>
      <c r="GP2583" s="18"/>
      <c r="GQ2583" s="18"/>
      <c r="GR2583" s="18"/>
      <c r="GS2583" s="18"/>
      <c r="GT2583" s="18"/>
    </row>
    <row r="2584" spans="1:202" x14ac:dyDescent="0.2">
      <c r="A2584" s="122"/>
      <c r="B2584" s="3"/>
      <c r="C2584" s="3"/>
      <c r="D2584" s="4"/>
      <c r="E2584" s="5"/>
      <c r="F2584" s="19"/>
      <c r="G2584" s="6"/>
      <c r="H2584" s="5"/>
      <c r="I2584" s="5"/>
      <c r="J2584" s="5"/>
      <c r="K2584" s="3"/>
      <c r="L2584" s="20"/>
      <c r="M2584" s="8"/>
      <c r="N2584" s="3"/>
      <c r="O2584" s="3"/>
      <c r="P2584" s="21"/>
      <c r="Q2584" s="2"/>
      <c r="R2584" s="9"/>
      <c r="S2584" s="9"/>
      <c r="T2584" s="9"/>
      <c r="U2584" s="9"/>
      <c r="V2584" s="9"/>
      <c r="W2584" s="9"/>
      <c r="X2584" s="9"/>
      <c r="Y2584" s="9"/>
      <c r="Z2584" s="9"/>
      <c r="AA2584" s="9"/>
      <c r="AB2584" s="9"/>
      <c r="AC2584" s="9"/>
      <c r="AD2584" s="9"/>
      <c r="AE2584" s="9"/>
      <c r="AF2584" s="59">
        <f t="shared" si="876"/>
        <v>45066</v>
      </c>
      <c r="AG2584" s="15">
        <f t="shared" si="877"/>
        <v>0</v>
      </c>
      <c r="AH2584" s="15">
        <f t="shared" si="877"/>
        <v>0</v>
      </c>
      <c r="AI2584" s="4">
        <f t="shared" si="877"/>
        <v>0</v>
      </c>
      <c r="AJ2584" s="16">
        <f t="shared" si="877"/>
        <v>0</v>
      </c>
      <c r="AK2584" s="4">
        <f t="shared" si="877"/>
        <v>0</v>
      </c>
      <c r="AL2584" s="59">
        <f t="shared" si="874"/>
        <v>45066</v>
      </c>
      <c r="AM2584" s="16">
        <f t="shared" si="878"/>
        <v>0</v>
      </c>
      <c r="AN2584" s="15">
        <f t="shared" si="878"/>
        <v>0</v>
      </c>
      <c r="AO2584" s="9">
        <f t="shared" si="878"/>
        <v>0</v>
      </c>
      <c r="AP2584" s="17">
        <f t="shared" si="878"/>
        <v>0</v>
      </c>
      <c r="AQ2584" s="15">
        <f t="shared" si="878"/>
        <v>0</v>
      </c>
      <c r="AR2584" s="10">
        <f t="shared" si="878"/>
        <v>0</v>
      </c>
      <c r="AS2584" s="59">
        <f t="shared" si="878"/>
        <v>0</v>
      </c>
      <c r="AT2584" s="18"/>
      <c r="AU2584" s="18"/>
      <c r="AV2584" s="40"/>
      <c r="AW2584" s="18"/>
      <c r="AX2584" s="18"/>
      <c r="AY2584" s="18"/>
      <c r="AZ2584" s="18"/>
      <c r="BA2584" s="18"/>
      <c r="BB2584" s="18"/>
      <c r="BC2584" s="18"/>
      <c r="BD2584" s="18"/>
      <c r="BE2584" s="18"/>
      <c r="BF2584" s="18"/>
      <c r="BG2584" s="18"/>
      <c r="BH2584" s="18"/>
      <c r="BI2584" s="18"/>
      <c r="BJ2584" s="18"/>
      <c r="BK2584" s="18"/>
      <c r="BL2584" s="18"/>
      <c r="BM2584" s="18"/>
      <c r="BN2584" s="18"/>
      <c r="BO2584" s="18"/>
      <c r="BP2584" s="18"/>
      <c r="BQ2584" s="18"/>
      <c r="BR2584" s="18"/>
      <c r="BS2584" s="18"/>
      <c r="BT2584" s="18"/>
      <c r="BU2584" s="18"/>
      <c r="BV2584" s="18"/>
      <c r="BW2584" s="18"/>
      <c r="BX2584" s="18"/>
      <c r="BY2584" s="18"/>
      <c r="BZ2584" s="18"/>
      <c r="CA2584" s="18"/>
      <c r="CB2584" s="18"/>
      <c r="CC2584" s="18"/>
      <c r="CD2584" s="18"/>
      <c r="CE2584" s="18"/>
      <c r="CF2584" s="18"/>
      <c r="CG2584" s="18"/>
      <c r="CH2584" s="18"/>
      <c r="CI2584" s="18"/>
      <c r="CJ2584" s="18"/>
      <c r="CK2584" s="18"/>
      <c r="CL2584" s="18"/>
      <c r="CM2584" s="18"/>
      <c r="CN2584" s="18"/>
      <c r="CO2584" s="18"/>
      <c r="CP2584" s="18"/>
      <c r="CQ2584" s="18"/>
      <c r="CR2584" s="18"/>
      <c r="CS2584" s="18"/>
      <c r="CT2584" s="18"/>
      <c r="CU2584" s="18"/>
      <c r="CV2584" s="18"/>
      <c r="CW2584" s="18"/>
      <c r="CX2584" s="18"/>
      <c r="CY2584" s="18"/>
      <c r="CZ2584" s="18"/>
      <c r="DA2584" s="18"/>
      <c r="DB2584" s="18"/>
      <c r="DC2584" s="18"/>
      <c r="DD2584" s="18"/>
      <c r="DE2584" s="18"/>
      <c r="DF2584" s="18"/>
      <c r="DG2584" s="18"/>
      <c r="DH2584" s="18"/>
      <c r="DI2584" s="18"/>
      <c r="DJ2584" s="18"/>
      <c r="DK2584" s="18"/>
      <c r="DL2584" s="18"/>
      <c r="DM2584" s="18"/>
      <c r="DN2584" s="18"/>
      <c r="DO2584" s="18"/>
      <c r="DP2584" s="18"/>
      <c r="DQ2584" s="18"/>
      <c r="DR2584" s="18"/>
      <c r="DS2584" s="18"/>
      <c r="DT2584" s="18"/>
      <c r="DU2584" s="18"/>
      <c r="DV2584" s="18"/>
      <c r="DW2584" s="18"/>
      <c r="DX2584" s="18"/>
      <c r="DY2584" s="18"/>
      <c r="DZ2584" s="18"/>
      <c r="EA2584" s="18"/>
      <c r="EB2584" s="18"/>
      <c r="EC2584" s="18"/>
      <c r="ED2584" s="18"/>
      <c r="EE2584" s="18"/>
      <c r="EF2584" s="18"/>
      <c r="EG2584" s="18"/>
      <c r="EH2584" s="18"/>
      <c r="EI2584" s="18"/>
      <c r="EJ2584" s="18"/>
      <c r="EK2584" s="18"/>
      <c r="EL2584" s="18"/>
      <c r="EM2584" s="18"/>
      <c r="EN2584" s="18"/>
      <c r="EO2584" s="18"/>
      <c r="EP2584" s="18"/>
      <c r="EQ2584" s="18"/>
      <c r="ER2584" s="18"/>
      <c r="ES2584" s="18"/>
      <c r="ET2584" s="18"/>
      <c r="EU2584" s="18"/>
      <c r="EV2584" s="18"/>
      <c r="EW2584" s="18"/>
      <c r="EX2584" s="18"/>
      <c r="EY2584" s="18"/>
      <c r="EZ2584" s="18"/>
      <c r="FA2584" s="18"/>
      <c r="FB2584" s="18"/>
      <c r="FC2584" s="18"/>
      <c r="FD2584" s="18"/>
      <c r="FE2584" s="18"/>
      <c r="FF2584" s="18"/>
      <c r="FG2584" s="18"/>
      <c r="FH2584" s="18"/>
      <c r="FI2584" s="18"/>
      <c r="FJ2584" s="18"/>
      <c r="FK2584" s="18"/>
      <c r="FL2584" s="18"/>
      <c r="FM2584" s="18"/>
      <c r="FN2584" s="18"/>
      <c r="FO2584" s="18"/>
      <c r="FP2584" s="18"/>
      <c r="FQ2584" s="18"/>
      <c r="FR2584" s="18"/>
      <c r="FS2584" s="18"/>
      <c r="FT2584" s="18"/>
      <c r="FU2584" s="18"/>
      <c r="FV2584" s="18"/>
      <c r="FW2584" s="18"/>
      <c r="FX2584" s="18"/>
      <c r="FY2584" s="18"/>
      <c r="FZ2584" s="18"/>
      <c r="GA2584" s="18"/>
      <c r="GB2584" s="18"/>
      <c r="GC2584" s="18"/>
      <c r="GD2584" s="18"/>
      <c r="GE2584" s="18"/>
      <c r="GF2584" s="18"/>
      <c r="GG2584" s="18"/>
      <c r="GH2584" s="18"/>
      <c r="GI2584" s="18"/>
      <c r="GJ2584" s="18"/>
      <c r="GK2584" s="18"/>
      <c r="GL2584" s="18"/>
      <c r="GM2584" s="18"/>
      <c r="GN2584" s="18"/>
      <c r="GO2584" s="18"/>
      <c r="GP2584" s="18"/>
      <c r="GQ2584" s="18"/>
      <c r="GR2584" s="18"/>
      <c r="GS2584" s="18"/>
      <c r="GT2584" s="18"/>
    </row>
    <row r="2585" spans="1:202" x14ac:dyDescent="0.2">
      <c r="A2585" s="122"/>
      <c r="B2585" s="3"/>
      <c r="C2585" s="3"/>
      <c r="D2585" s="4"/>
      <c r="E2585" s="5"/>
      <c r="F2585" s="19"/>
      <c r="G2585" s="6"/>
      <c r="H2585" s="5"/>
      <c r="I2585" s="5"/>
      <c r="J2585" s="5"/>
      <c r="K2585" s="3"/>
      <c r="L2585" s="20"/>
      <c r="M2585" s="8"/>
      <c r="N2585" s="3"/>
      <c r="O2585" s="3"/>
      <c r="P2585" s="21"/>
      <c r="Q2585" s="2"/>
      <c r="R2585" s="9"/>
      <c r="S2585" s="9"/>
      <c r="T2585" s="9"/>
      <c r="U2585" s="9"/>
      <c r="V2585" s="9"/>
      <c r="W2585" s="9"/>
      <c r="X2585" s="9"/>
      <c r="Y2585" s="9"/>
      <c r="Z2585" s="9"/>
      <c r="AA2585" s="9"/>
      <c r="AB2585" s="9"/>
      <c r="AC2585" s="9"/>
      <c r="AD2585" s="9"/>
      <c r="AE2585" s="9"/>
      <c r="AF2585" s="59">
        <f t="shared" si="876"/>
        <v>45067</v>
      </c>
      <c r="AG2585" s="15">
        <f t="shared" si="877"/>
        <v>0</v>
      </c>
      <c r="AH2585" s="15">
        <f t="shared" si="877"/>
        <v>0</v>
      </c>
      <c r="AI2585" s="4">
        <f t="shared" si="877"/>
        <v>0</v>
      </c>
      <c r="AJ2585" s="16">
        <f t="shared" si="877"/>
        <v>0</v>
      </c>
      <c r="AK2585" s="4">
        <f t="shared" si="877"/>
        <v>0</v>
      </c>
      <c r="AL2585" s="59">
        <f t="shared" si="874"/>
        <v>45067</v>
      </c>
      <c r="AM2585" s="16">
        <f t="shared" si="878"/>
        <v>0</v>
      </c>
      <c r="AN2585" s="15">
        <f t="shared" si="878"/>
        <v>0</v>
      </c>
      <c r="AO2585" s="9">
        <f t="shared" si="878"/>
        <v>0</v>
      </c>
      <c r="AP2585" s="17">
        <f t="shared" si="878"/>
        <v>0</v>
      </c>
      <c r="AQ2585" s="15">
        <f t="shared" si="878"/>
        <v>0</v>
      </c>
      <c r="AR2585" s="10">
        <f t="shared" si="878"/>
        <v>0</v>
      </c>
      <c r="AS2585" s="59">
        <f t="shared" si="878"/>
        <v>0</v>
      </c>
      <c r="AT2585" s="18"/>
      <c r="AU2585" s="18"/>
      <c r="AV2585" s="40"/>
      <c r="AW2585" s="18"/>
      <c r="AX2585" s="18"/>
      <c r="AY2585" s="18"/>
      <c r="AZ2585" s="18"/>
      <c r="BA2585" s="18"/>
      <c r="BB2585" s="18"/>
      <c r="BC2585" s="18"/>
      <c r="BD2585" s="18"/>
      <c r="BE2585" s="18"/>
      <c r="BF2585" s="18"/>
      <c r="BG2585" s="18"/>
      <c r="BH2585" s="18"/>
      <c r="BI2585" s="18"/>
      <c r="BJ2585" s="18"/>
      <c r="BK2585" s="18"/>
      <c r="BL2585" s="18"/>
      <c r="BM2585" s="18"/>
      <c r="BN2585" s="18"/>
      <c r="BO2585" s="18"/>
      <c r="BP2585" s="18"/>
      <c r="BQ2585" s="18"/>
      <c r="BR2585" s="18"/>
      <c r="BS2585" s="18"/>
      <c r="BT2585" s="18"/>
      <c r="BU2585" s="18"/>
      <c r="BV2585" s="18"/>
      <c r="BW2585" s="18"/>
      <c r="BX2585" s="18"/>
      <c r="BY2585" s="18"/>
      <c r="BZ2585" s="18"/>
      <c r="CA2585" s="18"/>
      <c r="CB2585" s="18"/>
      <c r="CC2585" s="18"/>
      <c r="CD2585" s="18"/>
      <c r="CE2585" s="18"/>
      <c r="CF2585" s="18"/>
      <c r="CG2585" s="18"/>
      <c r="CH2585" s="18"/>
      <c r="CI2585" s="18"/>
      <c r="CJ2585" s="18"/>
      <c r="CK2585" s="18"/>
      <c r="CL2585" s="18"/>
      <c r="CM2585" s="18"/>
      <c r="CN2585" s="18"/>
      <c r="CO2585" s="18"/>
      <c r="CP2585" s="18"/>
      <c r="CQ2585" s="18"/>
      <c r="CR2585" s="18"/>
      <c r="CS2585" s="18"/>
      <c r="CT2585" s="18"/>
      <c r="CU2585" s="18"/>
      <c r="CV2585" s="18"/>
      <c r="CW2585" s="18"/>
      <c r="CX2585" s="18"/>
      <c r="CY2585" s="18"/>
      <c r="CZ2585" s="18"/>
      <c r="DA2585" s="18"/>
      <c r="DB2585" s="18"/>
      <c r="DC2585" s="18"/>
      <c r="DD2585" s="18"/>
      <c r="DE2585" s="18"/>
      <c r="DF2585" s="18"/>
      <c r="DG2585" s="18"/>
      <c r="DH2585" s="18"/>
      <c r="DI2585" s="18"/>
      <c r="DJ2585" s="18"/>
      <c r="DK2585" s="18"/>
      <c r="DL2585" s="18"/>
      <c r="DM2585" s="18"/>
      <c r="DN2585" s="18"/>
      <c r="DO2585" s="18"/>
      <c r="DP2585" s="18"/>
      <c r="DQ2585" s="18"/>
      <c r="DR2585" s="18"/>
      <c r="DS2585" s="18"/>
      <c r="DT2585" s="18"/>
      <c r="DU2585" s="18"/>
      <c r="DV2585" s="18"/>
      <c r="DW2585" s="18"/>
      <c r="DX2585" s="18"/>
      <c r="DY2585" s="18"/>
      <c r="DZ2585" s="18"/>
      <c r="EA2585" s="18"/>
      <c r="EB2585" s="18"/>
      <c r="EC2585" s="18"/>
      <c r="ED2585" s="18"/>
      <c r="EE2585" s="18"/>
      <c r="EF2585" s="18"/>
      <c r="EG2585" s="18"/>
      <c r="EH2585" s="18"/>
      <c r="EI2585" s="18"/>
      <c r="EJ2585" s="18"/>
      <c r="EK2585" s="18"/>
      <c r="EL2585" s="18"/>
      <c r="EM2585" s="18"/>
      <c r="EN2585" s="18"/>
      <c r="EO2585" s="18"/>
      <c r="EP2585" s="18"/>
      <c r="EQ2585" s="18"/>
      <c r="ER2585" s="18"/>
      <c r="ES2585" s="18"/>
      <c r="ET2585" s="18"/>
      <c r="EU2585" s="18"/>
      <c r="EV2585" s="18"/>
      <c r="EW2585" s="18"/>
      <c r="EX2585" s="18"/>
      <c r="EY2585" s="18"/>
      <c r="EZ2585" s="18"/>
      <c r="FA2585" s="18"/>
      <c r="FB2585" s="18"/>
      <c r="FC2585" s="18"/>
      <c r="FD2585" s="18"/>
      <c r="FE2585" s="18"/>
      <c r="FF2585" s="18"/>
      <c r="FG2585" s="18"/>
      <c r="FH2585" s="18"/>
      <c r="FI2585" s="18"/>
      <c r="FJ2585" s="18"/>
      <c r="FK2585" s="18"/>
      <c r="FL2585" s="18"/>
      <c r="FM2585" s="18"/>
      <c r="FN2585" s="18"/>
      <c r="FO2585" s="18"/>
      <c r="FP2585" s="18"/>
      <c r="FQ2585" s="18"/>
      <c r="FR2585" s="18"/>
      <c r="FS2585" s="18"/>
      <c r="FT2585" s="18"/>
      <c r="FU2585" s="18"/>
      <c r="FV2585" s="18"/>
      <c r="FW2585" s="18"/>
      <c r="FX2585" s="18"/>
      <c r="FY2585" s="18"/>
      <c r="FZ2585" s="18"/>
      <c r="GA2585" s="18"/>
      <c r="GB2585" s="18"/>
      <c r="GC2585" s="18"/>
      <c r="GD2585" s="18"/>
      <c r="GE2585" s="18"/>
      <c r="GF2585" s="18"/>
      <c r="GG2585" s="18"/>
      <c r="GH2585" s="18"/>
      <c r="GI2585" s="18"/>
      <c r="GJ2585" s="18"/>
      <c r="GK2585" s="18"/>
      <c r="GL2585" s="18"/>
      <c r="GM2585" s="18"/>
      <c r="GN2585" s="18"/>
      <c r="GO2585" s="18"/>
      <c r="GP2585" s="18"/>
      <c r="GQ2585" s="18"/>
      <c r="GR2585" s="18"/>
      <c r="GS2585" s="18"/>
      <c r="GT2585" s="18"/>
    </row>
    <row r="2586" spans="1:202" x14ac:dyDescent="0.2">
      <c r="A2586" s="122"/>
      <c r="B2586" s="3"/>
      <c r="C2586" s="3"/>
      <c r="D2586" s="4"/>
      <c r="E2586" s="5"/>
      <c r="F2586" s="19"/>
      <c r="G2586" s="6"/>
      <c r="H2586" s="5"/>
      <c r="I2586" s="5"/>
      <c r="J2586" s="5"/>
      <c r="K2586" s="3"/>
      <c r="L2586" s="20"/>
      <c r="M2586" s="8"/>
      <c r="N2586" s="3"/>
      <c r="O2586" s="3"/>
      <c r="P2586" s="21"/>
      <c r="Q2586" s="2"/>
      <c r="R2586" s="9"/>
      <c r="S2586" s="9"/>
      <c r="T2586" s="9"/>
      <c r="U2586" s="9"/>
      <c r="V2586" s="9"/>
      <c r="W2586" s="9"/>
      <c r="X2586" s="9"/>
      <c r="Y2586" s="9"/>
      <c r="Z2586" s="9"/>
      <c r="AA2586" s="9"/>
      <c r="AB2586" s="9"/>
      <c r="AC2586" s="9"/>
      <c r="AD2586" s="9"/>
      <c r="AE2586" s="9"/>
      <c r="AF2586" s="59">
        <f t="shared" si="876"/>
        <v>45068</v>
      </c>
      <c r="AG2586" s="15">
        <f t="shared" si="877"/>
        <v>0</v>
      </c>
      <c r="AH2586" s="15">
        <f t="shared" si="877"/>
        <v>0</v>
      </c>
      <c r="AI2586" s="4">
        <f t="shared" si="877"/>
        <v>0</v>
      </c>
      <c r="AJ2586" s="16">
        <f t="shared" si="877"/>
        <v>0</v>
      </c>
      <c r="AK2586" s="4">
        <f t="shared" si="877"/>
        <v>0</v>
      </c>
      <c r="AL2586" s="59">
        <f t="shared" si="874"/>
        <v>45068</v>
      </c>
      <c r="AM2586" s="16">
        <f t="shared" si="878"/>
        <v>0</v>
      </c>
      <c r="AN2586" s="15">
        <f t="shared" si="878"/>
        <v>0</v>
      </c>
      <c r="AO2586" s="9">
        <f t="shared" si="878"/>
        <v>0</v>
      </c>
      <c r="AP2586" s="17">
        <f t="shared" si="878"/>
        <v>0</v>
      </c>
      <c r="AQ2586" s="15">
        <f t="shared" si="878"/>
        <v>0</v>
      </c>
      <c r="AR2586" s="10">
        <f t="shared" si="878"/>
        <v>0</v>
      </c>
      <c r="AS2586" s="59">
        <f t="shared" si="878"/>
        <v>0</v>
      </c>
      <c r="AT2586" s="18"/>
      <c r="AU2586" s="18"/>
      <c r="AV2586" s="40"/>
      <c r="AW2586" s="18"/>
      <c r="AX2586" s="18"/>
      <c r="AY2586" s="18"/>
      <c r="AZ2586" s="18"/>
      <c r="BA2586" s="18"/>
      <c r="BB2586" s="18"/>
      <c r="BC2586" s="18"/>
      <c r="BD2586" s="18"/>
      <c r="BE2586" s="18"/>
      <c r="BF2586" s="18"/>
      <c r="BG2586" s="18"/>
      <c r="BH2586" s="18"/>
      <c r="BI2586" s="18"/>
      <c r="BJ2586" s="18"/>
      <c r="BK2586" s="18"/>
      <c r="BL2586" s="18"/>
      <c r="BM2586" s="18"/>
      <c r="BN2586" s="18"/>
      <c r="BO2586" s="18"/>
      <c r="BP2586" s="18"/>
      <c r="BQ2586" s="18"/>
      <c r="BR2586" s="18"/>
      <c r="BS2586" s="18"/>
      <c r="BT2586" s="18"/>
      <c r="BU2586" s="18"/>
      <c r="BV2586" s="18"/>
      <c r="BW2586" s="18"/>
      <c r="BX2586" s="18"/>
      <c r="BY2586" s="18"/>
      <c r="BZ2586" s="18"/>
      <c r="CA2586" s="18"/>
      <c r="CB2586" s="18"/>
      <c r="CC2586" s="18"/>
      <c r="CD2586" s="18"/>
      <c r="CE2586" s="18"/>
      <c r="CF2586" s="18"/>
      <c r="CG2586" s="18"/>
      <c r="CH2586" s="18"/>
      <c r="CI2586" s="18"/>
      <c r="CJ2586" s="18"/>
      <c r="CK2586" s="18"/>
      <c r="CL2586" s="18"/>
      <c r="CM2586" s="18"/>
      <c r="CN2586" s="18"/>
      <c r="CO2586" s="18"/>
      <c r="CP2586" s="18"/>
      <c r="CQ2586" s="18"/>
      <c r="CR2586" s="18"/>
      <c r="CS2586" s="18"/>
      <c r="CT2586" s="18"/>
      <c r="CU2586" s="18"/>
      <c r="CV2586" s="18"/>
      <c r="CW2586" s="18"/>
      <c r="CX2586" s="18"/>
      <c r="CY2586" s="18"/>
      <c r="CZ2586" s="18"/>
      <c r="DA2586" s="18"/>
      <c r="DB2586" s="18"/>
      <c r="DC2586" s="18"/>
      <c r="DD2586" s="18"/>
      <c r="DE2586" s="18"/>
      <c r="DF2586" s="18"/>
      <c r="DG2586" s="18"/>
      <c r="DH2586" s="18"/>
      <c r="DI2586" s="18"/>
      <c r="DJ2586" s="18"/>
      <c r="DK2586" s="18"/>
      <c r="DL2586" s="18"/>
      <c r="DM2586" s="18"/>
      <c r="DN2586" s="18"/>
      <c r="DO2586" s="18"/>
      <c r="DP2586" s="18"/>
      <c r="DQ2586" s="18"/>
      <c r="DR2586" s="18"/>
      <c r="DS2586" s="18"/>
      <c r="DT2586" s="18"/>
      <c r="DU2586" s="18"/>
      <c r="DV2586" s="18"/>
      <c r="DW2586" s="18"/>
      <c r="DX2586" s="18"/>
      <c r="DY2586" s="18"/>
      <c r="DZ2586" s="18"/>
      <c r="EA2586" s="18"/>
      <c r="EB2586" s="18"/>
      <c r="EC2586" s="18"/>
      <c r="ED2586" s="18"/>
      <c r="EE2586" s="18"/>
      <c r="EF2586" s="18"/>
      <c r="EG2586" s="18"/>
      <c r="EH2586" s="18"/>
      <c r="EI2586" s="18"/>
      <c r="EJ2586" s="18"/>
      <c r="EK2586" s="18"/>
      <c r="EL2586" s="18"/>
      <c r="EM2586" s="18"/>
      <c r="EN2586" s="18"/>
      <c r="EO2586" s="18"/>
      <c r="EP2586" s="18"/>
      <c r="EQ2586" s="18"/>
      <c r="ER2586" s="18"/>
      <c r="ES2586" s="18"/>
      <c r="ET2586" s="18"/>
      <c r="EU2586" s="18"/>
      <c r="EV2586" s="18"/>
      <c r="EW2586" s="18"/>
      <c r="EX2586" s="18"/>
      <c r="EY2586" s="18"/>
      <c r="EZ2586" s="18"/>
      <c r="FA2586" s="18"/>
      <c r="FB2586" s="18"/>
      <c r="FC2586" s="18"/>
      <c r="FD2586" s="18"/>
      <c r="FE2586" s="18"/>
      <c r="FF2586" s="18"/>
      <c r="FG2586" s="18"/>
      <c r="FH2586" s="18"/>
      <c r="FI2586" s="18"/>
      <c r="FJ2586" s="18"/>
      <c r="FK2586" s="18"/>
      <c r="FL2586" s="18"/>
      <c r="FM2586" s="18"/>
      <c r="FN2586" s="18"/>
      <c r="FO2586" s="18"/>
      <c r="FP2586" s="18"/>
      <c r="FQ2586" s="18"/>
      <c r="FR2586" s="18"/>
      <c r="FS2586" s="18"/>
      <c r="FT2586" s="18"/>
      <c r="FU2586" s="18"/>
      <c r="FV2586" s="18"/>
      <c r="FW2586" s="18"/>
      <c r="FX2586" s="18"/>
      <c r="FY2586" s="18"/>
      <c r="FZ2586" s="18"/>
      <c r="GA2586" s="18"/>
      <c r="GB2586" s="18"/>
      <c r="GC2586" s="18"/>
      <c r="GD2586" s="18"/>
      <c r="GE2586" s="18"/>
      <c r="GF2586" s="18"/>
      <c r="GG2586" s="18"/>
      <c r="GH2586" s="18"/>
      <c r="GI2586" s="18"/>
      <c r="GJ2586" s="18"/>
      <c r="GK2586" s="18"/>
      <c r="GL2586" s="18"/>
      <c r="GM2586" s="18"/>
      <c r="GN2586" s="18"/>
      <c r="GO2586" s="18"/>
      <c r="GP2586" s="18"/>
      <c r="GQ2586" s="18"/>
      <c r="GR2586" s="18"/>
      <c r="GS2586" s="18"/>
      <c r="GT2586" s="18"/>
    </row>
    <row r="2587" spans="1:202" x14ac:dyDescent="0.2">
      <c r="A2587" s="122"/>
      <c r="B2587" s="3"/>
      <c r="C2587" s="3"/>
      <c r="D2587" s="4"/>
      <c r="E2587" s="5"/>
      <c r="F2587" s="19"/>
      <c r="G2587" s="6"/>
      <c r="H2587" s="5"/>
      <c r="I2587" s="5"/>
      <c r="J2587" s="5"/>
      <c r="K2587" s="3"/>
      <c r="L2587" s="20"/>
      <c r="M2587" s="8"/>
      <c r="N2587" s="3"/>
      <c r="O2587" s="3"/>
      <c r="P2587" s="21"/>
      <c r="Q2587" s="2"/>
      <c r="R2587" s="9"/>
      <c r="S2587" s="9"/>
      <c r="T2587" s="9"/>
      <c r="U2587" s="9"/>
      <c r="V2587" s="9"/>
      <c r="W2587" s="9"/>
      <c r="X2587" s="9"/>
      <c r="Y2587" s="9"/>
      <c r="Z2587" s="9"/>
      <c r="AA2587" s="9"/>
      <c r="AB2587" s="9"/>
      <c r="AC2587" s="9"/>
      <c r="AD2587" s="9"/>
      <c r="AE2587" s="9"/>
      <c r="AF2587" s="59">
        <f t="shared" si="876"/>
        <v>45069</v>
      </c>
      <c r="AG2587" s="15">
        <f t="shared" si="877"/>
        <v>0</v>
      </c>
      <c r="AH2587" s="15">
        <f t="shared" si="877"/>
        <v>0</v>
      </c>
      <c r="AI2587" s="4">
        <f t="shared" si="877"/>
        <v>0</v>
      </c>
      <c r="AJ2587" s="16">
        <f t="shared" si="877"/>
        <v>0</v>
      </c>
      <c r="AK2587" s="4">
        <f t="shared" si="877"/>
        <v>0</v>
      </c>
      <c r="AL2587" s="59">
        <f t="shared" si="874"/>
        <v>45069</v>
      </c>
      <c r="AM2587" s="16">
        <f t="shared" si="878"/>
        <v>0</v>
      </c>
      <c r="AN2587" s="15">
        <f t="shared" si="878"/>
        <v>0</v>
      </c>
      <c r="AO2587" s="9">
        <f t="shared" si="878"/>
        <v>0</v>
      </c>
      <c r="AP2587" s="17">
        <f t="shared" si="878"/>
        <v>0</v>
      </c>
      <c r="AQ2587" s="15">
        <f t="shared" si="878"/>
        <v>0</v>
      </c>
      <c r="AR2587" s="10">
        <f t="shared" si="878"/>
        <v>0</v>
      </c>
      <c r="AS2587" s="59">
        <f t="shared" si="878"/>
        <v>0</v>
      </c>
      <c r="AT2587" s="18"/>
      <c r="AU2587" s="18"/>
      <c r="AV2587" s="40"/>
      <c r="AW2587" s="18"/>
      <c r="AX2587" s="18"/>
      <c r="AY2587" s="18"/>
      <c r="AZ2587" s="18"/>
      <c r="BA2587" s="18"/>
      <c r="BB2587" s="18"/>
      <c r="BC2587" s="18"/>
      <c r="BD2587" s="18"/>
      <c r="BE2587" s="18"/>
      <c r="BF2587" s="18"/>
      <c r="BG2587" s="18"/>
      <c r="BH2587" s="18"/>
      <c r="BI2587" s="18"/>
      <c r="BJ2587" s="18"/>
      <c r="BK2587" s="18"/>
      <c r="BL2587" s="18"/>
      <c r="BM2587" s="18"/>
      <c r="BN2587" s="18"/>
      <c r="BO2587" s="18"/>
      <c r="BP2587" s="18"/>
      <c r="BQ2587" s="18"/>
      <c r="BR2587" s="18"/>
      <c r="BS2587" s="18"/>
      <c r="BT2587" s="18"/>
      <c r="BU2587" s="18"/>
      <c r="BV2587" s="18"/>
      <c r="BW2587" s="18"/>
      <c r="BX2587" s="18"/>
      <c r="BY2587" s="18"/>
      <c r="BZ2587" s="18"/>
      <c r="CA2587" s="18"/>
      <c r="CB2587" s="18"/>
      <c r="CC2587" s="18"/>
      <c r="CD2587" s="18"/>
      <c r="CE2587" s="18"/>
      <c r="CF2587" s="18"/>
      <c r="CG2587" s="18"/>
      <c r="CH2587" s="18"/>
      <c r="CI2587" s="18"/>
      <c r="CJ2587" s="18"/>
      <c r="CK2587" s="18"/>
      <c r="CL2587" s="18"/>
      <c r="CM2587" s="18"/>
      <c r="CN2587" s="18"/>
      <c r="CO2587" s="18"/>
      <c r="CP2587" s="18"/>
      <c r="CQ2587" s="18"/>
      <c r="CR2587" s="18"/>
      <c r="CS2587" s="18"/>
      <c r="CT2587" s="18"/>
      <c r="CU2587" s="18"/>
      <c r="CV2587" s="18"/>
      <c r="CW2587" s="18"/>
      <c r="CX2587" s="18"/>
      <c r="CY2587" s="18"/>
      <c r="CZ2587" s="18"/>
      <c r="DA2587" s="18"/>
      <c r="DB2587" s="18"/>
      <c r="DC2587" s="18"/>
      <c r="DD2587" s="18"/>
      <c r="DE2587" s="18"/>
      <c r="DF2587" s="18"/>
      <c r="DG2587" s="18"/>
      <c r="DH2587" s="18"/>
      <c r="DI2587" s="18"/>
      <c r="DJ2587" s="18"/>
      <c r="DK2587" s="18"/>
      <c r="DL2587" s="18"/>
      <c r="DM2587" s="18"/>
      <c r="DN2587" s="18"/>
      <c r="DO2587" s="18"/>
      <c r="DP2587" s="18"/>
      <c r="DQ2587" s="18"/>
      <c r="DR2587" s="18"/>
      <c r="DS2587" s="18"/>
      <c r="DT2587" s="18"/>
      <c r="DU2587" s="18"/>
      <c r="DV2587" s="18"/>
      <c r="DW2587" s="18"/>
      <c r="DX2587" s="18"/>
      <c r="DY2587" s="18"/>
      <c r="DZ2587" s="18"/>
      <c r="EA2587" s="18"/>
      <c r="EB2587" s="18"/>
      <c r="EC2587" s="18"/>
      <c r="ED2587" s="18"/>
      <c r="EE2587" s="18"/>
      <c r="EF2587" s="18"/>
      <c r="EG2587" s="18"/>
      <c r="EH2587" s="18"/>
      <c r="EI2587" s="18"/>
      <c r="EJ2587" s="18"/>
      <c r="EK2587" s="18"/>
      <c r="EL2587" s="18"/>
      <c r="EM2587" s="18"/>
      <c r="EN2587" s="18"/>
      <c r="EO2587" s="18"/>
      <c r="EP2587" s="18"/>
      <c r="EQ2587" s="18"/>
      <c r="ER2587" s="18"/>
      <c r="ES2587" s="18"/>
      <c r="ET2587" s="18"/>
      <c r="EU2587" s="18"/>
      <c r="EV2587" s="18"/>
      <c r="EW2587" s="18"/>
      <c r="EX2587" s="18"/>
      <c r="EY2587" s="18"/>
      <c r="EZ2587" s="18"/>
      <c r="FA2587" s="18"/>
      <c r="FB2587" s="18"/>
      <c r="FC2587" s="18"/>
      <c r="FD2587" s="18"/>
      <c r="FE2587" s="18"/>
      <c r="FF2587" s="18"/>
      <c r="FG2587" s="18"/>
      <c r="FH2587" s="18"/>
      <c r="FI2587" s="18"/>
      <c r="FJ2587" s="18"/>
      <c r="FK2587" s="18"/>
      <c r="FL2587" s="18"/>
      <c r="FM2587" s="18"/>
      <c r="FN2587" s="18"/>
      <c r="FO2587" s="18"/>
      <c r="FP2587" s="18"/>
      <c r="FQ2587" s="18"/>
      <c r="FR2587" s="18"/>
      <c r="FS2587" s="18"/>
      <c r="FT2587" s="18"/>
      <c r="FU2587" s="18"/>
      <c r="FV2587" s="18"/>
      <c r="FW2587" s="18"/>
      <c r="FX2587" s="18"/>
      <c r="FY2587" s="18"/>
      <c r="FZ2587" s="18"/>
      <c r="GA2587" s="18"/>
      <c r="GB2587" s="18"/>
      <c r="GC2587" s="18"/>
      <c r="GD2587" s="18"/>
      <c r="GE2587" s="18"/>
      <c r="GF2587" s="18"/>
      <c r="GG2587" s="18"/>
      <c r="GH2587" s="18"/>
      <c r="GI2587" s="18"/>
      <c r="GJ2587" s="18"/>
      <c r="GK2587" s="18"/>
      <c r="GL2587" s="18"/>
      <c r="GM2587" s="18"/>
      <c r="GN2587" s="18"/>
      <c r="GO2587" s="18"/>
      <c r="GP2587" s="18"/>
      <c r="GQ2587" s="18"/>
      <c r="GR2587" s="18"/>
      <c r="GS2587" s="18"/>
      <c r="GT2587" s="18"/>
    </row>
    <row r="2588" spans="1:202" x14ac:dyDescent="0.2">
      <c r="A2588" s="122"/>
      <c r="B2588" s="3"/>
      <c r="C2588" s="3"/>
      <c r="D2588" s="4"/>
      <c r="E2588" s="5"/>
      <c r="F2588" s="19"/>
      <c r="G2588" s="6"/>
      <c r="H2588" s="5"/>
      <c r="I2588" s="5"/>
      <c r="J2588" s="5"/>
      <c r="K2588" s="3"/>
      <c r="L2588" s="20"/>
      <c r="M2588" s="8"/>
      <c r="N2588" s="3"/>
      <c r="O2588" s="3"/>
      <c r="P2588" s="21"/>
      <c r="Q2588" s="2"/>
      <c r="R2588" s="9"/>
      <c r="S2588" s="9"/>
      <c r="T2588" s="9"/>
      <c r="U2588" s="9"/>
      <c r="V2588" s="9"/>
      <c r="W2588" s="9"/>
      <c r="X2588" s="9"/>
      <c r="Y2588" s="9"/>
      <c r="Z2588" s="9"/>
      <c r="AA2588" s="9"/>
      <c r="AB2588" s="9"/>
      <c r="AC2588" s="9"/>
      <c r="AD2588" s="9"/>
      <c r="AE2588" s="9"/>
      <c r="AF2588" s="59">
        <f t="shared" si="876"/>
        <v>45070</v>
      </c>
      <c r="AG2588" s="15">
        <f t="shared" si="877"/>
        <v>0</v>
      </c>
      <c r="AH2588" s="15">
        <f t="shared" si="877"/>
        <v>0</v>
      </c>
      <c r="AI2588" s="4">
        <f t="shared" si="877"/>
        <v>0</v>
      </c>
      <c r="AJ2588" s="16">
        <f t="shared" si="877"/>
        <v>0</v>
      </c>
      <c r="AK2588" s="4">
        <f t="shared" si="877"/>
        <v>0</v>
      </c>
      <c r="AL2588" s="59">
        <f t="shared" si="874"/>
        <v>45070</v>
      </c>
      <c r="AM2588" s="16">
        <f t="shared" si="878"/>
        <v>0</v>
      </c>
      <c r="AN2588" s="15">
        <f t="shared" si="878"/>
        <v>0</v>
      </c>
      <c r="AO2588" s="9">
        <f t="shared" si="878"/>
        <v>0</v>
      </c>
      <c r="AP2588" s="17">
        <f t="shared" si="878"/>
        <v>0</v>
      </c>
      <c r="AQ2588" s="15">
        <f t="shared" si="878"/>
        <v>0</v>
      </c>
      <c r="AR2588" s="10">
        <f t="shared" si="878"/>
        <v>0</v>
      </c>
      <c r="AS2588" s="59">
        <f t="shared" si="878"/>
        <v>0</v>
      </c>
      <c r="AT2588" s="18"/>
      <c r="AU2588" s="18"/>
      <c r="AV2588" s="40"/>
      <c r="AW2588" s="18"/>
      <c r="AX2588" s="18"/>
      <c r="AY2588" s="18"/>
      <c r="AZ2588" s="18"/>
      <c r="BA2588" s="18"/>
      <c r="BB2588" s="18"/>
      <c r="BC2588" s="18"/>
      <c r="BD2588" s="18"/>
      <c r="BE2588" s="18"/>
      <c r="BF2588" s="18"/>
      <c r="BG2588" s="18"/>
      <c r="BH2588" s="18"/>
      <c r="BI2588" s="18"/>
      <c r="BJ2588" s="18"/>
      <c r="BK2588" s="18"/>
      <c r="BL2588" s="18"/>
      <c r="BM2588" s="18"/>
      <c r="BN2588" s="18"/>
      <c r="BO2588" s="18"/>
      <c r="BP2588" s="18"/>
      <c r="BQ2588" s="18"/>
      <c r="BR2588" s="18"/>
      <c r="BS2588" s="18"/>
      <c r="BT2588" s="18"/>
      <c r="BU2588" s="18"/>
      <c r="BV2588" s="18"/>
      <c r="BW2588" s="18"/>
      <c r="BX2588" s="18"/>
      <c r="BY2588" s="18"/>
      <c r="BZ2588" s="18"/>
      <c r="CA2588" s="18"/>
      <c r="CB2588" s="18"/>
      <c r="CC2588" s="18"/>
      <c r="CD2588" s="18"/>
      <c r="CE2588" s="18"/>
      <c r="CF2588" s="18"/>
      <c r="CG2588" s="18"/>
      <c r="CH2588" s="18"/>
      <c r="CI2588" s="18"/>
      <c r="CJ2588" s="18"/>
      <c r="CK2588" s="18"/>
      <c r="CL2588" s="18"/>
      <c r="CM2588" s="18"/>
      <c r="CN2588" s="18"/>
      <c r="CO2588" s="18"/>
      <c r="CP2588" s="18"/>
      <c r="CQ2588" s="18"/>
      <c r="CR2588" s="18"/>
      <c r="CS2588" s="18"/>
      <c r="CT2588" s="18"/>
      <c r="CU2588" s="18"/>
      <c r="CV2588" s="18"/>
      <c r="CW2588" s="18"/>
      <c r="CX2588" s="18"/>
      <c r="CY2588" s="18"/>
      <c r="CZ2588" s="18"/>
      <c r="DA2588" s="18"/>
      <c r="DB2588" s="18"/>
      <c r="DC2588" s="18"/>
      <c r="DD2588" s="18"/>
      <c r="DE2588" s="18"/>
      <c r="DF2588" s="18"/>
      <c r="DG2588" s="18"/>
      <c r="DH2588" s="18"/>
      <c r="DI2588" s="18"/>
      <c r="DJ2588" s="18"/>
      <c r="DK2588" s="18"/>
      <c r="DL2588" s="18"/>
      <c r="DM2588" s="18"/>
      <c r="DN2588" s="18"/>
      <c r="DO2588" s="18"/>
      <c r="DP2588" s="18"/>
      <c r="DQ2588" s="18"/>
      <c r="DR2588" s="18"/>
      <c r="DS2588" s="18"/>
      <c r="DT2588" s="18"/>
      <c r="DU2588" s="18"/>
      <c r="DV2588" s="18"/>
      <c r="DW2588" s="18"/>
      <c r="DX2588" s="18"/>
      <c r="DY2588" s="18"/>
      <c r="DZ2588" s="18"/>
      <c r="EA2588" s="18"/>
      <c r="EB2588" s="18"/>
      <c r="EC2588" s="18"/>
      <c r="ED2588" s="18"/>
      <c r="EE2588" s="18"/>
      <c r="EF2588" s="18"/>
      <c r="EG2588" s="18"/>
      <c r="EH2588" s="18"/>
      <c r="EI2588" s="18"/>
      <c r="EJ2588" s="18"/>
      <c r="EK2588" s="18"/>
      <c r="EL2588" s="18"/>
      <c r="EM2588" s="18"/>
      <c r="EN2588" s="18"/>
      <c r="EO2588" s="18"/>
      <c r="EP2588" s="18"/>
      <c r="EQ2588" s="18"/>
      <c r="ER2588" s="18"/>
      <c r="ES2588" s="18"/>
      <c r="ET2588" s="18"/>
      <c r="EU2588" s="18"/>
      <c r="EV2588" s="18"/>
      <c r="EW2588" s="18"/>
      <c r="EX2588" s="18"/>
      <c r="EY2588" s="18"/>
      <c r="EZ2588" s="18"/>
      <c r="FA2588" s="18"/>
      <c r="FB2588" s="18"/>
      <c r="FC2588" s="18"/>
      <c r="FD2588" s="18"/>
      <c r="FE2588" s="18"/>
      <c r="FF2588" s="18"/>
      <c r="FG2588" s="18"/>
      <c r="FH2588" s="18"/>
      <c r="FI2588" s="18"/>
      <c r="FJ2588" s="18"/>
      <c r="FK2588" s="18"/>
      <c r="FL2588" s="18"/>
      <c r="FM2588" s="18"/>
      <c r="FN2588" s="18"/>
      <c r="FO2588" s="18"/>
      <c r="FP2588" s="18"/>
      <c r="FQ2588" s="18"/>
      <c r="FR2588" s="18"/>
      <c r="FS2588" s="18"/>
      <c r="FT2588" s="18"/>
      <c r="FU2588" s="18"/>
      <c r="FV2588" s="18"/>
      <c r="FW2588" s="18"/>
      <c r="FX2588" s="18"/>
      <c r="FY2588" s="18"/>
      <c r="FZ2588" s="18"/>
      <c r="GA2588" s="18"/>
      <c r="GB2588" s="18"/>
      <c r="GC2588" s="18"/>
      <c r="GD2588" s="18"/>
      <c r="GE2588" s="18"/>
      <c r="GF2588" s="18"/>
      <c r="GG2588" s="18"/>
      <c r="GH2588" s="18"/>
      <c r="GI2588" s="18"/>
      <c r="GJ2588" s="18"/>
      <c r="GK2588" s="18"/>
      <c r="GL2588" s="18"/>
      <c r="GM2588" s="18"/>
      <c r="GN2588" s="18"/>
      <c r="GO2588" s="18"/>
      <c r="GP2588" s="18"/>
      <c r="GQ2588" s="18"/>
      <c r="GR2588" s="18"/>
      <c r="GS2588" s="18"/>
      <c r="GT2588" s="18"/>
    </row>
    <row r="2589" spans="1:202" x14ac:dyDescent="0.2">
      <c r="A2589" s="122"/>
      <c r="B2589" s="3"/>
      <c r="C2589" s="3"/>
      <c r="D2589" s="4"/>
      <c r="E2589" s="5"/>
      <c r="F2589" s="19"/>
      <c r="G2589" s="6"/>
      <c r="H2589" s="5"/>
      <c r="I2589" s="5"/>
      <c r="J2589" s="5"/>
      <c r="K2589" s="3"/>
      <c r="L2589" s="20"/>
      <c r="M2589" s="8"/>
      <c r="N2589" s="3"/>
      <c r="O2589" s="3"/>
      <c r="P2589" s="21"/>
      <c r="Q2589" s="2"/>
      <c r="R2589" s="9"/>
      <c r="S2589" s="9"/>
      <c r="T2589" s="9"/>
      <c r="U2589" s="9"/>
      <c r="V2589" s="9"/>
      <c r="W2589" s="9"/>
      <c r="X2589" s="9"/>
      <c r="Y2589" s="9"/>
      <c r="Z2589" s="9"/>
      <c r="AA2589" s="9"/>
      <c r="AB2589" s="9"/>
      <c r="AC2589" s="9"/>
      <c r="AD2589" s="9"/>
      <c r="AE2589" s="9"/>
      <c r="AF2589" s="59">
        <f t="shared" si="876"/>
        <v>45071</v>
      </c>
      <c r="AG2589" s="15">
        <f t="shared" si="877"/>
        <v>0</v>
      </c>
      <c r="AH2589" s="15">
        <f t="shared" si="877"/>
        <v>0</v>
      </c>
      <c r="AI2589" s="4">
        <f t="shared" si="877"/>
        <v>0</v>
      </c>
      <c r="AJ2589" s="16">
        <f t="shared" si="877"/>
        <v>0</v>
      </c>
      <c r="AK2589" s="4">
        <f t="shared" si="877"/>
        <v>0</v>
      </c>
      <c r="AL2589" s="59">
        <f t="shared" si="874"/>
        <v>45071</v>
      </c>
      <c r="AM2589" s="16">
        <f t="shared" si="878"/>
        <v>0</v>
      </c>
      <c r="AN2589" s="15">
        <f t="shared" si="878"/>
        <v>0</v>
      </c>
      <c r="AO2589" s="9">
        <f t="shared" si="878"/>
        <v>0</v>
      </c>
      <c r="AP2589" s="17">
        <f t="shared" si="878"/>
        <v>0</v>
      </c>
      <c r="AQ2589" s="15">
        <f t="shared" si="878"/>
        <v>0</v>
      </c>
      <c r="AR2589" s="10">
        <f t="shared" si="878"/>
        <v>0</v>
      </c>
      <c r="AS2589" s="59">
        <f t="shared" si="878"/>
        <v>0</v>
      </c>
      <c r="AT2589" s="18"/>
      <c r="AU2589" s="18"/>
      <c r="AV2589" s="40"/>
      <c r="AW2589" s="18"/>
      <c r="AX2589" s="18"/>
      <c r="AY2589" s="18"/>
      <c r="AZ2589" s="18"/>
      <c r="BA2589" s="18"/>
      <c r="BB2589" s="18"/>
      <c r="BC2589" s="18"/>
      <c r="BD2589" s="18"/>
      <c r="BE2589" s="18"/>
      <c r="BF2589" s="18"/>
      <c r="BG2589" s="18"/>
      <c r="BH2589" s="18"/>
      <c r="BI2589" s="18"/>
      <c r="BJ2589" s="18"/>
      <c r="BK2589" s="18"/>
      <c r="BL2589" s="18"/>
      <c r="BM2589" s="18"/>
      <c r="BN2589" s="18"/>
      <c r="BO2589" s="18"/>
      <c r="BP2589" s="18"/>
      <c r="BQ2589" s="18"/>
      <c r="BR2589" s="18"/>
      <c r="BS2589" s="18"/>
      <c r="BT2589" s="18"/>
      <c r="BU2589" s="18"/>
      <c r="BV2589" s="18"/>
      <c r="BW2589" s="18"/>
      <c r="BX2589" s="18"/>
      <c r="BY2589" s="18"/>
      <c r="BZ2589" s="18"/>
      <c r="CA2589" s="18"/>
      <c r="CB2589" s="18"/>
      <c r="CC2589" s="18"/>
      <c r="CD2589" s="18"/>
      <c r="CE2589" s="18"/>
      <c r="CF2589" s="18"/>
      <c r="CG2589" s="18"/>
      <c r="CH2589" s="18"/>
      <c r="CI2589" s="18"/>
      <c r="CJ2589" s="18"/>
      <c r="CK2589" s="18"/>
      <c r="CL2589" s="18"/>
      <c r="CM2589" s="18"/>
      <c r="CN2589" s="18"/>
      <c r="CO2589" s="18"/>
      <c r="CP2589" s="18"/>
      <c r="CQ2589" s="18"/>
      <c r="CR2589" s="18"/>
      <c r="CS2589" s="18"/>
      <c r="CT2589" s="18"/>
      <c r="CU2589" s="18"/>
      <c r="CV2589" s="18"/>
      <c r="CW2589" s="18"/>
      <c r="CX2589" s="18"/>
      <c r="CY2589" s="18"/>
      <c r="CZ2589" s="18"/>
      <c r="DA2589" s="18"/>
      <c r="DB2589" s="18"/>
      <c r="DC2589" s="18"/>
      <c r="DD2589" s="18"/>
      <c r="DE2589" s="18"/>
      <c r="DF2589" s="18"/>
      <c r="DG2589" s="18"/>
      <c r="DH2589" s="18"/>
      <c r="DI2589" s="18"/>
      <c r="DJ2589" s="18"/>
      <c r="DK2589" s="18"/>
      <c r="DL2589" s="18"/>
      <c r="DM2589" s="18"/>
      <c r="DN2589" s="18"/>
      <c r="DO2589" s="18"/>
      <c r="DP2589" s="18"/>
      <c r="DQ2589" s="18"/>
      <c r="DR2589" s="18"/>
      <c r="DS2589" s="18"/>
      <c r="DT2589" s="18"/>
      <c r="DU2589" s="18"/>
      <c r="DV2589" s="18"/>
      <c r="DW2589" s="18"/>
      <c r="DX2589" s="18"/>
      <c r="DY2589" s="18"/>
      <c r="DZ2589" s="18"/>
      <c r="EA2589" s="18"/>
      <c r="EB2589" s="18"/>
      <c r="EC2589" s="18"/>
      <c r="ED2589" s="18"/>
      <c r="EE2589" s="18"/>
      <c r="EF2589" s="18"/>
      <c r="EG2589" s="18"/>
      <c r="EH2589" s="18"/>
      <c r="EI2589" s="18"/>
      <c r="EJ2589" s="18"/>
      <c r="EK2589" s="18"/>
      <c r="EL2589" s="18"/>
      <c r="EM2589" s="18"/>
      <c r="EN2589" s="18"/>
      <c r="EO2589" s="18"/>
      <c r="EP2589" s="18"/>
      <c r="EQ2589" s="18"/>
      <c r="ER2589" s="18"/>
      <c r="ES2589" s="18"/>
      <c r="ET2589" s="18"/>
      <c r="EU2589" s="18"/>
      <c r="EV2589" s="18"/>
      <c r="EW2589" s="18"/>
      <c r="EX2589" s="18"/>
      <c r="EY2589" s="18"/>
      <c r="EZ2589" s="18"/>
      <c r="FA2589" s="18"/>
      <c r="FB2589" s="18"/>
      <c r="FC2589" s="18"/>
      <c r="FD2589" s="18"/>
      <c r="FE2589" s="18"/>
      <c r="FF2589" s="18"/>
      <c r="FG2589" s="18"/>
      <c r="FH2589" s="18"/>
      <c r="FI2589" s="18"/>
      <c r="FJ2589" s="18"/>
      <c r="FK2589" s="18"/>
      <c r="FL2589" s="18"/>
      <c r="FM2589" s="18"/>
      <c r="FN2589" s="18"/>
      <c r="FO2589" s="18"/>
      <c r="FP2589" s="18"/>
      <c r="FQ2589" s="18"/>
      <c r="FR2589" s="18"/>
      <c r="FS2589" s="18"/>
      <c r="FT2589" s="18"/>
      <c r="FU2589" s="18"/>
      <c r="FV2589" s="18"/>
      <c r="FW2589" s="18"/>
      <c r="FX2589" s="18"/>
      <c r="FY2589" s="18"/>
      <c r="FZ2589" s="18"/>
      <c r="GA2589" s="18"/>
      <c r="GB2589" s="18"/>
      <c r="GC2589" s="18"/>
      <c r="GD2589" s="18"/>
      <c r="GE2589" s="18"/>
      <c r="GF2589" s="18"/>
      <c r="GG2589" s="18"/>
      <c r="GH2589" s="18"/>
      <c r="GI2589" s="18"/>
      <c r="GJ2589" s="18"/>
      <c r="GK2589" s="18"/>
      <c r="GL2589" s="18"/>
      <c r="GM2589" s="18"/>
      <c r="GN2589" s="18"/>
      <c r="GO2589" s="18"/>
      <c r="GP2589" s="18"/>
      <c r="GQ2589" s="18"/>
      <c r="GR2589" s="18"/>
      <c r="GS2589" s="18"/>
      <c r="GT2589" s="18"/>
    </row>
    <row r="2590" spans="1:202" x14ac:dyDescent="0.2">
      <c r="A2590" s="122"/>
      <c r="B2590" s="3"/>
      <c r="C2590" s="3"/>
      <c r="D2590" s="4"/>
      <c r="E2590" s="5"/>
      <c r="F2590" s="19"/>
      <c r="G2590" s="6"/>
      <c r="H2590" s="5"/>
      <c r="I2590" s="5"/>
      <c r="J2590" s="5"/>
      <c r="K2590" s="3"/>
      <c r="L2590" s="20"/>
      <c r="M2590" s="8"/>
      <c r="N2590" s="3"/>
      <c r="O2590" s="3"/>
      <c r="P2590" s="21"/>
      <c r="Q2590" s="2"/>
      <c r="R2590" s="9"/>
      <c r="S2590" s="9"/>
      <c r="T2590" s="9"/>
      <c r="U2590" s="9"/>
      <c r="V2590" s="9"/>
      <c r="W2590" s="9"/>
      <c r="X2590" s="9"/>
      <c r="Y2590" s="9"/>
      <c r="Z2590" s="9"/>
      <c r="AA2590" s="9"/>
      <c r="AB2590" s="9"/>
      <c r="AC2590" s="9"/>
      <c r="AD2590" s="9"/>
      <c r="AE2590" s="9"/>
      <c r="AF2590" s="59">
        <f t="shared" si="876"/>
        <v>45072</v>
      </c>
      <c r="AG2590" s="15">
        <f t="shared" si="877"/>
        <v>0</v>
      </c>
      <c r="AH2590" s="15">
        <f t="shared" si="877"/>
        <v>0</v>
      </c>
      <c r="AI2590" s="4">
        <f t="shared" si="877"/>
        <v>0</v>
      </c>
      <c r="AJ2590" s="16">
        <f t="shared" si="877"/>
        <v>0</v>
      </c>
      <c r="AK2590" s="4">
        <f t="shared" si="877"/>
        <v>0</v>
      </c>
      <c r="AL2590" s="59">
        <f t="shared" si="874"/>
        <v>45072</v>
      </c>
      <c r="AM2590" s="16">
        <f t="shared" si="878"/>
        <v>0</v>
      </c>
      <c r="AN2590" s="15">
        <f t="shared" si="878"/>
        <v>0</v>
      </c>
      <c r="AO2590" s="9">
        <f t="shared" si="878"/>
        <v>0</v>
      </c>
      <c r="AP2590" s="17">
        <f t="shared" si="878"/>
        <v>0</v>
      </c>
      <c r="AQ2590" s="15">
        <f t="shared" si="878"/>
        <v>0</v>
      </c>
      <c r="AR2590" s="10">
        <f t="shared" si="878"/>
        <v>0</v>
      </c>
      <c r="AS2590" s="59">
        <f t="shared" si="878"/>
        <v>0</v>
      </c>
      <c r="AT2590" s="18"/>
      <c r="AU2590" s="18"/>
      <c r="AV2590" s="40"/>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8"/>
      <c r="FH2590" s="18"/>
      <c r="FI2590" s="18"/>
      <c r="FJ2590" s="18"/>
      <c r="FK2590" s="18"/>
      <c r="FL2590" s="18"/>
      <c r="FM2590" s="18"/>
      <c r="FN2590" s="18"/>
      <c r="FO2590" s="18"/>
      <c r="FP2590" s="18"/>
      <c r="FQ2590" s="18"/>
      <c r="FR2590" s="18"/>
      <c r="FS2590" s="18"/>
      <c r="FT2590" s="18"/>
      <c r="FU2590" s="18"/>
      <c r="FV2590" s="18"/>
      <c r="FW2590" s="18"/>
      <c r="FX2590" s="18"/>
      <c r="FY2590" s="18"/>
      <c r="FZ2590" s="18"/>
      <c r="GA2590" s="18"/>
      <c r="GB2590" s="18"/>
      <c r="GC2590" s="18"/>
      <c r="GD2590" s="18"/>
      <c r="GE2590" s="18"/>
      <c r="GF2590" s="18"/>
      <c r="GG2590" s="18"/>
      <c r="GH2590" s="18"/>
      <c r="GI2590" s="18"/>
      <c r="GJ2590" s="18"/>
      <c r="GK2590" s="18"/>
      <c r="GL2590" s="18"/>
      <c r="GM2590" s="18"/>
      <c r="GN2590" s="18"/>
      <c r="GO2590" s="18"/>
      <c r="GP2590" s="18"/>
      <c r="GQ2590" s="18"/>
      <c r="GR2590" s="18"/>
      <c r="GS2590" s="18"/>
      <c r="GT2590" s="18"/>
    </row>
    <row r="2591" spans="1:202" x14ac:dyDescent="0.2">
      <c r="A2591" s="122"/>
      <c r="B2591" s="3"/>
      <c r="C2591" s="3"/>
      <c r="D2591" s="4"/>
      <c r="E2591" s="5"/>
      <c r="F2591" s="19"/>
      <c r="G2591" s="6"/>
      <c r="H2591" s="5"/>
      <c r="I2591" s="5"/>
      <c r="J2591" s="5"/>
      <c r="K2591" s="3"/>
      <c r="L2591" s="20"/>
      <c r="M2591" s="8"/>
      <c r="N2591" s="3"/>
      <c r="O2591" s="3"/>
      <c r="P2591" s="21"/>
      <c r="Q2591" s="2"/>
      <c r="R2591" s="9"/>
      <c r="S2591" s="9"/>
      <c r="T2591" s="9"/>
      <c r="U2591" s="9"/>
      <c r="V2591" s="9"/>
      <c r="W2591" s="9"/>
      <c r="X2591" s="9"/>
      <c r="Y2591" s="9"/>
      <c r="Z2591" s="9"/>
      <c r="AA2591" s="9"/>
      <c r="AB2591" s="9"/>
      <c r="AC2591" s="9"/>
      <c r="AD2591" s="9"/>
      <c r="AE2591" s="9"/>
      <c r="AF2591" s="59">
        <f t="shared" si="876"/>
        <v>45073</v>
      </c>
      <c r="AG2591" s="15">
        <f t="shared" si="877"/>
        <v>0</v>
      </c>
      <c r="AH2591" s="15">
        <f t="shared" si="877"/>
        <v>0</v>
      </c>
      <c r="AI2591" s="4">
        <f t="shared" si="877"/>
        <v>0</v>
      </c>
      <c r="AJ2591" s="16">
        <f t="shared" si="877"/>
        <v>0</v>
      </c>
      <c r="AK2591" s="4">
        <f t="shared" si="877"/>
        <v>0</v>
      </c>
      <c r="AL2591" s="59">
        <f t="shared" si="874"/>
        <v>45073</v>
      </c>
      <c r="AM2591" s="16">
        <f t="shared" si="878"/>
        <v>0</v>
      </c>
      <c r="AN2591" s="15">
        <f t="shared" si="878"/>
        <v>0</v>
      </c>
      <c r="AO2591" s="9">
        <f t="shared" si="878"/>
        <v>0</v>
      </c>
      <c r="AP2591" s="17">
        <f t="shared" si="878"/>
        <v>0</v>
      </c>
      <c r="AQ2591" s="15">
        <f t="shared" si="878"/>
        <v>0</v>
      </c>
      <c r="AR2591" s="10">
        <f t="shared" si="878"/>
        <v>0</v>
      </c>
      <c r="AS2591" s="59">
        <f t="shared" si="878"/>
        <v>0</v>
      </c>
      <c r="AT2591" s="18"/>
      <c r="AU2591" s="18"/>
      <c r="AV2591" s="40"/>
      <c r="AW2591" s="18"/>
      <c r="AX2591" s="18"/>
      <c r="AY2591" s="18"/>
      <c r="AZ2591" s="18"/>
      <c r="BA2591" s="18"/>
      <c r="BB2591" s="18"/>
      <c r="BC2591" s="18"/>
      <c r="BD2591" s="18"/>
      <c r="BE2591" s="18"/>
      <c r="BF2591" s="18"/>
      <c r="BG2591" s="18"/>
      <c r="BH2591" s="18"/>
      <c r="BI2591" s="18"/>
      <c r="BJ2591" s="18"/>
      <c r="BK2591" s="18"/>
      <c r="BL2591" s="18"/>
      <c r="BM2591" s="18"/>
      <c r="BN2591" s="18"/>
      <c r="BO2591" s="18"/>
      <c r="BP2591" s="18"/>
      <c r="BQ2591" s="18"/>
      <c r="BR2591" s="18"/>
      <c r="BS2591" s="18"/>
      <c r="BT2591" s="18"/>
      <c r="BU2591" s="18"/>
      <c r="BV2591" s="18"/>
      <c r="BW2591" s="18"/>
      <c r="BX2591" s="18"/>
      <c r="BY2591" s="18"/>
      <c r="BZ2591" s="18"/>
      <c r="CA2591" s="18"/>
      <c r="CB2591" s="18"/>
      <c r="CC2591" s="18"/>
      <c r="CD2591" s="18"/>
      <c r="CE2591" s="18"/>
      <c r="CF2591" s="18"/>
      <c r="CG2591" s="18"/>
      <c r="CH2591" s="18"/>
      <c r="CI2591" s="18"/>
      <c r="CJ2591" s="18"/>
      <c r="CK2591" s="18"/>
      <c r="CL2591" s="18"/>
      <c r="CM2591" s="18"/>
      <c r="CN2591" s="18"/>
      <c r="CO2591" s="18"/>
      <c r="CP2591" s="18"/>
      <c r="CQ2591" s="18"/>
      <c r="CR2591" s="18"/>
      <c r="CS2591" s="18"/>
      <c r="CT2591" s="18"/>
      <c r="CU2591" s="18"/>
      <c r="CV2591" s="18"/>
      <c r="CW2591" s="18"/>
      <c r="CX2591" s="18"/>
      <c r="CY2591" s="18"/>
      <c r="CZ2591" s="18"/>
      <c r="DA2591" s="18"/>
      <c r="DB2591" s="18"/>
      <c r="DC2591" s="18"/>
      <c r="DD2591" s="18"/>
      <c r="DE2591" s="18"/>
      <c r="DF2591" s="18"/>
      <c r="DG2591" s="18"/>
      <c r="DH2591" s="18"/>
      <c r="DI2591" s="18"/>
      <c r="DJ2591" s="18"/>
      <c r="DK2591" s="18"/>
      <c r="DL2591" s="18"/>
      <c r="DM2591" s="18"/>
      <c r="DN2591" s="18"/>
      <c r="DO2591" s="18"/>
      <c r="DP2591" s="18"/>
      <c r="DQ2591" s="18"/>
      <c r="DR2591" s="18"/>
      <c r="DS2591" s="18"/>
      <c r="DT2591" s="18"/>
      <c r="DU2591" s="18"/>
      <c r="DV2591" s="18"/>
      <c r="DW2591" s="18"/>
      <c r="DX2591" s="18"/>
      <c r="DY2591" s="18"/>
      <c r="DZ2591" s="18"/>
      <c r="EA2591" s="18"/>
      <c r="EB2591" s="18"/>
      <c r="EC2591" s="18"/>
      <c r="ED2591" s="18"/>
      <c r="EE2591" s="18"/>
      <c r="EF2591" s="18"/>
      <c r="EG2591" s="18"/>
      <c r="EH2591" s="18"/>
      <c r="EI2591" s="18"/>
      <c r="EJ2591" s="18"/>
      <c r="EK2591" s="18"/>
      <c r="EL2591" s="18"/>
      <c r="EM2591" s="18"/>
      <c r="EN2591" s="18"/>
      <c r="EO2591" s="18"/>
      <c r="EP2591" s="18"/>
      <c r="EQ2591" s="18"/>
      <c r="ER2591" s="18"/>
      <c r="ES2591" s="18"/>
      <c r="ET2591" s="18"/>
      <c r="EU2591" s="18"/>
      <c r="EV2591" s="18"/>
      <c r="EW2591" s="18"/>
      <c r="EX2591" s="18"/>
      <c r="EY2591" s="18"/>
      <c r="EZ2591" s="18"/>
      <c r="FA2591" s="18"/>
      <c r="FB2591" s="18"/>
      <c r="FC2591" s="18"/>
      <c r="FD2591" s="18"/>
      <c r="FE2591" s="18"/>
      <c r="FF2591" s="18"/>
      <c r="FG2591" s="18"/>
      <c r="FH2591" s="18"/>
      <c r="FI2591" s="18"/>
      <c r="FJ2591" s="18"/>
      <c r="FK2591" s="18"/>
      <c r="FL2591" s="18"/>
      <c r="FM2591" s="18"/>
      <c r="FN2591" s="18"/>
      <c r="FO2591" s="18"/>
      <c r="FP2591" s="18"/>
      <c r="FQ2591" s="18"/>
      <c r="FR2591" s="18"/>
      <c r="FS2591" s="18"/>
      <c r="FT2591" s="18"/>
      <c r="FU2591" s="18"/>
      <c r="FV2591" s="18"/>
      <c r="FW2591" s="18"/>
      <c r="FX2591" s="18"/>
      <c r="FY2591" s="18"/>
      <c r="FZ2591" s="18"/>
      <c r="GA2591" s="18"/>
      <c r="GB2591" s="18"/>
      <c r="GC2591" s="18"/>
      <c r="GD2591" s="18"/>
      <c r="GE2591" s="18"/>
      <c r="GF2591" s="18"/>
      <c r="GG2591" s="18"/>
      <c r="GH2591" s="18"/>
      <c r="GI2591" s="18"/>
      <c r="GJ2591" s="18"/>
      <c r="GK2591" s="18"/>
      <c r="GL2591" s="18"/>
      <c r="GM2591" s="18"/>
      <c r="GN2591" s="18"/>
      <c r="GO2591" s="18"/>
      <c r="GP2591" s="18"/>
      <c r="GQ2591" s="18"/>
      <c r="GR2591" s="18"/>
      <c r="GS2591" s="18"/>
      <c r="GT2591" s="18"/>
    </row>
    <row r="2592" spans="1:202" x14ac:dyDescent="0.2">
      <c r="A2592" s="122"/>
      <c r="B2592" s="3"/>
      <c r="C2592" s="3"/>
      <c r="D2592" s="4"/>
      <c r="E2592" s="5"/>
      <c r="F2592" s="19"/>
      <c r="G2592" s="6"/>
      <c r="H2592" s="5"/>
      <c r="I2592" s="5"/>
      <c r="J2592" s="5"/>
      <c r="K2592" s="3"/>
      <c r="L2592" s="20"/>
      <c r="M2592" s="8"/>
      <c r="N2592" s="3"/>
      <c r="O2592" s="3"/>
      <c r="P2592" s="21"/>
      <c r="Q2592" s="2"/>
      <c r="R2592" s="9"/>
      <c r="S2592" s="9"/>
      <c r="T2592" s="9"/>
      <c r="U2592" s="9"/>
      <c r="V2592" s="9"/>
      <c r="W2592" s="9"/>
      <c r="X2592" s="9"/>
      <c r="Y2592" s="9"/>
      <c r="Z2592" s="9"/>
      <c r="AA2592" s="9"/>
      <c r="AB2592" s="9"/>
      <c r="AC2592" s="9"/>
      <c r="AD2592" s="9"/>
      <c r="AE2592" s="9"/>
      <c r="AF2592" s="59">
        <f t="shared" si="876"/>
        <v>45074</v>
      </c>
      <c r="AG2592" s="15">
        <f t="shared" si="877"/>
        <v>0</v>
      </c>
      <c r="AH2592" s="15">
        <f t="shared" si="877"/>
        <v>0</v>
      </c>
      <c r="AI2592" s="4">
        <f t="shared" si="877"/>
        <v>0</v>
      </c>
      <c r="AJ2592" s="16">
        <f t="shared" si="877"/>
        <v>0</v>
      </c>
      <c r="AK2592" s="4">
        <f t="shared" si="877"/>
        <v>0</v>
      </c>
      <c r="AL2592" s="59">
        <f t="shared" si="874"/>
        <v>45074</v>
      </c>
      <c r="AM2592" s="16">
        <f t="shared" si="878"/>
        <v>0</v>
      </c>
      <c r="AN2592" s="15">
        <f t="shared" si="878"/>
        <v>0</v>
      </c>
      <c r="AO2592" s="9">
        <f t="shared" si="878"/>
        <v>0</v>
      </c>
      <c r="AP2592" s="17">
        <f t="shared" si="878"/>
        <v>0</v>
      </c>
      <c r="AQ2592" s="15">
        <f t="shared" si="878"/>
        <v>0</v>
      </c>
      <c r="AR2592" s="10">
        <f t="shared" si="878"/>
        <v>0</v>
      </c>
      <c r="AS2592" s="59">
        <f t="shared" si="878"/>
        <v>0</v>
      </c>
      <c r="AT2592" s="18"/>
      <c r="AU2592" s="18"/>
      <c r="AV2592" s="40"/>
      <c r="AW2592" s="18"/>
      <c r="AX2592" s="18"/>
      <c r="AY2592" s="18"/>
      <c r="AZ2592" s="18"/>
      <c r="BA2592" s="18"/>
      <c r="BB2592" s="18"/>
      <c r="BC2592" s="18"/>
      <c r="BD2592" s="18"/>
      <c r="BE2592" s="18"/>
      <c r="BF2592" s="18"/>
      <c r="BG2592" s="18"/>
      <c r="BH2592" s="18"/>
      <c r="BI2592" s="18"/>
      <c r="BJ2592" s="18"/>
      <c r="BK2592" s="18"/>
      <c r="BL2592" s="18"/>
      <c r="BM2592" s="18"/>
      <c r="BN2592" s="18"/>
      <c r="BO2592" s="18"/>
      <c r="BP2592" s="18"/>
      <c r="BQ2592" s="18"/>
      <c r="BR2592" s="18"/>
      <c r="BS2592" s="18"/>
      <c r="BT2592" s="18"/>
      <c r="BU2592" s="18"/>
      <c r="BV2592" s="18"/>
      <c r="BW2592" s="18"/>
      <c r="BX2592" s="18"/>
      <c r="BY2592" s="18"/>
      <c r="BZ2592" s="18"/>
      <c r="CA2592" s="18"/>
      <c r="CB2592" s="18"/>
      <c r="CC2592" s="18"/>
      <c r="CD2592" s="18"/>
      <c r="CE2592" s="18"/>
      <c r="CF2592" s="18"/>
      <c r="CG2592" s="18"/>
      <c r="CH2592" s="18"/>
      <c r="CI2592" s="18"/>
      <c r="CJ2592" s="18"/>
      <c r="CK2592" s="18"/>
      <c r="CL2592" s="18"/>
      <c r="CM2592" s="18"/>
      <c r="CN2592" s="18"/>
      <c r="CO2592" s="18"/>
      <c r="CP2592" s="18"/>
      <c r="CQ2592" s="18"/>
      <c r="CR2592" s="18"/>
      <c r="CS2592" s="18"/>
      <c r="CT2592" s="18"/>
      <c r="CU2592" s="18"/>
      <c r="CV2592" s="18"/>
      <c r="CW2592" s="18"/>
      <c r="CX2592" s="18"/>
      <c r="CY2592" s="18"/>
      <c r="CZ2592" s="18"/>
      <c r="DA2592" s="18"/>
      <c r="DB2592" s="18"/>
      <c r="DC2592" s="18"/>
      <c r="DD2592" s="18"/>
      <c r="DE2592" s="18"/>
      <c r="DF2592" s="18"/>
      <c r="DG2592" s="18"/>
      <c r="DH2592" s="18"/>
      <c r="DI2592" s="18"/>
      <c r="DJ2592" s="18"/>
      <c r="DK2592" s="18"/>
      <c r="DL2592" s="18"/>
      <c r="DM2592" s="18"/>
      <c r="DN2592" s="18"/>
      <c r="DO2592" s="18"/>
      <c r="DP2592" s="18"/>
      <c r="DQ2592" s="18"/>
      <c r="DR2592" s="18"/>
      <c r="DS2592" s="18"/>
      <c r="DT2592" s="18"/>
      <c r="DU2592" s="18"/>
      <c r="DV2592" s="18"/>
      <c r="DW2592" s="18"/>
      <c r="DX2592" s="18"/>
      <c r="DY2592" s="18"/>
      <c r="DZ2592" s="18"/>
      <c r="EA2592" s="18"/>
      <c r="EB2592" s="18"/>
      <c r="EC2592" s="18"/>
      <c r="ED2592" s="18"/>
      <c r="EE2592" s="18"/>
      <c r="EF2592" s="18"/>
      <c r="EG2592" s="18"/>
      <c r="EH2592" s="18"/>
      <c r="EI2592" s="18"/>
      <c r="EJ2592" s="18"/>
      <c r="EK2592" s="18"/>
      <c r="EL2592" s="18"/>
      <c r="EM2592" s="18"/>
      <c r="EN2592" s="18"/>
      <c r="EO2592" s="18"/>
      <c r="EP2592" s="18"/>
      <c r="EQ2592" s="18"/>
      <c r="ER2592" s="18"/>
      <c r="ES2592" s="18"/>
      <c r="ET2592" s="18"/>
      <c r="EU2592" s="18"/>
      <c r="EV2592" s="18"/>
      <c r="EW2592" s="18"/>
      <c r="EX2592" s="18"/>
      <c r="EY2592" s="18"/>
      <c r="EZ2592" s="18"/>
      <c r="FA2592" s="18"/>
      <c r="FB2592" s="18"/>
      <c r="FC2592" s="18"/>
      <c r="FD2592" s="18"/>
      <c r="FE2592" s="18"/>
      <c r="FF2592" s="18"/>
      <c r="FG2592" s="18"/>
      <c r="FH2592" s="18"/>
      <c r="FI2592" s="18"/>
      <c r="FJ2592" s="18"/>
      <c r="FK2592" s="18"/>
      <c r="FL2592" s="18"/>
      <c r="FM2592" s="18"/>
      <c r="FN2592" s="18"/>
      <c r="FO2592" s="18"/>
      <c r="FP2592" s="18"/>
      <c r="FQ2592" s="18"/>
      <c r="FR2592" s="18"/>
      <c r="FS2592" s="18"/>
      <c r="FT2592" s="18"/>
      <c r="FU2592" s="18"/>
      <c r="FV2592" s="18"/>
      <c r="FW2592" s="18"/>
      <c r="FX2592" s="18"/>
      <c r="FY2592" s="18"/>
      <c r="FZ2592" s="18"/>
      <c r="GA2592" s="18"/>
      <c r="GB2592" s="18"/>
      <c r="GC2592" s="18"/>
      <c r="GD2592" s="18"/>
      <c r="GE2592" s="18"/>
      <c r="GF2592" s="18"/>
      <c r="GG2592" s="18"/>
      <c r="GH2592" s="18"/>
      <c r="GI2592" s="18"/>
      <c r="GJ2592" s="18"/>
      <c r="GK2592" s="18"/>
      <c r="GL2592" s="18"/>
      <c r="GM2592" s="18"/>
      <c r="GN2592" s="18"/>
      <c r="GO2592" s="18"/>
      <c r="GP2592" s="18"/>
      <c r="GQ2592" s="18"/>
      <c r="GR2592" s="18"/>
      <c r="GS2592" s="18"/>
      <c r="GT2592" s="18"/>
    </row>
    <row r="2593" spans="1:202" x14ac:dyDescent="0.2">
      <c r="A2593" s="122"/>
      <c r="B2593" s="3"/>
      <c r="C2593" s="3"/>
      <c r="D2593" s="4"/>
      <c r="E2593" s="5"/>
      <c r="F2593" s="19"/>
      <c r="G2593" s="6"/>
      <c r="H2593" s="5"/>
      <c r="I2593" s="5"/>
      <c r="J2593" s="5"/>
      <c r="K2593" s="3"/>
      <c r="L2593" s="20"/>
      <c r="M2593" s="8"/>
      <c r="N2593" s="3"/>
      <c r="O2593" s="3"/>
      <c r="P2593" s="21"/>
      <c r="Q2593" s="2"/>
      <c r="R2593" s="9"/>
      <c r="S2593" s="9"/>
      <c r="T2593" s="9"/>
      <c r="U2593" s="9"/>
      <c r="V2593" s="9"/>
      <c r="W2593" s="9"/>
      <c r="X2593" s="9"/>
      <c r="Y2593" s="9"/>
      <c r="Z2593" s="9"/>
      <c r="AA2593" s="9"/>
      <c r="AB2593" s="9"/>
      <c r="AC2593" s="9"/>
      <c r="AD2593" s="9"/>
      <c r="AE2593" s="9"/>
      <c r="AF2593" s="59"/>
      <c r="AG2593" s="15"/>
      <c r="AH2593" s="15"/>
      <c r="AI2593" s="4"/>
      <c r="AJ2593" s="16"/>
      <c r="AK2593" s="4"/>
      <c r="AL2593" s="59"/>
      <c r="AM2593" s="16"/>
      <c r="AN2593" s="15"/>
      <c r="AO2593" s="9"/>
      <c r="AP2593" s="17"/>
      <c r="AQ2593" s="15"/>
      <c r="AR2593" s="42"/>
      <c r="AS2593" s="59"/>
      <c r="AT2593" s="18"/>
      <c r="AU2593" s="18"/>
      <c r="AV2593" s="40"/>
      <c r="AW2593" s="18"/>
      <c r="AX2593" s="18"/>
      <c r="AY2593" s="18"/>
      <c r="AZ2593" s="18"/>
      <c r="BA2593" s="18"/>
      <c r="BB2593" s="18"/>
      <c r="BC2593" s="18"/>
      <c r="BD2593" s="18"/>
      <c r="BE2593" s="18"/>
      <c r="BF2593" s="18"/>
      <c r="BG2593" s="18"/>
      <c r="BH2593" s="18"/>
      <c r="BI2593" s="18"/>
      <c r="BJ2593" s="18"/>
      <c r="BK2593" s="18"/>
      <c r="BL2593" s="18"/>
      <c r="BM2593" s="18"/>
      <c r="BN2593" s="18"/>
      <c r="BO2593" s="18"/>
      <c r="BP2593" s="18"/>
      <c r="BQ2593" s="18"/>
      <c r="BR2593" s="18"/>
      <c r="BS2593" s="18"/>
      <c r="BT2593" s="18"/>
      <c r="BU2593" s="18"/>
      <c r="BV2593" s="18"/>
      <c r="BW2593" s="18"/>
      <c r="BX2593" s="18"/>
      <c r="BY2593" s="18"/>
      <c r="BZ2593" s="18"/>
      <c r="CA2593" s="18"/>
      <c r="CB2593" s="18"/>
      <c r="CC2593" s="18"/>
      <c r="CD2593" s="18"/>
      <c r="CE2593" s="18"/>
      <c r="CF2593" s="18"/>
      <c r="CG2593" s="18"/>
      <c r="CH2593" s="18"/>
      <c r="CI2593" s="18"/>
      <c r="CJ2593" s="18"/>
      <c r="CK2593" s="18"/>
      <c r="CL2593" s="18"/>
      <c r="CM2593" s="18"/>
      <c r="CN2593" s="18"/>
      <c r="CO2593" s="18"/>
      <c r="CP2593" s="18"/>
      <c r="CQ2593" s="18"/>
      <c r="CR2593" s="18"/>
      <c r="CS2593" s="18"/>
      <c r="CT2593" s="18"/>
      <c r="CU2593" s="18"/>
      <c r="CV2593" s="18"/>
      <c r="CW2593" s="18"/>
      <c r="CX2593" s="18"/>
      <c r="CY2593" s="18"/>
      <c r="CZ2593" s="18"/>
      <c r="DA2593" s="18"/>
      <c r="DB2593" s="18"/>
      <c r="DC2593" s="18"/>
      <c r="DD2593" s="18"/>
      <c r="DE2593" s="18"/>
      <c r="DF2593" s="18"/>
      <c r="DG2593" s="18"/>
      <c r="DH2593" s="18"/>
      <c r="DI2593" s="18"/>
      <c r="DJ2593" s="18"/>
      <c r="DK2593" s="18"/>
      <c r="DL2593" s="18"/>
      <c r="DM2593" s="18"/>
      <c r="DN2593" s="18"/>
      <c r="DO2593" s="18"/>
      <c r="DP2593" s="18"/>
      <c r="DQ2593" s="18"/>
      <c r="DR2593" s="18"/>
      <c r="DS2593" s="18"/>
      <c r="DT2593" s="18"/>
      <c r="DU2593" s="18"/>
      <c r="DV2593" s="18"/>
      <c r="DW2593" s="18"/>
      <c r="DX2593" s="18"/>
      <c r="DY2593" s="18"/>
      <c r="DZ2593" s="18"/>
      <c r="EA2593" s="18"/>
      <c r="EB2593" s="18"/>
      <c r="EC2593" s="18"/>
      <c r="ED2593" s="18"/>
      <c r="EE2593" s="18"/>
      <c r="EF2593" s="18"/>
      <c r="EG2593" s="18"/>
      <c r="EH2593" s="18"/>
      <c r="EI2593" s="18"/>
      <c r="EJ2593" s="18"/>
      <c r="EK2593" s="18"/>
      <c r="EL2593" s="18"/>
      <c r="EM2593" s="18"/>
      <c r="EN2593" s="18"/>
      <c r="EO2593" s="18"/>
      <c r="EP2593" s="18"/>
      <c r="EQ2593" s="18"/>
      <c r="ER2593" s="18"/>
      <c r="ES2593" s="18"/>
      <c r="ET2593" s="18"/>
      <c r="EU2593" s="18"/>
      <c r="EV2593" s="18"/>
      <c r="EW2593" s="18"/>
      <c r="EX2593" s="18"/>
      <c r="EY2593" s="18"/>
      <c r="EZ2593" s="18"/>
      <c r="FA2593" s="18"/>
      <c r="FB2593" s="18"/>
      <c r="FC2593" s="18"/>
      <c r="FD2593" s="18"/>
      <c r="FE2593" s="18"/>
      <c r="FF2593" s="18"/>
      <c r="FG2593" s="18"/>
      <c r="FH2593" s="18"/>
      <c r="FI2593" s="18"/>
      <c r="FJ2593" s="18"/>
      <c r="FK2593" s="18"/>
      <c r="FL2593" s="18"/>
      <c r="FM2593" s="18"/>
      <c r="FN2593" s="18"/>
      <c r="FO2593" s="18"/>
      <c r="FP2593" s="18"/>
      <c r="FQ2593" s="18"/>
      <c r="FR2593" s="18"/>
      <c r="FS2593" s="18"/>
      <c r="FT2593" s="18"/>
      <c r="FU2593" s="18"/>
      <c r="FV2593" s="18"/>
      <c r="FW2593" s="18"/>
      <c r="FX2593" s="18"/>
      <c r="FY2593" s="18"/>
      <c r="FZ2593" s="18"/>
      <c r="GA2593" s="18"/>
      <c r="GB2593" s="18"/>
      <c r="GC2593" s="18"/>
      <c r="GD2593" s="18"/>
      <c r="GE2593" s="18"/>
      <c r="GF2593" s="18"/>
      <c r="GG2593" s="18"/>
      <c r="GH2593" s="18"/>
      <c r="GI2593" s="18"/>
      <c r="GJ2593" s="18"/>
      <c r="GK2593" s="18"/>
      <c r="GL2593" s="18"/>
      <c r="GM2593" s="18"/>
      <c r="GN2593" s="18"/>
      <c r="GO2593" s="18"/>
      <c r="GP2593" s="18"/>
      <c r="GQ2593" s="18"/>
      <c r="GR2593" s="18"/>
      <c r="GS2593" s="18"/>
      <c r="GT2593" s="18"/>
    </row>
    <row r="2594" spans="1:202" x14ac:dyDescent="0.2">
      <c r="A2594" s="122"/>
      <c r="B2594" s="3"/>
      <c r="C2594" s="3"/>
      <c r="D2594" s="4"/>
      <c r="E2594" s="5"/>
      <c r="F2594" s="19"/>
      <c r="G2594" s="6"/>
      <c r="H2594" s="5"/>
      <c r="I2594" s="5"/>
      <c r="J2594" s="5"/>
      <c r="K2594" s="3"/>
      <c r="L2594" s="20"/>
      <c r="M2594" s="8"/>
      <c r="N2594" s="3"/>
      <c r="O2594" s="3"/>
      <c r="P2594" s="21"/>
      <c r="Q2594" s="2"/>
      <c r="R2594" s="9"/>
      <c r="S2594" s="9"/>
      <c r="T2594" s="9"/>
      <c r="U2594" s="9"/>
      <c r="V2594" s="9"/>
      <c r="W2594" s="9"/>
      <c r="X2594" s="9"/>
      <c r="Y2594" s="9"/>
      <c r="Z2594" s="9"/>
      <c r="AA2594" s="9"/>
      <c r="AB2594" s="9"/>
      <c r="AC2594" s="9"/>
      <c r="AD2594" s="9"/>
      <c r="AE2594" s="9"/>
      <c r="AF2594" s="59" t="str">
        <f t="shared" ref="AF2594:AS2594" si="879">$B$6</f>
        <v>CNEN22</v>
      </c>
      <c r="AG2594" s="9" t="str">
        <f t="shared" si="879"/>
        <v>CNEN22</v>
      </c>
      <c r="AH2594" s="9" t="str">
        <f t="shared" si="879"/>
        <v>CNEN22</v>
      </c>
      <c r="AI2594" s="9" t="str">
        <f t="shared" si="879"/>
        <v>CNEN22</v>
      </c>
      <c r="AJ2594" s="9" t="str">
        <f t="shared" si="879"/>
        <v>CNEN22</v>
      </c>
      <c r="AK2594" s="4" t="str">
        <f t="shared" si="879"/>
        <v>CNEN22</v>
      </c>
      <c r="AL2594" s="59" t="str">
        <f t="shared" si="879"/>
        <v>CNEN22</v>
      </c>
      <c r="AM2594" s="9" t="str">
        <f t="shared" si="879"/>
        <v>CNEN22</v>
      </c>
      <c r="AN2594" s="9" t="str">
        <f t="shared" si="879"/>
        <v>CNEN22</v>
      </c>
      <c r="AO2594" s="9" t="str">
        <f t="shared" si="879"/>
        <v>CNEN22</v>
      </c>
      <c r="AP2594" s="17" t="str">
        <f t="shared" si="879"/>
        <v>CNEN22</v>
      </c>
      <c r="AQ2594" s="9" t="str">
        <f t="shared" si="879"/>
        <v>CNEN22</v>
      </c>
      <c r="AR2594" s="10" t="str">
        <f t="shared" si="879"/>
        <v>CNEN22</v>
      </c>
      <c r="AS2594" s="59" t="str">
        <f t="shared" si="879"/>
        <v>CNEN22</v>
      </c>
      <c r="AT2594" s="18"/>
      <c r="AU2594" s="18"/>
      <c r="AV2594" s="40"/>
      <c r="AW2594" s="18"/>
      <c r="AX2594" s="18"/>
      <c r="AY2594" s="18"/>
      <c r="AZ2594" s="18"/>
      <c r="BA2594" s="18"/>
      <c r="BB2594" s="18"/>
      <c r="BC2594" s="18"/>
      <c r="BD2594" s="18"/>
      <c r="BE2594" s="18"/>
      <c r="BF2594" s="18"/>
      <c r="BG2594" s="18"/>
      <c r="BH2594" s="18"/>
      <c r="BI2594" s="18"/>
      <c r="BJ2594" s="18"/>
      <c r="BK2594" s="18"/>
      <c r="BL2594" s="18"/>
      <c r="BM2594" s="18"/>
      <c r="BN2594" s="18"/>
      <c r="BO2594" s="18"/>
      <c r="BP2594" s="18"/>
      <c r="BQ2594" s="18"/>
      <c r="BR2594" s="18"/>
      <c r="BS2594" s="18"/>
      <c r="BT2594" s="18"/>
      <c r="BU2594" s="18"/>
      <c r="BV2594" s="18"/>
      <c r="BW2594" s="18"/>
      <c r="BX2594" s="18"/>
      <c r="BY2594" s="18"/>
      <c r="BZ2594" s="18"/>
      <c r="CA2594" s="18"/>
      <c r="CB2594" s="18"/>
      <c r="CC2594" s="18"/>
      <c r="CD2594" s="18"/>
      <c r="CE2594" s="18"/>
      <c r="CF2594" s="18"/>
      <c r="CG2594" s="18"/>
      <c r="CH2594" s="18"/>
      <c r="CI2594" s="18"/>
      <c r="CJ2594" s="18"/>
      <c r="CK2594" s="18"/>
      <c r="CL2594" s="18"/>
      <c r="CM2594" s="18"/>
      <c r="CN2594" s="18"/>
      <c r="CO2594" s="18"/>
      <c r="CP2594" s="18"/>
      <c r="CQ2594" s="18"/>
      <c r="CR2594" s="18"/>
      <c r="CS2594" s="18"/>
      <c r="CT2594" s="18"/>
      <c r="CU2594" s="18"/>
      <c r="CV2594" s="18"/>
      <c r="CW2594" s="18"/>
      <c r="CX2594" s="18"/>
      <c r="CY2594" s="18"/>
      <c r="CZ2594" s="18"/>
      <c r="DA2594" s="18"/>
      <c r="DB2594" s="18"/>
      <c r="DC2594" s="18"/>
      <c r="DD2594" s="18"/>
      <c r="DE2594" s="18"/>
      <c r="DF2594" s="18"/>
      <c r="DG2594" s="18"/>
      <c r="DH2594" s="18"/>
      <c r="DI2594" s="18"/>
      <c r="DJ2594" s="18"/>
      <c r="DK2594" s="18"/>
      <c r="DL2594" s="18"/>
      <c r="DM2594" s="18"/>
      <c r="DN2594" s="18"/>
      <c r="DO2594" s="18"/>
      <c r="DP2594" s="18"/>
      <c r="DQ2594" s="18"/>
      <c r="DR2594" s="18"/>
      <c r="DS2594" s="18"/>
      <c r="DT2594" s="18"/>
      <c r="DU2594" s="18"/>
      <c r="DV2594" s="18"/>
      <c r="DW2594" s="18"/>
      <c r="DX2594" s="18"/>
      <c r="DY2594" s="18"/>
      <c r="DZ2594" s="18"/>
      <c r="EA2594" s="18"/>
      <c r="EB2594" s="18"/>
      <c r="EC2594" s="18"/>
      <c r="ED2594" s="18"/>
      <c r="EE2594" s="18"/>
      <c r="EF2594" s="18"/>
      <c r="EG2594" s="18"/>
      <c r="EH2594" s="18"/>
      <c r="EI2594" s="18"/>
      <c r="EJ2594" s="18"/>
      <c r="EK2594" s="18"/>
      <c r="EL2594" s="18"/>
      <c r="EM2594" s="18"/>
      <c r="EN2594" s="18"/>
      <c r="EO2594" s="18"/>
      <c r="EP2594" s="18"/>
      <c r="EQ2594" s="18"/>
      <c r="ER2594" s="18"/>
      <c r="ES2594" s="18"/>
      <c r="ET2594" s="18"/>
      <c r="EU2594" s="18"/>
      <c r="EV2594" s="18"/>
      <c r="EW2594" s="18"/>
      <c r="EX2594" s="18"/>
      <c r="EY2594" s="18"/>
      <c r="EZ2594" s="18"/>
      <c r="FA2594" s="18"/>
      <c r="FB2594" s="18"/>
      <c r="FC2594" s="18"/>
      <c r="FD2594" s="18"/>
      <c r="FE2594" s="18"/>
      <c r="FF2594" s="18"/>
      <c r="FG2594" s="18"/>
      <c r="FH2594" s="18"/>
      <c r="FI2594" s="18"/>
      <c r="FJ2594" s="18"/>
      <c r="FK2594" s="18"/>
      <c r="FL2594" s="18"/>
      <c r="FM2594" s="18"/>
      <c r="FN2594" s="18"/>
      <c r="FO2594" s="18"/>
      <c r="FP2594" s="18"/>
      <c r="FQ2594" s="18"/>
      <c r="FR2594" s="18"/>
      <c r="FS2594" s="18"/>
      <c r="FT2594" s="18"/>
      <c r="FU2594" s="18"/>
      <c r="FV2594" s="18"/>
      <c r="FW2594" s="18"/>
      <c r="FX2594" s="18"/>
      <c r="FY2594" s="18"/>
      <c r="FZ2594" s="18"/>
      <c r="GA2594" s="18"/>
      <c r="GB2594" s="18"/>
      <c r="GC2594" s="18"/>
      <c r="GD2594" s="18"/>
      <c r="GE2594" s="18"/>
      <c r="GF2594" s="18"/>
      <c r="GG2594" s="18"/>
      <c r="GH2594" s="18"/>
      <c r="GI2594" s="18"/>
      <c r="GJ2594" s="18"/>
      <c r="GK2594" s="18"/>
      <c r="GL2594" s="18"/>
      <c r="GM2594" s="18"/>
      <c r="GN2594" s="18"/>
      <c r="GO2594" s="18"/>
      <c r="GP2594" s="18"/>
      <c r="GQ2594" s="18"/>
      <c r="GR2594" s="18"/>
      <c r="GS2594" s="18"/>
      <c r="GT2594" s="18"/>
    </row>
    <row r="2595" spans="1:202" x14ac:dyDescent="0.2">
      <c r="A2595" s="122"/>
      <c r="B2595" s="3"/>
      <c r="C2595" s="3"/>
      <c r="D2595" s="4"/>
      <c r="E2595" s="5"/>
      <c r="F2595" s="19"/>
      <c r="G2595" s="6"/>
      <c r="H2595" s="5"/>
      <c r="I2595" s="5"/>
      <c r="J2595" s="5"/>
      <c r="K2595" s="3"/>
      <c r="L2595" s="20"/>
      <c r="M2595" s="8"/>
      <c r="N2595" s="3"/>
      <c r="O2595" s="3"/>
      <c r="P2595" s="21"/>
      <c r="Q2595" s="2"/>
      <c r="R2595" s="9"/>
      <c r="S2595" s="9"/>
      <c r="T2595" s="9"/>
      <c r="U2595" s="9"/>
      <c r="V2595" s="9"/>
      <c r="W2595" s="9"/>
      <c r="X2595" s="9"/>
      <c r="Y2595" s="9"/>
      <c r="Z2595" s="9"/>
      <c r="AA2595" s="9"/>
      <c r="AB2595" s="9"/>
      <c r="AC2595" s="9"/>
      <c r="AD2595" s="9"/>
      <c r="AE2595" s="9"/>
      <c r="AF2595" s="57" t="s">
        <v>16</v>
      </c>
      <c r="AG2595" s="3" t="s">
        <v>9</v>
      </c>
      <c r="AH2595" s="3" t="s">
        <v>10</v>
      </c>
      <c r="AI2595" s="36" t="s">
        <v>11</v>
      </c>
      <c r="AJ2595" s="37" t="s">
        <v>11</v>
      </c>
      <c r="AK2595" s="36" t="s">
        <v>11</v>
      </c>
      <c r="AL2595" s="60" t="s">
        <v>16</v>
      </c>
      <c r="AM2595" s="37" t="s">
        <v>11</v>
      </c>
      <c r="AN2595" s="3" t="s">
        <v>12</v>
      </c>
      <c r="AO2595" s="7" t="s">
        <v>13</v>
      </c>
      <c r="AP2595" s="38" t="s">
        <v>14</v>
      </c>
      <c r="AQ2595" s="3" t="s">
        <v>14</v>
      </c>
      <c r="AR2595" s="39" t="s">
        <v>15</v>
      </c>
      <c r="AS2595" s="57" t="s">
        <v>15</v>
      </c>
      <c r="AT2595" s="18"/>
      <c r="AU2595" s="18"/>
      <c r="AV2595" s="40"/>
      <c r="AW2595" s="18"/>
      <c r="AX2595" s="18"/>
      <c r="AY2595" s="18"/>
      <c r="AZ2595" s="18"/>
      <c r="BA2595" s="18"/>
      <c r="BB2595" s="18"/>
      <c r="BC2595" s="18"/>
      <c r="BD2595" s="18"/>
      <c r="BE2595" s="18"/>
      <c r="BF2595" s="18"/>
      <c r="BG2595" s="18"/>
      <c r="BH2595" s="18"/>
      <c r="BI2595" s="18"/>
      <c r="BJ2595" s="18"/>
      <c r="BK2595" s="18"/>
      <c r="BL2595" s="18"/>
      <c r="BM2595" s="18"/>
      <c r="BN2595" s="18"/>
      <c r="BO2595" s="18"/>
      <c r="BP2595" s="18"/>
      <c r="BQ2595" s="18"/>
      <c r="BR2595" s="18"/>
      <c r="BS2595" s="18"/>
      <c r="BT2595" s="18"/>
      <c r="BU2595" s="18"/>
      <c r="BV2595" s="18"/>
      <c r="BW2595" s="18"/>
      <c r="BX2595" s="18"/>
      <c r="BY2595" s="18"/>
      <c r="BZ2595" s="18"/>
      <c r="CA2595" s="18"/>
      <c r="CB2595" s="18"/>
      <c r="CC2595" s="18"/>
      <c r="CD2595" s="18"/>
      <c r="CE2595" s="18"/>
      <c r="CF2595" s="18"/>
      <c r="CG2595" s="18"/>
      <c r="CH2595" s="18"/>
      <c r="CI2595" s="18"/>
      <c r="CJ2595" s="18"/>
      <c r="CK2595" s="18"/>
      <c r="CL2595" s="18"/>
      <c r="CM2595" s="18"/>
      <c r="CN2595" s="18"/>
      <c r="CO2595" s="18"/>
      <c r="CP2595" s="18"/>
      <c r="CQ2595" s="18"/>
      <c r="CR2595" s="18"/>
      <c r="CS2595" s="18"/>
      <c r="CT2595" s="18"/>
      <c r="CU2595" s="18"/>
      <c r="CV2595" s="18"/>
      <c r="CW2595" s="18"/>
      <c r="CX2595" s="18"/>
      <c r="CY2595" s="18"/>
      <c r="CZ2595" s="18"/>
      <c r="DA2595" s="18"/>
      <c r="DB2595" s="18"/>
      <c r="DC2595" s="18"/>
      <c r="DD2595" s="18"/>
      <c r="DE2595" s="18"/>
      <c r="DF2595" s="18"/>
      <c r="DG2595" s="18"/>
      <c r="DH2595" s="18"/>
      <c r="DI2595" s="18"/>
      <c r="DJ2595" s="18"/>
      <c r="DK2595" s="18"/>
      <c r="DL2595" s="18"/>
      <c r="DM2595" s="18"/>
      <c r="DN2595" s="18"/>
      <c r="DO2595" s="18"/>
      <c r="DP2595" s="18"/>
      <c r="DQ2595" s="18"/>
      <c r="DR2595" s="18"/>
      <c r="DS2595" s="18"/>
      <c r="DT2595" s="18"/>
      <c r="DU2595" s="18"/>
      <c r="DV2595" s="18"/>
      <c r="DW2595" s="18"/>
      <c r="DX2595" s="18"/>
      <c r="DY2595" s="18"/>
      <c r="DZ2595" s="18"/>
      <c r="EA2595" s="18"/>
      <c r="EB2595" s="18"/>
      <c r="EC2595" s="18"/>
      <c r="ED2595" s="18"/>
      <c r="EE2595" s="18"/>
      <c r="EF2595" s="18"/>
      <c r="EG2595" s="18"/>
      <c r="EH2595" s="18"/>
      <c r="EI2595" s="18"/>
      <c r="EJ2595" s="18"/>
      <c r="EK2595" s="18"/>
      <c r="EL2595" s="18"/>
      <c r="EM2595" s="18"/>
      <c r="EN2595" s="18"/>
      <c r="EO2595" s="18"/>
      <c r="EP2595" s="18"/>
      <c r="EQ2595" s="18"/>
      <c r="ER2595" s="18"/>
      <c r="ES2595" s="18"/>
      <c r="ET2595" s="18"/>
      <c r="EU2595" s="18"/>
      <c r="EV2595" s="18"/>
      <c r="EW2595" s="18"/>
      <c r="EX2595" s="18"/>
      <c r="EY2595" s="18"/>
      <c r="EZ2595" s="18"/>
      <c r="FA2595" s="18"/>
      <c r="FB2595" s="18"/>
      <c r="FC2595" s="18"/>
      <c r="FD2595" s="18"/>
      <c r="FE2595" s="18"/>
      <c r="FF2595" s="18"/>
      <c r="FG2595" s="18"/>
      <c r="FH2595" s="18"/>
      <c r="FI2595" s="18"/>
      <c r="FJ2595" s="18"/>
      <c r="FK2595" s="18"/>
      <c r="FL2595" s="18"/>
      <c r="FM2595" s="18"/>
      <c r="FN2595" s="18"/>
      <c r="FO2595" s="18"/>
      <c r="FP2595" s="18"/>
      <c r="FQ2595" s="18"/>
      <c r="FR2595" s="18"/>
      <c r="FS2595" s="18"/>
      <c r="FT2595" s="18"/>
      <c r="FU2595" s="18"/>
      <c r="FV2595" s="18"/>
      <c r="FW2595" s="18"/>
      <c r="FX2595" s="18"/>
      <c r="FY2595" s="18"/>
      <c r="FZ2595" s="18"/>
      <c r="GA2595" s="18"/>
      <c r="GB2595" s="18"/>
      <c r="GC2595" s="18"/>
      <c r="GD2595" s="18"/>
      <c r="GE2595" s="18"/>
      <c r="GF2595" s="18"/>
      <c r="GG2595" s="18"/>
      <c r="GH2595" s="18"/>
      <c r="GI2595" s="18"/>
      <c r="GJ2595" s="18"/>
      <c r="GK2595" s="18"/>
      <c r="GL2595" s="18"/>
      <c r="GM2595" s="18"/>
      <c r="GN2595" s="18"/>
      <c r="GO2595" s="18"/>
      <c r="GP2595" s="18"/>
      <c r="GQ2595" s="18"/>
      <c r="GR2595" s="18"/>
      <c r="GS2595" s="18"/>
      <c r="GT2595" s="18"/>
    </row>
    <row r="2596" spans="1:202" x14ac:dyDescent="0.2">
      <c r="A2596" s="122"/>
      <c r="B2596" s="3"/>
      <c r="C2596" s="3"/>
      <c r="D2596" s="4"/>
      <c r="E2596" s="5"/>
      <c r="F2596" s="19"/>
      <c r="G2596" s="6"/>
      <c r="H2596" s="5"/>
      <c r="I2596" s="5"/>
      <c r="J2596" s="5"/>
      <c r="K2596" s="3"/>
      <c r="L2596" s="20"/>
      <c r="M2596" s="8"/>
      <c r="N2596" s="3"/>
      <c r="O2596" s="3"/>
      <c r="P2596" s="21"/>
      <c r="Q2596" s="2"/>
      <c r="R2596" s="9"/>
      <c r="S2596" s="9"/>
      <c r="T2596" s="9"/>
      <c r="U2596" s="9"/>
      <c r="V2596" s="9"/>
      <c r="W2596" s="9"/>
      <c r="X2596" s="9"/>
      <c r="Y2596" s="9"/>
      <c r="Z2596" s="9"/>
      <c r="AA2596" s="9"/>
      <c r="AB2596" s="9"/>
      <c r="AC2596" s="9"/>
      <c r="AD2596" s="9"/>
      <c r="AE2596" s="9"/>
      <c r="AF2596" s="57" t="s">
        <v>73</v>
      </c>
      <c r="AG2596" s="15" t="str">
        <f>$B$6</f>
        <v>CNEN22</v>
      </c>
      <c r="AH2596" s="3" t="s">
        <v>18</v>
      </c>
      <c r="AI2596" s="19" t="s">
        <v>19</v>
      </c>
      <c r="AJ2596" s="5"/>
      <c r="AK2596" s="19" t="s">
        <v>20</v>
      </c>
      <c r="AL2596" s="57"/>
      <c r="AM2596" s="5"/>
      <c r="AN2596" s="3"/>
      <c r="AO2596" s="7"/>
      <c r="AP2596" s="38"/>
      <c r="AQ2596" s="3"/>
      <c r="AR2596" s="39" t="s">
        <v>23</v>
      </c>
      <c r="AS2596" s="57" t="s">
        <v>23</v>
      </c>
      <c r="AT2596" s="18"/>
      <c r="AU2596" s="18"/>
      <c r="AV2596" s="40"/>
      <c r="AW2596" s="18"/>
      <c r="AX2596" s="18"/>
      <c r="AY2596" s="18"/>
      <c r="AZ2596" s="18"/>
      <c r="BA2596" s="18"/>
      <c r="BB2596" s="18"/>
      <c r="BC2596" s="18"/>
      <c r="BD2596" s="18"/>
      <c r="BE2596" s="18"/>
      <c r="BF2596" s="18"/>
      <c r="BG2596" s="18"/>
      <c r="BH2596" s="18"/>
      <c r="BI2596" s="18"/>
      <c r="BJ2596" s="18"/>
      <c r="BK2596" s="18"/>
      <c r="BL2596" s="18"/>
      <c r="BM2596" s="18"/>
      <c r="BN2596" s="18"/>
      <c r="BO2596" s="18"/>
      <c r="BP2596" s="18"/>
      <c r="BQ2596" s="18"/>
      <c r="BR2596" s="18"/>
      <c r="BS2596" s="18"/>
      <c r="BT2596" s="18"/>
      <c r="BU2596" s="18"/>
      <c r="BV2596" s="18"/>
      <c r="BW2596" s="18"/>
      <c r="BX2596" s="18"/>
      <c r="BY2596" s="18"/>
      <c r="BZ2596" s="18"/>
      <c r="CA2596" s="18"/>
      <c r="CB2596" s="18"/>
      <c r="CC2596" s="18"/>
      <c r="CD2596" s="18"/>
      <c r="CE2596" s="18"/>
      <c r="CF2596" s="18"/>
      <c r="CG2596" s="18"/>
      <c r="CH2596" s="18"/>
      <c r="CI2596" s="18"/>
      <c r="CJ2596" s="18"/>
      <c r="CK2596" s="18"/>
      <c r="CL2596" s="18"/>
      <c r="CM2596" s="18"/>
      <c r="CN2596" s="18"/>
      <c r="CO2596" s="18"/>
      <c r="CP2596" s="18"/>
      <c r="CQ2596" s="18"/>
      <c r="CR2596" s="18"/>
      <c r="CS2596" s="18"/>
      <c r="CT2596" s="18"/>
      <c r="CU2596" s="18"/>
      <c r="CV2596" s="18"/>
      <c r="CW2596" s="18"/>
      <c r="CX2596" s="18"/>
      <c r="CY2596" s="18"/>
      <c r="CZ2596" s="18"/>
      <c r="DA2596" s="18"/>
      <c r="DB2596" s="18"/>
      <c r="DC2596" s="18"/>
      <c r="DD2596" s="18"/>
      <c r="DE2596" s="18"/>
      <c r="DF2596" s="18"/>
      <c r="DG2596" s="18"/>
      <c r="DH2596" s="18"/>
      <c r="DI2596" s="18"/>
      <c r="DJ2596" s="18"/>
      <c r="DK2596" s="18"/>
      <c r="DL2596" s="18"/>
      <c r="DM2596" s="18"/>
      <c r="DN2596" s="18"/>
      <c r="DO2596" s="18"/>
      <c r="DP2596" s="18"/>
      <c r="DQ2596" s="18"/>
      <c r="DR2596" s="18"/>
      <c r="DS2596" s="18"/>
      <c r="DT2596" s="18"/>
      <c r="DU2596" s="18"/>
      <c r="DV2596" s="18"/>
      <c r="DW2596" s="18"/>
      <c r="DX2596" s="18"/>
      <c r="DY2596" s="18"/>
      <c r="DZ2596" s="18"/>
      <c r="EA2596" s="18"/>
      <c r="EB2596" s="18"/>
      <c r="EC2596" s="18"/>
      <c r="ED2596" s="18"/>
      <c r="EE2596" s="18"/>
      <c r="EF2596" s="18"/>
      <c r="EG2596" s="18"/>
      <c r="EH2596" s="18"/>
      <c r="EI2596" s="18"/>
      <c r="EJ2596" s="18"/>
      <c r="EK2596" s="18"/>
      <c r="EL2596" s="18"/>
      <c r="EM2596" s="18"/>
      <c r="EN2596" s="18"/>
      <c r="EO2596" s="18"/>
      <c r="EP2596" s="18"/>
      <c r="EQ2596" s="18"/>
      <c r="ER2596" s="18"/>
      <c r="ES2596" s="18"/>
      <c r="ET2596" s="18"/>
      <c r="EU2596" s="18"/>
      <c r="EV2596" s="18"/>
      <c r="EW2596" s="18"/>
      <c r="EX2596" s="18"/>
      <c r="EY2596" s="18"/>
      <c r="EZ2596" s="18"/>
      <c r="FA2596" s="18"/>
      <c r="FB2596" s="18"/>
      <c r="FC2596" s="18"/>
      <c r="FD2596" s="18"/>
      <c r="FE2596" s="18"/>
      <c r="FF2596" s="18"/>
      <c r="FG2596" s="18"/>
      <c r="FH2596" s="18"/>
      <c r="FI2596" s="18"/>
      <c r="FJ2596" s="18"/>
      <c r="FK2596" s="18"/>
      <c r="FL2596" s="18"/>
      <c r="FM2596" s="18"/>
      <c r="FN2596" s="18"/>
      <c r="FO2596" s="18"/>
      <c r="FP2596" s="18"/>
      <c r="FQ2596" s="18"/>
      <c r="FR2596" s="18"/>
      <c r="FS2596" s="18"/>
      <c r="FT2596" s="18"/>
      <c r="FU2596" s="18"/>
      <c r="FV2596" s="18"/>
      <c r="FW2596" s="18"/>
      <c r="FX2596" s="18"/>
      <c r="FY2596" s="18"/>
      <c r="FZ2596" s="18"/>
      <c r="GA2596" s="18"/>
      <c r="GB2596" s="18"/>
      <c r="GC2596" s="18"/>
      <c r="GD2596" s="18"/>
      <c r="GE2596" s="18"/>
      <c r="GF2596" s="18"/>
      <c r="GG2596" s="18"/>
      <c r="GH2596" s="18"/>
      <c r="GI2596" s="18"/>
      <c r="GJ2596" s="18"/>
      <c r="GK2596" s="18"/>
      <c r="GL2596" s="18"/>
      <c r="GM2596" s="18"/>
      <c r="GN2596" s="18"/>
      <c r="GO2596" s="18"/>
      <c r="GP2596" s="18"/>
      <c r="GQ2596" s="18"/>
      <c r="GR2596" s="18"/>
      <c r="GS2596" s="18"/>
      <c r="GT2596" s="18"/>
    </row>
    <row r="2597" spans="1:202" x14ac:dyDescent="0.2">
      <c r="A2597" s="122"/>
      <c r="B2597" s="3"/>
      <c r="C2597" s="3"/>
      <c r="D2597" s="4"/>
      <c r="E2597" s="5"/>
      <c r="F2597" s="19"/>
      <c r="G2597" s="6"/>
      <c r="H2597" s="5"/>
      <c r="I2597" s="5"/>
      <c r="J2597" s="5"/>
      <c r="K2597" s="3"/>
      <c r="L2597" s="20"/>
      <c r="M2597" s="8"/>
      <c r="N2597" s="3"/>
      <c r="O2597" s="3"/>
      <c r="P2597" s="21"/>
      <c r="Q2597" s="2"/>
      <c r="R2597" s="9"/>
      <c r="S2597" s="9"/>
      <c r="T2597" s="9"/>
      <c r="U2597" s="9"/>
      <c r="V2597" s="9"/>
      <c r="W2597" s="9"/>
      <c r="X2597" s="9"/>
      <c r="Y2597" s="9"/>
      <c r="Z2597" s="9"/>
      <c r="AA2597" s="9"/>
      <c r="AB2597" s="9"/>
      <c r="AC2597" s="9"/>
      <c r="AD2597" s="9"/>
      <c r="AE2597" s="9"/>
      <c r="AF2597" s="57" t="s">
        <v>73</v>
      </c>
      <c r="AG2597" s="15"/>
      <c r="AH2597" s="3"/>
      <c r="AI2597" s="19"/>
      <c r="AJ2597" s="5"/>
      <c r="AK2597" s="19"/>
      <c r="AL2597" s="57"/>
      <c r="AM2597" s="5"/>
      <c r="AN2597" s="3"/>
      <c r="AO2597" s="7"/>
      <c r="AP2597" s="38"/>
      <c r="AQ2597" s="3"/>
      <c r="AR2597" s="39" t="s">
        <v>28</v>
      </c>
      <c r="AS2597" s="57" t="s">
        <v>16</v>
      </c>
      <c r="AT2597" s="18"/>
      <c r="AU2597" s="18"/>
      <c r="AV2597" s="40"/>
      <c r="AW2597" s="18"/>
      <c r="AX2597" s="18"/>
      <c r="AY2597" s="18"/>
      <c r="AZ2597" s="18"/>
      <c r="BA2597" s="18"/>
      <c r="BB2597" s="18"/>
      <c r="BC2597" s="18"/>
      <c r="BD2597" s="18"/>
      <c r="BE2597" s="18"/>
      <c r="BF2597" s="18"/>
      <c r="BG2597" s="18"/>
      <c r="BH2597" s="18"/>
      <c r="BI2597" s="18"/>
      <c r="BJ2597" s="18"/>
      <c r="BK2597" s="18"/>
      <c r="BL2597" s="18"/>
      <c r="BM2597" s="18"/>
      <c r="BN2597" s="18"/>
      <c r="BO2597" s="18"/>
      <c r="BP2597" s="18"/>
      <c r="BQ2597" s="18"/>
      <c r="BR2597" s="18"/>
      <c r="BS2597" s="18"/>
      <c r="BT2597" s="18"/>
      <c r="BU2597" s="18"/>
      <c r="BV2597" s="18"/>
      <c r="BW2597" s="18"/>
      <c r="BX2597" s="18"/>
      <c r="BY2597" s="18"/>
      <c r="BZ2597" s="18"/>
      <c r="CA2597" s="18"/>
      <c r="CB2597" s="18"/>
      <c r="CC2597" s="18"/>
      <c r="CD2597" s="18"/>
      <c r="CE2597" s="18"/>
      <c r="CF2597" s="18"/>
      <c r="CG2597" s="18"/>
      <c r="CH2597" s="18"/>
      <c r="CI2597" s="18"/>
      <c r="CJ2597" s="18"/>
      <c r="CK2597" s="18"/>
      <c r="CL2597" s="18"/>
      <c r="CM2597" s="18"/>
      <c r="CN2597" s="18"/>
      <c r="CO2597" s="18"/>
      <c r="CP2597" s="18"/>
      <c r="CQ2597" s="18"/>
      <c r="CR2597" s="18"/>
      <c r="CS2597" s="18"/>
      <c r="CT2597" s="18"/>
      <c r="CU2597" s="18"/>
      <c r="CV2597" s="18"/>
      <c r="CW2597" s="18"/>
      <c r="CX2597" s="18"/>
      <c r="CY2597" s="18"/>
      <c r="CZ2597" s="18"/>
      <c r="DA2597" s="18"/>
      <c r="DB2597" s="18"/>
      <c r="DC2597" s="18"/>
      <c r="DD2597" s="18"/>
      <c r="DE2597" s="18"/>
      <c r="DF2597" s="18"/>
      <c r="DG2597" s="18"/>
      <c r="DH2597" s="18"/>
      <c r="DI2597" s="18"/>
      <c r="DJ2597" s="18"/>
      <c r="DK2597" s="18"/>
      <c r="DL2597" s="18"/>
      <c r="DM2597" s="18"/>
      <c r="DN2597" s="18"/>
      <c r="DO2597" s="18"/>
      <c r="DP2597" s="18"/>
      <c r="DQ2597" s="18"/>
      <c r="DR2597" s="18"/>
      <c r="DS2597" s="18"/>
      <c r="DT2597" s="18"/>
      <c r="DU2597" s="18"/>
      <c r="DV2597" s="18"/>
      <c r="DW2597" s="18"/>
      <c r="DX2597" s="18"/>
      <c r="DY2597" s="18"/>
      <c r="DZ2597" s="18"/>
      <c r="EA2597" s="18"/>
      <c r="EB2597" s="18"/>
      <c r="EC2597" s="18"/>
      <c r="ED2597" s="18"/>
      <c r="EE2597" s="18"/>
      <c r="EF2597" s="18"/>
      <c r="EG2597" s="18"/>
      <c r="EH2597" s="18"/>
      <c r="EI2597" s="18"/>
      <c r="EJ2597" s="18"/>
      <c r="EK2597" s="18"/>
      <c r="EL2597" s="18"/>
      <c r="EM2597" s="18"/>
      <c r="EN2597" s="18"/>
      <c r="EO2597" s="18"/>
      <c r="EP2597" s="18"/>
      <c r="EQ2597" s="18"/>
      <c r="ER2597" s="18"/>
      <c r="ES2597" s="18"/>
      <c r="ET2597" s="18"/>
      <c r="EU2597" s="18"/>
      <c r="EV2597" s="18"/>
      <c r="EW2597" s="18"/>
      <c r="EX2597" s="18"/>
      <c r="EY2597" s="18"/>
      <c r="EZ2597" s="18"/>
      <c r="FA2597" s="18"/>
      <c r="FB2597" s="18"/>
      <c r="FC2597" s="18"/>
      <c r="FD2597" s="18"/>
      <c r="FE2597" s="18"/>
      <c r="FF2597" s="18"/>
      <c r="FG2597" s="18"/>
      <c r="FH2597" s="18"/>
      <c r="FI2597" s="18"/>
      <c r="FJ2597" s="18"/>
      <c r="FK2597" s="18"/>
      <c r="FL2597" s="18"/>
      <c r="FM2597" s="18"/>
      <c r="FN2597" s="18"/>
      <c r="FO2597" s="18"/>
      <c r="FP2597" s="18"/>
      <c r="FQ2597" s="18"/>
      <c r="FR2597" s="18"/>
      <c r="FS2597" s="18"/>
      <c r="FT2597" s="18"/>
      <c r="FU2597" s="18"/>
      <c r="FV2597" s="18"/>
      <c r="FW2597" s="18"/>
      <c r="FX2597" s="18"/>
      <c r="FY2597" s="18"/>
      <c r="FZ2597" s="18"/>
      <c r="GA2597" s="18"/>
      <c r="GB2597" s="18"/>
      <c r="GC2597" s="18"/>
      <c r="GD2597" s="18"/>
      <c r="GE2597" s="18"/>
      <c r="GF2597" s="18"/>
      <c r="GG2597" s="18"/>
      <c r="GH2597" s="18"/>
      <c r="GI2597" s="18"/>
      <c r="GJ2597" s="18"/>
      <c r="GK2597" s="18"/>
      <c r="GL2597" s="18"/>
      <c r="GM2597" s="18"/>
      <c r="GN2597" s="18"/>
      <c r="GO2597" s="18"/>
      <c r="GP2597" s="18"/>
      <c r="GQ2597" s="18"/>
      <c r="GR2597" s="18"/>
      <c r="GS2597" s="18"/>
      <c r="GT2597" s="18"/>
    </row>
    <row r="2598" spans="1:202" x14ac:dyDescent="0.2">
      <c r="A2598" s="122"/>
      <c r="B2598" s="3"/>
      <c r="C2598" s="3"/>
      <c r="D2598" s="4"/>
      <c r="E2598" s="5"/>
      <c r="F2598" s="19"/>
      <c r="G2598" s="6"/>
      <c r="H2598" s="5"/>
      <c r="I2598" s="5"/>
      <c r="J2598" s="5"/>
      <c r="K2598" s="3"/>
      <c r="L2598" s="20"/>
      <c r="M2598" s="8"/>
      <c r="N2598" s="3"/>
      <c r="O2598" s="3"/>
      <c r="P2598" s="21"/>
      <c r="Q2598" s="2"/>
      <c r="R2598" s="9"/>
      <c r="S2598" s="9"/>
      <c r="T2598" s="9"/>
      <c r="U2598" s="9"/>
      <c r="V2598" s="9"/>
      <c r="W2598" s="9"/>
      <c r="X2598" s="9"/>
      <c r="Y2598" s="9"/>
      <c r="Z2598" s="9"/>
      <c r="AA2598" s="9"/>
      <c r="AB2598" s="9"/>
      <c r="AC2598" s="9"/>
      <c r="AD2598" s="9"/>
      <c r="AE2598" s="9"/>
      <c r="AF2598" s="57"/>
      <c r="AG2598" s="3" t="s">
        <v>30</v>
      </c>
      <c r="AH2598" s="3" t="s">
        <v>30</v>
      </c>
      <c r="AI2598" s="19" t="s">
        <v>31</v>
      </c>
      <c r="AJ2598" s="5" t="s">
        <v>32</v>
      </c>
      <c r="AK2598" s="4" t="s">
        <v>33</v>
      </c>
      <c r="AL2598" s="59"/>
      <c r="AM2598" s="16" t="s">
        <v>36</v>
      </c>
      <c r="AN2598" s="3" t="s">
        <v>30</v>
      </c>
      <c r="AO2598" s="7"/>
      <c r="AP2598" s="38" t="s">
        <v>37</v>
      </c>
      <c r="AQ2598" s="3" t="s">
        <v>30</v>
      </c>
      <c r="AR2598" s="39" t="s">
        <v>38</v>
      </c>
      <c r="AS2598" s="59"/>
      <c r="AT2598" s="18"/>
      <c r="AU2598" s="18"/>
      <c r="AV2598" s="40"/>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8"/>
      <c r="FH2598" s="18"/>
      <c r="FI2598" s="18"/>
      <c r="FJ2598" s="18"/>
      <c r="FK2598" s="18"/>
      <c r="FL2598" s="18"/>
      <c r="FM2598" s="18"/>
      <c r="FN2598" s="18"/>
      <c r="FO2598" s="18"/>
      <c r="FP2598" s="18"/>
      <c r="FQ2598" s="18"/>
      <c r="FR2598" s="18"/>
      <c r="FS2598" s="18"/>
      <c r="FT2598" s="18"/>
      <c r="FU2598" s="18"/>
      <c r="FV2598" s="18"/>
      <c r="FW2598" s="18"/>
      <c r="FX2598" s="18"/>
      <c r="FY2598" s="18"/>
      <c r="FZ2598" s="18"/>
      <c r="GA2598" s="18"/>
      <c r="GB2598" s="18"/>
      <c r="GC2598" s="18"/>
      <c r="GD2598" s="18"/>
      <c r="GE2598" s="18"/>
      <c r="GF2598" s="18"/>
      <c r="GG2598" s="18"/>
      <c r="GH2598" s="18"/>
      <c r="GI2598" s="18"/>
      <c r="GJ2598" s="18"/>
      <c r="GK2598" s="18"/>
      <c r="GL2598" s="18"/>
      <c r="GM2598" s="18"/>
      <c r="GN2598" s="18"/>
      <c r="GO2598" s="18"/>
      <c r="GP2598" s="18"/>
      <c r="GQ2598" s="18"/>
      <c r="GR2598" s="18"/>
      <c r="GS2598" s="18"/>
      <c r="GT2598" s="18"/>
    </row>
    <row r="2599" spans="1:202" x14ac:dyDescent="0.2">
      <c r="A2599" s="122"/>
      <c r="B2599" s="3"/>
      <c r="C2599" s="3"/>
      <c r="D2599" s="4"/>
      <c r="E2599" s="5"/>
      <c r="F2599" s="19"/>
      <c r="G2599" s="6"/>
      <c r="H2599" s="5"/>
      <c r="I2599" s="5"/>
      <c r="J2599" s="5"/>
      <c r="K2599" s="3"/>
      <c r="L2599" s="20"/>
      <c r="M2599" s="8"/>
      <c r="N2599" s="3"/>
      <c r="O2599" s="3"/>
      <c r="P2599" s="21"/>
      <c r="Q2599" s="2"/>
      <c r="R2599" s="9"/>
      <c r="S2599" s="9"/>
      <c r="T2599" s="9"/>
      <c r="U2599" s="9"/>
      <c r="V2599" s="9"/>
      <c r="W2599" s="9"/>
      <c r="X2599" s="9"/>
      <c r="Y2599" s="9"/>
      <c r="Z2599" s="9"/>
      <c r="AA2599" s="9"/>
      <c r="AB2599" s="9"/>
      <c r="AC2599" s="9"/>
      <c r="AD2599" s="9"/>
      <c r="AE2599" s="9"/>
      <c r="AF2599" s="59"/>
      <c r="AG2599" s="15"/>
      <c r="AH2599" s="15"/>
      <c r="AI2599" s="4"/>
      <c r="AJ2599" s="16"/>
      <c r="AK2599" s="4"/>
      <c r="AL2599" s="59"/>
      <c r="AM2599" s="16"/>
      <c r="AN2599" s="15"/>
      <c r="AO2599" s="9"/>
      <c r="AP2599" s="17"/>
      <c r="AQ2599" s="15"/>
      <c r="AR2599" s="10"/>
      <c r="AS2599" s="61"/>
      <c r="AT2599" s="18"/>
      <c r="AU2599" s="18"/>
      <c r="AV2599" s="40"/>
      <c r="AW2599" s="18"/>
      <c r="AX2599" s="18"/>
      <c r="AY2599" s="18"/>
      <c r="AZ2599" s="18"/>
      <c r="BA2599" s="18"/>
      <c r="BB2599" s="18"/>
      <c r="BC2599" s="18"/>
      <c r="BD2599" s="18"/>
      <c r="BE2599" s="18"/>
      <c r="BF2599" s="18"/>
      <c r="BG2599" s="18"/>
      <c r="BH2599" s="18"/>
      <c r="BI2599" s="18"/>
      <c r="BJ2599" s="18"/>
      <c r="BK2599" s="18"/>
      <c r="BL2599" s="18"/>
      <c r="BM2599" s="18"/>
      <c r="BN2599" s="18"/>
      <c r="BO2599" s="18"/>
      <c r="BP2599" s="18"/>
      <c r="BQ2599" s="18"/>
      <c r="BR2599" s="18"/>
      <c r="BS2599" s="18"/>
      <c r="BT2599" s="18"/>
      <c r="BU2599" s="18"/>
      <c r="BV2599" s="18"/>
      <c r="BW2599" s="18"/>
      <c r="BX2599" s="18"/>
      <c r="BY2599" s="18"/>
      <c r="BZ2599" s="18"/>
      <c r="CA2599" s="18"/>
      <c r="CB2599" s="18"/>
      <c r="CC2599" s="18"/>
      <c r="CD2599" s="18"/>
      <c r="CE2599" s="18"/>
      <c r="CF2599" s="18"/>
      <c r="CG2599" s="18"/>
      <c r="CH2599" s="18"/>
      <c r="CI2599" s="18"/>
      <c r="CJ2599" s="18"/>
      <c r="CK2599" s="18"/>
      <c r="CL2599" s="18"/>
      <c r="CM2599" s="18"/>
      <c r="CN2599" s="18"/>
      <c r="CO2599" s="18"/>
      <c r="CP2599" s="18"/>
      <c r="CQ2599" s="18"/>
      <c r="CR2599" s="18"/>
      <c r="CS2599" s="18"/>
      <c r="CT2599" s="18"/>
      <c r="CU2599" s="18"/>
      <c r="CV2599" s="18"/>
      <c r="CW2599" s="18"/>
      <c r="CX2599" s="18"/>
      <c r="CY2599" s="18"/>
      <c r="CZ2599" s="18"/>
      <c r="DA2599" s="18"/>
      <c r="DB2599" s="18"/>
      <c r="DC2599" s="18"/>
      <c r="DD2599" s="18"/>
      <c r="DE2599" s="18"/>
      <c r="DF2599" s="18"/>
      <c r="DG2599" s="18"/>
      <c r="DH2599" s="18"/>
      <c r="DI2599" s="18"/>
      <c r="DJ2599" s="18"/>
      <c r="DK2599" s="18"/>
      <c r="DL2599" s="18"/>
      <c r="DM2599" s="18"/>
      <c r="DN2599" s="18"/>
      <c r="DO2599" s="18"/>
      <c r="DP2599" s="18"/>
      <c r="DQ2599" s="18"/>
      <c r="DR2599" s="18"/>
      <c r="DS2599" s="18"/>
      <c r="DT2599" s="18"/>
      <c r="DU2599" s="18"/>
      <c r="DV2599" s="18"/>
      <c r="DW2599" s="18"/>
      <c r="DX2599" s="18"/>
      <c r="DY2599" s="18"/>
      <c r="DZ2599" s="18"/>
      <c r="EA2599" s="18"/>
      <c r="EB2599" s="18"/>
      <c r="EC2599" s="18"/>
      <c r="ED2599" s="18"/>
      <c r="EE2599" s="18"/>
      <c r="EF2599" s="18"/>
      <c r="EG2599" s="18"/>
      <c r="EH2599" s="18"/>
      <c r="EI2599" s="18"/>
      <c r="EJ2599" s="18"/>
      <c r="EK2599" s="18"/>
      <c r="EL2599" s="18"/>
      <c r="EM2599" s="18"/>
      <c r="EN2599" s="18"/>
      <c r="EO2599" s="18"/>
      <c r="EP2599" s="18"/>
      <c r="EQ2599" s="18"/>
      <c r="ER2599" s="18"/>
      <c r="ES2599" s="18"/>
      <c r="ET2599" s="18"/>
      <c r="EU2599" s="18"/>
      <c r="EV2599" s="18"/>
      <c r="EW2599" s="18"/>
      <c r="EX2599" s="18"/>
      <c r="EY2599" s="18"/>
      <c r="EZ2599" s="18"/>
      <c r="FA2599" s="18"/>
      <c r="FB2599" s="18"/>
      <c r="FC2599" s="18"/>
      <c r="FD2599" s="18"/>
      <c r="FE2599" s="18"/>
      <c r="FF2599" s="18"/>
      <c r="FG2599" s="18"/>
      <c r="FH2599" s="18"/>
      <c r="FI2599" s="18"/>
      <c r="FJ2599" s="18"/>
      <c r="FK2599" s="18"/>
      <c r="FL2599" s="18"/>
      <c r="FM2599" s="18"/>
      <c r="FN2599" s="18"/>
      <c r="FO2599" s="18"/>
      <c r="FP2599" s="18"/>
      <c r="FQ2599" s="18"/>
      <c r="FR2599" s="18"/>
      <c r="FS2599" s="18"/>
      <c r="FT2599" s="18"/>
      <c r="FU2599" s="18"/>
      <c r="FV2599" s="18"/>
      <c r="FW2599" s="18"/>
      <c r="FX2599" s="18"/>
      <c r="FY2599" s="18"/>
      <c r="FZ2599" s="18"/>
      <c r="GA2599" s="18"/>
      <c r="GB2599" s="18"/>
      <c r="GC2599" s="18"/>
      <c r="GD2599" s="18"/>
      <c r="GE2599" s="18"/>
      <c r="GF2599" s="18"/>
      <c r="GG2599" s="18"/>
      <c r="GH2599" s="18"/>
      <c r="GI2599" s="18"/>
      <c r="GJ2599" s="18"/>
      <c r="GK2599" s="18"/>
      <c r="GL2599" s="18"/>
      <c r="GM2599" s="18"/>
      <c r="GN2599" s="18"/>
      <c r="GO2599" s="18"/>
      <c r="GP2599" s="18"/>
      <c r="GQ2599" s="18"/>
      <c r="GR2599" s="18"/>
      <c r="GS2599" s="18"/>
      <c r="GT2599" s="18"/>
    </row>
    <row r="2600" spans="1:202" x14ac:dyDescent="0.2">
      <c r="A2600" s="122"/>
      <c r="B2600" s="3"/>
      <c r="C2600" s="3"/>
      <c r="D2600" s="4"/>
      <c r="E2600" s="5"/>
      <c r="F2600" s="19"/>
      <c r="G2600" s="6"/>
      <c r="H2600" s="5"/>
      <c r="I2600" s="5"/>
      <c r="J2600" s="5"/>
      <c r="K2600" s="3"/>
      <c r="L2600" s="20"/>
      <c r="M2600" s="8"/>
      <c r="N2600" s="3"/>
      <c r="O2600" s="3"/>
      <c r="P2600" s="21"/>
      <c r="Q2600" s="2"/>
      <c r="R2600" s="9"/>
      <c r="S2600" s="9"/>
      <c r="T2600" s="9"/>
      <c r="U2600" s="9"/>
      <c r="V2600" s="9"/>
      <c r="W2600" s="9"/>
      <c r="X2600" s="9"/>
      <c r="Y2600" s="9"/>
      <c r="Z2600" s="9"/>
      <c r="AA2600" s="9"/>
      <c r="AB2600" s="9"/>
      <c r="AC2600" s="9"/>
      <c r="AD2600" s="9"/>
      <c r="AE2600" s="9"/>
      <c r="AF2600" s="59">
        <f>(AF2592+1)</f>
        <v>45075</v>
      </c>
      <c r="AG2600" s="15">
        <f t="shared" ref="AG2600:AK2615" si="880">VLOOKUP($AF2600,$A$10:$Q$3625,(AG$1)+1)</f>
        <v>0</v>
      </c>
      <c r="AH2600" s="15">
        <f t="shared" si="880"/>
        <v>0</v>
      </c>
      <c r="AI2600" s="4">
        <f t="shared" si="880"/>
        <v>0</v>
      </c>
      <c r="AJ2600" s="16">
        <f t="shared" si="880"/>
        <v>0</v>
      </c>
      <c r="AK2600" s="4">
        <f t="shared" si="880"/>
        <v>0</v>
      </c>
      <c r="AL2600" s="59">
        <f t="shared" ref="AL2600:AL2629" si="881">AF2600</f>
        <v>45075</v>
      </c>
      <c r="AM2600" s="16">
        <f t="shared" ref="AM2600:AS2615" si="882">VLOOKUP($AF2600,$A$10:$Q$3625,(AM$1)+1)</f>
        <v>0</v>
      </c>
      <c r="AN2600" s="15">
        <f t="shared" si="882"/>
        <v>0</v>
      </c>
      <c r="AO2600" s="9">
        <f t="shared" si="882"/>
        <v>0</v>
      </c>
      <c r="AP2600" s="17">
        <f t="shared" si="882"/>
        <v>0</v>
      </c>
      <c r="AQ2600" s="15">
        <f t="shared" si="882"/>
        <v>0</v>
      </c>
      <c r="AR2600" s="10">
        <f t="shared" si="882"/>
        <v>0</v>
      </c>
      <c r="AS2600" s="59">
        <f t="shared" si="882"/>
        <v>0</v>
      </c>
      <c r="AT2600" s="18"/>
      <c r="AU2600" s="18"/>
      <c r="AV2600" s="40"/>
      <c r="AW2600" s="18"/>
      <c r="AX2600" s="18"/>
      <c r="AY2600" s="18"/>
      <c r="AZ2600" s="18"/>
      <c r="BA2600" s="18"/>
      <c r="BB2600" s="18"/>
      <c r="BC2600" s="18"/>
      <c r="BD2600" s="18"/>
      <c r="BE2600" s="18"/>
      <c r="BF2600" s="18"/>
      <c r="BG2600" s="18"/>
      <c r="BH2600" s="18"/>
      <c r="BI2600" s="18"/>
      <c r="BJ2600" s="18"/>
      <c r="BK2600" s="18"/>
      <c r="BL2600" s="18"/>
      <c r="BM2600" s="18"/>
      <c r="BN2600" s="18"/>
      <c r="BO2600" s="18"/>
      <c r="BP2600" s="18"/>
      <c r="BQ2600" s="18"/>
      <c r="BR2600" s="18"/>
      <c r="BS2600" s="18"/>
      <c r="BT2600" s="18"/>
      <c r="BU2600" s="18"/>
      <c r="BV2600" s="18"/>
      <c r="BW2600" s="18"/>
      <c r="BX2600" s="18"/>
      <c r="BY2600" s="18"/>
      <c r="BZ2600" s="18"/>
      <c r="CA2600" s="18"/>
      <c r="CB2600" s="18"/>
      <c r="CC2600" s="18"/>
      <c r="CD2600" s="18"/>
      <c r="CE2600" s="18"/>
      <c r="CF2600" s="18"/>
      <c r="CG2600" s="18"/>
      <c r="CH2600" s="18"/>
      <c r="CI2600" s="18"/>
      <c r="CJ2600" s="18"/>
      <c r="CK2600" s="18"/>
      <c r="CL2600" s="18"/>
      <c r="CM2600" s="18"/>
      <c r="CN2600" s="18"/>
      <c r="CO2600" s="18"/>
      <c r="CP2600" s="18"/>
      <c r="CQ2600" s="18"/>
      <c r="CR2600" s="18"/>
      <c r="CS2600" s="18"/>
      <c r="CT2600" s="18"/>
      <c r="CU2600" s="18"/>
      <c r="CV2600" s="18"/>
      <c r="CW2600" s="18"/>
      <c r="CX2600" s="18"/>
      <c r="CY2600" s="18"/>
      <c r="CZ2600" s="18"/>
      <c r="DA2600" s="18"/>
      <c r="DB2600" s="18"/>
      <c r="DC2600" s="18"/>
      <c r="DD2600" s="18"/>
      <c r="DE2600" s="18"/>
      <c r="DF2600" s="18"/>
      <c r="DG2600" s="18"/>
      <c r="DH2600" s="18"/>
      <c r="DI2600" s="18"/>
      <c r="DJ2600" s="18"/>
      <c r="DK2600" s="18"/>
      <c r="DL2600" s="18"/>
      <c r="DM2600" s="18"/>
      <c r="DN2600" s="18"/>
      <c r="DO2600" s="18"/>
      <c r="DP2600" s="18"/>
      <c r="DQ2600" s="18"/>
      <c r="DR2600" s="18"/>
      <c r="DS2600" s="18"/>
      <c r="DT2600" s="18"/>
      <c r="DU2600" s="18"/>
      <c r="DV2600" s="18"/>
      <c r="DW2600" s="18"/>
      <c r="DX2600" s="18"/>
      <c r="DY2600" s="18"/>
      <c r="DZ2600" s="18"/>
      <c r="EA2600" s="18"/>
      <c r="EB2600" s="18"/>
      <c r="EC2600" s="18"/>
      <c r="ED2600" s="18"/>
      <c r="EE2600" s="18"/>
      <c r="EF2600" s="18"/>
      <c r="EG2600" s="18"/>
      <c r="EH2600" s="18"/>
      <c r="EI2600" s="18"/>
      <c r="EJ2600" s="18"/>
      <c r="EK2600" s="18"/>
      <c r="EL2600" s="18"/>
      <c r="EM2600" s="18"/>
      <c r="EN2600" s="18"/>
      <c r="EO2600" s="18"/>
      <c r="EP2600" s="18"/>
      <c r="EQ2600" s="18"/>
      <c r="ER2600" s="18"/>
      <c r="ES2600" s="18"/>
      <c r="ET2600" s="18"/>
      <c r="EU2600" s="18"/>
      <c r="EV2600" s="18"/>
      <c r="EW2600" s="18"/>
      <c r="EX2600" s="18"/>
      <c r="EY2600" s="18"/>
      <c r="EZ2600" s="18"/>
      <c r="FA2600" s="18"/>
      <c r="FB2600" s="18"/>
      <c r="FC2600" s="18"/>
      <c r="FD2600" s="18"/>
      <c r="FE2600" s="18"/>
      <c r="FF2600" s="18"/>
      <c r="FG2600" s="18"/>
      <c r="FH2600" s="18"/>
      <c r="FI2600" s="18"/>
      <c r="FJ2600" s="18"/>
      <c r="FK2600" s="18"/>
      <c r="FL2600" s="18"/>
      <c r="FM2600" s="18"/>
      <c r="FN2600" s="18"/>
      <c r="FO2600" s="18"/>
      <c r="FP2600" s="18"/>
      <c r="FQ2600" s="18"/>
      <c r="FR2600" s="18"/>
      <c r="FS2600" s="18"/>
      <c r="FT2600" s="18"/>
      <c r="FU2600" s="18"/>
      <c r="FV2600" s="18"/>
      <c r="FW2600" s="18"/>
      <c r="FX2600" s="18"/>
      <c r="FY2600" s="18"/>
      <c r="FZ2600" s="18"/>
      <c r="GA2600" s="18"/>
      <c r="GB2600" s="18"/>
      <c r="GC2600" s="18"/>
      <c r="GD2600" s="18"/>
      <c r="GE2600" s="18"/>
      <c r="GF2600" s="18"/>
      <c r="GG2600" s="18"/>
      <c r="GH2600" s="18"/>
      <c r="GI2600" s="18"/>
      <c r="GJ2600" s="18"/>
      <c r="GK2600" s="18"/>
      <c r="GL2600" s="18"/>
      <c r="GM2600" s="18"/>
      <c r="GN2600" s="18"/>
      <c r="GO2600" s="18"/>
      <c r="GP2600" s="18"/>
      <c r="GQ2600" s="18"/>
      <c r="GR2600" s="18"/>
      <c r="GS2600" s="18"/>
      <c r="GT2600" s="18"/>
    </row>
    <row r="2601" spans="1:202" x14ac:dyDescent="0.2">
      <c r="A2601" s="122"/>
      <c r="B2601" s="3"/>
      <c r="C2601" s="3"/>
      <c r="D2601" s="4"/>
      <c r="E2601" s="5"/>
      <c r="F2601" s="19"/>
      <c r="G2601" s="6"/>
      <c r="H2601" s="5"/>
      <c r="I2601" s="5"/>
      <c r="J2601" s="5"/>
      <c r="K2601" s="3"/>
      <c r="L2601" s="20"/>
      <c r="M2601" s="8"/>
      <c r="N2601" s="3"/>
      <c r="O2601" s="3"/>
      <c r="P2601" s="21"/>
      <c r="Q2601" s="2"/>
      <c r="R2601" s="9"/>
      <c r="S2601" s="9"/>
      <c r="T2601" s="9"/>
      <c r="U2601" s="9"/>
      <c r="V2601" s="9"/>
      <c r="W2601" s="9"/>
      <c r="X2601" s="9"/>
      <c r="Y2601" s="9"/>
      <c r="Z2601" s="9"/>
      <c r="AA2601" s="9"/>
      <c r="AB2601" s="9"/>
      <c r="AC2601" s="9"/>
      <c r="AD2601" s="9"/>
      <c r="AE2601" s="9"/>
      <c r="AF2601" s="59">
        <f t="shared" ref="AF2601:AF2629" si="883">(AF2600+1)</f>
        <v>45076</v>
      </c>
      <c r="AG2601" s="15">
        <f t="shared" si="880"/>
        <v>0</v>
      </c>
      <c r="AH2601" s="15">
        <f t="shared" si="880"/>
        <v>0</v>
      </c>
      <c r="AI2601" s="4">
        <f t="shared" si="880"/>
        <v>0</v>
      </c>
      <c r="AJ2601" s="16">
        <f t="shared" si="880"/>
        <v>0</v>
      </c>
      <c r="AK2601" s="4">
        <f t="shared" si="880"/>
        <v>0</v>
      </c>
      <c r="AL2601" s="59">
        <f t="shared" si="881"/>
        <v>45076</v>
      </c>
      <c r="AM2601" s="16">
        <f t="shared" si="882"/>
        <v>0</v>
      </c>
      <c r="AN2601" s="15">
        <f t="shared" si="882"/>
        <v>0</v>
      </c>
      <c r="AO2601" s="9">
        <f t="shared" si="882"/>
        <v>0</v>
      </c>
      <c r="AP2601" s="17">
        <f t="shared" si="882"/>
        <v>0</v>
      </c>
      <c r="AQ2601" s="15">
        <f t="shared" si="882"/>
        <v>0</v>
      </c>
      <c r="AR2601" s="10">
        <f t="shared" si="882"/>
        <v>0</v>
      </c>
      <c r="AS2601" s="59">
        <f t="shared" si="882"/>
        <v>0</v>
      </c>
      <c r="AT2601" s="18"/>
      <c r="AU2601" s="18"/>
      <c r="AV2601" s="40"/>
      <c r="AW2601" s="18"/>
      <c r="AX2601" s="18"/>
      <c r="AY2601" s="18"/>
      <c r="AZ2601" s="18"/>
      <c r="BA2601" s="18"/>
      <c r="BB2601" s="18"/>
      <c r="BC2601" s="18"/>
      <c r="BD2601" s="18"/>
      <c r="BE2601" s="18"/>
      <c r="BF2601" s="18"/>
      <c r="BG2601" s="18"/>
      <c r="BH2601" s="18"/>
      <c r="BI2601" s="18"/>
      <c r="BJ2601" s="18"/>
      <c r="BK2601" s="18"/>
      <c r="BL2601" s="18"/>
      <c r="BM2601" s="18"/>
      <c r="BN2601" s="18"/>
      <c r="BO2601" s="18"/>
      <c r="BP2601" s="18"/>
      <c r="BQ2601" s="18"/>
      <c r="BR2601" s="18"/>
      <c r="BS2601" s="18"/>
      <c r="BT2601" s="18"/>
      <c r="BU2601" s="18"/>
      <c r="BV2601" s="18"/>
      <c r="BW2601" s="18"/>
      <c r="BX2601" s="18"/>
      <c r="BY2601" s="18"/>
      <c r="BZ2601" s="18"/>
      <c r="CA2601" s="18"/>
      <c r="CB2601" s="18"/>
      <c r="CC2601" s="18"/>
      <c r="CD2601" s="18"/>
      <c r="CE2601" s="18"/>
      <c r="CF2601" s="18"/>
      <c r="CG2601" s="18"/>
      <c r="CH2601" s="18"/>
      <c r="CI2601" s="18"/>
      <c r="CJ2601" s="18"/>
      <c r="CK2601" s="18"/>
      <c r="CL2601" s="18"/>
      <c r="CM2601" s="18"/>
      <c r="CN2601" s="18"/>
      <c r="CO2601" s="18"/>
      <c r="CP2601" s="18"/>
      <c r="CQ2601" s="18"/>
      <c r="CR2601" s="18"/>
      <c r="CS2601" s="18"/>
      <c r="CT2601" s="18"/>
      <c r="CU2601" s="18"/>
      <c r="CV2601" s="18"/>
      <c r="CW2601" s="18"/>
      <c r="CX2601" s="18"/>
      <c r="CY2601" s="18"/>
      <c r="CZ2601" s="18"/>
      <c r="DA2601" s="18"/>
      <c r="DB2601" s="18"/>
      <c r="DC2601" s="18"/>
      <c r="DD2601" s="18"/>
      <c r="DE2601" s="18"/>
      <c r="DF2601" s="18"/>
      <c r="DG2601" s="18"/>
      <c r="DH2601" s="18"/>
      <c r="DI2601" s="18"/>
      <c r="DJ2601" s="18"/>
      <c r="DK2601" s="18"/>
      <c r="DL2601" s="18"/>
      <c r="DM2601" s="18"/>
      <c r="DN2601" s="18"/>
      <c r="DO2601" s="18"/>
      <c r="DP2601" s="18"/>
      <c r="DQ2601" s="18"/>
      <c r="DR2601" s="18"/>
      <c r="DS2601" s="18"/>
      <c r="DT2601" s="18"/>
      <c r="DU2601" s="18"/>
      <c r="DV2601" s="18"/>
      <c r="DW2601" s="18"/>
      <c r="DX2601" s="18"/>
      <c r="DY2601" s="18"/>
      <c r="DZ2601" s="18"/>
      <c r="EA2601" s="18"/>
      <c r="EB2601" s="18"/>
      <c r="EC2601" s="18"/>
      <c r="ED2601" s="18"/>
      <c r="EE2601" s="18"/>
      <c r="EF2601" s="18"/>
      <c r="EG2601" s="18"/>
      <c r="EH2601" s="18"/>
      <c r="EI2601" s="18"/>
      <c r="EJ2601" s="18"/>
      <c r="EK2601" s="18"/>
      <c r="EL2601" s="18"/>
      <c r="EM2601" s="18"/>
      <c r="EN2601" s="18"/>
      <c r="EO2601" s="18"/>
      <c r="EP2601" s="18"/>
      <c r="EQ2601" s="18"/>
      <c r="ER2601" s="18"/>
      <c r="ES2601" s="18"/>
      <c r="ET2601" s="18"/>
      <c r="EU2601" s="18"/>
      <c r="EV2601" s="18"/>
      <c r="EW2601" s="18"/>
      <c r="EX2601" s="18"/>
      <c r="EY2601" s="18"/>
      <c r="EZ2601" s="18"/>
      <c r="FA2601" s="18"/>
      <c r="FB2601" s="18"/>
      <c r="FC2601" s="18"/>
      <c r="FD2601" s="18"/>
      <c r="FE2601" s="18"/>
      <c r="FF2601" s="18"/>
      <c r="FG2601" s="18"/>
      <c r="FH2601" s="18"/>
      <c r="FI2601" s="18"/>
      <c r="FJ2601" s="18"/>
      <c r="FK2601" s="18"/>
      <c r="FL2601" s="18"/>
      <c r="FM2601" s="18"/>
      <c r="FN2601" s="18"/>
      <c r="FO2601" s="18"/>
      <c r="FP2601" s="18"/>
      <c r="FQ2601" s="18"/>
      <c r="FR2601" s="18"/>
      <c r="FS2601" s="18"/>
      <c r="FT2601" s="18"/>
      <c r="FU2601" s="18"/>
      <c r="FV2601" s="18"/>
      <c r="FW2601" s="18"/>
      <c r="FX2601" s="18"/>
      <c r="FY2601" s="18"/>
      <c r="FZ2601" s="18"/>
      <c r="GA2601" s="18"/>
      <c r="GB2601" s="18"/>
      <c r="GC2601" s="18"/>
      <c r="GD2601" s="18"/>
      <c r="GE2601" s="18"/>
      <c r="GF2601" s="18"/>
      <c r="GG2601" s="18"/>
      <c r="GH2601" s="18"/>
      <c r="GI2601" s="18"/>
      <c r="GJ2601" s="18"/>
      <c r="GK2601" s="18"/>
      <c r="GL2601" s="18"/>
      <c r="GM2601" s="18"/>
      <c r="GN2601" s="18"/>
      <c r="GO2601" s="18"/>
      <c r="GP2601" s="18"/>
      <c r="GQ2601" s="18"/>
      <c r="GR2601" s="18"/>
      <c r="GS2601" s="18"/>
      <c r="GT2601" s="18"/>
    </row>
    <row r="2602" spans="1:202" x14ac:dyDescent="0.2">
      <c r="A2602" s="122"/>
      <c r="B2602" s="3"/>
      <c r="C2602" s="3"/>
      <c r="D2602" s="4"/>
      <c r="E2602" s="5"/>
      <c r="F2602" s="19"/>
      <c r="G2602" s="6"/>
      <c r="H2602" s="5"/>
      <c r="I2602" s="5"/>
      <c r="J2602" s="5"/>
      <c r="K2602" s="3"/>
      <c r="L2602" s="20"/>
      <c r="M2602" s="8"/>
      <c r="N2602" s="3"/>
      <c r="O2602" s="3"/>
      <c r="P2602" s="21"/>
      <c r="Q2602" s="2"/>
      <c r="R2602" s="9"/>
      <c r="S2602" s="9"/>
      <c r="T2602" s="9"/>
      <c r="U2602" s="9"/>
      <c r="V2602" s="9"/>
      <c r="W2602" s="9"/>
      <c r="X2602" s="9"/>
      <c r="Y2602" s="9"/>
      <c r="Z2602" s="9"/>
      <c r="AA2602" s="9"/>
      <c r="AB2602" s="9"/>
      <c r="AC2602" s="9"/>
      <c r="AD2602" s="9"/>
      <c r="AE2602" s="9"/>
      <c r="AF2602" s="59">
        <f t="shared" si="883"/>
        <v>45077</v>
      </c>
      <c r="AG2602" s="15">
        <f t="shared" si="880"/>
        <v>0</v>
      </c>
      <c r="AH2602" s="15">
        <f t="shared" si="880"/>
        <v>0</v>
      </c>
      <c r="AI2602" s="4">
        <f t="shared" si="880"/>
        <v>0</v>
      </c>
      <c r="AJ2602" s="16">
        <f t="shared" si="880"/>
        <v>0</v>
      </c>
      <c r="AK2602" s="4">
        <f t="shared" si="880"/>
        <v>0</v>
      </c>
      <c r="AL2602" s="59">
        <f t="shared" si="881"/>
        <v>45077</v>
      </c>
      <c r="AM2602" s="16">
        <f t="shared" si="882"/>
        <v>0</v>
      </c>
      <c r="AN2602" s="15">
        <f t="shared" si="882"/>
        <v>0</v>
      </c>
      <c r="AO2602" s="9">
        <f t="shared" si="882"/>
        <v>0</v>
      </c>
      <c r="AP2602" s="17">
        <f t="shared" si="882"/>
        <v>0</v>
      </c>
      <c r="AQ2602" s="15">
        <f t="shared" si="882"/>
        <v>0</v>
      </c>
      <c r="AR2602" s="10">
        <f t="shared" si="882"/>
        <v>0</v>
      </c>
      <c r="AS2602" s="59">
        <f t="shared" si="882"/>
        <v>0</v>
      </c>
      <c r="AT2602" s="18"/>
      <c r="AU2602" s="18"/>
      <c r="AV2602" s="40"/>
      <c r="AW2602" s="18"/>
      <c r="AX2602" s="18"/>
      <c r="AY2602" s="18"/>
      <c r="AZ2602" s="18"/>
      <c r="BA2602" s="18"/>
      <c r="BB2602" s="18"/>
      <c r="BC2602" s="18"/>
      <c r="BD2602" s="18"/>
      <c r="BE2602" s="18"/>
      <c r="BF2602" s="18"/>
      <c r="BG2602" s="18"/>
      <c r="BH2602" s="18"/>
      <c r="BI2602" s="18"/>
      <c r="BJ2602" s="18"/>
      <c r="BK2602" s="18"/>
      <c r="BL2602" s="18"/>
      <c r="BM2602" s="18"/>
      <c r="BN2602" s="18"/>
      <c r="BO2602" s="18"/>
      <c r="BP2602" s="18"/>
      <c r="BQ2602" s="18"/>
      <c r="BR2602" s="18"/>
      <c r="BS2602" s="18"/>
      <c r="BT2602" s="18"/>
      <c r="BU2602" s="18"/>
      <c r="BV2602" s="18"/>
      <c r="BW2602" s="18"/>
      <c r="BX2602" s="18"/>
      <c r="BY2602" s="18"/>
      <c r="BZ2602" s="18"/>
      <c r="CA2602" s="18"/>
      <c r="CB2602" s="18"/>
      <c r="CC2602" s="18"/>
      <c r="CD2602" s="18"/>
      <c r="CE2602" s="18"/>
      <c r="CF2602" s="18"/>
      <c r="CG2602" s="18"/>
      <c r="CH2602" s="18"/>
      <c r="CI2602" s="18"/>
      <c r="CJ2602" s="18"/>
      <c r="CK2602" s="18"/>
      <c r="CL2602" s="18"/>
      <c r="CM2602" s="18"/>
      <c r="CN2602" s="18"/>
      <c r="CO2602" s="18"/>
      <c r="CP2602" s="18"/>
      <c r="CQ2602" s="18"/>
      <c r="CR2602" s="18"/>
      <c r="CS2602" s="18"/>
      <c r="CT2602" s="18"/>
      <c r="CU2602" s="18"/>
      <c r="CV2602" s="18"/>
      <c r="CW2602" s="18"/>
      <c r="CX2602" s="18"/>
      <c r="CY2602" s="18"/>
      <c r="CZ2602" s="18"/>
      <c r="DA2602" s="18"/>
      <c r="DB2602" s="18"/>
      <c r="DC2602" s="18"/>
      <c r="DD2602" s="18"/>
      <c r="DE2602" s="18"/>
      <c r="DF2602" s="18"/>
      <c r="DG2602" s="18"/>
      <c r="DH2602" s="18"/>
      <c r="DI2602" s="18"/>
      <c r="DJ2602" s="18"/>
      <c r="DK2602" s="18"/>
      <c r="DL2602" s="18"/>
      <c r="DM2602" s="18"/>
      <c r="DN2602" s="18"/>
      <c r="DO2602" s="18"/>
      <c r="DP2602" s="18"/>
      <c r="DQ2602" s="18"/>
      <c r="DR2602" s="18"/>
      <c r="DS2602" s="18"/>
      <c r="DT2602" s="18"/>
      <c r="DU2602" s="18"/>
      <c r="DV2602" s="18"/>
      <c r="DW2602" s="18"/>
      <c r="DX2602" s="18"/>
      <c r="DY2602" s="18"/>
      <c r="DZ2602" s="18"/>
      <c r="EA2602" s="18"/>
      <c r="EB2602" s="18"/>
      <c r="EC2602" s="18"/>
      <c r="ED2602" s="18"/>
      <c r="EE2602" s="18"/>
      <c r="EF2602" s="18"/>
      <c r="EG2602" s="18"/>
      <c r="EH2602" s="18"/>
      <c r="EI2602" s="18"/>
      <c r="EJ2602" s="18"/>
      <c r="EK2602" s="18"/>
      <c r="EL2602" s="18"/>
      <c r="EM2602" s="18"/>
      <c r="EN2602" s="18"/>
      <c r="EO2602" s="18"/>
      <c r="EP2602" s="18"/>
      <c r="EQ2602" s="18"/>
      <c r="ER2602" s="18"/>
      <c r="ES2602" s="18"/>
      <c r="ET2602" s="18"/>
      <c r="EU2602" s="18"/>
      <c r="EV2602" s="18"/>
      <c r="EW2602" s="18"/>
      <c r="EX2602" s="18"/>
      <c r="EY2602" s="18"/>
      <c r="EZ2602" s="18"/>
      <c r="FA2602" s="18"/>
      <c r="FB2602" s="18"/>
      <c r="FC2602" s="18"/>
      <c r="FD2602" s="18"/>
      <c r="FE2602" s="18"/>
      <c r="FF2602" s="18"/>
      <c r="FG2602" s="18"/>
      <c r="FH2602" s="18"/>
      <c r="FI2602" s="18"/>
      <c r="FJ2602" s="18"/>
      <c r="FK2602" s="18"/>
      <c r="FL2602" s="18"/>
      <c r="FM2602" s="18"/>
      <c r="FN2602" s="18"/>
      <c r="FO2602" s="18"/>
      <c r="FP2602" s="18"/>
      <c r="FQ2602" s="18"/>
      <c r="FR2602" s="18"/>
      <c r="FS2602" s="18"/>
      <c r="FT2602" s="18"/>
      <c r="FU2602" s="18"/>
      <c r="FV2602" s="18"/>
      <c r="FW2602" s="18"/>
      <c r="FX2602" s="18"/>
      <c r="FY2602" s="18"/>
      <c r="FZ2602" s="18"/>
      <c r="GA2602" s="18"/>
      <c r="GB2602" s="18"/>
      <c r="GC2602" s="18"/>
      <c r="GD2602" s="18"/>
      <c r="GE2602" s="18"/>
      <c r="GF2602" s="18"/>
      <c r="GG2602" s="18"/>
      <c r="GH2602" s="18"/>
      <c r="GI2602" s="18"/>
      <c r="GJ2602" s="18"/>
      <c r="GK2602" s="18"/>
      <c r="GL2602" s="18"/>
      <c r="GM2602" s="18"/>
      <c r="GN2602" s="18"/>
      <c r="GO2602" s="18"/>
      <c r="GP2602" s="18"/>
      <c r="GQ2602" s="18"/>
      <c r="GR2602" s="18"/>
      <c r="GS2602" s="18"/>
      <c r="GT2602" s="18"/>
    </row>
    <row r="2603" spans="1:202" x14ac:dyDescent="0.2">
      <c r="A2603" s="122"/>
      <c r="B2603" s="3"/>
      <c r="C2603" s="3"/>
      <c r="D2603" s="4"/>
      <c r="E2603" s="5"/>
      <c r="F2603" s="19"/>
      <c r="G2603" s="6"/>
      <c r="H2603" s="5"/>
      <c r="I2603" s="5"/>
      <c r="J2603" s="5"/>
      <c r="K2603" s="3"/>
      <c r="L2603" s="20"/>
      <c r="M2603" s="8"/>
      <c r="N2603" s="3"/>
      <c r="O2603" s="3"/>
      <c r="P2603" s="21"/>
      <c r="Q2603" s="2"/>
      <c r="R2603" s="9"/>
      <c r="S2603" s="9"/>
      <c r="T2603" s="9"/>
      <c r="U2603" s="9"/>
      <c r="V2603" s="9"/>
      <c r="W2603" s="9"/>
      <c r="X2603" s="9"/>
      <c r="Y2603" s="9"/>
      <c r="Z2603" s="9"/>
      <c r="AA2603" s="9"/>
      <c r="AB2603" s="9"/>
      <c r="AC2603" s="9"/>
      <c r="AD2603" s="9"/>
      <c r="AE2603" s="9"/>
      <c r="AF2603" s="59">
        <f t="shared" si="883"/>
        <v>45078</v>
      </c>
      <c r="AG2603" s="15">
        <f t="shared" si="880"/>
        <v>0</v>
      </c>
      <c r="AH2603" s="15">
        <f t="shared" si="880"/>
        <v>0</v>
      </c>
      <c r="AI2603" s="4">
        <f t="shared" si="880"/>
        <v>0</v>
      </c>
      <c r="AJ2603" s="16">
        <f t="shared" si="880"/>
        <v>0</v>
      </c>
      <c r="AK2603" s="4">
        <f t="shared" si="880"/>
        <v>0</v>
      </c>
      <c r="AL2603" s="59">
        <f t="shared" si="881"/>
        <v>45078</v>
      </c>
      <c r="AM2603" s="16">
        <f t="shared" si="882"/>
        <v>0</v>
      </c>
      <c r="AN2603" s="15">
        <f t="shared" si="882"/>
        <v>0</v>
      </c>
      <c r="AO2603" s="9">
        <f t="shared" si="882"/>
        <v>0</v>
      </c>
      <c r="AP2603" s="17">
        <f t="shared" si="882"/>
        <v>0</v>
      </c>
      <c r="AQ2603" s="15">
        <f t="shared" si="882"/>
        <v>0</v>
      </c>
      <c r="AR2603" s="10">
        <f t="shared" si="882"/>
        <v>0</v>
      </c>
      <c r="AS2603" s="59">
        <f t="shared" si="882"/>
        <v>0</v>
      </c>
      <c r="AT2603" s="18"/>
      <c r="AU2603" s="18"/>
      <c r="AV2603" s="40"/>
      <c r="AW2603" s="18"/>
      <c r="AX2603" s="18"/>
      <c r="AY2603" s="18"/>
      <c r="AZ2603" s="18"/>
      <c r="BA2603" s="18"/>
      <c r="BB2603" s="18"/>
      <c r="BC2603" s="18"/>
      <c r="BD2603" s="18"/>
      <c r="BE2603" s="18"/>
      <c r="BF2603" s="18"/>
      <c r="BG2603" s="18"/>
      <c r="BH2603" s="18"/>
      <c r="BI2603" s="18"/>
      <c r="BJ2603" s="18"/>
      <c r="BK2603" s="18"/>
      <c r="BL2603" s="18"/>
      <c r="BM2603" s="18"/>
      <c r="BN2603" s="18"/>
      <c r="BO2603" s="18"/>
      <c r="BP2603" s="18"/>
      <c r="BQ2603" s="18"/>
      <c r="BR2603" s="18"/>
      <c r="BS2603" s="18"/>
      <c r="BT2603" s="18"/>
      <c r="BU2603" s="18"/>
      <c r="BV2603" s="18"/>
      <c r="BW2603" s="18"/>
      <c r="BX2603" s="18"/>
      <c r="BY2603" s="18"/>
      <c r="BZ2603" s="18"/>
      <c r="CA2603" s="18"/>
      <c r="CB2603" s="18"/>
      <c r="CC2603" s="18"/>
      <c r="CD2603" s="18"/>
      <c r="CE2603" s="18"/>
      <c r="CF2603" s="18"/>
      <c r="CG2603" s="18"/>
      <c r="CH2603" s="18"/>
      <c r="CI2603" s="18"/>
      <c r="CJ2603" s="18"/>
      <c r="CK2603" s="18"/>
      <c r="CL2603" s="18"/>
      <c r="CM2603" s="18"/>
      <c r="CN2603" s="18"/>
      <c r="CO2603" s="18"/>
      <c r="CP2603" s="18"/>
      <c r="CQ2603" s="18"/>
      <c r="CR2603" s="18"/>
      <c r="CS2603" s="18"/>
      <c r="CT2603" s="18"/>
      <c r="CU2603" s="18"/>
      <c r="CV2603" s="18"/>
      <c r="CW2603" s="18"/>
      <c r="CX2603" s="18"/>
      <c r="CY2603" s="18"/>
      <c r="CZ2603" s="18"/>
      <c r="DA2603" s="18"/>
      <c r="DB2603" s="18"/>
      <c r="DC2603" s="18"/>
      <c r="DD2603" s="18"/>
      <c r="DE2603" s="18"/>
      <c r="DF2603" s="18"/>
      <c r="DG2603" s="18"/>
      <c r="DH2603" s="18"/>
      <c r="DI2603" s="18"/>
      <c r="DJ2603" s="18"/>
      <c r="DK2603" s="18"/>
      <c r="DL2603" s="18"/>
      <c r="DM2603" s="18"/>
      <c r="DN2603" s="18"/>
      <c r="DO2603" s="18"/>
      <c r="DP2603" s="18"/>
      <c r="DQ2603" s="18"/>
      <c r="DR2603" s="18"/>
      <c r="DS2603" s="18"/>
      <c r="DT2603" s="18"/>
      <c r="DU2603" s="18"/>
      <c r="DV2603" s="18"/>
      <c r="DW2603" s="18"/>
      <c r="DX2603" s="18"/>
      <c r="DY2603" s="18"/>
      <c r="DZ2603" s="18"/>
      <c r="EA2603" s="18"/>
      <c r="EB2603" s="18"/>
      <c r="EC2603" s="18"/>
      <c r="ED2603" s="18"/>
      <c r="EE2603" s="18"/>
      <c r="EF2603" s="18"/>
      <c r="EG2603" s="18"/>
      <c r="EH2603" s="18"/>
      <c r="EI2603" s="18"/>
      <c r="EJ2603" s="18"/>
      <c r="EK2603" s="18"/>
      <c r="EL2603" s="18"/>
      <c r="EM2603" s="18"/>
      <c r="EN2603" s="18"/>
      <c r="EO2603" s="18"/>
      <c r="EP2603" s="18"/>
      <c r="EQ2603" s="18"/>
      <c r="ER2603" s="18"/>
      <c r="ES2603" s="18"/>
      <c r="ET2603" s="18"/>
      <c r="EU2603" s="18"/>
      <c r="EV2603" s="18"/>
      <c r="EW2603" s="18"/>
      <c r="EX2603" s="18"/>
      <c r="EY2603" s="18"/>
      <c r="EZ2603" s="18"/>
      <c r="FA2603" s="18"/>
      <c r="FB2603" s="18"/>
      <c r="FC2603" s="18"/>
      <c r="FD2603" s="18"/>
      <c r="FE2603" s="18"/>
      <c r="FF2603" s="18"/>
      <c r="FG2603" s="18"/>
      <c r="FH2603" s="18"/>
      <c r="FI2603" s="18"/>
      <c r="FJ2603" s="18"/>
      <c r="FK2603" s="18"/>
      <c r="FL2603" s="18"/>
      <c r="FM2603" s="18"/>
      <c r="FN2603" s="18"/>
      <c r="FO2603" s="18"/>
      <c r="FP2603" s="18"/>
      <c r="FQ2603" s="18"/>
      <c r="FR2603" s="18"/>
      <c r="FS2603" s="18"/>
      <c r="FT2603" s="18"/>
      <c r="FU2603" s="18"/>
      <c r="FV2603" s="18"/>
      <c r="FW2603" s="18"/>
      <c r="FX2603" s="18"/>
      <c r="FY2603" s="18"/>
      <c r="FZ2603" s="18"/>
      <c r="GA2603" s="18"/>
      <c r="GB2603" s="18"/>
      <c r="GC2603" s="18"/>
      <c r="GD2603" s="18"/>
      <c r="GE2603" s="18"/>
      <c r="GF2603" s="18"/>
      <c r="GG2603" s="18"/>
      <c r="GH2603" s="18"/>
      <c r="GI2603" s="18"/>
      <c r="GJ2603" s="18"/>
      <c r="GK2603" s="18"/>
      <c r="GL2603" s="18"/>
      <c r="GM2603" s="18"/>
      <c r="GN2603" s="18"/>
      <c r="GO2603" s="18"/>
      <c r="GP2603" s="18"/>
      <c r="GQ2603" s="18"/>
      <c r="GR2603" s="18"/>
      <c r="GS2603" s="18"/>
      <c r="GT2603" s="18"/>
    </row>
    <row r="2604" spans="1:202" x14ac:dyDescent="0.2">
      <c r="A2604" s="122"/>
      <c r="B2604" s="3"/>
      <c r="C2604" s="3"/>
      <c r="D2604" s="4"/>
      <c r="E2604" s="5"/>
      <c r="F2604" s="19"/>
      <c r="G2604" s="6"/>
      <c r="H2604" s="5"/>
      <c r="I2604" s="5"/>
      <c r="J2604" s="5"/>
      <c r="K2604" s="3"/>
      <c r="L2604" s="20"/>
      <c r="M2604" s="8"/>
      <c r="N2604" s="3"/>
      <c r="O2604" s="3"/>
      <c r="P2604" s="21"/>
      <c r="Q2604" s="2"/>
      <c r="R2604" s="9"/>
      <c r="S2604" s="9"/>
      <c r="T2604" s="9"/>
      <c r="U2604" s="9"/>
      <c r="V2604" s="9"/>
      <c r="W2604" s="9"/>
      <c r="X2604" s="9"/>
      <c r="Y2604" s="9"/>
      <c r="Z2604" s="9"/>
      <c r="AA2604" s="9"/>
      <c r="AB2604" s="9"/>
      <c r="AC2604" s="9"/>
      <c r="AD2604" s="9"/>
      <c r="AE2604" s="9"/>
      <c r="AF2604" s="59">
        <f t="shared" si="883"/>
        <v>45079</v>
      </c>
      <c r="AG2604" s="15">
        <f t="shared" si="880"/>
        <v>0</v>
      </c>
      <c r="AH2604" s="15">
        <f t="shared" si="880"/>
        <v>0</v>
      </c>
      <c r="AI2604" s="4">
        <f t="shared" si="880"/>
        <v>0</v>
      </c>
      <c r="AJ2604" s="16">
        <f t="shared" si="880"/>
        <v>0</v>
      </c>
      <c r="AK2604" s="4">
        <f t="shared" si="880"/>
        <v>0</v>
      </c>
      <c r="AL2604" s="59">
        <f t="shared" si="881"/>
        <v>45079</v>
      </c>
      <c r="AM2604" s="16">
        <f t="shared" si="882"/>
        <v>0</v>
      </c>
      <c r="AN2604" s="15">
        <f t="shared" si="882"/>
        <v>0</v>
      </c>
      <c r="AO2604" s="9">
        <f t="shared" si="882"/>
        <v>0</v>
      </c>
      <c r="AP2604" s="17">
        <f t="shared" si="882"/>
        <v>0</v>
      </c>
      <c r="AQ2604" s="15">
        <f t="shared" si="882"/>
        <v>0</v>
      </c>
      <c r="AR2604" s="10">
        <f t="shared" si="882"/>
        <v>0</v>
      </c>
      <c r="AS2604" s="59">
        <f t="shared" si="882"/>
        <v>0</v>
      </c>
      <c r="AT2604" s="18"/>
      <c r="AU2604" s="18"/>
      <c r="AV2604" s="40"/>
      <c r="AW2604" s="18"/>
      <c r="AX2604" s="18"/>
      <c r="AY2604" s="18"/>
      <c r="AZ2604" s="18"/>
      <c r="BA2604" s="18"/>
      <c r="BB2604" s="18"/>
      <c r="BC2604" s="18"/>
      <c r="BD2604" s="18"/>
      <c r="BE2604" s="18"/>
      <c r="BF2604" s="18"/>
      <c r="BG2604" s="18"/>
      <c r="BH2604" s="18"/>
      <c r="BI2604" s="18"/>
      <c r="BJ2604" s="18"/>
      <c r="BK2604" s="18"/>
      <c r="BL2604" s="18"/>
      <c r="BM2604" s="18"/>
      <c r="BN2604" s="18"/>
      <c r="BO2604" s="18"/>
      <c r="BP2604" s="18"/>
      <c r="BQ2604" s="18"/>
      <c r="BR2604" s="18"/>
      <c r="BS2604" s="18"/>
      <c r="BT2604" s="18"/>
      <c r="BU2604" s="18"/>
      <c r="BV2604" s="18"/>
      <c r="BW2604" s="18"/>
      <c r="BX2604" s="18"/>
      <c r="BY2604" s="18"/>
      <c r="BZ2604" s="18"/>
      <c r="CA2604" s="18"/>
      <c r="CB2604" s="18"/>
      <c r="CC2604" s="18"/>
      <c r="CD2604" s="18"/>
      <c r="CE2604" s="18"/>
      <c r="CF2604" s="18"/>
      <c r="CG2604" s="18"/>
      <c r="CH2604" s="18"/>
      <c r="CI2604" s="18"/>
      <c r="CJ2604" s="18"/>
      <c r="CK2604" s="18"/>
      <c r="CL2604" s="18"/>
      <c r="CM2604" s="18"/>
      <c r="CN2604" s="18"/>
      <c r="CO2604" s="18"/>
      <c r="CP2604" s="18"/>
      <c r="CQ2604" s="18"/>
      <c r="CR2604" s="18"/>
      <c r="CS2604" s="18"/>
      <c r="CT2604" s="18"/>
      <c r="CU2604" s="18"/>
      <c r="CV2604" s="18"/>
      <c r="CW2604" s="18"/>
      <c r="CX2604" s="18"/>
      <c r="CY2604" s="18"/>
      <c r="CZ2604" s="18"/>
      <c r="DA2604" s="18"/>
      <c r="DB2604" s="18"/>
      <c r="DC2604" s="18"/>
      <c r="DD2604" s="18"/>
      <c r="DE2604" s="18"/>
      <c r="DF2604" s="18"/>
      <c r="DG2604" s="18"/>
      <c r="DH2604" s="18"/>
      <c r="DI2604" s="18"/>
      <c r="DJ2604" s="18"/>
      <c r="DK2604" s="18"/>
      <c r="DL2604" s="18"/>
      <c r="DM2604" s="18"/>
      <c r="DN2604" s="18"/>
      <c r="DO2604" s="18"/>
      <c r="DP2604" s="18"/>
      <c r="DQ2604" s="18"/>
      <c r="DR2604" s="18"/>
      <c r="DS2604" s="18"/>
      <c r="DT2604" s="18"/>
      <c r="DU2604" s="18"/>
      <c r="DV2604" s="18"/>
      <c r="DW2604" s="18"/>
      <c r="DX2604" s="18"/>
      <c r="DY2604" s="18"/>
      <c r="DZ2604" s="18"/>
      <c r="EA2604" s="18"/>
      <c r="EB2604" s="18"/>
      <c r="EC2604" s="18"/>
      <c r="ED2604" s="18"/>
      <c r="EE2604" s="18"/>
      <c r="EF2604" s="18"/>
      <c r="EG2604" s="18"/>
      <c r="EH2604" s="18"/>
      <c r="EI2604" s="18"/>
      <c r="EJ2604" s="18"/>
      <c r="EK2604" s="18"/>
      <c r="EL2604" s="18"/>
      <c r="EM2604" s="18"/>
      <c r="EN2604" s="18"/>
      <c r="EO2604" s="18"/>
      <c r="EP2604" s="18"/>
      <c r="EQ2604" s="18"/>
      <c r="ER2604" s="18"/>
      <c r="ES2604" s="18"/>
      <c r="ET2604" s="18"/>
      <c r="EU2604" s="18"/>
      <c r="EV2604" s="18"/>
      <c r="EW2604" s="18"/>
      <c r="EX2604" s="18"/>
      <c r="EY2604" s="18"/>
      <c r="EZ2604" s="18"/>
      <c r="FA2604" s="18"/>
      <c r="FB2604" s="18"/>
      <c r="FC2604" s="18"/>
      <c r="FD2604" s="18"/>
      <c r="FE2604" s="18"/>
      <c r="FF2604" s="18"/>
      <c r="FG2604" s="18"/>
      <c r="FH2604" s="18"/>
      <c r="FI2604" s="18"/>
      <c r="FJ2604" s="18"/>
      <c r="FK2604" s="18"/>
      <c r="FL2604" s="18"/>
      <c r="FM2604" s="18"/>
      <c r="FN2604" s="18"/>
      <c r="FO2604" s="18"/>
      <c r="FP2604" s="18"/>
      <c r="FQ2604" s="18"/>
      <c r="FR2604" s="18"/>
      <c r="FS2604" s="18"/>
      <c r="FT2604" s="18"/>
      <c r="FU2604" s="18"/>
      <c r="FV2604" s="18"/>
      <c r="FW2604" s="18"/>
      <c r="FX2604" s="18"/>
      <c r="FY2604" s="18"/>
      <c r="FZ2604" s="18"/>
      <c r="GA2604" s="18"/>
      <c r="GB2604" s="18"/>
      <c r="GC2604" s="18"/>
      <c r="GD2604" s="18"/>
      <c r="GE2604" s="18"/>
      <c r="GF2604" s="18"/>
      <c r="GG2604" s="18"/>
      <c r="GH2604" s="18"/>
      <c r="GI2604" s="18"/>
      <c r="GJ2604" s="18"/>
      <c r="GK2604" s="18"/>
      <c r="GL2604" s="18"/>
      <c r="GM2604" s="18"/>
      <c r="GN2604" s="18"/>
      <c r="GO2604" s="18"/>
      <c r="GP2604" s="18"/>
      <c r="GQ2604" s="18"/>
      <c r="GR2604" s="18"/>
      <c r="GS2604" s="18"/>
      <c r="GT2604" s="18"/>
    </row>
    <row r="2605" spans="1:202" x14ac:dyDescent="0.2">
      <c r="A2605" s="122"/>
      <c r="B2605" s="3"/>
      <c r="C2605" s="3"/>
      <c r="D2605" s="4"/>
      <c r="E2605" s="5"/>
      <c r="F2605" s="19"/>
      <c r="G2605" s="6"/>
      <c r="H2605" s="5"/>
      <c r="I2605" s="5"/>
      <c r="J2605" s="5"/>
      <c r="K2605" s="3"/>
      <c r="L2605" s="20"/>
      <c r="M2605" s="8"/>
      <c r="N2605" s="3"/>
      <c r="O2605" s="3"/>
      <c r="P2605" s="21"/>
      <c r="Q2605" s="2"/>
      <c r="R2605" s="9"/>
      <c r="S2605" s="9"/>
      <c r="T2605" s="9"/>
      <c r="U2605" s="9"/>
      <c r="V2605" s="9"/>
      <c r="W2605" s="9"/>
      <c r="X2605" s="9"/>
      <c r="Y2605" s="9"/>
      <c r="Z2605" s="9"/>
      <c r="AA2605" s="9"/>
      <c r="AB2605" s="9"/>
      <c r="AC2605" s="9"/>
      <c r="AD2605" s="9"/>
      <c r="AE2605" s="9"/>
      <c r="AF2605" s="59">
        <f t="shared" si="883"/>
        <v>45080</v>
      </c>
      <c r="AG2605" s="15">
        <f t="shared" si="880"/>
        <v>0</v>
      </c>
      <c r="AH2605" s="15">
        <f t="shared" si="880"/>
        <v>0</v>
      </c>
      <c r="AI2605" s="4">
        <f t="shared" si="880"/>
        <v>0</v>
      </c>
      <c r="AJ2605" s="16">
        <f t="shared" si="880"/>
        <v>0</v>
      </c>
      <c r="AK2605" s="4">
        <f t="shared" si="880"/>
        <v>0</v>
      </c>
      <c r="AL2605" s="59">
        <f t="shared" si="881"/>
        <v>45080</v>
      </c>
      <c r="AM2605" s="16">
        <f t="shared" si="882"/>
        <v>0</v>
      </c>
      <c r="AN2605" s="15">
        <f t="shared" si="882"/>
        <v>0</v>
      </c>
      <c r="AO2605" s="9">
        <f t="shared" si="882"/>
        <v>0</v>
      </c>
      <c r="AP2605" s="17">
        <f t="shared" si="882"/>
        <v>0</v>
      </c>
      <c r="AQ2605" s="15">
        <f t="shared" si="882"/>
        <v>0</v>
      </c>
      <c r="AR2605" s="10">
        <f t="shared" si="882"/>
        <v>0</v>
      </c>
      <c r="AS2605" s="59">
        <f t="shared" si="882"/>
        <v>0</v>
      </c>
      <c r="AT2605" s="18"/>
      <c r="AU2605" s="18"/>
      <c r="AV2605" s="40"/>
      <c r="AW2605" s="18"/>
      <c r="AX2605" s="18"/>
      <c r="AY2605" s="18"/>
      <c r="AZ2605" s="18"/>
      <c r="BA2605" s="18"/>
      <c r="BB2605" s="18"/>
      <c r="BC2605" s="18"/>
      <c r="BD2605" s="18"/>
      <c r="BE2605" s="18"/>
      <c r="BF2605" s="18"/>
      <c r="BG2605" s="18"/>
      <c r="BH2605" s="18"/>
      <c r="BI2605" s="18"/>
      <c r="BJ2605" s="18"/>
      <c r="BK2605" s="18"/>
      <c r="BL2605" s="18"/>
      <c r="BM2605" s="18"/>
      <c r="BN2605" s="18"/>
      <c r="BO2605" s="18"/>
      <c r="BP2605" s="18"/>
      <c r="BQ2605" s="18"/>
      <c r="BR2605" s="18"/>
      <c r="BS2605" s="18"/>
      <c r="BT2605" s="18"/>
      <c r="BU2605" s="18"/>
      <c r="BV2605" s="18"/>
      <c r="BW2605" s="18"/>
      <c r="BX2605" s="18"/>
      <c r="BY2605" s="18"/>
      <c r="BZ2605" s="18"/>
      <c r="CA2605" s="18"/>
      <c r="CB2605" s="18"/>
      <c r="CC2605" s="18"/>
      <c r="CD2605" s="18"/>
      <c r="CE2605" s="18"/>
      <c r="CF2605" s="18"/>
      <c r="CG2605" s="18"/>
      <c r="CH2605" s="18"/>
      <c r="CI2605" s="18"/>
      <c r="CJ2605" s="18"/>
      <c r="CK2605" s="18"/>
      <c r="CL2605" s="18"/>
      <c r="CM2605" s="18"/>
      <c r="CN2605" s="18"/>
      <c r="CO2605" s="18"/>
      <c r="CP2605" s="18"/>
      <c r="CQ2605" s="18"/>
      <c r="CR2605" s="18"/>
      <c r="CS2605" s="18"/>
      <c r="CT2605" s="18"/>
      <c r="CU2605" s="18"/>
      <c r="CV2605" s="18"/>
      <c r="CW2605" s="18"/>
      <c r="CX2605" s="18"/>
      <c r="CY2605" s="18"/>
      <c r="CZ2605" s="18"/>
      <c r="DA2605" s="18"/>
      <c r="DB2605" s="18"/>
      <c r="DC2605" s="18"/>
      <c r="DD2605" s="18"/>
      <c r="DE2605" s="18"/>
      <c r="DF2605" s="18"/>
      <c r="DG2605" s="18"/>
      <c r="DH2605" s="18"/>
      <c r="DI2605" s="18"/>
      <c r="DJ2605" s="18"/>
      <c r="DK2605" s="18"/>
      <c r="DL2605" s="18"/>
      <c r="DM2605" s="18"/>
      <c r="DN2605" s="18"/>
      <c r="DO2605" s="18"/>
      <c r="DP2605" s="18"/>
      <c r="DQ2605" s="18"/>
      <c r="DR2605" s="18"/>
      <c r="DS2605" s="18"/>
      <c r="DT2605" s="18"/>
      <c r="DU2605" s="18"/>
      <c r="DV2605" s="18"/>
      <c r="DW2605" s="18"/>
      <c r="DX2605" s="18"/>
      <c r="DY2605" s="18"/>
      <c r="DZ2605" s="18"/>
      <c r="EA2605" s="18"/>
      <c r="EB2605" s="18"/>
      <c r="EC2605" s="18"/>
      <c r="ED2605" s="18"/>
      <c r="EE2605" s="18"/>
      <c r="EF2605" s="18"/>
      <c r="EG2605" s="18"/>
      <c r="EH2605" s="18"/>
      <c r="EI2605" s="18"/>
      <c r="EJ2605" s="18"/>
      <c r="EK2605" s="18"/>
      <c r="EL2605" s="18"/>
      <c r="EM2605" s="18"/>
      <c r="EN2605" s="18"/>
      <c r="EO2605" s="18"/>
      <c r="EP2605" s="18"/>
      <c r="EQ2605" s="18"/>
      <c r="ER2605" s="18"/>
      <c r="ES2605" s="18"/>
      <c r="ET2605" s="18"/>
      <c r="EU2605" s="18"/>
      <c r="EV2605" s="18"/>
      <c r="EW2605" s="18"/>
      <c r="EX2605" s="18"/>
      <c r="EY2605" s="18"/>
      <c r="EZ2605" s="18"/>
      <c r="FA2605" s="18"/>
      <c r="FB2605" s="18"/>
      <c r="FC2605" s="18"/>
      <c r="FD2605" s="18"/>
      <c r="FE2605" s="18"/>
      <c r="FF2605" s="18"/>
      <c r="FG2605" s="18"/>
      <c r="FH2605" s="18"/>
      <c r="FI2605" s="18"/>
      <c r="FJ2605" s="18"/>
      <c r="FK2605" s="18"/>
      <c r="FL2605" s="18"/>
      <c r="FM2605" s="18"/>
      <c r="FN2605" s="18"/>
      <c r="FO2605" s="18"/>
      <c r="FP2605" s="18"/>
      <c r="FQ2605" s="18"/>
      <c r="FR2605" s="18"/>
      <c r="FS2605" s="18"/>
      <c r="FT2605" s="18"/>
      <c r="FU2605" s="18"/>
      <c r="FV2605" s="18"/>
      <c r="FW2605" s="18"/>
      <c r="FX2605" s="18"/>
      <c r="FY2605" s="18"/>
      <c r="FZ2605" s="18"/>
      <c r="GA2605" s="18"/>
      <c r="GB2605" s="18"/>
      <c r="GC2605" s="18"/>
      <c r="GD2605" s="18"/>
      <c r="GE2605" s="18"/>
      <c r="GF2605" s="18"/>
      <c r="GG2605" s="18"/>
      <c r="GH2605" s="18"/>
      <c r="GI2605" s="18"/>
      <c r="GJ2605" s="18"/>
      <c r="GK2605" s="18"/>
      <c r="GL2605" s="18"/>
      <c r="GM2605" s="18"/>
      <c r="GN2605" s="18"/>
      <c r="GO2605" s="18"/>
      <c r="GP2605" s="18"/>
      <c r="GQ2605" s="18"/>
      <c r="GR2605" s="18"/>
      <c r="GS2605" s="18"/>
      <c r="GT2605" s="18"/>
    </row>
    <row r="2606" spans="1:202" x14ac:dyDescent="0.2">
      <c r="A2606" s="122"/>
      <c r="B2606" s="3"/>
      <c r="C2606" s="3"/>
      <c r="D2606" s="4"/>
      <c r="E2606" s="5"/>
      <c r="F2606" s="19"/>
      <c r="G2606" s="6"/>
      <c r="H2606" s="5"/>
      <c r="I2606" s="5"/>
      <c r="J2606" s="5"/>
      <c r="K2606" s="3"/>
      <c r="L2606" s="20"/>
      <c r="M2606" s="8"/>
      <c r="N2606" s="3"/>
      <c r="O2606" s="3"/>
      <c r="P2606" s="21"/>
      <c r="Q2606" s="2"/>
      <c r="R2606" s="9"/>
      <c r="S2606" s="9"/>
      <c r="T2606" s="9"/>
      <c r="U2606" s="9"/>
      <c r="V2606" s="9"/>
      <c r="W2606" s="9"/>
      <c r="X2606" s="9"/>
      <c r="Y2606" s="9"/>
      <c r="Z2606" s="9"/>
      <c r="AA2606" s="9"/>
      <c r="AB2606" s="9"/>
      <c r="AC2606" s="9"/>
      <c r="AD2606" s="9"/>
      <c r="AE2606" s="9"/>
      <c r="AF2606" s="59">
        <f t="shared" si="883"/>
        <v>45081</v>
      </c>
      <c r="AG2606" s="15">
        <f t="shared" si="880"/>
        <v>0</v>
      </c>
      <c r="AH2606" s="15">
        <f t="shared" si="880"/>
        <v>0</v>
      </c>
      <c r="AI2606" s="4">
        <f t="shared" si="880"/>
        <v>0</v>
      </c>
      <c r="AJ2606" s="16">
        <f t="shared" si="880"/>
        <v>0</v>
      </c>
      <c r="AK2606" s="4">
        <f t="shared" si="880"/>
        <v>0</v>
      </c>
      <c r="AL2606" s="59">
        <f t="shared" si="881"/>
        <v>45081</v>
      </c>
      <c r="AM2606" s="16">
        <f t="shared" si="882"/>
        <v>0</v>
      </c>
      <c r="AN2606" s="15">
        <f t="shared" si="882"/>
        <v>0</v>
      </c>
      <c r="AO2606" s="9">
        <f t="shared" si="882"/>
        <v>0</v>
      </c>
      <c r="AP2606" s="17">
        <f t="shared" si="882"/>
        <v>0</v>
      </c>
      <c r="AQ2606" s="15">
        <f t="shared" si="882"/>
        <v>0</v>
      </c>
      <c r="AR2606" s="10">
        <f t="shared" si="882"/>
        <v>0</v>
      </c>
      <c r="AS2606" s="59">
        <f t="shared" si="882"/>
        <v>0</v>
      </c>
      <c r="AT2606" s="18"/>
      <c r="AU2606" s="18"/>
      <c r="AV2606" s="40"/>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8"/>
      <c r="FH2606" s="18"/>
      <c r="FI2606" s="18"/>
      <c r="FJ2606" s="18"/>
      <c r="FK2606" s="18"/>
      <c r="FL2606" s="18"/>
      <c r="FM2606" s="18"/>
      <c r="FN2606" s="18"/>
      <c r="FO2606" s="18"/>
      <c r="FP2606" s="18"/>
      <c r="FQ2606" s="18"/>
      <c r="FR2606" s="18"/>
      <c r="FS2606" s="18"/>
      <c r="FT2606" s="18"/>
      <c r="FU2606" s="18"/>
      <c r="FV2606" s="18"/>
      <c r="FW2606" s="18"/>
      <c r="FX2606" s="18"/>
      <c r="FY2606" s="18"/>
      <c r="FZ2606" s="18"/>
      <c r="GA2606" s="18"/>
      <c r="GB2606" s="18"/>
      <c r="GC2606" s="18"/>
      <c r="GD2606" s="18"/>
      <c r="GE2606" s="18"/>
      <c r="GF2606" s="18"/>
      <c r="GG2606" s="18"/>
      <c r="GH2606" s="18"/>
      <c r="GI2606" s="18"/>
      <c r="GJ2606" s="18"/>
      <c r="GK2606" s="18"/>
      <c r="GL2606" s="18"/>
      <c r="GM2606" s="18"/>
      <c r="GN2606" s="18"/>
      <c r="GO2606" s="18"/>
      <c r="GP2606" s="18"/>
      <c r="GQ2606" s="18"/>
      <c r="GR2606" s="18"/>
      <c r="GS2606" s="18"/>
      <c r="GT2606" s="18"/>
    </row>
    <row r="2607" spans="1:202" x14ac:dyDescent="0.2">
      <c r="A2607" s="122"/>
      <c r="B2607" s="3"/>
      <c r="C2607" s="3"/>
      <c r="D2607" s="4"/>
      <c r="E2607" s="5"/>
      <c r="F2607" s="19"/>
      <c r="G2607" s="6"/>
      <c r="H2607" s="5"/>
      <c r="I2607" s="5"/>
      <c r="J2607" s="5"/>
      <c r="K2607" s="3"/>
      <c r="L2607" s="20"/>
      <c r="M2607" s="8"/>
      <c r="N2607" s="3"/>
      <c r="O2607" s="3"/>
      <c r="P2607" s="21"/>
      <c r="Q2607" s="2"/>
      <c r="R2607" s="9"/>
      <c r="S2607" s="9"/>
      <c r="T2607" s="9"/>
      <c r="U2607" s="9"/>
      <c r="V2607" s="9"/>
      <c r="W2607" s="9"/>
      <c r="X2607" s="9"/>
      <c r="Y2607" s="9"/>
      <c r="Z2607" s="9"/>
      <c r="AA2607" s="9"/>
      <c r="AB2607" s="9"/>
      <c r="AC2607" s="9"/>
      <c r="AD2607" s="9"/>
      <c r="AE2607" s="9"/>
      <c r="AF2607" s="59">
        <f t="shared" si="883"/>
        <v>45082</v>
      </c>
      <c r="AG2607" s="15">
        <f t="shared" si="880"/>
        <v>0</v>
      </c>
      <c r="AH2607" s="15">
        <f t="shared" si="880"/>
        <v>0</v>
      </c>
      <c r="AI2607" s="4">
        <f t="shared" si="880"/>
        <v>0</v>
      </c>
      <c r="AJ2607" s="16">
        <f t="shared" si="880"/>
        <v>0</v>
      </c>
      <c r="AK2607" s="4">
        <f t="shared" si="880"/>
        <v>0</v>
      </c>
      <c r="AL2607" s="59">
        <f t="shared" si="881"/>
        <v>45082</v>
      </c>
      <c r="AM2607" s="16">
        <f t="shared" si="882"/>
        <v>0</v>
      </c>
      <c r="AN2607" s="15">
        <f t="shared" si="882"/>
        <v>0</v>
      </c>
      <c r="AO2607" s="9">
        <f t="shared" si="882"/>
        <v>0</v>
      </c>
      <c r="AP2607" s="17">
        <f t="shared" si="882"/>
        <v>0</v>
      </c>
      <c r="AQ2607" s="15">
        <f t="shared" si="882"/>
        <v>0</v>
      </c>
      <c r="AR2607" s="10">
        <f t="shared" si="882"/>
        <v>0</v>
      </c>
      <c r="AS2607" s="59">
        <f t="shared" si="882"/>
        <v>0</v>
      </c>
      <c r="AT2607" s="18"/>
      <c r="AU2607" s="18"/>
      <c r="AV2607" s="40"/>
      <c r="AW2607" s="18"/>
      <c r="AX2607" s="18"/>
      <c r="AY2607" s="18"/>
      <c r="AZ2607" s="18"/>
      <c r="BA2607" s="18"/>
      <c r="BB2607" s="18"/>
      <c r="BC2607" s="18"/>
      <c r="BD2607" s="18"/>
      <c r="BE2607" s="18"/>
      <c r="BF2607" s="18"/>
      <c r="BG2607" s="18"/>
      <c r="BH2607" s="18"/>
      <c r="BI2607" s="18"/>
      <c r="BJ2607" s="18"/>
      <c r="BK2607" s="18"/>
      <c r="BL2607" s="18"/>
      <c r="BM2607" s="18"/>
      <c r="BN2607" s="18"/>
      <c r="BO2607" s="18"/>
      <c r="BP2607" s="18"/>
      <c r="BQ2607" s="18"/>
      <c r="BR2607" s="18"/>
      <c r="BS2607" s="18"/>
      <c r="BT2607" s="18"/>
      <c r="BU2607" s="18"/>
      <c r="BV2607" s="18"/>
      <c r="BW2607" s="18"/>
      <c r="BX2607" s="18"/>
      <c r="BY2607" s="18"/>
      <c r="BZ2607" s="18"/>
      <c r="CA2607" s="18"/>
      <c r="CB2607" s="18"/>
      <c r="CC2607" s="18"/>
      <c r="CD2607" s="18"/>
      <c r="CE2607" s="18"/>
      <c r="CF2607" s="18"/>
      <c r="CG2607" s="18"/>
      <c r="CH2607" s="18"/>
      <c r="CI2607" s="18"/>
      <c r="CJ2607" s="18"/>
      <c r="CK2607" s="18"/>
      <c r="CL2607" s="18"/>
      <c r="CM2607" s="18"/>
      <c r="CN2607" s="18"/>
      <c r="CO2607" s="18"/>
      <c r="CP2607" s="18"/>
      <c r="CQ2607" s="18"/>
      <c r="CR2607" s="18"/>
      <c r="CS2607" s="18"/>
      <c r="CT2607" s="18"/>
      <c r="CU2607" s="18"/>
      <c r="CV2607" s="18"/>
      <c r="CW2607" s="18"/>
      <c r="CX2607" s="18"/>
      <c r="CY2607" s="18"/>
      <c r="CZ2607" s="18"/>
      <c r="DA2607" s="18"/>
      <c r="DB2607" s="18"/>
      <c r="DC2607" s="18"/>
      <c r="DD2607" s="18"/>
      <c r="DE2607" s="18"/>
      <c r="DF2607" s="18"/>
      <c r="DG2607" s="18"/>
      <c r="DH2607" s="18"/>
      <c r="DI2607" s="18"/>
      <c r="DJ2607" s="18"/>
      <c r="DK2607" s="18"/>
      <c r="DL2607" s="18"/>
      <c r="DM2607" s="18"/>
      <c r="DN2607" s="18"/>
      <c r="DO2607" s="18"/>
      <c r="DP2607" s="18"/>
      <c r="DQ2607" s="18"/>
      <c r="DR2607" s="18"/>
      <c r="DS2607" s="18"/>
      <c r="DT2607" s="18"/>
      <c r="DU2607" s="18"/>
      <c r="DV2607" s="18"/>
      <c r="DW2607" s="18"/>
      <c r="DX2607" s="18"/>
      <c r="DY2607" s="18"/>
      <c r="DZ2607" s="18"/>
      <c r="EA2607" s="18"/>
      <c r="EB2607" s="18"/>
      <c r="EC2607" s="18"/>
      <c r="ED2607" s="18"/>
      <c r="EE2607" s="18"/>
      <c r="EF2607" s="18"/>
      <c r="EG2607" s="18"/>
      <c r="EH2607" s="18"/>
      <c r="EI2607" s="18"/>
      <c r="EJ2607" s="18"/>
      <c r="EK2607" s="18"/>
      <c r="EL2607" s="18"/>
      <c r="EM2607" s="18"/>
      <c r="EN2607" s="18"/>
      <c r="EO2607" s="18"/>
      <c r="EP2607" s="18"/>
      <c r="EQ2607" s="18"/>
      <c r="ER2607" s="18"/>
      <c r="ES2607" s="18"/>
      <c r="ET2607" s="18"/>
      <c r="EU2607" s="18"/>
      <c r="EV2607" s="18"/>
      <c r="EW2607" s="18"/>
      <c r="EX2607" s="18"/>
      <c r="EY2607" s="18"/>
      <c r="EZ2607" s="18"/>
      <c r="FA2607" s="18"/>
      <c r="FB2607" s="18"/>
      <c r="FC2607" s="18"/>
      <c r="FD2607" s="18"/>
      <c r="FE2607" s="18"/>
      <c r="FF2607" s="18"/>
      <c r="FG2607" s="18"/>
      <c r="FH2607" s="18"/>
      <c r="FI2607" s="18"/>
      <c r="FJ2607" s="18"/>
      <c r="FK2607" s="18"/>
      <c r="FL2607" s="18"/>
      <c r="FM2607" s="18"/>
      <c r="FN2607" s="18"/>
      <c r="FO2607" s="18"/>
      <c r="FP2607" s="18"/>
      <c r="FQ2607" s="18"/>
      <c r="FR2607" s="18"/>
      <c r="FS2607" s="18"/>
      <c r="FT2607" s="18"/>
      <c r="FU2607" s="18"/>
      <c r="FV2607" s="18"/>
      <c r="FW2607" s="18"/>
      <c r="FX2607" s="18"/>
      <c r="FY2607" s="18"/>
      <c r="FZ2607" s="18"/>
      <c r="GA2607" s="18"/>
      <c r="GB2607" s="18"/>
      <c r="GC2607" s="18"/>
      <c r="GD2607" s="18"/>
      <c r="GE2607" s="18"/>
      <c r="GF2607" s="18"/>
      <c r="GG2607" s="18"/>
      <c r="GH2607" s="18"/>
      <c r="GI2607" s="18"/>
      <c r="GJ2607" s="18"/>
      <c r="GK2607" s="18"/>
      <c r="GL2607" s="18"/>
      <c r="GM2607" s="18"/>
      <c r="GN2607" s="18"/>
      <c r="GO2607" s="18"/>
      <c r="GP2607" s="18"/>
      <c r="GQ2607" s="18"/>
      <c r="GR2607" s="18"/>
      <c r="GS2607" s="18"/>
      <c r="GT2607" s="18"/>
    </row>
    <row r="2608" spans="1:202" x14ac:dyDescent="0.2">
      <c r="A2608" s="122"/>
      <c r="B2608" s="3"/>
      <c r="C2608" s="3"/>
      <c r="D2608" s="4"/>
      <c r="E2608" s="5"/>
      <c r="F2608" s="19"/>
      <c r="G2608" s="6"/>
      <c r="H2608" s="5"/>
      <c r="I2608" s="5"/>
      <c r="J2608" s="5"/>
      <c r="K2608" s="3"/>
      <c r="L2608" s="20"/>
      <c r="M2608" s="8"/>
      <c r="N2608" s="3"/>
      <c r="O2608" s="3"/>
      <c r="P2608" s="21"/>
      <c r="Q2608" s="2"/>
      <c r="R2608" s="9"/>
      <c r="S2608" s="9"/>
      <c r="T2608" s="9"/>
      <c r="U2608" s="9"/>
      <c r="V2608" s="9"/>
      <c r="W2608" s="9"/>
      <c r="X2608" s="9"/>
      <c r="Y2608" s="9"/>
      <c r="Z2608" s="9"/>
      <c r="AA2608" s="9"/>
      <c r="AB2608" s="9"/>
      <c r="AC2608" s="9"/>
      <c r="AD2608" s="9"/>
      <c r="AE2608" s="9"/>
      <c r="AF2608" s="59">
        <f t="shared" si="883"/>
        <v>45083</v>
      </c>
      <c r="AG2608" s="15">
        <f t="shared" si="880"/>
        <v>0</v>
      </c>
      <c r="AH2608" s="15">
        <f t="shared" si="880"/>
        <v>0</v>
      </c>
      <c r="AI2608" s="4">
        <f t="shared" si="880"/>
        <v>0</v>
      </c>
      <c r="AJ2608" s="16">
        <f t="shared" si="880"/>
        <v>0</v>
      </c>
      <c r="AK2608" s="4">
        <f t="shared" si="880"/>
        <v>0</v>
      </c>
      <c r="AL2608" s="59">
        <f t="shared" si="881"/>
        <v>45083</v>
      </c>
      <c r="AM2608" s="16">
        <f t="shared" si="882"/>
        <v>0</v>
      </c>
      <c r="AN2608" s="15">
        <f t="shared" si="882"/>
        <v>0</v>
      </c>
      <c r="AO2608" s="9">
        <f t="shared" si="882"/>
        <v>0</v>
      </c>
      <c r="AP2608" s="17">
        <f t="shared" si="882"/>
        <v>0</v>
      </c>
      <c r="AQ2608" s="15">
        <f t="shared" si="882"/>
        <v>0</v>
      </c>
      <c r="AR2608" s="10">
        <f t="shared" si="882"/>
        <v>0</v>
      </c>
      <c r="AS2608" s="59">
        <f t="shared" si="882"/>
        <v>0</v>
      </c>
      <c r="AT2608" s="18"/>
      <c r="AU2608" s="18"/>
      <c r="AV2608" s="40"/>
      <c r="AW2608" s="18"/>
      <c r="AX2608" s="18"/>
      <c r="AY2608" s="18"/>
      <c r="AZ2608" s="18"/>
      <c r="BA2608" s="18"/>
      <c r="BB2608" s="18"/>
      <c r="BC2608" s="18"/>
      <c r="BD2608" s="18"/>
      <c r="BE2608" s="18"/>
      <c r="BF2608" s="18"/>
      <c r="BG2608" s="18"/>
      <c r="BH2608" s="18"/>
      <c r="BI2608" s="18"/>
      <c r="BJ2608" s="18"/>
      <c r="BK2608" s="18"/>
      <c r="BL2608" s="18"/>
      <c r="BM2608" s="18"/>
      <c r="BN2608" s="18"/>
      <c r="BO2608" s="18"/>
      <c r="BP2608" s="18"/>
      <c r="BQ2608" s="18"/>
      <c r="BR2608" s="18"/>
      <c r="BS2608" s="18"/>
      <c r="BT2608" s="18"/>
      <c r="BU2608" s="18"/>
      <c r="BV2608" s="18"/>
      <c r="BW2608" s="18"/>
      <c r="BX2608" s="18"/>
      <c r="BY2608" s="18"/>
      <c r="BZ2608" s="18"/>
      <c r="CA2608" s="18"/>
      <c r="CB2608" s="18"/>
      <c r="CC2608" s="18"/>
      <c r="CD2608" s="18"/>
      <c r="CE2608" s="18"/>
      <c r="CF2608" s="18"/>
      <c r="CG2608" s="18"/>
      <c r="CH2608" s="18"/>
      <c r="CI2608" s="18"/>
      <c r="CJ2608" s="18"/>
      <c r="CK2608" s="18"/>
      <c r="CL2608" s="18"/>
      <c r="CM2608" s="18"/>
      <c r="CN2608" s="18"/>
      <c r="CO2608" s="18"/>
      <c r="CP2608" s="18"/>
      <c r="CQ2608" s="18"/>
      <c r="CR2608" s="18"/>
      <c r="CS2608" s="18"/>
      <c r="CT2608" s="18"/>
      <c r="CU2608" s="18"/>
      <c r="CV2608" s="18"/>
      <c r="CW2608" s="18"/>
      <c r="CX2608" s="18"/>
      <c r="CY2608" s="18"/>
      <c r="CZ2608" s="18"/>
      <c r="DA2608" s="18"/>
      <c r="DB2608" s="18"/>
      <c r="DC2608" s="18"/>
      <c r="DD2608" s="18"/>
      <c r="DE2608" s="18"/>
      <c r="DF2608" s="18"/>
      <c r="DG2608" s="18"/>
      <c r="DH2608" s="18"/>
      <c r="DI2608" s="18"/>
      <c r="DJ2608" s="18"/>
      <c r="DK2608" s="18"/>
      <c r="DL2608" s="18"/>
      <c r="DM2608" s="18"/>
      <c r="DN2608" s="18"/>
      <c r="DO2608" s="18"/>
      <c r="DP2608" s="18"/>
      <c r="DQ2608" s="18"/>
      <c r="DR2608" s="18"/>
      <c r="DS2608" s="18"/>
      <c r="DT2608" s="18"/>
      <c r="DU2608" s="18"/>
      <c r="DV2608" s="18"/>
      <c r="DW2608" s="18"/>
      <c r="DX2608" s="18"/>
      <c r="DY2608" s="18"/>
      <c r="DZ2608" s="18"/>
      <c r="EA2608" s="18"/>
      <c r="EB2608" s="18"/>
      <c r="EC2608" s="18"/>
      <c r="ED2608" s="18"/>
      <c r="EE2608" s="18"/>
      <c r="EF2608" s="18"/>
      <c r="EG2608" s="18"/>
      <c r="EH2608" s="18"/>
      <c r="EI2608" s="18"/>
      <c r="EJ2608" s="18"/>
      <c r="EK2608" s="18"/>
      <c r="EL2608" s="18"/>
      <c r="EM2608" s="18"/>
      <c r="EN2608" s="18"/>
      <c r="EO2608" s="18"/>
      <c r="EP2608" s="18"/>
      <c r="EQ2608" s="18"/>
      <c r="ER2608" s="18"/>
      <c r="ES2608" s="18"/>
      <c r="ET2608" s="18"/>
      <c r="EU2608" s="18"/>
      <c r="EV2608" s="18"/>
      <c r="EW2608" s="18"/>
      <c r="EX2608" s="18"/>
      <c r="EY2608" s="18"/>
      <c r="EZ2608" s="18"/>
      <c r="FA2608" s="18"/>
      <c r="FB2608" s="18"/>
      <c r="FC2608" s="18"/>
      <c r="FD2608" s="18"/>
      <c r="FE2608" s="18"/>
      <c r="FF2608" s="18"/>
      <c r="FG2608" s="18"/>
      <c r="FH2608" s="18"/>
      <c r="FI2608" s="18"/>
      <c r="FJ2608" s="18"/>
      <c r="FK2608" s="18"/>
      <c r="FL2608" s="18"/>
      <c r="FM2608" s="18"/>
      <c r="FN2608" s="18"/>
      <c r="FO2608" s="18"/>
      <c r="FP2608" s="18"/>
      <c r="FQ2608" s="18"/>
      <c r="FR2608" s="18"/>
      <c r="FS2608" s="18"/>
      <c r="FT2608" s="18"/>
      <c r="FU2608" s="18"/>
      <c r="FV2608" s="18"/>
      <c r="FW2608" s="18"/>
      <c r="FX2608" s="18"/>
      <c r="FY2608" s="18"/>
      <c r="FZ2608" s="18"/>
      <c r="GA2608" s="18"/>
      <c r="GB2608" s="18"/>
      <c r="GC2608" s="18"/>
      <c r="GD2608" s="18"/>
      <c r="GE2608" s="18"/>
      <c r="GF2608" s="18"/>
      <c r="GG2608" s="18"/>
      <c r="GH2608" s="18"/>
      <c r="GI2608" s="18"/>
      <c r="GJ2608" s="18"/>
      <c r="GK2608" s="18"/>
      <c r="GL2608" s="18"/>
      <c r="GM2608" s="18"/>
      <c r="GN2608" s="18"/>
      <c r="GO2608" s="18"/>
      <c r="GP2608" s="18"/>
      <c r="GQ2608" s="18"/>
      <c r="GR2608" s="18"/>
      <c r="GS2608" s="18"/>
      <c r="GT2608" s="18"/>
    </row>
    <row r="2609" spans="1:202" x14ac:dyDescent="0.2">
      <c r="A2609" s="122"/>
      <c r="B2609" s="3"/>
      <c r="C2609" s="3"/>
      <c r="D2609" s="4"/>
      <c r="E2609" s="5"/>
      <c r="F2609" s="19"/>
      <c r="G2609" s="6"/>
      <c r="H2609" s="5"/>
      <c r="I2609" s="5"/>
      <c r="J2609" s="5"/>
      <c r="K2609" s="3"/>
      <c r="L2609" s="20"/>
      <c r="M2609" s="8"/>
      <c r="N2609" s="3"/>
      <c r="O2609" s="3"/>
      <c r="P2609" s="21"/>
      <c r="Q2609" s="2"/>
      <c r="R2609" s="9"/>
      <c r="S2609" s="9"/>
      <c r="T2609" s="9"/>
      <c r="U2609" s="9"/>
      <c r="V2609" s="9"/>
      <c r="W2609" s="9"/>
      <c r="X2609" s="9"/>
      <c r="Y2609" s="9"/>
      <c r="Z2609" s="9"/>
      <c r="AA2609" s="9"/>
      <c r="AB2609" s="9"/>
      <c r="AC2609" s="9"/>
      <c r="AD2609" s="9"/>
      <c r="AE2609" s="9"/>
      <c r="AF2609" s="59">
        <f t="shared" si="883"/>
        <v>45084</v>
      </c>
      <c r="AG2609" s="15">
        <f t="shared" si="880"/>
        <v>0</v>
      </c>
      <c r="AH2609" s="15">
        <f t="shared" si="880"/>
        <v>0</v>
      </c>
      <c r="AI2609" s="4">
        <f t="shared" si="880"/>
        <v>0</v>
      </c>
      <c r="AJ2609" s="16">
        <f t="shared" si="880"/>
        <v>0</v>
      </c>
      <c r="AK2609" s="4">
        <f t="shared" si="880"/>
        <v>0</v>
      </c>
      <c r="AL2609" s="59">
        <f t="shared" si="881"/>
        <v>45084</v>
      </c>
      <c r="AM2609" s="16">
        <f t="shared" si="882"/>
        <v>0</v>
      </c>
      <c r="AN2609" s="15">
        <f t="shared" si="882"/>
        <v>0</v>
      </c>
      <c r="AO2609" s="9">
        <f t="shared" si="882"/>
        <v>0</v>
      </c>
      <c r="AP2609" s="17">
        <f t="shared" si="882"/>
        <v>0</v>
      </c>
      <c r="AQ2609" s="15">
        <f t="shared" si="882"/>
        <v>0</v>
      </c>
      <c r="AR2609" s="10">
        <f t="shared" si="882"/>
        <v>0</v>
      </c>
      <c r="AS2609" s="59">
        <f t="shared" si="882"/>
        <v>0</v>
      </c>
      <c r="AT2609" s="18"/>
      <c r="AU2609" s="18"/>
      <c r="AV2609" s="40"/>
      <c r="AW2609" s="18"/>
      <c r="AX2609" s="18"/>
      <c r="AY2609" s="18"/>
      <c r="AZ2609" s="18"/>
      <c r="BA2609" s="18"/>
      <c r="BB2609" s="18"/>
      <c r="BC2609" s="18"/>
      <c r="BD2609" s="18"/>
      <c r="BE2609" s="18"/>
      <c r="BF2609" s="18"/>
      <c r="BG2609" s="18"/>
      <c r="BH2609" s="18"/>
      <c r="BI2609" s="18"/>
      <c r="BJ2609" s="18"/>
      <c r="BK2609" s="18"/>
      <c r="BL2609" s="18"/>
      <c r="BM2609" s="18"/>
      <c r="BN2609" s="18"/>
      <c r="BO2609" s="18"/>
      <c r="BP2609" s="18"/>
      <c r="BQ2609" s="18"/>
      <c r="BR2609" s="18"/>
      <c r="BS2609" s="18"/>
      <c r="BT2609" s="18"/>
      <c r="BU2609" s="18"/>
      <c r="BV2609" s="18"/>
      <c r="BW2609" s="18"/>
      <c r="BX2609" s="18"/>
      <c r="BY2609" s="18"/>
      <c r="BZ2609" s="18"/>
      <c r="CA2609" s="18"/>
      <c r="CB2609" s="18"/>
      <c r="CC2609" s="18"/>
      <c r="CD2609" s="18"/>
      <c r="CE2609" s="18"/>
      <c r="CF2609" s="18"/>
      <c r="CG2609" s="18"/>
      <c r="CH2609" s="18"/>
      <c r="CI2609" s="18"/>
      <c r="CJ2609" s="18"/>
      <c r="CK2609" s="18"/>
      <c r="CL2609" s="18"/>
      <c r="CM2609" s="18"/>
      <c r="CN2609" s="18"/>
      <c r="CO2609" s="18"/>
      <c r="CP2609" s="18"/>
      <c r="CQ2609" s="18"/>
      <c r="CR2609" s="18"/>
      <c r="CS2609" s="18"/>
      <c r="CT2609" s="18"/>
      <c r="CU2609" s="18"/>
      <c r="CV2609" s="18"/>
      <c r="CW2609" s="18"/>
      <c r="CX2609" s="18"/>
      <c r="CY2609" s="18"/>
      <c r="CZ2609" s="18"/>
      <c r="DA2609" s="18"/>
      <c r="DB2609" s="18"/>
      <c r="DC2609" s="18"/>
      <c r="DD2609" s="18"/>
      <c r="DE2609" s="18"/>
      <c r="DF2609" s="18"/>
      <c r="DG2609" s="18"/>
      <c r="DH2609" s="18"/>
      <c r="DI2609" s="18"/>
      <c r="DJ2609" s="18"/>
      <c r="DK2609" s="18"/>
      <c r="DL2609" s="18"/>
      <c r="DM2609" s="18"/>
      <c r="DN2609" s="18"/>
      <c r="DO2609" s="18"/>
      <c r="DP2609" s="18"/>
      <c r="DQ2609" s="18"/>
      <c r="DR2609" s="18"/>
      <c r="DS2609" s="18"/>
      <c r="DT2609" s="18"/>
      <c r="DU2609" s="18"/>
      <c r="DV2609" s="18"/>
      <c r="DW2609" s="18"/>
      <c r="DX2609" s="18"/>
      <c r="DY2609" s="18"/>
      <c r="DZ2609" s="18"/>
      <c r="EA2609" s="18"/>
      <c r="EB2609" s="18"/>
      <c r="EC2609" s="18"/>
      <c r="ED2609" s="18"/>
      <c r="EE2609" s="18"/>
      <c r="EF2609" s="18"/>
      <c r="EG2609" s="18"/>
      <c r="EH2609" s="18"/>
      <c r="EI2609" s="18"/>
      <c r="EJ2609" s="18"/>
      <c r="EK2609" s="18"/>
      <c r="EL2609" s="18"/>
      <c r="EM2609" s="18"/>
      <c r="EN2609" s="18"/>
      <c r="EO2609" s="18"/>
      <c r="EP2609" s="18"/>
      <c r="EQ2609" s="18"/>
      <c r="ER2609" s="18"/>
      <c r="ES2609" s="18"/>
      <c r="ET2609" s="18"/>
      <c r="EU2609" s="18"/>
      <c r="EV2609" s="18"/>
      <c r="EW2609" s="18"/>
      <c r="EX2609" s="18"/>
      <c r="EY2609" s="18"/>
      <c r="EZ2609" s="18"/>
      <c r="FA2609" s="18"/>
      <c r="FB2609" s="18"/>
      <c r="FC2609" s="18"/>
      <c r="FD2609" s="18"/>
      <c r="FE2609" s="18"/>
      <c r="FF2609" s="18"/>
      <c r="FG2609" s="18"/>
      <c r="FH2609" s="18"/>
      <c r="FI2609" s="18"/>
      <c r="FJ2609" s="18"/>
      <c r="FK2609" s="18"/>
      <c r="FL2609" s="18"/>
      <c r="FM2609" s="18"/>
      <c r="FN2609" s="18"/>
      <c r="FO2609" s="18"/>
      <c r="FP2609" s="18"/>
      <c r="FQ2609" s="18"/>
      <c r="FR2609" s="18"/>
      <c r="FS2609" s="18"/>
      <c r="FT2609" s="18"/>
      <c r="FU2609" s="18"/>
      <c r="FV2609" s="18"/>
      <c r="FW2609" s="18"/>
      <c r="FX2609" s="18"/>
      <c r="FY2609" s="18"/>
      <c r="FZ2609" s="18"/>
      <c r="GA2609" s="18"/>
      <c r="GB2609" s="18"/>
      <c r="GC2609" s="18"/>
      <c r="GD2609" s="18"/>
      <c r="GE2609" s="18"/>
      <c r="GF2609" s="18"/>
      <c r="GG2609" s="18"/>
      <c r="GH2609" s="18"/>
      <c r="GI2609" s="18"/>
      <c r="GJ2609" s="18"/>
      <c r="GK2609" s="18"/>
      <c r="GL2609" s="18"/>
      <c r="GM2609" s="18"/>
      <c r="GN2609" s="18"/>
      <c r="GO2609" s="18"/>
      <c r="GP2609" s="18"/>
      <c r="GQ2609" s="18"/>
      <c r="GR2609" s="18"/>
      <c r="GS2609" s="18"/>
      <c r="GT2609" s="18"/>
    </row>
    <row r="2610" spans="1:202" x14ac:dyDescent="0.2">
      <c r="A2610" s="122"/>
      <c r="B2610" s="3"/>
      <c r="C2610" s="3"/>
      <c r="D2610" s="4"/>
      <c r="E2610" s="5"/>
      <c r="F2610" s="19"/>
      <c r="G2610" s="6"/>
      <c r="H2610" s="5"/>
      <c r="I2610" s="5"/>
      <c r="J2610" s="5"/>
      <c r="K2610" s="3"/>
      <c r="L2610" s="20"/>
      <c r="M2610" s="8"/>
      <c r="N2610" s="3"/>
      <c r="O2610" s="3"/>
      <c r="P2610" s="21"/>
      <c r="Q2610" s="2"/>
      <c r="R2610" s="9"/>
      <c r="S2610" s="9"/>
      <c r="T2610" s="9"/>
      <c r="U2610" s="9"/>
      <c r="V2610" s="9"/>
      <c r="W2610" s="9"/>
      <c r="X2610" s="9"/>
      <c r="Y2610" s="9"/>
      <c r="Z2610" s="9"/>
      <c r="AA2610" s="9"/>
      <c r="AB2610" s="9"/>
      <c r="AC2610" s="9"/>
      <c r="AD2610" s="9"/>
      <c r="AE2610" s="9"/>
      <c r="AF2610" s="59">
        <f t="shared" si="883"/>
        <v>45085</v>
      </c>
      <c r="AG2610" s="15">
        <f t="shared" si="880"/>
        <v>0</v>
      </c>
      <c r="AH2610" s="15">
        <f t="shared" si="880"/>
        <v>0</v>
      </c>
      <c r="AI2610" s="4">
        <f t="shared" si="880"/>
        <v>0</v>
      </c>
      <c r="AJ2610" s="16">
        <f t="shared" si="880"/>
        <v>0</v>
      </c>
      <c r="AK2610" s="4">
        <f t="shared" si="880"/>
        <v>0</v>
      </c>
      <c r="AL2610" s="59">
        <f t="shared" si="881"/>
        <v>45085</v>
      </c>
      <c r="AM2610" s="16">
        <f t="shared" si="882"/>
        <v>0</v>
      </c>
      <c r="AN2610" s="15">
        <f t="shared" si="882"/>
        <v>0</v>
      </c>
      <c r="AO2610" s="9">
        <f t="shared" si="882"/>
        <v>0</v>
      </c>
      <c r="AP2610" s="17">
        <f t="shared" si="882"/>
        <v>0</v>
      </c>
      <c r="AQ2610" s="15">
        <f t="shared" si="882"/>
        <v>0</v>
      </c>
      <c r="AR2610" s="10">
        <f t="shared" si="882"/>
        <v>0</v>
      </c>
      <c r="AS2610" s="59">
        <f t="shared" si="882"/>
        <v>0</v>
      </c>
      <c r="AT2610" s="18"/>
      <c r="AU2610" s="18"/>
      <c r="AV2610" s="40"/>
      <c r="AW2610" s="18"/>
      <c r="AX2610" s="18"/>
      <c r="AY2610" s="18"/>
      <c r="AZ2610" s="18"/>
      <c r="BA2610" s="18"/>
      <c r="BB2610" s="18"/>
      <c r="BC2610" s="18"/>
      <c r="BD2610" s="18"/>
      <c r="BE2610" s="18"/>
      <c r="BF2610" s="18"/>
      <c r="BG2610" s="18"/>
      <c r="BH2610" s="18"/>
      <c r="BI2610" s="18"/>
      <c r="BJ2610" s="18"/>
      <c r="BK2610" s="18"/>
      <c r="BL2610" s="18"/>
      <c r="BM2610" s="18"/>
      <c r="BN2610" s="18"/>
      <c r="BO2610" s="18"/>
      <c r="BP2610" s="18"/>
      <c r="BQ2610" s="18"/>
      <c r="BR2610" s="18"/>
      <c r="BS2610" s="18"/>
      <c r="BT2610" s="18"/>
      <c r="BU2610" s="18"/>
      <c r="BV2610" s="18"/>
      <c r="BW2610" s="18"/>
      <c r="BX2610" s="18"/>
      <c r="BY2610" s="18"/>
      <c r="BZ2610" s="18"/>
      <c r="CA2610" s="18"/>
      <c r="CB2610" s="18"/>
      <c r="CC2610" s="18"/>
      <c r="CD2610" s="18"/>
      <c r="CE2610" s="18"/>
      <c r="CF2610" s="18"/>
      <c r="CG2610" s="18"/>
      <c r="CH2610" s="18"/>
      <c r="CI2610" s="18"/>
      <c r="CJ2610" s="18"/>
      <c r="CK2610" s="18"/>
      <c r="CL2610" s="18"/>
      <c r="CM2610" s="18"/>
      <c r="CN2610" s="18"/>
      <c r="CO2610" s="18"/>
      <c r="CP2610" s="18"/>
      <c r="CQ2610" s="18"/>
      <c r="CR2610" s="18"/>
      <c r="CS2610" s="18"/>
      <c r="CT2610" s="18"/>
      <c r="CU2610" s="18"/>
      <c r="CV2610" s="18"/>
      <c r="CW2610" s="18"/>
      <c r="CX2610" s="18"/>
      <c r="CY2610" s="18"/>
      <c r="CZ2610" s="18"/>
      <c r="DA2610" s="18"/>
      <c r="DB2610" s="18"/>
      <c r="DC2610" s="18"/>
      <c r="DD2610" s="18"/>
      <c r="DE2610" s="18"/>
      <c r="DF2610" s="18"/>
      <c r="DG2610" s="18"/>
      <c r="DH2610" s="18"/>
      <c r="DI2610" s="18"/>
      <c r="DJ2610" s="18"/>
      <c r="DK2610" s="18"/>
      <c r="DL2610" s="18"/>
      <c r="DM2610" s="18"/>
      <c r="DN2610" s="18"/>
      <c r="DO2610" s="18"/>
      <c r="DP2610" s="18"/>
      <c r="DQ2610" s="18"/>
      <c r="DR2610" s="18"/>
      <c r="DS2610" s="18"/>
      <c r="DT2610" s="18"/>
      <c r="DU2610" s="18"/>
      <c r="DV2610" s="18"/>
      <c r="DW2610" s="18"/>
      <c r="DX2610" s="18"/>
      <c r="DY2610" s="18"/>
      <c r="DZ2610" s="18"/>
      <c r="EA2610" s="18"/>
      <c r="EB2610" s="18"/>
      <c r="EC2610" s="18"/>
      <c r="ED2610" s="18"/>
      <c r="EE2610" s="18"/>
      <c r="EF2610" s="18"/>
      <c r="EG2610" s="18"/>
      <c r="EH2610" s="18"/>
      <c r="EI2610" s="18"/>
      <c r="EJ2610" s="18"/>
      <c r="EK2610" s="18"/>
      <c r="EL2610" s="18"/>
      <c r="EM2610" s="18"/>
      <c r="EN2610" s="18"/>
      <c r="EO2610" s="18"/>
      <c r="EP2610" s="18"/>
      <c r="EQ2610" s="18"/>
      <c r="ER2610" s="18"/>
      <c r="ES2610" s="18"/>
      <c r="ET2610" s="18"/>
      <c r="EU2610" s="18"/>
      <c r="EV2610" s="18"/>
      <c r="EW2610" s="18"/>
      <c r="EX2610" s="18"/>
      <c r="EY2610" s="18"/>
      <c r="EZ2610" s="18"/>
      <c r="FA2610" s="18"/>
      <c r="FB2610" s="18"/>
      <c r="FC2610" s="18"/>
      <c r="FD2610" s="18"/>
      <c r="FE2610" s="18"/>
      <c r="FF2610" s="18"/>
      <c r="FG2610" s="18"/>
      <c r="FH2610" s="18"/>
      <c r="FI2610" s="18"/>
      <c r="FJ2610" s="18"/>
      <c r="FK2610" s="18"/>
      <c r="FL2610" s="18"/>
      <c r="FM2610" s="18"/>
      <c r="FN2610" s="18"/>
      <c r="FO2610" s="18"/>
      <c r="FP2610" s="18"/>
      <c r="FQ2610" s="18"/>
      <c r="FR2610" s="18"/>
      <c r="FS2610" s="18"/>
      <c r="FT2610" s="18"/>
      <c r="FU2610" s="18"/>
      <c r="FV2610" s="18"/>
      <c r="FW2610" s="18"/>
      <c r="FX2610" s="18"/>
      <c r="FY2610" s="18"/>
      <c r="FZ2610" s="18"/>
      <c r="GA2610" s="18"/>
      <c r="GB2610" s="18"/>
      <c r="GC2610" s="18"/>
      <c r="GD2610" s="18"/>
      <c r="GE2610" s="18"/>
      <c r="GF2610" s="18"/>
      <c r="GG2610" s="18"/>
      <c r="GH2610" s="18"/>
      <c r="GI2610" s="18"/>
      <c r="GJ2610" s="18"/>
      <c r="GK2610" s="18"/>
      <c r="GL2610" s="18"/>
      <c r="GM2610" s="18"/>
      <c r="GN2610" s="18"/>
      <c r="GO2610" s="18"/>
      <c r="GP2610" s="18"/>
      <c r="GQ2610" s="18"/>
      <c r="GR2610" s="18"/>
      <c r="GS2610" s="18"/>
      <c r="GT2610" s="18"/>
    </row>
    <row r="2611" spans="1:202" x14ac:dyDescent="0.2">
      <c r="A2611" s="122"/>
      <c r="B2611" s="3"/>
      <c r="C2611" s="3"/>
      <c r="D2611" s="4"/>
      <c r="E2611" s="5"/>
      <c r="F2611" s="19"/>
      <c r="G2611" s="6"/>
      <c r="H2611" s="5"/>
      <c r="I2611" s="5"/>
      <c r="J2611" s="5"/>
      <c r="K2611" s="3"/>
      <c r="L2611" s="20"/>
      <c r="M2611" s="8"/>
      <c r="N2611" s="3"/>
      <c r="O2611" s="3"/>
      <c r="P2611" s="21"/>
      <c r="Q2611" s="2"/>
      <c r="R2611" s="9"/>
      <c r="S2611" s="9"/>
      <c r="T2611" s="9"/>
      <c r="U2611" s="9"/>
      <c r="V2611" s="9"/>
      <c r="W2611" s="9"/>
      <c r="X2611" s="9"/>
      <c r="Y2611" s="9"/>
      <c r="Z2611" s="9"/>
      <c r="AA2611" s="9"/>
      <c r="AB2611" s="9"/>
      <c r="AC2611" s="9"/>
      <c r="AD2611" s="9"/>
      <c r="AE2611" s="9"/>
      <c r="AF2611" s="59">
        <f t="shared" si="883"/>
        <v>45086</v>
      </c>
      <c r="AG2611" s="15">
        <f t="shared" si="880"/>
        <v>0</v>
      </c>
      <c r="AH2611" s="15">
        <f t="shared" si="880"/>
        <v>0</v>
      </c>
      <c r="AI2611" s="4">
        <f t="shared" si="880"/>
        <v>0</v>
      </c>
      <c r="AJ2611" s="16">
        <f t="shared" si="880"/>
        <v>0</v>
      </c>
      <c r="AK2611" s="4">
        <f t="shared" si="880"/>
        <v>0</v>
      </c>
      <c r="AL2611" s="59">
        <f t="shared" si="881"/>
        <v>45086</v>
      </c>
      <c r="AM2611" s="16">
        <f t="shared" si="882"/>
        <v>0</v>
      </c>
      <c r="AN2611" s="15">
        <f t="shared" si="882"/>
        <v>0</v>
      </c>
      <c r="AO2611" s="9">
        <f t="shared" si="882"/>
        <v>0</v>
      </c>
      <c r="AP2611" s="17">
        <f t="shared" si="882"/>
        <v>0</v>
      </c>
      <c r="AQ2611" s="15">
        <f t="shared" si="882"/>
        <v>0</v>
      </c>
      <c r="AR2611" s="10">
        <f t="shared" si="882"/>
        <v>0</v>
      </c>
      <c r="AS2611" s="59">
        <f t="shared" si="882"/>
        <v>0</v>
      </c>
      <c r="AT2611" s="18"/>
      <c r="AU2611" s="18"/>
      <c r="AV2611" s="40"/>
      <c r="AW2611" s="18"/>
      <c r="AX2611" s="18"/>
      <c r="AY2611" s="18"/>
      <c r="AZ2611" s="18"/>
      <c r="BA2611" s="18"/>
      <c r="BB2611" s="18"/>
      <c r="BC2611" s="18"/>
      <c r="BD2611" s="18"/>
      <c r="BE2611" s="18"/>
      <c r="BF2611" s="18"/>
      <c r="BG2611" s="18"/>
      <c r="BH2611" s="18"/>
      <c r="BI2611" s="18"/>
      <c r="BJ2611" s="18"/>
      <c r="BK2611" s="18"/>
      <c r="BL2611" s="18"/>
      <c r="BM2611" s="18"/>
      <c r="BN2611" s="18"/>
      <c r="BO2611" s="18"/>
      <c r="BP2611" s="18"/>
      <c r="BQ2611" s="18"/>
      <c r="BR2611" s="18"/>
      <c r="BS2611" s="18"/>
      <c r="BT2611" s="18"/>
      <c r="BU2611" s="18"/>
      <c r="BV2611" s="18"/>
      <c r="BW2611" s="18"/>
      <c r="BX2611" s="18"/>
      <c r="BY2611" s="18"/>
      <c r="BZ2611" s="18"/>
      <c r="CA2611" s="18"/>
      <c r="CB2611" s="18"/>
      <c r="CC2611" s="18"/>
      <c r="CD2611" s="18"/>
      <c r="CE2611" s="18"/>
      <c r="CF2611" s="18"/>
      <c r="CG2611" s="18"/>
      <c r="CH2611" s="18"/>
      <c r="CI2611" s="18"/>
      <c r="CJ2611" s="18"/>
      <c r="CK2611" s="18"/>
      <c r="CL2611" s="18"/>
      <c r="CM2611" s="18"/>
      <c r="CN2611" s="18"/>
      <c r="CO2611" s="18"/>
      <c r="CP2611" s="18"/>
      <c r="CQ2611" s="18"/>
      <c r="CR2611" s="18"/>
      <c r="CS2611" s="18"/>
      <c r="CT2611" s="18"/>
      <c r="CU2611" s="18"/>
      <c r="CV2611" s="18"/>
      <c r="CW2611" s="18"/>
      <c r="CX2611" s="18"/>
      <c r="CY2611" s="18"/>
      <c r="CZ2611" s="18"/>
      <c r="DA2611" s="18"/>
      <c r="DB2611" s="18"/>
      <c r="DC2611" s="18"/>
      <c r="DD2611" s="18"/>
      <c r="DE2611" s="18"/>
      <c r="DF2611" s="18"/>
      <c r="DG2611" s="18"/>
      <c r="DH2611" s="18"/>
      <c r="DI2611" s="18"/>
      <c r="DJ2611" s="18"/>
      <c r="DK2611" s="18"/>
      <c r="DL2611" s="18"/>
      <c r="DM2611" s="18"/>
      <c r="DN2611" s="18"/>
      <c r="DO2611" s="18"/>
      <c r="DP2611" s="18"/>
      <c r="DQ2611" s="18"/>
      <c r="DR2611" s="18"/>
      <c r="DS2611" s="18"/>
      <c r="DT2611" s="18"/>
      <c r="DU2611" s="18"/>
      <c r="DV2611" s="18"/>
      <c r="DW2611" s="18"/>
      <c r="DX2611" s="18"/>
      <c r="DY2611" s="18"/>
      <c r="DZ2611" s="18"/>
      <c r="EA2611" s="18"/>
      <c r="EB2611" s="18"/>
      <c r="EC2611" s="18"/>
      <c r="ED2611" s="18"/>
      <c r="EE2611" s="18"/>
      <c r="EF2611" s="18"/>
      <c r="EG2611" s="18"/>
      <c r="EH2611" s="18"/>
      <c r="EI2611" s="18"/>
      <c r="EJ2611" s="18"/>
      <c r="EK2611" s="18"/>
      <c r="EL2611" s="18"/>
      <c r="EM2611" s="18"/>
      <c r="EN2611" s="18"/>
      <c r="EO2611" s="18"/>
      <c r="EP2611" s="18"/>
      <c r="EQ2611" s="18"/>
      <c r="ER2611" s="18"/>
      <c r="ES2611" s="18"/>
      <c r="ET2611" s="18"/>
      <c r="EU2611" s="18"/>
      <c r="EV2611" s="18"/>
      <c r="EW2611" s="18"/>
      <c r="EX2611" s="18"/>
      <c r="EY2611" s="18"/>
      <c r="EZ2611" s="18"/>
      <c r="FA2611" s="18"/>
      <c r="FB2611" s="18"/>
      <c r="FC2611" s="18"/>
      <c r="FD2611" s="18"/>
      <c r="FE2611" s="18"/>
      <c r="FF2611" s="18"/>
      <c r="FG2611" s="18"/>
      <c r="FH2611" s="18"/>
      <c r="FI2611" s="18"/>
      <c r="FJ2611" s="18"/>
      <c r="FK2611" s="18"/>
      <c r="FL2611" s="18"/>
      <c r="FM2611" s="18"/>
      <c r="FN2611" s="18"/>
      <c r="FO2611" s="18"/>
      <c r="FP2611" s="18"/>
      <c r="FQ2611" s="18"/>
      <c r="FR2611" s="18"/>
      <c r="FS2611" s="18"/>
      <c r="FT2611" s="18"/>
      <c r="FU2611" s="18"/>
      <c r="FV2611" s="18"/>
      <c r="FW2611" s="18"/>
      <c r="FX2611" s="18"/>
      <c r="FY2611" s="18"/>
      <c r="FZ2611" s="18"/>
      <c r="GA2611" s="18"/>
      <c r="GB2611" s="18"/>
      <c r="GC2611" s="18"/>
      <c r="GD2611" s="18"/>
      <c r="GE2611" s="18"/>
      <c r="GF2611" s="18"/>
      <c r="GG2611" s="18"/>
      <c r="GH2611" s="18"/>
      <c r="GI2611" s="18"/>
      <c r="GJ2611" s="18"/>
      <c r="GK2611" s="18"/>
      <c r="GL2611" s="18"/>
      <c r="GM2611" s="18"/>
      <c r="GN2611" s="18"/>
      <c r="GO2611" s="18"/>
      <c r="GP2611" s="18"/>
      <c r="GQ2611" s="18"/>
      <c r="GR2611" s="18"/>
      <c r="GS2611" s="18"/>
      <c r="GT2611" s="18"/>
    </row>
    <row r="2612" spans="1:202" x14ac:dyDescent="0.2">
      <c r="A2612" s="122"/>
      <c r="B2612" s="3"/>
      <c r="C2612" s="3"/>
      <c r="D2612" s="4"/>
      <c r="E2612" s="5"/>
      <c r="F2612" s="19"/>
      <c r="G2612" s="6"/>
      <c r="H2612" s="5"/>
      <c r="I2612" s="5"/>
      <c r="J2612" s="5"/>
      <c r="K2612" s="3"/>
      <c r="L2612" s="20"/>
      <c r="M2612" s="8"/>
      <c r="N2612" s="3"/>
      <c r="O2612" s="3"/>
      <c r="P2612" s="21"/>
      <c r="Q2612" s="2"/>
      <c r="R2612" s="9"/>
      <c r="S2612" s="9"/>
      <c r="T2612" s="9"/>
      <c r="U2612" s="9"/>
      <c r="V2612" s="9"/>
      <c r="W2612" s="9"/>
      <c r="X2612" s="9"/>
      <c r="Y2612" s="9"/>
      <c r="Z2612" s="9"/>
      <c r="AA2612" s="9"/>
      <c r="AB2612" s="9"/>
      <c r="AC2612" s="9"/>
      <c r="AD2612" s="9"/>
      <c r="AE2612" s="9"/>
      <c r="AF2612" s="59">
        <f t="shared" si="883"/>
        <v>45087</v>
      </c>
      <c r="AG2612" s="15">
        <f t="shared" si="880"/>
        <v>0</v>
      </c>
      <c r="AH2612" s="15">
        <f t="shared" si="880"/>
        <v>0</v>
      </c>
      <c r="AI2612" s="4">
        <f t="shared" si="880"/>
        <v>0</v>
      </c>
      <c r="AJ2612" s="16">
        <f t="shared" si="880"/>
        <v>0</v>
      </c>
      <c r="AK2612" s="4">
        <f t="shared" si="880"/>
        <v>0</v>
      </c>
      <c r="AL2612" s="59">
        <f t="shared" si="881"/>
        <v>45087</v>
      </c>
      <c r="AM2612" s="16">
        <f t="shared" si="882"/>
        <v>0</v>
      </c>
      <c r="AN2612" s="15">
        <f t="shared" si="882"/>
        <v>0</v>
      </c>
      <c r="AO2612" s="9">
        <f t="shared" si="882"/>
        <v>0</v>
      </c>
      <c r="AP2612" s="17">
        <f t="shared" si="882"/>
        <v>0</v>
      </c>
      <c r="AQ2612" s="15">
        <f t="shared" si="882"/>
        <v>0</v>
      </c>
      <c r="AR2612" s="10">
        <f t="shared" si="882"/>
        <v>0</v>
      </c>
      <c r="AS2612" s="59">
        <f t="shared" si="882"/>
        <v>0</v>
      </c>
      <c r="AT2612" s="18"/>
      <c r="AU2612" s="18"/>
      <c r="AV2612" s="40"/>
      <c r="AW2612" s="18"/>
      <c r="AX2612" s="18"/>
      <c r="AY2612" s="18"/>
      <c r="AZ2612" s="18"/>
      <c r="BA2612" s="18"/>
      <c r="BB2612" s="18"/>
      <c r="BC2612" s="18"/>
      <c r="BD2612" s="18"/>
      <c r="BE2612" s="18"/>
      <c r="BF2612" s="18"/>
      <c r="BG2612" s="18"/>
      <c r="BH2612" s="18"/>
      <c r="BI2612" s="18"/>
      <c r="BJ2612" s="18"/>
      <c r="BK2612" s="18"/>
      <c r="BL2612" s="18"/>
      <c r="BM2612" s="18"/>
      <c r="BN2612" s="18"/>
      <c r="BO2612" s="18"/>
      <c r="BP2612" s="18"/>
      <c r="BQ2612" s="18"/>
      <c r="BR2612" s="18"/>
      <c r="BS2612" s="18"/>
      <c r="BT2612" s="18"/>
      <c r="BU2612" s="18"/>
      <c r="BV2612" s="18"/>
      <c r="BW2612" s="18"/>
      <c r="BX2612" s="18"/>
      <c r="BY2612" s="18"/>
      <c r="BZ2612" s="18"/>
      <c r="CA2612" s="18"/>
      <c r="CB2612" s="18"/>
      <c r="CC2612" s="18"/>
      <c r="CD2612" s="18"/>
      <c r="CE2612" s="18"/>
      <c r="CF2612" s="18"/>
      <c r="CG2612" s="18"/>
      <c r="CH2612" s="18"/>
      <c r="CI2612" s="18"/>
      <c r="CJ2612" s="18"/>
      <c r="CK2612" s="18"/>
      <c r="CL2612" s="18"/>
      <c r="CM2612" s="18"/>
      <c r="CN2612" s="18"/>
      <c r="CO2612" s="18"/>
      <c r="CP2612" s="18"/>
      <c r="CQ2612" s="18"/>
      <c r="CR2612" s="18"/>
      <c r="CS2612" s="18"/>
      <c r="CT2612" s="18"/>
      <c r="CU2612" s="18"/>
      <c r="CV2612" s="18"/>
      <c r="CW2612" s="18"/>
      <c r="CX2612" s="18"/>
      <c r="CY2612" s="18"/>
      <c r="CZ2612" s="18"/>
      <c r="DA2612" s="18"/>
      <c r="DB2612" s="18"/>
      <c r="DC2612" s="18"/>
      <c r="DD2612" s="18"/>
      <c r="DE2612" s="18"/>
      <c r="DF2612" s="18"/>
      <c r="DG2612" s="18"/>
      <c r="DH2612" s="18"/>
      <c r="DI2612" s="18"/>
      <c r="DJ2612" s="18"/>
      <c r="DK2612" s="18"/>
      <c r="DL2612" s="18"/>
      <c r="DM2612" s="18"/>
      <c r="DN2612" s="18"/>
      <c r="DO2612" s="18"/>
      <c r="DP2612" s="18"/>
      <c r="DQ2612" s="18"/>
      <c r="DR2612" s="18"/>
      <c r="DS2612" s="18"/>
      <c r="DT2612" s="18"/>
      <c r="DU2612" s="18"/>
      <c r="DV2612" s="18"/>
      <c r="DW2612" s="18"/>
      <c r="DX2612" s="18"/>
      <c r="DY2612" s="18"/>
      <c r="DZ2612" s="18"/>
      <c r="EA2612" s="18"/>
      <c r="EB2612" s="18"/>
      <c r="EC2612" s="18"/>
      <c r="ED2612" s="18"/>
      <c r="EE2612" s="18"/>
      <c r="EF2612" s="18"/>
      <c r="EG2612" s="18"/>
      <c r="EH2612" s="18"/>
      <c r="EI2612" s="18"/>
      <c r="EJ2612" s="18"/>
      <c r="EK2612" s="18"/>
      <c r="EL2612" s="18"/>
      <c r="EM2612" s="18"/>
      <c r="EN2612" s="18"/>
      <c r="EO2612" s="18"/>
      <c r="EP2612" s="18"/>
      <c r="EQ2612" s="18"/>
      <c r="ER2612" s="18"/>
      <c r="ES2612" s="18"/>
      <c r="ET2612" s="18"/>
      <c r="EU2612" s="18"/>
      <c r="EV2612" s="18"/>
      <c r="EW2612" s="18"/>
      <c r="EX2612" s="18"/>
      <c r="EY2612" s="18"/>
      <c r="EZ2612" s="18"/>
      <c r="FA2612" s="18"/>
      <c r="FB2612" s="18"/>
      <c r="FC2612" s="18"/>
      <c r="FD2612" s="18"/>
      <c r="FE2612" s="18"/>
      <c r="FF2612" s="18"/>
      <c r="FG2612" s="18"/>
      <c r="FH2612" s="18"/>
      <c r="FI2612" s="18"/>
      <c r="FJ2612" s="18"/>
      <c r="FK2612" s="18"/>
      <c r="FL2612" s="18"/>
      <c r="FM2612" s="18"/>
      <c r="FN2612" s="18"/>
      <c r="FO2612" s="18"/>
      <c r="FP2612" s="18"/>
      <c r="FQ2612" s="18"/>
      <c r="FR2612" s="18"/>
      <c r="FS2612" s="18"/>
      <c r="FT2612" s="18"/>
      <c r="FU2612" s="18"/>
      <c r="FV2612" s="18"/>
      <c r="FW2612" s="18"/>
      <c r="FX2612" s="18"/>
      <c r="FY2612" s="18"/>
      <c r="FZ2612" s="18"/>
      <c r="GA2612" s="18"/>
      <c r="GB2612" s="18"/>
      <c r="GC2612" s="18"/>
      <c r="GD2612" s="18"/>
      <c r="GE2612" s="18"/>
      <c r="GF2612" s="18"/>
      <c r="GG2612" s="18"/>
      <c r="GH2612" s="18"/>
      <c r="GI2612" s="18"/>
      <c r="GJ2612" s="18"/>
      <c r="GK2612" s="18"/>
      <c r="GL2612" s="18"/>
      <c r="GM2612" s="18"/>
      <c r="GN2612" s="18"/>
      <c r="GO2612" s="18"/>
      <c r="GP2612" s="18"/>
      <c r="GQ2612" s="18"/>
      <c r="GR2612" s="18"/>
      <c r="GS2612" s="18"/>
      <c r="GT2612" s="18"/>
    </row>
    <row r="2613" spans="1:202" x14ac:dyDescent="0.2">
      <c r="A2613" s="122"/>
      <c r="B2613" s="3"/>
      <c r="C2613" s="3"/>
      <c r="D2613" s="4"/>
      <c r="E2613" s="5"/>
      <c r="F2613" s="19"/>
      <c r="G2613" s="6"/>
      <c r="H2613" s="5"/>
      <c r="I2613" s="5"/>
      <c r="J2613" s="5"/>
      <c r="K2613" s="3"/>
      <c r="L2613" s="20"/>
      <c r="M2613" s="8"/>
      <c r="N2613" s="3"/>
      <c r="O2613" s="3"/>
      <c r="P2613" s="21"/>
      <c r="Q2613" s="2"/>
      <c r="R2613" s="9"/>
      <c r="S2613" s="9"/>
      <c r="T2613" s="9"/>
      <c r="U2613" s="9"/>
      <c r="V2613" s="9"/>
      <c r="W2613" s="9"/>
      <c r="X2613" s="9"/>
      <c r="Y2613" s="9"/>
      <c r="Z2613" s="9"/>
      <c r="AA2613" s="9"/>
      <c r="AB2613" s="9"/>
      <c r="AC2613" s="9"/>
      <c r="AD2613" s="9"/>
      <c r="AE2613" s="9"/>
      <c r="AF2613" s="59">
        <f t="shared" si="883"/>
        <v>45088</v>
      </c>
      <c r="AG2613" s="15">
        <f t="shared" si="880"/>
        <v>0</v>
      </c>
      <c r="AH2613" s="15">
        <f t="shared" si="880"/>
        <v>0</v>
      </c>
      <c r="AI2613" s="4">
        <f t="shared" si="880"/>
        <v>0</v>
      </c>
      <c r="AJ2613" s="16">
        <f t="shared" si="880"/>
        <v>0</v>
      </c>
      <c r="AK2613" s="4">
        <f t="shared" si="880"/>
        <v>0</v>
      </c>
      <c r="AL2613" s="59">
        <f t="shared" si="881"/>
        <v>45088</v>
      </c>
      <c r="AM2613" s="16">
        <f t="shared" si="882"/>
        <v>0</v>
      </c>
      <c r="AN2613" s="15">
        <f t="shared" si="882"/>
        <v>0</v>
      </c>
      <c r="AO2613" s="9">
        <f t="shared" si="882"/>
        <v>0</v>
      </c>
      <c r="AP2613" s="17">
        <f t="shared" si="882"/>
        <v>0</v>
      </c>
      <c r="AQ2613" s="15">
        <f t="shared" si="882"/>
        <v>0</v>
      </c>
      <c r="AR2613" s="10">
        <f t="shared" si="882"/>
        <v>0</v>
      </c>
      <c r="AS2613" s="59">
        <f t="shared" si="882"/>
        <v>0</v>
      </c>
      <c r="AT2613" s="18"/>
      <c r="AU2613" s="18"/>
      <c r="AV2613" s="40"/>
      <c r="AW2613" s="18"/>
      <c r="AX2613" s="18"/>
      <c r="AY2613" s="18"/>
      <c r="AZ2613" s="18"/>
      <c r="BA2613" s="18"/>
      <c r="BB2613" s="18"/>
      <c r="BC2613" s="18"/>
      <c r="BD2613" s="18"/>
      <c r="BE2613" s="18"/>
      <c r="BF2613" s="18"/>
      <c r="BG2613" s="18"/>
      <c r="BH2613" s="18"/>
      <c r="BI2613" s="18"/>
      <c r="BJ2613" s="18"/>
      <c r="BK2613" s="18"/>
      <c r="BL2613" s="18"/>
      <c r="BM2613" s="18"/>
      <c r="BN2613" s="18"/>
      <c r="BO2613" s="18"/>
      <c r="BP2613" s="18"/>
      <c r="BQ2613" s="18"/>
      <c r="BR2613" s="18"/>
      <c r="BS2613" s="18"/>
      <c r="BT2613" s="18"/>
      <c r="BU2613" s="18"/>
      <c r="BV2613" s="18"/>
      <c r="BW2613" s="18"/>
      <c r="BX2613" s="18"/>
      <c r="BY2613" s="18"/>
      <c r="BZ2613" s="18"/>
      <c r="CA2613" s="18"/>
      <c r="CB2613" s="18"/>
      <c r="CC2613" s="18"/>
      <c r="CD2613" s="18"/>
      <c r="CE2613" s="18"/>
      <c r="CF2613" s="18"/>
      <c r="CG2613" s="18"/>
      <c r="CH2613" s="18"/>
      <c r="CI2613" s="18"/>
      <c r="CJ2613" s="18"/>
      <c r="CK2613" s="18"/>
      <c r="CL2613" s="18"/>
      <c r="CM2613" s="18"/>
      <c r="CN2613" s="18"/>
      <c r="CO2613" s="18"/>
      <c r="CP2613" s="18"/>
      <c r="CQ2613" s="18"/>
      <c r="CR2613" s="18"/>
      <c r="CS2613" s="18"/>
      <c r="CT2613" s="18"/>
      <c r="CU2613" s="18"/>
      <c r="CV2613" s="18"/>
      <c r="CW2613" s="18"/>
      <c r="CX2613" s="18"/>
      <c r="CY2613" s="18"/>
      <c r="CZ2613" s="18"/>
      <c r="DA2613" s="18"/>
      <c r="DB2613" s="18"/>
      <c r="DC2613" s="18"/>
      <c r="DD2613" s="18"/>
      <c r="DE2613" s="18"/>
      <c r="DF2613" s="18"/>
      <c r="DG2613" s="18"/>
      <c r="DH2613" s="18"/>
      <c r="DI2613" s="18"/>
      <c r="DJ2613" s="18"/>
      <c r="DK2613" s="18"/>
      <c r="DL2613" s="18"/>
      <c r="DM2613" s="18"/>
      <c r="DN2613" s="18"/>
      <c r="DO2613" s="18"/>
      <c r="DP2613" s="18"/>
      <c r="DQ2613" s="18"/>
      <c r="DR2613" s="18"/>
      <c r="DS2613" s="18"/>
      <c r="DT2613" s="18"/>
      <c r="DU2613" s="18"/>
      <c r="DV2613" s="18"/>
      <c r="DW2613" s="18"/>
      <c r="DX2613" s="18"/>
      <c r="DY2613" s="18"/>
      <c r="DZ2613" s="18"/>
      <c r="EA2613" s="18"/>
      <c r="EB2613" s="18"/>
      <c r="EC2613" s="18"/>
      <c r="ED2613" s="18"/>
      <c r="EE2613" s="18"/>
      <c r="EF2613" s="18"/>
      <c r="EG2613" s="18"/>
      <c r="EH2613" s="18"/>
      <c r="EI2613" s="18"/>
      <c r="EJ2613" s="18"/>
      <c r="EK2613" s="18"/>
      <c r="EL2613" s="18"/>
      <c r="EM2613" s="18"/>
      <c r="EN2613" s="18"/>
      <c r="EO2613" s="18"/>
      <c r="EP2613" s="18"/>
      <c r="EQ2613" s="18"/>
      <c r="ER2613" s="18"/>
      <c r="ES2613" s="18"/>
      <c r="ET2613" s="18"/>
      <c r="EU2613" s="18"/>
      <c r="EV2613" s="18"/>
      <c r="EW2613" s="18"/>
      <c r="EX2613" s="18"/>
      <c r="EY2613" s="18"/>
      <c r="EZ2613" s="18"/>
      <c r="FA2613" s="18"/>
      <c r="FB2613" s="18"/>
      <c r="FC2613" s="18"/>
      <c r="FD2613" s="18"/>
      <c r="FE2613" s="18"/>
      <c r="FF2613" s="18"/>
      <c r="FG2613" s="18"/>
      <c r="FH2613" s="18"/>
      <c r="FI2613" s="18"/>
      <c r="FJ2613" s="18"/>
      <c r="FK2613" s="18"/>
      <c r="FL2613" s="18"/>
      <c r="FM2613" s="18"/>
      <c r="FN2613" s="18"/>
      <c r="FO2613" s="18"/>
      <c r="FP2613" s="18"/>
      <c r="FQ2613" s="18"/>
      <c r="FR2613" s="18"/>
      <c r="FS2613" s="18"/>
      <c r="FT2613" s="18"/>
      <c r="FU2613" s="18"/>
      <c r="FV2613" s="18"/>
      <c r="FW2613" s="18"/>
      <c r="FX2613" s="18"/>
      <c r="FY2613" s="18"/>
      <c r="FZ2613" s="18"/>
      <c r="GA2613" s="18"/>
      <c r="GB2613" s="18"/>
      <c r="GC2613" s="18"/>
      <c r="GD2613" s="18"/>
      <c r="GE2613" s="18"/>
      <c r="GF2613" s="18"/>
      <c r="GG2613" s="18"/>
      <c r="GH2613" s="18"/>
      <c r="GI2613" s="18"/>
      <c r="GJ2613" s="18"/>
      <c r="GK2613" s="18"/>
      <c r="GL2613" s="18"/>
      <c r="GM2613" s="18"/>
      <c r="GN2613" s="18"/>
      <c r="GO2613" s="18"/>
      <c r="GP2613" s="18"/>
      <c r="GQ2613" s="18"/>
      <c r="GR2613" s="18"/>
      <c r="GS2613" s="18"/>
      <c r="GT2613" s="18"/>
    </row>
    <row r="2614" spans="1:202" x14ac:dyDescent="0.2">
      <c r="A2614" s="122"/>
      <c r="B2614" s="3"/>
      <c r="C2614" s="3"/>
      <c r="D2614" s="4"/>
      <c r="E2614" s="5"/>
      <c r="F2614" s="19"/>
      <c r="G2614" s="6"/>
      <c r="H2614" s="5"/>
      <c r="I2614" s="5"/>
      <c r="J2614" s="5"/>
      <c r="K2614" s="3"/>
      <c r="L2614" s="20"/>
      <c r="M2614" s="8"/>
      <c r="N2614" s="3"/>
      <c r="O2614" s="3"/>
      <c r="P2614" s="21"/>
      <c r="Q2614" s="2"/>
      <c r="R2614" s="9"/>
      <c r="S2614" s="9"/>
      <c r="T2614" s="9"/>
      <c r="U2614" s="9"/>
      <c r="V2614" s="9"/>
      <c r="W2614" s="9"/>
      <c r="X2614" s="9"/>
      <c r="Y2614" s="9"/>
      <c r="Z2614" s="9"/>
      <c r="AA2614" s="9"/>
      <c r="AB2614" s="9"/>
      <c r="AC2614" s="9"/>
      <c r="AD2614" s="9"/>
      <c r="AE2614" s="9"/>
      <c r="AF2614" s="59">
        <f t="shared" si="883"/>
        <v>45089</v>
      </c>
      <c r="AG2614" s="15">
        <f t="shared" si="880"/>
        <v>0</v>
      </c>
      <c r="AH2614" s="15">
        <f t="shared" si="880"/>
        <v>0</v>
      </c>
      <c r="AI2614" s="4">
        <f t="shared" si="880"/>
        <v>0</v>
      </c>
      <c r="AJ2614" s="16">
        <f t="shared" si="880"/>
        <v>0</v>
      </c>
      <c r="AK2614" s="4">
        <f t="shared" si="880"/>
        <v>0</v>
      </c>
      <c r="AL2614" s="59">
        <f t="shared" si="881"/>
        <v>45089</v>
      </c>
      <c r="AM2614" s="16">
        <f t="shared" si="882"/>
        <v>0</v>
      </c>
      <c r="AN2614" s="15">
        <f t="shared" si="882"/>
        <v>0</v>
      </c>
      <c r="AO2614" s="9">
        <f t="shared" si="882"/>
        <v>0</v>
      </c>
      <c r="AP2614" s="17">
        <f t="shared" si="882"/>
        <v>0</v>
      </c>
      <c r="AQ2614" s="15">
        <f t="shared" si="882"/>
        <v>0</v>
      </c>
      <c r="AR2614" s="10">
        <f t="shared" si="882"/>
        <v>0</v>
      </c>
      <c r="AS2614" s="59">
        <f t="shared" si="882"/>
        <v>0</v>
      </c>
      <c r="AT2614" s="18"/>
      <c r="AU2614" s="18"/>
      <c r="AV2614" s="40"/>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8"/>
      <c r="FH2614" s="18"/>
      <c r="FI2614" s="18"/>
      <c r="FJ2614" s="18"/>
      <c r="FK2614" s="18"/>
      <c r="FL2614" s="18"/>
      <c r="FM2614" s="18"/>
      <c r="FN2614" s="18"/>
      <c r="FO2614" s="18"/>
      <c r="FP2614" s="18"/>
      <c r="FQ2614" s="18"/>
      <c r="FR2614" s="18"/>
      <c r="FS2614" s="18"/>
      <c r="FT2614" s="18"/>
      <c r="FU2614" s="18"/>
      <c r="FV2614" s="18"/>
      <c r="FW2614" s="18"/>
      <c r="FX2614" s="18"/>
      <c r="FY2614" s="18"/>
      <c r="FZ2614" s="18"/>
      <c r="GA2614" s="18"/>
      <c r="GB2614" s="18"/>
      <c r="GC2614" s="18"/>
      <c r="GD2614" s="18"/>
      <c r="GE2614" s="18"/>
      <c r="GF2614" s="18"/>
      <c r="GG2614" s="18"/>
      <c r="GH2614" s="18"/>
      <c r="GI2614" s="18"/>
      <c r="GJ2614" s="18"/>
      <c r="GK2614" s="18"/>
      <c r="GL2614" s="18"/>
      <c r="GM2614" s="18"/>
      <c r="GN2614" s="18"/>
      <c r="GO2614" s="18"/>
      <c r="GP2614" s="18"/>
      <c r="GQ2614" s="18"/>
      <c r="GR2614" s="18"/>
      <c r="GS2614" s="18"/>
      <c r="GT2614" s="18"/>
    </row>
    <row r="2615" spans="1:202" x14ac:dyDescent="0.2">
      <c r="A2615" s="122"/>
      <c r="B2615" s="3"/>
      <c r="C2615" s="3"/>
      <c r="D2615" s="4"/>
      <c r="E2615" s="5"/>
      <c r="F2615" s="19"/>
      <c r="G2615" s="6"/>
      <c r="H2615" s="5"/>
      <c r="I2615" s="5"/>
      <c r="J2615" s="5"/>
      <c r="K2615" s="3"/>
      <c r="L2615" s="20"/>
      <c r="M2615" s="8"/>
      <c r="N2615" s="3"/>
      <c r="O2615" s="3"/>
      <c r="P2615" s="21"/>
      <c r="Q2615" s="2"/>
      <c r="R2615" s="9"/>
      <c r="S2615" s="9"/>
      <c r="T2615" s="9"/>
      <c r="U2615" s="9"/>
      <c r="V2615" s="9"/>
      <c r="W2615" s="9"/>
      <c r="X2615" s="9"/>
      <c r="Y2615" s="9"/>
      <c r="Z2615" s="9"/>
      <c r="AA2615" s="9"/>
      <c r="AB2615" s="9"/>
      <c r="AC2615" s="9"/>
      <c r="AD2615" s="9"/>
      <c r="AE2615" s="9"/>
      <c r="AF2615" s="59">
        <f t="shared" si="883"/>
        <v>45090</v>
      </c>
      <c r="AG2615" s="15">
        <f t="shared" si="880"/>
        <v>0</v>
      </c>
      <c r="AH2615" s="15">
        <f t="shared" si="880"/>
        <v>0</v>
      </c>
      <c r="AI2615" s="4">
        <f t="shared" si="880"/>
        <v>0</v>
      </c>
      <c r="AJ2615" s="16">
        <f t="shared" si="880"/>
        <v>0</v>
      </c>
      <c r="AK2615" s="4">
        <f t="shared" si="880"/>
        <v>0</v>
      </c>
      <c r="AL2615" s="59">
        <f t="shared" si="881"/>
        <v>45090</v>
      </c>
      <c r="AM2615" s="16">
        <f t="shared" si="882"/>
        <v>0</v>
      </c>
      <c r="AN2615" s="15">
        <f t="shared" si="882"/>
        <v>0</v>
      </c>
      <c r="AO2615" s="9">
        <f t="shared" si="882"/>
        <v>0</v>
      </c>
      <c r="AP2615" s="17">
        <f t="shared" si="882"/>
        <v>0</v>
      </c>
      <c r="AQ2615" s="15">
        <f t="shared" si="882"/>
        <v>0</v>
      </c>
      <c r="AR2615" s="10">
        <f t="shared" si="882"/>
        <v>0</v>
      </c>
      <c r="AS2615" s="59">
        <f t="shared" si="882"/>
        <v>0</v>
      </c>
      <c r="AT2615" s="18"/>
      <c r="AU2615" s="18"/>
      <c r="AV2615" s="40"/>
      <c r="AW2615" s="18"/>
      <c r="AX2615" s="18"/>
      <c r="AY2615" s="18"/>
      <c r="AZ2615" s="18"/>
      <c r="BA2615" s="18"/>
      <c r="BB2615" s="18"/>
      <c r="BC2615" s="18"/>
      <c r="BD2615" s="18"/>
      <c r="BE2615" s="18"/>
      <c r="BF2615" s="18"/>
      <c r="BG2615" s="18"/>
      <c r="BH2615" s="18"/>
      <c r="BI2615" s="18"/>
      <c r="BJ2615" s="18"/>
      <c r="BK2615" s="18"/>
      <c r="BL2615" s="18"/>
      <c r="BM2615" s="18"/>
      <c r="BN2615" s="18"/>
      <c r="BO2615" s="18"/>
      <c r="BP2615" s="18"/>
      <c r="BQ2615" s="18"/>
      <c r="BR2615" s="18"/>
      <c r="BS2615" s="18"/>
      <c r="BT2615" s="18"/>
      <c r="BU2615" s="18"/>
      <c r="BV2615" s="18"/>
      <c r="BW2615" s="18"/>
      <c r="BX2615" s="18"/>
      <c r="BY2615" s="18"/>
      <c r="BZ2615" s="18"/>
      <c r="CA2615" s="18"/>
      <c r="CB2615" s="18"/>
      <c r="CC2615" s="18"/>
      <c r="CD2615" s="18"/>
      <c r="CE2615" s="18"/>
      <c r="CF2615" s="18"/>
      <c r="CG2615" s="18"/>
      <c r="CH2615" s="18"/>
      <c r="CI2615" s="18"/>
      <c r="CJ2615" s="18"/>
      <c r="CK2615" s="18"/>
      <c r="CL2615" s="18"/>
      <c r="CM2615" s="18"/>
      <c r="CN2615" s="18"/>
      <c r="CO2615" s="18"/>
      <c r="CP2615" s="18"/>
      <c r="CQ2615" s="18"/>
      <c r="CR2615" s="18"/>
      <c r="CS2615" s="18"/>
      <c r="CT2615" s="18"/>
      <c r="CU2615" s="18"/>
      <c r="CV2615" s="18"/>
      <c r="CW2615" s="18"/>
      <c r="CX2615" s="18"/>
      <c r="CY2615" s="18"/>
      <c r="CZ2615" s="18"/>
      <c r="DA2615" s="18"/>
      <c r="DB2615" s="18"/>
      <c r="DC2615" s="18"/>
      <c r="DD2615" s="18"/>
      <c r="DE2615" s="18"/>
      <c r="DF2615" s="18"/>
      <c r="DG2615" s="18"/>
      <c r="DH2615" s="18"/>
      <c r="DI2615" s="18"/>
      <c r="DJ2615" s="18"/>
      <c r="DK2615" s="18"/>
      <c r="DL2615" s="18"/>
      <c r="DM2615" s="18"/>
      <c r="DN2615" s="18"/>
      <c r="DO2615" s="18"/>
      <c r="DP2615" s="18"/>
      <c r="DQ2615" s="18"/>
      <c r="DR2615" s="18"/>
      <c r="DS2615" s="18"/>
      <c r="DT2615" s="18"/>
      <c r="DU2615" s="18"/>
      <c r="DV2615" s="18"/>
      <c r="DW2615" s="18"/>
      <c r="DX2615" s="18"/>
      <c r="DY2615" s="18"/>
      <c r="DZ2615" s="18"/>
      <c r="EA2615" s="18"/>
      <c r="EB2615" s="18"/>
      <c r="EC2615" s="18"/>
      <c r="ED2615" s="18"/>
      <c r="EE2615" s="18"/>
      <c r="EF2615" s="18"/>
      <c r="EG2615" s="18"/>
      <c r="EH2615" s="18"/>
      <c r="EI2615" s="18"/>
      <c r="EJ2615" s="18"/>
      <c r="EK2615" s="18"/>
      <c r="EL2615" s="18"/>
      <c r="EM2615" s="18"/>
      <c r="EN2615" s="18"/>
      <c r="EO2615" s="18"/>
      <c r="EP2615" s="18"/>
      <c r="EQ2615" s="18"/>
      <c r="ER2615" s="18"/>
      <c r="ES2615" s="18"/>
      <c r="ET2615" s="18"/>
      <c r="EU2615" s="18"/>
      <c r="EV2615" s="18"/>
      <c r="EW2615" s="18"/>
      <c r="EX2615" s="18"/>
      <c r="EY2615" s="18"/>
      <c r="EZ2615" s="18"/>
      <c r="FA2615" s="18"/>
      <c r="FB2615" s="18"/>
      <c r="FC2615" s="18"/>
      <c r="FD2615" s="18"/>
      <c r="FE2615" s="18"/>
      <c r="FF2615" s="18"/>
      <c r="FG2615" s="18"/>
      <c r="FH2615" s="18"/>
      <c r="FI2615" s="18"/>
      <c r="FJ2615" s="18"/>
      <c r="FK2615" s="18"/>
      <c r="FL2615" s="18"/>
      <c r="FM2615" s="18"/>
      <c r="FN2615" s="18"/>
      <c r="FO2615" s="18"/>
      <c r="FP2615" s="18"/>
      <c r="FQ2615" s="18"/>
      <c r="FR2615" s="18"/>
      <c r="FS2615" s="18"/>
      <c r="FT2615" s="18"/>
      <c r="FU2615" s="18"/>
      <c r="FV2615" s="18"/>
      <c r="FW2615" s="18"/>
      <c r="FX2615" s="18"/>
      <c r="FY2615" s="18"/>
      <c r="FZ2615" s="18"/>
      <c r="GA2615" s="18"/>
      <c r="GB2615" s="18"/>
      <c r="GC2615" s="18"/>
      <c r="GD2615" s="18"/>
      <c r="GE2615" s="18"/>
      <c r="GF2615" s="18"/>
      <c r="GG2615" s="18"/>
      <c r="GH2615" s="18"/>
      <c r="GI2615" s="18"/>
      <c r="GJ2615" s="18"/>
      <c r="GK2615" s="18"/>
      <c r="GL2615" s="18"/>
      <c r="GM2615" s="18"/>
      <c r="GN2615" s="18"/>
      <c r="GO2615" s="18"/>
      <c r="GP2615" s="18"/>
      <c r="GQ2615" s="18"/>
      <c r="GR2615" s="18"/>
      <c r="GS2615" s="18"/>
      <c r="GT2615" s="18"/>
    </row>
    <row r="2616" spans="1:202" x14ac:dyDescent="0.2">
      <c r="A2616" s="122"/>
      <c r="B2616" s="3"/>
      <c r="C2616" s="3"/>
      <c r="D2616" s="4"/>
      <c r="E2616" s="5"/>
      <c r="F2616" s="19"/>
      <c r="G2616" s="6"/>
      <c r="H2616" s="5"/>
      <c r="I2616" s="5"/>
      <c r="J2616" s="5"/>
      <c r="K2616" s="3"/>
      <c r="L2616" s="20"/>
      <c r="M2616" s="8"/>
      <c r="N2616" s="3"/>
      <c r="O2616" s="3"/>
      <c r="P2616" s="21"/>
      <c r="Q2616" s="2"/>
      <c r="R2616" s="9"/>
      <c r="S2616" s="9"/>
      <c r="T2616" s="9"/>
      <c r="U2616" s="9"/>
      <c r="V2616" s="9"/>
      <c r="W2616" s="9"/>
      <c r="X2616" s="9"/>
      <c r="Y2616" s="9"/>
      <c r="Z2616" s="9"/>
      <c r="AA2616" s="9"/>
      <c r="AB2616" s="9"/>
      <c r="AC2616" s="9"/>
      <c r="AD2616" s="9"/>
      <c r="AE2616" s="9"/>
      <c r="AF2616" s="59">
        <f t="shared" si="883"/>
        <v>45091</v>
      </c>
      <c r="AG2616" s="15">
        <f t="shared" ref="AG2616:AK2629" si="884">VLOOKUP($AF2616,$A$10:$Q$3625,(AG$1)+1)</f>
        <v>0</v>
      </c>
      <c r="AH2616" s="15">
        <f t="shared" si="884"/>
        <v>0</v>
      </c>
      <c r="AI2616" s="4">
        <f t="shared" si="884"/>
        <v>0</v>
      </c>
      <c r="AJ2616" s="16">
        <f t="shared" si="884"/>
        <v>0</v>
      </c>
      <c r="AK2616" s="4">
        <f t="shared" si="884"/>
        <v>0</v>
      </c>
      <c r="AL2616" s="59">
        <f t="shared" si="881"/>
        <v>45091</v>
      </c>
      <c r="AM2616" s="16">
        <f t="shared" ref="AM2616:AS2629" si="885">VLOOKUP($AF2616,$A$10:$Q$3625,(AM$1)+1)</f>
        <v>0</v>
      </c>
      <c r="AN2616" s="15">
        <f t="shared" si="885"/>
        <v>0</v>
      </c>
      <c r="AO2616" s="9">
        <f t="shared" si="885"/>
        <v>0</v>
      </c>
      <c r="AP2616" s="17">
        <f t="shared" si="885"/>
        <v>0</v>
      </c>
      <c r="AQ2616" s="15">
        <f t="shared" si="885"/>
        <v>0</v>
      </c>
      <c r="AR2616" s="10">
        <f t="shared" si="885"/>
        <v>0</v>
      </c>
      <c r="AS2616" s="59">
        <f t="shared" si="885"/>
        <v>0</v>
      </c>
      <c r="AT2616" s="18"/>
      <c r="AU2616" s="18"/>
      <c r="AV2616" s="40"/>
      <c r="AW2616" s="18"/>
      <c r="AX2616" s="18"/>
      <c r="AY2616" s="18"/>
      <c r="AZ2616" s="18"/>
      <c r="BA2616" s="18"/>
      <c r="BB2616" s="18"/>
      <c r="BC2616" s="18"/>
      <c r="BD2616" s="18"/>
      <c r="BE2616" s="18"/>
      <c r="BF2616" s="18"/>
      <c r="BG2616" s="18"/>
      <c r="BH2616" s="18"/>
      <c r="BI2616" s="18"/>
      <c r="BJ2616" s="18"/>
      <c r="BK2616" s="18"/>
      <c r="BL2616" s="18"/>
      <c r="BM2616" s="18"/>
      <c r="BN2616" s="18"/>
      <c r="BO2616" s="18"/>
      <c r="BP2616" s="18"/>
      <c r="BQ2616" s="18"/>
      <c r="BR2616" s="18"/>
      <c r="BS2616" s="18"/>
      <c r="BT2616" s="18"/>
      <c r="BU2616" s="18"/>
      <c r="BV2616" s="18"/>
      <c r="BW2616" s="18"/>
      <c r="BX2616" s="18"/>
      <c r="BY2616" s="18"/>
      <c r="BZ2616" s="18"/>
      <c r="CA2616" s="18"/>
      <c r="CB2616" s="18"/>
      <c r="CC2616" s="18"/>
      <c r="CD2616" s="18"/>
      <c r="CE2616" s="18"/>
      <c r="CF2616" s="18"/>
      <c r="CG2616" s="18"/>
      <c r="CH2616" s="18"/>
      <c r="CI2616" s="18"/>
      <c r="CJ2616" s="18"/>
      <c r="CK2616" s="18"/>
      <c r="CL2616" s="18"/>
      <c r="CM2616" s="18"/>
      <c r="CN2616" s="18"/>
      <c r="CO2616" s="18"/>
      <c r="CP2616" s="18"/>
      <c r="CQ2616" s="18"/>
      <c r="CR2616" s="18"/>
      <c r="CS2616" s="18"/>
      <c r="CT2616" s="18"/>
      <c r="CU2616" s="18"/>
      <c r="CV2616" s="18"/>
      <c r="CW2616" s="18"/>
      <c r="CX2616" s="18"/>
      <c r="CY2616" s="18"/>
      <c r="CZ2616" s="18"/>
      <c r="DA2616" s="18"/>
      <c r="DB2616" s="18"/>
      <c r="DC2616" s="18"/>
      <c r="DD2616" s="18"/>
      <c r="DE2616" s="18"/>
      <c r="DF2616" s="18"/>
      <c r="DG2616" s="18"/>
      <c r="DH2616" s="18"/>
      <c r="DI2616" s="18"/>
      <c r="DJ2616" s="18"/>
      <c r="DK2616" s="18"/>
      <c r="DL2616" s="18"/>
      <c r="DM2616" s="18"/>
      <c r="DN2616" s="18"/>
      <c r="DO2616" s="18"/>
      <c r="DP2616" s="18"/>
      <c r="DQ2616" s="18"/>
      <c r="DR2616" s="18"/>
      <c r="DS2616" s="18"/>
      <c r="DT2616" s="18"/>
      <c r="DU2616" s="18"/>
      <c r="DV2616" s="18"/>
      <c r="DW2616" s="18"/>
      <c r="DX2616" s="18"/>
      <c r="DY2616" s="18"/>
      <c r="DZ2616" s="18"/>
      <c r="EA2616" s="18"/>
      <c r="EB2616" s="18"/>
      <c r="EC2616" s="18"/>
      <c r="ED2616" s="18"/>
      <c r="EE2616" s="18"/>
      <c r="EF2616" s="18"/>
      <c r="EG2616" s="18"/>
      <c r="EH2616" s="18"/>
      <c r="EI2616" s="18"/>
      <c r="EJ2616" s="18"/>
      <c r="EK2616" s="18"/>
      <c r="EL2616" s="18"/>
      <c r="EM2616" s="18"/>
      <c r="EN2616" s="18"/>
      <c r="EO2616" s="18"/>
      <c r="EP2616" s="18"/>
      <c r="EQ2616" s="18"/>
      <c r="ER2616" s="18"/>
      <c r="ES2616" s="18"/>
      <c r="ET2616" s="18"/>
      <c r="EU2616" s="18"/>
      <c r="EV2616" s="18"/>
      <c r="EW2616" s="18"/>
      <c r="EX2616" s="18"/>
      <c r="EY2616" s="18"/>
      <c r="EZ2616" s="18"/>
      <c r="FA2616" s="18"/>
      <c r="FB2616" s="18"/>
      <c r="FC2616" s="18"/>
      <c r="FD2616" s="18"/>
      <c r="FE2616" s="18"/>
      <c r="FF2616" s="18"/>
      <c r="FG2616" s="18"/>
      <c r="FH2616" s="18"/>
      <c r="FI2616" s="18"/>
      <c r="FJ2616" s="18"/>
      <c r="FK2616" s="18"/>
      <c r="FL2616" s="18"/>
      <c r="FM2616" s="18"/>
      <c r="FN2616" s="18"/>
      <c r="FO2616" s="18"/>
      <c r="FP2616" s="18"/>
      <c r="FQ2616" s="18"/>
      <c r="FR2616" s="18"/>
      <c r="FS2616" s="18"/>
      <c r="FT2616" s="18"/>
      <c r="FU2616" s="18"/>
      <c r="FV2616" s="18"/>
      <c r="FW2616" s="18"/>
      <c r="FX2616" s="18"/>
      <c r="FY2616" s="18"/>
      <c r="FZ2616" s="18"/>
      <c r="GA2616" s="18"/>
      <c r="GB2616" s="18"/>
      <c r="GC2616" s="18"/>
      <c r="GD2616" s="18"/>
      <c r="GE2616" s="18"/>
      <c r="GF2616" s="18"/>
      <c r="GG2616" s="18"/>
      <c r="GH2616" s="18"/>
      <c r="GI2616" s="18"/>
      <c r="GJ2616" s="18"/>
      <c r="GK2616" s="18"/>
      <c r="GL2616" s="18"/>
      <c r="GM2616" s="18"/>
      <c r="GN2616" s="18"/>
      <c r="GO2616" s="18"/>
      <c r="GP2616" s="18"/>
      <c r="GQ2616" s="18"/>
      <c r="GR2616" s="18"/>
      <c r="GS2616" s="18"/>
      <c r="GT2616" s="18"/>
    </row>
    <row r="2617" spans="1:202" x14ac:dyDescent="0.2">
      <c r="A2617" s="122"/>
      <c r="B2617" s="3"/>
      <c r="C2617" s="3"/>
      <c r="D2617" s="4"/>
      <c r="E2617" s="5"/>
      <c r="F2617" s="19"/>
      <c r="G2617" s="6"/>
      <c r="H2617" s="5"/>
      <c r="I2617" s="5"/>
      <c r="J2617" s="5"/>
      <c r="K2617" s="3"/>
      <c r="L2617" s="20"/>
      <c r="M2617" s="8"/>
      <c r="N2617" s="3"/>
      <c r="O2617" s="3"/>
      <c r="P2617" s="21"/>
      <c r="Q2617" s="2"/>
      <c r="R2617" s="9"/>
      <c r="S2617" s="9"/>
      <c r="T2617" s="9"/>
      <c r="U2617" s="9"/>
      <c r="V2617" s="9"/>
      <c r="W2617" s="9"/>
      <c r="X2617" s="9"/>
      <c r="Y2617" s="9"/>
      <c r="Z2617" s="9"/>
      <c r="AA2617" s="9"/>
      <c r="AB2617" s="9"/>
      <c r="AC2617" s="9"/>
      <c r="AD2617" s="9"/>
      <c r="AE2617" s="9"/>
      <c r="AF2617" s="59">
        <f t="shared" si="883"/>
        <v>45092</v>
      </c>
      <c r="AG2617" s="15">
        <f t="shared" si="884"/>
        <v>0</v>
      </c>
      <c r="AH2617" s="15">
        <f t="shared" si="884"/>
        <v>0</v>
      </c>
      <c r="AI2617" s="4">
        <f t="shared" si="884"/>
        <v>0</v>
      </c>
      <c r="AJ2617" s="16">
        <f t="shared" si="884"/>
        <v>0</v>
      </c>
      <c r="AK2617" s="4">
        <f t="shared" si="884"/>
        <v>0</v>
      </c>
      <c r="AL2617" s="59">
        <f t="shared" si="881"/>
        <v>45092</v>
      </c>
      <c r="AM2617" s="16">
        <f t="shared" si="885"/>
        <v>0</v>
      </c>
      <c r="AN2617" s="15">
        <f t="shared" si="885"/>
        <v>0</v>
      </c>
      <c r="AO2617" s="9">
        <f t="shared" si="885"/>
        <v>0</v>
      </c>
      <c r="AP2617" s="17">
        <f t="shared" si="885"/>
        <v>0</v>
      </c>
      <c r="AQ2617" s="15">
        <f t="shared" si="885"/>
        <v>0</v>
      </c>
      <c r="AR2617" s="10">
        <f t="shared" si="885"/>
        <v>0</v>
      </c>
      <c r="AS2617" s="59">
        <f t="shared" si="885"/>
        <v>0</v>
      </c>
      <c r="AT2617" s="18"/>
      <c r="AU2617" s="18"/>
      <c r="AV2617" s="40"/>
      <c r="AW2617" s="18"/>
      <c r="AX2617" s="18"/>
      <c r="AY2617" s="18"/>
      <c r="AZ2617" s="18"/>
      <c r="BA2617" s="18"/>
      <c r="BB2617" s="18"/>
      <c r="BC2617" s="18"/>
      <c r="BD2617" s="18"/>
      <c r="BE2617" s="18"/>
      <c r="BF2617" s="18"/>
      <c r="BG2617" s="18"/>
      <c r="BH2617" s="18"/>
      <c r="BI2617" s="18"/>
      <c r="BJ2617" s="18"/>
      <c r="BK2617" s="18"/>
      <c r="BL2617" s="18"/>
      <c r="BM2617" s="18"/>
      <c r="BN2617" s="18"/>
      <c r="BO2617" s="18"/>
      <c r="BP2617" s="18"/>
      <c r="BQ2617" s="18"/>
      <c r="BR2617" s="18"/>
      <c r="BS2617" s="18"/>
      <c r="BT2617" s="18"/>
      <c r="BU2617" s="18"/>
      <c r="BV2617" s="18"/>
      <c r="BW2617" s="18"/>
      <c r="BX2617" s="18"/>
      <c r="BY2617" s="18"/>
      <c r="BZ2617" s="18"/>
      <c r="CA2617" s="18"/>
      <c r="CB2617" s="18"/>
      <c r="CC2617" s="18"/>
      <c r="CD2617" s="18"/>
      <c r="CE2617" s="18"/>
      <c r="CF2617" s="18"/>
      <c r="CG2617" s="18"/>
      <c r="CH2617" s="18"/>
      <c r="CI2617" s="18"/>
      <c r="CJ2617" s="18"/>
      <c r="CK2617" s="18"/>
      <c r="CL2617" s="18"/>
      <c r="CM2617" s="18"/>
      <c r="CN2617" s="18"/>
      <c r="CO2617" s="18"/>
      <c r="CP2617" s="18"/>
      <c r="CQ2617" s="18"/>
      <c r="CR2617" s="18"/>
      <c r="CS2617" s="18"/>
      <c r="CT2617" s="18"/>
      <c r="CU2617" s="18"/>
      <c r="CV2617" s="18"/>
      <c r="CW2617" s="18"/>
      <c r="CX2617" s="18"/>
      <c r="CY2617" s="18"/>
      <c r="CZ2617" s="18"/>
      <c r="DA2617" s="18"/>
      <c r="DB2617" s="18"/>
      <c r="DC2617" s="18"/>
      <c r="DD2617" s="18"/>
      <c r="DE2617" s="18"/>
      <c r="DF2617" s="18"/>
      <c r="DG2617" s="18"/>
      <c r="DH2617" s="18"/>
      <c r="DI2617" s="18"/>
      <c r="DJ2617" s="18"/>
      <c r="DK2617" s="18"/>
      <c r="DL2617" s="18"/>
      <c r="DM2617" s="18"/>
      <c r="DN2617" s="18"/>
      <c r="DO2617" s="18"/>
      <c r="DP2617" s="18"/>
      <c r="DQ2617" s="18"/>
      <c r="DR2617" s="18"/>
      <c r="DS2617" s="18"/>
      <c r="DT2617" s="18"/>
      <c r="DU2617" s="18"/>
      <c r="DV2617" s="18"/>
      <c r="DW2617" s="18"/>
      <c r="DX2617" s="18"/>
      <c r="DY2617" s="18"/>
      <c r="DZ2617" s="18"/>
      <c r="EA2617" s="18"/>
      <c r="EB2617" s="18"/>
      <c r="EC2617" s="18"/>
      <c r="ED2617" s="18"/>
      <c r="EE2617" s="18"/>
      <c r="EF2617" s="18"/>
      <c r="EG2617" s="18"/>
      <c r="EH2617" s="18"/>
      <c r="EI2617" s="18"/>
      <c r="EJ2617" s="18"/>
      <c r="EK2617" s="18"/>
      <c r="EL2617" s="18"/>
      <c r="EM2617" s="18"/>
      <c r="EN2617" s="18"/>
      <c r="EO2617" s="18"/>
      <c r="EP2617" s="18"/>
      <c r="EQ2617" s="18"/>
      <c r="ER2617" s="18"/>
      <c r="ES2617" s="18"/>
      <c r="ET2617" s="18"/>
      <c r="EU2617" s="18"/>
      <c r="EV2617" s="18"/>
      <c r="EW2617" s="18"/>
      <c r="EX2617" s="18"/>
      <c r="EY2617" s="18"/>
      <c r="EZ2617" s="18"/>
      <c r="FA2617" s="18"/>
      <c r="FB2617" s="18"/>
      <c r="FC2617" s="18"/>
      <c r="FD2617" s="18"/>
      <c r="FE2617" s="18"/>
      <c r="FF2617" s="18"/>
      <c r="FG2617" s="18"/>
      <c r="FH2617" s="18"/>
      <c r="FI2617" s="18"/>
      <c r="FJ2617" s="18"/>
      <c r="FK2617" s="18"/>
      <c r="FL2617" s="18"/>
      <c r="FM2617" s="18"/>
      <c r="FN2617" s="18"/>
      <c r="FO2617" s="18"/>
      <c r="FP2617" s="18"/>
      <c r="FQ2617" s="18"/>
      <c r="FR2617" s="18"/>
      <c r="FS2617" s="18"/>
      <c r="FT2617" s="18"/>
      <c r="FU2617" s="18"/>
      <c r="FV2617" s="18"/>
      <c r="FW2617" s="18"/>
      <c r="FX2617" s="18"/>
      <c r="FY2617" s="18"/>
      <c r="FZ2617" s="18"/>
      <c r="GA2617" s="18"/>
      <c r="GB2617" s="18"/>
      <c r="GC2617" s="18"/>
      <c r="GD2617" s="18"/>
      <c r="GE2617" s="18"/>
      <c r="GF2617" s="18"/>
      <c r="GG2617" s="18"/>
      <c r="GH2617" s="18"/>
      <c r="GI2617" s="18"/>
      <c r="GJ2617" s="18"/>
      <c r="GK2617" s="18"/>
      <c r="GL2617" s="18"/>
      <c r="GM2617" s="18"/>
      <c r="GN2617" s="18"/>
      <c r="GO2617" s="18"/>
      <c r="GP2617" s="18"/>
      <c r="GQ2617" s="18"/>
      <c r="GR2617" s="18"/>
      <c r="GS2617" s="18"/>
      <c r="GT2617" s="18"/>
    </row>
    <row r="2618" spans="1:202" x14ac:dyDescent="0.2">
      <c r="A2618" s="122"/>
      <c r="B2618" s="3"/>
      <c r="C2618" s="3"/>
      <c r="D2618" s="4"/>
      <c r="E2618" s="5"/>
      <c r="F2618" s="19"/>
      <c r="G2618" s="6"/>
      <c r="H2618" s="5"/>
      <c r="I2618" s="5"/>
      <c r="J2618" s="5"/>
      <c r="K2618" s="3"/>
      <c r="L2618" s="20"/>
      <c r="M2618" s="8"/>
      <c r="N2618" s="3"/>
      <c r="O2618" s="3"/>
      <c r="P2618" s="21"/>
      <c r="Q2618" s="2"/>
      <c r="R2618" s="9"/>
      <c r="S2618" s="9"/>
      <c r="T2618" s="9"/>
      <c r="U2618" s="9"/>
      <c r="V2618" s="9"/>
      <c r="W2618" s="9"/>
      <c r="X2618" s="9"/>
      <c r="Y2618" s="9"/>
      <c r="Z2618" s="9"/>
      <c r="AA2618" s="9"/>
      <c r="AB2618" s="9"/>
      <c r="AC2618" s="9"/>
      <c r="AD2618" s="9"/>
      <c r="AE2618" s="9"/>
      <c r="AF2618" s="59">
        <f t="shared" si="883"/>
        <v>45093</v>
      </c>
      <c r="AG2618" s="15">
        <f t="shared" si="884"/>
        <v>0</v>
      </c>
      <c r="AH2618" s="15">
        <f t="shared" si="884"/>
        <v>0</v>
      </c>
      <c r="AI2618" s="4">
        <f t="shared" si="884"/>
        <v>0</v>
      </c>
      <c r="AJ2618" s="16">
        <f t="shared" si="884"/>
        <v>0</v>
      </c>
      <c r="AK2618" s="4">
        <f t="shared" si="884"/>
        <v>0</v>
      </c>
      <c r="AL2618" s="59">
        <f t="shared" si="881"/>
        <v>45093</v>
      </c>
      <c r="AM2618" s="16">
        <f t="shared" si="885"/>
        <v>0</v>
      </c>
      <c r="AN2618" s="15">
        <f t="shared" si="885"/>
        <v>0</v>
      </c>
      <c r="AO2618" s="9">
        <f t="shared" si="885"/>
        <v>0</v>
      </c>
      <c r="AP2618" s="17">
        <f t="shared" si="885"/>
        <v>0</v>
      </c>
      <c r="AQ2618" s="15">
        <f t="shared" si="885"/>
        <v>0</v>
      </c>
      <c r="AR2618" s="10">
        <f t="shared" si="885"/>
        <v>0</v>
      </c>
      <c r="AS2618" s="59">
        <f t="shared" si="885"/>
        <v>0</v>
      </c>
      <c r="AT2618" s="18"/>
      <c r="AU2618" s="18"/>
      <c r="AV2618" s="40"/>
      <c r="AW2618" s="18"/>
      <c r="AX2618" s="18"/>
      <c r="AY2618" s="18"/>
      <c r="AZ2618" s="18"/>
      <c r="BA2618" s="18"/>
      <c r="BB2618" s="18"/>
      <c r="BC2618" s="18"/>
      <c r="BD2618" s="18"/>
      <c r="BE2618" s="18"/>
      <c r="BF2618" s="18"/>
      <c r="BG2618" s="18"/>
      <c r="BH2618" s="18"/>
      <c r="BI2618" s="18"/>
      <c r="BJ2618" s="18"/>
      <c r="BK2618" s="18"/>
      <c r="BL2618" s="18"/>
      <c r="BM2618" s="18"/>
      <c r="BN2618" s="18"/>
      <c r="BO2618" s="18"/>
      <c r="BP2618" s="18"/>
      <c r="BQ2618" s="18"/>
      <c r="BR2618" s="18"/>
      <c r="BS2618" s="18"/>
      <c r="BT2618" s="18"/>
      <c r="BU2618" s="18"/>
      <c r="BV2618" s="18"/>
      <c r="BW2618" s="18"/>
      <c r="BX2618" s="18"/>
      <c r="BY2618" s="18"/>
      <c r="BZ2618" s="18"/>
      <c r="CA2618" s="18"/>
      <c r="CB2618" s="18"/>
      <c r="CC2618" s="18"/>
      <c r="CD2618" s="18"/>
      <c r="CE2618" s="18"/>
      <c r="CF2618" s="18"/>
      <c r="CG2618" s="18"/>
      <c r="CH2618" s="18"/>
      <c r="CI2618" s="18"/>
      <c r="CJ2618" s="18"/>
      <c r="CK2618" s="18"/>
      <c r="CL2618" s="18"/>
      <c r="CM2618" s="18"/>
      <c r="CN2618" s="18"/>
      <c r="CO2618" s="18"/>
      <c r="CP2618" s="18"/>
      <c r="CQ2618" s="18"/>
      <c r="CR2618" s="18"/>
      <c r="CS2618" s="18"/>
      <c r="CT2618" s="18"/>
      <c r="CU2618" s="18"/>
      <c r="CV2618" s="18"/>
      <c r="CW2618" s="18"/>
      <c r="CX2618" s="18"/>
      <c r="CY2618" s="18"/>
      <c r="CZ2618" s="18"/>
      <c r="DA2618" s="18"/>
      <c r="DB2618" s="18"/>
      <c r="DC2618" s="18"/>
      <c r="DD2618" s="18"/>
      <c r="DE2618" s="18"/>
      <c r="DF2618" s="18"/>
      <c r="DG2618" s="18"/>
      <c r="DH2618" s="18"/>
      <c r="DI2618" s="18"/>
      <c r="DJ2618" s="18"/>
      <c r="DK2618" s="18"/>
      <c r="DL2618" s="18"/>
      <c r="DM2618" s="18"/>
      <c r="DN2618" s="18"/>
      <c r="DO2618" s="18"/>
      <c r="DP2618" s="18"/>
      <c r="DQ2618" s="18"/>
      <c r="DR2618" s="18"/>
      <c r="DS2618" s="18"/>
      <c r="DT2618" s="18"/>
      <c r="DU2618" s="18"/>
      <c r="DV2618" s="18"/>
      <c r="DW2618" s="18"/>
      <c r="DX2618" s="18"/>
      <c r="DY2618" s="18"/>
      <c r="DZ2618" s="18"/>
      <c r="EA2618" s="18"/>
      <c r="EB2618" s="18"/>
      <c r="EC2618" s="18"/>
      <c r="ED2618" s="18"/>
      <c r="EE2618" s="18"/>
      <c r="EF2618" s="18"/>
      <c r="EG2618" s="18"/>
      <c r="EH2618" s="18"/>
      <c r="EI2618" s="18"/>
      <c r="EJ2618" s="18"/>
      <c r="EK2618" s="18"/>
      <c r="EL2618" s="18"/>
      <c r="EM2618" s="18"/>
      <c r="EN2618" s="18"/>
      <c r="EO2618" s="18"/>
      <c r="EP2618" s="18"/>
      <c r="EQ2618" s="18"/>
      <c r="ER2618" s="18"/>
      <c r="ES2618" s="18"/>
      <c r="ET2618" s="18"/>
      <c r="EU2618" s="18"/>
      <c r="EV2618" s="18"/>
      <c r="EW2618" s="18"/>
      <c r="EX2618" s="18"/>
      <c r="EY2618" s="18"/>
      <c r="EZ2618" s="18"/>
      <c r="FA2618" s="18"/>
      <c r="FB2618" s="18"/>
      <c r="FC2618" s="18"/>
      <c r="FD2618" s="18"/>
      <c r="FE2618" s="18"/>
      <c r="FF2618" s="18"/>
      <c r="FG2618" s="18"/>
      <c r="FH2618" s="18"/>
      <c r="FI2618" s="18"/>
      <c r="FJ2618" s="18"/>
      <c r="FK2618" s="18"/>
      <c r="FL2618" s="18"/>
      <c r="FM2618" s="18"/>
      <c r="FN2618" s="18"/>
      <c r="FO2618" s="18"/>
      <c r="FP2618" s="18"/>
      <c r="FQ2618" s="18"/>
      <c r="FR2618" s="18"/>
      <c r="FS2618" s="18"/>
      <c r="FT2618" s="18"/>
      <c r="FU2618" s="18"/>
      <c r="FV2618" s="18"/>
      <c r="FW2618" s="18"/>
      <c r="FX2618" s="18"/>
      <c r="FY2618" s="18"/>
      <c r="FZ2618" s="18"/>
      <c r="GA2618" s="18"/>
      <c r="GB2618" s="18"/>
      <c r="GC2618" s="18"/>
      <c r="GD2618" s="18"/>
      <c r="GE2618" s="18"/>
      <c r="GF2618" s="18"/>
      <c r="GG2618" s="18"/>
      <c r="GH2618" s="18"/>
      <c r="GI2618" s="18"/>
      <c r="GJ2618" s="18"/>
      <c r="GK2618" s="18"/>
      <c r="GL2618" s="18"/>
      <c r="GM2618" s="18"/>
      <c r="GN2618" s="18"/>
      <c r="GO2618" s="18"/>
      <c r="GP2618" s="18"/>
      <c r="GQ2618" s="18"/>
      <c r="GR2618" s="18"/>
      <c r="GS2618" s="18"/>
      <c r="GT2618" s="18"/>
    </row>
    <row r="2619" spans="1:202" x14ac:dyDescent="0.2">
      <c r="A2619" s="122"/>
      <c r="B2619" s="3"/>
      <c r="C2619" s="3"/>
      <c r="D2619" s="4"/>
      <c r="E2619" s="5"/>
      <c r="F2619" s="19"/>
      <c r="G2619" s="6"/>
      <c r="H2619" s="5"/>
      <c r="I2619" s="5"/>
      <c r="J2619" s="5"/>
      <c r="K2619" s="3"/>
      <c r="L2619" s="20"/>
      <c r="M2619" s="8"/>
      <c r="N2619" s="3"/>
      <c r="O2619" s="3"/>
      <c r="P2619" s="21"/>
      <c r="Q2619" s="2"/>
      <c r="R2619" s="9"/>
      <c r="S2619" s="9"/>
      <c r="T2619" s="9"/>
      <c r="U2619" s="9"/>
      <c r="V2619" s="9"/>
      <c r="W2619" s="9"/>
      <c r="X2619" s="9"/>
      <c r="Y2619" s="9"/>
      <c r="Z2619" s="9"/>
      <c r="AA2619" s="9"/>
      <c r="AB2619" s="9"/>
      <c r="AC2619" s="9"/>
      <c r="AD2619" s="9"/>
      <c r="AE2619" s="9"/>
      <c r="AF2619" s="59">
        <f t="shared" si="883"/>
        <v>45094</v>
      </c>
      <c r="AG2619" s="15">
        <f t="shared" si="884"/>
        <v>0</v>
      </c>
      <c r="AH2619" s="15">
        <f t="shared" si="884"/>
        <v>0</v>
      </c>
      <c r="AI2619" s="4">
        <f t="shared" si="884"/>
        <v>0</v>
      </c>
      <c r="AJ2619" s="16">
        <f t="shared" si="884"/>
        <v>0</v>
      </c>
      <c r="AK2619" s="4">
        <f t="shared" si="884"/>
        <v>0</v>
      </c>
      <c r="AL2619" s="59">
        <f t="shared" si="881"/>
        <v>45094</v>
      </c>
      <c r="AM2619" s="16">
        <f t="shared" si="885"/>
        <v>0</v>
      </c>
      <c r="AN2619" s="15">
        <f t="shared" si="885"/>
        <v>0</v>
      </c>
      <c r="AO2619" s="9">
        <f t="shared" si="885"/>
        <v>0</v>
      </c>
      <c r="AP2619" s="17">
        <f t="shared" si="885"/>
        <v>0</v>
      </c>
      <c r="AQ2619" s="15">
        <f t="shared" si="885"/>
        <v>0</v>
      </c>
      <c r="AR2619" s="10">
        <f t="shared" si="885"/>
        <v>0</v>
      </c>
      <c r="AS2619" s="59">
        <f t="shared" si="885"/>
        <v>0</v>
      </c>
      <c r="AT2619" s="18"/>
      <c r="AU2619" s="18"/>
      <c r="AV2619" s="40"/>
      <c r="AW2619" s="18"/>
      <c r="AX2619" s="18"/>
      <c r="AY2619" s="18"/>
      <c r="AZ2619" s="18"/>
      <c r="BA2619" s="18"/>
      <c r="BB2619" s="18"/>
      <c r="BC2619" s="18"/>
      <c r="BD2619" s="18"/>
      <c r="BE2619" s="18"/>
      <c r="BF2619" s="18"/>
      <c r="BG2619" s="18"/>
      <c r="BH2619" s="18"/>
      <c r="BI2619" s="18"/>
      <c r="BJ2619" s="18"/>
      <c r="BK2619" s="18"/>
      <c r="BL2619" s="18"/>
      <c r="BM2619" s="18"/>
      <c r="BN2619" s="18"/>
      <c r="BO2619" s="18"/>
      <c r="BP2619" s="18"/>
      <c r="BQ2619" s="18"/>
      <c r="BR2619" s="18"/>
      <c r="BS2619" s="18"/>
      <c r="BT2619" s="18"/>
      <c r="BU2619" s="18"/>
      <c r="BV2619" s="18"/>
      <c r="BW2619" s="18"/>
      <c r="BX2619" s="18"/>
      <c r="BY2619" s="18"/>
      <c r="BZ2619" s="18"/>
      <c r="CA2619" s="18"/>
      <c r="CB2619" s="18"/>
      <c r="CC2619" s="18"/>
      <c r="CD2619" s="18"/>
      <c r="CE2619" s="18"/>
      <c r="CF2619" s="18"/>
      <c r="CG2619" s="18"/>
      <c r="CH2619" s="18"/>
      <c r="CI2619" s="18"/>
      <c r="CJ2619" s="18"/>
      <c r="CK2619" s="18"/>
      <c r="CL2619" s="18"/>
      <c r="CM2619" s="18"/>
      <c r="CN2619" s="18"/>
      <c r="CO2619" s="18"/>
      <c r="CP2619" s="18"/>
      <c r="CQ2619" s="18"/>
      <c r="CR2619" s="18"/>
      <c r="CS2619" s="18"/>
      <c r="CT2619" s="18"/>
      <c r="CU2619" s="18"/>
      <c r="CV2619" s="18"/>
      <c r="CW2619" s="18"/>
      <c r="CX2619" s="18"/>
      <c r="CY2619" s="18"/>
      <c r="CZ2619" s="18"/>
      <c r="DA2619" s="18"/>
      <c r="DB2619" s="18"/>
      <c r="DC2619" s="18"/>
      <c r="DD2619" s="18"/>
      <c r="DE2619" s="18"/>
      <c r="DF2619" s="18"/>
      <c r="DG2619" s="18"/>
      <c r="DH2619" s="18"/>
      <c r="DI2619" s="18"/>
      <c r="DJ2619" s="18"/>
      <c r="DK2619" s="18"/>
      <c r="DL2619" s="18"/>
      <c r="DM2619" s="18"/>
      <c r="DN2619" s="18"/>
      <c r="DO2619" s="18"/>
      <c r="DP2619" s="18"/>
      <c r="DQ2619" s="18"/>
      <c r="DR2619" s="18"/>
      <c r="DS2619" s="18"/>
      <c r="DT2619" s="18"/>
      <c r="DU2619" s="18"/>
      <c r="DV2619" s="18"/>
      <c r="DW2619" s="18"/>
      <c r="DX2619" s="18"/>
      <c r="DY2619" s="18"/>
      <c r="DZ2619" s="18"/>
      <c r="EA2619" s="18"/>
      <c r="EB2619" s="18"/>
      <c r="EC2619" s="18"/>
      <c r="ED2619" s="18"/>
      <c r="EE2619" s="18"/>
      <c r="EF2619" s="18"/>
      <c r="EG2619" s="18"/>
      <c r="EH2619" s="18"/>
      <c r="EI2619" s="18"/>
      <c r="EJ2619" s="18"/>
      <c r="EK2619" s="18"/>
      <c r="EL2619" s="18"/>
      <c r="EM2619" s="18"/>
      <c r="EN2619" s="18"/>
      <c r="EO2619" s="18"/>
      <c r="EP2619" s="18"/>
      <c r="EQ2619" s="18"/>
      <c r="ER2619" s="18"/>
      <c r="ES2619" s="18"/>
      <c r="ET2619" s="18"/>
      <c r="EU2619" s="18"/>
      <c r="EV2619" s="18"/>
      <c r="EW2619" s="18"/>
      <c r="EX2619" s="18"/>
      <c r="EY2619" s="18"/>
      <c r="EZ2619" s="18"/>
      <c r="FA2619" s="18"/>
      <c r="FB2619" s="18"/>
      <c r="FC2619" s="18"/>
      <c r="FD2619" s="18"/>
      <c r="FE2619" s="18"/>
      <c r="FF2619" s="18"/>
      <c r="FG2619" s="18"/>
      <c r="FH2619" s="18"/>
      <c r="FI2619" s="18"/>
      <c r="FJ2619" s="18"/>
      <c r="FK2619" s="18"/>
      <c r="FL2619" s="18"/>
      <c r="FM2619" s="18"/>
      <c r="FN2619" s="18"/>
      <c r="FO2619" s="18"/>
      <c r="FP2619" s="18"/>
      <c r="FQ2619" s="18"/>
      <c r="FR2619" s="18"/>
      <c r="FS2619" s="18"/>
      <c r="FT2619" s="18"/>
      <c r="FU2619" s="18"/>
      <c r="FV2619" s="18"/>
      <c r="FW2619" s="18"/>
      <c r="FX2619" s="18"/>
      <c r="FY2619" s="18"/>
      <c r="FZ2619" s="18"/>
      <c r="GA2619" s="18"/>
      <c r="GB2619" s="18"/>
      <c r="GC2619" s="18"/>
      <c r="GD2619" s="18"/>
      <c r="GE2619" s="18"/>
      <c r="GF2619" s="18"/>
      <c r="GG2619" s="18"/>
      <c r="GH2619" s="18"/>
      <c r="GI2619" s="18"/>
      <c r="GJ2619" s="18"/>
      <c r="GK2619" s="18"/>
      <c r="GL2619" s="18"/>
      <c r="GM2619" s="18"/>
      <c r="GN2619" s="18"/>
      <c r="GO2619" s="18"/>
      <c r="GP2619" s="18"/>
      <c r="GQ2619" s="18"/>
      <c r="GR2619" s="18"/>
      <c r="GS2619" s="18"/>
      <c r="GT2619" s="18"/>
    </row>
    <row r="2620" spans="1:202" x14ac:dyDescent="0.2">
      <c r="A2620" s="122"/>
      <c r="B2620" s="3"/>
      <c r="C2620" s="3"/>
      <c r="D2620" s="4"/>
      <c r="E2620" s="5"/>
      <c r="F2620" s="19"/>
      <c r="G2620" s="6"/>
      <c r="H2620" s="5"/>
      <c r="I2620" s="5"/>
      <c r="J2620" s="5"/>
      <c r="K2620" s="3"/>
      <c r="L2620" s="20"/>
      <c r="M2620" s="8"/>
      <c r="N2620" s="3"/>
      <c r="O2620" s="3"/>
      <c r="P2620" s="21"/>
      <c r="Q2620" s="2"/>
      <c r="R2620" s="9"/>
      <c r="S2620" s="9"/>
      <c r="T2620" s="9"/>
      <c r="U2620" s="9"/>
      <c r="V2620" s="9"/>
      <c r="W2620" s="9"/>
      <c r="X2620" s="9"/>
      <c r="Y2620" s="9"/>
      <c r="Z2620" s="9"/>
      <c r="AA2620" s="9"/>
      <c r="AB2620" s="9"/>
      <c r="AC2620" s="9"/>
      <c r="AD2620" s="9"/>
      <c r="AE2620" s="9"/>
      <c r="AF2620" s="59">
        <f t="shared" si="883"/>
        <v>45095</v>
      </c>
      <c r="AG2620" s="15">
        <f t="shared" si="884"/>
        <v>0</v>
      </c>
      <c r="AH2620" s="15">
        <f t="shared" si="884"/>
        <v>0</v>
      </c>
      <c r="AI2620" s="4">
        <f t="shared" si="884"/>
        <v>0</v>
      </c>
      <c r="AJ2620" s="16">
        <f t="shared" si="884"/>
        <v>0</v>
      </c>
      <c r="AK2620" s="4">
        <f t="shared" si="884"/>
        <v>0</v>
      </c>
      <c r="AL2620" s="59">
        <f t="shared" si="881"/>
        <v>45095</v>
      </c>
      <c r="AM2620" s="16">
        <f t="shared" si="885"/>
        <v>0</v>
      </c>
      <c r="AN2620" s="15">
        <f t="shared" si="885"/>
        <v>0</v>
      </c>
      <c r="AO2620" s="9">
        <f t="shared" si="885"/>
        <v>0</v>
      </c>
      <c r="AP2620" s="17">
        <f t="shared" si="885"/>
        <v>0</v>
      </c>
      <c r="AQ2620" s="15">
        <f t="shared" si="885"/>
        <v>0</v>
      </c>
      <c r="AR2620" s="10">
        <f t="shared" si="885"/>
        <v>0</v>
      </c>
      <c r="AS2620" s="59">
        <f t="shared" si="885"/>
        <v>0</v>
      </c>
      <c r="AT2620" s="18"/>
      <c r="AU2620" s="18"/>
      <c r="AV2620" s="40"/>
      <c r="AW2620" s="18"/>
      <c r="AX2620" s="18"/>
      <c r="AY2620" s="18"/>
      <c r="AZ2620" s="18"/>
      <c r="BA2620" s="18"/>
      <c r="BB2620" s="18"/>
      <c r="BC2620" s="18"/>
      <c r="BD2620" s="18"/>
      <c r="BE2620" s="18"/>
      <c r="BF2620" s="18"/>
      <c r="BG2620" s="18"/>
      <c r="BH2620" s="18"/>
      <c r="BI2620" s="18"/>
      <c r="BJ2620" s="18"/>
      <c r="BK2620" s="18"/>
      <c r="BL2620" s="18"/>
      <c r="BM2620" s="18"/>
      <c r="BN2620" s="18"/>
      <c r="BO2620" s="18"/>
      <c r="BP2620" s="18"/>
      <c r="BQ2620" s="18"/>
      <c r="BR2620" s="18"/>
      <c r="BS2620" s="18"/>
      <c r="BT2620" s="18"/>
      <c r="BU2620" s="18"/>
      <c r="BV2620" s="18"/>
      <c r="BW2620" s="18"/>
      <c r="BX2620" s="18"/>
      <c r="BY2620" s="18"/>
      <c r="BZ2620" s="18"/>
      <c r="CA2620" s="18"/>
      <c r="CB2620" s="18"/>
      <c r="CC2620" s="18"/>
      <c r="CD2620" s="18"/>
      <c r="CE2620" s="18"/>
      <c r="CF2620" s="18"/>
      <c r="CG2620" s="18"/>
      <c r="CH2620" s="18"/>
      <c r="CI2620" s="18"/>
      <c r="CJ2620" s="18"/>
      <c r="CK2620" s="18"/>
      <c r="CL2620" s="18"/>
      <c r="CM2620" s="18"/>
      <c r="CN2620" s="18"/>
      <c r="CO2620" s="18"/>
      <c r="CP2620" s="18"/>
      <c r="CQ2620" s="18"/>
      <c r="CR2620" s="18"/>
      <c r="CS2620" s="18"/>
      <c r="CT2620" s="18"/>
      <c r="CU2620" s="18"/>
      <c r="CV2620" s="18"/>
      <c r="CW2620" s="18"/>
      <c r="CX2620" s="18"/>
      <c r="CY2620" s="18"/>
      <c r="CZ2620" s="18"/>
      <c r="DA2620" s="18"/>
      <c r="DB2620" s="18"/>
      <c r="DC2620" s="18"/>
      <c r="DD2620" s="18"/>
      <c r="DE2620" s="18"/>
      <c r="DF2620" s="18"/>
      <c r="DG2620" s="18"/>
      <c r="DH2620" s="18"/>
      <c r="DI2620" s="18"/>
      <c r="DJ2620" s="18"/>
      <c r="DK2620" s="18"/>
      <c r="DL2620" s="18"/>
      <c r="DM2620" s="18"/>
      <c r="DN2620" s="18"/>
      <c r="DO2620" s="18"/>
      <c r="DP2620" s="18"/>
      <c r="DQ2620" s="18"/>
      <c r="DR2620" s="18"/>
      <c r="DS2620" s="18"/>
      <c r="DT2620" s="18"/>
      <c r="DU2620" s="18"/>
      <c r="DV2620" s="18"/>
      <c r="DW2620" s="18"/>
      <c r="DX2620" s="18"/>
      <c r="DY2620" s="18"/>
      <c r="DZ2620" s="18"/>
      <c r="EA2620" s="18"/>
      <c r="EB2620" s="18"/>
      <c r="EC2620" s="18"/>
      <c r="ED2620" s="18"/>
      <c r="EE2620" s="18"/>
      <c r="EF2620" s="18"/>
      <c r="EG2620" s="18"/>
      <c r="EH2620" s="18"/>
      <c r="EI2620" s="18"/>
      <c r="EJ2620" s="18"/>
      <c r="EK2620" s="18"/>
      <c r="EL2620" s="18"/>
      <c r="EM2620" s="18"/>
      <c r="EN2620" s="18"/>
      <c r="EO2620" s="18"/>
      <c r="EP2620" s="18"/>
      <c r="EQ2620" s="18"/>
      <c r="ER2620" s="18"/>
      <c r="ES2620" s="18"/>
      <c r="ET2620" s="18"/>
      <c r="EU2620" s="18"/>
      <c r="EV2620" s="18"/>
      <c r="EW2620" s="18"/>
      <c r="EX2620" s="18"/>
      <c r="EY2620" s="18"/>
      <c r="EZ2620" s="18"/>
      <c r="FA2620" s="18"/>
      <c r="FB2620" s="18"/>
      <c r="FC2620" s="18"/>
      <c r="FD2620" s="18"/>
      <c r="FE2620" s="18"/>
      <c r="FF2620" s="18"/>
      <c r="FG2620" s="18"/>
      <c r="FH2620" s="18"/>
      <c r="FI2620" s="18"/>
      <c r="FJ2620" s="18"/>
      <c r="FK2620" s="18"/>
      <c r="FL2620" s="18"/>
      <c r="FM2620" s="18"/>
      <c r="FN2620" s="18"/>
      <c r="FO2620" s="18"/>
      <c r="FP2620" s="18"/>
      <c r="FQ2620" s="18"/>
      <c r="FR2620" s="18"/>
      <c r="FS2620" s="18"/>
      <c r="FT2620" s="18"/>
      <c r="FU2620" s="18"/>
      <c r="FV2620" s="18"/>
      <c r="FW2620" s="18"/>
      <c r="FX2620" s="18"/>
      <c r="FY2620" s="18"/>
      <c r="FZ2620" s="18"/>
      <c r="GA2620" s="18"/>
      <c r="GB2620" s="18"/>
      <c r="GC2620" s="18"/>
      <c r="GD2620" s="18"/>
      <c r="GE2620" s="18"/>
      <c r="GF2620" s="18"/>
      <c r="GG2620" s="18"/>
      <c r="GH2620" s="18"/>
      <c r="GI2620" s="18"/>
      <c r="GJ2620" s="18"/>
      <c r="GK2620" s="18"/>
      <c r="GL2620" s="18"/>
      <c r="GM2620" s="18"/>
      <c r="GN2620" s="18"/>
      <c r="GO2620" s="18"/>
      <c r="GP2620" s="18"/>
      <c r="GQ2620" s="18"/>
      <c r="GR2620" s="18"/>
      <c r="GS2620" s="18"/>
      <c r="GT2620" s="18"/>
    </row>
    <row r="2621" spans="1:202" x14ac:dyDescent="0.2">
      <c r="A2621" s="122"/>
      <c r="B2621" s="3"/>
      <c r="C2621" s="3"/>
      <c r="D2621" s="4"/>
      <c r="E2621" s="5"/>
      <c r="F2621" s="19"/>
      <c r="G2621" s="6"/>
      <c r="H2621" s="5"/>
      <c r="I2621" s="5"/>
      <c r="J2621" s="5"/>
      <c r="K2621" s="3"/>
      <c r="L2621" s="20"/>
      <c r="M2621" s="8"/>
      <c r="N2621" s="3"/>
      <c r="O2621" s="3"/>
      <c r="P2621" s="21"/>
      <c r="Q2621" s="2"/>
      <c r="R2621" s="9"/>
      <c r="S2621" s="9"/>
      <c r="T2621" s="9"/>
      <c r="U2621" s="9"/>
      <c r="V2621" s="9"/>
      <c r="W2621" s="9"/>
      <c r="X2621" s="9"/>
      <c r="Y2621" s="9"/>
      <c r="Z2621" s="9"/>
      <c r="AA2621" s="9"/>
      <c r="AB2621" s="9"/>
      <c r="AC2621" s="9"/>
      <c r="AD2621" s="9"/>
      <c r="AE2621" s="9"/>
      <c r="AF2621" s="59">
        <f t="shared" si="883"/>
        <v>45096</v>
      </c>
      <c r="AG2621" s="15">
        <f t="shared" si="884"/>
        <v>0</v>
      </c>
      <c r="AH2621" s="15">
        <f t="shared" si="884"/>
        <v>0</v>
      </c>
      <c r="AI2621" s="4">
        <f t="shared" si="884"/>
        <v>0</v>
      </c>
      <c r="AJ2621" s="16">
        <f t="shared" si="884"/>
        <v>0</v>
      </c>
      <c r="AK2621" s="4">
        <f t="shared" si="884"/>
        <v>0</v>
      </c>
      <c r="AL2621" s="59">
        <f t="shared" si="881"/>
        <v>45096</v>
      </c>
      <c r="AM2621" s="16">
        <f t="shared" si="885"/>
        <v>0</v>
      </c>
      <c r="AN2621" s="15">
        <f t="shared" si="885"/>
        <v>0</v>
      </c>
      <c r="AO2621" s="9">
        <f t="shared" si="885"/>
        <v>0</v>
      </c>
      <c r="AP2621" s="17">
        <f t="shared" si="885"/>
        <v>0</v>
      </c>
      <c r="AQ2621" s="15">
        <f t="shared" si="885"/>
        <v>0</v>
      </c>
      <c r="AR2621" s="10">
        <f t="shared" si="885"/>
        <v>0</v>
      </c>
      <c r="AS2621" s="59">
        <f t="shared" si="885"/>
        <v>0</v>
      </c>
      <c r="AT2621" s="18"/>
      <c r="AU2621" s="18"/>
      <c r="AV2621" s="40"/>
      <c r="AW2621" s="18"/>
      <c r="AX2621" s="18"/>
      <c r="AY2621" s="18"/>
      <c r="AZ2621" s="18"/>
      <c r="BA2621" s="18"/>
      <c r="BB2621" s="18"/>
      <c r="BC2621" s="18"/>
      <c r="BD2621" s="18"/>
      <c r="BE2621" s="18"/>
      <c r="BF2621" s="18"/>
      <c r="BG2621" s="18"/>
      <c r="BH2621" s="18"/>
      <c r="BI2621" s="18"/>
      <c r="BJ2621" s="18"/>
      <c r="BK2621" s="18"/>
      <c r="BL2621" s="18"/>
      <c r="BM2621" s="18"/>
      <c r="BN2621" s="18"/>
      <c r="BO2621" s="18"/>
      <c r="BP2621" s="18"/>
      <c r="BQ2621" s="18"/>
      <c r="BR2621" s="18"/>
      <c r="BS2621" s="18"/>
      <c r="BT2621" s="18"/>
      <c r="BU2621" s="18"/>
      <c r="BV2621" s="18"/>
      <c r="BW2621" s="18"/>
      <c r="BX2621" s="18"/>
      <c r="BY2621" s="18"/>
      <c r="BZ2621" s="18"/>
      <c r="CA2621" s="18"/>
      <c r="CB2621" s="18"/>
      <c r="CC2621" s="18"/>
      <c r="CD2621" s="18"/>
      <c r="CE2621" s="18"/>
      <c r="CF2621" s="18"/>
      <c r="CG2621" s="18"/>
      <c r="CH2621" s="18"/>
      <c r="CI2621" s="18"/>
      <c r="CJ2621" s="18"/>
      <c r="CK2621" s="18"/>
      <c r="CL2621" s="18"/>
      <c r="CM2621" s="18"/>
      <c r="CN2621" s="18"/>
      <c r="CO2621" s="18"/>
      <c r="CP2621" s="18"/>
      <c r="CQ2621" s="18"/>
      <c r="CR2621" s="18"/>
      <c r="CS2621" s="18"/>
      <c r="CT2621" s="18"/>
      <c r="CU2621" s="18"/>
      <c r="CV2621" s="18"/>
      <c r="CW2621" s="18"/>
      <c r="CX2621" s="18"/>
      <c r="CY2621" s="18"/>
      <c r="CZ2621" s="18"/>
      <c r="DA2621" s="18"/>
      <c r="DB2621" s="18"/>
      <c r="DC2621" s="18"/>
      <c r="DD2621" s="18"/>
      <c r="DE2621" s="18"/>
      <c r="DF2621" s="18"/>
      <c r="DG2621" s="18"/>
      <c r="DH2621" s="18"/>
      <c r="DI2621" s="18"/>
      <c r="DJ2621" s="18"/>
      <c r="DK2621" s="18"/>
      <c r="DL2621" s="18"/>
      <c r="DM2621" s="18"/>
      <c r="DN2621" s="18"/>
      <c r="DO2621" s="18"/>
      <c r="DP2621" s="18"/>
      <c r="DQ2621" s="18"/>
      <c r="DR2621" s="18"/>
      <c r="DS2621" s="18"/>
      <c r="DT2621" s="18"/>
      <c r="DU2621" s="18"/>
      <c r="DV2621" s="18"/>
      <c r="DW2621" s="18"/>
      <c r="DX2621" s="18"/>
      <c r="DY2621" s="18"/>
      <c r="DZ2621" s="18"/>
      <c r="EA2621" s="18"/>
      <c r="EB2621" s="18"/>
      <c r="EC2621" s="18"/>
      <c r="ED2621" s="18"/>
      <c r="EE2621" s="18"/>
      <c r="EF2621" s="18"/>
      <c r="EG2621" s="18"/>
      <c r="EH2621" s="18"/>
      <c r="EI2621" s="18"/>
      <c r="EJ2621" s="18"/>
      <c r="EK2621" s="18"/>
      <c r="EL2621" s="18"/>
      <c r="EM2621" s="18"/>
      <c r="EN2621" s="18"/>
      <c r="EO2621" s="18"/>
      <c r="EP2621" s="18"/>
      <c r="EQ2621" s="18"/>
      <c r="ER2621" s="18"/>
      <c r="ES2621" s="18"/>
      <c r="ET2621" s="18"/>
      <c r="EU2621" s="18"/>
      <c r="EV2621" s="18"/>
      <c r="EW2621" s="18"/>
      <c r="EX2621" s="18"/>
      <c r="EY2621" s="18"/>
      <c r="EZ2621" s="18"/>
      <c r="FA2621" s="18"/>
      <c r="FB2621" s="18"/>
      <c r="FC2621" s="18"/>
      <c r="FD2621" s="18"/>
      <c r="FE2621" s="18"/>
      <c r="FF2621" s="18"/>
      <c r="FG2621" s="18"/>
      <c r="FH2621" s="18"/>
      <c r="FI2621" s="18"/>
      <c r="FJ2621" s="18"/>
      <c r="FK2621" s="18"/>
      <c r="FL2621" s="18"/>
      <c r="FM2621" s="18"/>
      <c r="FN2621" s="18"/>
      <c r="FO2621" s="18"/>
      <c r="FP2621" s="18"/>
      <c r="FQ2621" s="18"/>
      <c r="FR2621" s="18"/>
      <c r="FS2621" s="18"/>
      <c r="FT2621" s="18"/>
      <c r="FU2621" s="18"/>
      <c r="FV2621" s="18"/>
      <c r="FW2621" s="18"/>
      <c r="FX2621" s="18"/>
      <c r="FY2621" s="18"/>
      <c r="FZ2621" s="18"/>
      <c r="GA2621" s="18"/>
      <c r="GB2621" s="18"/>
      <c r="GC2621" s="18"/>
      <c r="GD2621" s="18"/>
      <c r="GE2621" s="18"/>
      <c r="GF2621" s="18"/>
      <c r="GG2621" s="18"/>
      <c r="GH2621" s="18"/>
      <c r="GI2621" s="18"/>
      <c r="GJ2621" s="18"/>
      <c r="GK2621" s="18"/>
      <c r="GL2621" s="18"/>
      <c r="GM2621" s="18"/>
      <c r="GN2621" s="18"/>
      <c r="GO2621" s="18"/>
      <c r="GP2621" s="18"/>
      <c r="GQ2621" s="18"/>
      <c r="GR2621" s="18"/>
      <c r="GS2621" s="18"/>
      <c r="GT2621" s="18"/>
    </row>
    <row r="2622" spans="1:202" x14ac:dyDescent="0.2">
      <c r="A2622" s="122"/>
      <c r="B2622" s="3"/>
      <c r="C2622" s="3"/>
      <c r="D2622" s="4"/>
      <c r="E2622" s="5"/>
      <c r="F2622" s="19"/>
      <c r="G2622" s="6"/>
      <c r="H2622" s="5"/>
      <c r="I2622" s="5"/>
      <c r="J2622" s="5"/>
      <c r="K2622" s="3"/>
      <c r="L2622" s="20"/>
      <c r="M2622" s="8"/>
      <c r="N2622" s="3"/>
      <c r="O2622" s="3"/>
      <c r="P2622" s="21"/>
      <c r="Q2622" s="2"/>
      <c r="R2622" s="9"/>
      <c r="S2622" s="9"/>
      <c r="T2622" s="9"/>
      <c r="U2622" s="9"/>
      <c r="V2622" s="9"/>
      <c r="W2622" s="9"/>
      <c r="X2622" s="9"/>
      <c r="Y2622" s="9"/>
      <c r="Z2622" s="9"/>
      <c r="AA2622" s="9"/>
      <c r="AB2622" s="9"/>
      <c r="AC2622" s="9"/>
      <c r="AD2622" s="9"/>
      <c r="AE2622" s="9"/>
      <c r="AF2622" s="59">
        <f t="shared" si="883"/>
        <v>45097</v>
      </c>
      <c r="AG2622" s="15">
        <f t="shared" si="884"/>
        <v>0</v>
      </c>
      <c r="AH2622" s="15">
        <f t="shared" si="884"/>
        <v>0</v>
      </c>
      <c r="AI2622" s="4">
        <f t="shared" si="884"/>
        <v>0</v>
      </c>
      <c r="AJ2622" s="16">
        <f t="shared" si="884"/>
        <v>0</v>
      </c>
      <c r="AK2622" s="4">
        <f t="shared" si="884"/>
        <v>0</v>
      </c>
      <c r="AL2622" s="59">
        <f t="shared" si="881"/>
        <v>45097</v>
      </c>
      <c r="AM2622" s="16">
        <f t="shared" si="885"/>
        <v>0</v>
      </c>
      <c r="AN2622" s="15">
        <f t="shared" si="885"/>
        <v>0</v>
      </c>
      <c r="AO2622" s="9">
        <f t="shared" si="885"/>
        <v>0</v>
      </c>
      <c r="AP2622" s="17">
        <f t="shared" si="885"/>
        <v>0</v>
      </c>
      <c r="AQ2622" s="15">
        <f t="shared" si="885"/>
        <v>0</v>
      </c>
      <c r="AR2622" s="10">
        <f t="shared" si="885"/>
        <v>0</v>
      </c>
      <c r="AS2622" s="59">
        <f t="shared" si="885"/>
        <v>0</v>
      </c>
      <c r="AT2622" s="18"/>
      <c r="AU2622" s="18"/>
      <c r="AV2622" s="40"/>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8"/>
      <c r="FH2622" s="18"/>
      <c r="FI2622" s="18"/>
      <c r="FJ2622" s="18"/>
      <c r="FK2622" s="18"/>
      <c r="FL2622" s="18"/>
      <c r="FM2622" s="18"/>
      <c r="FN2622" s="18"/>
      <c r="FO2622" s="18"/>
      <c r="FP2622" s="18"/>
      <c r="FQ2622" s="18"/>
      <c r="FR2622" s="18"/>
      <c r="FS2622" s="18"/>
      <c r="FT2622" s="18"/>
      <c r="FU2622" s="18"/>
      <c r="FV2622" s="18"/>
      <c r="FW2622" s="18"/>
      <c r="FX2622" s="18"/>
      <c r="FY2622" s="18"/>
      <c r="FZ2622" s="18"/>
      <c r="GA2622" s="18"/>
      <c r="GB2622" s="18"/>
      <c r="GC2622" s="18"/>
      <c r="GD2622" s="18"/>
      <c r="GE2622" s="18"/>
      <c r="GF2622" s="18"/>
      <c r="GG2622" s="18"/>
      <c r="GH2622" s="18"/>
      <c r="GI2622" s="18"/>
      <c r="GJ2622" s="18"/>
      <c r="GK2622" s="18"/>
      <c r="GL2622" s="18"/>
      <c r="GM2622" s="18"/>
      <c r="GN2622" s="18"/>
      <c r="GO2622" s="18"/>
      <c r="GP2622" s="18"/>
      <c r="GQ2622" s="18"/>
      <c r="GR2622" s="18"/>
      <c r="GS2622" s="18"/>
      <c r="GT2622" s="18"/>
    </row>
    <row r="2623" spans="1:202" x14ac:dyDescent="0.2">
      <c r="A2623" s="122"/>
      <c r="B2623" s="3"/>
      <c r="C2623" s="3"/>
      <c r="D2623" s="4"/>
      <c r="E2623" s="5"/>
      <c r="F2623" s="19"/>
      <c r="G2623" s="6"/>
      <c r="H2623" s="5"/>
      <c r="I2623" s="5"/>
      <c r="J2623" s="5"/>
      <c r="K2623" s="3"/>
      <c r="L2623" s="20"/>
      <c r="M2623" s="8"/>
      <c r="N2623" s="3"/>
      <c r="O2623" s="3"/>
      <c r="P2623" s="21"/>
      <c r="Q2623" s="2"/>
      <c r="R2623" s="9"/>
      <c r="S2623" s="9"/>
      <c r="T2623" s="9"/>
      <c r="U2623" s="9"/>
      <c r="V2623" s="9"/>
      <c r="W2623" s="9"/>
      <c r="X2623" s="9"/>
      <c r="Y2623" s="9"/>
      <c r="Z2623" s="9"/>
      <c r="AA2623" s="9"/>
      <c r="AB2623" s="9"/>
      <c r="AC2623" s="9"/>
      <c r="AD2623" s="9"/>
      <c r="AE2623" s="9"/>
      <c r="AF2623" s="59">
        <f t="shared" si="883"/>
        <v>45098</v>
      </c>
      <c r="AG2623" s="15">
        <f t="shared" si="884"/>
        <v>0</v>
      </c>
      <c r="AH2623" s="15">
        <f t="shared" si="884"/>
        <v>0</v>
      </c>
      <c r="AI2623" s="4">
        <f t="shared" si="884"/>
        <v>0</v>
      </c>
      <c r="AJ2623" s="16">
        <f t="shared" si="884"/>
        <v>0</v>
      </c>
      <c r="AK2623" s="4">
        <f t="shared" si="884"/>
        <v>0</v>
      </c>
      <c r="AL2623" s="59">
        <f t="shared" si="881"/>
        <v>45098</v>
      </c>
      <c r="AM2623" s="16">
        <f t="shared" si="885"/>
        <v>0</v>
      </c>
      <c r="AN2623" s="15">
        <f t="shared" si="885"/>
        <v>0</v>
      </c>
      <c r="AO2623" s="9">
        <f t="shared" si="885"/>
        <v>0</v>
      </c>
      <c r="AP2623" s="17">
        <f t="shared" si="885"/>
        <v>0</v>
      </c>
      <c r="AQ2623" s="15">
        <f t="shared" si="885"/>
        <v>0</v>
      </c>
      <c r="AR2623" s="10">
        <f t="shared" si="885"/>
        <v>0</v>
      </c>
      <c r="AS2623" s="59">
        <f t="shared" si="885"/>
        <v>0</v>
      </c>
      <c r="AT2623" s="18"/>
      <c r="AU2623" s="18"/>
      <c r="AV2623" s="40"/>
      <c r="AW2623" s="18"/>
      <c r="AX2623" s="18"/>
      <c r="AY2623" s="18"/>
      <c r="AZ2623" s="18"/>
      <c r="BA2623" s="18"/>
      <c r="BB2623" s="18"/>
      <c r="BC2623" s="18"/>
      <c r="BD2623" s="18"/>
      <c r="BE2623" s="18"/>
      <c r="BF2623" s="18"/>
      <c r="BG2623" s="18"/>
      <c r="BH2623" s="18"/>
      <c r="BI2623" s="18"/>
      <c r="BJ2623" s="18"/>
      <c r="BK2623" s="18"/>
      <c r="BL2623" s="18"/>
      <c r="BM2623" s="18"/>
      <c r="BN2623" s="18"/>
      <c r="BO2623" s="18"/>
      <c r="BP2623" s="18"/>
      <c r="BQ2623" s="18"/>
      <c r="BR2623" s="18"/>
      <c r="BS2623" s="18"/>
      <c r="BT2623" s="18"/>
      <c r="BU2623" s="18"/>
      <c r="BV2623" s="18"/>
      <c r="BW2623" s="18"/>
      <c r="BX2623" s="18"/>
      <c r="BY2623" s="18"/>
      <c r="BZ2623" s="18"/>
      <c r="CA2623" s="18"/>
      <c r="CB2623" s="18"/>
      <c r="CC2623" s="18"/>
      <c r="CD2623" s="18"/>
      <c r="CE2623" s="18"/>
      <c r="CF2623" s="18"/>
      <c r="CG2623" s="18"/>
      <c r="CH2623" s="18"/>
      <c r="CI2623" s="18"/>
      <c r="CJ2623" s="18"/>
      <c r="CK2623" s="18"/>
      <c r="CL2623" s="18"/>
      <c r="CM2623" s="18"/>
      <c r="CN2623" s="18"/>
      <c r="CO2623" s="18"/>
      <c r="CP2623" s="18"/>
      <c r="CQ2623" s="18"/>
      <c r="CR2623" s="18"/>
      <c r="CS2623" s="18"/>
      <c r="CT2623" s="18"/>
      <c r="CU2623" s="18"/>
      <c r="CV2623" s="18"/>
      <c r="CW2623" s="18"/>
      <c r="CX2623" s="18"/>
      <c r="CY2623" s="18"/>
      <c r="CZ2623" s="18"/>
      <c r="DA2623" s="18"/>
      <c r="DB2623" s="18"/>
      <c r="DC2623" s="18"/>
      <c r="DD2623" s="18"/>
      <c r="DE2623" s="18"/>
      <c r="DF2623" s="18"/>
      <c r="DG2623" s="18"/>
      <c r="DH2623" s="18"/>
      <c r="DI2623" s="18"/>
      <c r="DJ2623" s="18"/>
      <c r="DK2623" s="18"/>
      <c r="DL2623" s="18"/>
      <c r="DM2623" s="18"/>
      <c r="DN2623" s="18"/>
      <c r="DO2623" s="18"/>
      <c r="DP2623" s="18"/>
      <c r="DQ2623" s="18"/>
      <c r="DR2623" s="18"/>
      <c r="DS2623" s="18"/>
      <c r="DT2623" s="18"/>
      <c r="DU2623" s="18"/>
      <c r="DV2623" s="18"/>
      <c r="DW2623" s="18"/>
      <c r="DX2623" s="18"/>
      <c r="DY2623" s="18"/>
      <c r="DZ2623" s="18"/>
      <c r="EA2623" s="18"/>
      <c r="EB2623" s="18"/>
      <c r="EC2623" s="18"/>
      <c r="ED2623" s="18"/>
      <c r="EE2623" s="18"/>
      <c r="EF2623" s="18"/>
      <c r="EG2623" s="18"/>
      <c r="EH2623" s="18"/>
      <c r="EI2623" s="18"/>
      <c r="EJ2623" s="18"/>
      <c r="EK2623" s="18"/>
      <c r="EL2623" s="18"/>
      <c r="EM2623" s="18"/>
      <c r="EN2623" s="18"/>
      <c r="EO2623" s="18"/>
      <c r="EP2623" s="18"/>
      <c r="EQ2623" s="18"/>
      <c r="ER2623" s="18"/>
      <c r="ES2623" s="18"/>
      <c r="ET2623" s="18"/>
      <c r="EU2623" s="18"/>
      <c r="EV2623" s="18"/>
      <c r="EW2623" s="18"/>
      <c r="EX2623" s="18"/>
      <c r="EY2623" s="18"/>
      <c r="EZ2623" s="18"/>
      <c r="FA2623" s="18"/>
      <c r="FB2623" s="18"/>
      <c r="FC2623" s="18"/>
      <c r="FD2623" s="18"/>
      <c r="FE2623" s="18"/>
      <c r="FF2623" s="18"/>
      <c r="FG2623" s="18"/>
      <c r="FH2623" s="18"/>
      <c r="FI2623" s="18"/>
      <c r="FJ2623" s="18"/>
      <c r="FK2623" s="18"/>
      <c r="FL2623" s="18"/>
      <c r="FM2623" s="18"/>
      <c r="FN2623" s="18"/>
      <c r="FO2623" s="18"/>
      <c r="FP2623" s="18"/>
      <c r="FQ2623" s="18"/>
      <c r="FR2623" s="18"/>
      <c r="FS2623" s="18"/>
      <c r="FT2623" s="18"/>
      <c r="FU2623" s="18"/>
      <c r="FV2623" s="18"/>
      <c r="FW2623" s="18"/>
      <c r="FX2623" s="18"/>
      <c r="FY2623" s="18"/>
      <c r="FZ2623" s="18"/>
      <c r="GA2623" s="18"/>
      <c r="GB2623" s="18"/>
      <c r="GC2623" s="18"/>
      <c r="GD2623" s="18"/>
      <c r="GE2623" s="18"/>
      <c r="GF2623" s="18"/>
      <c r="GG2623" s="18"/>
      <c r="GH2623" s="18"/>
      <c r="GI2623" s="18"/>
      <c r="GJ2623" s="18"/>
      <c r="GK2623" s="18"/>
      <c r="GL2623" s="18"/>
      <c r="GM2623" s="18"/>
      <c r="GN2623" s="18"/>
      <c r="GO2623" s="18"/>
      <c r="GP2623" s="18"/>
      <c r="GQ2623" s="18"/>
      <c r="GR2623" s="18"/>
      <c r="GS2623" s="18"/>
      <c r="GT2623" s="18"/>
    </row>
    <row r="2624" spans="1:202" x14ac:dyDescent="0.2">
      <c r="A2624" s="122"/>
      <c r="B2624" s="3"/>
      <c r="C2624" s="3"/>
      <c r="D2624" s="4"/>
      <c r="E2624" s="5"/>
      <c r="F2624" s="19"/>
      <c r="G2624" s="6"/>
      <c r="H2624" s="5"/>
      <c r="I2624" s="5"/>
      <c r="J2624" s="5"/>
      <c r="K2624" s="3"/>
      <c r="L2624" s="20"/>
      <c r="M2624" s="8"/>
      <c r="N2624" s="3"/>
      <c r="O2624" s="3"/>
      <c r="P2624" s="21"/>
      <c r="Q2624" s="2"/>
      <c r="R2624" s="9"/>
      <c r="S2624" s="9"/>
      <c r="T2624" s="9"/>
      <c r="U2624" s="9"/>
      <c r="V2624" s="9"/>
      <c r="W2624" s="9"/>
      <c r="X2624" s="9"/>
      <c r="Y2624" s="9"/>
      <c r="Z2624" s="9"/>
      <c r="AA2624" s="9"/>
      <c r="AB2624" s="9"/>
      <c r="AC2624" s="9"/>
      <c r="AD2624" s="9"/>
      <c r="AE2624" s="9"/>
      <c r="AF2624" s="59">
        <f t="shared" si="883"/>
        <v>45099</v>
      </c>
      <c r="AG2624" s="15">
        <f t="shared" si="884"/>
        <v>0</v>
      </c>
      <c r="AH2624" s="15">
        <f t="shared" si="884"/>
        <v>0</v>
      </c>
      <c r="AI2624" s="4">
        <f t="shared" si="884"/>
        <v>0</v>
      </c>
      <c r="AJ2624" s="16">
        <f t="shared" si="884"/>
        <v>0</v>
      </c>
      <c r="AK2624" s="4">
        <f t="shared" si="884"/>
        <v>0</v>
      </c>
      <c r="AL2624" s="59">
        <f t="shared" si="881"/>
        <v>45099</v>
      </c>
      <c r="AM2624" s="16">
        <f t="shared" si="885"/>
        <v>0</v>
      </c>
      <c r="AN2624" s="15">
        <f t="shared" si="885"/>
        <v>0</v>
      </c>
      <c r="AO2624" s="9">
        <f t="shared" si="885"/>
        <v>0</v>
      </c>
      <c r="AP2624" s="17">
        <f t="shared" si="885"/>
        <v>0</v>
      </c>
      <c r="AQ2624" s="15">
        <f t="shared" si="885"/>
        <v>0</v>
      </c>
      <c r="AR2624" s="10">
        <f t="shared" si="885"/>
        <v>0</v>
      </c>
      <c r="AS2624" s="59">
        <f t="shared" si="885"/>
        <v>0</v>
      </c>
      <c r="AT2624" s="18"/>
      <c r="AU2624" s="18"/>
      <c r="AV2624" s="40"/>
      <c r="AW2624" s="18"/>
      <c r="AX2624" s="18"/>
      <c r="AY2624" s="18"/>
      <c r="AZ2624" s="18"/>
      <c r="BA2624" s="18"/>
      <c r="BB2624" s="18"/>
      <c r="BC2624" s="18"/>
      <c r="BD2624" s="18"/>
      <c r="BE2624" s="18"/>
      <c r="BF2624" s="18"/>
      <c r="BG2624" s="18"/>
      <c r="BH2624" s="18"/>
      <c r="BI2624" s="18"/>
      <c r="BJ2624" s="18"/>
      <c r="BK2624" s="18"/>
      <c r="BL2624" s="18"/>
      <c r="BM2624" s="18"/>
      <c r="BN2624" s="18"/>
      <c r="BO2624" s="18"/>
      <c r="BP2624" s="18"/>
      <c r="BQ2624" s="18"/>
      <c r="BR2624" s="18"/>
      <c r="BS2624" s="18"/>
      <c r="BT2624" s="18"/>
      <c r="BU2624" s="18"/>
      <c r="BV2624" s="18"/>
      <c r="BW2624" s="18"/>
      <c r="BX2624" s="18"/>
      <c r="BY2624" s="18"/>
      <c r="BZ2624" s="18"/>
      <c r="CA2624" s="18"/>
      <c r="CB2624" s="18"/>
      <c r="CC2624" s="18"/>
      <c r="CD2624" s="18"/>
      <c r="CE2624" s="18"/>
      <c r="CF2624" s="18"/>
      <c r="CG2624" s="18"/>
      <c r="CH2624" s="18"/>
      <c r="CI2624" s="18"/>
      <c r="CJ2624" s="18"/>
      <c r="CK2624" s="18"/>
      <c r="CL2624" s="18"/>
      <c r="CM2624" s="18"/>
      <c r="CN2624" s="18"/>
      <c r="CO2624" s="18"/>
      <c r="CP2624" s="18"/>
      <c r="CQ2624" s="18"/>
      <c r="CR2624" s="18"/>
      <c r="CS2624" s="18"/>
      <c r="CT2624" s="18"/>
      <c r="CU2624" s="18"/>
      <c r="CV2624" s="18"/>
      <c r="CW2624" s="18"/>
      <c r="CX2624" s="18"/>
      <c r="CY2624" s="18"/>
      <c r="CZ2624" s="18"/>
      <c r="DA2624" s="18"/>
      <c r="DB2624" s="18"/>
      <c r="DC2624" s="18"/>
      <c r="DD2624" s="18"/>
      <c r="DE2624" s="18"/>
      <c r="DF2624" s="18"/>
      <c r="DG2624" s="18"/>
      <c r="DH2624" s="18"/>
      <c r="DI2624" s="18"/>
      <c r="DJ2624" s="18"/>
      <c r="DK2624" s="18"/>
      <c r="DL2624" s="18"/>
      <c r="DM2624" s="18"/>
      <c r="DN2624" s="18"/>
      <c r="DO2624" s="18"/>
      <c r="DP2624" s="18"/>
      <c r="DQ2624" s="18"/>
      <c r="DR2624" s="18"/>
      <c r="DS2624" s="18"/>
      <c r="DT2624" s="18"/>
      <c r="DU2624" s="18"/>
      <c r="DV2624" s="18"/>
      <c r="DW2624" s="18"/>
      <c r="DX2624" s="18"/>
      <c r="DY2624" s="18"/>
      <c r="DZ2624" s="18"/>
      <c r="EA2624" s="18"/>
      <c r="EB2624" s="18"/>
      <c r="EC2624" s="18"/>
      <c r="ED2624" s="18"/>
      <c r="EE2624" s="18"/>
      <c r="EF2624" s="18"/>
      <c r="EG2624" s="18"/>
      <c r="EH2624" s="18"/>
      <c r="EI2624" s="18"/>
      <c r="EJ2624" s="18"/>
      <c r="EK2624" s="18"/>
      <c r="EL2624" s="18"/>
      <c r="EM2624" s="18"/>
      <c r="EN2624" s="18"/>
      <c r="EO2624" s="18"/>
      <c r="EP2624" s="18"/>
      <c r="EQ2624" s="18"/>
      <c r="ER2624" s="18"/>
      <c r="ES2624" s="18"/>
      <c r="ET2624" s="18"/>
      <c r="EU2624" s="18"/>
      <c r="EV2624" s="18"/>
      <c r="EW2624" s="18"/>
      <c r="EX2624" s="18"/>
      <c r="EY2624" s="18"/>
      <c r="EZ2624" s="18"/>
      <c r="FA2624" s="18"/>
      <c r="FB2624" s="18"/>
      <c r="FC2624" s="18"/>
      <c r="FD2624" s="18"/>
      <c r="FE2624" s="18"/>
      <c r="FF2624" s="18"/>
      <c r="FG2624" s="18"/>
      <c r="FH2624" s="18"/>
      <c r="FI2624" s="18"/>
      <c r="FJ2624" s="18"/>
      <c r="FK2624" s="18"/>
      <c r="FL2624" s="18"/>
      <c r="FM2624" s="18"/>
      <c r="FN2624" s="18"/>
      <c r="FO2624" s="18"/>
      <c r="FP2624" s="18"/>
      <c r="FQ2624" s="18"/>
      <c r="FR2624" s="18"/>
      <c r="FS2624" s="18"/>
      <c r="FT2624" s="18"/>
      <c r="FU2624" s="18"/>
      <c r="FV2624" s="18"/>
      <c r="FW2624" s="18"/>
      <c r="FX2624" s="18"/>
      <c r="FY2624" s="18"/>
      <c r="FZ2624" s="18"/>
      <c r="GA2624" s="18"/>
      <c r="GB2624" s="18"/>
      <c r="GC2624" s="18"/>
      <c r="GD2624" s="18"/>
      <c r="GE2624" s="18"/>
      <c r="GF2624" s="18"/>
      <c r="GG2624" s="18"/>
      <c r="GH2624" s="18"/>
      <c r="GI2624" s="18"/>
      <c r="GJ2624" s="18"/>
      <c r="GK2624" s="18"/>
      <c r="GL2624" s="18"/>
      <c r="GM2624" s="18"/>
      <c r="GN2624" s="18"/>
      <c r="GO2624" s="18"/>
      <c r="GP2624" s="18"/>
      <c r="GQ2624" s="18"/>
      <c r="GR2624" s="18"/>
      <c r="GS2624" s="18"/>
      <c r="GT2624" s="18"/>
    </row>
    <row r="2625" spans="1:202" x14ac:dyDescent="0.2">
      <c r="A2625" s="122"/>
      <c r="B2625" s="3"/>
      <c r="C2625" s="3"/>
      <c r="D2625" s="4"/>
      <c r="E2625" s="5"/>
      <c r="F2625" s="19"/>
      <c r="G2625" s="6"/>
      <c r="H2625" s="5"/>
      <c r="I2625" s="5"/>
      <c r="J2625" s="5"/>
      <c r="K2625" s="3"/>
      <c r="L2625" s="20"/>
      <c r="M2625" s="8"/>
      <c r="N2625" s="3"/>
      <c r="O2625" s="3"/>
      <c r="P2625" s="21"/>
      <c r="Q2625" s="2"/>
      <c r="R2625" s="9"/>
      <c r="S2625" s="9"/>
      <c r="T2625" s="9"/>
      <c r="U2625" s="9"/>
      <c r="V2625" s="9"/>
      <c r="W2625" s="9"/>
      <c r="X2625" s="9"/>
      <c r="Y2625" s="9"/>
      <c r="Z2625" s="9"/>
      <c r="AA2625" s="9"/>
      <c r="AB2625" s="9"/>
      <c r="AC2625" s="9"/>
      <c r="AD2625" s="9"/>
      <c r="AE2625" s="9"/>
      <c r="AF2625" s="59">
        <f t="shared" si="883"/>
        <v>45100</v>
      </c>
      <c r="AG2625" s="15">
        <f t="shared" si="884"/>
        <v>0</v>
      </c>
      <c r="AH2625" s="15">
        <f t="shared" si="884"/>
        <v>0</v>
      </c>
      <c r="AI2625" s="4">
        <f t="shared" si="884"/>
        <v>0</v>
      </c>
      <c r="AJ2625" s="16">
        <f t="shared" si="884"/>
        <v>0</v>
      </c>
      <c r="AK2625" s="4">
        <f t="shared" si="884"/>
        <v>0</v>
      </c>
      <c r="AL2625" s="59">
        <f t="shared" si="881"/>
        <v>45100</v>
      </c>
      <c r="AM2625" s="16">
        <f t="shared" si="885"/>
        <v>0</v>
      </c>
      <c r="AN2625" s="15">
        <f t="shared" si="885"/>
        <v>0</v>
      </c>
      <c r="AO2625" s="9">
        <f t="shared" si="885"/>
        <v>0</v>
      </c>
      <c r="AP2625" s="17">
        <f t="shared" si="885"/>
        <v>0</v>
      </c>
      <c r="AQ2625" s="15">
        <f t="shared" si="885"/>
        <v>0</v>
      </c>
      <c r="AR2625" s="10">
        <f t="shared" si="885"/>
        <v>0</v>
      </c>
      <c r="AS2625" s="59">
        <f t="shared" si="885"/>
        <v>0</v>
      </c>
      <c r="AT2625" s="18"/>
      <c r="AU2625" s="18"/>
      <c r="AV2625" s="40"/>
      <c r="AW2625" s="18"/>
      <c r="AX2625" s="18"/>
      <c r="AY2625" s="18"/>
      <c r="AZ2625" s="18"/>
      <c r="BA2625" s="18"/>
      <c r="BB2625" s="18"/>
      <c r="BC2625" s="18"/>
      <c r="BD2625" s="18"/>
      <c r="BE2625" s="18"/>
      <c r="BF2625" s="18"/>
      <c r="BG2625" s="18"/>
      <c r="BH2625" s="18"/>
      <c r="BI2625" s="18"/>
      <c r="BJ2625" s="18"/>
      <c r="BK2625" s="18"/>
      <c r="BL2625" s="18"/>
      <c r="BM2625" s="18"/>
      <c r="BN2625" s="18"/>
      <c r="BO2625" s="18"/>
      <c r="BP2625" s="18"/>
      <c r="BQ2625" s="18"/>
      <c r="BR2625" s="18"/>
      <c r="BS2625" s="18"/>
      <c r="BT2625" s="18"/>
      <c r="BU2625" s="18"/>
      <c r="BV2625" s="18"/>
      <c r="BW2625" s="18"/>
      <c r="BX2625" s="18"/>
      <c r="BY2625" s="18"/>
      <c r="BZ2625" s="18"/>
      <c r="CA2625" s="18"/>
      <c r="CB2625" s="18"/>
      <c r="CC2625" s="18"/>
      <c r="CD2625" s="18"/>
      <c r="CE2625" s="18"/>
      <c r="CF2625" s="18"/>
      <c r="CG2625" s="18"/>
      <c r="CH2625" s="18"/>
      <c r="CI2625" s="18"/>
      <c r="CJ2625" s="18"/>
      <c r="CK2625" s="18"/>
      <c r="CL2625" s="18"/>
      <c r="CM2625" s="18"/>
      <c r="CN2625" s="18"/>
      <c r="CO2625" s="18"/>
      <c r="CP2625" s="18"/>
      <c r="CQ2625" s="18"/>
      <c r="CR2625" s="18"/>
      <c r="CS2625" s="18"/>
      <c r="CT2625" s="18"/>
      <c r="CU2625" s="18"/>
      <c r="CV2625" s="18"/>
      <c r="CW2625" s="18"/>
      <c r="CX2625" s="18"/>
      <c r="CY2625" s="18"/>
      <c r="CZ2625" s="18"/>
      <c r="DA2625" s="18"/>
      <c r="DB2625" s="18"/>
      <c r="DC2625" s="18"/>
      <c r="DD2625" s="18"/>
      <c r="DE2625" s="18"/>
      <c r="DF2625" s="18"/>
      <c r="DG2625" s="18"/>
      <c r="DH2625" s="18"/>
      <c r="DI2625" s="18"/>
      <c r="DJ2625" s="18"/>
      <c r="DK2625" s="18"/>
      <c r="DL2625" s="18"/>
      <c r="DM2625" s="18"/>
      <c r="DN2625" s="18"/>
      <c r="DO2625" s="18"/>
      <c r="DP2625" s="18"/>
      <c r="DQ2625" s="18"/>
      <c r="DR2625" s="18"/>
      <c r="DS2625" s="18"/>
      <c r="DT2625" s="18"/>
      <c r="DU2625" s="18"/>
      <c r="DV2625" s="18"/>
      <c r="DW2625" s="18"/>
      <c r="DX2625" s="18"/>
      <c r="DY2625" s="18"/>
      <c r="DZ2625" s="18"/>
      <c r="EA2625" s="18"/>
      <c r="EB2625" s="18"/>
      <c r="EC2625" s="18"/>
      <c r="ED2625" s="18"/>
      <c r="EE2625" s="18"/>
      <c r="EF2625" s="18"/>
      <c r="EG2625" s="18"/>
      <c r="EH2625" s="18"/>
      <c r="EI2625" s="18"/>
      <c r="EJ2625" s="18"/>
      <c r="EK2625" s="18"/>
      <c r="EL2625" s="18"/>
      <c r="EM2625" s="18"/>
      <c r="EN2625" s="18"/>
      <c r="EO2625" s="18"/>
      <c r="EP2625" s="18"/>
      <c r="EQ2625" s="18"/>
      <c r="ER2625" s="18"/>
      <c r="ES2625" s="18"/>
      <c r="ET2625" s="18"/>
      <c r="EU2625" s="18"/>
      <c r="EV2625" s="18"/>
      <c r="EW2625" s="18"/>
      <c r="EX2625" s="18"/>
      <c r="EY2625" s="18"/>
      <c r="EZ2625" s="18"/>
      <c r="FA2625" s="18"/>
      <c r="FB2625" s="18"/>
      <c r="FC2625" s="18"/>
      <c r="FD2625" s="18"/>
      <c r="FE2625" s="18"/>
      <c r="FF2625" s="18"/>
      <c r="FG2625" s="18"/>
      <c r="FH2625" s="18"/>
      <c r="FI2625" s="18"/>
      <c r="FJ2625" s="18"/>
      <c r="FK2625" s="18"/>
      <c r="FL2625" s="18"/>
      <c r="FM2625" s="18"/>
      <c r="FN2625" s="18"/>
      <c r="FO2625" s="18"/>
      <c r="FP2625" s="18"/>
      <c r="FQ2625" s="18"/>
      <c r="FR2625" s="18"/>
      <c r="FS2625" s="18"/>
      <c r="FT2625" s="18"/>
      <c r="FU2625" s="18"/>
      <c r="FV2625" s="18"/>
      <c r="FW2625" s="18"/>
      <c r="FX2625" s="18"/>
      <c r="FY2625" s="18"/>
      <c r="FZ2625" s="18"/>
      <c r="GA2625" s="18"/>
      <c r="GB2625" s="18"/>
      <c r="GC2625" s="18"/>
      <c r="GD2625" s="18"/>
      <c r="GE2625" s="18"/>
      <c r="GF2625" s="18"/>
      <c r="GG2625" s="18"/>
      <c r="GH2625" s="18"/>
      <c r="GI2625" s="18"/>
      <c r="GJ2625" s="18"/>
      <c r="GK2625" s="18"/>
      <c r="GL2625" s="18"/>
      <c r="GM2625" s="18"/>
      <c r="GN2625" s="18"/>
      <c r="GO2625" s="18"/>
      <c r="GP2625" s="18"/>
      <c r="GQ2625" s="18"/>
      <c r="GR2625" s="18"/>
      <c r="GS2625" s="18"/>
      <c r="GT2625" s="18"/>
    </row>
    <row r="2626" spans="1:202" x14ac:dyDescent="0.2">
      <c r="A2626" s="122"/>
      <c r="B2626" s="3"/>
      <c r="C2626" s="3"/>
      <c r="D2626" s="4"/>
      <c r="E2626" s="5"/>
      <c r="F2626" s="19"/>
      <c r="G2626" s="6"/>
      <c r="H2626" s="5"/>
      <c r="I2626" s="5"/>
      <c r="J2626" s="5"/>
      <c r="K2626" s="3"/>
      <c r="L2626" s="20"/>
      <c r="M2626" s="8"/>
      <c r="N2626" s="3"/>
      <c r="O2626" s="3"/>
      <c r="P2626" s="21"/>
      <c r="Q2626" s="2"/>
      <c r="R2626" s="9"/>
      <c r="S2626" s="9"/>
      <c r="T2626" s="9"/>
      <c r="U2626" s="9"/>
      <c r="V2626" s="9"/>
      <c r="W2626" s="9"/>
      <c r="X2626" s="9"/>
      <c r="Y2626" s="9"/>
      <c r="Z2626" s="9"/>
      <c r="AA2626" s="9"/>
      <c r="AB2626" s="9"/>
      <c r="AC2626" s="9"/>
      <c r="AD2626" s="9"/>
      <c r="AE2626" s="9"/>
      <c r="AF2626" s="59">
        <f t="shared" si="883"/>
        <v>45101</v>
      </c>
      <c r="AG2626" s="15">
        <f t="shared" si="884"/>
        <v>0</v>
      </c>
      <c r="AH2626" s="15">
        <f t="shared" si="884"/>
        <v>0</v>
      </c>
      <c r="AI2626" s="4">
        <f t="shared" si="884"/>
        <v>0</v>
      </c>
      <c r="AJ2626" s="16">
        <f t="shared" si="884"/>
        <v>0</v>
      </c>
      <c r="AK2626" s="4">
        <f t="shared" si="884"/>
        <v>0</v>
      </c>
      <c r="AL2626" s="59">
        <f t="shared" si="881"/>
        <v>45101</v>
      </c>
      <c r="AM2626" s="16">
        <f t="shared" si="885"/>
        <v>0</v>
      </c>
      <c r="AN2626" s="15">
        <f t="shared" si="885"/>
        <v>0</v>
      </c>
      <c r="AO2626" s="9">
        <f t="shared" si="885"/>
        <v>0</v>
      </c>
      <c r="AP2626" s="17">
        <f t="shared" si="885"/>
        <v>0</v>
      </c>
      <c r="AQ2626" s="15">
        <f t="shared" si="885"/>
        <v>0</v>
      </c>
      <c r="AR2626" s="10">
        <f t="shared" si="885"/>
        <v>0</v>
      </c>
      <c r="AS2626" s="59">
        <f t="shared" si="885"/>
        <v>0</v>
      </c>
      <c r="AT2626" s="18"/>
      <c r="AU2626" s="18"/>
      <c r="AV2626" s="40"/>
      <c r="AW2626" s="18"/>
      <c r="AX2626" s="18"/>
      <c r="AY2626" s="18"/>
      <c r="AZ2626" s="18"/>
      <c r="BA2626" s="18"/>
      <c r="BB2626" s="18"/>
      <c r="BC2626" s="18"/>
      <c r="BD2626" s="18"/>
      <c r="BE2626" s="18"/>
      <c r="BF2626" s="18"/>
      <c r="BG2626" s="18"/>
      <c r="BH2626" s="18"/>
      <c r="BI2626" s="18"/>
      <c r="BJ2626" s="18"/>
      <c r="BK2626" s="18"/>
      <c r="BL2626" s="18"/>
      <c r="BM2626" s="18"/>
      <c r="BN2626" s="18"/>
      <c r="BO2626" s="18"/>
      <c r="BP2626" s="18"/>
      <c r="BQ2626" s="18"/>
      <c r="BR2626" s="18"/>
      <c r="BS2626" s="18"/>
      <c r="BT2626" s="18"/>
      <c r="BU2626" s="18"/>
      <c r="BV2626" s="18"/>
      <c r="BW2626" s="18"/>
      <c r="BX2626" s="18"/>
      <c r="BY2626" s="18"/>
      <c r="BZ2626" s="18"/>
      <c r="CA2626" s="18"/>
      <c r="CB2626" s="18"/>
      <c r="CC2626" s="18"/>
      <c r="CD2626" s="18"/>
      <c r="CE2626" s="18"/>
      <c r="CF2626" s="18"/>
      <c r="CG2626" s="18"/>
      <c r="CH2626" s="18"/>
      <c r="CI2626" s="18"/>
      <c r="CJ2626" s="18"/>
      <c r="CK2626" s="18"/>
      <c r="CL2626" s="18"/>
      <c r="CM2626" s="18"/>
      <c r="CN2626" s="18"/>
      <c r="CO2626" s="18"/>
      <c r="CP2626" s="18"/>
      <c r="CQ2626" s="18"/>
      <c r="CR2626" s="18"/>
      <c r="CS2626" s="18"/>
      <c r="CT2626" s="18"/>
      <c r="CU2626" s="18"/>
      <c r="CV2626" s="18"/>
      <c r="CW2626" s="18"/>
      <c r="CX2626" s="18"/>
      <c r="CY2626" s="18"/>
      <c r="CZ2626" s="18"/>
      <c r="DA2626" s="18"/>
      <c r="DB2626" s="18"/>
      <c r="DC2626" s="18"/>
      <c r="DD2626" s="18"/>
      <c r="DE2626" s="18"/>
      <c r="DF2626" s="18"/>
      <c r="DG2626" s="18"/>
      <c r="DH2626" s="18"/>
      <c r="DI2626" s="18"/>
      <c r="DJ2626" s="18"/>
      <c r="DK2626" s="18"/>
      <c r="DL2626" s="18"/>
      <c r="DM2626" s="18"/>
      <c r="DN2626" s="18"/>
      <c r="DO2626" s="18"/>
      <c r="DP2626" s="18"/>
      <c r="DQ2626" s="18"/>
      <c r="DR2626" s="18"/>
      <c r="DS2626" s="18"/>
      <c r="DT2626" s="18"/>
      <c r="DU2626" s="18"/>
      <c r="DV2626" s="18"/>
      <c r="DW2626" s="18"/>
      <c r="DX2626" s="18"/>
      <c r="DY2626" s="18"/>
      <c r="DZ2626" s="18"/>
      <c r="EA2626" s="18"/>
      <c r="EB2626" s="18"/>
      <c r="EC2626" s="18"/>
      <c r="ED2626" s="18"/>
      <c r="EE2626" s="18"/>
      <c r="EF2626" s="18"/>
      <c r="EG2626" s="18"/>
      <c r="EH2626" s="18"/>
      <c r="EI2626" s="18"/>
      <c r="EJ2626" s="18"/>
      <c r="EK2626" s="18"/>
      <c r="EL2626" s="18"/>
      <c r="EM2626" s="18"/>
      <c r="EN2626" s="18"/>
      <c r="EO2626" s="18"/>
      <c r="EP2626" s="18"/>
      <c r="EQ2626" s="18"/>
      <c r="ER2626" s="18"/>
      <c r="ES2626" s="18"/>
      <c r="ET2626" s="18"/>
      <c r="EU2626" s="18"/>
      <c r="EV2626" s="18"/>
      <c r="EW2626" s="18"/>
      <c r="EX2626" s="18"/>
      <c r="EY2626" s="18"/>
      <c r="EZ2626" s="18"/>
      <c r="FA2626" s="18"/>
      <c r="FB2626" s="18"/>
      <c r="FC2626" s="18"/>
      <c r="FD2626" s="18"/>
      <c r="FE2626" s="18"/>
      <c r="FF2626" s="18"/>
      <c r="FG2626" s="18"/>
      <c r="FH2626" s="18"/>
      <c r="FI2626" s="18"/>
      <c r="FJ2626" s="18"/>
      <c r="FK2626" s="18"/>
      <c r="FL2626" s="18"/>
      <c r="FM2626" s="18"/>
      <c r="FN2626" s="18"/>
      <c r="FO2626" s="18"/>
      <c r="FP2626" s="18"/>
      <c r="FQ2626" s="18"/>
      <c r="FR2626" s="18"/>
      <c r="FS2626" s="18"/>
      <c r="FT2626" s="18"/>
      <c r="FU2626" s="18"/>
      <c r="FV2626" s="18"/>
      <c r="FW2626" s="18"/>
      <c r="FX2626" s="18"/>
      <c r="FY2626" s="18"/>
      <c r="FZ2626" s="18"/>
      <c r="GA2626" s="18"/>
      <c r="GB2626" s="18"/>
      <c r="GC2626" s="18"/>
      <c r="GD2626" s="18"/>
      <c r="GE2626" s="18"/>
      <c r="GF2626" s="18"/>
      <c r="GG2626" s="18"/>
      <c r="GH2626" s="18"/>
      <c r="GI2626" s="18"/>
      <c r="GJ2626" s="18"/>
      <c r="GK2626" s="18"/>
      <c r="GL2626" s="18"/>
      <c r="GM2626" s="18"/>
      <c r="GN2626" s="18"/>
      <c r="GO2626" s="18"/>
      <c r="GP2626" s="18"/>
      <c r="GQ2626" s="18"/>
      <c r="GR2626" s="18"/>
      <c r="GS2626" s="18"/>
      <c r="GT2626" s="18"/>
    </row>
    <row r="2627" spans="1:202" x14ac:dyDescent="0.2">
      <c r="A2627" s="122"/>
      <c r="B2627" s="3"/>
      <c r="C2627" s="3"/>
      <c r="D2627" s="4"/>
      <c r="E2627" s="5"/>
      <c r="F2627" s="19"/>
      <c r="G2627" s="6"/>
      <c r="H2627" s="5"/>
      <c r="I2627" s="5"/>
      <c r="J2627" s="5"/>
      <c r="K2627" s="3"/>
      <c r="L2627" s="20"/>
      <c r="M2627" s="8"/>
      <c r="N2627" s="3"/>
      <c r="O2627" s="3"/>
      <c r="P2627" s="21"/>
      <c r="Q2627" s="2"/>
      <c r="R2627" s="9"/>
      <c r="S2627" s="9"/>
      <c r="T2627" s="9"/>
      <c r="U2627" s="9"/>
      <c r="V2627" s="9"/>
      <c r="W2627" s="9"/>
      <c r="X2627" s="9"/>
      <c r="Y2627" s="9"/>
      <c r="Z2627" s="9"/>
      <c r="AA2627" s="9"/>
      <c r="AB2627" s="9"/>
      <c r="AC2627" s="9"/>
      <c r="AD2627" s="9"/>
      <c r="AE2627" s="9"/>
      <c r="AF2627" s="59">
        <f t="shared" si="883"/>
        <v>45102</v>
      </c>
      <c r="AG2627" s="15">
        <f t="shared" si="884"/>
        <v>0</v>
      </c>
      <c r="AH2627" s="15">
        <f t="shared" si="884"/>
        <v>0</v>
      </c>
      <c r="AI2627" s="4">
        <f t="shared" si="884"/>
        <v>0</v>
      </c>
      <c r="AJ2627" s="16">
        <f t="shared" si="884"/>
        <v>0</v>
      </c>
      <c r="AK2627" s="4">
        <f t="shared" si="884"/>
        <v>0</v>
      </c>
      <c r="AL2627" s="59">
        <f t="shared" si="881"/>
        <v>45102</v>
      </c>
      <c r="AM2627" s="16">
        <f t="shared" si="885"/>
        <v>0</v>
      </c>
      <c r="AN2627" s="15">
        <f t="shared" si="885"/>
        <v>0</v>
      </c>
      <c r="AO2627" s="9">
        <f t="shared" si="885"/>
        <v>0</v>
      </c>
      <c r="AP2627" s="17">
        <f t="shared" si="885"/>
        <v>0</v>
      </c>
      <c r="AQ2627" s="15">
        <f t="shared" si="885"/>
        <v>0</v>
      </c>
      <c r="AR2627" s="10">
        <f t="shared" si="885"/>
        <v>0</v>
      </c>
      <c r="AS2627" s="59">
        <f t="shared" si="885"/>
        <v>0</v>
      </c>
      <c r="AT2627" s="18"/>
      <c r="AU2627" s="18"/>
      <c r="AV2627" s="40"/>
      <c r="AW2627" s="18"/>
      <c r="AX2627" s="18"/>
      <c r="AY2627" s="18"/>
      <c r="AZ2627" s="18"/>
      <c r="BA2627" s="18"/>
      <c r="BB2627" s="18"/>
      <c r="BC2627" s="18"/>
      <c r="BD2627" s="18"/>
      <c r="BE2627" s="18"/>
      <c r="BF2627" s="18"/>
      <c r="BG2627" s="18"/>
      <c r="BH2627" s="18"/>
      <c r="BI2627" s="18"/>
      <c r="BJ2627" s="18"/>
      <c r="BK2627" s="18"/>
      <c r="BL2627" s="18"/>
      <c r="BM2627" s="18"/>
      <c r="BN2627" s="18"/>
      <c r="BO2627" s="18"/>
      <c r="BP2627" s="18"/>
      <c r="BQ2627" s="18"/>
      <c r="BR2627" s="18"/>
      <c r="BS2627" s="18"/>
      <c r="BT2627" s="18"/>
      <c r="BU2627" s="18"/>
      <c r="BV2627" s="18"/>
      <c r="BW2627" s="18"/>
      <c r="BX2627" s="18"/>
      <c r="BY2627" s="18"/>
      <c r="BZ2627" s="18"/>
      <c r="CA2627" s="18"/>
      <c r="CB2627" s="18"/>
      <c r="CC2627" s="18"/>
      <c r="CD2627" s="18"/>
      <c r="CE2627" s="18"/>
      <c r="CF2627" s="18"/>
      <c r="CG2627" s="18"/>
      <c r="CH2627" s="18"/>
      <c r="CI2627" s="18"/>
      <c r="CJ2627" s="18"/>
      <c r="CK2627" s="18"/>
      <c r="CL2627" s="18"/>
      <c r="CM2627" s="18"/>
      <c r="CN2627" s="18"/>
      <c r="CO2627" s="18"/>
      <c r="CP2627" s="18"/>
      <c r="CQ2627" s="18"/>
      <c r="CR2627" s="18"/>
      <c r="CS2627" s="18"/>
      <c r="CT2627" s="18"/>
      <c r="CU2627" s="18"/>
      <c r="CV2627" s="18"/>
      <c r="CW2627" s="18"/>
      <c r="CX2627" s="18"/>
      <c r="CY2627" s="18"/>
      <c r="CZ2627" s="18"/>
      <c r="DA2627" s="18"/>
      <c r="DB2627" s="18"/>
      <c r="DC2627" s="18"/>
      <c r="DD2627" s="18"/>
      <c r="DE2627" s="18"/>
      <c r="DF2627" s="18"/>
      <c r="DG2627" s="18"/>
      <c r="DH2627" s="18"/>
      <c r="DI2627" s="18"/>
      <c r="DJ2627" s="18"/>
      <c r="DK2627" s="18"/>
      <c r="DL2627" s="18"/>
      <c r="DM2627" s="18"/>
      <c r="DN2627" s="18"/>
      <c r="DO2627" s="18"/>
      <c r="DP2627" s="18"/>
      <c r="DQ2627" s="18"/>
      <c r="DR2627" s="18"/>
      <c r="DS2627" s="18"/>
      <c r="DT2627" s="18"/>
      <c r="DU2627" s="18"/>
      <c r="DV2627" s="18"/>
      <c r="DW2627" s="18"/>
      <c r="DX2627" s="18"/>
      <c r="DY2627" s="18"/>
      <c r="DZ2627" s="18"/>
      <c r="EA2627" s="18"/>
      <c r="EB2627" s="18"/>
      <c r="EC2627" s="18"/>
      <c r="ED2627" s="18"/>
      <c r="EE2627" s="18"/>
      <c r="EF2627" s="18"/>
      <c r="EG2627" s="18"/>
      <c r="EH2627" s="18"/>
      <c r="EI2627" s="18"/>
      <c r="EJ2627" s="18"/>
      <c r="EK2627" s="18"/>
      <c r="EL2627" s="18"/>
      <c r="EM2627" s="18"/>
      <c r="EN2627" s="18"/>
      <c r="EO2627" s="18"/>
      <c r="EP2627" s="18"/>
      <c r="EQ2627" s="18"/>
      <c r="ER2627" s="18"/>
      <c r="ES2627" s="18"/>
      <c r="ET2627" s="18"/>
      <c r="EU2627" s="18"/>
      <c r="EV2627" s="18"/>
      <c r="EW2627" s="18"/>
      <c r="EX2627" s="18"/>
      <c r="EY2627" s="18"/>
      <c r="EZ2627" s="18"/>
      <c r="FA2627" s="18"/>
      <c r="FB2627" s="18"/>
      <c r="FC2627" s="18"/>
      <c r="FD2627" s="18"/>
      <c r="FE2627" s="18"/>
      <c r="FF2627" s="18"/>
      <c r="FG2627" s="18"/>
      <c r="FH2627" s="18"/>
      <c r="FI2627" s="18"/>
      <c r="FJ2627" s="18"/>
      <c r="FK2627" s="18"/>
      <c r="FL2627" s="18"/>
      <c r="FM2627" s="18"/>
      <c r="FN2627" s="18"/>
      <c r="FO2627" s="18"/>
      <c r="FP2627" s="18"/>
      <c r="FQ2627" s="18"/>
      <c r="FR2627" s="18"/>
      <c r="FS2627" s="18"/>
      <c r="FT2627" s="18"/>
      <c r="FU2627" s="18"/>
      <c r="FV2627" s="18"/>
      <c r="FW2627" s="18"/>
      <c r="FX2627" s="18"/>
      <c r="FY2627" s="18"/>
      <c r="FZ2627" s="18"/>
      <c r="GA2627" s="18"/>
      <c r="GB2627" s="18"/>
      <c r="GC2627" s="18"/>
      <c r="GD2627" s="18"/>
      <c r="GE2627" s="18"/>
      <c r="GF2627" s="18"/>
      <c r="GG2627" s="18"/>
      <c r="GH2627" s="18"/>
      <c r="GI2627" s="18"/>
      <c r="GJ2627" s="18"/>
      <c r="GK2627" s="18"/>
      <c r="GL2627" s="18"/>
      <c r="GM2627" s="18"/>
      <c r="GN2627" s="18"/>
      <c r="GO2627" s="18"/>
      <c r="GP2627" s="18"/>
      <c r="GQ2627" s="18"/>
      <c r="GR2627" s="18"/>
      <c r="GS2627" s="18"/>
      <c r="GT2627" s="18"/>
    </row>
    <row r="2628" spans="1:202" x14ac:dyDescent="0.2">
      <c r="A2628" s="122"/>
      <c r="B2628" s="3"/>
      <c r="C2628" s="3"/>
      <c r="D2628" s="4"/>
      <c r="E2628" s="5"/>
      <c r="F2628" s="19"/>
      <c r="G2628" s="6"/>
      <c r="H2628" s="5"/>
      <c r="I2628" s="5"/>
      <c r="J2628" s="5"/>
      <c r="K2628" s="3"/>
      <c r="L2628" s="20"/>
      <c r="M2628" s="8"/>
      <c r="N2628" s="3"/>
      <c r="O2628" s="3"/>
      <c r="P2628" s="21"/>
      <c r="Q2628" s="2"/>
      <c r="R2628" s="9"/>
      <c r="S2628" s="9"/>
      <c r="T2628" s="9"/>
      <c r="U2628" s="9"/>
      <c r="V2628" s="9"/>
      <c r="W2628" s="9"/>
      <c r="X2628" s="9"/>
      <c r="Y2628" s="9"/>
      <c r="Z2628" s="9"/>
      <c r="AA2628" s="9"/>
      <c r="AB2628" s="9"/>
      <c r="AC2628" s="9"/>
      <c r="AD2628" s="9"/>
      <c r="AE2628" s="9"/>
      <c r="AF2628" s="59">
        <f t="shared" si="883"/>
        <v>45103</v>
      </c>
      <c r="AG2628" s="15">
        <f t="shared" si="884"/>
        <v>0</v>
      </c>
      <c r="AH2628" s="15">
        <f t="shared" si="884"/>
        <v>0</v>
      </c>
      <c r="AI2628" s="4">
        <f t="shared" si="884"/>
        <v>0</v>
      </c>
      <c r="AJ2628" s="16">
        <f t="shared" si="884"/>
        <v>0</v>
      </c>
      <c r="AK2628" s="4">
        <f t="shared" si="884"/>
        <v>0</v>
      </c>
      <c r="AL2628" s="59">
        <f t="shared" si="881"/>
        <v>45103</v>
      </c>
      <c r="AM2628" s="16">
        <f t="shared" si="885"/>
        <v>0</v>
      </c>
      <c r="AN2628" s="15">
        <f t="shared" si="885"/>
        <v>0</v>
      </c>
      <c r="AO2628" s="9">
        <f t="shared" si="885"/>
        <v>0</v>
      </c>
      <c r="AP2628" s="17">
        <f t="shared" si="885"/>
        <v>0</v>
      </c>
      <c r="AQ2628" s="15">
        <f t="shared" si="885"/>
        <v>0</v>
      </c>
      <c r="AR2628" s="10">
        <f t="shared" si="885"/>
        <v>0</v>
      </c>
      <c r="AS2628" s="59">
        <f t="shared" si="885"/>
        <v>0</v>
      </c>
      <c r="AT2628" s="18"/>
      <c r="AU2628" s="18"/>
      <c r="AV2628" s="40"/>
      <c r="AW2628" s="18"/>
      <c r="AX2628" s="18"/>
      <c r="AY2628" s="18"/>
      <c r="AZ2628" s="18"/>
      <c r="BA2628" s="18"/>
      <c r="BB2628" s="18"/>
      <c r="BC2628" s="18"/>
      <c r="BD2628" s="18"/>
      <c r="BE2628" s="18"/>
      <c r="BF2628" s="18"/>
      <c r="BG2628" s="18"/>
      <c r="BH2628" s="18"/>
      <c r="BI2628" s="18"/>
      <c r="BJ2628" s="18"/>
      <c r="BK2628" s="18"/>
      <c r="BL2628" s="18"/>
      <c r="BM2628" s="18"/>
      <c r="BN2628" s="18"/>
      <c r="BO2628" s="18"/>
      <c r="BP2628" s="18"/>
      <c r="BQ2628" s="18"/>
      <c r="BR2628" s="18"/>
      <c r="BS2628" s="18"/>
      <c r="BT2628" s="18"/>
      <c r="BU2628" s="18"/>
      <c r="BV2628" s="18"/>
      <c r="BW2628" s="18"/>
      <c r="BX2628" s="18"/>
      <c r="BY2628" s="18"/>
      <c r="BZ2628" s="18"/>
      <c r="CA2628" s="18"/>
      <c r="CB2628" s="18"/>
      <c r="CC2628" s="18"/>
      <c r="CD2628" s="18"/>
      <c r="CE2628" s="18"/>
      <c r="CF2628" s="18"/>
      <c r="CG2628" s="18"/>
      <c r="CH2628" s="18"/>
      <c r="CI2628" s="18"/>
      <c r="CJ2628" s="18"/>
      <c r="CK2628" s="18"/>
      <c r="CL2628" s="18"/>
      <c r="CM2628" s="18"/>
      <c r="CN2628" s="18"/>
      <c r="CO2628" s="18"/>
      <c r="CP2628" s="18"/>
      <c r="CQ2628" s="18"/>
      <c r="CR2628" s="18"/>
      <c r="CS2628" s="18"/>
      <c r="CT2628" s="18"/>
      <c r="CU2628" s="18"/>
      <c r="CV2628" s="18"/>
      <c r="CW2628" s="18"/>
      <c r="CX2628" s="18"/>
      <c r="CY2628" s="18"/>
      <c r="CZ2628" s="18"/>
      <c r="DA2628" s="18"/>
      <c r="DB2628" s="18"/>
      <c r="DC2628" s="18"/>
      <c r="DD2628" s="18"/>
      <c r="DE2628" s="18"/>
      <c r="DF2628" s="18"/>
      <c r="DG2628" s="18"/>
      <c r="DH2628" s="18"/>
      <c r="DI2628" s="18"/>
      <c r="DJ2628" s="18"/>
      <c r="DK2628" s="18"/>
      <c r="DL2628" s="18"/>
      <c r="DM2628" s="18"/>
      <c r="DN2628" s="18"/>
      <c r="DO2628" s="18"/>
      <c r="DP2628" s="18"/>
      <c r="DQ2628" s="18"/>
      <c r="DR2628" s="18"/>
      <c r="DS2628" s="18"/>
      <c r="DT2628" s="18"/>
      <c r="DU2628" s="18"/>
      <c r="DV2628" s="18"/>
      <c r="DW2628" s="18"/>
      <c r="DX2628" s="18"/>
      <c r="DY2628" s="18"/>
      <c r="DZ2628" s="18"/>
      <c r="EA2628" s="18"/>
      <c r="EB2628" s="18"/>
      <c r="EC2628" s="18"/>
      <c r="ED2628" s="18"/>
      <c r="EE2628" s="18"/>
      <c r="EF2628" s="18"/>
      <c r="EG2628" s="18"/>
      <c r="EH2628" s="18"/>
      <c r="EI2628" s="18"/>
      <c r="EJ2628" s="18"/>
      <c r="EK2628" s="18"/>
      <c r="EL2628" s="18"/>
      <c r="EM2628" s="18"/>
      <c r="EN2628" s="18"/>
      <c r="EO2628" s="18"/>
      <c r="EP2628" s="18"/>
      <c r="EQ2628" s="18"/>
      <c r="ER2628" s="18"/>
      <c r="ES2628" s="18"/>
      <c r="ET2628" s="18"/>
      <c r="EU2628" s="18"/>
      <c r="EV2628" s="18"/>
      <c r="EW2628" s="18"/>
      <c r="EX2628" s="18"/>
      <c r="EY2628" s="18"/>
      <c r="EZ2628" s="18"/>
      <c r="FA2628" s="18"/>
      <c r="FB2628" s="18"/>
      <c r="FC2628" s="18"/>
      <c r="FD2628" s="18"/>
      <c r="FE2628" s="18"/>
      <c r="FF2628" s="18"/>
      <c r="FG2628" s="18"/>
      <c r="FH2628" s="18"/>
      <c r="FI2628" s="18"/>
      <c r="FJ2628" s="18"/>
      <c r="FK2628" s="18"/>
      <c r="FL2628" s="18"/>
      <c r="FM2628" s="18"/>
      <c r="FN2628" s="18"/>
      <c r="FO2628" s="18"/>
      <c r="FP2628" s="18"/>
      <c r="FQ2628" s="18"/>
      <c r="FR2628" s="18"/>
      <c r="FS2628" s="18"/>
      <c r="FT2628" s="18"/>
      <c r="FU2628" s="18"/>
      <c r="FV2628" s="18"/>
      <c r="FW2628" s="18"/>
      <c r="FX2628" s="18"/>
      <c r="FY2628" s="18"/>
      <c r="FZ2628" s="18"/>
      <c r="GA2628" s="18"/>
      <c r="GB2628" s="18"/>
      <c r="GC2628" s="18"/>
      <c r="GD2628" s="18"/>
      <c r="GE2628" s="18"/>
      <c r="GF2628" s="18"/>
      <c r="GG2628" s="18"/>
      <c r="GH2628" s="18"/>
      <c r="GI2628" s="18"/>
      <c r="GJ2628" s="18"/>
      <c r="GK2628" s="18"/>
      <c r="GL2628" s="18"/>
      <c r="GM2628" s="18"/>
      <c r="GN2628" s="18"/>
      <c r="GO2628" s="18"/>
      <c r="GP2628" s="18"/>
      <c r="GQ2628" s="18"/>
      <c r="GR2628" s="18"/>
      <c r="GS2628" s="18"/>
      <c r="GT2628" s="18"/>
    </row>
    <row r="2629" spans="1:202" x14ac:dyDescent="0.2">
      <c r="A2629" s="122"/>
      <c r="B2629" s="3"/>
      <c r="C2629" s="3"/>
      <c r="D2629" s="4"/>
      <c r="E2629" s="5"/>
      <c r="F2629" s="19"/>
      <c r="G2629" s="6"/>
      <c r="H2629" s="5"/>
      <c r="I2629" s="5"/>
      <c r="J2629" s="5"/>
      <c r="K2629" s="3"/>
      <c r="L2629" s="20"/>
      <c r="M2629" s="8"/>
      <c r="N2629" s="3"/>
      <c r="O2629" s="3"/>
      <c r="P2629" s="21"/>
      <c r="Q2629" s="2"/>
      <c r="R2629" s="9"/>
      <c r="S2629" s="9"/>
      <c r="T2629" s="9"/>
      <c r="U2629" s="9"/>
      <c r="V2629" s="9"/>
      <c r="W2629" s="9"/>
      <c r="X2629" s="9"/>
      <c r="Y2629" s="9"/>
      <c r="Z2629" s="9"/>
      <c r="AA2629" s="9"/>
      <c r="AB2629" s="9"/>
      <c r="AC2629" s="9"/>
      <c r="AD2629" s="9"/>
      <c r="AE2629" s="9"/>
      <c r="AF2629" s="59">
        <f t="shared" si="883"/>
        <v>45104</v>
      </c>
      <c r="AG2629" s="15">
        <f t="shared" si="884"/>
        <v>0</v>
      </c>
      <c r="AH2629" s="15">
        <f t="shared" si="884"/>
        <v>0</v>
      </c>
      <c r="AI2629" s="4">
        <f t="shared" si="884"/>
        <v>0</v>
      </c>
      <c r="AJ2629" s="16">
        <f t="shared" si="884"/>
        <v>0</v>
      </c>
      <c r="AK2629" s="4">
        <f t="shared" si="884"/>
        <v>0</v>
      </c>
      <c r="AL2629" s="59">
        <f t="shared" si="881"/>
        <v>45104</v>
      </c>
      <c r="AM2629" s="16">
        <f t="shared" si="885"/>
        <v>0</v>
      </c>
      <c r="AN2629" s="15">
        <f t="shared" si="885"/>
        <v>0</v>
      </c>
      <c r="AO2629" s="9">
        <f t="shared" si="885"/>
        <v>0</v>
      </c>
      <c r="AP2629" s="17">
        <f t="shared" si="885"/>
        <v>0</v>
      </c>
      <c r="AQ2629" s="15">
        <f t="shared" si="885"/>
        <v>0</v>
      </c>
      <c r="AR2629" s="10">
        <f t="shared" si="885"/>
        <v>0</v>
      </c>
      <c r="AS2629" s="59">
        <f t="shared" si="885"/>
        <v>0</v>
      </c>
      <c r="AT2629" s="18"/>
      <c r="AU2629" s="18"/>
      <c r="AV2629" s="40"/>
      <c r="AW2629" s="18"/>
      <c r="AX2629" s="18"/>
      <c r="AY2629" s="18"/>
      <c r="AZ2629" s="18"/>
      <c r="BA2629" s="18"/>
      <c r="BB2629" s="18"/>
      <c r="BC2629" s="18"/>
      <c r="BD2629" s="18"/>
      <c r="BE2629" s="18"/>
      <c r="BF2629" s="18"/>
      <c r="BG2629" s="18"/>
      <c r="BH2629" s="18"/>
      <c r="BI2629" s="18"/>
      <c r="BJ2629" s="18"/>
      <c r="BK2629" s="18"/>
      <c r="BL2629" s="18"/>
      <c r="BM2629" s="18"/>
      <c r="BN2629" s="18"/>
      <c r="BO2629" s="18"/>
      <c r="BP2629" s="18"/>
      <c r="BQ2629" s="18"/>
      <c r="BR2629" s="18"/>
      <c r="BS2629" s="18"/>
      <c r="BT2629" s="18"/>
      <c r="BU2629" s="18"/>
      <c r="BV2629" s="18"/>
      <c r="BW2629" s="18"/>
      <c r="BX2629" s="18"/>
      <c r="BY2629" s="18"/>
      <c r="BZ2629" s="18"/>
      <c r="CA2629" s="18"/>
      <c r="CB2629" s="18"/>
      <c r="CC2629" s="18"/>
      <c r="CD2629" s="18"/>
      <c r="CE2629" s="18"/>
      <c r="CF2629" s="18"/>
      <c r="CG2629" s="18"/>
      <c r="CH2629" s="18"/>
      <c r="CI2629" s="18"/>
      <c r="CJ2629" s="18"/>
      <c r="CK2629" s="18"/>
      <c r="CL2629" s="18"/>
      <c r="CM2629" s="18"/>
      <c r="CN2629" s="18"/>
      <c r="CO2629" s="18"/>
      <c r="CP2629" s="18"/>
      <c r="CQ2629" s="18"/>
      <c r="CR2629" s="18"/>
      <c r="CS2629" s="18"/>
      <c r="CT2629" s="18"/>
      <c r="CU2629" s="18"/>
      <c r="CV2629" s="18"/>
      <c r="CW2629" s="18"/>
      <c r="CX2629" s="18"/>
      <c r="CY2629" s="18"/>
      <c r="CZ2629" s="18"/>
      <c r="DA2629" s="18"/>
      <c r="DB2629" s="18"/>
      <c r="DC2629" s="18"/>
      <c r="DD2629" s="18"/>
      <c r="DE2629" s="18"/>
      <c r="DF2629" s="18"/>
      <c r="DG2629" s="18"/>
      <c r="DH2629" s="18"/>
      <c r="DI2629" s="18"/>
      <c r="DJ2629" s="18"/>
      <c r="DK2629" s="18"/>
      <c r="DL2629" s="18"/>
      <c r="DM2629" s="18"/>
      <c r="DN2629" s="18"/>
      <c r="DO2629" s="18"/>
      <c r="DP2629" s="18"/>
      <c r="DQ2629" s="18"/>
      <c r="DR2629" s="18"/>
      <c r="DS2629" s="18"/>
      <c r="DT2629" s="18"/>
      <c r="DU2629" s="18"/>
      <c r="DV2629" s="18"/>
      <c r="DW2629" s="18"/>
      <c r="DX2629" s="18"/>
      <c r="DY2629" s="18"/>
      <c r="DZ2629" s="18"/>
      <c r="EA2629" s="18"/>
      <c r="EB2629" s="18"/>
      <c r="EC2629" s="18"/>
      <c r="ED2629" s="18"/>
      <c r="EE2629" s="18"/>
      <c r="EF2629" s="18"/>
      <c r="EG2629" s="18"/>
      <c r="EH2629" s="18"/>
      <c r="EI2629" s="18"/>
      <c r="EJ2629" s="18"/>
      <c r="EK2629" s="18"/>
      <c r="EL2629" s="18"/>
      <c r="EM2629" s="18"/>
      <c r="EN2629" s="18"/>
      <c r="EO2629" s="18"/>
      <c r="EP2629" s="18"/>
      <c r="EQ2629" s="18"/>
      <c r="ER2629" s="18"/>
      <c r="ES2629" s="18"/>
      <c r="ET2629" s="18"/>
      <c r="EU2629" s="18"/>
      <c r="EV2629" s="18"/>
      <c r="EW2629" s="18"/>
      <c r="EX2629" s="18"/>
      <c r="EY2629" s="18"/>
      <c r="EZ2629" s="18"/>
      <c r="FA2629" s="18"/>
      <c r="FB2629" s="18"/>
      <c r="FC2629" s="18"/>
      <c r="FD2629" s="18"/>
      <c r="FE2629" s="18"/>
      <c r="FF2629" s="18"/>
      <c r="FG2629" s="18"/>
      <c r="FH2629" s="18"/>
      <c r="FI2629" s="18"/>
      <c r="FJ2629" s="18"/>
      <c r="FK2629" s="18"/>
      <c r="FL2629" s="18"/>
      <c r="FM2629" s="18"/>
      <c r="FN2629" s="18"/>
      <c r="FO2629" s="18"/>
      <c r="FP2629" s="18"/>
      <c r="FQ2629" s="18"/>
      <c r="FR2629" s="18"/>
      <c r="FS2629" s="18"/>
      <c r="FT2629" s="18"/>
      <c r="FU2629" s="18"/>
      <c r="FV2629" s="18"/>
      <c r="FW2629" s="18"/>
      <c r="FX2629" s="18"/>
      <c r="FY2629" s="18"/>
      <c r="FZ2629" s="18"/>
      <c r="GA2629" s="18"/>
      <c r="GB2629" s="18"/>
      <c r="GC2629" s="18"/>
      <c r="GD2629" s="18"/>
      <c r="GE2629" s="18"/>
      <c r="GF2629" s="18"/>
      <c r="GG2629" s="18"/>
      <c r="GH2629" s="18"/>
      <c r="GI2629" s="18"/>
      <c r="GJ2629" s="18"/>
      <c r="GK2629" s="18"/>
      <c r="GL2629" s="18"/>
      <c r="GM2629" s="18"/>
      <c r="GN2629" s="18"/>
      <c r="GO2629" s="18"/>
      <c r="GP2629" s="18"/>
      <c r="GQ2629" s="18"/>
      <c r="GR2629" s="18"/>
      <c r="GS2629" s="18"/>
      <c r="GT2629" s="18"/>
    </row>
    <row r="2630" spans="1:202" x14ac:dyDescent="0.2">
      <c r="A2630" s="122"/>
      <c r="B2630" s="3"/>
      <c r="C2630" s="3"/>
      <c r="D2630" s="4"/>
      <c r="E2630" s="5"/>
      <c r="F2630" s="19"/>
      <c r="G2630" s="6"/>
      <c r="H2630" s="5"/>
      <c r="I2630" s="5"/>
      <c r="J2630" s="5"/>
      <c r="K2630" s="3"/>
      <c r="L2630" s="20"/>
      <c r="M2630" s="8"/>
      <c r="N2630" s="3"/>
      <c r="O2630" s="3"/>
      <c r="P2630" s="21"/>
      <c r="Q2630" s="2"/>
      <c r="R2630" s="9"/>
      <c r="S2630" s="9"/>
      <c r="T2630" s="9"/>
      <c r="U2630" s="9"/>
      <c r="V2630" s="9"/>
      <c r="W2630" s="9"/>
      <c r="X2630" s="9"/>
      <c r="Y2630" s="9"/>
      <c r="Z2630" s="9"/>
      <c r="AA2630" s="9"/>
      <c r="AB2630" s="9"/>
      <c r="AC2630" s="9"/>
      <c r="AD2630" s="9"/>
      <c r="AE2630" s="9"/>
      <c r="AF2630" s="59"/>
      <c r="AG2630" s="15"/>
      <c r="AH2630" s="15"/>
      <c r="AI2630" s="4"/>
      <c r="AJ2630" s="16"/>
      <c r="AK2630" s="4"/>
      <c r="AL2630" s="59"/>
      <c r="AM2630" s="16"/>
      <c r="AN2630" s="15"/>
      <c r="AO2630" s="9"/>
      <c r="AP2630" s="17"/>
      <c r="AQ2630" s="15"/>
      <c r="AR2630" s="10"/>
      <c r="AS2630" s="59"/>
      <c r="AT2630" s="18"/>
      <c r="AU2630" s="18"/>
      <c r="AV2630" s="40"/>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8"/>
      <c r="FH2630" s="18"/>
      <c r="FI2630" s="18"/>
      <c r="FJ2630" s="18"/>
      <c r="FK2630" s="18"/>
      <c r="FL2630" s="18"/>
      <c r="FM2630" s="18"/>
      <c r="FN2630" s="18"/>
      <c r="FO2630" s="18"/>
      <c r="FP2630" s="18"/>
      <c r="FQ2630" s="18"/>
      <c r="FR2630" s="18"/>
      <c r="FS2630" s="18"/>
      <c r="FT2630" s="18"/>
      <c r="FU2630" s="18"/>
      <c r="FV2630" s="18"/>
      <c r="FW2630" s="18"/>
      <c r="FX2630" s="18"/>
      <c r="FY2630" s="18"/>
      <c r="FZ2630" s="18"/>
      <c r="GA2630" s="18"/>
      <c r="GB2630" s="18"/>
      <c r="GC2630" s="18"/>
      <c r="GD2630" s="18"/>
      <c r="GE2630" s="18"/>
      <c r="GF2630" s="18"/>
      <c r="GG2630" s="18"/>
      <c r="GH2630" s="18"/>
      <c r="GI2630" s="18"/>
      <c r="GJ2630" s="18"/>
      <c r="GK2630" s="18"/>
      <c r="GL2630" s="18"/>
      <c r="GM2630" s="18"/>
      <c r="GN2630" s="18"/>
      <c r="GO2630" s="18"/>
      <c r="GP2630" s="18"/>
      <c r="GQ2630" s="18"/>
      <c r="GR2630" s="18"/>
      <c r="GS2630" s="18"/>
      <c r="GT2630" s="18"/>
    </row>
    <row r="2631" spans="1:202" x14ac:dyDescent="0.2">
      <c r="A2631" s="122"/>
      <c r="B2631" s="3"/>
      <c r="C2631" s="3"/>
      <c r="D2631" s="4"/>
      <c r="E2631" s="5"/>
      <c r="F2631" s="19"/>
      <c r="G2631" s="6"/>
      <c r="H2631" s="5"/>
      <c r="I2631" s="5"/>
      <c r="J2631" s="5"/>
      <c r="K2631" s="3"/>
      <c r="L2631" s="20"/>
      <c r="M2631" s="8"/>
      <c r="N2631" s="3"/>
      <c r="O2631" s="3"/>
      <c r="P2631" s="21"/>
      <c r="Q2631" s="2"/>
      <c r="R2631" s="9"/>
      <c r="S2631" s="9"/>
      <c r="T2631" s="9"/>
      <c r="U2631" s="9"/>
      <c r="V2631" s="9"/>
      <c r="W2631" s="9"/>
      <c r="X2631" s="9"/>
      <c r="Y2631" s="9"/>
      <c r="Z2631" s="9"/>
      <c r="AA2631" s="9"/>
      <c r="AB2631" s="9"/>
      <c r="AC2631" s="9"/>
      <c r="AD2631" s="9"/>
      <c r="AE2631" s="9"/>
      <c r="AF2631" s="59" t="str">
        <f t="shared" ref="AF2631:AS2631" si="886">$B$6</f>
        <v>CNEN22</v>
      </c>
      <c r="AG2631" s="9" t="str">
        <f t="shared" si="886"/>
        <v>CNEN22</v>
      </c>
      <c r="AH2631" s="9" t="str">
        <f t="shared" si="886"/>
        <v>CNEN22</v>
      </c>
      <c r="AI2631" s="9" t="str">
        <f t="shared" si="886"/>
        <v>CNEN22</v>
      </c>
      <c r="AJ2631" s="9" t="str">
        <f t="shared" si="886"/>
        <v>CNEN22</v>
      </c>
      <c r="AK2631" s="4" t="str">
        <f t="shared" si="886"/>
        <v>CNEN22</v>
      </c>
      <c r="AL2631" s="59" t="str">
        <f t="shared" si="886"/>
        <v>CNEN22</v>
      </c>
      <c r="AM2631" s="9" t="str">
        <f t="shared" si="886"/>
        <v>CNEN22</v>
      </c>
      <c r="AN2631" s="9" t="str">
        <f t="shared" si="886"/>
        <v>CNEN22</v>
      </c>
      <c r="AO2631" s="9" t="str">
        <f t="shared" si="886"/>
        <v>CNEN22</v>
      </c>
      <c r="AP2631" s="17" t="str">
        <f t="shared" si="886"/>
        <v>CNEN22</v>
      </c>
      <c r="AQ2631" s="9" t="str">
        <f t="shared" si="886"/>
        <v>CNEN22</v>
      </c>
      <c r="AR2631" s="10" t="str">
        <f t="shared" si="886"/>
        <v>CNEN22</v>
      </c>
      <c r="AS2631" s="59" t="str">
        <f t="shared" si="886"/>
        <v>CNEN22</v>
      </c>
      <c r="AT2631" s="18"/>
      <c r="AU2631" s="18"/>
      <c r="AV2631" s="40"/>
      <c r="AW2631" s="18"/>
      <c r="AX2631" s="18"/>
      <c r="AY2631" s="18"/>
      <c r="AZ2631" s="18"/>
      <c r="BA2631" s="18"/>
      <c r="BB2631" s="18"/>
      <c r="BC2631" s="18"/>
      <c r="BD2631" s="18"/>
      <c r="BE2631" s="18"/>
      <c r="BF2631" s="18"/>
      <c r="BG2631" s="18"/>
      <c r="BH2631" s="18"/>
      <c r="BI2631" s="18"/>
      <c r="BJ2631" s="18"/>
      <c r="BK2631" s="18"/>
      <c r="BL2631" s="18"/>
      <c r="BM2631" s="18"/>
      <c r="BN2631" s="18"/>
      <c r="BO2631" s="18"/>
      <c r="BP2631" s="18"/>
      <c r="BQ2631" s="18"/>
      <c r="BR2631" s="18"/>
      <c r="BS2631" s="18"/>
      <c r="BT2631" s="18"/>
      <c r="BU2631" s="18"/>
      <c r="BV2631" s="18"/>
      <c r="BW2631" s="18"/>
      <c r="BX2631" s="18"/>
      <c r="BY2631" s="18"/>
      <c r="BZ2631" s="18"/>
      <c r="CA2631" s="18"/>
      <c r="CB2631" s="18"/>
      <c r="CC2631" s="18"/>
      <c r="CD2631" s="18"/>
      <c r="CE2631" s="18"/>
      <c r="CF2631" s="18"/>
      <c r="CG2631" s="18"/>
      <c r="CH2631" s="18"/>
      <c r="CI2631" s="18"/>
      <c r="CJ2631" s="18"/>
      <c r="CK2631" s="18"/>
      <c r="CL2631" s="18"/>
      <c r="CM2631" s="18"/>
      <c r="CN2631" s="18"/>
      <c r="CO2631" s="18"/>
      <c r="CP2631" s="18"/>
      <c r="CQ2631" s="18"/>
      <c r="CR2631" s="18"/>
      <c r="CS2631" s="18"/>
      <c r="CT2631" s="18"/>
      <c r="CU2631" s="18"/>
      <c r="CV2631" s="18"/>
      <c r="CW2631" s="18"/>
      <c r="CX2631" s="18"/>
      <c r="CY2631" s="18"/>
      <c r="CZ2631" s="18"/>
      <c r="DA2631" s="18"/>
      <c r="DB2631" s="18"/>
      <c r="DC2631" s="18"/>
      <c r="DD2631" s="18"/>
      <c r="DE2631" s="18"/>
      <c r="DF2631" s="18"/>
      <c r="DG2631" s="18"/>
      <c r="DH2631" s="18"/>
      <c r="DI2631" s="18"/>
      <c r="DJ2631" s="18"/>
      <c r="DK2631" s="18"/>
      <c r="DL2631" s="18"/>
      <c r="DM2631" s="18"/>
      <c r="DN2631" s="18"/>
      <c r="DO2631" s="18"/>
      <c r="DP2631" s="18"/>
      <c r="DQ2631" s="18"/>
      <c r="DR2631" s="18"/>
      <c r="DS2631" s="18"/>
      <c r="DT2631" s="18"/>
      <c r="DU2631" s="18"/>
      <c r="DV2631" s="18"/>
      <c r="DW2631" s="18"/>
      <c r="DX2631" s="18"/>
      <c r="DY2631" s="18"/>
      <c r="DZ2631" s="18"/>
      <c r="EA2631" s="18"/>
      <c r="EB2631" s="18"/>
      <c r="EC2631" s="18"/>
      <c r="ED2631" s="18"/>
      <c r="EE2631" s="18"/>
      <c r="EF2631" s="18"/>
      <c r="EG2631" s="18"/>
      <c r="EH2631" s="18"/>
      <c r="EI2631" s="18"/>
      <c r="EJ2631" s="18"/>
      <c r="EK2631" s="18"/>
      <c r="EL2631" s="18"/>
      <c r="EM2631" s="18"/>
      <c r="EN2631" s="18"/>
      <c r="EO2631" s="18"/>
      <c r="EP2631" s="18"/>
      <c r="EQ2631" s="18"/>
      <c r="ER2631" s="18"/>
      <c r="ES2631" s="18"/>
      <c r="ET2631" s="18"/>
      <c r="EU2631" s="18"/>
      <c r="EV2631" s="18"/>
      <c r="EW2631" s="18"/>
      <c r="EX2631" s="18"/>
      <c r="EY2631" s="18"/>
      <c r="EZ2631" s="18"/>
      <c r="FA2631" s="18"/>
      <c r="FB2631" s="18"/>
      <c r="FC2631" s="18"/>
      <c r="FD2631" s="18"/>
      <c r="FE2631" s="18"/>
      <c r="FF2631" s="18"/>
      <c r="FG2631" s="18"/>
      <c r="FH2631" s="18"/>
      <c r="FI2631" s="18"/>
      <c r="FJ2631" s="18"/>
      <c r="FK2631" s="18"/>
      <c r="FL2631" s="18"/>
      <c r="FM2631" s="18"/>
      <c r="FN2631" s="18"/>
      <c r="FO2631" s="18"/>
      <c r="FP2631" s="18"/>
      <c r="FQ2631" s="18"/>
      <c r="FR2631" s="18"/>
      <c r="FS2631" s="18"/>
      <c r="FT2631" s="18"/>
      <c r="FU2631" s="18"/>
      <c r="FV2631" s="18"/>
      <c r="FW2631" s="18"/>
      <c r="FX2631" s="18"/>
      <c r="FY2631" s="18"/>
      <c r="FZ2631" s="18"/>
      <c r="GA2631" s="18"/>
      <c r="GB2631" s="18"/>
      <c r="GC2631" s="18"/>
      <c r="GD2631" s="18"/>
      <c r="GE2631" s="18"/>
      <c r="GF2631" s="18"/>
      <c r="GG2631" s="18"/>
      <c r="GH2631" s="18"/>
      <c r="GI2631" s="18"/>
      <c r="GJ2631" s="18"/>
      <c r="GK2631" s="18"/>
      <c r="GL2631" s="18"/>
      <c r="GM2631" s="18"/>
      <c r="GN2631" s="18"/>
      <c r="GO2631" s="18"/>
      <c r="GP2631" s="18"/>
      <c r="GQ2631" s="18"/>
      <c r="GR2631" s="18"/>
      <c r="GS2631" s="18"/>
      <c r="GT2631" s="18"/>
    </row>
    <row r="2632" spans="1:202" x14ac:dyDescent="0.2">
      <c r="A2632" s="122"/>
      <c r="B2632" s="3"/>
      <c r="C2632" s="3"/>
      <c r="D2632" s="4"/>
      <c r="E2632" s="5"/>
      <c r="F2632" s="19"/>
      <c r="G2632" s="6"/>
      <c r="H2632" s="5"/>
      <c r="I2632" s="5"/>
      <c r="J2632" s="5"/>
      <c r="K2632" s="3"/>
      <c r="L2632" s="20"/>
      <c r="M2632" s="8"/>
      <c r="N2632" s="3"/>
      <c r="O2632" s="3"/>
      <c r="P2632" s="21"/>
      <c r="Q2632" s="2"/>
      <c r="R2632" s="9"/>
      <c r="S2632" s="9"/>
      <c r="T2632" s="9"/>
      <c r="U2632" s="9"/>
      <c r="V2632" s="9"/>
      <c r="W2632" s="9"/>
      <c r="X2632" s="9"/>
      <c r="Y2632" s="9"/>
      <c r="Z2632" s="9"/>
      <c r="AA2632" s="9"/>
      <c r="AB2632" s="9"/>
      <c r="AC2632" s="9"/>
      <c r="AD2632" s="9"/>
      <c r="AE2632" s="9"/>
      <c r="AF2632" s="57" t="s">
        <v>16</v>
      </c>
      <c r="AG2632" s="3" t="s">
        <v>9</v>
      </c>
      <c r="AH2632" s="3" t="s">
        <v>10</v>
      </c>
      <c r="AI2632" s="36" t="s">
        <v>11</v>
      </c>
      <c r="AJ2632" s="37" t="s">
        <v>11</v>
      </c>
      <c r="AK2632" s="36" t="s">
        <v>11</v>
      </c>
      <c r="AL2632" s="60" t="s">
        <v>16</v>
      </c>
      <c r="AM2632" s="37" t="s">
        <v>11</v>
      </c>
      <c r="AN2632" s="3" t="s">
        <v>12</v>
      </c>
      <c r="AO2632" s="7" t="s">
        <v>13</v>
      </c>
      <c r="AP2632" s="38" t="s">
        <v>14</v>
      </c>
      <c r="AQ2632" s="3" t="s">
        <v>14</v>
      </c>
      <c r="AR2632" s="39" t="s">
        <v>15</v>
      </c>
      <c r="AS2632" s="57" t="s">
        <v>15</v>
      </c>
      <c r="AT2632" s="18"/>
      <c r="AU2632" s="18"/>
      <c r="AV2632" s="40"/>
      <c r="AW2632" s="18"/>
      <c r="AX2632" s="18"/>
      <c r="AY2632" s="18"/>
      <c r="AZ2632" s="18"/>
      <c r="BA2632" s="18"/>
      <c r="BB2632" s="18"/>
      <c r="BC2632" s="18"/>
      <c r="BD2632" s="18"/>
      <c r="BE2632" s="18"/>
      <c r="BF2632" s="18"/>
      <c r="BG2632" s="18"/>
      <c r="BH2632" s="18"/>
      <c r="BI2632" s="18"/>
      <c r="BJ2632" s="18"/>
      <c r="BK2632" s="18"/>
      <c r="BL2632" s="18"/>
      <c r="BM2632" s="18"/>
      <c r="BN2632" s="18"/>
      <c r="BO2632" s="18"/>
      <c r="BP2632" s="18"/>
      <c r="BQ2632" s="18"/>
      <c r="BR2632" s="18"/>
      <c r="BS2632" s="18"/>
      <c r="BT2632" s="18"/>
      <c r="BU2632" s="18"/>
      <c r="BV2632" s="18"/>
      <c r="BW2632" s="18"/>
      <c r="BX2632" s="18"/>
      <c r="BY2632" s="18"/>
      <c r="BZ2632" s="18"/>
      <c r="CA2632" s="18"/>
      <c r="CB2632" s="18"/>
      <c r="CC2632" s="18"/>
      <c r="CD2632" s="18"/>
      <c r="CE2632" s="18"/>
      <c r="CF2632" s="18"/>
      <c r="CG2632" s="18"/>
      <c r="CH2632" s="18"/>
      <c r="CI2632" s="18"/>
      <c r="CJ2632" s="18"/>
      <c r="CK2632" s="18"/>
      <c r="CL2632" s="18"/>
      <c r="CM2632" s="18"/>
      <c r="CN2632" s="18"/>
      <c r="CO2632" s="18"/>
      <c r="CP2632" s="18"/>
      <c r="CQ2632" s="18"/>
      <c r="CR2632" s="18"/>
      <c r="CS2632" s="18"/>
      <c r="CT2632" s="18"/>
      <c r="CU2632" s="18"/>
      <c r="CV2632" s="18"/>
      <c r="CW2632" s="18"/>
      <c r="CX2632" s="18"/>
      <c r="CY2632" s="18"/>
      <c r="CZ2632" s="18"/>
      <c r="DA2632" s="18"/>
      <c r="DB2632" s="18"/>
      <c r="DC2632" s="18"/>
      <c r="DD2632" s="18"/>
      <c r="DE2632" s="18"/>
      <c r="DF2632" s="18"/>
      <c r="DG2632" s="18"/>
      <c r="DH2632" s="18"/>
      <c r="DI2632" s="18"/>
      <c r="DJ2632" s="18"/>
      <c r="DK2632" s="18"/>
      <c r="DL2632" s="18"/>
      <c r="DM2632" s="18"/>
      <c r="DN2632" s="18"/>
      <c r="DO2632" s="18"/>
      <c r="DP2632" s="18"/>
      <c r="DQ2632" s="18"/>
      <c r="DR2632" s="18"/>
      <c r="DS2632" s="18"/>
      <c r="DT2632" s="18"/>
      <c r="DU2632" s="18"/>
      <c r="DV2632" s="18"/>
      <c r="DW2632" s="18"/>
      <c r="DX2632" s="18"/>
      <c r="DY2632" s="18"/>
      <c r="DZ2632" s="18"/>
      <c r="EA2632" s="18"/>
      <c r="EB2632" s="18"/>
      <c r="EC2632" s="18"/>
      <c r="ED2632" s="18"/>
      <c r="EE2632" s="18"/>
      <c r="EF2632" s="18"/>
      <c r="EG2632" s="18"/>
      <c r="EH2632" s="18"/>
      <c r="EI2632" s="18"/>
      <c r="EJ2632" s="18"/>
      <c r="EK2632" s="18"/>
      <c r="EL2632" s="18"/>
      <c r="EM2632" s="18"/>
      <c r="EN2632" s="18"/>
      <c r="EO2632" s="18"/>
      <c r="EP2632" s="18"/>
      <c r="EQ2632" s="18"/>
      <c r="ER2632" s="18"/>
      <c r="ES2632" s="18"/>
      <c r="ET2632" s="18"/>
      <c r="EU2632" s="18"/>
      <c r="EV2632" s="18"/>
      <c r="EW2632" s="18"/>
      <c r="EX2632" s="18"/>
      <c r="EY2632" s="18"/>
      <c r="EZ2632" s="18"/>
      <c r="FA2632" s="18"/>
      <c r="FB2632" s="18"/>
      <c r="FC2632" s="18"/>
      <c r="FD2632" s="18"/>
      <c r="FE2632" s="18"/>
      <c r="FF2632" s="18"/>
      <c r="FG2632" s="18"/>
      <c r="FH2632" s="18"/>
      <c r="FI2632" s="18"/>
      <c r="FJ2632" s="18"/>
      <c r="FK2632" s="18"/>
      <c r="FL2632" s="18"/>
      <c r="FM2632" s="18"/>
      <c r="FN2632" s="18"/>
      <c r="FO2632" s="18"/>
      <c r="FP2632" s="18"/>
      <c r="FQ2632" s="18"/>
      <c r="FR2632" s="18"/>
      <c r="FS2632" s="18"/>
      <c r="FT2632" s="18"/>
      <c r="FU2632" s="18"/>
      <c r="FV2632" s="18"/>
      <c r="FW2632" s="18"/>
      <c r="FX2632" s="18"/>
      <c r="FY2632" s="18"/>
      <c r="FZ2632" s="18"/>
      <c r="GA2632" s="18"/>
      <c r="GB2632" s="18"/>
      <c r="GC2632" s="18"/>
      <c r="GD2632" s="18"/>
      <c r="GE2632" s="18"/>
      <c r="GF2632" s="18"/>
      <c r="GG2632" s="18"/>
      <c r="GH2632" s="18"/>
      <c r="GI2632" s="18"/>
      <c r="GJ2632" s="18"/>
      <c r="GK2632" s="18"/>
      <c r="GL2632" s="18"/>
      <c r="GM2632" s="18"/>
      <c r="GN2632" s="18"/>
      <c r="GO2632" s="18"/>
      <c r="GP2632" s="18"/>
      <c r="GQ2632" s="18"/>
      <c r="GR2632" s="18"/>
      <c r="GS2632" s="18"/>
      <c r="GT2632" s="18"/>
    </row>
    <row r="2633" spans="1:202" x14ac:dyDescent="0.2">
      <c r="A2633" s="122"/>
      <c r="B2633" s="3"/>
      <c r="C2633" s="3"/>
      <c r="D2633" s="4"/>
      <c r="E2633" s="5"/>
      <c r="F2633" s="19"/>
      <c r="G2633" s="6"/>
      <c r="H2633" s="5"/>
      <c r="I2633" s="5"/>
      <c r="J2633" s="5"/>
      <c r="K2633" s="3"/>
      <c r="L2633" s="20"/>
      <c r="M2633" s="8"/>
      <c r="N2633" s="3"/>
      <c r="O2633" s="3"/>
      <c r="P2633" s="21"/>
      <c r="Q2633" s="2"/>
      <c r="R2633" s="9"/>
      <c r="S2633" s="9"/>
      <c r="T2633" s="9"/>
      <c r="U2633" s="9"/>
      <c r="V2633" s="9"/>
      <c r="W2633" s="9"/>
      <c r="X2633" s="9"/>
      <c r="Y2633" s="9"/>
      <c r="Z2633" s="9"/>
      <c r="AA2633" s="9"/>
      <c r="AB2633" s="9"/>
      <c r="AC2633" s="9"/>
      <c r="AD2633" s="9"/>
      <c r="AE2633" s="9"/>
      <c r="AF2633" s="57" t="s">
        <v>73</v>
      </c>
      <c r="AG2633" s="15" t="str">
        <f>$B$6</f>
        <v>CNEN22</v>
      </c>
      <c r="AH2633" s="3" t="s">
        <v>18</v>
      </c>
      <c r="AI2633" s="19" t="s">
        <v>19</v>
      </c>
      <c r="AJ2633" s="5"/>
      <c r="AK2633" s="19" t="s">
        <v>20</v>
      </c>
      <c r="AL2633" s="57"/>
      <c r="AM2633" s="5"/>
      <c r="AN2633" s="3"/>
      <c r="AO2633" s="7"/>
      <c r="AP2633" s="38"/>
      <c r="AQ2633" s="3"/>
      <c r="AR2633" s="39" t="s">
        <v>23</v>
      </c>
      <c r="AS2633" s="57" t="s">
        <v>23</v>
      </c>
      <c r="AT2633" s="18"/>
      <c r="AU2633" s="18"/>
      <c r="AV2633" s="40"/>
      <c r="AW2633" s="18"/>
      <c r="AX2633" s="18"/>
      <c r="AY2633" s="18"/>
      <c r="AZ2633" s="18"/>
      <c r="BA2633" s="18"/>
      <c r="BB2633" s="18"/>
      <c r="BC2633" s="18"/>
      <c r="BD2633" s="18"/>
      <c r="BE2633" s="18"/>
      <c r="BF2633" s="18"/>
      <c r="BG2633" s="18"/>
      <c r="BH2633" s="18"/>
      <c r="BI2633" s="18"/>
      <c r="BJ2633" s="18"/>
      <c r="BK2633" s="18"/>
      <c r="BL2633" s="18"/>
      <c r="BM2633" s="18"/>
      <c r="BN2633" s="18"/>
      <c r="BO2633" s="18"/>
      <c r="BP2633" s="18"/>
      <c r="BQ2633" s="18"/>
      <c r="BR2633" s="18"/>
      <c r="BS2633" s="18"/>
      <c r="BT2633" s="18"/>
      <c r="BU2633" s="18"/>
      <c r="BV2633" s="18"/>
      <c r="BW2633" s="18"/>
      <c r="BX2633" s="18"/>
      <c r="BY2633" s="18"/>
      <c r="BZ2633" s="18"/>
      <c r="CA2633" s="18"/>
      <c r="CB2633" s="18"/>
      <c r="CC2633" s="18"/>
      <c r="CD2633" s="18"/>
      <c r="CE2633" s="18"/>
      <c r="CF2633" s="18"/>
      <c r="CG2633" s="18"/>
      <c r="CH2633" s="18"/>
      <c r="CI2633" s="18"/>
      <c r="CJ2633" s="18"/>
      <c r="CK2633" s="18"/>
      <c r="CL2633" s="18"/>
      <c r="CM2633" s="18"/>
      <c r="CN2633" s="18"/>
      <c r="CO2633" s="18"/>
      <c r="CP2633" s="18"/>
      <c r="CQ2633" s="18"/>
      <c r="CR2633" s="18"/>
      <c r="CS2633" s="18"/>
      <c r="CT2633" s="18"/>
      <c r="CU2633" s="18"/>
      <c r="CV2633" s="18"/>
      <c r="CW2633" s="18"/>
      <c r="CX2633" s="18"/>
      <c r="CY2633" s="18"/>
      <c r="CZ2633" s="18"/>
      <c r="DA2633" s="18"/>
      <c r="DB2633" s="18"/>
      <c r="DC2633" s="18"/>
      <c r="DD2633" s="18"/>
      <c r="DE2633" s="18"/>
      <c r="DF2633" s="18"/>
      <c r="DG2633" s="18"/>
      <c r="DH2633" s="18"/>
      <c r="DI2633" s="18"/>
      <c r="DJ2633" s="18"/>
      <c r="DK2633" s="18"/>
      <c r="DL2633" s="18"/>
      <c r="DM2633" s="18"/>
      <c r="DN2633" s="18"/>
      <c r="DO2633" s="18"/>
      <c r="DP2633" s="18"/>
      <c r="DQ2633" s="18"/>
      <c r="DR2633" s="18"/>
      <c r="DS2633" s="18"/>
      <c r="DT2633" s="18"/>
      <c r="DU2633" s="18"/>
      <c r="DV2633" s="18"/>
      <c r="DW2633" s="18"/>
      <c r="DX2633" s="18"/>
      <c r="DY2633" s="18"/>
      <c r="DZ2633" s="18"/>
      <c r="EA2633" s="18"/>
      <c r="EB2633" s="18"/>
      <c r="EC2633" s="18"/>
      <c r="ED2633" s="18"/>
      <c r="EE2633" s="18"/>
      <c r="EF2633" s="18"/>
      <c r="EG2633" s="18"/>
      <c r="EH2633" s="18"/>
      <c r="EI2633" s="18"/>
      <c r="EJ2633" s="18"/>
      <c r="EK2633" s="18"/>
      <c r="EL2633" s="18"/>
      <c r="EM2633" s="18"/>
      <c r="EN2633" s="18"/>
      <c r="EO2633" s="18"/>
      <c r="EP2633" s="18"/>
      <c r="EQ2633" s="18"/>
      <c r="ER2633" s="18"/>
      <c r="ES2633" s="18"/>
      <c r="ET2633" s="18"/>
      <c r="EU2633" s="18"/>
      <c r="EV2633" s="18"/>
      <c r="EW2633" s="18"/>
      <c r="EX2633" s="18"/>
      <c r="EY2633" s="18"/>
      <c r="EZ2633" s="18"/>
      <c r="FA2633" s="18"/>
      <c r="FB2633" s="18"/>
      <c r="FC2633" s="18"/>
      <c r="FD2633" s="18"/>
      <c r="FE2633" s="18"/>
      <c r="FF2633" s="18"/>
      <c r="FG2633" s="18"/>
      <c r="FH2633" s="18"/>
      <c r="FI2633" s="18"/>
      <c r="FJ2633" s="18"/>
      <c r="FK2633" s="18"/>
      <c r="FL2633" s="18"/>
      <c r="FM2633" s="18"/>
      <c r="FN2633" s="18"/>
      <c r="FO2633" s="18"/>
      <c r="FP2633" s="18"/>
      <c r="FQ2633" s="18"/>
      <c r="FR2633" s="18"/>
      <c r="FS2633" s="18"/>
      <c r="FT2633" s="18"/>
      <c r="FU2633" s="18"/>
      <c r="FV2633" s="18"/>
      <c r="FW2633" s="18"/>
      <c r="FX2633" s="18"/>
      <c r="FY2633" s="18"/>
      <c r="FZ2633" s="18"/>
      <c r="GA2633" s="18"/>
      <c r="GB2633" s="18"/>
      <c r="GC2633" s="18"/>
      <c r="GD2633" s="18"/>
      <c r="GE2633" s="18"/>
      <c r="GF2633" s="18"/>
      <c r="GG2633" s="18"/>
      <c r="GH2633" s="18"/>
      <c r="GI2633" s="18"/>
      <c r="GJ2633" s="18"/>
      <c r="GK2633" s="18"/>
      <c r="GL2633" s="18"/>
      <c r="GM2633" s="18"/>
      <c r="GN2633" s="18"/>
      <c r="GO2633" s="18"/>
      <c r="GP2633" s="18"/>
      <c r="GQ2633" s="18"/>
      <c r="GR2633" s="18"/>
      <c r="GS2633" s="18"/>
      <c r="GT2633" s="18"/>
    </row>
    <row r="2634" spans="1:202" x14ac:dyDescent="0.2">
      <c r="A2634" s="122"/>
      <c r="B2634" s="3"/>
      <c r="C2634" s="3"/>
      <c r="D2634" s="4"/>
      <c r="E2634" s="5"/>
      <c r="F2634" s="19"/>
      <c r="G2634" s="6"/>
      <c r="H2634" s="5"/>
      <c r="I2634" s="5"/>
      <c r="J2634" s="5"/>
      <c r="K2634" s="3"/>
      <c r="L2634" s="20"/>
      <c r="M2634" s="8"/>
      <c r="N2634" s="3"/>
      <c r="O2634" s="3"/>
      <c r="P2634" s="21"/>
      <c r="Q2634" s="2"/>
      <c r="R2634" s="9"/>
      <c r="S2634" s="9"/>
      <c r="T2634" s="9"/>
      <c r="U2634" s="9"/>
      <c r="V2634" s="9"/>
      <c r="W2634" s="9"/>
      <c r="X2634" s="9"/>
      <c r="Y2634" s="9"/>
      <c r="Z2634" s="9"/>
      <c r="AA2634" s="9"/>
      <c r="AB2634" s="9"/>
      <c r="AC2634" s="9"/>
      <c r="AD2634" s="9"/>
      <c r="AE2634" s="9"/>
      <c r="AF2634" s="57" t="s">
        <v>73</v>
      </c>
      <c r="AG2634" s="15"/>
      <c r="AH2634" s="3"/>
      <c r="AI2634" s="19"/>
      <c r="AJ2634" s="5"/>
      <c r="AK2634" s="19"/>
      <c r="AL2634" s="57"/>
      <c r="AM2634" s="5"/>
      <c r="AN2634" s="3"/>
      <c r="AO2634" s="7"/>
      <c r="AP2634" s="38"/>
      <c r="AQ2634" s="3"/>
      <c r="AR2634" s="39" t="s">
        <v>28</v>
      </c>
      <c r="AS2634" s="57" t="s">
        <v>16</v>
      </c>
      <c r="AT2634" s="18"/>
      <c r="AU2634" s="18"/>
      <c r="AV2634" s="40"/>
      <c r="AW2634" s="18"/>
      <c r="AX2634" s="18"/>
      <c r="AY2634" s="18"/>
      <c r="AZ2634" s="18"/>
      <c r="BA2634" s="18"/>
      <c r="BB2634" s="18"/>
      <c r="BC2634" s="18"/>
      <c r="BD2634" s="18"/>
      <c r="BE2634" s="18"/>
      <c r="BF2634" s="18"/>
      <c r="BG2634" s="18"/>
      <c r="BH2634" s="18"/>
      <c r="BI2634" s="18"/>
      <c r="BJ2634" s="18"/>
      <c r="BK2634" s="18"/>
      <c r="BL2634" s="18"/>
      <c r="BM2634" s="18"/>
      <c r="BN2634" s="18"/>
      <c r="BO2634" s="18"/>
      <c r="BP2634" s="18"/>
      <c r="BQ2634" s="18"/>
      <c r="BR2634" s="18"/>
      <c r="BS2634" s="18"/>
      <c r="BT2634" s="18"/>
      <c r="BU2634" s="18"/>
      <c r="BV2634" s="18"/>
      <c r="BW2634" s="18"/>
      <c r="BX2634" s="18"/>
      <c r="BY2634" s="18"/>
      <c r="BZ2634" s="18"/>
      <c r="CA2634" s="18"/>
      <c r="CB2634" s="18"/>
      <c r="CC2634" s="18"/>
      <c r="CD2634" s="18"/>
      <c r="CE2634" s="18"/>
      <c r="CF2634" s="18"/>
      <c r="CG2634" s="18"/>
      <c r="CH2634" s="18"/>
      <c r="CI2634" s="18"/>
      <c r="CJ2634" s="18"/>
      <c r="CK2634" s="18"/>
      <c r="CL2634" s="18"/>
      <c r="CM2634" s="18"/>
      <c r="CN2634" s="18"/>
      <c r="CO2634" s="18"/>
      <c r="CP2634" s="18"/>
      <c r="CQ2634" s="18"/>
      <c r="CR2634" s="18"/>
      <c r="CS2634" s="18"/>
      <c r="CT2634" s="18"/>
      <c r="CU2634" s="18"/>
      <c r="CV2634" s="18"/>
      <c r="CW2634" s="18"/>
      <c r="CX2634" s="18"/>
      <c r="CY2634" s="18"/>
      <c r="CZ2634" s="18"/>
      <c r="DA2634" s="18"/>
      <c r="DB2634" s="18"/>
      <c r="DC2634" s="18"/>
      <c r="DD2634" s="18"/>
      <c r="DE2634" s="18"/>
      <c r="DF2634" s="18"/>
      <c r="DG2634" s="18"/>
      <c r="DH2634" s="18"/>
      <c r="DI2634" s="18"/>
      <c r="DJ2634" s="18"/>
      <c r="DK2634" s="18"/>
      <c r="DL2634" s="18"/>
      <c r="DM2634" s="18"/>
      <c r="DN2634" s="18"/>
      <c r="DO2634" s="18"/>
      <c r="DP2634" s="18"/>
      <c r="DQ2634" s="18"/>
      <c r="DR2634" s="18"/>
      <c r="DS2634" s="18"/>
      <c r="DT2634" s="18"/>
      <c r="DU2634" s="18"/>
      <c r="DV2634" s="18"/>
      <c r="DW2634" s="18"/>
      <c r="DX2634" s="18"/>
      <c r="DY2634" s="18"/>
      <c r="DZ2634" s="18"/>
      <c r="EA2634" s="18"/>
      <c r="EB2634" s="18"/>
      <c r="EC2634" s="18"/>
      <c r="ED2634" s="18"/>
      <c r="EE2634" s="18"/>
      <c r="EF2634" s="18"/>
      <c r="EG2634" s="18"/>
      <c r="EH2634" s="18"/>
      <c r="EI2634" s="18"/>
      <c r="EJ2634" s="18"/>
      <c r="EK2634" s="18"/>
      <c r="EL2634" s="18"/>
      <c r="EM2634" s="18"/>
      <c r="EN2634" s="18"/>
      <c r="EO2634" s="18"/>
      <c r="EP2634" s="18"/>
      <c r="EQ2634" s="18"/>
      <c r="ER2634" s="18"/>
      <c r="ES2634" s="18"/>
      <c r="ET2634" s="18"/>
      <c r="EU2634" s="18"/>
      <c r="EV2634" s="18"/>
      <c r="EW2634" s="18"/>
      <c r="EX2634" s="18"/>
      <c r="EY2634" s="18"/>
      <c r="EZ2634" s="18"/>
      <c r="FA2634" s="18"/>
      <c r="FB2634" s="18"/>
      <c r="FC2634" s="18"/>
      <c r="FD2634" s="18"/>
      <c r="FE2634" s="18"/>
      <c r="FF2634" s="18"/>
      <c r="FG2634" s="18"/>
      <c r="FH2634" s="18"/>
      <c r="FI2634" s="18"/>
      <c r="FJ2634" s="18"/>
      <c r="FK2634" s="18"/>
      <c r="FL2634" s="18"/>
      <c r="FM2634" s="18"/>
      <c r="FN2634" s="18"/>
      <c r="FO2634" s="18"/>
      <c r="FP2634" s="18"/>
      <c r="FQ2634" s="18"/>
      <c r="FR2634" s="18"/>
      <c r="FS2634" s="18"/>
      <c r="FT2634" s="18"/>
      <c r="FU2634" s="18"/>
      <c r="FV2634" s="18"/>
      <c r="FW2634" s="18"/>
      <c r="FX2634" s="18"/>
      <c r="FY2634" s="18"/>
      <c r="FZ2634" s="18"/>
      <c r="GA2634" s="18"/>
      <c r="GB2634" s="18"/>
      <c r="GC2634" s="18"/>
      <c r="GD2634" s="18"/>
      <c r="GE2634" s="18"/>
      <c r="GF2634" s="18"/>
      <c r="GG2634" s="18"/>
      <c r="GH2634" s="18"/>
      <c r="GI2634" s="18"/>
      <c r="GJ2634" s="18"/>
      <c r="GK2634" s="18"/>
      <c r="GL2634" s="18"/>
      <c r="GM2634" s="18"/>
      <c r="GN2634" s="18"/>
      <c r="GO2634" s="18"/>
      <c r="GP2634" s="18"/>
      <c r="GQ2634" s="18"/>
      <c r="GR2634" s="18"/>
      <c r="GS2634" s="18"/>
      <c r="GT2634" s="18"/>
    </row>
    <row r="2635" spans="1:202" x14ac:dyDescent="0.2">
      <c r="A2635" s="122"/>
      <c r="B2635" s="3"/>
      <c r="C2635" s="3"/>
      <c r="D2635" s="4"/>
      <c r="E2635" s="5"/>
      <c r="F2635" s="19"/>
      <c r="G2635" s="6"/>
      <c r="H2635" s="5"/>
      <c r="I2635" s="5"/>
      <c r="J2635" s="5"/>
      <c r="K2635" s="3"/>
      <c r="L2635" s="20"/>
      <c r="M2635" s="8"/>
      <c r="N2635" s="3"/>
      <c r="O2635" s="3"/>
      <c r="P2635" s="21"/>
      <c r="Q2635" s="2"/>
      <c r="R2635" s="9"/>
      <c r="S2635" s="9"/>
      <c r="T2635" s="9"/>
      <c r="U2635" s="9"/>
      <c r="V2635" s="9"/>
      <c r="W2635" s="9"/>
      <c r="X2635" s="9"/>
      <c r="Y2635" s="9"/>
      <c r="Z2635" s="9"/>
      <c r="AA2635" s="9"/>
      <c r="AB2635" s="9"/>
      <c r="AC2635" s="9"/>
      <c r="AD2635" s="9"/>
      <c r="AE2635" s="9"/>
      <c r="AF2635" s="57"/>
      <c r="AG2635" s="3" t="s">
        <v>30</v>
      </c>
      <c r="AH2635" s="3" t="s">
        <v>30</v>
      </c>
      <c r="AI2635" s="19" t="s">
        <v>31</v>
      </c>
      <c r="AJ2635" s="5" t="s">
        <v>32</v>
      </c>
      <c r="AK2635" s="4" t="s">
        <v>33</v>
      </c>
      <c r="AL2635" s="59"/>
      <c r="AM2635" s="16" t="s">
        <v>36</v>
      </c>
      <c r="AN2635" s="3" t="s">
        <v>30</v>
      </c>
      <c r="AO2635" s="7"/>
      <c r="AP2635" s="38" t="s">
        <v>37</v>
      </c>
      <c r="AQ2635" s="3" t="s">
        <v>30</v>
      </c>
      <c r="AR2635" s="39" t="s">
        <v>38</v>
      </c>
      <c r="AS2635" s="59"/>
      <c r="AT2635" s="18"/>
      <c r="AU2635" s="18"/>
      <c r="AV2635" s="40"/>
      <c r="AW2635" s="18"/>
      <c r="AX2635" s="18"/>
      <c r="AY2635" s="18"/>
      <c r="AZ2635" s="18"/>
      <c r="BA2635" s="18"/>
      <c r="BB2635" s="18"/>
      <c r="BC2635" s="18"/>
      <c r="BD2635" s="18"/>
      <c r="BE2635" s="18"/>
      <c r="BF2635" s="18"/>
      <c r="BG2635" s="18"/>
      <c r="BH2635" s="18"/>
      <c r="BI2635" s="18"/>
      <c r="BJ2635" s="18"/>
      <c r="BK2635" s="18"/>
      <c r="BL2635" s="18"/>
      <c r="BM2635" s="18"/>
      <c r="BN2635" s="18"/>
      <c r="BO2635" s="18"/>
      <c r="BP2635" s="18"/>
      <c r="BQ2635" s="18"/>
      <c r="BR2635" s="18"/>
      <c r="BS2635" s="18"/>
      <c r="BT2635" s="18"/>
      <c r="BU2635" s="18"/>
      <c r="BV2635" s="18"/>
      <c r="BW2635" s="18"/>
      <c r="BX2635" s="18"/>
      <c r="BY2635" s="18"/>
      <c r="BZ2635" s="18"/>
      <c r="CA2635" s="18"/>
      <c r="CB2635" s="18"/>
      <c r="CC2635" s="18"/>
      <c r="CD2635" s="18"/>
      <c r="CE2635" s="18"/>
      <c r="CF2635" s="18"/>
      <c r="CG2635" s="18"/>
      <c r="CH2635" s="18"/>
      <c r="CI2635" s="18"/>
      <c r="CJ2635" s="18"/>
      <c r="CK2635" s="18"/>
      <c r="CL2635" s="18"/>
      <c r="CM2635" s="18"/>
      <c r="CN2635" s="18"/>
      <c r="CO2635" s="18"/>
      <c r="CP2635" s="18"/>
      <c r="CQ2635" s="18"/>
      <c r="CR2635" s="18"/>
      <c r="CS2635" s="18"/>
      <c r="CT2635" s="18"/>
      <c r="CU2635" s="18"/>
      <c r="CV2635" s="18"/>
      <c r="CW2635" s="18"/>
      <c r="CX2635" s="18"/>
      <c r="CY2635" s="18"/>
      <c r="CZ2635" s="18"/>
      <c r="DA2635" s="18"/>
      <c r="DB2635" s="18"/>
      <c r="DC2635" s="18"/>
      <c r="DD2635" s="18"/>
      <c r="DE2635" s="18"/>
      <c r="DF2635" s="18"/>
      <c r="DG2635" s="18"/>
      <c r="DH2635" s="18"/>
      <c r="DI2635" s="18"/>
      <c r="DJ2635" s="18"/>
      <c r="DK2635" s="18"/>
      <c r="DL2635" s="18"/>
      <c r="DM2635" s="18"/>
      <c r="DN2635" s="18"/>
      <c r="DO2635" s="18"/>
      <c r="DP2635" s="18"/>
      <c r="DQ2635" s="18"/>
      <c r="DR2635" s="18"/>
      <c r="DS2635" s="18"/>
      <c r="DT2635" s="18"/>
      <c r="DU2635" s="18"/>
      <c r="DV2635" s="18"/>
      <c r="DW2635" s="18"/>
      <c r="DX2635" s="18"/>
      <c r="DY2635" s="18"/>
      <c r="DZ2635" s="18"/>
      <c r="EA2635" s="18"/>
      <c r="EB2635" s="18"/>
      <c r="EC2635" s="18"/>
      <c r="ED2635" s="18"/>
      <c r="EE2635" s="18"/>
      <c r="EF2635" s="18"/>
      <c r="EG2635" s="18"/>
      <c r="EH2635" s="18"/>
      <c r="EI2635" s="18"/>
      <c r="EJ2635" s="18"/>
      <c r="EK2635" s="18"/>
      <c r="EL2635" s="18"/>
      <c r="EM2635" s="18"/>
      <c r="EN2635" s="18"/>
      <c r="EO2635" s="18"/>
      <c r="EP2635" s="18"/>
      <c r="EQ2635" s="18"/>
      <c r="ER2635" s="18"/>
      <c r="ES2635" s="18"/>
      <c r="ET2635" s="18"/>
      <c r="EU2635" s="18"/>
      <c r="EV2635" s="18"/>
      <c r="EW2635" s="18"/>
      <c r="EX2635" s="18"/>
      <c r="EY2635" s="18"/>
      <c r="EZ2635" s="18"/>
      <c r="FA2635" s="18"/>
      <c r="FB2635" s="18"/>
      <c r="FC2635" s="18"/>
      <c r="FD2635" s="18"/>
      <c r="FE2635" s="18"/>
      <c r="FF2635" s="18"/>
      <c r="FG2635" s="18"/>
      <c r="FH2635" s="18"/>
      <c r="FI2635" s="18"/>
      <c r="FJ2635" s="18"/>
      <c r="FK2635" s="18"/>
      <c r="FL2635" s="18"/>
      <c r="FM2635" s="18"/>
      <c r="FN2635" s="18"/>
      <c r="FO2635" s="18"/>
      <c r="FP2635" s="18"/>
      <c r="FQ2635" s="18"/>
      <c r="FR2635" s="18"/>
      <c r="FS2635" s="18"/>
      <c r="FT2635" s="18"/>
      <c r="FU2635" s="18"/>
      <c r="FV2635" s="18"/>
      <c r="FW2635" s="18"/>
      <c r="FX2635" s="18"/>
      <c r="FY2635" s="18"/>
      <c r="FZ2635" s="18"/>
      <c r="GA2635" s="18"/>
      <c r="GB2635" s="18"/>
      <c r="GC2635" s="18"/>
      <c r="GD2635" s="18"/>
      <c r="GE2635" s="18"/>
      <c r="GF2635" s="18"/>
      <c r="GG2635" s="18"/>
      <c r="GH2635" s="18"/>
      <c r="GI2635" s="18"/>
      <c r="GJ2635" s="18"/>
      <c r="GK2635" s="18"/>
      <c r="GL2635" s="18"/>
      <c r="GM2635" s="18"/>
      <c r="GN2635" s="18"/>
      <c r="GO2635" s="18"/>
      <c r="GP2635" s="18"/>
      <c r="GQ2635" s="18"/>
      <c r="GR2635" s="18"/>
      <c r="GS2635" s="18"/>
      <c r="GT2635" s="18"/>
    </row>
    <row r="2636" spans="1:202" x14ac:dyDescent="0.2">
      <c r="A2636" s="122"/>
      <c r="B2636" s="3"/>
      <c r="C2636" s="3"/>
      <c r="D2636" s="4"/>
      <c r="E2636" s="5"/>
      <c r="F2636" s="19"/>
      <c r="G2636" s="6"/>
      <c r="H2636" s="5"/>
      <c r="I2636" s="5"/>
      <c r="J2636" s="5"/>
      <c r="K2636" s="3"/>
      <c r="L2636" s="20"/>
      <c r="M2636" s="8"/>
      <c r="N2636" s="3"/>
      <c r="O2636" s="3"/>
      <c r="P2636" s="21"/>
      <c r="Q2636" s="2"/>
      <c r="R2636" s="9"/>
      <c r="S2636" s="9"/>
      <c r="T2636" s="9"/>
      <c r="U2636" s="9"/>
      <c r="V2636" s="9"/>
      <c r="W2636" s="9"/>
      <c r="X2636" s="9"/>
      <c r="Y2636" s="9"/>
      <c r="Z2636" s="9"/>
      <c r="AA2636" s="9"/>
      <c r="AB2636" s="9"/>
      <c r="AC2636" s="9"/>
      <c r="AD2636" s="9"/>
      <c r="AE2636" s="9"/>
      <c r="AF2636" s="59"/>
      <c r="AG2636" s="15"/>
      <c r="AH2636" s="15"/>
      <c r="AI2636" s="4"/>
      <c r="AJ2636" s="16"/>
      <c r="AK2636" s="4"/>
      <c r="AL2636" s="59"/>
      <c r="AM2636" s="16"/>
      <c r="AN2636" s="15"/>
      <c r="AO2636" s="9"/>
      <c r="AP2636" s="17"/>
      <c r="AQ2636" s="15"/>
      <c r="AR2636" s="10"/>
      <c r="AS2636" s="61"/>
      <c r="AT2636" s="18"/>
      <c r="AU2636" s="18"/>
      <c r="AV2636" s="40"/>
      <c r="AW2636" s="18"/>
      <c r="AX2636" s="18"/>
      <c r="AY2636" s="18"/>
      <c r="AZ2636" s="18"/>
      <c r="BA2636" s="18"/>
      <c r="BB2636" s="18"/>
      <c r="BC2636" s="18"/>
      <c r="BD2636" s="18"/>
      <c r="BE2636" s="18"/>
      <c r="BF2636" s="18"/>
      <c r="BG2636" s="18"/>
      <c r="BH2636" s="18"/>
      <c r="BI2636" s="18"/>
      <c r="BJ2636" s="18"/>
      <c r="BK2636" s="18"/>
      <c r="BL2636" s="18"/>
      <c r="BM2636" s="18"/>
      <c r="BN2636" s="18"/>
      <c r="BO2636" s="18"/>
      <c r="BP2636" s="18"/>
      <c r="BQ2636" s="18"/>
      <c r="BR2636" s="18"/>
      <c r="BS2636" s="18"/>
      <c r="BT2636" s="18"/>
      <c r="BU2636" s="18"/>
      <c r="BV2636" s="18"/>
      <c r="BW2636" s="18"/>
      <c r="BX2636" s="18"/>
      <c r="BY2636" s="18"/>
      <c r="BZ2636" s="18"/>
      <c r="CA2636" s="18"/>
      <c r="CB2636" s="18"/>
      <c r="CC2636" s="18"/>
      <c r="CD2636" s="18"/>
      <c r="CE2636" s="18"/>
      <c r="CF2636" s="18"/>
      <c r="CG2636" s="18"/>
      <c r="CH2636" s="18"/>
      <c r="CI2636" s="18"/>
      <c r="CJ2636" s="18"/>
      <c r="CK2636" s="18"/>
      <c r="CL2636" s="18"/>
      <c r="CM2636" s="18"/>
      <c r="CN2636" s="18"/>
      <c r="CO2636" s="18"/>
      <c r="CP2636" s="18"/>
      <c r="CQ2636" s="18"/>
      <c r="CR2636" s="18"/>
      <c r="CS2636" s="18"/>
      <c r="CT2636" s="18"/>
      <c r="CU2636" s="18"/>
      <c r="CV2636" s="18"/>
      <c r="CW2636" s="18"/>
      <c r="CX2636" s="18"/>
      <c r="CY2636" s="18"/>
      <c r="CZ2636" s="18"/>
      <c r="DA2636" s="18"/>
      <c r="DB2636" s="18"/>
      <c r="DC2636" s="18"/>
      <c r="DD2636" s="18"/>
      <c r="DE2636" s="18"/>
      <c r="DF2636" s="18"/>
      <c r="DG2636" s="18"/>
      <c r="DH2636" s="18"/>
      <c r="DI2636" s="18"/>
      <c r="DJ2636" s="18"/>
      <c r="DK2636" s="18"/>
      <c r="DL2636" s="18"/>
      <c r="DM2636" s="18"/>
      <c r="DN2636" s="18"/>
      <c r="DO2636" s="18"/>
      <c r="DP2636" s="18"/>
      <c r="DQ2636" s="18"/>
      <c r="DR2636" s="18"/>
      <c r="DS2636" s="18"/>
      <c r="DT2636" s="18"/>
      <c r="DU2636" s="18"/>
      <c r="DV2636" s="18"/>
      <c r="DW2636" s="18"/>
      <c r="DX2636" s="18"/>
      <c r="DY2636" s="18"/>
      <c r="DZ2636" s="18"/>
      <c r="EA2636" s="18"/>
      <c r="EB2636" s="18"/>
      <c r="EC2636" s="18"/>
      <c r="ED2636" s="18"/>
      <c r="EE2636" s="18"/>
      <c r="EF2636" s="18"/>
      <c r="EG2636" s="18"/>
      <c r="EH2636" s="18"/>
      <c r="EI2636" s="18"/>
      <c r="EJ2636" s="18"/>
      <c r="EK2636" s="18"/>
      <c r="EL2636" s="18"/>
      <c r="EM2636" s="18"/>
      <c r="EN2636" s="18"/>
      <c r="EO2636" s="18"/>
      <c r="EP2636" s="18"/>
      <c r="EQ2636" s="18"/>
      <c r="ER2636" s="18"/>
      <c r="ES2636" s="18"/>
      <c r="ET2636" s="18"/>
      <c r="EU2636" s="18"/>
      <c r="EV2636" s="18"/>
      <c r="EW2636" s="18"/>
      <c r="EX2636" s="18"/>
      <c r="EY2636" s="18"/>
      <c r="EZ2636" s="18"/>
      <c r="FA2636" s="18"/>
      <c r="FB2636" s="18"/>
      <c r="FC2636" s="18"/>
      <c r="FD2636" s="18"/>
      <c r="FE2636" s="18"/>
      <c r="FF2636" s="18"/>
      <c r="FG2636" s="18"/>
      <c r="FH2636" s="18"/>
      <c r="FI2636" s="18"/>
      <c r="FJ2636" s="18"/>
      <c r="FK2636" s="18"/>
      <c r="FL2636" s="18"/>
      <c r="FM2636" s="18"/>
      <c r="FN2636" s="18"/>
      <c r="FO2636" s="18"/>
      <c r="FP2636" s="18"/>
      <c r="FQ2636" s="18"/>
      <c r="FR2636" s="18"/>
      <c r="FS2636" s="18"/>
      <c r="FT2636" s="18"/>
      <c r="FU2636" s="18"/>
      <c r="FV2636" s="18"/>
      <c r="FW2636" s="18"/>
      <c r="FX2636" s="18"/>
      <c r="FY2636" s="18"/>
      <c r="FZ2636" s="18"/>
      <c r="GA2636" s="18"/>
      <c r="GB2636" s="18"/>
      <c r="GC2636" s="18"/>
      <c r="GD2636" s="18"/>
      <c r="GE2636" s="18"/>
      <c r="GF2636" s="18"/>
      <c r="GG2636" s="18"/>
      <c r="GH2636" s="18"/>
      <c r="GI2636" s="18"/>
      <c r="GJ2636" s="18"/>
      <c r="GK2636" s="18"/>
      <c r="GL2636" s="18"/>
      <c r="GM2636" s="18"/>
      <c r="GN2636" s="18"/>
      <c r="GO2636" s="18"/>
      <c r="GP2636" s="18"/>
      <c r="GQ2636" s="18"/>
      <c r="GR2636" s="18"/>
      <c r="GS2636" s="18"/>
      <c r="GT2636" s="18"/>
    </row>
    <row r="2637" spans="1:202" x14ac:dyDescent="0.2">
      <c r="A2637" s="122"/>
      <c r="B2637" s="3"/>
      <c r="C2637" s="3"/>
      <c r="D2637" s="4"/>
      <c r="E2637" s="5"/>
      <c r="F2637" s="19"/>
      <c r="G2637" s="6"/>
      <c r="H2637" s="5"/>
      <c r="I2637" s="5"/>
      <c r="J2637" s="5"/>
      <c r="K2637" s="3"/>
      <c r="L2637" s="20"/>
      <c r="M2637" s="8"/>
      <c r="N2637" s="3"/>
      <c r="O2637" s="3"/>
      <c r="P2637" s="21"/>
      <c r="Q2637" s="2"/>
      <c r="R2637" s="9"/>
      <c r="S2637" s="9"/>
      <c r="T2637" s="9"/>
      <c r="U2637" s="9"/>
      <c r="V2637" s="9"/>
      <c r="W2637" s="9"/>
      <c r="X2637" s="9"/>
      <c r="Y2637" s="9"/>
      <c r="Z2637" s="9"/>
      <c r="AA2637" s="9"/>
      <c r="AB2637" s="9"/>
      <c r="AC2637" s="9"/>
      <c r="AD2637" s="9"/>
      <c r="AE2637" s="9"/>
      <c r="AF2637" s="59">
        <f>(AF2629+1)</f>
        <v>45105</v>
      </c>
      <c r="AG2637" s="15">
        <f t="shared" ref="AG2637:AK2652" si="887">VLOOKUP($AF2637,$A$10:$Q$3625,(AG$1)+1)</f>
        <v>0</v>
      </c>
      <c r="AH2637" s="15">
        <f t="shared" si="887"/>
        <v>0</v>
      </c>
      <c r="AI2637" s="4">
        <f t="shared" si="887"/>
        <v>0</v>
      </c>
      <c r="AJ2637" s="16">
        <f t="shared" si="887"/>
        <v>0</v>
      </c>
      <c r="AK2637" s="4">
        <f t="shared" si="887"/>
        <v>0</v>
      </c>
      <c r="AL2637" s="59">
        <f t="shared" ref="AL2637:AL2666" si="888">AF2637</f>
        <v>45105</v>
      </c>
      <c r="AM2637" s="16">
        <f t="shared" ref="AM2637:AS2652" si="889">VLOOKUP($AF2637,$A$10:$Q$3625,(AM$1)+1)</f>
        <v>0</v>
      </c>
      <c r="AN2637" s="15">
        <f t="shared" si="889"/>
        <v>0</v>
      </c>
      <c r="AO2637" s="9">
        <f t="shared" si="889"/>
        <v>0</v>
      </c>
      <c r="AP2637" s="17">
        <f t="shared" si="889"/>
        <v>0</v>
      </c>
      <c r="AQ2637" s="15">
        <f t="shared" si="889"/>
        <v>0</v>
      </c>
      <c r="AR2637" s="10">
        <f t="shared" si="889"/>
        <v>0</v>
      </c>
      <c r="AS2637" s="59">
        <f t="shared" si="889"/>
        <v>0</v>
      </c>
      <c r="AT2637" s="18"/>
      <c r="AU2637" s="18"/>
      <c r="AV2637" s="40"/>
      <c r="AW2637" s="18"/>
      <c r="AX2637" s="18"/>
      <c r="AY2637" s="18"/>
      <c r="AZ2637" s="18"/>
      <c r="BA2637" s="18"/>
      <c r="BB2637" s="18"/>
      <c r="BC2637" s="18"/>
      <c r="BD2637" s="18"/>
      <c r="BE2637" s="18"/>
      <c r="BF2637" s="18"/>
      <c r="BG2637" s="18"/>
      <c r="BH2637" s="18"/>
      <c r="BI2637" s="18"/>
      <c r="BJ2637" s="18"/>
      <c r="BK2637" s="18"/>
      <c r="BL2637" s="18"/>
      <c r="BM2637" s="18"/>
      <c r="BN2637" s="18"/>
      <c r="BO2637" s="18"/>
      <c r="BP2637" s="18"/>
      <c r="BQ2637" s="18"/>
      <c r="BR2637" s="18"/>
      <c r="BS2637" s="18"/>
      <c r="BT2637" s="18"/>
      <c r="BU2637" s="18"/>
      <c r="BV2637" s="18"/>
      <c r="BW2637" s="18"/>
      <c r="BX2637" s="18"/>
      <c r="BY2637" s="18"/>
      <c r="BZ2637" s="18"/>
      <c r="CA2637" s="18"/>
      <c r="CB2637" s="18"/>
      <c r="CC2637" s="18"/>
      <c r="CD2637" s="18"/>
      <c r="CE2637" s="18"/>
      <c r="CF2637" s="18"/>
      <c r="CG2637" s="18"/>
      <c r="CH2637" s="18"/>
      <c r="CI2637" s="18"/>
      <c r="CJ2637" s="18"/>
      <c r="CK2637" s="18"/>
      <c r="CL2637" s="18"/>
      <c r="CM2637" s="18"/>
      <c r="CN2637" s="18"/>
      <c r="CO2637" s="18"/>
      <c r="CP2637" s="18"/>
      <c r="CQ2637" s="18"/>
      <c r="CR2637" s="18"/>
      <c r="CS2637" s="18"/>
      <c r="CT2637" s="18"/>
      <c r="CU2637" s="18"/>
      <c r="CV2637" s="18"/>
      <c r="CW2637" s="18"/>
      <c r="CX2637" s="18"/>
      <c r="CY2637" s="18"/>
      <c r="CZ2637" s="18"/>
      <c r="DA2637" s="18"/>
      <c r="DB2637" s="18"/>
      <c r="DC2637" s="18"/>
      <c r="DD2637" s="18"/>
      <c r="DE2637" s="18"/>
      <c r="DF2637" s="18"/>
      <c r="DG2637" s="18"/>
      <c r="DH2637" s="18"/>
      <c r="DI2637" s="18"/>
      <c r="DJ2637" s="18"/>
      <c r="DK2637" s="18"/>
      <c r="DL2637" s="18"/>
      <c r="DM2637" s="18"/>
      <c r="DN2637" s="18"/>
      <c r="DO2637" s="18"/>
      <c r="DP2637" s="18"/>
      <c r="DQ2637" s="18"/>
      <c r="DR2637" s="18"/>
      <c r="DS2637" s="18"/>
      <c r="DT2637" s="18"/>
      <c r="DU2637" s="18"/>
      <c r="DV2637" s="18"/>
      <c r="DW2637" s="18"/>
      <c r="DX2637" s="18"/>
      <c r="DY2637" s="18"/>
      <c r="DZ2637" s="18"/>
      <c r="EA2637" s="18"/>
      <c r="EB2637" s="18"/>
      <c r="EC2637" s="18"/>
      <c r="ED2637" s="18"/>
      <c r="EE2637" s="18"/>
      <c r="EF2637" s="18"/>
      <c r="EG2637" s="18"/>
      <c r="EH2637" s="18"/>
      <c r="EI2637" s="18"/>
      <c r="EJ2637" s="18"/>
      <c r="EK2637" s="18"/>
      <c r="EL2637" s="18"/>
      <c r="EM2637" s="18"/>
      <c r="EN2637" s="18"/>
      <c r="EO2637" s="18"/>
      <c r="EP2637" s="18"/>
      <c r="EQ2637" s="18"/>
      <c r="ER2637" s="18"/>
      <c r="ES2637" s="18"/>
      <c r="ET2637" s="18"/>
      <c r="EU2637" s="18"/>
      <c r="EV2637" s="18"/>
      <c r="EW2637" s="18"/>
      <c r="EX2637" s="18"/>
      <c r="EY2637" s="18"/>
      <c r="EZ2637" s="18"/>
      <c r="FA2637" s="18"/>
      <c r="FB2637" s="18"/>
      <c r="FC2637" s="18"/>
      <c r="FD2637" s="18"/>
      <c r="FE2637" s="18"/>
      <c r="FF2637" s="18"/>
      <c r="FG2637" s="18"/>
      <c r="FH2637" s="18"/>
      <c r="FI2637" s="18"/>
      <c r="FJ2637" s="18"/>
      <c r="FK2637" s="18"/>
      <c r="FL2637" s="18"/>
      <c r="FM2637" s="18"/>
      <c r="FN2637" s="18"/>
      <c r="FO2637" s="18"/>
      <c r="FP2637" s="18"/>
      <c r="FQ2637" s="18"/>
      <c r="FR2637" s="18"/>
      <c r="FS2637" s="18"/>
      <c r="FT2637" s="18"/>
      <c r="FU2637" s="18"/>
      <c r="FV2637" s="18"/>
      <c r="FW2637" s="18"/>
      <c r="FX2637" s="18"/>
      <c r="FY2637" s="18"/>
      <c r="FZ2637" s="18"/>
      <c r="GA2637" s="18"/>
      <c r="GB2637" s="18"/>
      <c r="GC2637" s="18"/>
      <c r="GD2637" s="18"/>
      <c r="GE2637" s="18"/>
      <c r="GF2637" s="18"/>
      <c r="GG2637" s="18"/>
      <c r="GH2637" s="18"/>
      <c r="GI2637" s="18"/>
      <c r="GJ2637" s="18"/>
      <c r="GK2637" s="18"/>
      <c r="GL2637" s="18"/>
      <c r="GM2637" s="18"/>
      <c r="GN2637" s="18"/>
      <c r="GO2637" s="18"/>
      <c r="GP2637" s="18"/>
      <c r="GQ2637" s="18"/>
      <c r="GR2637" s="18"/>
      <c r="GS2637" s="18"/>
      <c r="GT2637" s="18"/>
    </row>
    <row r="2638" spans="1:202" x14ac:dyDescent="0.2">
      <c r="A2638" s="122"/>
      <c r="B2638" s="3"/>
      <c r="C2638" s="3"/>
      <c r="D2638" s="4"/>
      <c r="E2638" s="5"/>
      <c r="F2638" s="19"/>
      <c r="G2638" s="6"/>
      <c r="H2638" s="5"/>
      <c r="I2638" s="5"/>
      <c r="J2638" s="5"/>
      <c r="K2638" s="3"/>
      <c r="L2638" s="20"/>
      <c r="M2638" s="8"/>
      <c r="N2638" s="3"/>
      <c r="O2638" s="3"/>
      <c r="P2638" s="21"/>
      <c r="Q2638" s="2"/>
      <c r="R2638" s="9"/>
      <c r="S2638" s="9"/>
      <c r="T2638" s="9"/>
      <c r="U2638" s="9"/>
      <c r="V2638" s="9"/>
      <c r="W2638" s="9"/>
      <c r="X2638" s="9"/>
      <c r="Y2638" s="9"/>
      <c r="Z2638" s="9"/>
      <c r="AA2638" s="9"/>
      <c r="AB2638" s="9"/>
      <c r="AC2638" s="9"/>
      <c r="AD2638" s="9"/>
      <c r="AE2638" s="9"/>
      <c r="AF2638" s="59">
        <f t="shared" ref="AF2638:AF2666" si="890">(AF2637+1)</f>
        <v>45106</v>
      </c>
      <c r="AG2638" s="15">
        <f t="shared" si="887"/>
        <v>0</v>
      </c>
      <c r="AH2638" s="15">
        <f t="shared" si="887"/>
        <v>0</v>
      </c>
      <c r="AI2638" s="4">
        <f t="shared" si="887"/>
        <v>0</v>
      </c>
      <c r="AJ2638" s="16">
        <f t="shared" si="887"/>
        <v>0</v>
      </c>
      <c r="AK2638" s="4">
        <f t="shared" si="887"/>
        <v>0</v>
      </c>
      <c r="AL2638" s="59">
        <f t="shared" si="888"/>
        <v>45106</v>
      </c>
      <c r="AM2638" s="16">
        <f t="shared" si="889"/>
        <v>0</v>
      </c>
      <c r="AN2638" s="15">
        <f t="shared" si="889"/>
        <v>0</v>
      </c>
      <c r="AO2638" s="9">
        <f t="shared" si="889"/>
        <v>0</v>
      </c>
      <c r="AP2638" s="17">
        <f t="shared" si="889"/>
        <v>0</v>
      </c>
      <c r="AQ2638" s="15">
        <f t="shared" si="889"/>
        <v>0</v>
      </c>
      <c r="AR2638" s="10">
        <f t="shared" si="889"/>
        <v>0</v>
      </c>
      <c r="AS2638" s="59">
        <f t="shared" si="889"/>
        <v>0</v>
      </c>
      <c r="AT2638" s="18"/>
      <c r="AU2638" s="18"/>
      <c r="AV2638" s="40"/>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8"/>
      <c r="FH2638" s="18"/>
      <c r="FI2638" s="18"/>
      <c r="FJ2638" s="18"/>
      <c r="FK2638" s="18"/>
      <c r="FL2638" s="18"/>
      <c r="FM2638" s="18"/>
      <c r="FN2638" s="18"/>
      <c r="FO2638" s="18"/>
      <c r="FP2638" s="18"/>
      <c r="FQ2638" s="18"/>
      <c r="FR2638" s="18"/>
      <c r="FS2638" s="18"/>
      <c r="FT2638" s="18"/>
      <c r="FU2638" s="18"/>
      <c r="FV2638" s="18"/>
      <c r="FW2638" s="18"/>
      <c r="FX2638" s="18"/>
      <c r="FY2638" s="18"/>
      <c r="FZ2638" s="18"/>
      <c r="GA2638" s="18"/>
      <c r="GB2638" s="18"/>
      <c r="GC2638" s="18"/>
      <c r="GD2638" s="18"/>
      <c r="GE2638" s="18"/>
      <c r="GF2638" s="18"/>
      <c r="GG2638" s="18"/>
      <c r="GH2638" s="18"/>
      <c r="GI2638" s="18"/>
      <c r="GJ2638" s="18"/>
      <c r="GK2638" s="18"/>
      <c r="GL2638" s="18"/>
      <c r="GM2638" s="18"/>
      <c r="GN2638" s="18"/>
      <c r="GO2638" s="18"/>
      <c r="GP2638" s="18"/>
      <c r="GQ2638" s="18"/>
      <c r="GR2638" s="18"/>
      <c r="GS2638" s="18"/>
      <c r="GT2638" s="18"/>
    </row>
    <row r="2639" spans="1:202" x14ac:dyDescent="0.2">
      <c r="A2639" s="122"/>
      <c r="B2639" s="3"/>
      <c r="C2639" s="3"/>
      <c r="D2639" s="4"/>
      <c r="E2639" s="5"/>
      <c r="F2639" s="19"/>
      <c r="G2639" s="6"/>
      <c r="H2639" s="5"/>
      <c r="I2639" s="5"/>
      <c r="J2639" s="5"/>
      <c r="K2639" s="3"/>
      <c r="L2639" s="20"/>
      <c r="M2639" s="8"/>
      <c r="N2639" s="3"/>
      <c r="O2639" s="3"/>
      <c r="P2639" s="21"/>
      <c r="Q2639" s="2"/>
      <c r="R2639" s="9"/>
      <c r="S2639" s="9"/>
      <c r="T2639" s="9"/>
      <c r="U2639" s="9"/>
      <c r="V2639" s="9"/>
      <c r="W2639" s="9"/>
      <c r="X2639" s="9"/>
      <c r="Y2639" s="9"/>
      <c r="Z2639" s="9"/>
      <c r="AA2639" s="9"/>
      <c r="AB2639" s="9"/>
      <c r="AC2639" s="9"/>
      <c r="AD2639" s="9"/>
      <c r="AE2639" s="9"/>
      <c r="AF2639" s="59">
        <f t="shared" si="890"/>
        <v>45107</v>
      </c>
      <c r="AG2639" s="15">
        <f t="shared" si="887"/>
        <v>0</v>
      </c>
      <c r="AH2639" s="15">
        <f t="shared" si="887"/>
        <v>0</v>
      </c>
      <c r="AI2639" s="4">
        <f t="shared" si="887"/>
        <v>0</v>
      </c>
      <c r="AJ2639" s="16">
        <f t="shared" si="887"/>
        <v>0</v>
      </c>
      <c r="AK2639" s="4">
        <f t="shared" si="887"/>
        <v>0</v>
      </c>
      <c r="AL2639" s="59">
        <f t="shared" si="888"/>
        <v>45107</v>
      </c>
      <c r="AM2639" s="16">
        <f t="shared" si="889"/>
        <v>0</v>
      </c>
      <c r="AN2639" s="15">
        <f t="shared" si="889"/>
        <v>0</v>
      </c>
      <c r="AO2639" s="9">
        <f t="shared" si="889"/>
        <v>0</v>
      </c>
      <c r="AP2639" s="17">
        <f t="shared" si="889"/>
        <v>0</v>
      </c>
      <c r="AQ2639" s="15">
        <f t="shared" si="889"/>
        <v>0</v>
      </c>
      <c r="AR2639" s="10">
        <f t="shared" si="889"/>
        <v>0</v>
      </c>
      <c r="AS2639" s="59">
        <f t="shared" si="889"/>
        <v>0</v>
      </c>
      <c r="AT2639" s="18"/>
      <c r="AU2639" s="18"/>
      <c r="AV2639" s="40"/>
      <c r="AW2639" s="18"/>
      <c r="AX2639" s="18"/>
      <c r="AY2639" s="18"/>
      <c r="AZ2639" s="18"/>
      <c r="BA2639" s="18"/>
      <c r="BB2639" s="18"/>
      <c r="BC2639" s="18"/>
      <c r="BD2639" s="18"/>
      <c r="BE2639" s="18"/>
      <c r="BF2639" s="18"/>
      <c r="BG2639" s="18"/>
      <c r="BH2639" s="18"/>
      <c r="BI2639" s="18"/>
      <c r="BJ2639" s="18"/>
      <c r="BK2639" s="18"/>
      <c r="BL2639" s="18"/>
      <c r="BM2639" s="18"/>
      <c r="BN2639" s="18"/>
      <c r="BO2639" s="18"/>
      <c r="BP2639" s="18"/>
      <c r="BQ2639" s="18"/>
      <c r="BR2639" s="18"/>
      <c r="BS2639" s="18"/>
      <c r="BT2639" s="18"/>
      <c r="BU2639" s="18"/>
      <c r="BV2639" s="18"/>
      <c r="BW2639" s="18"/>
      <c r="BX2639" s="18"/>
      <c r="BY2639" s="18"/>
      <c r="BZ2639" s="18"/>
      <c r="CA2639" s="18"/>
      <c r="CB2639" s="18"/>
      <c r="CC2639" s="18"/>
      <c r="CD2639" s="18"/>
      <c r="CE2639" s="18"/>
      <c r="CF2639" s="18"/>
      <c r="CG2639" s="18"/>
      <c r="CH2639" s="18"/>
      <c r="CI2639" s="18"/>
      <c r="CJ2639" s="18"/>
      <c r="CK2639" s="18"/>
      <c r="CL2639" s="18"/>
      <c r="CM2639" s="18"/>
      <c r="CN2639" s="18"/>
      <c r="CO2639" s="18"/>
      <c r="CP2639" s="18"/>
      <c r="CQ2639" s="18"/>
      <c r="CR2639" s="18"/>
      <c r="CS2639" s="18"/>
      <c r="CT2639" s="18"/>
      <c r="CU2639" s="18"/>
      <c r="CV2639" s="18"/>
      <c r="CW2639" s="18"/>
      <c r="CX2639" s="18"/>
      <c r="CY2639" s="18"/>
      <c r="CZ2639" s="18"/>
      <c r="DA2639" s="18"/>
      <c r="DB2639" s="18"/>
      <c r="DC2639" s="18"/>
      <c r="DD2639" s="18"/>
      <c r="DE2639" s="18"/>
      <c r="DF2639" s="18"/>
      <c r="DG2639" s="18"/>
      <c r="DH2639" s="18"/>
      <c r="DI2639" s="18"/>
      <c r="DJ2639" s="18"/>
      <c r="DK2639" s="18"/>
      <c r="DL2639" s="18"/>
      <c r="DM2639" s="18"/>
      <c r="DN2639" s="18"/>
      <c r="DO2639" s="18"/>
      <c r="DP2639" s="18"/>
      <c r="DQ2639" s="18"/>
      <c r="DR2639" s="18"/>
      <c r="DS2639" s="18"/>
      <c r="DT2639" s="18"/>
      <c r="DU2639" s="18"/>
      <c r="DV2639" s="18"/>
      <c r="DW2639" s="18"/>
      <c r="DX2639" s="18"/>
      <c r="DY2639" s="18"/>
      <c r="DZ2639" s="18"/>
      <c r="EA2639" s="18"/>
      <c r="EB2639" s="18"/>
      <c r="EC2639" s="18"/>
      <c r="ED2639" s="18"/>
      <c r="EE2639" s="18"/>
      <c r="EF2639" s="18"/>
      <c r="EG2639" s="18"/>
      <c r="EH2639" s="18"/>
      <c r="EI2639" s="18"/>
      <c r="EJ2639" s="18"/>
      <c r="EK2639" s="18"/>
      <c r="EL2639" s="18"/>
      <c r="EM2639" s="18"/>
      <c r="EN2639" s="18"/>
      <c r="EO2639" s="18"/>
      <c r="EP2639" s="18"/>
      <c r="EQ2639" s="18"/>
      <c r="ER2639" s="18"/>
      <c r="ES2639" s="18"/>
      <c r="ET2639" s="18"/>
      <c r="EU2639" s="18"/>
      <c r="EV2639" s="18"/>
      <c r="EW2639" s="18"/>
      <c r="EX2639" s="18"/>
      <c r="EY2639" s="18"/>
      <c r="EZ2639" s="18"/>
      <c r="FA2639" s="18"/>
      <c r="FB2639" s="18"/>
      <c r="FC2639" s="18"/>
      <c r="FD2639" s="18"/>
      <c r="FE2639" s="18"/>
      <c r="FF2639" s="18"/>
      <c r="FG2639" s="18"/>
      <c r="FH2639" s="18"/>
      <c r="FI2639" s="18"/>
      <c r="FJ2639" s="18"/>
      <c r="FK2639" s="18"/>
      <c r="FL2639" s="18"/>
      <c r="FM2639" s="18"/>
      <c r="FN2639" s="18"/>
      <c r="FO2639" s="18"/>
      <c r="FP2639" s="18"/>
      <c r="FQ2639" s="18"/>
      <c r="FR2639" s="18"/>
      <c r="FS2639" s="18"/>
      <c r="FT2639" s="18"/>
      <c r="FU2639" s="18"/>
      <c r="FV2639" s="18"/>
      <c r="FW2639" s="18"/>
      <c r="FX2639" s="18"/>
      <c r="FY2639" s="18"/>
      <c r="FZ2639" s="18"/>
      <c r="GA2639" s="18"/>
      <c r="GB2639" s="18"/>
      <c r="GC2639" s="18"/>
      <c r="GD2639" s="18"/>
      <c r="GE2639" s="18"/>
      <c r="GF2639" s="18"/>
      <c r="GG2639" s="18"/>
      <c r="GH2639" s="18"/>
      <c r="GI2639" s="18"/>
      <c r="GJ2639" s="18"/>
      <c r="GK2639" s="18"/>
      <c r="GL2639" s="18"/>
      <c r="GM2639" s="18"/>
      <c r="GN2639" s="18"/>
      <c r="GO2639" s="18"/>
      <c r="GP2639" s="18"/>
      <c r="GQ2639" s="18"/>
      <c r="GR2639" s="18"/>
      <c r="GS2639" s="18"/>
      <c r="GT2639" s="18"/>
    </row>
    <row r="2640" spans="1:202" x14ac:dyDescent="0.2">
      <c r="A2640" s="122"/>
      <c r="B2640" s="3"/>
      <c r="C2640" s="3"/>
      <c r="D2640" s="4"/>
      <c r="E2640" s="5"/>
      <c r="F2640" s="19"/>
      <c r="G2640" s="6"/>
      <c r="H2640" s="5"/>
      <c r="I2640" s="5"/>
      <c r="J2640" s="5"/>
      <c r="K2640" s="3"/>
      <c r="L2640" s="20"/>
      <c r="M2640" s="8"/>
      <c r="N2640" s="3"/>
      <c r="O2640" s="3"/>
      <c r="P2640" s="21"/>
      <c r="Q2640" s="2"/>
      <c r="R2640" s="9"/>
      <c r="S2640" s="9"/>
      <c r="T2640" s="9"/>
      <c r="U2640" s="9"/>
      <c r="V2640" s="9"/>
      <c r="W2640" s="9"/>
      <c r="X2640" s="9"/>
      <c r="Y2640" s="9"/>
      <c r="Z2640" s="9"/>
      <c r="AA2640" s="9"/>
      <c r="AB2640" s="9"/>
      <c r="AC2640" s="9"/>
      <c r="AD2640" s="9"/>
      <c r="AE2640" s="9"/>
      <c r="AF2640" s="59">
        <f t="shared" si="890"/>
        <v>45108</v>
      </c>
      <c r="AG2640" s="15">
        <f t="shared" si="887"/>
        <v>0</v>
      </c>
      <c r="AH2640" s="15">
        <f t="shared" si="887"/>
        <v>0</v>
      </c>
      <c r="AI2640" s="4">
        <f t="shared" si="887"/>
        <v>0</v>
      </c>
      <c r="AJ2640" s="16">
        <f t="shared" si="887"/>
        <v>0</v>
      </c>
      <c r="AK2640" s="4">
        <f t="shared" si="887"/>
        <v>0</v>
      </c>
      <c r="AL2640" s="59">
        <f t="shared" si="888"/>
        <v>45108</v>
      </c>
      <c r="AM2640" s="16">
        <f t="shared" si="889"/>
        <v>0</v>
      </c>
      <c r="AN2640" s="15">
        <f t="shared" si="889"/>
        <v>0</v>
      </c>
      <c r="AO2640" s="9">
        <f t="shared" si="889"/>
        <v>0</v>
      </c>
      <c r="AP2640" s="17">
        <f t="shared" si="889"/>
        <v>0</v>
      </c>
      <c r="AQ2640" s="15">
        <f t="shared" si="889"/>
        <v>0</v>
      </c>
      <c r="AR2640" s="10">
        <f t="shared" si="889"/>
        <v>0</v>
      </c>
      <c r="AS2640" s="59">
        <f t="shared" si="889"/>
        <v>0</v>
      </c>
      <c r="AT2640" s="18"/>
      <c r="AU2640" s="18"/>
      <c r="AV2640" s="40"/>
      <c r="AW2640" s="18"/>
      <c r="AX2640" s="18"/>
      <c r="AY2640" s="18"/>
      <c r="AZ2640" s="18"/>
      <c r="BA2640" s="18"/>
      <c r="BB2640" s="18"/>
      <c r="BC2640" s="18"/>
      <c r="BD2640" s="18"/>
      <c r="BE2640" s="18"/>
      <c r="BF2640" s="18"/>
      <c r="BG2640" s="18"/>
      <c r="BH2640" s="18"/>
      <c r="BI2640" s="18"/>
      <c r="BJ2640" s="18"/>
      <c r="BK2640" s="18"/>
      <c r="BL2640" s="18"/>
      <c r="BM2640" s="18"/>
      <c r="BN2640" s="18"/>
      <c r="BO2640" s="18"/>
      <c r="BP2640" s="18"/>
      <c r="BQ2640" s="18"/>
      <c r="BR2640" s="18"/>
      <c r="BS2640" s="18"/>
      <c r="BT2640" s="18"/>
      <c r="BU2640" s="18"/>
      <c r="BV2640" s="18"/>
      <c r="BW2640" s="18"/>
      <c r="BX2640" s="18"/>
      <c r="BY2640" s="18"/>
      <c r="BZ2640" s="18"/>
      <c r="CA2640" s="18"/>
      <c r="CB2640" s="18"/>
      <c r="CC2640" s="18"/>
      <c r="CD2640" s="18"/>
      <c r="CE2640" s="18"/>
      <c r="CF2640" s="18"/>
      <c r="CG2640" s="18"/>
      <c r="CH2640" s="18"/>
      <c r="CI2640" s="18"/>
      <c r="CJ2640" s="18"/>
      <c r="CK2640" s="18"/>
      <c r="CL2640" s="18"/>
      <c r="CM2640" s="18"/>
      <c r="CN2640" s="18"/>
      <c r="CO2640" s="18"/>
      <c r="CP2640" s="18"/>
      <c r="CQ2640" s="18"/>
      <c r="CR2640" s="18"/>
      <c r="CS2640" s="18"/>
      <c r="CT2640" s="18"/>
      <c r="CU2640" s="18"/>
      <c r="CV2640" s="18"/>
      <c r="CW2640" s="18"/>
      <c r="CX2640" s="18"/>
      <c r="CY2640" s="18"/>
      <c r="CZ2640" s="18"/>
      <c r="DA2640" s="18"/>
      <c r="DB2640" s="18"/>
      <c r="DC2640" s="18"/>
      <c r="DD2640" s="18"/>
      <c r="DE2640" s="18"/>
      <c r="DF2640" s="18"/>
      <c r="DG2640" s="18"/>
      <c r="DH2640" s="18"/>
      <c r="DI2640" s="18"/>
      <c r="DJ2640" s="18"/>
      <c r="DK2640" s="18"/>
      <c r="DL2640" s="18"/>
      <c r="DM2640" s="18"/>
      <c r="DN2640" s="18"/>
      <c r="DO2640" s="18"/>
      <c r="DP2640" s="18"/>
      <c r="DQ2640" s="18"/>
      <c r="DR2640" s="18"/>
      <c r="DS2640" s="18"/>
      <c r="DT2640" s="18"/>
      <c r="DU2640" s="18"/>
      <c r="DV2640" s="18"/>
      <c r="DW2640" s="18"/>
      <c r="DX2640" s="18"/>
      <c r="DY2640" s="18"/>
      <c r="DZ2640" s="18"/>
      <c r="EA2640" s="18"/>
      <c r="EB2640" s="18"/>
      <c r="EC2640" s="18"/>
      <c r="ED2640" s="18"/>
      <c r="EE2640" s="18"/>
      <c r="EF2640" s="18"/>
      <c r="EG2640" s="18"/>
      <c r="EH2640" s="18"/>
      <c r="EI2640" s="18"/>
      <c r="EJ2640" s="18"/>
      <c r="EK2640" s="18"/>
      <c r="EL2640" s="18"/>
      <c r="EM2640" s="18"/>
      <c r="EN2640" s="18"/>
      <c r="EO2640" s="18"/>
      <c r="EP2640" s="18"/>
      <c r="EQ2640" s="18"/>
      <c r="ER2640" s="18"/>
      <c r="ES2640" s="18"/>
      <c r="ET2640" s="18"/>
      <c r="EU2640" s="18"/>
      <c r="EV2640" s="18"/>
      <c r="EW2640" s="18"/>
      <c r="EX2640" s="18"/>
      <c r="EY2640" s="18"/>
      <c r="EZ2640" s="18"/>
      <c r="FA2640" s="18"/>
      <c r="FB2640" s="18"/>
      <c r="FC2640" s="18"/>
      <c r="FD2640" s="18"/>
      <c r="FE2640" s="18"/>
      <c r="FF2640" s="18"/>
      <c r="FG2640" s="18"/>
      <c r="FH2640" s="18"/>
      <c r="FI2640" s="18"/>
      <c r="FJ2640" s="18"/>
      <c r="FK2640" s="18"/>
      <c r="FL2640" s="18"/>
      <c r="FM2640" s="18"/>
      <c r="FN2640" s="18"/>
      <c r="FO2640" s="18"/>
      <c r="FP2640" s="18"/>
      <c r="FQ2640" s="18"/>
      <c r="FR2640" s="18"/>
      <c r="FS2640" s="18"/>
      <c r="FT2640" s="18"/>
      <c r="FU2640" s="18"/>
      <c r="FV2640" s="18"/>
      <c r="FW2640" s="18"/>
      <c r="FX2640" s="18"/>
      <c r="FY2640" s="18"/>
      <c r="FZ2640" s="18"/>
      <c r="GA2640" s="18"/>
      <c r="GB2640" s="18"/>
      <c r="GC2640" s="18"/>
      <c r="GD2640" s="18"/>
      <c r="GE2640" s="18"/>
      <c r="GF2640" s="18"/>
      <c r="GG2640" s="18"/>
      <c r="GH2640" s="18"/>
      <c r="GI2640" s="18"/>
      <c r="GJ2640" s="18"/>
      <c r="GK2640" s="18"/>
      <c r="GL2640" s="18"/>
      <c r="GM2640" s="18"/>
      <c r="GN2640" s="18"/>
      <c r="GO2640" s="18"/>
      <c r="GP2640" s="18"/>
      <c r="GQ2640" s="18"/>
      <c r="GR2640" s="18"/>
      <c r="GS2640" s="18"/>
      <c r="GT2640" s="18"/>
    </row>
    <row r="2641" spans="1:202" x14ac:dyDescent="0.2">
      <c r="A2641" s="122"/>
      <c r="B2641" s="3"/>
      <c r="C2641" s="3"/>
      <c r="D2641" s="4"/>
      <c r="E2641" s="5"/>
      <c r="F2641" s="19"/>
      <c r="G2641" s="6"/>
      <c r="H2641" s="5"/>
      <c r="I2641" s="5"/>
      <c r="J2641" s="5"/>
      <c r="K2641" s="3"/>
      <c r="L2641" s="20"/>
      <c r="M2641" s="8"/>
      <c r="N2641" s="3"/>
      <c r="O2641" s="3"/>
      <c r="P2641" s="21"/>
      <c r="Q2641" s="2"/>
      <c r="R2641" s="9"/>
      <c r="S2641" s="9"/>
      <c r="T2641" s="9"/>
      <c r="U2641" s="9"/>
      <c r="V2641" s="9"/>
      <c r="W2641" s="9"/>
      <c r="X2641" s="9"/>
      <c r="Y2641" s="9"/>
      <c r="Z2641" s="9"/>
      <c r="AA2641" s="9"/>
      <c r="AB2641" s="9"/>
      <c r="AC2641" s="9"/>
      <c r="AD2641" s="9"/>
      <c r="AE2641" s="9"/>
      <c r="AF2641" s="59">
        <f t="shared" si="890"/>
        <v>45109</v>
      </c>
      <c r="AG2641" s="15">
        <f t="shared" si="887"/>
        <v>0</v>
      </c>
      <c r="AH2641" s="15">
        <f t="shared" si="887"/>
        <v>0</v>
      </c>
      <c r="AI2641" s="4">
        <f t="shared" si="887"/>
        <v>0</v>
      </c>
      <c r="AJ2641" s="16">
        <f t="shared" si="887"/>
        <v>0</v>
      </c>
      <c r="AK2641" s="4">
        <f t="shared" si="887"/>
        <v>0</v>
      </c>
      <c r="AL2641" s="59">
        <f t="shared" si="888"/>
        <v>45109</v>
      </c>
      <c r="AM2641" s="16">
        <f t="shared" si="889"/>
        <v>0</v>
      </c>
      <c r="AN2641" s="15">
        <f t="shared" si="889"/>
        <v>0</v>
      </c>
      <c r="AO2641" s="9">
        <f t="shared" si="889"/>
        <v>0</v>
      </c>
      <c r="AP2641" s="17">
        <f t="shared" si="889"/>
        <v>0</v>
      </c>
      <c r="AQ2641" s="15">
        <f t="shared" si="889"/>
        <v>0</v>
      </c>
      <c r="AR2641" s="10">
        <f t="shared" si="889"/>
        <v>0</v>
      </c>
      <c r="AS2641" s="59">
        <f t="shared" si="889"/>
        <v>0</v>
      </c>
      <c r="AT2641" s="18"/>
      <c r="AU2641" s="18"/>
      <c r="AV2641" s="40"/>
      <c r="AW2641" s="18"/>
      <c r="AX2641" s="18"/>
      <c r="AY2641" s="18"/>
      <c r="AZ2641" s="18"/>
      <c r="BA2641" s="18"/>
      <c r="BB2641" s="18"/>
      <c r="BC2641" s="18"/>
      <c r="BD2641" s="18"/>
      <c r="BE2641" s="18"/>
      <c r="BF2641" s="18"/>
      <c r="BG2641" s="18"/>
      <c r="BH2641" s="18"/>
      <c r="BI2641" s="18"/>
      <c r="BJ2641" s="18"/>
      <c r="BK2641" s="18"/>
      <c r="BL2641" s="18"/>
      <c r="BM2641" s="18"/>
      <c r="BN2641" s="18"/>
      <c r="BO2641" s="18"/>
      <c r="BP2641" s="18"/>
      <c r="BQ2641" s="18"/>
      <c r="BR2641" s="18"/>
      <c r="BS2641" s="18"/>
      <c r="BT2641" s="18"/>
      <c r="BU2641" s="18"/>
      <c r="BV2641" s="18"/>
      <c r="BW2641" s="18"/>
      <c r="BX2641" s="18"/>
      <c r="BY2641" s="18"/>
      <c r="BZ2641" s="18"/>
      <c r="CA2641" s="18"/>
      <c r="CB2641" s="18"/>
      <c r="CC2641" s="18"/>
      <c r="CD2641" s="18"/>
      <c r="CE2641" s="18"/>
      <c r="CF2641" s="18"/>
      <c r="CG2641" s="18"/>
      <c r="CH2641" s="18"/>
      <c r="CI2641" s="18"/>
      <c r="CJ2641" s="18"/>
      <c r="CK2641" s="18"/>
      <c r="CL2641" s="18"/>
      <c r="CM2641" s="18"/>
      <c r="CN2641" s="18"/>
      <c r="CO2641" s="18"/>
      <c r="CP2641" s="18"/>
      <c r="CQ2641" s="18"/>
      <c r="CR2641" s="18"/>
      <c r="CS2641" s="18"/>
      <c r="CT2641" s="18"/>
      <c r="CU2641" s="18"/>
      <c r="CV2641" s="18"/>
      <c r="CW2641" s="18"/>
      <c r="CX2641" s="18"/>
      <c r="CY2641" s="18"/>
      <c r="CZ2641" s="18"/>
      <c r="DA2641" s="18"/>
      <c r="DB2641" s="18"/>
      <c r="DC2641" s="18"/>
      <c r="DD2641" s="18"/>
      <c r="DE2641" s="18"/>
      <c r="DF2641" s="18"/>
      <c r="DG2641" s="18"/>
      <c r="DH2641" s="18"/>
      <c r="DI2641" s="18"/>
      <c r="DJ2641" s="18"/>
      <c r="DK2641" s="18"/>
      <c r="DL2641" s="18"/>
      <c r="DM2641" s="18"/>
      <c r="DN2641" s="18"/>
      <c r="DO2641" s="18"/>
      <c r="DP2641" s="18"/>
      <c r="DQ2641" s="18"/>
      <c r="DR2641" s="18"/>
      <c r="DS2641" s="18"/>
      <c r="DT2641" s="18"/>
      <c r="DU2641" s="18"/>
      <c r="DV2641" s="18"/>
      <c r="DW2641" s="18"/>
      <c r="DX2641" s="18"/>
      <c r="DY2641" s="18"/>
      <c r="DZ2641" s="18"/>
      <c r="EA2641" s="18"/>
      <c r="EB2641" s="18"/>
      <c r="EC2641" s="18"/>
      <c r="ED2641" s="18"/>
      <c r="EE2641" s="18"/>
      <c r="EF2641" s="18"/>
      <c r="EG2641" s="18"/>
      <c r="EH2641" s="18"/>
      <c r="EI2641" s="18"/>
      <c r="EJ2641" s="18"/>
      <c r="EK2641" s="18"/>
      <c r="EL2641" s="18"/>
      <c r="EM2641" s="18"/>
      <c r="EN2641" s="18"/>
      <c r="EO2641" s="18"/>
      <c r="EP2641" s="18"/>
      <c r="EQ2641" s="18"/>
      <c r="ER2641" s="18"/>
      <c r="ES2641" s="18"/>
      <c r="ET2641" s="18"/>
      <c r="EU2641" s="18"/>
      <c r="EV2641" s="18"/>
      <c r="EW2641" s="18"/>
      <c r="EX2641" s="18"/>
      <c r="EY2641" s="18"/>
      <c r="EZ2641" s="18"/>
      <c r="FA2641" s="18"/>
      <c r="FB2641" s="18"/>
      <c r="FC2641" s="18"/>
      <c r="FD2641" s="18"/>
      <c r="FE2641" s="18"/>
      <c r="FF2641" s="18"/>
      <c r="FG2641" s="18"/>
      <c r="FH2641" s="18"/>
      <c r="FI2641" s="18"/>
      <c r="FJ2641" s="18"/>
      <c r="FK2641" s="18"/>
      <c r="FL2641" s="18"/>
      <c r="FM2641" s="18"/>
      <c r="FN2641" s="18"/>
      <c r="FO2641" s="18"/>
      <c r="FP2641" s="18"/>
      <c r="FQ2641" s="18"/>
      <c r="FR2641" s="18"/>
      <c r="FS2641" s="18"/>
      <c r="FT2641" s="18"/>
      <c r="FU2641" s="18"/>
      <c r="FV2641" s="18"/>
      <c r="FW2641" s="18"/>
      <c r="FX2641" s="18"/>
      <c r="FY2641" s="18"/>
      <c r="FZ2641" s="18"/>
      <c r="GA2641" s="18"/>
      <c r="GB2641" s="18"/>
      <c r="GC2641" s="18"/>
      <c r="GD2641" s="18"/>
      <c r="GE2641" s="18"/>
      <c r="GF2641" s="18"/>
      <c r="GG2641" s="18"/>
      <c r="GH2641" s="18"/>
      <c r="GI2641" s="18"/>
      <c r="GJ2641" s="18"/>
      <c r="GK2641" s="18"/>
      <c r="GL2641" s="18"/>
      <c r="GM2641" s="18"/>
      <c r="GN2641" s="18"/>
      <c r="GO2641" s="18"/>
      <c r="GP2641" s="18"/>
      <c r="GQ2641" s="18"/>
      <c r="GR2641" s="18"/>
      <c r="GS2641" s="18"/>
      <c r="GT2641" s="18"/>
    </row>
    <row r="2642" spans="1:202" x14ac:dyDescent="0.2">
      <c r="A2642" s="122"/>
      <c r="B2642" s="3"/>
      <c r="C2642" s="3"/>
      <c r="D2642" s="4"/>
      <c r="E2642" s="5"/>
      <c r="F2642" s="19"/>
      <c r="G2642" s="6"/>
      <c r="H2642" s="5"/>
      <c r="I2642" s="5"/>
      <c r="J2642" s="5"/>
      <c r="K2642" s="3"/>
      <c r="L2642" s="20"/>
      <c r="M2642" s="8"/>
      <c r="N2642" s="3"/>
      <c r="O2642" s="3"/>
      <c r="P2642" s="21"/>
      <c r="Q2642" s="2"/>
      <c r="R2642" s="9"/>
      <c r="S2642" s="9"/>
      <c r="T2642" s="9"/>
      <c r="U2642" s="9"/>
      <c r="V2642" s="9"/>
      <c r="W2642" s="9"/>
      <c r="X2642" s="9"/>
      <c r="Y2642" s="9"/>
      <c r="Z2642" s="9"/>
      <c r="AA2642" s="9"/>
      <c r="AB2642" s="9"/>
      <c r="AC2642" s="9"/>
      <c r="AD2642" s="9"/>
      <c r="AE2642" s="9"/>
      <c r="AF2642" s="59">
        <f t="shared" si="890"/>
        <v>45110</v>
      </c>
      <c r="AG2642" s="15">
        <f t="shared" si="887"/>
        <v>0</v>
      </c>
      <c r="AH2642" s="15">
        <f t="shared" si="887"/>
        <v>0</v>
      </c>
      <c r="AI2642" s="4">
        <f t="shared" si="887"/>
        <v>0</v>
      </c>
      <c r="AJ2642" s="16">
        <f t="shared" si="887"/>
        <v>0</v>
      </c>
      <c r="AK2642" s="4">
        <f t="shared" si="887"/>
        <v>0</v>
      </c>
      <c r="AL2642" s="59">
        <f t="shared" si="888"/>
        <v>45110</v>
      </c>
      <c r="AM2642" s="16">
        <f t="shared" si="889"/>
        <v>0</v>
      </c>
      <c r="AN2642" s="15">
        <f t="shared" si="889"/>
        <v>0</v>
      </c>
      <c r="AO2642" s="9">
        <f t="shared" si="889"/>
        <v>0</v>
      </c>
      <c r="AP2642" s="17">
        <f t="shared" si="889"/>
        <v>0</v>
      </c>
      <c r="AQ2642" s="15">
        <f t="shared" si="889"/>
        <v>0</v>
      </c>
      <c r="AR2642" s="10">
        <f t="shared" si="889"/>
        <v>0</v>
      </c>
      <c r="AS2642" s="59">
        <f t="shared" si="889"/>
        <v>0</v>
      </c>
      <c r="AT2642" s="18"/>
      <c r="AU2642" s="18"/>
      <c r="AV2642" s="40"/>
      <c r="AW2642" s="18"/>
      <c r="AX2642" s="18"/>
      <c r="AY2642" s="18"/>
      <c r="AZ2642" s="18"/>
      <c r="BA2642" s="18"/>
      <c r="BB2642" s="18"/>
      <c r="BC2642" s="18"/>
      <c r="BD2642" s="18"/>
      <c r="BE2642" s="18"/>
      <c r="BF2642" s="18"/>
      <c r="BG2642" s="18"/>
      <c r="BH2642" s="18"/>
      <c r="BI2642" s="18"/>
      <c r="BJ2642" s="18"/>
      <c r="BK2642" s="18"/>
      <c r="BL2642" s="18"/>
      <c r="BM2642" s="18"/>
      <c r="BN2642" s="18"/>
      <c r="BO2642" s="18"/>
      <c r="BP2642" s="18"/>
      <c r="BQ2642" s="18"/>
      <c r="BR2642" s="18"/>
      <c r="BS2642" s="18"/>
      <c r="BT2642" s="18"/>
      <c r="BU2642" s="18"/>
      <c r="BV2642" s="18"/>
      <c r="BW2642" s="18"/>
      <c r="BX2642" s="18"/>
      <c r="BY2642" s="18"/>
      <c r="BZ2642" s="18"/>
      <c r="CA2642" s="18"/>
      <c r="CB2642" s="18"/>
      <c r="CC2642" s="18"/>
      <c r="CD2642" s="18"/>
      <c r="CE2642" s="18"/>
      <c r="CF2642" s="18"/>
      <c r="CG2642" s="18"/>
      <c r="CH2642" s="18"/>
      <c r="CI2642" s="18"/>
      <c r="CJ2642" s="18"/>
      <c r="CK2642" s="18"/>
      <c r="CL2642" s="18"/>
      <c r="CM2642" s="18"/>
      <c r="CN2642" s="18"/>
      <c r="CO2642" s="18"/>
      <c r="CP2642" s="18"/>
      <c r="CQ2642" s="18"/>
      <c r="CR2642" s="18"/>
      <c r="CS2642" s="18"/>
      <c r="CT2642" s="18"/>
      <c r="CU2642" s="18"/>
      <c r="CV2642" s="18"/>
      <c r="CW2642" s="18"/>
      <c r="CX2642" s="18"/>
      <c r="CY2642" s="18"/>
      <c r="CZ2642" s="18"/>
      <c r="DA2642" s="18"/>
      <c r="DB2642" s="18"/>
      <c r="DC2642" s="18"/>
      <c r="DD2642" s="18"/>
      <c r="DE2642" s="18"/>
      <c r="DF2642" s="18"/>
      <c r="DG2642" s="18"/>
      <c r="DH2642" s="18"/>
      <c r="DI2642" s="18"/>
      <c r="DJ2642" s="18"/>
      <c r="DK2642" s="18"/>
      <c r="DL2642" s="18"/>
      <c r="DM2642" s="18"/>
      <c r="DN2642" s="18"/>
      <c r="DO2642" s="18"/>
      <c r="DP2642" s="18"/>
      <c r="DQ2642" s="18"/>
      <c r="DR2642" s="18"/>
      <c r="DS2642" s="18"/>
      <c r="DT2642" s="18"/>
      <c r="DU2642" s="18"/>
      <c r="DV2642" s="18"/>
      <c r="DW2642" s="18"/>
      <c r="DX2642" s="18"/>
      <c r="DY2642" s="18"/>
      <c r="DZ2642" s="18"/>
      <c r="EA2642" s="18"/>
      <c r="EB2642" s="18"/>
      <c r="EC2642" s="18"/>
      <c r="ED2642" s="18"/>
      <c r="EE2642" s="18"/>
      <c r="EF2642" s="18"/>
      <c r="EG2642" s="18"/>
      <c r="EH2642" s="18"/>
      <c r="EI2642" s="18"/>
      <c r="EJ2642" s="18"/>
      <c r="EK2642" s="18"/>
      <c r="EL2642" s="18"/>
      <c r="EM2642" s="18"/>
      <c r="EN2642" s="18"/>
      <c r="EO2642" s="18"/>
      <c r="EP2642" s="18"/>
      <c r="EQ2642" s="18"/>
      <c r="ER2642" s="18"/>
      <c r="ES2642" s="18"/>
      <c r="ET2642" s="18"/>
      <c r="EU2642" s="18"/>
      <c r="EV2642" s="18"/>
      <c r="EW2642" s="18"/>
      <c r="EX2642" s="18"/>
      <c r="EY2642" s="18"/>
      <c r="EZ2642" s="18"/>
      <c r="FA2642" s="18"/>
      <c r="FB2642" s="18"/>
      <c r="FC2642" s="18"/>
      <c r="FD2642" s="18"/>
      <c r="FE2642" s="18"/>
      <c r="FF2642" s="18"/>
      <c r="FG2642" s="18"/>
      <c r="FH2642" s="18"/>
      <c r="FI2642" s="18"/>
      <c r="FJ2642" s="18"/>
      <c r="FK2642" s="18"/>
      <c r="FL2642" s="18"/>
      <c r="FM2642" s="18"/>
      <c r="FN2642" s="18"/>
      <c r="FO2642" s="18"/>
      <c r="FP2642" s="18"/>
      <c r="FQ2642" s="18"/>
      <c r="FR2642" s="18"/>
      <c r="FS2642" s="18"/>
      <c r="FT2642" s="18"/>
      <c r="FU2642" s="18"/>
      <c r="FV2642" s="18"/>
      <c r="FW2642" s="18"/>
      <c r="FX2642" s="18"/>
      <c r="FY2642" s="18"/>
      <c r="FZ2642" s="18"/>
      <c r="GA2642" s="18"/>
      <c r="GB2642" s="18"/>
      <c r="GC2642" s="18"/>
      <c r="GD2642" s="18"/>
      <c r="GE2642" s="18"/>
      <c r="GF2642" s="18"/>
      <c r="GG2642" s="18"/>
      <c r="GH2642" s="18"/>
      <c r="GI2642" s="18"/>
      <c r="GJ2642" s="18"/>
      <c r="GK2642" s="18"/>
      <c r="GL2642" s="18"/>
      <c r="GM2642" s="18"/>
      <c r="GN2642" s="18"/>
      <c r="GO2642" s="18"/>
      <c r="GP2642" s="18"/>
      <c r="GQ2642" s="18"/>
      <c r="GR2642" s="18"/>
      <c r="GS2642" s="18"/>
      <c r="GT2642" s="18"/>
    </row>
    <row r="2643" spans="1:202" x14ac:dyDescent="0.2">
      <c r="A2643" s="122"/>
      <c r="B2643" s="3"/>
      <c r="C2643" s="3"/>
      <c r="D2643" s="4"/>
      <c r="E2643" s="5"/>
      <c r="F2643" s="19"/>
      <c r="G2643" s="6"/>
      <c r="H2643" s="5"/>
      <c r="I2643" s="5"/>
      <c r="J2643" s="5"/>
      <c r="K2643" s="3"/>
      <c r="L2643" s="20"/>
      <c r="M2643" s="8"/>
      <c r="N2643" s="3"/>
      <c r="O2643" s="3"/>
      <c r="P2643" s="21"/>
      <c r="Q2643" s="2"/>
      <c r="R2643" s="9"/>
      <c r="S2643" s="9"/>
      <c r="T2643" s="9"/>
      <c r="U2643" s="9"/>
      <c r="V2643" s="9"/>
      <c r="W2643" s="9"/>
      <c r="X2643" s="9"/>
      <c r="Y2643" s="9"/>
      <c r="Z2643" s="9"/>
      <c r="AA2643" s="9"/>
      <c r="AB2643" s="9"/>
      <c r="AC2643" s="9"/>
      <c r="AD2643" s="9"/>
      <c r="AE2643" s="9"/>
      <c r="AF2643" s="59">
        <f t="shared" si="890"/>
        <v>45111</v>
      </c>
      <c r="AG2643" s="15">
        <f t="shared" si="887"/>
        <v>0</v>
      </c>
      <c r="AH2643" s="15">
        <f t="shared" si="887"/>
        <v>0</v>
      </c>
      <c r="AI2643" s="4">
        <f t="shared" si="887"/>
        <v>0</v>
      </c>
      <c r="AJ2643" s="16">
        <f t="shared" si="887"/>
        <v>0</v>
      </c>
      <c r="AK2643" s="4">
        <f t="shared" si="887"/>
        <v>0</v>
      </c>
      <c r="AL2643" s="59">
        <f t="shared" si="888"/>
        <v>45111</v>
      </c>
      <c r="AM2643" s="16">
        <f t="shared" si="889"/>
        <v>0</v>
      </c>
      <c r="AN2643" s="15">
        <f t="shared" si="889"/>
        <v>0</v>
      </c>
      <c r="AO2643" s="9">
        <f t="shared" si="889"/>
        <v>0</v>
      </c>
      <c r="AP2643" s="17">
        <f t="shared" si="889"/>
        <v>0</v>
      </c>
      <c r="AQ2643" s="15">
        <f t="shared" si="889"/>
        <v>0</v>
      </c>
      <c r="AR2643" s="10">
        <f t="shared" si="889"/>
        <v>0</v>
      </c>
      <c r="AS2643" s="59">
        <f t="shared" si="889"/>
        <v>0</v>
      </c>
      <c r="AT2643" s="18"/>
      <c r="AU2643" s="18"/>
      <c r="AV2643" s="40"/>
      <c r="AW2643" s="18"/>
      <c r="AX2643" s="18"/>
      <c r="AY2643" s="18"/>
      <c r="AZ2643" s="18"/>
      <c r="BA2643" s="18"/>
      <c r="BB2643" s="18"/>
      <c r="BC2643" s="18"/>
      <c r="BD2643" s="18"/>
      <c r="BE2643" s="18"/>
      <c r="BF2643" s="18"/>
      <c r="BG2643" s="18"/>
      <c r="BH2643" s="18"/>
      <c r="BI2643" s="18"/>
      <c r="BJ2643" s="18"/>
      <c r="BK2643" s="18"/>
      <c r="BL2643" s="18"/>
      <c r="BM2643" s="18"/>
      <c r="BN2643" s="18"/>
      <c r="BO2643" s="18"/>
      <c r="BP2643" s="18"/>
      <c r="BQ2643" s="18"/>
      <c r="BR2643" s="18"/>
      <c r="BS2643" s="18"/>
      <c r="BT2643" s="18"/>
      <c r="BU2643" s="18"/>
      <c r="BV2643" s="18"/>
      <c r="BW2643" s="18"/>
      <c r="BX2643" s="18"/>
      <c r="BY2643" s="18"/>
      <c r="BZ2643" s="18"/>
      <c r="CA2643" s="18"/>
      <c r="CB2643" s="18"/>
      <c r="CC2643" s="18"/>
      <c r="CD2643" s="18"/>
      <c r="CE2643" s="18"/>
      <c r="CF2643" s="18"/>
      <c r="CG2643" s="18"/>
      <c r="CH2643" s="18"/>
      <c r="CI2643" s="18"/>
      <c r="CJ2643" s="18"/>
      <c r="CK2643" s="18"/>
      <c r="CL2643" s="18"/>
      <c r="CM2643" s="18"/>
      <c r="CN2643" s="18"/>
      <c r="CO2643" s="18"/>
      <c r="CP2643" s="18"/>
      <c r="CQ2643" s="18"/>
      <c r="CR2643" s="18"/>
      <c r="CS2643" s="18"/>
      <c r="CT2643" s="18"/>
      <c r="CU2643" s="18"/>
      <c r="CV2643" s="18"/>
      <c r="CW2643" s="18"/>
      <c r="CX2643" s="18"/>
      <c r="CY2643" s="18"/>
      <c r="CZ2643" s="18"/>
      <c r="DA2643" s="18"/>
      <c r="DB2643" s="18"/>
      <c r="DC2643" s="18"/>
      <c r="DD2643" s="18"/>
      <c r="DE2643" s="18"/>
      <c r="DF2643" s="18"/>
      <c r="DG2643" s="18"/>
      <c r="DH2643" s="18"/>
      <c r="DI2643" s="18"/>
      <c r="DJ2643" s="18"/>
      <c r="DK2643" s="18"/>
      <c r="DL2643" s="18"/>
      <c r="DM2643" s="18"/>
      <c r="DN2643" s="18"/>
      <c r="DO2643" s="18"/>
      <c r="DP2643" s="18"/>
      <c r="DQ2643" s="18"/>
      <c r="DR2643" s="18"/>
      <c r="DS2643" s="18"/>
      <c r="DT2643" s="18"/>
      <c r="DU2643" s="18"/>
      <c r="DV2643" s="18"/>
      <c r="DW2643" s="18"/>
      <c r="DX2643" s="18"/>
      <c r="DY2643" s="18"/>
      <c r="DZ2643" s="18"/>
      <c r="EA2643" s="18"/>
      <c r="EB2643" s="18"/>
      <c r="EC2643" s="18"/>
      <c r="ED2643" s="18"/>
      <c r="EE2643" s="18"/>
      <c r="EF2643" s="18"/>
      <c r="EG2643" s="18"/>
      <c r="EH2643" s="18"/>
      <c r="EI2643" s="18"/>
      <c r="EJ2643" s="18"/>
      <c r="EK2643" s="18"/>
      <c r="EL2643" s="18"/>
      <c r="EM2643" s="18"/>
      <c r="EN2643" s="18"/>
      <c r="EO2643" s="18"/>
      <c r="EP2643" s="18"/>
      <c r="EQ2643" s="18"/>
      <c r="ER2643" s="18"/>
      <c r="ES2643" s="18"/>
      <c r="ET2643" s="18"/>
      <c r="EU2643" s="18"/>
      <c r="EV2643" s="18"/>
      <c r="EW2643" s="18"/>
      <c r="EX2643" s="18"/>
      <c r="EY2643" s="18"/>
      <c r="EZ2643" s="18"/>
      <c r="FA2643" s="18"/>
      <c r="FB2643" s="18"/>
      <c r="FC2643" s="18"/>
      <c r="FD2643" s="18"/>
      <c r="FE2643" s="18"/>
      <c r="FF2643" s="18"/>
      <c r="FG2643" s="18"/>
      <c r="FH2643" s="18"/>
      <c r="FI2643" s="18"/>
      <c r="FJ2643" s="18"/>
      <c r="FK2643" s="18"/>
      <c r="FL2643" s="18"/>
      <c r="FM2643" s="18"/>
      <c r="FN2643" s="18"/>
      <c r="FO2643" s="18"/>
      <c r="FP2643" s="18"/>
      <c r="FQ2643" s="18"/>
      <c r="FR2643" s="18"/>
      <c r="FS2643" s="18"/>
      <c r="FT2643" s="18"/>
      <c r="FU2643" s="18"/>
      <c r="FV2643" s="18"/>
      <c r="FW2643" s="18"/>
      <c r="FX2643" s="18"/>
      <c r="FY2643" s="18"/>
      <c r="FZ2643" s="18"/>
      <c r="GA2643" s="18"/>
      <c r="GB2643" s="18"/>
      <c r="GC2643" s="18"/>
      <c r="GD2643" s="18"/>
      <c r="GE2643" s="18"/>
      <c r="GF2643" s="18"/>
      <c r="GG2643" s="18"/>
      <c r="GH2643" s="18"/>
      <c r="GI2643" s="18"/>
      <c r="GJ2643" s="18"/>
      <c r="GK2643" s="18"/>
      <c r="GL2643" s="18"/>
      <c r="GM2643" s="18"/>
      <c r="GN2643" s="18"/>
      <c r="GO2643" s="18"/>
      <c r="GP2643" s="18"/>
      <c r="GQ2643" s="18"/>
      <c r="GR2643" s="18"/>
      <c r="GS2643" s="18"/>
      <c r="GT2643" s="18"/>
    </row>
    <row r="2644" spans="1:202" x14ac:dyDescent="0.2">
      <c r="A2644" s="122"/>
      <c r="B2644" s="3"/>
      <c r="C2644" s="3"/>
      <c r="D2644" s="4"/>
      <c r="E2644" s="5"/>
      <c r="F2644" s="19"/>
      <c r="G2644" s="6"/>
      <c r="H2644" s="5"/>
      <c r="I2644" s="5"/>
      <c r="J2644" s="5"/>
      <c r="K2644" s="3"/>
      <c r="L2644" s="20"/>
      <c r="M2644" s="8"/>
      <c r="N2644" s="3"/>
      <c r="O2644" s="3"/>
      <c r="P2644" s="21"/>
      <c r="Q2644" s="2"/>
      <c r="R2644" s="9"/>
      <c r="S2644" s="9"/>
      <c r="T2644" s="9"/>
      <c r="U2644" s="9"/>
      <c r="V2644" s="9"/>
      <c r="W2644" s="9"/>
      <c r="X2644" s="9"/>
      <c r="Y2644" s="9"/>
      <c r="Z2644" s="9"/>
      <c r="AA2644" s="9"/>
      <c r="AB2644" s="9"/>
      <c r="AC2644" s="9"/>
      <c r="AD2644" s="9"/>
      <c r="AE2644" s="9"/>
      <c r="AF2644" s="59">
        <f t="shared" si="890"/>
        <v>45112</v>
      </c>
      <c r="AG2644" s="15">
        <f t="shared" si="887"/>
        <v>0</v>
      </c>
      <c r="AH2644" s="15">
        <f t="shared" si="887"/>
        <v>0</v>
      </c>
      <c r="AI2644" s="4">
        <f t="shared" si="887"/>
        <v>0</v>
      </c>
      <c r="AJ2644" s="16">
        <f t="shared" si="887"/>
        <v>0</v>
      </c>
      <c r="AK2644" s="4">
        <f t="shared" si="887"/>
        <v>0</v>
      </c>
      <c r="AL2644" s="59">
        <f t="shared" si="888"/>
        <v>45112</v>
      </c>
      <c r="AM2644" s="16">
        <f t="shared" si="889"/>
        <v>0</v>
      </c>
      <c r="AN2644" s="15">
        <f t="shared" si="889"/>
        <v>0</v>
      </c>
      <c r="AO2644" s="9">
        <f t="shared" si="889"/>
        <v>0</v>
      </c>
      <c r="AP2644" s="17">
        <f t="shared" si="889"/>
        <v>0</v>
      </c>
      <c r="AQ2644" s="15">
        <f t="shared" si="889"/>
        <v>0</v>
      </c>
      <c r="AR2644" s="10">
        <f t="shared" si="889"/>
        <v>0</v>
      </c>
      <c r="AS2644" s="59">
        <f t="shared" si="889"/>
        <v>0</v>
      </c>
      <c r="AT2644" s="18"/>
      <c r="AU2644" s="18"/>
      <c r="AV2644" s="40"/>
      <c r="AW2644" s="18"/>
      <c r="AX2644" s="18"/>
      <c r="AY2644" s="18"/>
      <c r="AZ2644" s="18"/>
      <c r="BA2644" s="18"/>
      <c r="BB2644" s="18"/>
      <c r="BC2644" s="18"/>
      <c r="BD2644" s="18"/>
      <c r="BE2644" s="18"/>
      <c r="BF2644" s="18"/>
      <c r="BG2644" s="18"/>
      <c r="BH2644" s="18"/>
      <c r="BI2644" s="18"/>
      <c r="BJ2644" s="18"/>
      <c r="BK2644" s="18"/>
      <c r="BL2644" s="18"/>
      <c r="BM2644" s="18"/>
      <c r="BN2644" s="18"/>
      <c r="BO2644" s="18"/>
      <c r="BP2644" s="18"/>
      <c r="BQ2644" s="18"/>
      <c r="BR2644" s="18"/>
      <c r="BS2644" s="18"/>
      <c r="BT2644" s="18"/>
      <c r="BU2644" s="18"/>
      <c r="BV2644" s="18"/>
      <c r="BW2644" s="18"/>
      <c r="BX2644" s="18"/>
      <c r="BY2644" s="18"/>
      <c r="BZ2644" s="18"/>
      <c r="CA2644" s="18"/>
      <c r="CB2644" s="18"/>
      <c r="CC2644" s="18"/>
      <c r="CD2644" s="18"/>
      <c r="CE2644" s="18"/>
      <c r="CF2644" s="18"/>
      <c r="CG2644" s="18"/>
      <c r="CH2644" s="18"/>
      <c r="CI2644" s="18"/>
      <c r="CJ2644" s="18"/>
      <c r="CK2644" s="18"/>
      <c r="CL2644" s="18"/>
      <c r="CM2644" s="18"/>
      <c r="CN2644" s="18"/>
      <c r="CO2644" s="18"/>
      <c r="CP2644" s="18"/>
      <c r="CQ2644" s="18"/>
      <c r="CR2644" s="18"/>
      <c r="CS2644" s="18"/>
      <c r="CT2644" s="18"/>
      <c r="CU2644" s="18"/>
      <c r="CV2644" s="18"/>
      <c r="CW2644" s="18"/>
      <c r="CX2644" s="18"/>
      <c r="CY2644" s="18"/>
      <c r="CZ2644" s="18"/>
      <c r="DA2644" s="18"/>
      <c r="DB2644" s="18"/>
      <c r="DC2644" s="18"/>
      <c r="DD2644" s="18"/>
      <c r="DE2644" s="18"/>
      <c r="DF2644" s="18"/>
      <c r="DG2644" s="18"/>
      <c r="DH2644" s="18"/>
      <c r="DI2644" s="18"/>
      <c r="DJ2644" s="18"/>
      <c r="DK2644" s="18"/>
      <c r="DL2644" s="18"/>
      <c r="DM2644" s="18"/>
      <c r="DN2644" s="18"/>
      <c r="DO2644" s="18"/>
      <c r="DP2644" s="18"/>
      <c r="DQ2644" s="18"/>
      <c r="DR2644" s="18"/>
      <c r="DS2644" s="18"/>
      <c r="DT2644" s="18"/>
      <c r="DU2644" s="18"/>
      <c r="DV2644" s="18"/>
      <c r="DW2644" s="18"/>
      <c r="DX2644" s="18"/>
      <c r="DY2644" s="18"/>
      <c r="DZ2644" s="18"/>
      <c r="EA2644" s="18"/>
      <c r="EB2644" s="18"/>
      <c r="EC2644" s="18"/>
      <c r="ED2644" s="18"/>
      <c r="EE2644" s="18"/>
      <c r="EF2644" s="18"/>
      <c r="EG2644" s="18"/>
      <c r="EH2644" s="18"/>
      <c r="EI2644" s="18"/>
      <c r="EJ2644" s="18"/>
      <c r="EK2644" s="18"/>
      <c r="EL2644" s="18"/>
      <c r="EM2644" s="18"/>
      <c r="EN2644" s="18"/>
      <c r="EO2644" s="18"/>
      <c r="EP2644" s="18"/>
      <c r="EQ2644" s="18"/>
      <c r="ER2644" s="18"/>
      <c r="ES2644" s="18"/>
      <c r="ET2644" s="18"/>
      <c r="EU2644" s="18"/>
      <c r="EV2644" s="18"/>
      <c r="EW2644" s="18"/>
      <c r="EX2644" s="18"/>
      <c r="EY2644" s="18"/>
      <c r="EZ2644" s="18"/>
      <c r="FA2644" s="18"/>
      <c r="FB2644" s="18"/>
      <c r="FC2644" s="18"/>
      <c r="FD2644" s="18"/>
      <c r="FE2644" s="18"/>
      <c r="FF2644" s="18"/>
      <c r="FG2644" s="18"/>
      <c r="FH2644" s="18"/>
      <c r="FI2644" s="18"/>
      <c r="FJ2644" s="18"/>
      <c r="FK2644" s="18"/>
      <c r="FL2644" s="18"/>
      <c r="FM2644" s="18"/>
      <c r="FN2644" s="18"/>
      <c r="FO2644" s="18"/>
      <c r="FP2644" s="18"/>
      <c r="FQ2644" s="18"/>
      <c r="FR2644" s="18"/>
      <c r="FS2644" s="18"/>
      <c r="FT2644" s="18"/>
      <c r="FU2644" s="18"/>
      <c r="FV2644" s="18"/>
      <c r="FW2644" s="18"/>
      <c r="FX2644" s="18"/>
      <c r="FY2644" s="18"/>
      <c r="FZ2644" s="18"/>
      <c r="GA2644" s="18"/>
      <c r="GB2644" s="18"/>
      <c r="GC2644" s="18"/>
      <c r="GD2644" s="18"/>
      <c r="GE2644" s="18"/>
      <c r="GF2644" s="18"/>
      <c r="GG2644" s="18"/>
      <c r="GH2644" s="18"/>
      <c r="GI2644" s="18"/>
      <c r="GJ2644" s="18"/>
      <c r="GK2644" s="18"/>
      <c r="GL2644" s="18"/>
      <c r="GM2644" s="18"/>
      <c r="GN2644" s="18"/>
      <c r="GO2644" s="18"/>
      <c r="GP2644" s="18"/>
      <c r="GQ2644" s="18"/>
      <c r="GR2644" s="18"/>
      <c r="GS2644" s="18"/>
      <c r="GT2644" s="18"/>
    </row>
    <row r="2645" spans="1:202" x14ac:dyDescent="0.2">
      <c r="A2645" s="122"/>
      <c r="B2645" s="3"/>
      <c r="C2645" s="3"/>
      <c r="D2645" s="4"/>
      <c r="E2645" s="5"/>
      <c r="F2645" s="19"/>
      <c r="G2645" s="6"/>
      <c r="H2645" s="5"/>
      <c r="I2645" s="5"/>
      <c r="J2645" s="5"/>
      <c r="K2645" s="3"/>
      <c r="L2645" s="20"/>
      <c r="M2645" s="8"/>
      <c r="N2645" s="3"/>
      <c r="O2645" s="3"/>
      <c r="P2645" s="21"/>
      <c r="Q2645" s="2"/>
      <c r="R2645" s="9"/>
      <c r="S2645" s="9"/>
      <c r="T2645" s="9"/>
      <c r="U2645" s="9"/>
      <c r="V2645" s="9"/>
      <c r="W2645" s="9"/>
      <c r="X2645" s="9"/>
      <c r="Y2645" s="9"/>
      <c r="Z2645" s="9"/>
      <c r="AA2645" s="9"/>
      <c r="AB2645" s="9"/>
      <c r="AC2645" s="9"/>
      <c r="AD2645" s="9"/>
      <c r="AE2645" s="9"/>
      <c r="AF2645" s="59">
        <f t="shared" si="890"/>
        <v>45113</v>
      </c>
      <c r="AG2645" s="15">
        <f t="shared" si="887"/>
        <v>0</v>
      </c>
      <c r="AH2645" s="15">
        <f t="shared" si="887"/>
        <v>0</v>
      </c>
      <c r="AI2645" s="4">
        <f t="shared" si="887"/>
        <v>0</v>
      </c>
      <c r="AJ2645" s="16">
        <f t="shared" si="887"/>
        <v>0</v>
      </c>
      <c r="AK2645" s="4">
        <f t="shared" si="887"/>
        <v>0</v>
      </c>
      <c r="AL2645" s="59">
        <f t="shared" si="888"/>
        <v>45113</v>
      </c>
      <c r="AM2645" s="16">
        <f t="shared" si="889"/>
        <v>0</v>
      </c>
      <c r="AN2645" s="15">
        <f t="shared" si="889"/>
        <v>0</v>
      </c>
      <c r="AO2645" s="9">
        <f t="shared" si="889"/>
        <v>0</v>
      </c>
      <c r="AP2645" s="17">
        <f t="shared" si="889"/>
        <v>0</v>
      </c>
      <c r="AQ2645" s="15">
        <f t="shared" si="889"/>
        <v>0</v>
      </c>
      <c r="AR2645" s="10">
        <f t="shared" si="889"/>
        <v>0</v>
      </c>
      <c r="AS2645" s="59">
        <f t="shared" si="889"/>
        <v>0</v>
      </c>
      <c r="AT2645" s="18"/>
      <c r="AU2645" s="18"/>
      <c r="AV2645" s="40"/>
      <c r="AW2645" s="18"/>
      <c r="AX2645" s="18"/>
      <c r="AY2645" s="18"/>
      <c r="AZ2645" s="18"/>
      <c r="BA2645" s="18"/>
      <c r="BB2645" s="18"/>
      <c r="BC2645" s="18"/>
      <c r="BD2645" s="18"/>
      <c r="BE2645" s="18"/>
      <c r="BF2645" s="18"/>
      <c r="BG2645" s="18"/>
      <c r="BH2645" s="18"/>
      <c r="BI2645" s="18"/>
      <c r="BJ2645" s="18"/>
      <c r="BK2645" s="18"/>
      <c r="BL2645" s="18"/>
      <c r="BM2645" s="18"/>
      <c r="BN2645" s="18"/>
      <c r="BO2645" s="18"/>
      <c r="BP2645" s="18"/>
      <c r="BQ2645" s="18"/>
      <c r="BR2645" s="18"/>
      <c r="BS2645" s="18"/>
      <c r="BT2645" s="18"/>
      <c r="BU2645" s="18"/>
      <c r="BV2645" s="18"/>
      <c r="BW2645" s="18"/>
      <c r="BX2645" s="18"/>
      <c r="BY2645" s="18"/>
      <c r="BZ2645" s="18"/>
      <c r="CA2645" s="18"/>
      <c r="CB2645" s="18"/>
      <c r="CC2645" s="18"/>
      <c r="CD2645" s="18"/>
      <c r="CE2645" s="18"/>
      <c r="CF2645" s="18"/>
      <c r="CG2645" s="18"/>
      <c r="CH2645" s="18"/>
      <c r="CI2645" s="18"/>
      <c r="CJ2645" s="18"/>
      <c r="CK2645" s="18"/>
      <c r="CL2645" s="18"/>
      <c r="CM2645" s="18"/>
      <c r="CN2645" s="18"/>
      <c r="CO2645" s="18"/>
      <c r="CP2645" s="18"/>
      <c r="CQ2645" s="18"/>
      <c r="CR2645" s="18"/>
      <c r="CS2645" s="18"/>
      <c r="CT2645" s="18"/>
      <c r="CU2645" s="18"/>
      <c r="CV2645" s="18"/>
      <c r="CW2645" s="18"/>
      <c r="CX2645" s="18"/>
      <c r="CY2645" s="18"/>
      <c r="CZ2645" s="18"/>
      <c r="DA2645" s="18"/>
      <c r="DB2645" s="18"/>
      <c r="DC2645" s="18"/>
      <c r="DD2645" s="18"/>
      <c r="DE2645" s="18"/>
      <c r="DF2645" s="18"/>
      <c r="DG2645" s="18"/>
      <c r="DH2645" s="18"/>
      <c r="DI2645" s="18"/>
      <c r="DJ2645" s="18"/>
      <c r="DK2645" s="18"/>
      <c r="DL2645" s="18"/>
      <c r="DM2645" s="18"/>
      <c r="DN2645" s="18"/>
      <c r="DO2645" s="18"/>
      <c r="DP2645" s="18"/>
      <c r="DQ2645" s="18"/>
      <c r="DR2645" s="18"/>
      <c r="DS2645" s="18"/>
      <c r="DT2645" s="18"/>
      <c r="DU2645" s="18"/>
      <c r="DV2645" s="18"/>
      <c r="DW2645" s="18"/>
      <c r="DX2645" s="18"/>
      <c r="DY2645" s="18"/>
      <c r="DZ2645" s="18"/>
      <c r="EA2645" s="18"/>
      <c r="EB2645" s="18"/>
      <c r="EC2645" s="18"/>
      <c r="ED2645" s="18"/>
      <c r="EE2645" s="18"/>
      <c r="EF2645" s="18"/>
      <c r="EG2645" s="18"/>
      <c r="EH2645" s="18"/>
      <c r="EI2645" s="18"/>
      <c r="EJ2645" s="18"/>
      <c r="EK2645" s="18"/>
      <c r="EL2645" s="18"/>
      <c r="EM2645" s="18"/>
      <c r="EN2645" s="18"/>
      <c r="EO2645" s="18"/>
      <c r="EP2645" s="18"/>
      <c r="EQ2645" s="18"/>
      <c r="ER2645" s="18"/>
      <c r="ES2645" s="18"/>
      <c r="ET2645" s="18"/>
      <c r="EU2645" s="18"/>
      <c r="EV2645" s="18"/>
      <c r="EW2645" s="18"/>
      <c r="EX2645" s="18"/>
      <c r="EY2645" s="18"/>
      <c r="EZ2645" s="18"/>
      <c r="FA2645" s="18"/>
      <c r="FB2645" s="18"/>
      <c r="FC2645" s="18"/>
      <c r="FD2645" s="18"/>
      <c r="FE2645" s="18"/>
      <c r="FF2645" s="18"/>
      <c r="FG2645" s="18"/>
      <c r="FH2645" s="18"/>
      <c r="FI2645" s="18"/>
      <c r="FJ2645" s="18"/>
      <c r="FK2645" s="18"/>
      <c r="FL2645" s="18"/>
      <c r="FM2645" s="18"/>
      <c r="FN2645" s="18"/>
      <c r="FO2645" s="18"/>
      <c r="FP2645" s="18"/>
      <c r="FQ2645" s="18"/>
      <c r="FR2645" s="18"/>
      <c r="FS2645" s="18"/>
      <c r="FT2645" s="18"/>
      <c r="FU2645" s="18"/>
      <c r="FV2645" s="18"/>
      <c r="FW2645" s="18"/>
      <c r="FX2645" s="18"/>
      <c r="FY2645" s="18"/>
      <c r="FZ2645" s="18"/>
      <c r="GA2645" s="18"/>
      <c r="GB2645" s="18"/>
      <c r="GC2645" s="18"/>
      <c r="GD2645" s="18"/>
      <c r="GE2645" s="18"/>
      <c r="GF2645" s="18"/>
      <c r="GG2645" s="18"/>
      <c r="GH2645" s="18"/>
      <c r="GI2645" s="18"/>
      <c r="GJ2645" s="18"/>
      <c r="GK2645" s="18"/>
      <c r="GL2645" s="18"/>
      <c r="GM2645" s="18"/>
      <c r="GN2645" s="18"/>
      <c r="GO2645" s="18"/>
      <c r="GP2645" s="18"/>
      <c r="GQ2645" s="18"/>
      <c r="GR2645" s="18"/>
      <c r="GS2645" s="18"/>
      <c r="GT2645" s="18"/>
    </row>
    <row r="2646" spans="1:202" x14ac:dyDescent="0.2">
      <c r="A2646" s="122"/>
      <c r="B2646" s="3"/>
      <c r="C2646" s="3"/>
      <c r="D2646" s="4"/>
      <c r="E2646" s="5"/>
      <c r="F2646" s="19"/>
      <c r="G2646" s="6"/>
      <c r="H2646" s="5"/>
      <c r="I2646" s="5"/>
      <c r="J2646" s="5"/>
      <c r="K2646" s="3"/>
      <c r="L2646" s="20"/>
      <c r="M2646" s="8"/>
      <c r="N2646" s="3"/>
      <c r="O2646" s="3"/>
      <c r="P2646" s="21"/>
      <c r="Q2646" s="2"/>
      <c r="R2646" s="9"/>
      <c r="S2646" s="9"/>
      <c r="T2646" s="9"/>
      <c r="U2646" s="9"/>
      <c r="V2646" s="9"/>
      <c r="W2646" s="9"/>
      <c r="X2646" s="9"/>
      <c r="Y2646" s="9"/>
      <c r="Z2646" s="9"/>
      <c r="AA2646" s="9"/>
      <c r="AB2646" s="9"/>
      <c r="AC2646" s="9"/>
      <c r="AD2646" s="9"/>
      <c r="AE2646" s="9"/>
      <c r="AF2646" s="59">
        <f t="shared" si="890"/>
        <v>45114</v>
      </c>
      <c r="AG2646" s="15">
        <f t="shared" si="887"/>
        <v>0</v>
      </c>
      <c r="AH2646" s="15">
        <f t="shared" si="887"/>
        <v>0</v>
      </c>
      <c r="AI2646" s="4">
        <f t="shared" si="887"/>
        <v>0</v>
      </c>
      <c r="AJ2646" s="16">
        <f t="shared" si="887"/>
        <v>0</v>
      </c>
      <c r="AK2646" s="4">
        <f t="shared" si="887"/>
        <v>0</v>
      </c>
      <c r="AL2646" s="59">
        <f t="shared" si="888"/>
        <v>45114</v>
      </c>
      <c r="AM2646" s="16">
        <f t="shared" si="889"/>
        <v>0</v>
      </c>
      <c r="AN2646" s="15">
        <f t="shared" si="889"/>
        <v>0</v>
      </c>
      <c r="AO2646" s="9">
        <f t="shared" si="889"/>
        <v>0</v>
      </c>
      <c r="AP2646" s="17">
        <f t="shared" si="889"/>
        <v>0</v>
      </c>
      <c r="AQ2646" s="15">
        <f t="shared" si="889"/>
        <v>0</v>
      </c>
      <c r="AR2646" s="10">
        <f t="shared" si="889"/>
        <v>0</v>
      </c>
      <c r="AS2646" s="59">
        <f t="shared" si="889"/>
        <v>0</v>
      </c>
      <c r="AT2646" s="18"/>
      <c r="AU2646" s="18"/>
      <c r="AV2646" s="40"/>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8"/>
      <c r="FH2646" s="18"/>
      <c r="FI2646" s="18"/>
      <c r="FJ2646" s="18"/>
      <c r="FK2646" s="18"/>
      <c r="FL2646" s="18"/>
      <c r="FM2646" s="18"/>
      <c r="FN2646" s="18"/>
      <c r="FO2646" s="18"/>
      <c r="FP2646" s="18"/>
      <c r="FQ2646" s="18"/>
      <c r="FR2646" s="18"/>
      <c r="FS2646" s="18"/>
      <c r="FT2646" s="18"/>
      <c r="FU2646" s="18"/>
      <c r="FV2646" s="18"/>
      <c r="FW2646" s="18"/>
      <c r="FX2646" s="18"/>
      <c r="FY2646" s="18"/>
      <c r="FZ2646" s="18"/>
      <c r="GA2646" s="18"/>
      <c r="GB2646" s="18"/>
      <c r="GC2646" s="18"/>
      <c r="GD2646" s="18"/>
      <c r="GE2646" s="18"/>
      <c r="GF2646" s="18"/>
      <c r="GG2646" s="18"/>
      <c r="GH2646" s="18"/>
      <c r="GI2646" s="18"/>
      <c r="GJ2646" s="18"/>
      <c r="GK2646" s="18"/>
      <c r="GL2646" s="18"/>
      <c r="GM2646" s="18"/>
      <c r="GN2646" s="18"/>
      <c r="GO2646" s="18"/>
      <c r="GP2646" s="18"/>
      <c r="GQ2646" s="18"/>
      <c r="GR2646" s="18"/>
      <c r="GS2646" s="18"/>
      <c r="GT2646" s="18"/>
    </row>
    <row r="2647" spans="1:202" x14ac:dyDescent="0.2">
      <c r="A2647" s="122"/>
      <c r="B2647" s="3"/>
      <c r="C2647" s="3"/>
      <c r="D2647" s="4"/>
      <c r="E2647" s="5"/>
      <c r="F2647" s="19"/>
      <c r="G2647" s="6"/>
      <c r="H2647" s="5"/>
      <c r="I2647" s="5"/>
      <c r="J2647" s="5"/>
      <c r="K2647" s="3"/>
      <c r="L2647" s="20"/>
      <c r="M2647" s="8"/>
      <c r="N2647" s="3"/>
      <c r="O2647" s="3"/>
      <c r="P2647" s="21"/>
      <c r="Q2647" s="2"/>
      <c r="R2647" s="9"/>
      <c r="S2647" s="9"/>
      <c r="T2647" s="9"/>
      <c r="U2647" s="9"/>
      <c r="V2647" s="9"/>
      <c r="W2647" s="9"/>
      <c r="X2647" s="9"/>
      <c r="Y2647" s="9"/>
      <c r="Z2647" s="9"/>
      <c r="AA2647" s="9"/>
      <c r="AB2647" s="9"/>
      <c r="AC2647" s="9"/>
      <c r="AD2647" s="9"/>
      <c r="AE2647" s="9"/>
      <c r="AF2647" s="59">
        <f t="shared" si="890"/>
        <v>45115</v>
      </c>
      <c r="AG2647" s="15">
        <f t="shared" si="887"/>
        <v>0</v>
      </c>
      <c r="AH2647" s="15">
        <f t="shared" si="887"/>
        <v>0</v>
      </c>
      <c r="AI2647" s="4">
        <f t="shared" si="887"/>
        <v>0</v>
      </c>
      <c r="AJ2647" s="16">
        <f t="shared" si="887"/>
        <v>0</v>
      </c>
      <c r="AK2647" s="4">
        <f t="shared" si="887"/>
        <v>0</v>
      </c>
      <c r="AL2647" s="59">
        <f t="shared" si="888"/>
        <v>45115</v>
      </c>
      <c r="AM2647" s="16">
        <f t="shared" si="889"/>
        <v>0</v>
      </c>
      <c r="AN2647" s="15">
        <f t="shared" si="889"/>
        <v>0</v>
      </c>
      <c r="AO2647" s="9">
        <f t="shared" si="889"/>
        <v>0</v>
      </c>
      <c r="AP2647" s="17">
        <f t="shared" si="889"/>
        <v>0</v>
      </c>
      <c r="AQ2647" s="15">
        <f t="shared" si="889"/>
        <v>0</v>
      </c>
      <c r="AR2647" s="10">
        <f t="shared" si="889"/>
        <v>0</v>
      </c>
      <c r="AS2647" s="59">
        <f t="shared" si="889"/>
        <v>0</v>
      </c>
      <c r="AT2647" s="18"/>
      <c r="AU2647" s="18"/>
      <c r="AV2647" s="40"/>
      <c r="AW2647" s="18"/>
      <c r="AX2647" s="18"/>
      <c r="AY2647" s="18"/>
      <c r="AZ2647" s="18"/>
      <c r="BA2647" s="18"/>
      <c r="BB2647" s="18"/>
      <c r="BC2647" s="18"/>
      <c r="BD2647" s="18"/>
      <c r="BE2647" s="18"/>
      <c r="BF2647" s="18"/>
      <c r="BG2647" s="18"/>
      <c r="BH2647" s="18"/>
      <c r="BI2647" s="18"/>
      <c r="BJ2647" s="18"/>
      <c r="BK2647" s="18"/>
      <c r="BL2647" s="18"/>
      <c r="BM2647" s="18"/>
      <c r="BN2647" s="18"/>
      <c r="BO2647" s="18"/>
      <c r="BP2647" s="18"/>
      <c r="BQ2647" s="18"/>
      <c r="BR2647" s="18"/>
      <c r="BS2647" s="18"/>
      <c r="BT2647" s="18"/>
      <c r="BU2647" s="18"/>
      <c r="BV2647" s="18"/>
      <c r="BW2647" s="18"/>
      <c r="BX2647" s="18"/>
      <c r="BY2647" s="18"/>
      <c r="BZ2647" s="18"/>
      <c r="CA2647" s="18"/>
      <c r="CB2647" s="18"/>
      <c r="CC2647" s="18"/>
      <c r="CD2647" s="18"/>
      <c r="CE2647" s="18"/>
      <c r="CF2647" s="18"/>
      <c r="CG2647" s="18"/>
      <c r="CH2647" s="18"/>
      <c r="CI2647" s="18"/>
      <c r="CJ2647" s="18"/>
      <c r="CK2647" s="18"/>
      <c r="CL2647" s="18"/>
      <c r="CM2647" s="18"/>
      <c r="CN2647" s="18"/>
      <c r="CO2647" s="18"/>
      <c r="CP2647" s="18"/>
      <c r="CQ2647" s="18"/>
      <c r="CR2647" s="18"/>
      <c r="CS2647" s="18"/>
      <c r="CT2647" s="18"/>
      <c r="CU2647" s="18"/>
      <c r="CV2647" s="18"/>
      <c r="CW2647" s="18"/>
      <c r="CX2647" s="18"/>
      <c r="CY2647" s="18"/>
      <c r="CZ2647" s="18"/>
      <c r="DA2647" s="18"/>
      <c r="DB2647" s="18"/>
      <c r="DC2647" s="18"/>
      <c r="DD2647" s="18"/>
      <c r="DE2647" s="18"/>
      <c r="DF2647" s="18"/>
      <c r="DG2647" s="18"/>
      <c r="DH2647" s="18"/>
      <c r="DI2647" s="18"/>
      <c r="DJ2647" s="18"/>
      <c r="DK2647" s="18"/>
      <c r="DL2647" s="18"/>
      <c r="DM2647" s="18"/>
      <c r="DN2647" s="18"/>
      <c r="DO2647" s="18"/>
      <c r="DP2647" s="18"/>
      <c r="DQ2647" s="18"/>
      <c r="DR2647" s="18"/>
      <c r="DS2647" s="18"/>
      <c r="DT2647" s="18"/>
      <c r="DU2647" s="18"/>
      <c r="DV2647" s="18"/>
      <c r="DW2647" s="18"/>
      <c r="DX2647" s="18"/>
      <c r="DY2647" s="18"/>
      <c r="DZ2647" s="18"/>
      <c r="EA2647" s="18"/>
      <c r="EB2647" s="18"/>
      <c r="EC2647" s="18"/>
      <c r="ED2647" s="18"/>
      <c r="EE2647" s="18"/>
      <c r="EF2647" s="18"/>
      <c r="EG2647" s="18"/>
      <c r="EH2647" s="18"/>
      <c r="EI2647" s="18"/>
      <c r="EJ2647" s="18"/>
      <c r="EK2647" s="18"/>
      <c r="EL2647" s="18"/>
      <c r="EM2647" s="18"/>
      <c r="EN2647" s="18"/>
      <c r="EO2647" s="18"/>
      <c r="EP2647" s="18"/>
      <c r="EQ2647" s="18"/>
      <c r="ER2647" s="18"/>
      <c r="ES2647" s="18"/>
      <c r="ET2647" s="18"/>
      <c r="EU2647" s="18"/>
      <c r="EV2647" s="18"/>
      <c r="EW2647" s="18"/>
      <c r="EX2647" s="18"/>
      <c r="EY2647" s="18"/>
      <c r="EZ2647" s="18"/>
      <c r="FA2647" s="18"/>
      <c r="FB2647" s="18"/>
      <c r="FC2647" s="18"/>
      <c r="FD2647" s="18"/>
      <c r="FE2647" s="18"/>
      <c r="FF2647" s="18"/>
      <c r="FG2647" s="18"/>
      <c r="FH2647" s="18"/>
      <c r="FI2647" s="18"/>
      <c r="FJ2647" s="18"/>
      <c r="FK2647" s="18"/>
      <c r="FL2647" s="18"/>
      <c r="FM2647" s="18"/>
      <c r="FN2647" s="18"/>
      <c r="FO2647" s="18"/>
      <c r="FP2647" s="18"/>
      <c r="FQ2647" s="18"/>
      <c r="FR2647" s="18"/>
      <c r="FS2647" s="18"/>
      <c r="FT2647" s="18"/>
      <c r="FU2647" s="18"/>
      <c r="FV2647" s="18"/>
      <c r="FW2647" s="18"/>
      <c r="FX2647" s="18"/>
      <c r="FY2647" s="18"/>
      <c r="FZ2647" s="18"/>
      <c r="GA2647" s="18"/>
      <c r="GB2647" s="18"/>
      <c r="GC2647" s="18"/>
      <c r="GD2647" s="18"/>
      <c r="GE2647" s="18"/>
      <c r="GF2647" s="18"/>
      <c r="GG2647" s="18"/>
      <c r="GH2647" s="18"/>
      <c r="GI2647" s="18"/>
      <c r="GJ2647" s="18"/>
      <c r="GK2647" s="18"/>
      <c r="GL2647" s="18"/>
      <c r="GM2647" s="18"/>
      <c r="GN2647" s="18"/>
      <c r="GO2647" s="18"/>
      <c r="GP2647" s="18"/>
      <c r="GQ2647" s="18"/>
      <c r="GR2647" s="18"/>
      <c r="GS2647" s="18"/>
      <c r="GT2647" s="18"/>
    </row>
    <row r="2648" spans="1:202" x14ac:dyDescent="0.2">
      <c r="A2648" s="122"/>
      <c r="B2648" s="3"/>
      <c r="C2648" s="3"/>
      <c r="D2648" s="4"/>
      <c r="E2648" s="5"/>
      <c r="F2648" s="19"/>
      <c r="G2648" s="6"/>
      <c r="H2648" s="5"/>
      <c r="I2648" s="5"/>
      <c r="J2648" s="5"/>
      <c r="K2648" s="3"/>
      <c r="L2648" s="20"/>
      <c r="M2648" s="8"/>
      <c r="N2648" s="3"/>
      <c r="O2648" s="3"/>
      <c r="P2648" s="21"/>
      <c r="Q2648" s="2"/>
      <c r="R2648" s="9"/>
      <c r="S2648" s="9"/>
      <c r="T2648" s="9"/>
      <c r="U2648" s="9"/>
      <c r="V2648" s="9"/>
      <c r="W2648" s="9"/>
      <c r="X2648" s="9"/>
      <c r="Y2648" s="9"/>
      <c r="Z2648" s="9"/>
      <c r="AA2648" s="9"/>
      <c r="AB2648" s="9"/>
      <c r="AC2648" s="9"/>
      <c r="AD2648" s="9"/>
      <c r="AE2648" s="9"/>
      <c r="AF2648" s="59">
        <f t="shared" si="890"/>
        <v>45116</v>
      </c>
      <c r="AG2648" s="15">
        <f t="shared" si="887"/>
        <v>0</v>
      </c>
      <c r="AH2648" s="15">
        <f t="shared" si="887"/>
        <v>0</v>
      </c>
      <c r="AI2648" s="4">
        <f t="shared" si="887"/>
        <v>0</v>
      </c>
      <c r="AJ2648" s="16">
        <f t="shared" si="887"/>
        <v>0</v>
      </c>
      <c r="AK2648" s="4">
        <f t="shared" si="887"/>
        <v>0</v>
      </c>
      <c r="AL2648" s="59">
        <f t="shared" si="888"/>
        <v>45116</v>
      </c>
      <c r="AM2648" s="16">
        <f t="shared" si="889"/>
        <v>0</v>
      </c>
      <c r="AN2648" s="15">
        <f t="shared" si="889"/>
        <v>0</v>
      </c>
      <c r="AO2648" s="9">
        <f t="shared" si="889"/>
        <v>0</v>
      </c>
      <c r="AP2648" s="17">
        <f t="shared" si="889"/>
        <v>0</v>
      </c>
      <c r="AQ2648" s="15">
        <f t="shared" si="889"/>
        <v>0</v>
      </c>
      <c r="AR2648" s="10">
        <f t="shared" si="889"/>
        <v>0</v>
      </c>
      <c r="AS2648" s="59">
        <f t="shared" si="889"/>
        <v>0</v>
      </c>
      <c r="AT2648" s="18"/>
      <c r="AU2648" s="18"/>
      <c r="AV2648" s="40"/>
      <c r="AW2648" s="18"/>
      <c r="AX2648" s="18"/>
      <c r="AY2648" s="18"/>
      <c r="AZ2648" s="18"/>
      <c r="BA2648" s="18"/>
      <c r="BB2648" s="18"/>
      <c r="BC2648" s="18"/>
      <c r="BD2648" s="18"/>
      <c r="BE2648" s="18"/>
      <c r="BF2648" s="18"/>
      <c r="BG2648" s="18"/>
      <c r="BH2648" s="18"/>
      <c r="BI2648" s="18"/>
      <c r="BJ2648" s="18"/>
      <c r="BK2648" s="18"/>
      <c r="BL2648" s="18"/>
      <c r="BM2648" s="18"/>
      <c r="BN2648" s="18"/>
      <c r="BO2648" s="18"/>
      <c r="BP2648" s="18"/>
      <c r="BQ2648" s="18"/>
      <c r="BR2648" s="18"/>
      <c r="BS2648" s="18"/>
      <c r="BT2648" s="18"/>
      <c r="BU2648" s="18"/>
      <c r="BV2648" s="18"/>
      <c r="BW2648" s="18"/>
      <c r="BX2648" s="18"/>
      <c r="BY2648" s="18"/>
      <c r="BZ2648" s="18"/>
      <c r="CA2648" s="18"/>
      <c r="CB2648" s="18"/>
      <c r="CC2648" s="18"/>
      <c r="CD2648" s="18"/>
      <c r="CE2648" s="18"/>
      <c r="CF2648" s="18"/>
      <c r="CG2648" s="18"/>
      <c r="CH2648" s="18"/>
      <c r="CI2648" s="18"/>
      <c r="CJ2648" s="18"/>
      <c r="CK2648" s="18"/>
      <c r="CL2648" s="18"/>
      <c r="CM2648" s="18"/>
      <c r="CN2648" s="18"/>
      <c r="CO2648" s="18"/>
      <c r="CP2648" s="18"/>
      <c r="CQ2648" s="18"/>
      <c r="CR2648" s="18"/>
      <c r="CS2648" s="18"/>
      <c r="CT2648" s="18"/>
      <c r="CU2648" s="18"/>
      <c r="CV2648" s="18"/>
      <c r="CW2648" s="18"/>
      <c r="CX2648" s="18"/>
      <c r="CY2648" s="18"/>
      <c r="CZ2648" s="18"/>
      <c r="DA2648" s="18"/>
      <c r="DB2648" s="18"/>
      <c r="DC2648" s="18"/>
      <c r="DD2648" s="18"/>
      <c r="DE2648" s="18"/>
      <c r="DF2648" s="18"/>
      <c r="DG2648" s="18"/>
      <c r="DH2648" s="18"/>
      <c r="DI2648" s="18"/>
      <c r="DJ2648" s="18"/>
      <c r="DK2648" s="18"/>
      <c r="DL2648" s="18"/>
      <c r="DM2648" s="18"/>
      <c r="DN2648" s="18"/>
      <c r="DO2648" s="18"/>
      <c r="DP2648" s="18"/>
      <c r="DQ2648" s="18"/>
      <c r="DR2648" s="18"/>
      <c r="DS2648" s="18"/>
      <c r="DT2648" s="18"/>
      <c r="DU2648" s="18"/>
      <c r="DV2648" s="18"/>
      <c r="DW2648" s="18"/>
      <c r="DX2648" s="18"/>
      <c r="DY2648" s="18"/>
      <c r="DZ2648" s="18"/>
      <c r="EA2648" s="18"/>
      <c r="EB2648" s="18"/>
      <c r="EC2648" s="18"/>
      <c r="ED2648" s="18"/>
      <c r="EE2648" s="18"/>
      <c r="EF2648" s="18"/>
      <c r="EG2648" s="18"/>
      <c r="EH2648" s="18"/>
      <c r="EI2648" s="18"/>
      <c r="EJ2648" s="18"/>
      <c r="EK2648" s="18"/>
      <c r="EL2648" s="18"/>
      <c r="EM2648" s="18"/>
      <c r="EN2648" s="18"/>
      <c r="EO2648" s="18"/>
      <c r="EP2648" s="18"/>
      <c r="EQ2648" s="18"/>
      <c r="ER2648" s="18"/>
      <c r="ES2648" s="18"/>
      <c r="ET2648" s="18"/>
      <c r="EU2648" s="18"/>
      <c r="EV2648" s="18"/>
      <c r="EW2648" s="18"/>
      <c r="EX2648" s="18"/>
      <c r="EY2648" s="18"/>
      <c r="EZ2648" s="18"/>
      <c r="FA2648" s="18"/>
      <c r="FB2648" s="18"/>
      <c r="FC2648" s="18"/>
      <c r="FD2648" s="18"/>
      <c r="FE2648" s="18"/>
      <c r="FF2648" s="18"/>
      <c r="FG2648" s="18"/>
      <c r="FH2648" s="18"/>
      <c r="FI2648" s="18"/>
      <c r="FJ2648" s="18"/>
      <c r="FK2648" s="18"/>
      <c r="FL2648" s="18"/>
      <c r="FM2648" s="18"/>
      <c r="FN2648" s="18"/>
      <c r="FO2648" s="18"/>
      <c r="FP2648" s="18"/>
      <c r="FQ2648" s="18"/>
      <c r="FR2648" s="18"/>
      <c r="FS2648" s="18"/>
      <c r="FT2648" s="18"/>
      <c r="FU2648" s="18"/>
      <c r="FV2648" s="18"/>
      <c r="FW2648" s="18"/>
      <c r="FX2648" s="18"/>
      <c r="FY2648" s="18"/>
      <c r="FZ2648" s="18"/>
      <c r="GA2648" s="18"/>
      <c r="GB2648" s="18"/>
      <c r="GC2648" s="18"/>
      <c r="GD2648" s="18"/>
      <c r="GE2648" s="18"/>
      <c r="GF2648" s="18"/>
      <c r="GG2648" s="18"/>
      <c r="GH2648" s="18"/>
      <c r="GI2648" s="18"/>
      <c r="GJ2648" s="18"/>
      <c r="GK2648" s="18"/>
      <c r="GL2648" s="18"/>
      <c r="GM2648" s="18"/>
      <c r="GN2648" s="18"/>
      <c r="GO2648" s="18"/>
      <c r="GP2648" s="18"/>
      <c r="GQ2648" s="18"/>
      <c r="GR2648" s="18"/>
      <c r="GS2648" s="18"/>
      <c r="GT2648" s="18"/>
    </row>
    <row r="2649" spans="1:202" x14ac:dyDescent="0.2">
      <c r="A2649" s="122"/>
      <c r="B2649" s="3"/>
      <c r="C2649" s="3"/>
      <c r="D2649" s="4"/>
      <c r="E2649" s="5"/>
      <c r="F2649" s="19"/>
      <c r="G2649" s="6"/>
      <c r="H2649" s="5"/>
      <c r="I2649" s="5"/>
      <c r="J2649" s="5"/>
      <c r="K2649" s="3"/>
      <c r="L2649" s="20"/>
      <c r="M2649" s="8"/>
      <c r="N2649" s="3"/>
      <c r="O2649" s="3"/>
      <c r="P2649" s="21"/>
      <c r="Q2649" s="2"/>
      <c r="R2649" s="9"/>
      <c r="S2649" s="9"/>
      <c r="T2649" s="9"/>
      <c r="U2649" s="9"/>
      <c r="V2649" s="9"/>
      <c r="W2649" s="9"/>
      <c r="X2649" s="9"/>
      <c r="Y2649" s="9"/>
      <c r="Z2649" s="9"/>
      <c r="AA2649" s="9"/>
      <c r="AB2649" s="9"/>
      <c r="AC2649" s="9"/>
      <c r="AD2649" s="9"/>
      <c r="AE2649" s="9"/>
      <c r="AF2649" s="59">
        <f t="shared" si="890"/>
        <v>45117</v>
      </c>
      <c r="AG2649" s="15">
        <f t="shared" si="887"/>
        <v>0</v>
      </c>
      <c r="AH2649" s="15">
        <f t="shared" si="887"/>
        <v>0</v>
      </c>
      <c r="AI2649" s="4">
        <f t="shared" si="887"/>
        <v>0</v>
      </c>
      <c r="AJ2649" s="16">
        <f t="shared" si="887"/>
        <v>0</v>
      </c>
      <c r="AK2649" s="4">
        <f t="shared" si="887"/>
        <v>0</v>
      </c>
      <c r="AL2649" s="59">
        <f t="shared" si="888"/>
        <v>45117</v>
      </c>
      <c r="AM2649" s="16">
        <f t="shared" si="889"/>
        <v>0</v>
      </c>
      <c r="AN2649" s="15">
        <f t="shared" si="889"/>
        <v>0</v>
      </c>
      <c r="AO2649" s="9">
        <f t="shared" si="889"/>
        <v>0</v>
      </c>
      <c r="AP2649" s="17">
        <f t="shared" si="889"/>
        <v>0</v>
      </c>
      <c r="AQ2649" s="15">
        <f t="shared" si="889"/>
        <v>0</v>
      </c>
      <c r="AR2649" s="10">
        <f t="shared" si="889"/>
        <v>0</v>
      </c>
      <c r="AS2649" s="59">
        <f t="shared" si="889"/>
        <v>0</v>
      </c>
      <c r="AT2649" s="18"/>
      <c r="AU2649" s="18"/>
      <c r="AV2649" s="40"/>
      <c r="AW2649" s="18"/>
      <c r="AX2649" s="18"/>
      <c r="AY2649" s="18"/>
      <c r="AZ2649" s="18"/>
      <c r="BA2649" s="18"/>
      <c r="BB2649" s="18"/>
      <c r="BC2649" s="18"/>
      <c r="BD2649" s="18"/>
      <c r="BE2649" s="18"/>
      <c r="BF2649" s="18"/>
      <c r="BG2649" s="18"/>
      <c r="BH2649" s="18"/>
      <c r="BI2649" s="18"/>
      <c r="BJ2649" s="18"/>
      <c r="BK2649" s="18"/>
      <c r="BL2649" s="18"/>
      <c r="BM2649" s="18"/>
      <c r="BN2649" s="18"/>
      <c r="BO2649" s="18"/>
      <c r="BP2649" s="18"/>
      <c r="BQ2649" s="18"/>
      <c r="BR2649" s="18"/>
      <c r="BS2649" s="18"/>
      <c r="BT2649" s="18"/>
      <c r="BU2649" s="18"/>
      <c r="BV2649" s="18"/>
      <c r="BW2649" s="18"/>
      <c r="BX2649" s="18"/>
      <c r="BY2649" s="18"/>
      <c r="BZ2649" s="18"/>
      <c r="CA2649" s="18"/>
      <c r="CB2649" s="18"/>
      <c r="CC2649" s="18"/>
      <c r="CD2649" s="18"/>
      <c r="CE2649" s="18"/>
      <c r="CF2649" s="18"/>
      <c r="CG2649" s="18"/>
      <c r="CH2649" s="18"/>
      <c r="CI2649" s="18"/>
      <c r="CJ2649" s="18"/>
      <c r="CK2649" s="18"/>
      <c r="CL2649" s="18"/>
      <c r="CM2649" s="18"/>
      <c r="CN2649" s="18"/>
      <c r="CO2649" s="18"/>
      <c r="CP2649" s="18"/>
      <c r="CQ2649" s="18"/>
      <c r="CR2649" s="18"/>
      <c r="CS2649" s="18"/>
      <c r="CT2649" s="18"/>
      <c r="CU2649" s="18"/>
      <c r="CV2649" s="18"/>
      <c r="CW2649" s="18"/>
      <c r="CX2649" s="18"/>
      <c r="CY2649" s="18"/>
      <c r="CZ2649" s="18"/>
      <c r="DA2649" s="18"/>
      <c r="DB2649" s="18"/>
      <c r="DC2649" s="18"/>
      <c r="DD2649" s="18"/>
      <c r="DE2649" s="18"/>
      <c r="DF2649" s="18"/>
      <c r="DG2649" s="18"/>
      <c r="DH2649" s="18"/>
      <c r="DI2649" s="18"/>
      <c r="DJ2649" s="18"/>
      <c r="DK2649" s="18"/>
      <c r="DL2649" s="18"/>
      <c r="DM2649" s="18"/>
      <c r="DN2649" s="18"/>
      <c r="DO2649" s="18"/>
      <c r="DP2649" s="18"/>
      <c r="DQ2649" s="18"/>
      <c r="DR2649" s="18"/>
      <c r="DS2649" s="18"/>
      <c r="DT2649" s="18"/>
      <c r="DU2649" s="18"/>
      <c r="DV2649" s="18"/>
      <c r="DW2649" s="18"/>
      <c r="DX2649" s="18"/>
      <c r="DY2649" s="18"/>
      <c r="DZ2649" s="18"/>
      <c r="EA2649" s="18"/>
      <c r="EB2649" s="18"/>
      <c r="EC2649" s="18"/>
      <c r="ED2649" s="18"/>
      <c r="EE2649" s="18"/>
      <c r="EF2649" s="18"/>
      <c r="EG2649" s="18"/>
      <c r="EH2649" s="18"/>
      <c r="EI2649" s="18"/>
      <c r="EJ2649" s="18"/>
      <c r="EK2649" s="18"/>
      <c r="EL2649" s="18"/>
      <c r="EM2649" s="18"/>
      <c r="EN2649" s="18"/>
      <c r="EO2649" s="18"/>
      <c r="EP2649" s="18"/>
      <c r="EQ2649" s="18"/>
      <c r="ER2649" s="18"/>
      <c r="ES2649" s="18"/>
      <c r="ET2649" s="18"/>
      <c r="EU2649" s="18"/>
      <c r="EV2649" s="18"/>
      <c r="EW2649" s="18"/>
      <c r="EX2649" s="18"/>
      <c r="EY2649" s="18"/>
      <c r="EZ2649" s="18"/>
      <c r="FA2649" s="18"/>
      <c r="FB2649" s="18"/>
      <c r="FC2649" s="18"/>
      <c r="FD2649" s="18"/>
      <c r="FE2649" s="18"/>
      <c r="FF2649" s="18"/>
      <c r="FG2649" s="18"/>
      <c r="FH2649" s="18"/>
      <c r="FI2649" s="18"/>
      <c r="FJ2649" s="18"/>
      <c r="FK2649" s="18"/>
      <c r="FL2649" s="18"/>
      <c r="FM2649" s="18"/>
      <c r="FN2649" s="18"/>
      <c r="FO2649" s="18"/>
      <c r="FP2649" s="18"/>
      <c r="FQ2649" s="18"/>
      <c r="FR2649" s="18"/>
      <c r="FS2649" s="18"/>
      <c r="FT2649" s="18"/>
      <c r="FU2649" s="18"/>
      <c r="FV2649" s="18"/>
      <c r="FW2649" s="18"/>
      <c r="FX2649" s="18"/>
      <c r="FY2649" s="18"/>
      <c r="FZ2649" s="18"/>
      <c r="GA2649" s="18"/>
      <c r="GB2649" s="18"/>
      <c r="GC2649" s="18"/>
      <c r="GD2649" s="18"/>
      <c r="GE2649" s="18"/>
      <c r="GF2649" s="18"/>
      <c r="GG2649" s="18"/>
      <c r="GH2649" s="18"/>
      <c r="GI2649" s="18"/>
      <c r="GJ2649" s="18"/>
      <c r="GK2649" s="18"/>
      <c r="GL2649" s="18"/>
      <c r="GM2649" s="18"/>
      <c r="GN2649" s="18"/>
      <c r="GO2649" s="18"/>
      <c r="GP2649" s="18"/>
      <c r="GQ2649" s="18"/>
      <c r="GR2649" s="18"/>
      <c r="GS2649" s="18"/>
      <c r="GT2649" s="18"/>
    </row>
    <row r="2650" spans="1:202" x14ac:dyDescent="0.2">
      <c r="A2650" s="122"/>
      <c r="B2650" s="3"/>
      <c r="C2650" s="3"/>
      <c r="D2650" s="4"/>
      <c r="E2650" s="5"/>
      <c r="F2650" s="19"/>
      <c r="G2650" s="6"/>
      <c r="H2650" s="5"/>
      <c r="I2650" s="5"/>
      <c r="J2650" s="5"/>
      <c r="K2650" s="3"/>
      <c r="L2650" s="20"/>
      <c r="M2650" s="8"/>
      <c r="N2650" s="3"/>
      <c r="O2650" s="3"/>
      <c r="P2650" s="21"/>
      <c r="Q2650" s="2"/>
      <c r="R2650" s="9"/>
      <c r="S2650" s="9"/>
      <c r="T2650" s="9"/>
      <c r="U2650" s="9"/>
      <c r="V2650" s="9"/>
      <c r="W2650" s="9"/>
      <c r="X2650" s="9"/>
      <c r="Y2650" s="9"/>
      <c r="Z2650" s="9"/>
      <c r="AA2650" s="9"/>
      <c r="AB2650" s="9"/>
      <c r="AC2650" s="9"/>
      <c r="AD2650" s="9"/>
      <c r="AE2650" s="9"/>
      <c r="AF2650" s="59">
        <f t="shared" si="890"/>
        <v>45118</v>
      </c>
      <c r="AG2650" s="15">
        <f t="shared" si="887"/>
        <v>0</v>
      </c>
      <c r="AH2650" s="15">
        <f t="shared" si="887"/>
        <v>0</v>
      </c>
      <c r="AI2650" s="4">
        <f t="shared" si="887"/>
        <v>0</v>
      </c>
      <c r="AJ2650" s="16">
        <f t="shared" si="887"/>
        <v>0</v>
      </c>
      <c r="AK2650" s="4">
        <f t="shared" si="887"/>
        <v>0</v>
      </c>
      <c r="AL2650" s="59">
        <f t="shared" si="888"/>
        <v>45118</v>
      </c>
      <c r="AM2650" s="16">
        <f t="shared" si="889"/>
        <v>0</v>
      </c>
      <c r="AN2650" s="15">
        <f t="shared" si="889"/>
        <v>0</v>
      </c>
      <c r="AO2650" s="9">
        <f t="shared" si="889"/>
        <v>0</v>
      </c>
      <c r="AP2650" s="17">
        <f t="shared" si="889"/>
        <v>0</v>
      </c>
      <c r="AQ2650" s="15">
        <f t="shared" si="889"/>
        <v>0</v>
      </c>
      <c r="AR2650" s="10">
        <f t="shared" si="889"/>
        <v>0</v>
      </c>
      <c r="AS2650" s="59">
        <f t="shared" si="889"/>
        <v>0</v>
      </c>
      <c r="AT2650" s="18"/>
      <c r="AU2650" s="18"/>
      <c r="AV2650" s="40"/>
      <c r="AW2650" s="18"/>
      <c r="AX2650" s="18"/>
      <c r="AY2650" s="18"/>
      <c r="AZ2650" s="18"/>
      <c r="BA2650" s="18"/>
      <c r="BB2650" s="18"/>
      <c r="BC2650" s="18"/>
      <c r="BD2650" s="18"/>
      <c r="BE2650" s="18"/>
      <c r="BF2650" s="18"/>
      <c r="BG2650" s="18"/>
      <c r="BH2650" s="18"/>
      <c r="BI2650" s="18"/>
      <c r="BJ2650" s="18"/>
      <c r="BK2650" s="18"/>
      <c r="BL2650" s="18"/>
      <c r="BM2650" s="18"/>
      <c r="BN2650" s="18"/>
      <c r="BO2650" s="18"/>
      <c r="BP2650" s="18"/>
      <c r="BQ2650" s="18"/>
      <c r="BR2650" s="18"/>
      <c r="BS2650" s="18"/>
      <c r="BT2650" s="18"/>
      <c r="BU2650" s="18"/>
      <c r="BV2650" s="18"/>
      <c r="BW2650" s="18"/>
      <c r="BX2650" s="18"/>
      <c r="BY2650" s="18"/>
      <c r="BZ2650" s="18"/>
      <c r="CA2650" s="18"/>
      <c r="CB2650" s="18"/>
      <c r="CC2650" s="18"/>
      <c r="CD2650" s="18"/>
      <c r="CE2650" s="18"/>
      <c r="CF2650" s="18"/>
      <c r="CG2650" s="18"/>
      <c r="CH2650" s="18"/>
      <c r="CI2650" s="18"/>
      <c r="CJ2650" s="18"/>
      <c r="CK2650" s="18"/>
      <c r="CL2650" s="18"/>
      <c r="CM2650" s="18"/>
      <c r="CN2650" s="18"/>
      <c r="CO2650" s="18"/>
      <c r="CP2650" s="18"/>
      <c r="CQ2650" s="18"/>
      <c r="CR2650" s="18"/>
      <c r="CS2650" s="18"/>
      <c r="CT2650" s="18"/>
      <c r="CU2650" s="18"/>
      <c r="CV2650" s="18"/>
      <c r="CW2650" s="18"/>
      <c r="CX2650" s="18"/>
      <c r="CY2650" s="18"/>
      <c r="CZ2650" s="18"/>
      <c r="DA2650" s="18"/>
      <c r="DB2650" s="18"/>
      <c r="DC2650" s="18"/>
      <c r="DD2650" s="18"/>
      <c r="DE2650" s="18"/>
      <c r="DF2650" s="18"/>
      <c r="DG2650" s="18"/>
      <c r="DH2650" s="18"/>
      <c r="DI2650" s="18"/>
      <c r="DJ2650" s="18"/>
      <c r="DK2650" s="18"/>
      <c r="DL2650" s="18"/>
      <c r="DM2650" s="18"/>
      <c r="DN2650" s="18"/>
      <c r="DO2650" s="18"/>
      <c r="DP2650" s="18"/>
      <c r="DQ2650" s="18"/>
      <c r="DR2650" s="18"/>
      <c r="DS2650" s="18"/>
      <c r="DT2650" s="18"/>
      <c r="DU2650" s="18"/>
      <c r="DV2650" s="18"/>
      <c r="DW2650" s="18"/>
      <c r="DX2650" s="18"/>
      <c r="DY2650" s="18"/>
      <c r="DZ2650" s="18"/>
      <c r="EA2650" s="18"/>
      <c r="EB2650" s="18"/>
      <c r="EC2650" s="18"/>
      <c r="ED2650" s="18"/>
      <c r="EE2650" s="18"/>
      <c r="EF2650" s="18"/>
      <c r="EG2650" s="18"/>
      <c r="EH2650" s="18"/>
      <c r="EI2650" s="18"/>
      <c r="EJ2650" s="18"/>
      <c r="EK2650" s="18"/>
      <c r="EL2650" s="18"/>
      <c r="EM2650" s="18"/>
      <c r="EN2650" s="18"/>
      <c r="EO2650" s="18"/>
      <c r="EP2650" s="18"/>
      <c r="EQ2650" s="18"/>
      <c r="ER2650" s="18"/>
      <c r="ES2650" s="18"/>
      <c r="ET2650" s="18"/>
      <c r="EU2650" s="18"/>
      <c r="EV2650" s="18"/>
      <c r="EW2650" s="18"/>
      <c r="EX2650" s="18"/>
      <c r="EY2650" s="18"/>
      <c r="EZ2650" s="18"/>
      <c r="FA2650" s="18"/>
      <c r="FB2650" s="18"/>
      <c r="FC2650" s="18"/>
      <c r="FD2650" s="18"/>
      <c r="FE2650" s="18"/>
      <c r="FF2650" s="18"/>
      <c r="FG2650" s="18"/>
      <c r="FH2650" s="18"/>
      <c r="FI2650" s="18"/>
      <c r="FJ2650" s="18"/>
      <c r="FK2650" s="18"/>
      <c r="FL2650" s="18"/>
      <c r="FM2650" s="18"/>
      <c r="FN2650" s="18"/>
      <c r="FO2650" s="18"/>
      <c r="FP2650" s="18"/>
      <c r="FQ2650" s="18"/>
      <c r="FR2650" s="18"/>
      <c r="FS2650" s="18"/>
      <c r="FT2650" s="18"/>
      <c r="FU2650" s="18"/>
      <c r="FV2650" s="18"/>
      <c r="FW2650" s="18"/>
      <c r="FX2650" s="18"/>
      <c r="FY2650" s="18"/>
      <c r="FZ2650" s="18"/>
      <c r="GA2650" s="18"/>
      <c r="GB2650" s="18"/>
      <c r="GC2650" s="18"/>
      <c r="GD2650" s="18"/>
      <c r="GE2650" s="18"/>
      <c r="GF2650" s="18"/>
      <c r="GG2650" s="18"/>
      <c r="GH2650" s="18"/>
      <c r="GI2650" s="18"/>
      <c r="GJ2650" s="18"/>
      <c r="GK2650" s="18"/>
      <c r="GL2650" s="18"/>
      <c r="GM2650" s="18"/>
      <c r="GN2650" s="18"/>
      <c r="GO2650" s="18"/>
      <c r="GP2650" s="18"/>
      <c r="GQ2650" s="18"/>
      <c r="GR2650" s="18"/>
      <c r="GS2650" s="18"/>
      <c r="GT2650" s="18"/>
    </row>
    <row r="2651" spans="1:202" x14ac:dyDescent="0.2">
      <c r="A2651" s="122"/>
      <c r="B2651" s="3"/>
      <c r="C2651" s="3"/>
      <c r="D2651" s="4"/>
      <c r="E2651" s="5"/>
      <c r="F2651" s="19"/>
      <c r="G2651" s="6"/>
      <c r="H2651" s="5"/>
      <c r="I2651" s="5"/>
      <c r="J2651" s="5"/>
      <c r="K2651" s="3"/>
      <c r="L2651" s="20"/>
      <c r="M2651" s="8"/>
      <c r="N2651" s="3"/>
      <c r="O2651" s="3"/>
      <c r="P2651" s="21"/>
      <c r="Q2651" s="2"/>
      <c r="R2651" s="9"/>
      <c r="S2651" s="9"/>
      <c r="T2651" s="9"/>
      <c r="U2651" s="9"/>
      <c r="V2651" s="9"/>
      <c r="W2651" s="9"/>
      <c r="X2651" s="9"/>
      <c r="Y2651" s="9"/>
      <c r="Z2651" s="9"/>
      <c r="AA2651" s="9"/>
      <c r="AB2651" s="9"/>
      <c r="AC2651" s="9"/>
      <c r="AD2651" s="9"/>
      <c r="AE2651" s="9"/>
      <c r="AF2651" s="59">
        <f t="shared" si="890"/>
        <v>45119</v>
      </c>
      <c r="AG2651" s="15">
        <f t="shared" si="887"/>
        <v>0</v>
      </c>
      <c r="AH2651" s="15">
        <f t="shared" si="887"/>
        <v>0</v>
      </c>
      <c r="AI2651" s="4">
        <f t="shared" si="887"/>
        <v>0</v>
      </c>
      <c r="AJ2651" s="16">
        <f t="shared" si="887"/>
        <v>0</v>
      </c>
      <c r="AK2651" s="4">
        <f t="shared" si="887"/>
        <v>0</v>
      </c>
      <c r="AL2651" s="59">
        <f t="shared" si="888"/>
        <v>45119</v>
      </c>
      <c r="AM2651" s="16">
        <f t="shared" si="889"/>
        <v>0</v>
      </c>
      <c r="AN2651" s="15">
        <f t="shared" si="889"/>
        <v>0</v>
      </c>
      <c r="AO2651" s="9">
        <f t="shared" si="889"/>
        <v>0</v>
      </c>
      <c r="AP2651" s="17">
        <f t="shared" si="889"/>
        <v>0</v>
      </c>
      <c r="AQ2651" s="15">
        <f t="shared" si="889"/>
        <v>0</v>
      </c>
      <c r="AR2651" s="10">
        <f t="shared" si="889"/>
        <v>0</v>
      </c>
      <c r="AS2651" s="59">
        <f t="shared" si="889"/>
        <v>0</v>
      </c>
      <c r="AT2651" s="18"/>
      <c r="AU2651" s="18"/>
      <c r="AV2651" s="40"/>
      <c r="AW2651" s="18"/>
      <c r="AX2651" s="18"/>
      <c r="AY2651" s="18"/>
      <c r="AZ2651" s="18"/>
      <c r="BA2651" s="18"/>
      <c r="BB2651" s="18"/>
      <c r="BC2651" s="18"/>
      <c r="BD2651" s="18"/>
      <c r="BE2651" s="18"/>
      <c r="BF2651" s="18"/>
      <c r="BG2651" s="18"/>
      <c r="BH2651" s="18"/>
      <c r="BI2651" s="18"/>
      <c r="BJ2651" s="18"/>
      <c r="BK2651" s="18"/>
      <c r="BL2651" s="18"/>
      <c r="BM2651" s="18"/>
      <c r="BN2651" s="18"/>
      <c r="BO2651" s="18"/>
      <c r="BP2651" s="18"/>
      <c r="BQ2651" s="18"/>
      <c r="BR2651" s="18"/>
      <c r="BS2651" s="18"/>
      <c r="BT2651" s="18"/>
      <c r="BU2651" s="18"/>
      <c r="BV2651" s="18"/>
      <c r="BW2651" s="18"/>
      <c r="BX2651" s="18"/>
      <c r="BY2651" s="18"/>
      <c r="BZ2651" s="18"/>
      <c r="CA2651" s="18"/>
      <c r="CB2651" s="18"/>
      <c r="CC2651" s="18"/>
      <c r="CD2651" s="18"/>
      <c r="CE2651" s="18"/>
      <c r="CF2651" s="18"/>
      <c r="CG2651" s="18"/>
      <c r="CH2651" s="18"/>
      <c r="CI2651" s="18"/>
      <c r="CJ2651" s="18"/>
      <c r="CK2651" s="18"/>
      <c r="CL2651" s="18"/>
      <c r="CM2651" s="18"/>
      <c r="CN2651" s="18"/>
      <c r="CO2651" s="18"/>
      <c r="CP2651" s="18"/>
      <c r="CQ2651" s="18"/>
      <c r="CR2651" s="18"/>
      <c r="CS2651" s="18"/>
      <c r="CT2651" s="18"/>
      <c r="CU2651" s="18"/>
      <c r="CV2651" s="18"/>
      <c r="CW2651" s="18"/>
      <c r="CX2651" s="18"/>
      <c r="CY2651" s="18"/>
      <c r="CZ2651" s="18"/>
      <c r="DA2651" s="18"/>
      <c r="DB2651" s="18"/>
      <c r="DC2651" s="18"/>
      <c r="DD2651" s="18"/>
      <c r="DE2651" s="18"/>
      <c r="DF2651" s="18"/>
      <c r="DG2651" s="18"/>
      <c r="DH2651" s="18"/>
      <c r="DI2651" s="18"/>
      <c r="DJ2651" s="18"/>
      <c r="DK2651" s="18"/>
      <c r="DL2651" s="18"/>
      <c r="DM2651" s="18"/>
      <c r="DN2651" s="18"/>
      <c r="DO2651" s="18"/>
      <c r="DP2651" s="18"/>
      <c r="DQ2651" s="18"/>
      <c r="DR2651" s="18"/>
      <c r="DS2651" s="18"/>
      <c r="DT2651" s="18"/>
      <c r="DU2651" s="18"/>
      <c r="DV2651" s="18"/>
      <c r="DW2651" s="18"/>
      <c r="DX2651" s="18"/>
      <c r="DY2651" s="18"/>
      <c r="DZ2651" s="18"/>
      <c r="EA2651" s="18"/>
      <c r="EB2651" s="18"/>
      <c r="EC2651" s="18"/>
      <c r="ED2651" s="18"/>
      <c r="EE2651" s="18"/>
      <c r="EF2651" s="18"/>
      <c r="EG2651" s="18"/>
      <c r="EH2651" s="18"/>
      <c r="EI2651" s="18"/>
      <c r="EJ2651" s="18"/>
      <c r="EK2651" s="18"/>
      <c r="EL2651" s="18"/>
      <c r="EM2651" s="18"/>
      <c r="EN2651" s="18"/>
      <c r="EO2651" s="18"/>
      <c r="EP2651" s="18"/>
      <c r="EQ2651" s="18"/>
      <c r="ER2651" s="18"/>
      <c r="ES2651" s="18"/>
      <c r="ET2651" s="18"/>
      <c r="EU2651" s="18"/>
      <c r="EV2651" s="18"/>
      <c r="EW2651" s="18"/>
      <c r="EX2651" s="18"/>
      <c r="EY2651" s="18"/>
      <c r="EZ2651" s="18"/>
      <c r="FA2651" s="18"/>
      <c r="FB2651" s="18"/>
      <c r="FC2651" s="18"/>
      <c r="FD2651" s="18"/>
      <c r="FE2651" s="18"/>
      <c r="FF2651" s="18"/>
      <c r="FG2651" s="18"/>
      <c r="FH2651" s="18"/>
      <c r="FI2651" s="18"/>
      <c r="FJ2651" s="18"/>
      <c r="FK2651" s="18"/>
      <c r="FL2651" s="18"/>
      <c r="FM2651" s="18"/>
      <c r="FN2651" s="18"/>
      <c r="FO2651" s="18"/>
      <c r="FP2651" s="18"/>
      <c r="FQ2651" s="18"/>
      <c r="FR2651" s="18"/>
      <c r="FS2651" s="18"/>
      <c r="FT2651" s="18"/>
      <c r="FU2651" s="18"/>
      <c r="FV2651" s="18"/>
      <c r="FW2651" s="18"/>
      <c r="FX2651" s="18"/>
      <c r="FY2651" s="18"/>
      <c r="FZ2651" s="18"/>
      <c r="GA2651" s="18"/>
      <c r="GB2651" s="18"/>
      <c r="GC2651" s="18"/>
      <c r="GD2651" s="18"/>
      <c r="GE2651" s="18"/>
      <c r="GF2651" s="18"/>
      <c r="GG2651" s="18"/>
      <c r="GH2651" s="18"/>
      <c r="GI2651" s="18"/>
      <c r="GJ2651" s="18"/>
      <c r="GK2651" s="18"/>
      <c r="GL2651" s="18"/>
      <c r="GM2651" s="18"/>
      <c r="GN2651" s="18"/>
      <c r="GO2651" s="18"/>
      <c r="GP2651" s="18"/>
      <c r="GQ2651" s="18"/>
      <c r="GR2651" s="18"/>
      <c r="GS2651" s="18"/>
      <c r="GT2651" s="18"/>
    </row>
    <row r="2652" spans="1:202" x14ac:dyDescent="0.2">
      <c r="A2652" s="122"/>
      <c r="B2652" s="3"/>
      <c r="C2652" s="3"/>
      <c r="D2652" s="4"/>
      <c r="E2652" s="5"/>
      <c r="F2652" s="19"/>
      <c r="G2652" s="6"/>
      <c r="H2652" s="5"/>
      <c r="I2652" s="5"/>
      <c r="J2652" s="5"/>
      <c r="K2652" s="3"/>
      <c r="L2652" s="20"/>
      <c r="M2652" s="8"/>
      <c r="N2652" s="3"/>
      <c r="O2652" s="3"/>
      <c r="P2652" s="21"/>
      <c r="Q2652" s="2"/>
      <c r="R2652" s="9"/>
      <c r="S2652" s="9"/>
      <c r="T2652" s="9"/>
      <c r="U2652" s="9"/>
      <c r="V2652" s="9"/>
      <c r="W2652" s="9"/>
      <c r="X2652" s="9"/>
      <c r="Y2652" s="9"/>
      <c r="Z2652" s="9"/>
      <c r="AA2652" s="9"/>
      <c r="AB2652" s="9"/>
      <c r="AC2652" s="9"/>
      <c r="AD2652" s="9"/>
      <c r="AE2652" s="9"/>
      <c r="AF2652" s="59">
        <f t="shared" si="890"/>
        <v>45120</v>
      </c>
      <c r="AG2652" s="15">
        <f t="shared" si="887"/>
        <v>0</v>
      </c>
      <c r="AH2652" s="15">
        <f t="shared" si="887"/>
        <v>0</v>
      </c>
      <c r="AI2652" s="4">
        <f t="shared" si="887"/>
        <v>0</v>
      </c>
      <c r="AJ2652" s="16">
        <f t="shared" si="887"/>
        <v>0</v>
      </c>
      <c r="AK2652" s="4">
        <f t="shared" si="887"/>
        <v>0</v>
      </c>
      <c r="AL2652" s="59">
        <f t="shared" si="888"/>
        <v>45120</v>
      </c>
      <c r="AM2652" s="16">
        <f t="shared" si="889"/>
        <v>0</v>
      </c>
      <c r="AN2652" s="15">
        <f t="shared" si="889"/>
        <v>0</v>
      </c>
      <c r="AO2652" s="9">
        <f t="shared" si="889"/>
        <v>0</v>
      </c>
      <c r="AP2652" s="17">
        <f t="shared" si="889"/>
        <v>0</v>
      </c>
      <c r="AQ2652" s="15">
        <f t="shared" si="889"/>
        <v>0</v>
      </c>
      <c r="AR2652" s="10">
        <f t="shared" si="889"/>
        <v>0</v>
      </c>
      <c r="AS2652" s="59">
        <f t="shared" si="889"/>
        <v>0</v>
      </c>
      <c r="AT2652" s="18"/>
      <c r="AU2652" s="18"/>
      <c r="AV2652" s="40"/>
      <c r="AW2652" s="18"/>
      <c r="AX2652" s="18"/>
      <c r="AY2652" s="18"/>
      <c r="AZ2652" s="18"/>
      <c r="BA2652" s="18"/>
      <c r="BB2652" s="18"/>
      <c r="BC2652" s="18"/>
      <c r="BD2652" s="18"/>
      <c r="BE2652" s="18"/>
      <c r="BF2652" s="18"/>
      <c r="BG2652" s="18"/>
      <c r="BH2652" s="18"/>
      <c r="BI2652" s="18"/>
      <c r="BJ2652" s="18"/>
      <c r="BK2652" s="18"/>
      <c r="BL2652" s="18"/>
      <c r="BM2652" s="18"/>
      <c r="BN2652" s="18"/>
      <c r="BO2652" s="18"/>
      <c r="BP2652" s="18"/>
      <c r="BQ2652" s="18"/>
      <c r="BR2652" s="18"/>
      <c r="BS2652" s="18"/>
      <c r="BT2652" s="18"/>
      <c r="BU2652" s="18"/>
      <c r="BV2652" s="18"/>
      <c r="BW2652" s="18"/>
      <c r="BX2652" s="18"/>
      <c r="BY2652" s="18"/>
      <c r="BZ2652" s="18"/>
      <c r="CA2652" s="18"/>
      <c r="CB2652" s="18"/>
      <c r="CC2652" s="18"/>
      <c r="CD2652" s="18"/>
      <c r="CE2652" s="18"/>
      <c r="CF2652" s="18"/>
      <c r="CG2652" s="18"/>
      <c r="CH2652" s="18"/>
      <c r="CI2652" s="18"/>
      <c r="CJ2652" s="18"/>
      <c r="CK2652" s="18"/>
      <c r="CL2652" s="18"/>
      <c r="CM2652" s="18"/>
      <c r="CN2652" s="18"/>
      <c r="CO2652" s="18"/>
      <c r="CP2652" s="18"/>
      <c r="CQ2652" s="18"/>
      <c r="CR2652" s="18"/>
      <c r="CS2652" s="18"/>
      <c r="CT2652" s="18"/>
      <c r="CU2652" s="18"/>
      <c r="CV2652" s="18"/>
      <c r="CW2652" s="18"/>
      <c r="CX2652" s="18"/>
      <c r="CY2652" s="18"/>
      <c r="CZ2652" s="18"/>
      <c r="DA2652" s="18"/>
      <c r="DB2652" s="18"/>
      <c r="DC2652" s="18"/>
      <c r="DD2652" s="18"/>
      <c r="DE2652" s="18"/>
      <c r="DF2652" s="18"/>
      <c r="DG2652" s="18"/>
      <c r="DH2652" s="18"/>
      <c r="DI2652" s="18"/>
      <c r="DJ2652" s="18"/>
      <c r="DK2652" s="18"/>
      <c r="DL2652" s="18"/>
      <c r="DM2652" s="18"/>
      <c r="DN2652" s="18"/>
      <c r="DO2652" s="18"/>
      <c r="DP2652" s="18"/>
      <c r="DQ2652" s="18"/>
      <c r="DR2652" s="18"/>
      <c r="DS2652" s="18"/>
      <c r="DT2652" s="18"/>
      <c r="DU2652" s="18"/>
      <c r="DV2652" s="18"/>
      <c r="DW2652" s="18"/>
      <c r="DX2652" s="18"/>
      <c r="DY2652" s="18"/>
      <c r="DZ2652" s="18"/>
      <c r="EA2652" s="18"/>
      <c r="EB2652" s="18"/>
      <c r="EC2652" s="18"/>
      <c r="ED2652" s="18"/>
      <c r="EE2652" s="18"/>
      <c r="EF2652" s="18"/>
      <c r="EG2652" s="18"/>
      <c r="EH2652" s="18"/>
      <c r="EI2652" s="18"/>
      <c r="EJ2652" s="18"/>
      <c r="EK2652" s="18"/>
      <c r="EL2652" s="18"/>
      <c r="EM2652" s="18"/>
      <c r="EN2652" s="18"/>
      <c r="EO2652" s="18"/>
      <c r="EP2652" s="18"/>
      <c r="EQ2652" s="18"/>
      <c r="ER2652" s="18"/>
      <c r="ES2652" s="18"/>
      <c r="ET2652" s="18"/>
      <c r="EU2652" s="18"/>
      <c r="EV2652" s="18"/>
      <c r="EW2652" s="18"/>
      <c r="EX2652" s="18"/>
      <c r="EY2652" s="18"/>
      <c r="EZ2652" s="18"/>
      <c r="FA2652" s="18"/>
      <c r="FB2652" s="18"/>
      <c r="FC2652" s="18"/>
      <c r="FD2652" s="18"/>
      <c r="FE2652" s="18"/>
      <c r="FF2652" s="18"/>
      <c r="FG2652" s="18"/>
      <c r="FH2652" s="18"/>
      <c r="FI2652" s="18"/>
      <c r="FJ2652" s="18"/>
      <c r="FK2652" s="18"/>
      <c r="FL2652" s="18"/>
      <c r="FM2652" s="18"/>
      <c r="FN2652" s="18"/>
      <c r="FO2652" s="18"/>
      <c r="FP2652" s="18"/>
      <c r="FQ2652" s="18"/>
      <c r="FR2652" s="18"/>
      <c r="FS2652" s="18"/>
      <c r="FT2652" s="18"/>
      <c r="FU2652" s="18"/>
      <c r="FV2652" s="18"/>
      <c r="FW2652" s="18"/>
      <c r="FX2652" s="18"/>
      <c r="FY2652" s="18"/>
      <c r="FZ2652" s="18"/>
      <c r="GA2652" s="18"/>
      <c r="GB2652" s="18"/>
      <c r="GC2652" s="18"/>
      <c r="GD2652" s="18"/>
      <c r="GE2652" s="18"/>
      <c r="GF2652" s="18"/>
      <c r="GG2652" s="18"/>
      <c r="GH2652" s="18"/>
      <c r="GI2652" s="18"/>
      <c r="GJ2652" s="18"/>
      <c r="GK2652" s="18"/>
      <c r="GL2652" s="18"/>
      <c r="GM2652" s="18"/>
      <c r="GN2652" s="18"/>
      <c r="GO2652" s="18"/>
      <c r="GP2652" s="18"/>
      <c r="GQ2652" s="18"/>
      <c r="GR2652" s="18"/>
      <c r="GS2652" s="18"/>
      <c r="GT2652" s="18"/>
    </row>
    <row r="2653" spans="1:202" x14ac:dyDescent="0.2">
      <c r="A2653" s="122"/>
      <c r="B2653" s="3"/>
      <c r="C2653" s="3"/>
      <c r="D2653" s="4"/>
      <c r="E2653" s="5"/>
      <c r="F2653" s="19"/>
      <c r="G2653" s="6"/>
      <c r="H2653" s="5"/>
      <c r="I2653" s="5"/>
      <c r="J2653" s="5"/>
      <c r="K2653" s="3"/>
      <c r="L2653" s="20"/>
      <c r="M2653" s="8"/>
      <c r="N2653" s="3"/>
      <c r="O2653" s="3"/>
      <c r="P2653" s="21"/>
      <c r="Q2653" s="2"/>
      <c r="R2653" s="9"/>
      <c r="S2653" s="9"/>
      <c r="T2653" s="9"/>
      <c r="U2653" s="9"/>
      <c r="V2653" s="9"/>
      <c r="W2653" s="9"/>
      <c r="X2653" s="9"/>
      <c r="Y2653" s="9"/>
      <c r="Z2653" s="9"/>
      <c r="AA2653" s="9"/>
      <c r="AB2653" s="9"/>
      <c r="AC2653" s="9"/>
      <c r="AD2653" s="9"/>
      <c r="AE2653" s="9"/>
      <c r="AF2653" s="59">
        <f t="shared" si="890"/>
        <v>45121</v>
      </c>
      <c r="AG2653" s="15">
        <f t="shared" ref="AG2653:AK2666" si="891">VLOOKUP($AF2653,$A$10:$Q$3625,(AG$1)+1)</f>
        <v>0</v>
      </c>
      <c r="AH2653" s="15">
        <f t="shared" si="891"/>
        <v>0</v>
      </c>
      <c r="AI2653" s="4">
        <f t="shared" si="891"/>
        <v>0</v>
      </c>
      <c r="AJ2653" s="16">
        <f t="shared" si="891"/>
        <v>0</v>
      </c>
      <c r="AK2653" s="4">
        <f t="shared" si="891"/>
        <v>0</v>
      </c>
      <c r="AL2653" s="59">
        <f t="shared" si="888"/>
        <v>45121</v>
      </c>
      <c r="AM2653" s="16">
        <f t="shared" ref="AM2653:AS2666" si="892">VLOOKUP($AF2653,$A$10:$Q$3625,(AM$1)+1)</f>
        <v>0</v>
      </c>
      <c r="AN2653" s="15">
        <f t="shared" si="892"/>
        <v>0</v>
      </c>
      <c r="AO2653" s="9">
        <f t="shared" si="892"/>
        <v>0</v>
      </c>
      <c r="AP2653" s="17">
        <f t="shared" si="892"/>
        <v>0</v>
      </c>
      <c r="AQ2653" s="15">
        <f t="shared" si="892"/>
        <v>0</v>
      </c>
      <c r="AR2653" s="10">
        <f t="shared" si="892"/>
        <v>0</v>
      </c>
      <c r="AS2653" s="59">
        <f t="shared" si="892"/>
        <v>0</v>
      </c>
      <c r="AT2653" s="18"/>
      <c r="AU2653" s="18"/>
      <c r="AV2653" s="40"/>
      <c r="AW2653" s="18"/>
      <c r="AX2653" s="18"/>
      <c r="AY2653" s="18"/>
      <c r="AZ2653" s="18"/>
      <c r="BA2653" s="18"/>
      <c r="BB2653" s="18"/>
      <c r="BC2653" s="18"/>
      <c r="BD2653" s="18"/>
      <c r="BE2653" s="18"/>
      <c r="BF2653" s="18"/>
      <c r="BG2653" s="18"/>
      <c r="BH2653" s="18"/>
      <c r="BI2653" s="18"/>
      <c r="BJ2653" s="18"/>
      <c r="BK2653" s="18"/>
      <c r="BL2653" s="18"/>
      <c r="BM2653" s="18"/>
      <c r="BN2653" s="18"/>
      <c r="BO2653" s="18"/>
      <c r="BP2653" s="18"/>
      <c r="BQ2653" s="18"/>
      <c r="BR2653" s="18"/>
      <c r="BS2653" s="18"/>
      <c r="BT2653" s="18"/>
      <c r="BU2653" s="18"/>
      <c r="BV2653" s="18"/>
      <c r="BW2653" s="18"/>
      <c r="BX2653" s="18"/>
      <c r="BY2653" s="18"/>
      <c r="BZ2653" s="18"/>
      <c r="CA2653" s="18"/>
      <c r="CB2653" s="18"/>
      <c r="CC2653" s="18"/>
      <c r="CD2653" s="18"/>
      <c r="CE2653" s="18"/>
      <c r="CF2653" s="18"/>
      <c r="CG2653" s="18"/>
      <c r="CH2653" s="18"/>
      <c r="CI2653" s="18"/>
      <c r="CJ2653" s="18"/>
      <c r="CK2653" s="18"/>
      <c r="CL2653" s="18"/>
      <c r="CM2653" s="18"/>
      <c r="CN2653" s="18"/>
      <c r="CO2653" s="18"/>
      <c r="CP2653" s="18"/>
      <c r="CQ2653" s="18"/>
      <c r="CR2653" s="18"/>
      <c r="CS2653" s="18"/>
      <c r="CT2653" s="18"/>
      <c r="CU2653" s="18"/>
      <c r="CV2653" s="18"/>
      <c r="CW2653" s="18"/>
      <c r="CX2653" s="18"/>
      <c r="CY2653" s="18"/>
      <c r="CZ2653" s="18"/>
      <c r="DA2653" s="18"/>
      <c r="DB2653" s="18"/>
      <c r="DC2653" s="18"/>
      <c r="DD2653" s="18"/>
      <c r="DE2653" s="18"/>
      <c r="DF2653" s="18"/>
      <c r="DG2653" s="18"/>
      <c r="DH2653" s="18"/>
      <c r="DI2653" s="18"/>
      <c r="DJ2653" s="18"/>
      <c r="DK2653" s="18"/>
      <c r="DL2653" s="18"/>
      <c r="DM2653" s="18"/>
      <c r="DN2653" s="18"/>
      <c r="DO2653" s="18"/>
      <c r="DP2653" s="18"/>
      <c r="DQ2653" s="18"/>
      <c r="DR2653" s="18"/>
      <c r="DS2653" s="18"/>
      <c r="DT2653" s="18"/>
      <c r="DU2653" s="18"/>
      <c r="DV2653" s="18"/>
      <c r="DW2653" s="18"/>
      <c r="DX2653" s="18"/>
      <c r="DY2653" s="18"/>
      <c r="DZ2653" s="18"/>
      <c r="EA2653" s="18"/>
      <c r="EB2653" s="18"/>
      <c r="EC2653" s="18"/>
      <c r="ED2653" s="18"/>
      <c r="EE2653" s="18"/>
      <c r="EF2653" s="18"/>
      <c r="EG2653" s="18"/>
      <c r="EH2653" s="18"/>
      <c r="EI2653" s="18"/>
      <c r="EJ2653" s="18"/>
      <c r="EK2653" s="18"/>
      <c r="EL2653" s="18"/>
      <c r="EM2653" s="18"/>
      <c r="EN2653" s="18"/>
      <c r="EO2653" s="18"/>
      <c r="EP2653" s="18"/>
      <c r="EQ2653" s="18"/>
      <c r="ER2653" s="18"/>
      <c r="ES2653" s="18"/>
      <c r="ET2653" s="18"/>
      <c r="EU2653" s="18"/>
      <c r="EV2653" s="18"/>
      <c r="EW2653" s="18"/>
      <c r="EX2653" s="18"/>
      <c r="EY2653" s="18"/>
      <c r="EZ2653" s="18"/>
      <c r="FA2653" s="18"/>
      <c r="FB2653" s="18"/>
      <c r="FC2653" s="18"/>
      <c r="FD2653" s="18"/>
      <c r="FE2653" s="18"/>
      <c r="FF2653" s="18"/>
      <c r="FG2653" s="18"/>
      <c r="FH2653" s="18"/>
      <c r="FI2653" s="18"/>
      <c r="FJ2653" s="18"/>
      <c r="FK2653" s="18"/>
      <c r="FL2653" s="18"/>
      <c r="FM2653" s="18"/>
      <c r="FN2653" s="18"/>
      <c r="FO2653" s="18"/>
      <c r="FP2653" s="18"/>
      <c r="FQ2653" s="18"/>
      <c r="FR2653" s="18"/>
      <c r="FS2653" s="18"/>
      <c r="FT2653" s="18"/>
      <c r="FU2653" s="18"/>
      <c r="FV2653" s="18"/>
      <c r="FW2653" s="18"/>
      <c r="FX2653" s="18"/>
      <c r="FY2653" s="18"/>
      <c r="FZ2653" s="18"/>
      <c r="GA2653" s="18"/>
      <c r="GB2653" s="18"/>
      <c r="GC2653" s="18"/>
      <c r="GD2653" s="18"/>
      <c r="GE2653" s="18"/>
      <c r="GF2653" s="18"/>
      <c r="GG2653" s="18"/>
      <c r="GH2653" s="18"/>
      <c r="GI2653" s="18"/>
      <c r="GJ2653" s="18"/>
      <c r="GK2653" s="18"/>
      <c r="GL2653" s="18"/>
      <c r="GM2653" s="18"/>
      <c r="GN2653" s="18"/>
      <c r="GO2653" s="18"/>
      <c r="GP2653" s="18"/>
      <c r="GQ2653" s="18"/>
      <c r="GR2653" s="18"/>
      <c r="GS2653" s="18"/>
      <c r="GT2653" s="18"/>
    </row>
    <row r="2654" spans="1:202" x14ac:dyDescent="0.2">
      <c r="A2654" s="122"/>
      <c r="B2654" s="3"/>
      <c r="C2654" s="3"/>
      <c r="D2654" s="4"/>
      <c r="E2654" s="5"/>
      <c r="F2654" s="19"/>
      <c r="G2654" s="6"/>
      <c r="H2654" s="5"/>
      <c r="I2654" s="5"/>
      <c r="J2654" s="5"/>
      <c r="K2654" s="3"/>
      <c r="L2654" s="20"/>
      <c r="M2654" s="8"/>
      <c r="N2654" s="3"/>
      <c r="O2654" s="3"/>
      <c r="P2654" s="21"/>
      <c r="Q2654" s="2"/>
      <c r="R2654" s="9"/>
      <c r="S2654" s="9"/>
      <c r="T2654" s="9"/>
      <c r="U2654" s="9"/>
      <c r="V2654" s="9"/>
      <c r="W2654" s="9"/>
      <c r="X2654" s="9"/>
      <c r="Y2654" s="9"/>
      <c r="Z2654" s="9"/>
      <c r="AA2654" s="9"/>
      <c r="AB2654" s="9"/>
      <c r="AC2654" s="9"/>
      <c r="AD2654" s="9"/>
      <c r="AE2654" s="9"/>
      <c r="AF2654" s="59">
        <f t="shared" si="890"/>
        <v>45122</v>
      </c>
      <c r="AG2654" s="15">
        <f t="shared" si="891"/>
        <v>0</v>
      </c>
      <c r="AH2654" s="15">
        <f t="shared" si="891"/>
        <v>0</v>
      </c>
      <c r="AI2654" s="4">
        <f t="shared" si="891"/>
        <v>0</v>
      </c>
      <c r="AJ2654" s="16">
        <f t="shared" si="891"/>
        <v>0</v>
      </c>
      <c r="AK2654" s="4">
        <f t="shared" si="891"/>
        <v>0</v>
      </c>
      <c r="AL2654" s="59">
        <f t="shared" si="888"/>
        <v>45122</v>
      </c>
      <c r="AM2654" s="16">
        <f t="shared" si="892"/>
        <v>0</v>
      </c>
      <c r="AN2654" s="15">
        <f t="shared" si="892"/>
        <v>0</v>
      </c>
      <c r="AO2654" s="9">
        <f t="shared" si="892"/>
        <v>0</v>
      </c>
      <c r="AP2654" s="17">
        <f t="shared" si="892"/>
        <v>0</v>
      </c>
      <c r="AQ2654" s="15">
        <f t="shared" si="892"/>
        <v>0</v>
      </c>
      <c r="AR2654" s="10">
        <f t="shared" si="892"/>
        <v>0</v>
      </c>
      <c r="AS2654" s="59">
        <f t="shared" si="892"/>
        <v>0</v>
      </c>
      <c r="AT2654" s="18"/>
      <c r="AU2654" s="18"/>
      <c r="AV2654" s="40"/>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8"/>
      <c r="FH2654" s="18"/>
      <c r="FI2654" s="18"/>
      <c r="FJ2654" s="18"/>
      <c r="FK2654" s="18"/>
      <c r="FL2654" s="18"/>
      <c r="FM2654" s="18"/>
      <c r="FN2654" s="18"/>
      <c r="FO2654" s="18"/>
      <c r="FP2654" s="18"/>
      <c r="FQ2654" s="18"/>
      <c r="FR2654" s="18"/>
      <c r="FS2654" s="18"/>
      <c r="FT2654" s="18"/>
      <c r="FU2654" s="18"/>
      <c r="FV2654" s="18"/>
      <c r="FW2654" s="18"/>
      <c r="FX2654" s="18"/>
      <c r="FY2654" s="18"/>
      <c r="FZ2654" s="18"/>
      <c r="GA2654" s="18"/>
      <c r="GB2654" s="18"/>
      <c r="GC2654" s="18"/>
      <c r="GD2654" s="18"/>
      <c r="GE2654" s="18"/>
      <c r="GF2654" s="18"/>
      <c r="GG2654" s="18"/>
      <c r="GH2654" s="18"/>
      <c r="GI2654" s="18"/>
      <c r="GJ2654" s="18"/>
      <c r="GK2654" s="18"/>
      <c r="GL2654" s="18"/>
      <c r="GM2654" s="18"/>
      <c r="GN2654" s="18"/>
      <c r="GO2654" s="18"/>
      <c r="GP2654" s="18"/>
      <c r="GQ2654" s="18"/>
      <c r="GR2654" s="18"/>
      <c r="GS2654" s="18"/>
      <c r="GT2654" s="18"/>
    </row>
    <row r="2655" spans="1:202" x14ac:dyDescent="0.2">
      <c r="A2655" s="122"/>
      <c r="B2655" s="3"/>
      <c r="C2655" s="3"/>
      <c r="D2655" s="4"/>
      <c r="E2655" s="5"/>
      <c r="F2655" s="19"/>
      <c r="G2655" s="6"/>
      <c r="H2655" s="5"/>
      <c r="I2655" s="5"/>
      <c r="J2655" s="5"/>
      <c r="K2655" s="3"/>
      <c r="L2655" s="20"/>
      <c r="M2655" s="8"/>
      <c r="N2655" s="3"/>
      <c r="O2655" s="3"/>
      <c r="P2655" s="21"/>
      <c r="Q2655" s="2"/>
      <c r="R2655" s="9"/>
      <c r="S2655" s="9"/>
      <c r="T2655" s="9"/>
      <c r="U2655" s="9"/>
      <c r="V2655" s="9"/>
      <c r="W2655" s="9"/>
      <c r="X2655" s="9"/>
      <c r="Y2655" s="9"/>
      <c r="Z2655" s="9"/>
      <c r="AA2655" s="9"/>
      <c r="AB2655" s="9"/>
      <c r="AC2655" s="9"/>
      <c r="AD2655" s="9"/>
      <c r="AE2655" s="9"/>
      <c r="AF2655" s="59">
        <f t="shared" si="890"/>
        <v>45123</v>
      </c>
      <c r="AG2655" s="15">
        <f t="shared" si="891"/>
        <v>0</v>
      </c>
      <c r="AH2655" s="15">
        <f t="shared" si="891"/>
        <v>0</v>
      </c>
      <c r="AI2655" s="4">
        <f t="shared" si="891"/>
        <v>0</v>
      </c>
      <c r="AJ2655" s="16">
        <f t="shared" si="891"/>
        <v>0</v>
      </c>
      <c r="AK2655" s="4">
        <f t="shared" si="891"/>
        <v>0</v>
      </c>
      <c r="AL2655" s="59">
        <f t="shared" si="888"/>
        <v>45123</v>
      </c>
      <c r="AM2655" s="16">
        <f t="shared" si="892"/>
        <v>0</v>
      </c>
      <c r="AN2655" s="15">
        <f t="shared" si="892"/>
        <v>0</v>
      </c>
      <c r="AO2655" s="9">
        <f t="shared" si="892"/>
        <v>0</v>
      </c>
      <c r="AP2655" s="17">
        <f t="shared" si="892"/>
        <v>0</v>
      </c>
      <c r="AQ2655" s="15">
        <f t="shared" si="892"/>
        <v>0</v>
      </c>
      <c r="AR2655" s="10">
        <f t="shared" si="892"/>
        <v>0</v>
      </c>
      <c r="AS2655" s="59">
        <f t="shared" si="892"/>
        <v>0</v>
      </c>
      <c r="AT2655" s="18"/>
      <c r="AU2655" s="18"/>
      <c r="AV2655" s="40"/>
      <c r="AW2655" s="18"/>
      <c r="AX2655" s="18"/>
      <c r="AY2655" s="18"/>
      <c r="AZ2655" s="18"/>
      <c r="BA2655" s="18"/>
      <c r="BB2655" s="18"/>
      <c r="BC2655" s="18"/>
      <c r="BD2655" s="18"/>
      <c r="BE2655" s="18"/>
      <c r="BF2655" s="18"/>
      <c r="BG2655" s="18"/>
      <c r="BH2655" s="18"/>
      <c r="BI2655" s="18"/>
      <c r="BJ2655" s="18"/>
      <c r="BK2655" s="18"/>
      <c r="BL2655" s="18"/>
      <c r="BM2655" s="18"/>
      <c r="BN2655" s="18"/>
      <c r="BO2655" s="18"/>
      <c r="BP2655" s="18"/>
      <c r="BQ2655" s="18"/>
      <c r="BR2655" s="18"/>
      <c r="BS2655" s="18"/>
      <c r="BT2655" s="18"/>
      <c r="BU2655" s="18"/>
      <c r="BV2655" s="18"/>
      <c r="BW2655" s="18"/>
      <c r="BX2655" s="18"/>
      <c r="BY2655" s="18"/>
      <c r="BZ2655" s="18"/>
      <c r="CA2655" s="18"/>
      <c r="CB2655" s="18"/>
      <c r="CC2655" s="18"/>
      <c r="CD2655" s="18"/>
      <c r="CE2655" s="18"/>
      <c r="CF2655" s="18"/>
      <c r="CG2655" s="18"/>
      <c r="CH2655" s="18"/>
      <c r="CI2655" s="18"/>
      <c r="CJ2655" s="18"/>
      <c r="CK2655" s="18"/>
      <c r="CL2655" s="18"/>
      <c r="CM2655" s="18"/>
      <c r="CN2655" s="18"/>
      <c r="CO2655" s="18"/>
      <c r="CP2655" s="18"/>
      <c r="CQ2655" s="18"/>
      <c r="CR2655" s="18"/>
      <c r="CS2655" s="18"/>
      <c r="CT2655" s="18"/>
      <c r="CU2655" s="18"/>
      <c r="CV2655" s="18"/>
      <c r="CW2655" s="18"/>
      <c r="CX2655" s="18"/>
      <c r="CY2655" s="18"/>
      <c r="CZ2655" s="18"/>
      <c r="DA2655" s="18"/>
      <c r="DB2655" s="18"/>
      <c r="DC2655" s="18"/>
      <c r="DD2655" s="18"/>
      <c r="DE2655" s="18"/>
      <c r="DF2655" s="18"/>
      <c r="DG2655" s="18"/>
      <c r="DH2655" s="18"/>
      <c r="DI2655" s="18"/>
      <c r="DJ2655" s="18"/>
      <c r="DK2655" s="18"/>
      <c r="DL2655" s="18"/>
      <c r="DM2655" s="18"/>
      <c r="DN2655" s="18"/>
      <c r="DO2655" s="18"/>
      <c r="DP2655" s="18"/>
      <c r="DQ2655" s="18"/>
      <c r="DR2655" s="18"/>
      <c r="DS2655" s="18"/>
      <c r="DT2655" s="18"/>
      <c r="DU2655" s="18"/>
      <c r="DV2655" s="18"/>
      <c r="DW2655" s="18"/>
      <c r="DX2655" s="18"/>
      <c r="DY2655" s="18"/>
      <c r="DZ2655" s="18"/>
      <c r="EA2655" s="18"/>
      <c r="EB2655" s="18"/>
      <c r="EC2655" s="18"/>
      <c r="ED2655" s="18"/>
      <c r="EE2655" s="18"/>
      <c r="EF2655" s="18"/>
      <c r="EG2655" s="18"/>
      <c r="EH2655" s="18"/>
      <c r="EI2655" s="18"/>
      <c r="EJ2655" s="18"/>
      <c r="EK2655" s="18"/>
      <c r="EL2655" s="18"/>
      <c r="EM2655" s="18"/>
      <c r="EN2655" s="18"/>
      <c r="EO2655" s="18"/>
      <c r="EP2655" s="18"/>
      <c r="EQ2655" s="18"/>
      <c r="ER2655" s="18"/>
      <c r="ES2655" s="18"/>
      <c r="ET2655" s="18"/>
      <c r="EU2655" s="18"/>
      <c r="EV2655" s="18"/>
      <c r="EW2655" s="18"/>
      <c r="EX2655" s="18"/>
      <c r="EY2655" s="18"/>
      <c r="EZ2655" s="18"/>
      <c r="FA2655" s="18"/>
      <c r="FB2655" s="18"/>
      <c r="FC2655" s="18"/>
      <c r="FD2655" s="18"/>
      <c r="FE2655" s="18"/>
      <c r="FF2655" s="18"/>
      <c r="FG2655" s="18"/>
      <c r="FH2655" s="18"/>
      <c r="FI2655" s="18"/>
      <c r="FJ2655" s="18"/>
      <c r="FK2655" s="18"/>
      <c r="FL2655" s="18"/>
      <c r="FM2655" s="18"/>
      <c r="FN2655" s="18"/>
      <c r="FO2655" s="18"/>
      <c r="FP2655" s="18"/>
      <c r="FQ2655" s="18"/>
      <c r="FR2655" s="18"/>
      <c r="FS2655" s="18"/>
      <c r="FT2655" s="18"/>
      <c r="FU2655" s="18"/>
      <c r="FV2655" s="18"/>
      <c r="FW2655" s="18"/>
      <c r="FX2655" s="18"/>
      <c r="FY2655" s="18"/>
      <c r="FZ2655" s="18"/>
      <c r="GA2655" s="18"/>
      <c r="GB2655" s="18"/>
      <c r="GC2655" s="18"/>
      <c r="GD2655" s="18"/>
      <c r="GE2655" s="18"/>
      <c r="GF2655" s="18"/>
      <c r="GG2655" s="18"/>
      <c r="GH2655" s="18"/>
      <c r="GI2655" s="18"/>
      <c r="GJ2655" s="18"/>
      <c r="GK2655" s="18"/>
      <c r="GL2655" s="18"/>
      <c r="GM2655" s="18"/>
      <c r="GN2655" s="18"/>
      <c r="GO2655" s="18"/>
      <c r="GP2655" s="18"/>
      <c r="GQ2655" s="18"/>
      <c r="GR2655" s="18"/>
      <c r="GS2655" s="18"/>
      <c r="GT2655" s="18"/>
    </row>
    <row r="2656" spans="1:202" x14ac:dyDescent="0.2">
      <c r="A2656" s="122"/>
      <c r="B2656" s="3"/>
      <c r="C2656" s="3"/>
      <c r="D2656" s="4"/>
      <c r="E2656" s="5"/>
      <c r="F2656" s="19"/>
      <c r="G2656" s="6"/>
      <c r="H2656" s="5"/>
      <c r="I2656" s="5"/>
      <c r="J2656" s="5"/>
      <c r="K2656" s="3"/>
      <c r="L2656" s="20"/>
      <c r="M2656" s="8"/>
      <c r="N2656" s="3"/>
      <c r="O2656" s="3"/>
      <c r="P2656" s="21"/>
      <c r="Q2656" s="2"/>
      <c r="R2656" s="9"/>
      <c r="S2656" s="9"/>
      <c r="T2656" s="9"/>
      <c r="U2656" s="9"/>
      <c r="V2656" s="9"/>
      <c r="W2656" s="9"/>
      <c r="X2656" s="9"/>
      <c r="Y2656" s="9"/>
      <c r="Z2656" s="9"/>
      <c r="AA2656" s="9"/>
      <c r="AB2656" s="9"/>
      <c r="AC2656" s="9"/>
      <c r="AD2656" s="9"/>
      <c r="AE2656" s="9"/>
      <c r="AF2656" s="59">
        <f t="shared" si="890"/>
        <v>45124</v>
      </c>
      <c r="AG2656" s="15">
        <f t="shared" si="891"/>
        <v>0</v>
      </c>
      <c r="AH2656" s="15">
        <f t="shared" si="891"/>
        <v>0</v>
      </c>
      <c r="AI2656" s="4">
        <f t="shared" si="891"/>
        <v>0</v>
      </c>
      <c r="AJ2656" s="16">
        <f t="shared" si="891"/>
        <v>0</v>
      </c>
      <c r="AK2656" s="4">
        <f t="shared" si="891"/>
        <v>0</v>
      </c>
      <c r="AL2656" s="59">
        <f t="shared" si="888"/>
        <v>45124</v>
      </c>
      <c r="AM2656" s="16">
        <f t="shared" si="892"/>
        <v>0</v>
      </c>
      <c r="AN2656" s="15">
        <f t="shared" si="892"/>
        <v>0</v>
      </c>
      <c r="AO2656" s="9">
        <f t="shared" si="892"/>
        <v>0</v>
      </c>
      <c r="AP2656" s="17">
        <f t="shared" si="892"/>
        <v>0</v>
      </c>
      <c r="AQ2656" s="15">
        <f t="shared" si="892"/>
        <v>0</v>
      </c>
      <c r="AR2656" s="10">
        <f t="shared" si="892"/>
        <v>0</v>
      </c>
      <c r="AS2656" s="59">
        <f t="shared" si="892"/>
        <v>0</v>
      </c>
      <c r="AT2656" s="18"/>
      <c r="AU2656" s="18"/>
      <c r="AV2656" s="40"/>
      <c r="AW2656" s="18"/>
      <c r="AX2656" s="18"/>
      <c r="AY2656" s="18"/>
      <c r="AZ2656" s="18"/>
      <c r="BA2656" s="18"/>
      <c r="BB2656" s="18"/>
      <c r="BC2656" s="18"/>
      <c r="BD2656" s="18"/>
      <c r="BE2656" s="18"/>
      <c r="BF2656" s="18"/>
      <c r="BG2656" s="18"/>
      <c r="BH2656" s="18"/>
      <c r="BI2656" s="18"/>
      <c r="BJ2656" s="18"/>
      <c r="BK2656" s="18"/>
      <c r="BL2656" s="18"/>
      <c r="BM2656" s="18"/>
      <c r="BN2656" s="18"/>
      <c r="BO2656" s="18"/>
      <c r="BP2656" s="18"/>
      <c r="BQ2656" s="18"/>
      <c r="BR2656" s="18"/>
      <c r="BS2656" s="18"/>
      <c r="BT2656" s="18"/>
      <c r="BU2656" s="18"/>
      <c r="BV2656" s="18"/>
      <c r="BW2656" s="18"/>
      <c r="BX2656" s="18"/>
      <c r="BY2656" s="18"/>
      <c r="BZ2656" s="18"/>
      <c r="CA2656" s="18"/>
      <c r="CB2656" s="18"/>
      <c r="CC2656" s="18"/>
      <c r="CD2656" s="18"/>
      <c r="CE2656" s="18"/>
      <c r="CF2656" s="18"/>
      <c r="CG2656" s="18"/>
      <c r="CH2656" s="18"/>
      <c r="CI2656" s="18"/>
      <c r="CJ2656" s="18"/>
      <c r="CK2656" s="18"/>
      <c r="CL2656" s="18"/>
      <c r="CM2656" s="18"/>
      <c r="CN2656" s="18"/>
      <c r="CO2656" s="18"/>
      <c r="CP2656" s="18"/>
      <c r="CQ2656" s="18"/>
      <c r="CR2656" s="18"/>
      <c r="CS2656" s="18"/>
      <c r="CT2656" s="18"/>
      <c r="CU2656" s="18"/>
      <c r="CV2656" s="18"/>
      <c r="CW2656" s="18"/>
      <c r="CX2656" s="18"/>
      <c r="CY2656" s="18"/>
      <c r="CZ2656" s="18"/>
      <c r="DA2656" s="18"/>
      <c r="DB2656" s="18"/>
      <c r="DC2656" s="18"/>
      <c r="DD2656" s="18"/>
      <c r="DE2656" s="18"/>
      <c r="DF2656" s="18"/>
      <c r="DG2656" s="18"/>
      <c r="DH2656" s="18"/>
      <c r="DI2656" s="18"/>
      <c r="DJ2656" s="18"/>
      <c r="DK2656" s="18"/>
      <c r="DL2656" s="18"/>
      <c r="DM2656" s="18"/>
      <c r="DN2656" s="18"/>
      <c r="DO2656" s="18"/>
      <c r="DP2656" s="18"/>
      <c r="DQ2656" s="18"/>
      <c r="DR2656" s="18"/>
      <c r="DS2656" s="18"/>
      <c r="DT2656" s="18"/>
      <c r="DU2656" s="18"/>
      <c r="DV2656" s="18"/>
      <c r="DW2656" s="18"/>
      <c r="DX2656" s="18"/>
      <c r="DY2656" s="18"/>
      <c r="DZ2656" s="18"/>
      <c r="EA2656" s="18"/>
      <c r="EB2656" s="18"/>
      <c r="EC2656" s="18"/>
      <c r="ED2656" s="18"/>
      <c r="EE2656" s="18"/>
      <c r="EF2656" s="18"/>
      <c r="EG2656" s="18"/>
      <c r="EH2656" s="18"/>
      <c r="EI2656" s="18"/>
      <c r="EJ2656" s="18"/>
      <c r="EK2656" s="18"/>
      <c r="EL2656" s="18"/>
      <c r="EM2656" s="18"/>
      <c r="EN2656" s="18"/>
      <c r="EO2656" s="18"/>
      <c r="EP2656" s="18"/>
      <c r="EQ2656" s="18"/>
      <c r="ER2656" s="18"/>
      <c r="ES2656" s="18"/>
      <c r="ET2656" s="18"/>
      <c r="EU2656" s="18"/>
      <c r="EV2656" s="18"/>
      <c r="EW2656" s="18"/>
      <c r="EX2656" s="18"/>
      <c r="EY2656" s="18"/>
      <c r="EZ2656" s="18"/>
      <c r="FA2656" s="18"/>
      <c r="FB2656" s="18"/>
      <c r="FC2656" s="18"/>
      <c r="FD2656" s="18"/>
      <c r="FE2656" s="18"/>
      <c r="FF2656" s="18"/>
      <c r="FG2656" s="18"/>
      <c r="FH2656" s="18"/>
      <c r="FI2656" s="18"/>
      <c r="FJ2656" s="18"/>
      <c r="FK2656" s="18"/>
      <c r="FL2656" s="18"/>
      <c r="FM2656" s="18"/>
      <c r="FN2656" s="18"/>
      <c r="FO2656" s="18"/>
      <c r="FP2656" s="18"/>
      <c r="FQ2656" s="18"/>
      <c r="FR2656" s="18"/>
      <c r="FS2656" s="18"/>
      <c r="FT2656" s="18"/>
      <c r="FU2656" s="18"/>
      <c r="FV2656" s="18"/>
      <c r="FW2656" s="18"/>
      <c r="FX2656" s="18"/>
      <c r="FY2656" s="18"/>
      <c r="FZ2656" s="18"/>
      <c r="GA2656" s="18"/>
      <c r="GB2656" s="18"/>
      <c r="GC2656" s="18"/>
      <c r="GD2656" s="18"/>
      <c r="GE2656" s="18"/>
      <c r="GF2656" s="18"/>
      <c r="GG2656" s="18"/>
      <c r="GH2656" s="18"/>
      <c r="GI2656" s="18"/>
      <c r="GJ2656" s="18"/>
      <c r="GK2656" s="18"/>
      <c r="GL2656" s="18"/>
      <c r="GM2656" s="18"/>
      <c r="GN2656" s="18"/>
      <c r="GO2656" s="18"/>
      <c r="GP2656" s="18"/>
      <c r="GQ2656" s="18"/>
      <c r="GR2656" s="18"/>
      <c r="GS2656" s="18"/>
      <c r="GT2656" s="18"/>
    </row>
    <row r="2657" spans="1:202" x14ac:dyDescent="0.2">
      <c r="A2657" s="122"/>
      <c r="B2657" s="3"/>
      <c r="C2657" s="3"/>
      <c r="D2657" s="4"/>
      <c r="E2657" s="5"/>
      <c r="F2657" s="19"/>
      <c r="G2657" s="6"/>
      <c r="H2657" s="5"/>
      <c r="I2657" s="5"/>
      <c r="J2657" s="5"/>
      <c r="K2657" s="3"/>
      <c r="L2657" s="20"/>
      <c r="M2657" s="8"/>
      <c r="N2657" s="3"/>
      <c r="O2657" s="3"/>
      <c r="P2657" s="21"/>
      <c r="Q2657" s="2"/>
      <c r="R2657" s="9"/>
      <c r="S2657" s="9"/>
      <c r="T2657" s="9"/>
      <c r="U2657" s="9"/>
      <c r="V2657" s="9"/>
      <c r="W2657" s="9"/>
      <c r="X2657" s="9"/>
      <c r="Y2657" s="9"/>
      <c r="Z2657" s="9"/>
      <c r="AA2657" s="9"/>
      <c r="AB2657" s="9"/>
      <c r="AC2657" s="9"/>
      <c r="AD2657" s="9"/>
      <c r="AE2657" s="9"/>
      <c r="AF2657" s="59">
        <f t="shared" si="890"/>
        <v>45125</v>
      </c>
      <c r="AG2657" s="15">
        <f t="shared" si="891"/>
        <v>0</v>
      </c>
      <c r="AH2657" s="15">
        <f t="shared" si="891"/>
        <v>0</v>
      </c>
      <c r="AI2657" s="4">
        <f t="shared" si="891"/>
        <v>0</v>
      </c>
      <c r="AJ2657" s="16">
        <f t="shared" si="891"/>
        <v>0</v>
      </c>
      <c r="AK2657" s="4">
        <f t="shared" si="891"/>
        <v>0</v>
      </c>
      <c r="AL2657" s="59">
        <f t="shared" si="888"/>
        <v>45125</v>
      </c>
      <c r="AM2657" s="16">
        <f t="shared" si="892"/>
        <v>0</v>
      </c>
      <c r="AN2657" s="15">
        <f t="shared" si="892"/>
        <v>0</v>
      </c>
      <c r="AO2657" s="9">
        <f t="shared" si="892"/>
        <v>0</v>
      </c>
      <c r="AP2657" s="17">
        <f t="shared" si="892"/>
        <v>0</v>
      </c>
      <c r="AQ2657" s="15">
        <f t="shared" si="892"/>
        <v>0</v>
      </c>
      <c r="AR2657" s="10">
        <f t="shared" si="892"/>
        <v>0</v>
      </c>
      <c r="AS2657" s="59">
        <f t="shared" si="892"/>
        <v>0</v>
      </c>
      <c r="AT2657" s="18"/>
      <c r="AU2657" s="18"/>
      <c r="AV2657" s="40"/>
      <c r="AW2657" s="18"/>
      <c r="AX2657" s="18"/>
      <c r="AY2657" s="18"/>
      <c r="AZ2657" s="18"/>
      <c r="BA2657" s="18"/>
      <c r="BB2657" s="18"/>
      <c r="BC2657" s="18"/>
      <c r="BD2657" s="18"/>
      <c r="BE2657" s="18"/>
      <c r="BF2657" s="18"/>
      <c r="BG2657" s="18"/>
      <c r="BH2657" s="18"/>
      <c r="BI2657" s="18"/>
      <c r="BJ2657" s="18"/>
      <c r="BK2657" s="18"/>
      <c r="BL2657" s="18"/>
      <c r="BM2657" s="18"/>
      <c r="BN2657" s="18"/>
      <c r="BO2657" s="18"/>
      <c r="BP2657" s="18"/>
      <c r="BQ2657" s="18"/>
      <c r="BR2657" s="18"/>
      <c r="BS2657" s="18"/>
      <c r="BT2657" s="18"/>
      <c r="BU2657" s="18"/>
      <c r="BV2657" s="18"/>
      <c r="BW2657" s="18"/>
      <c r="BX2657" s="18"/>
      <c r="BY2657" s="18"/>
      <c r="BZ2657" s="18"/>
      <c r="CA2657" s="18"/>
      <c r="CB2657" s="18"/>
      <c r="CC2657" s="18"/>
      <c r="CD2657" s="18"/>
      <c r="CE2657" s="18"/>
      <c r="CF2657" s="18"/>
      <c r="CG2657" s="18"/>
      <c r="CH2657" s="18"/>
      <c r="CI2657" s="18"/>
      <c r="CJ2657" s="18"/>
      <c r="CK2657" s="18"/>
      <c r="CL2657" s="18"/>
      <c r="CM2657" s="18"/>
      <c r="CN2657" s="18"/>
      <c r="CO2657" s="18"/>
      <c r="CP2657" s="18"/>
      <c r="CQ2657" s="18"/>
      <c r="CR2657" s="18"/>
      <c r="CS2657" s="18"/>
      <c r="CT2657" s="18"/>
      <c r="CU2657" s="18"/>
      <c r="CV2657" s="18"/>
      <c r="CW2657" s="18"/>
      <c r="CX2657" s="18"/>
      <c r="CY2657" s="18"/>
      <c r="CZ2657" s="18"/>
      <c r="DA2657" s="18"/>
      <c r="DB2657" s="18"/>
      <c r="DC2657" s="18"/>
      <c r="DD2657" s="18"/>
      <c r="DE2657" s="18"/>
      <c r="DF2657" s="18"/>
      <c r="DG2657" s="18"/>
      <c r="DH2657" s="18"/>
      <c r="DI2657" s="18"/>
      <c r="DJ2657" s="18"/>
      <c r="DK2657" s="18"/>
      <c r="DL2657" s="18"/>
      <c r="DM2657" s="18"/>
      <c r="DN2657" s="18"/>
      <c r="DO2657" s="18"/>
      <c r="DP2657" s="18"/>
      <c r="DQ2657" s="18"/>
      <c r="DR2657" s="18"/>
      <c r="DS2657" s="18"/>
      <c r="DT2657" s="18"/>
      <c r="DU2657" s="18"/>
      <c r="DV2657" s="18"/>
      <c r="DW2657" s="18"/>
      <c r="DX2657" s="18"/>
      <c r="DY2657" s="18"/>
      <c r="DZ2657" s="18"/>
      <c r="EA2657" s="18"/>
      <c r="EB2657" s="18"/>
      <c r="EC2657" s="18"/>
      <c r="ED2657" s="18"/>
      <c r="EE2657" s="18"/>
      <c r="EF2657" s="18"/>
      <c r="EG2657" s="18"/>
      <c r="EH2657" s="18"/>
      <c r="EI2657" s="18"/>
      <c r="EJ2657" s="18"/>
      <c r="EK2657" s="18"/>
      <c r="EL2657" s="18"/>
      <c r="EM2657" s="18"/>
      <c r="EN2657" s="18"/>
      <c r="EO2657" s="18"/>
      <c r="EP2657" s="18"/>
      <c r="EQ2657" s="18"/>
      <c r="ER2657" s="18"/>
      <c r="ES2657" s="18"/>
      <c r="ET2657" s="18"/>
      <c r="EU2657" s="18"/>
      <c r="EV2657" s="18"/>
      <c r="EW2657" s="18"/>
      <c r="EX2657" s="18"/>
      <c r="EY2657" s="18"/>
      <c r="EZ2657" s="18"/>
      <c r="FA2657" s="18"/>
      <c r="FB2657" s="18"/>
      <c r="FC2657" s="18"/>
      <c r="FD2657" s="18"/>
      <c r="FE2657" s="18"/>
      <c r="FF2657" s="18"/>
      <c r="FG2657" s="18"/>
      <c r="FH2657" s="18"/>
      <c r="FI2657" s="18"/>
      <c r="FJ2657" s="18"/>
      <c r="FK2657" s="18"/>
      <c r="FL2657" s="18"/>
      <c r="FM2657" s="18"/>
      <c r="FN2657" s="18"/>
      <c r="FO2657" s="18"/>
      <c r="FP2657" s="18"/>
      <c r="FQ2657" s="18"/>
      <c r="FR2657" s="18"/>
      <c r="FS2657" s="18"/>
      <c r="FT2657" s="18"/>
      <c r="FU2657" s="18"/>
      <c r="FV2657" s="18"/>
      <c r="FW2657" s="18"/>
      <c r="FX2657" s="18"/>
      <c r="FY2657" s="18"/>
      <c r="FZ2657" s="18"/>
      <c r="GA2657" s="18"/>
      <c r="GB2657" s="18"/>
      <c r="GC2657" s="18"/>
      <c r="GD2657" s="18"/>
      <c r="GE2657" s="18"/>
      <c r="GF2657" s="18"/>
      <c r="GG2657" s="18"/>
      <c r="GH2657" s="18"/>
      <c r="GI2657" s="18"/>
      <c r="GJ2657" s="18"/>
      <c r="GK2657" s="18"/>
      <c r="GL2657" s="18"/>
      <c r="GM2657" s="18"/>
      <c r="GN2657" s="18"/>
      <c r="GO2657" s="18"/>
      <c r="GP2657" s="18"/>
      <c r="GQ2657" s="18"/>
      <c r="GR2657" s="18"/>
      <c r="GS2657" s="18"/>
      <c r="GT2657" s="18"/>
    </row>
    <row r="2658" spans="1:202" x14ac:dyDescent="0.2">
      <c r="A2658" s="122"/>
      <c r="B2658" s="3"/>
      <c r="C2658" s="3"/>
      <c r="D2658" s="4"/>
      <c r="E2658" s="5"/>
      <c r="F2658" s="19"/>
      <c r="G2658" s="6"/>
      <c r="H2658" s="5"/>
      <c r="I2658" s="5"/>
      <c r="J2658" s="5"/>
      <c r="K2658" s="3"/>
      <c r="L2658" s="20"/>
      <c r="M2658" s="8"/>
      <c r="N2658" s="3"/>
      <c r="O2658" s="3"/>
      <c r="P2658" s="21"/>
      <c r="Q2658" s="2"/>
      <c r="R2658" s="9"/>
      <c r="S2658" s="9"/>
      <c r="T2658" s="9"/>
      <c r="U2658" s="9"/>
      <c r="V2658" s="9"/>
      <c r="W2658" s="9"/>
      <c r="X2658" s="9"/>
      <c r="Y2658" s="9"/>
      <c r="Z2658" s="9"/>
      <c r="AA2658" s="9"/>
      <c r="AB2658" s="9"/>
      <c r="AC2658" s="9"/>
      <c r="AD2658" s="9"/>
      <c r="AE2658" s="9"/>
      <c r="AF2658" s="59">
        <f t="shared" si="890"/>
        <v>45126</v>
      </c>
      <c r="AG2658" s="15">
        <f t="shared" si="891"/>
        <v>0</v>
      </c>
      <c r="AH2658" s="15">
        <f t="shared" si="891"/>
        <v>0</v>
      </c>
      <c r="AI2658" s="4">
        <f t="shared" si="891"/>
        <v>0</v>
      </c>
      <c r="AJ2658" s="16">
        <f t="shared" si="891"/>
        <v>0</v>
      </c>
      <c r="AK2658" s="4">
        <f t="shared" si="891"/>
        <v>0</v>
      </c>
      <c r="AL2658" s="59">
        <f t="shared" si="888"/>
        <v>45126</v>
      </c>
      <c r="AM2658" s="16">
        <f t="shared" si="892"/>
        <v>0</v>
      </c>
      <c r="AN2658" s="15">
        <f t="shared" si="892"/>
        <v>0</v>
      </c>
      <c r="AO2658" s="9">
        <f t="shared" si="892"/>
        <v>0</v>
      </c>
      <c r="AP2658" s="17">
        <f t="shared" si="892"/>
        <v>0</v>
      </c>
      <c r="AQ2658" s="15">
        <f t="shared" si="892"/>
        <v>0</v>
      </c>
      <c r="AR2658" s="10">
        <f t="shared" si="892"/>
        <v>0</v>
      </c>
      <c r="AS2658" s="59">
        <f t="shared" si="892"/>
        <v>0</v>
      </c>
      <c r="AT2658" s="18"/>
      <c r="AU2658" s="18"/>
      <c r="AV2658" s="40"/>
      <c r="AW2658" s="18"/>
      <c r="AX2658" s="18"/>
      <c r="AY2658" s="18"/>
      <c r="AZ2658" s="18"/>
      <c r="BA2658" s="18"/>
      <c r="BB2658" s="18"/>
      <c r="BC2658" s="18"/>
      <c r="BD2658" s="18"/>
      <c r="BE2658" s="18"/>
      <c r="BF2658" s="18"/>
      <c r="BG2658" s="18"/>
      <c r="BH2658" s="18"/>
      <c r="BI2658" s="18"/>
      <c r="BJ2658" s="18"/>
      <c r="BK2658" s="18"/>
      <c r="BL2658" s="18"/>
      <c r="BM2658" s="18"/>
      <c r="BN2658" s="18"/>
      <c r="BO2658" s="18"/>
      <c r="BP2658" s="18"/>
      <c r="BQ2658" s="18"/>
      <c r="BR2658" s="18"/>
      <c r="BS2658" s="18"/>
      <c r="BT2658" s="18"/>
      <c r="BU2658" s="18"/>
      <c r="BV2658" s="18"/>
      <c r="BW2658" s="18"/>
      <c r="BX2658" s="18"/>
      <c r="BY2658" s="18"/>
      <c r="BZ2658" s="18"/>
      <c r="CA2658" s="18"/>
      <c r="CB2658" s="18"/>
      <c r="CC2658" s="18"/>
      <c r="CD2658" s="18"/>
      <c r="CE2658" s="18"/>
      <c r="CF2658" s="18"/>
      <c r="CG2658" s="18"/>
      <c r="CH2658" s="18"/>
      <c r="CI2658" s="18"/>
      <c r="CJ2658" s="18"/>
      <c r="CK2658" s="18"/>
      <c r="CL2658" s="18"/>
      <c r="CM2658" s="18"/>
      <c r="CN2658" s="18"/>
      <c r="CO2658" s="18"/>
      <c r="CP2658" s="18"/>
      <c r="CQ2658" s="18"/>
      <c r="CR2658" s="18"/>
      <c r="CS2658" s="18"/>
      <c r="CT2658" s="18"/>
      <c r="CU2658" s="18"/>
      <c r="CV2658" s="18"/>
      <c r="CW2658" s="18"/>
      <c r="CX2658" s="18"/>
      <c r="CY2658" s="18"/>
      <c r="CZ2658" s="18"/>
      <c r="DA2658" s="18"/>
      <c r="DB2658" s="18"/>
      <c r="DC2658" s="18"/>
      <c r="DD2658" s="18"/>
      <c r="DE2658" s="18"/>
      <c r="DF2658" s="18"/>
      <c r="DG2658" s="18"/>
      <c r="DH2658" s="18"/>
      <c r="DI2658" s="18"/>
      <c r="DJ2658" s="18"/>
      <c r="DK2658" s="18"/>
      <c r="DL2658" s="18"/>
      <c r="DM2658" s="18"/>
      <c r="DN2658" s="18"/>
      <c r="DO2658" s="18"/>
      <c r="DP2658" s="18"/>
      <c r="DQ2658" s="18"/>
      <c r="DR2658" s="18"/>
      <c r="DS2658" s="18"/>
      <c r="DT2658" s="18"/>
      <c r="DU2658" s="18"/>
      <c r="DV2658" s="18"/>
      <c r="DW2658" s="18"/>
      <c r="DX2658" s="18"/>
      <c r="DY2658" s="18"/>
      <c r="DZ2658" s="18"/>
      <c r="EA2658" s="18"/>
      <c r="EB2658" s="18"/>
      <c r="EC2658" s="18"/>
      <c r="ED2658" s="18"/>
      <c r="EE2658" s="18"/>
      <c r="EF2658" s="18"/>
      <c r="EG2658" s="18"/>
      <c r="EH2658" s="18"/>
      <c r="EI2658" s="18"/>
      <c r="EJ2658" s="18"/>
      <c r="EK2658" s="18"/>
      <c r="EL2658" s="18"/>
      <c r="EM2658" s="18"/>
      <c r="EN2658" s="18"/>
      <c r="EO2658" s="18"/>
      <c r="EP2658" s="18"/>
      <c r="EQ2658" s="18"/>
      <c r="ER2658" s="18"/>
      <c r="ES2658" s="18"/>
      <c r="ET2658" s="18"/>
      <c r="EU2658" s="18"/>
      <c r="EV2658" s="18"/>
      <c r="EW2658" s="18"/>
      <c r="EX2658" s="18"/>
      <c r="EY2658" s="18"/>
      <c r="EZ2658" s="18"/>
      <c r="FA2658" s="18"/>
      <c r="FB2658" s="18"/>
      <c r="FC2658" s="18"/>
      <c r="FD2658" s="18"/>
      <c r="FE2658" s="18"/>
      <c r="FF2658" s="18"/>
      <c r="FG2658" s="18"/>
      <c r="FH2658" s="18"/>
      <c r="FI2658" s="18"/>
      <c r="FJ2658" s="18"/>
      <c r="FK2658" s="18"/>
      <c r="FL2658" s="18"/>
      <c r="FM2658" s="18"/>
      <c r="FN2658" s="18"/>
      <c r="FO2658" s="18"/>
      <c r="FP2658" s="18"/>
      <c r="FQ2658" s="18"/>
      <c r="FR2658" s="18"/>
      <c r="FS2658" s="18"/>
      <c r="FT2658" s="18"/>
      <c r="FU2658" s="18"/>
      <c r="FV2658" s="18"/>
      <c r="FW2658" s="18"/>
      <c r="FX2658" s="18"/>
      <c r="FY2658" s="18"/>
      <c r="FZ2658" s="18"/>
      <c r="GA2658" s="18"/>
      <c r="GB2658" s="18"/>
      <c r="GC2658" s="18"/>
      <c r="GD2658" s="18"/>
      <c r="GE2658" s="18"/>
      <c r="GF2658" s="18"/>
      <c r="GG2658" s="18"/>
      <c r="GH2658" s="18"/>
      <c r="GI2658" s="18"/>
      <c r="GJ2658" s="18"/>
      <c r="GK2658" s="18"/>
      <c r="GL2658" s="18"/>
      <c r="GM2658" s="18"/>
      <c r="GN2658" s="18"/>
      <c r="GO2658" s="18"/>
      <c r="GP2658" s="18"/>
      <c r="GQ2658" s="18"/>
      <c r="GR2658" s="18"/>
      <c r="GS2658" s="18"/>
      <c r="GT2658" s="18"/>
    </row>
    <row r="2659" spans="1:202" x14ac:dyDescent="0.2">
      <c r="A2659" s="122"/>
      <c r="B2659" s="3"/>
      <c r="C2659" s="3"/>
      <c r="D2659" s="4"/>
      <c r="E2659" s="5"/>
      <c r="F2659" s="19"/>
      <c r="G2659" s="6"/>
      <c r="H2659" s="5"/>
      <c r="I2659" s="5"/>
      <c r="J2659" s="5"/>
      <c r="K2659" s="3"/>
      <c r="L2659" s="20"/>
      <c r="M2659" s="8"/>
      <c r="N2659" s="3"/>
      <c r="O2659" s="3"/>
      <c r="P2659" s="21"/>
      <c r="Q2659" s="2"/>
      <c r="R2659" s="9"/>
      <c r="S2659" s="9"/>
      <c r="T2659" s="9"/>
      <c r="U2659" s="9"/>
      <c r="V2659" s="9"/>
      <c r="W2659" s="9"/>
      <c r="X2659" s="9"/>
      <c r="Y2659" s="9"/>
      <c r="Z2659" s="9"/>
      <c r="AA2659" s="9"/>
      <c r="AB2659" s="9"/>
      <c r="AC2659" s="9"/>
      <c r="AD2659" s="9"/>
      <c r="AE2659" s="9"/>
      <c r="AF2659" s="59">
        <f t="shared" si="890"/>
        <v>45127</v>
      </c>
      <c r="AG2659" s="15">
        <f t="shared" si="891"/>
        <v>0</v>
      </c>
      <c r="AH2659" s="15">
        <f t="shared" si="891"/>
        <v>0</v>
      </c>
      <c r="AI2659" s="4">
        <f t="shared" si="891"/>
        <v>0</v>
      </c>
      <c r="AJ2659" s="16">
        <f t="shared" si="891"/>
        <v>0</v>
      </c>
      <c r="AK2659" s="4">
        <f t="shared" si="891"/>
        <v>0</v>
      </c>
      <c r="AL2659" s="59">
        <f t="shared" si="888"/>
        <v>45127</v>
      </c>
      <c r="AM2659" s="16">
        <f t="shared" si="892"/>
        <v>0</v>
      </c>
      <c r="AN2659" s="15">
        <f t="shared" si="892"/>
        <v>0</v>
      </c>
      <c r="AO2659" s="9">
        <f t="shared" si="892"/>
        <v>0</v>
      </c>
      <c r="AP2659" s="17">
        <f t="shared" si="892"/>
        <v>0</v>
      </c>
      <c r="AQ2659" s="15">
        <f t="shared" si="892"/>
        <v>0</v>
      </c>
      <c r="AR2659" s="10">
        <f t="shared" si="892"/>
        <v>0</v>
      </c>
      <c r="AS2659" s="59">
        <f t="shared" si="892"/>
        <v>0</v>
      </c>
      <c r="AT2659" s="18"/>
      <c r="AU2659" s="18"/>
      <c r="AV2659" s="40"/>
      <c r="AW2659" s="18"/>
      <c r="AX2659" s="18"/>
      <c r="AY2659" s="18"/>
      <c r="AZ2659" s="18"/>
      <c r="BA2659" s="18"/>
      <c r="BB2659" s="18"/>
      <c r="BC2659" s="18"/>
      <c r="BD2659" s="18"/>
      <c r="BE2659" s="18"/>
      <c r="BF2659" s="18"/>
      <c r="BG2659" s="18"/>
      <c r="BH2659" s="18"/>
      <c r="BI2659" s="18"/>
      <c r="BJ2659" s="18"/>
      <c r="BK2659" s="18"/>
      <c r="BL2659" s="18"/>
      <c r="BM2659" s="18"/>
      <c r="BN2659" s="18"/>
      <c r="BO2659" s="18"/>
      <c r="BP2659" s="18"/>
      <c r="BQ2659" s="18"/>
      <c r="BR2659" s="18"/>
      <c r="BS2659" s="18"/>
      <c r="BT2659" s="18"/>
      <c r="BU2659" s="18"/>
      <c r="BV2659" s="18"/>
      <c r="BW2659" s="18"/>
      <c r="BX2659" s="18"/>
      <c r="BY2659" s="18"/>
      <c r="BZ2659" s="18"/>
      <c r="CA2659" s="18"/>
      <c r="CB2659" s="18"/>
      <c r="CC2659" s="18"/>
      <c r="CD2659" s="18"/>
      <c r="CE2659" s="18"/>
      <c r="CF2659" s="18"/>
      <c r="CG2659" s="18"/>
      <c r="CH2659" s="18"/>
      <c r="CI2659" s="18"/>
      <c r="CJ2659" s="18"/>
      <c r="CK2659" s="18"/>
      <c r="CL2659" s="18"/>
      <c r="CM2659" s="18"/>
      <c r="CN2659" s="18"/>
      <c r="CO2659" s="18"/>
      <c r="CP2659" s="18"/>
      <c r="CQ2659" s="18"/>
      <c r="CR2659" s="18"/>
      <c r="CS2659" s="18"/>
      <c r="CT2659" s="18"/>
      <c r="CU2659" s="18"/>
      <c r="CV2659" s="18"/>
      <c r="CW2659" s="18"/>
      <c r="CX2659" s="18"/>
      <c r="CY2659" s="18"/>
      <c r="CZ2659" s="18"/>
      <c r="DA2659" s="18"/>
      <c r="DB2659" s="18"/>
      <c r="DC2659" s="18"/>
      <c r="DD2659" s="18"/>
      <c r="DE2659" s="18"/>
      <c r="DF2659" s="18"/>
      <c r="DG2659" s="18"/>
      <c r="DH2659" s="18"/>
      <c r="DI2659" s="18"/>
      <c r="DJ2659" s="18"/>
      <c r="DK2659" s="18"/>
      <c r="DL2659" s="18"/>
      <c r="DM2659" s="18"/>
      <c r="DN2659" s="18"/>
      <c r="DO2659" s="18"/>
      <c r="DP2659" s="18"/>
      <c r="DQ2659" s="18"/>
      <c r="DR2659" s="18"/>
      <c r="DS2659" s="18"/>
      <c r="DT2659" s="18"/>
      <c r="DU2659" s="18"/>
      <c r="DV2659" s="18"/>
      <c r="DW2659" s="18"/>
      <c r="DX2659" s="18"/>
      <c r="DY2659" s="18"/>
      <c r="DZ2659" s="18"/>
      <c r="EA2659" s="18"/>
      <c r="EB2659" s="18"/>
      <c r="EC2659" s="18"/>
      <c r="ED2659" s="18"/>
      <c r="EE2659" s="18"/>
      <c r="EF2659" s="18"/>
      <c r="EG2659" s="18"/>
      <c r="EH2659" s="18"/>
      <c r="EI2659" s="18"/>
      <c r="EJ2659" s="18"/>
      <c r="EK2659" s="18"/>
      <c r="EL2659" s="18"/>
      <c r="EM2659" s="18"/>
      <c r="EN2659" s="18"/>
      <c r="EO2659" s="18"/>
      <c r="EP2659" s="18"/>
      <c r="EQ2659" s="18"/>
      <c r="ER2659" s="18"/>
      <c r="ES2659" s="18"/>
      <c r="ET2659" s="18"/>
      <c r="EU2659" s="18"/>
      <c r="EV2659" s="18"/>
      <c r="EW2659" s="18"/>
      <c r="EX2659" s="18"/>
      <c r="EY2659" s="18"/>
      <c r="EZ2659" s="18"/>
      <c r="FA2659" s="18"/>
      <c r="FB2659" s="18"/>
      <c r="FC2659" s="18"/>
      <c r="FD2659" s="18"/>
      <c r="FE2659" s="18"/>
      <c r="FF2659" s="18"/>
      <c r="FG2659" s="18"/>
      <c r="FH2659" s="18"/>
      <c r="FI2659" s="18"/>
      <c r="FJ2659" s="18"/>
      <c r="FK2659" s="18"/>
      <c r="FL2659" s="18"/>
      <c r="FM2659" s="18"/>
      <c r="FN2659" s="18"/>
      <c r="FO2659" s="18"/>
      <c r="FP2659" s="18"/>
      <c r="FQ2659" s="18"/>
      <c r="FR2659" s="18"/>
      <c r="FS2659" s="18"/>
      <c r="FT2659" s="18"/>
      <c r="FU2659" s="18"/>
      <c r="FV2659" s="18"/>
      <c r="FW2659" s="18"/>
      <c r="FX2659" s="18"/>
      <c r="FY2659" s="18"/>
      <c r="FZ2659" s="18"/>
      <c r="GA2659" s="18"/>
      <c r="GB2659" s="18"/>
      <c r="GC2659" s="18"/>
      <c r="GD2659" s="18"/>
      <c r="GE2659" s="18"/>
      <c r="GF2659" s="18"/>
      <c r="GG2659" s="18"/>
      <c r="GH2659" s="18"/>
      <c r="GI2659" s="18"/>
      <c r="GJ2659" s="18"/>
      <c r="GK2659" s="18"/>
      <c r="GL2659" s="18"/>
      <c r="GM2659" s="18"/>
      <c r="GN2659" s="18"/>
      <c r="GO2659" s="18"/>
      <c r="GP2659" s="18"/>
      <c r="GQ2659" s="18"/>
      <c r="GR2659" s="18"/>
      <c r="GS2659" s="18"/>
      <c r="GT2659" s="18"/>
    </row>
    <row r="2660" spans="1:202" x14ac:dyDescent="0.2">
      <c r="A2660" s="122"/>
      <c r="B2660" s="3"/>
      <c r="C2660" s="3"/>
      <c r="D2660" s="4"/>
      <c r="E2660" s="5"/>
      <c r="F2660" s="19"/>
      <c r="G2660" s="6"/>
      <c r="H2660" s="5"/>
      <c r="I2660" s="5"/>
      <c r="J2660" s="5"/>
      <c r="K2660" s="3"/>
      <c r="L2660" s="20"/>
      <c r="M2660" s="8"/>
      <c r="N2660" s="3"/>
      <c r="O2660" s="3"/>
      <c r="P2660" s="21"/>
      <c r="Q2660" s="2"/>
      <c r="R2660" s="9"/>
      <c r="S2660" s="9"/>
      <c r="T2660" s="9"/>
      <c r="U2660" s="9"/>
      <c r="V2660" s="9"/>
      <c r="W2660" s="9"/>
      <c r="X2660" s="9"/>
      <c r="Y2660" s="9"/>
      <c r="Z2660" s="9"/>
      <c r="AA2660" s="9"/>
      <c r="AB2660" s="9"/>
      <c r="AC2660" s="9"/>
      <c r="AD2660" s="9"/>
      <c r="AE2660" s="9"/>
      <c r="AF2660" s="59">
        <f t="shared" si="890"/>
        <v>45128</v>
      </c>
      <c r="AG2660" s="15">
        <f t="shared" si="891"/>
        <v>0</v>
      </c>
      <c r="AH2660" s="15">
        <f t="shared" si="891"/>
        <v>0</v>
      </c>
      <c r="AI2660" s="4">
        <f t="shared" si="891"/>
        <v>0</v>
      </c>
      <c r="AJ2660" s="16">
        <f t="shared" si="891"/>
        <v>0</v>
      </c>
      <c r="AK2660" s="4">
        <f t="shared" si="891"/>
        <v>0</v>
      </c>
      <c r="AL2660" s="59">
        <f t="shared" si="888"/>
        <v>45128</v>
      </c>
      <c r="AM2660" s="16">
        <f t="shared" si="892"/>
        <v>0</v>
      </c>
      <c r="AN2660" s="15">
        <f t="shared" si="892"/>
        <v>0</v>
      </c>
      <c r="AO2660" s="9">
        <f t="shared" si="892"/>
        <v>0</v>
      </c>
      <c r="AP2660" s="17">
        <f t="shared" si="892"/>
        <v>0</v>
      </c>
      <c r="AQ2660" s="15">
        <f t="shared" si="892"/>
        <v>0</v>
      </c>
      <c r="AR2660" s="10">
        <f t="shared" si="892"/>
        <v>0</v>
      </c>
      <c r="AS2660" s="59">
        <f t="shared" si="892"/>
        <v>0</v>
      </c>
      <c r="AT2660" s="18"/>
      <c r="AU2660" s="18"/>
      <c r="AV2660" s="40"/>
      <c r="AW2660" s="18"/>
      <c r="AX2660" s="18"/>
      <c r="AY2660" s="18"/>
      <c r="AZ2660" s="18"/>
      <c r="BA2660" s="18"/>
      <c r="BB2660" s="18"/>
      <c r="BC2660" s="18"/>
      <c r="BD2660" s="18"/>
      <c r="BE2660" s="18"/>
      <c r="BF2660" s="18"/>
      <c r="BG2660" s="18"/>
      <c r="BH2660" s="18"/>
      <c r="BI2660" s="18"/>
      <c r="BJ2660" s="18"/>
      <c r="BK2660" s="18"/>
      <c r="BL2660" s="18"/>
      <c r="BM2660" s="18"/>
      <c r="BN2660" s="18"/>
      <c r="BO2660" s="18"/>
      <c r="BP2660" s="18"/>
      <c r="BQ2660" s="18"/>
      <c r="BR2660" s="18"/>
      <c r="BS2660" s="18"/>
      <c r="BT2660" s="18"/>
      <c r="BU2660" s="18"/>
      <c r="BV2660" s="18"/>
      <c r="BW2660" s="18"/>
      <c r="BX2660" s="18"/>
      <c r="BY2660" s="18"/>
      <c r="BZ2660" s="18"/>
      <c r="CA2660" s="18"/>
      <c r="CB2660" s="18"/>
      <c r="CC2660" s="18"/>
      <c r="CD2660" s="18"/>
      <c r="CE2660" s="18"/>
      <c r="CF2660" s="18"/>
      <c r="CG2660" s="18"/>
      <c r="CH2660" s="18"/>
      <c r="CI2660" s="18"/>
      <c r="CJ2660" s="18"/>
      <c r="CK2660" s="18"/>
      <c r="CL2660" s="18"/>
      <c r="CM2660" s="18"/>
      <c r="CN2660" s="18"/>
      <c r="CO2660" s="18"/>
      <c r="CP2660" s="18"/>
      <c r="CQ2660" s="18"/>
      <c r="CR2660" s="18"/>
      <c r="CS2660" s="18"/>
      <c r="CT2660" s="18"/>
      <c r="CU2660" s="18"/>
      <c r="CV2660" s="18"/>
      <c r="CW2660" s="18"/>
      <c r="CX2660" s="18"/>
      <c r="CY2660" s="18"/>
      <c r="CZ2660" s="18"/>
      <c r="DA2660" s="18"/>
      <c r="DB2660" s="18"/>
      <c r="DC2660" s="18"/>
      <c r="DD2660" s="18"/>
      <c r="DE2660" s="18"/>
      <c r="DF2660" s="18"/>
      <c r="DG2660" s="18"/>
      <c r="DH2660" s="18"/>
      <c r="DI2660" s="18"/>
      <c r="DJ2660" s="18"/>
      <c r="DK2660" s="18"/>
      <c r="DL2660" s="18"/>
      <c r="DM2660" s="18"/>
      <c r="DN2660" s="18"/>
      <c r="DO2660" s="18"/>
      <c r="DP2660" s="18"/>
      <c r="DQ2660" s="18"/>
      <c r="DR2660" s="18"/>
      <c r="DS2660" s="18"/>
      <c r="DT2660" s="18"/>
      <c r="DU2660" s="18"/>
      <c r="DV2660" s="18"/>
      <c r="DW2660" s="18"/>
      <c r="DX2660" s="18"/>
      <c r="DY2660" s="18"/>
      <c r="DZ2660" s="18"/>
      <c r="EA2660" s="18"/>
      <c r="EB2660" s="18"/>
      <c r="EC2660" s="18"/>
      <c r="ED2660" s="18"/>
      <c r="EE2660" s="18"/>
      <c r="EF2660" s="18"/>
      <c r="EG2660" s="18"/>
      <c r="EH2660" s="18"/>
      <c r="EI2660" s="18"/>
      <c r="EJ2660" s="18"/>
      <c r="EK2660" s="18"/>
      <c r="EL2660" s="18"/>
      <c r="EM2660" s="18"/>
      <c r="EN2660" s="18"/>
      <c r="EO2660" s="18"/>
      <c r="EP2660" s="18"/>
      <c r="EQ2660" s="18"/>
      <c r="ER2660" s="18"/>
      <c r="ES2660" s="18"/>
      <c r="ET2660" s="18"/>
      <c r="EU2660" s="18"/>
      <c r="EV2660" s="18"/>
      <c r="EW2660" s="18"/>
      <c r="EX2660" s="18"/>
      <c r="EY2660" s="18"/>
      <c r="EZ2660" s="18"/>
      <c r="FA2660" s="18"/>
      <c r="FB2660" s="18"/>
      <c r="FC2660" s="18"/>
      <c r="FD2660" s="18"/>
      <c r="FE2660" s="18"/>
      <c r="FF2660" s="18"/>
      <c r="FG2660" s="18"/>
      <c r="FH2660" s="18"/>
      <c r="FI2660" s="18"/>
      <c r="FJ2660" s="18"/>
      <c r="FK2660" s="18"/>
      <c r="FL2660" s="18"/>
      <c r="FM2660" s="18"/>
      <c r="FN2660" s="18"/>
      <c r="FO2660" s="18"/>
      <c r="FP2660" s="18"/>
      <c r="FQ2660" s="18"/>
      <c r="FR2660" s="18"/>
      <c r="FS2660" s="18"/>
      <c r="FT2660" s="18"/>
      <c r="FU2660" s="18"/>
      <c r="FV2660" s="18"/>
      <c r="FW2660" s="18"/>
      <c r="FX2660" s="18"/>
      <c r="FY2660" s="18"/>
      <c r="FZ2660" s="18"/>
      <c r="GA2660" s="18"/>
      <c r="GB2660" s="18"/>
      <c r="GC2660" s="18"/>
      <c r="GD2660" s="18"/>
      <c r="GE2660" s="18"/>
      <c r="GF2660" s="18"/>
      <c r="GG2660" s="18"/>
      <c r="GH2660" s="18"/>
      <c r="GI2660" s="18"/>
      <c r="GJ2660" s="18"/>
      <c r="GK2660" s="18"/>
      <c r="GL2660" s="18"/>
      <c r="GM2660" s="18"/>
      <c r="GN2660" s="18"/>
      <c r="GO2660" s="18"/>
      <c r="GP2660" s="18"/>
      <c r="GQ2660" s="18"/>
      <c r="GR2660" s="18"/>
      <c r="GS2660" s="18"/>
      <c r="GT2660" s="18"/>
    </row>
    <row r="2661" spans="1:202" x14ac:dyDescent="0.2">
      <c r="A2661" s="122"/>
      <c r="B2661" s="3"/>
      <c r="C2661" s="3"/>
      <c r="D2661" s="4"/>
      <c r="E2661" s="5"/>
      <c r="F2661" s="19"/>
      <c r="G2661" s="6"/>
      <c r="H2661" s="5"/>
      <c r="I2661" s="5"/>
      <c r="J2661" s="5"/>
      <c r="K2661" s="3"/>
      <c r="L2661" s="20"/>
      <c r="M2661" s="8"/>
      <c r="N2661" s="3"/>
      <c r="O2661" s="3"/>
      <c r="P2661" s="21"/>
      <c r="Q2661" s="2"/>
      <c r="R2661" s="9"/>
      <c r="S2661" s="9"/>
      <c r="T2661" s="9"/>
      <c r="U2661" s="9"/>
      <c r="V2661" s="9"/>
      <c r="W2661" s="9"/>
      <c r="X2661" s="9"/>
      <c r="Y2661" s="9"/>
      <c r="Z2661" s="9"/>
      <c r="AA2661" s="9"/>
      <c r="AB2661" s="9"/>
      <c r="AC2661" s="9"/>
      <c r="AD2661" s="9"/>
      <c r="AE2661" s="9"/>
      <c r="AF2661" s="59">
        <f t="shared" si="890"/>
        <v>45129</v>
      </c>
      <c r="AG2661" s="15">
        <f t="shared" si="891"/>
        <v>0</v>
      </c>
      <c r="AH2661" s="15">
        <f t="shared" si="891"/>
        <v>0</v>
      </c>
      <c r="AI2661" s="4">
        <f t="shared" si="891"/>
        <v>0</v>
      </c>
      <c r="AJ2661" s="16">
        <f t="shared" si="891"/>
        <v>0</v>
      </c>
      <c r="AK2661" s="4">
        <f t="shared" si="891"/>
        <v>0</v>
      </c>
      <c r="AL2661" s="59">
        <f t="shared" si="888"/>
        <v>45129</v>
      </c>
      <c r="AM2661" s="16">
        <f t="shared" si="892"/>
        <v>0</v>
      </c>
      <c r="AN2661" s="15">
        <f t="shared" si="892"/>
        <v>0</v>
      </c>
      <c r="AO2661" s="9">
        <f t="shared" si="892"/>
        <v>0</v>
      </c>
      <c r="AP2661" s="17">
        <f t="shared" si="892"/>
        <v>0</v>
      </c>
      <c r="AQ2661" s="15">
        <f t="shared" si="892"/>
        <v>0</v>
      </c>
      <c r="AR2661" s="10">
        <f t="shared" si="892"/>
        <v>0</v>
      </c>
      <c r="AS2661" s="59">
        <f t="shared" si="892"/>
        <v>0</v>
      </c>
      <c r="AT2661" s="18"/>
      <c r="AU2661" s="18"/>
      <c r="AV2661" s="40"/>
      <c r="AW2661" s="18"/>
      <c r="AX2661" s="18"/>
      <c r="AY2661" s="18"/>
      <c r="AZ2661" s="18"/>
      <c r="BA2661" s="18"/>
      <c r="BB2661" s="18"/>
      <c r="BC2661" s="18"/>
      <c r="BD2661" s="18"/>
      <c r="BE2661" s="18"/>
      <c r="BF2661" s="18"/>
      <c r="BG2661" s="18"/>
      <c r="BH2661" s="18"/>
      <c r="BI2661" s="18"/>
      <c r="BJ2661" s="18"/>
      <c r="BK2661" s="18"/>
      <c r="BL2661" s="18"/>
      <c r="BM2661" s="18"/>
      <c r="BN2661" s="18"/>
      <c r="BO2661" s="18"/>
      <c r="BP2661" s="18"/>
      <c r="BQ2661" s="18"/>
      <c r="BR2661" s="18"/>
      <c r="BS2661" s="18"/>
      <c r="BT2661" s="18"/>
      <c r="BU2661" s="18"/>
      <c r="BV2661" s="18"/>
      <c r="BW2661" s="18"/>
      <c r="BX2661" s="18"/>
      <c r="BY2661" s="18"/>
      <c r="BZ2661" s="18"/>
      <c r="CA2661" s="18"/>
      <c r="CB2661" s="18"/>
      <c r="CC2661" s="18"/>
      <c r="CD2661" s="18"/>
      <c r="CE2661" s="18"/>
      <c r="CF2661" s="18"/>
      <c r="CG2661" s="18"/>
      <c r="CH2661" s="18"/>
      <c r="CI2661" s="18"/>
      <c r="CJ2661" s="18"/>
      <c r="CK2661" s="18"/>
      <c r="CL2661" s="18"/>
      <c r="CM2661" s="18"/>
      <c r="CN2661" s="18"/>
      <c r="CO2661" s="18"/>
      <c r="CP2661" s="18"/>
      <c r="CQ2661" s="18"/>
      <c r="CR2661" s="18"/>
      <c r="CS2661" s="18"/>
      <c r="CT2661" s="18"/>
      <c r="CU2661" s="18"/>
      <c r="CV2661" s="18"/>
      <c r="CW2661" s="18"/>
      <c r="CX2661" s="18"/>
      <c r="CY2661" s="18"/>
      <c r="CZ2661" s="18"/>
      <c r="DA2661" s="18"/>
      <c r="DB2661" s="18"/>
      <c r="DC2661" s="18"/>
      <c r="DD2661" s="18"/>
      <c r="DE2661" s="18"/>
      <c r="DF2661" s="18"/>
      <c r="DG2661" s="18"/>
      <c r="DH2661" s="18"/>
      <c r="DI2661" s="18"/>
      <c r="DJ2661" s="18"/>
      <c r="DK2661" s="18"/>
      <c r="DL2661" s="18"/>
      <c r="DM2661" s="18"/>
      <c r="DN2661" s="18"/>
      <c r="DO2661" s="18"/>
      <c r="DP2661" s="18"/>
      <c r="DQ2661" s="18"/>
      <c r="DR2661" s="18"/>
      <c r="DS2661" s="18"/>
      <c r="DT2661" s="18"/>
      <c r="DU2661" s="18"/>
      <c r="DV2661" s="18"/>
      <c r="DW2661" s="18"/>
      <c r="DX2661" s="18"/>
      <c r="DY2661" s="18"/>
      <c r="DZ2661" s="18"/>
      <c r="EA2661" s="18"/>
      <c r="EB2661" s="18"/>
      <c r="EC2661" s="18"/>
      <c r="ED2661" s="18"/>
      <c r="EE2661" s="18"/>
      <c r="EF2661" s="18"/>
      <c r="EG2661" s="18"/>
      <c r="EH2661" s="18"/>
      <c r="EI2661" s="18"/>
      <c r="EJ2661" s="18"/>
      <c r="EK2661" s="18"/>
      <c r="EL2661" s="18"/>
      <c r="EM2661" s="18"/>
      <c r="EN2661" s="18"/>
      <c r="EO2661" s="18"/>
      <c r="EP2661" s="18"/>
      <c r="EQ2661" s="18"/>
      <c r="ER2661" s="18"/>
      <c r="ES2661" s="18"/>
      <c r="ET2661" s="18"/>
      <c r="EU2661" s="18"/>
      <c r="EV2661" s="18"/>
      <c r="EW2661" s="18"/>
      <c r="EX2661" s="18"/>
      <c r="EY2661" s="18"/>
      <c r="EZ2661" s="18"/>
      <c r="FA2661" s="18"/>
      <c r="FB2661" s="18"/>
      <c r="FC2661" s="18"/>
      <c r="FD2661" s="18"/>
      <c r="FE2661" s="18"/>
      <c r="FF2661" s="18"/>
      <c r="FG2661" s="18"/>
      <c r="FH2661" s="18"/>
      <c r="FI2661" s="18"/>
      <c r="FJ2661" s="18"/>
      <c r="FK2661" s="18"/>
      <c r="FL2661" s="18"/>
      <c r="FM2661" s="18"/>
      <c r="FN2661" s="18"/>
      <c r="FO2661" s="18"/>
      <c r="FP2661" s="18"/>
      <c r="FQ2661" s="18"/>
      <c r="FR2661" s="18"/>
      <c r="FS2661" s="18"/>
      <c r="FT2661" s="18"/>
      <c r="FU2661" s="18"/>
      <c r="FV2661" s="18"/>
      <c r="FW2661" s="18"/>
      <c r="FX2661" s="18"/>
      <c r="FY2661" s="18"/>
      <c r="FZ2661" s="18"/>
      <c r="GA2661" s="18"/>
      <c r="GB2661" s="18"/>
      <c r="GC2661" s="18"/>
      <c r="GD2661" s="18"/>
      <c r="GE2661" s="18"/>
      <c r="GF2661" s="18"/>
      <c r="GG2661" s="18"/>
      <c r="GH2661" s="18"/>
      <c r="GI2661" s="18"/>
      <c r="GJ2661" s="18"/>
      <c r="GK2661" s="18"/>
      <c r="GL2661" s="18"/>
      <c r="GM2661" s="18"/>
      <c r="GN2661" s="18"/>
      <c r="GO2661" s="18"/>
      <c r="GP2661" s="18"/>
      <c r="GQ2661" s="18"/>
      <c r="GR2661" s="18"/>
      <c r="GS2661" s="18"/>
      <c r="GT2661" s="18"/>
    </row>
    <row r="2662" spans="1:202" x14ac:dyDescent="0.2">
      <c r="A2662" s="122"/>
      <c r="B2662" s="3"/>
      <c r="C2662" s="3"/>
      <c r="D2662" s="4"/>
      <c r="E2662" s="5"/>
      <c r="F2662" s="19"/>
      <c r="G2662" s="6"/>
      <c r="H2662" s="5"/>
      <c r="I2662" s="5"/>
      <c r="J2662" s="5"/>
      <c r="K2662" s="3"/>
      <c r="L2662" s="20"/>
      <c r="M2662" s="8"/>
      <c r="N2662" s="3"/>
      <c r="O2662" s="3"/>
      <c r="P2662" s="21"/>
      <c r="Q2662" s="2"/>
      <c r="R2662" s="9"/>
      <c r="S2662" s="9"/>
      <c r="T2662" s="9"/>
      <c r="U2662" s="9"/>
      <c r="V2662" s="9"/>
      <c r="W2662" s="9"/>
      <c r="X2662" s="9"/>
      <c r="Y2662" s="9"/>
      <c r="Z2662" s="9"/>
      <c r="AA2662" s="9"/>
      <c r="AB2662" s="9"/>
      <c r="AC2662" s="9"/>
      <c r="AD2662" s="9"/>
      <c r="AE2662" s="9"/>
      <c r="AF2662" s="59">
        <f t="shared" si="890"/>
        <v>45130</v>
      </c>
      <c r="AG2662" s="15">
        <f t="shared" si="891"/>
        <v>0</v>
      </c>
      <c r="AH2662" s="15">
        <f t="shared" si="891"/>
        <v>0</v>
      </c>
      <c r="AI2662" s="4">
        <f t="shared" si="891"/>
        <v>0</v>
      </c>
      <c r="AJ2662" s="16">
        <f t="shared" si="891"/>
        <v>0</v>
      </c>
      <c r="AK2662" s="4">
        <f t="shared" si="891"/>
        <v>0</v>
      </c>
      <c r="AL2662" s="59">
        <f t="shared" si="888"/>
        <v>45130</v>
      </c>
      <c r="AM2662" s="16">
        <f t="shared" si="892"/>
        <v>0</v>
      </c>
      <c r="AN2662" s="15">
        <f t="shared" si="892"/>
        <v>0</v>
      </c>
      <c r="AO2662" s="9">
        <f t="shared" si="892"/>
        <v>0</v>
      </c>
      <c r="AP2662" s="17">
        <f t="shared" si="892"/>
        <v>0</v>
      </c>
      <c r="AQ2662" s="15">
        <f t="shared" si="892"/>
        <v>0</v>
      </c>
      <c r="AR2662" s="10">
        <f t="shared" si="892"/>
        <v>0</v>
      </c>
      <c r="AS2662" s="59">
        <f t="shared" si="892"/>
        <v>0</v>
      </c>
      <c r="AT2662" s="18"/>
      <c r="AU2662" s="18"/>
      <c r="AV2662" s="40"/>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8"/>
      <c r="FH2662" s="18"/>
      <c r="FI2662" s="18"/>
      <c r="FJ2662" s="18"/>
      <c r="FK2662" s="18"/>
      <c r="FL2662" s="18"/>
      <c r="FM2662" s="18"/>
      <c r="FN2662" s="18"/>
      <c r="FO2662" s="18"/>
      <c r="FP2662" s="18"/>
      <c r="FQ2662" s="18"/>
      <c r="FR2662" s="18"/>
      <c r="FS2662" s="18"/>
      <c r="FT2662" s="18"/>
      <c r="FU2662" s="18"/>
      <c r="FV2662" s="18"/>
      <c r="FW2662" s="18"/>
      <c r="FX2662" s="18"/>
      <c r="FY2662" s="18"/>
      <c r="FZ2662" s="18"/>
      <c r="GA2662" s="18"/>
      <c r="GB2662" s="18"/>
      <c r="GC2662" s="18"/>
      <c r="GD2662" s="18"/>
      <c r="GE2662" s="18"/>
      <c r="GF2662" s="18"/>
      <c r="GG2662" s="18"/>
      <c r="GH2662" s="18"/>
      <c r="GI2662" s="18"/>
      <c r="GJ2662" s="18"/>
      <c r="GK2662" s="18"/>
      <c r="GL2662" s="18"/>
      <c r="GM2662" s="18"/>
      <c r="GN2662" s="18"/>
      <c r="GO2662" s="18"/>
      <c r="GP2662" s="18"/>
      <c r="GQ2662" s="18"/>
      <c r="GR2662" s="18"/>
      <c r="GS2662" s="18"/>
      <c r="GT2662" s="18"/>
    </row>
    <row r="2663" spans="1:202" x14ac:dyDescent="0.2">
      <c r="A2663" s="122"/>
      <c r="B2663" s="3"/>
      <c r="C2663" s="3"/>
      <c r="D2663" s="4"/>
      <c r="E2663" s="5"/>
      <c r="F2663" s="19"/>
      <c r="G2663" s="6"/>
      <c r="H2663" s="5"/>
      <c r="I2663" s="5"/>
      <c r="J2663" s="5"/>
      <c r="K2663" s="3"/>
      <c r="L2663" s="20"/>
      <c r="M2663" s="8"/>
      <c r="N2663" s="3"/>
      <c r="O2663" s="3"/>
      <c r="P2663" s="21"/>
      <c r="Q2663" s="2"/>
      <c r="R2663" s="9"/>
      <c r="S2663" s="9"/>
      <c r="T2663" s="9"/>
      <c r="U2663" s="9"/>
      <c r="V2663" s="9"/>
      <c r="W2663" s="9"/>
      <c r="X2663" s="9"/>
      <c r="Y2663" s="9"/>
      <c r="Z2663" s="9"/>
      <c r="AA2663" s="9"/>
      <c r="AB2663" s="9"/>
      <c r="AC2663" s="9"/>
      <c r="AD2663" s="9"/>
      <c r="AE2663" s="9"/>
      <c r="AF2663" s="59">
        <f t="shared" si="890"/>
        <v>45131</v>
      </c>
      <c r="AG2663" s="15">
        <f t="shared" si="891"/>
        <v>0</v>
      </c>
      <c r="AH2663" s="15">
        <f t="shared" si="891"/>
        <v>0</v>
      </c>
      <c r="AI2663" s="4">
        <f t="shared" si="891"/>
        <v>0</v>
      </c>
      <c r="AJ2663" s="16">
        <f t="shared" si="891"/>
        <v>0</v>
      </c>
      <c r="AK2663" s="4">
        <f t="shared" si="891"/>
        <v>0</v>
      </c>
      <c r="AL2663" s="59">
        <f t="shared" si="888"/>
        <v>45131</v>
      </c>
      <c r="AM2663" s="16">
        <f t="shared" si="892"/>
        <v>0</v>
      </c>
      <c r="AN2663" s="15">
        <f t="shared" si="892"/>
        <v>0</v>
      </c>
      <c r="AO2663" s="9">
        <f t="shared" si="892"/>
        <v>0</v>
      </c>
      <c r="AP2663" s="17">
        <f t="shared" si="892"/>
        <v>0</v>
      </c>
      <c r="AQ2663" s="15">
        <f t="shared" si="892"/>
        <v>0</v>
      </c>
      <c r="AR2663" s="10">
        <f t="shared" si="892"/>
        <v>0</v>
      </c>
      <c r="AS2663" s="59">
        <f t="shared" si="892"/>
        <v>0</v>
      </c>
      <c r="AT2663" s="18"/>
      <c r="AU2663" s="18"/>
      <c r="AV2663" s="40"/>
      <c r="AW2663" s="18"/>
      <c r="AX2663" s="18"/>
      <c r="AY2663" s="18"/>
      <c r="AZ2663" s="18"/>
      <c r="BA2663" s="18"/>
      <c r="BB2663" s="18"/>
      <c r="BC2663" s="18"/>
      <c r="BD2663" s="18"/>
      <c r="BE2663" s="18"/>
      <c r="BF2663" s="18"/>
      <c r="BG2663" s="18"/>
      <c r="BH2663" s="18"/>
      <c r="BI2663" s="18"/>
      <c r="BJ2663" s="18"/>
      <c r="BK2663" s="18"/>
      <c r="BL2663" s="18"/>
      <c r="BM2663" s="18"/>
      <c r="BN2663" s="18"/>
      <c r="BO2663" s="18"/>
      <c r="BP2663" s="18"/>
      <c r="BQ2663" s="18"/>
      <c r="BR2663" s="18"/>
      <c r="BS2663" s="18"/>
      <c r="BT2663" s="18"/>
      <c r="BU2663" s="18"/>
      <c r="BV2663" s="18"/>
      <c r="BW2663" s="18"/>
      <c r="BX2663" s="18"/>
      <c r="BY2663" s="18"/>
      <c r="BZ2663" s="18"/>
      <c r="CA2663" s="18"/>
      <c r="CB2663" s="18"/>
      <c r="CC2663" s="18"/>
      <c r="CD2663" s="18"/>
      <c r="CE2663" s="18"/>
      <c r="CF2663" s="18"/>
      <c r="CG2663" s="18"/>
      <c r="CH2663" s="18"/>
      <c r="CI2663" s="18"/>
      <c r="CJ2663" s="18"/>
      <c r="CK2663" s="18"/>
      <c r="CL2663" s="18"/>
      <c r="CM2663" s="18"/>
      <c r="CN2663" s="18"/>
      <c r="CO2663" s="18"/>
      <c r="CP2663" s="18"/>
      <c r="CQ2663" s="18"/>
      <c r="CR2663" s="18"/>
      <c r="CS2663" s="18"/>
      <c r="CT2663" s="18"/>
      <c r="CU2663" s="18"/>
      <c r="CV2663" s="18"/>
      <c r="CW2663" s="18"/>
      <c r="CX2663" s="18"/>
      <c r="CY2663" s="18"/>
      <c r="CZ2663" s="18"/>
      <c r="DA2663" s="18"/>
      <c r="DB2663" s="18"/>
      <c r="DC2663" s="18"/>
      <c r="DD2663" s="18"/>
      <c r="DE2663" s="18"/>
      <c r="DF2663" s="18"/>
      <c r="DG2663" s="18"/>
      <c r="DH2663" s="18"/>
      <c r="DI2663" s="18"/>
      <c r="DJ2663" s="18"/>
      <c r="DK2663" s="18"/>
      <c r="DL2663" s="18"/>
      <c r="DM2663" s="18"/>
      <c r="DN2663" s="18"/>
      <c r="DO2663" s="18"/>
      <c r="DP2663" s="18"/>
      <c r="DQ2663" s="18"/>
      <c r="DR2663" s="18"/>
      <c r="DS2663" s="18"/>
      <c r="DT2663" s="18"/>
      <c r="DU2663" s="18"/>
      <c r="DV2663" s="18"/>
      <c r="DW2663" s="18"/>
      <c r="DX2663" s="18"/>
      <c r="DY2663" s="18"/>
      <c r="DZ2663" s="18"/>
      <c r="EA2663" s="18"/>
      <c r="EB2663" s="18"/>
      <c r="EC2663" s="18"/>
      <c r="ED2663" s="18"/>
      <c r="EE2663" s="18"/>
      <c r="EF2663" s="18"/>
      <c r="EG2663" s="18"/>
      <c r="EH2663" s="18"/>
      <c r="EI2663" s="18"/>
      <c r="EJ2663" s="18"/>
      <c r="EK2663" s="18"/>
      <c r="EL2663" s="18"/>
      <c r="EM2663" s="18"/>
      <c r="EN2663" s="18"/>
      <c r="EO2663" s="18"/>
      <c r="EP2663" s="18"/>
      <c r="EQ2663" s="18"/>
      <c r="ER2663" s="18"/>
      <c r="ES2663" s="18"/>
      <c r="ET2663" s="18"/>
      <c r="EU2663" s="18"/>
      <c r="EV2663" s="18"/>
      <c r="EW2663" s="18"/>
      <c r="EX2663" s="18"/>
      <c r="EY2663" s="18"/>
      <c r="EZ2663" s="18"/>
      <c r="FA2663" s="18"/>
      <c r="FB2663" s="18"/>
      <c r="FC2663" s="18"/>
      <c r="FD2663" s="18"/>
      <c r="FE2663" s="18"/>
      <c r="FF2663" s="18"/>
      <c r="FG2663" s="18"/>
      <c r="FH2663" s="18"/>
      <c r="FI2663" s="18"/>
      <c r="FJ2663" s="18"/>
      <c r="FK2663" s="18"/>
      <c r="FL2663" s="18"/>
      <c r="FM2663" s="18"/>
      <c r="FN2663" s="18"/>
      <c r="FO2663" s="18"/>
      <c r="FP2663" s="18"/>
      <c r="FQ2663" s="18"/>
      <c r="FR2663" s="18"/>
      <c r="FS2663" s="18"/>
      <c r="FT2663" s="18"/>
      <c r="FU2663" s="18"/>
      <c r="FV2663" s="18"/>
      <c r="FW2663" s="18"/>
      <c r="FX2663" s="18"/>
      <c r="FY2663" s="18"/>
      <c r="FZ2663" s="18"/>
      <c r="GA2663" s="18"/>
      <c r="GB2663" s="18"/>
      <c r="GC2663" s="18"/>
      <c r="GD2663" s="18"/>
      <c r="GE2663" s="18"/>
      <c r="GF2663" s="18"/>
      <c r="GG2663" s="18"/>
      <c r="GH2663" s="18"/>
      <c r="GI2663" s="18"/>
      <c r="GJ2663" s="18"/>
      <c r="GK2663" s="18"/>
      <c r="GL2663" s="18"/>
      <c r="GM2663" s="18"/>
      <c r="GN2663" s="18"/>
      <c r="GO2663" s="18"/>
      <c r="GP2663" s="18"/>
      <c r="GQ2663" s="18"/>
      <c r="GR2663" s="18"/>
      <c r="GS2663" s="18"/>
      <c r="GT2663" s="18"/>
    </row>
    <row r="2664" spans="1:202" x14ac:dyDescent="0.2">
      <c r="A2664" s="122"/>
      <c r="B2664" s="3"/>
      <c r="C2664" s="3"/>
      <c r="D2664" s="4"/>
      <c r="E2664" s="5"/>
      <c r="F2664" s="19"/>
      <c r="G2664" s="6"/>
      <c r="H2664" s="5"/>
      <c r="I2664" s="5"/>
      <c r="J2664" s="5"/>
      <c r="K2664" s="3"/>
      <c r="L2664" s="20"/>
      <c r="M2664" s="8"/>
      <c r="N2664" s="3"/>
      <c r="O2664" s="3"/>
      <c r="P2664" s="21"/>
      <c r="Q2664" s="2"/>
      <c r="R2664" s="9"/>
      <c r="S2664" s="9"/>
      <c r="T2664" s="9"/>
      <c r="U2664" s="9"/>
      <c r="V2664" s="9"/>
      <c r="W2664" s="9"/>
      <c r="X2664" s="9"/>
      <c r="Y2664" s="9"/>
      <c r="Z2664" s="9"/>
      <c r="AA2664" s="9"/>
      <c r="AB2664" s="9"/>
      <c r="AC2664" s="9"/>
      <c r="AD2664" s="9"/>
      <c r="AE2664" s="9"/>
      <c r="AF2664" s="59">
        <f t="shared" si="890"/>
        <v>45132</v>
      </c>
      <c r="AG2664" s="15">
        <f t="shared" si="891"/>
        <v>0</v>
      </c>
      <c r="AH2664" s="15">
        <f t="shared" si="891"/>
        <v>0</v>
      </c>
      <c r="AI2664" s="4">
        <f t="shared" si="891"/>
        <v>0</v>
      </c>
      <c r="AJ2664" s="16">
        <f t="shared" si="891"/>
        <v>0</v>
      </c>
      <c r="AK2664" s="4">
        <f t="shared" si="891"/>
        <v>0</v>
      </c>
      <c r="AL2664" s="59">
        <f t="shared" si="888"/>
        <v>45132</v>
      </c>
      <c r="AM2664" s="16">
        <f t="shared" si="892"/>
        <v>0</v>
      </c>
      <c r="AN2664" s="15">
        <f t="shared" si="892"/>
        <v>0</v>
      </c>
      <c r="AO2664" s="9">
        <f t="shared" si="892"/>
        <v>0</v>
      </c>
      <c r="AP2664" s="17">
        <f t="shared" si="892"/>
        <v>0</v>
      </c>
      <c r="AQ2664" s="15">
        <f t="shared" si="892"/>
        <v>0</v>
      </c>
      <c r="AR2664" s="10">
        <f t="shared" si="892"/>
        <v>0</v>
      </c>
      <c r="AS2664" s="59">
        <f t="shared" si="892"/>
        <v>0</v>
      </c>
      <c r="AT2664" s="18"/>
      <c r="AU2664" s="18"/>
      <c r="AV2664" s="40"/>
      <c r="AW2664" s="18"/>
      <c r="AX2664" s="18"/>
      <c r="AY2664" s="18"/>
      <c r="AZ2664" s="18"/>
      <c r="BA2664" s="18"/>
      <c r="BB2664" s="18"/>
      <c r="BC2664" s="18"/>
      <c r="BD2664" s="18"/>
      <c r="BE2664" s="18"/>
      <c r="BF2664" s="18"/>
      <c r="BG2664" s="18"/>
      <c r="BH2664" s="18"/>
      <c r="BI2664" s="18"/>
      <c r="BJ2664" s="18"/>
      <c r="BK2664" s="18"/>
      <c r="BL2664" s="18"/>
      <c r="BM2664" s="18"/>
      <c r="BN2664" s="18"/>
      <c r="BO2664" s="18"/>
      <c r="BP2664" s="18"/>
      <c r="BQ2664" s="18"/>
      <c r="BR2664" s="18"/>
      <c r="BS2664" s="18"/>
      <c r="BT2664" s="18"/>
      <c r="BU2664" s="18"/>
      <c r="BV2664" s="18"/>
      <c r="BW2664" s="18"/>
      <c r="BX2664" s="18"/>
      <c r="BY2664" s="18"/>
      <c r="BZ2664" s="18"/>
      <c r="CA2664" s="18"/>
      <c r="CB2664" s="18"/>
      <c r="CC2664" s="18"/>
      <c r="CD2664" s="18"/>
      <c r="CE2664" s="18"/>
      <c r="CF2664" s="18"/>
      <c r="CG2664" s="18"/>
      <c r="CH2664" s="18"/>
      <c r="CI2664" s="18"/>
      <c r="CJ2664" s="18"/>
      <c r="CK2664" s="18"/>
      <c r="CL2664" s="18"/>
      <c r="CM2664" s="18"/>
      <c r="CN2664" s="18"/>
      <c r="CO2664" s="18"/>
      <c r="CP2664" s="18"/>
      <c r="CQ2664" s="18"/>
      <c r="CR2664" s="18"/>
      <c r="CS2664" s="18"/>
      <c r="CT2664" s="18"/>
      <c r="CU2664" s="18"/>
      <c r="CV2664" s="18"/>
      <c r="CW2664" s="18"/>
      <c r="CX2664" s="18"/>
      <c r="CY2664" s="18"/>
      <c r="CZ2664" s="18"/>
      <c r="DA2664" s="18"/>
      <c r="DB2664" s="18"/>
      <c r="DC2664" s="18"/>
      <c r="DD2664" s="18"/>
      <c r="DE2664" s="18"/>
      <c r="DF2664" s="18"/>
      <c r="DG2664" s="18"/>
      <c r="DH2664" s="18"/>
      <c r="DI2664" s="18"/>
      <c r="DJ2664" s="18"/>
      <c r="DK2664" s="18"/>
      <c r="DL2664" s="18"/>
      <c r="DM2664" s="18"/>
      <c r="DN2664" s="18"/>
      <c r="DO2664" s="18"/>
      <c r="DP2664" s="18"/>
      <c r="DQ2664" s="18"/>
      <c r="DR2664" s="18"/>
      <c r="DS2664" s="18"/>
      <c r="DT2664" s="18"/>
      <c r="DU2664" s="18"/>
      <c r="DV2664" s="18"/>
      <c r="DW2664" s="18"/>
      <c r="DX2664" s="18"/>
      <c r="DY2664" s="18"/>
      <c r="DZ2664" s="18"/>
      <c r="EA2664" s="18"/>
      <c r="EB2664" s="18"/>
      <c r="EC2664" s="18"/>
      <c r="ED2664" s="18"/>
      <c r="EE2664" s="18"/>
      <c r="EF2664" s="18"/>
      <c r="EG2664" s="18"/>
      <c r="EH2664" s="18"/>
      <c r="EI2664" s="18"/>
      <c r="EJ2664" s="18"/>
      <c r="EK2664" s="18"/>
      <c r="EL2664" s="18"/>
      <c r="EM2664" s="18"/>
      <c r="EN2664" s="18"/>
      <c r="EO2664" s="18"/>
      <c r="EP2664" s="18"/>
      <c r="EQ2664" s="18"/>
      <c r="ER2664" s="18"/>
      <c r="ES2664" s="18"/>
      <c r="ET2664" s="18"/>
      <c r="EU2664" s="18"/>
      <c r="EV2664" s="18"/>
      <c r="EW2664" s="18"/>
      <c r="EX2664" s="18"/>
      <c r="EY2664" s="18"/>
      <c r="EZ2664" s="18"/>
      <c r="FA2664" s="18"/>
      <c r="FB2664" s="18"/>
      <c r="FC2664" s="18"/>
      <c r="FD2664" s="18"/>
      <c r="FE2664" s="18"/>
      <c r="FF2664" s="18"/>
      <c r="FG2664" s="18"/>
      <c r="FH2664" s="18"/>
      <c r="FI2664" s="18"/>
      <c r="FJ2664" s="18"/>
      <c r="FK2664" s="18"/>
      <c r="FL2664" s="18"/>
      <c r="FM2664" s="18"/>
      <c r="FN2664" s="18"/>
      <c r="FO2664" s="18"/>
      <c r="FP2664" s="18"/>
      <c r="FQ2664" s="18"/>
      <c r="FR2664" s="18"/>
      <c r="FS2664" s="18"/>
      <c r="FT2664" s="18"/>
      <c r="FU2664" s="18"/>
      <c r="FV2664" s="18"/>
      <c r="FW2664" s="18"/>
      <c r="FX2664" s="18"/>
      <c r="FY2664" s="18"/>
      <c r="FZ2664" s="18"/>
      <c r="GA2664" s="18"/>
      <c r="GB2664" s="18"/>
      <c r="GC2664" s="18"/>
      <c r="GD2664" s="18"/>
      <c r="GE2664" s="18"/>
      <c r="GF2664" s="18"/>
      <c r="GG2664" s="18"/>
      <c r="GH2664" s="18"/>
      <c r="GI2664" s="18"/>
      <c r="GJ2664" s="18"/>
      <c r="GK2664" s="18"/>
      <c r="GL2664" s="18"/>
      <c r="GM2664" s="18"/>
      <c r="GN2664" s="18"/>
      <c r="GO2664" s="18"/>
      <c r="GP2664" s="18"/>
      <c r="GQ2664" s="18"/>
      <c r="GR2664" s="18"/>
      <c r="GS2664" s="18"/>
      <c r="GT2664" s="18"/>
    </row>
    <row r="2665" spans="1:202" x14ac:dyDescent="0.2">
      <c r="A2665" s="122"/>
      <c r="B2665" s="3"/>
      <c r="C2665" s="3"/>
      <c r="D2665" s="4"/>
      <c r="E2665" s="5"/>
      <c r="F2665" s="19"/>
      <c r="G2665" s="6"/>
      <c r="H2665" s="5"/>
      <c r="I2665" s="5"/>
      <c r="J2665" s="5"/>
      <c r="K2665" s="3"/>
      <c r="L2665" s="20"/>
      <c r="M2665" s="8"/>
      <c r="N2665" s="3"/>
      <c r="O2665" s="3"/>
      <c r="P2665" s="21"/>
      <c r="Q2665" s="2"/>
      <c r="R2665" s="9"/>
      <c r="S2665" s="9"/>
      <c r="T2665" s="9"/>
      <c r="U2665" s="9"/>
      <c r="V2665" s="9"/>
      <c r="W2665" s="9"/>
      <c r="X2665" s="9"/>
      <c r="Y2665" s="9"/>
      <c r="Z2665" s="9"/>
      <c r="AA2665" s="9"/>
      <c r="AB2665" s="9"/>
      <c r="AC2665" s="9"/>
      <c r="AD2665" s="9"/>
      <c r="AE2665" s="9"/>
      <c r="AF2665" s="59">
        <f t="shared" si="890"/>
        <v>45133</v>
      </c>
      <c r="AG2665" s="15">
        <f t="shared" si="891"/>
        <v>0</v>
      </c>
      <c r="AH2665" s="15">
        <f t="shared" si="891"/>
        <v>0</v>
      </c>
      <c r="AI2665" s="4">
        <f t="shared" si="891"/>
        <v>0</v>
      </c>
      <c r="AJ2665" s="16">
        <f t="shared" si="891"/>
        <v>0</v>
      </c>
      <c r="AK2665" s="4">
        <f t="shared" si="891"/>
        <v>0</v>
      </c>
      <c r="AL2665" s="59">
        <f t="shared" si="888"/>
        <v>45133</v>
      </c>
      <c r="AM2665" s="16">
        <f t="shared" si="892"/>
        <v>0</v>
      </c>
      <c r="AN2665" s="15">
        <f t="shared" si="892"/>
        <v>0</v>
      </c>
      <c r="AO2665" s="9">
        <f t="shared" si="892"/>
        <v>0</v>
      </c>
      <c r="AP2665" s="17">
        <f t="shared" si="892"/>
        <v>0</v>
      </c>
      <c r="AQ2665" s="15">
        <f t="shared" si="892"/>
        <v>0</v>
      </c>
      <c r="AR2665" s="10">
        <f t="shared" si="892"/>
        <v>0</v>
      </c>
      <c r="AS2665" s="59">
        <f t="shared" si="892"/>
        <v>0</v>
      </c>
      <c r="AT2665" s="18"/>
      <c r="AU2665" s="18"/>
      <c r="AV2665" s="40"/>
      <c r="AW2665" s="18"/>
      <c r="AX2665" s="18"/>
      <c r="AY2665" s="18"/>
      <c r="AZ2665" s="18"/>
      <c r="BA2665" s="18"/>
      <c r="BB2665" s="18"/>
      <c r="BC2665" s="18"/>
      <c r="BD2665" s="18"/>
      <c r="BE2665" s="18"/>
      <c r="BF2665" s="18"/>
      <c r="BG2665" s="18"/>
      <c r="BH2665" s="18"/>
      <c r="BI2665" s="18"/>
      <c r="BJ2665" s="18"/>
      <c r="BK2665" s="18"/>
      <c r="BL2665" s="18"/>
      <c r="BM2665" s="18"/>
      <c r="BN2665" s="18"/>
      <c r="BO2665" s="18"/>
      <c r="BP2665" s="18"/>
      <c r="BQ2665" s="18"/>
      <c r="BR2665" s="18"/>
      <c r="BS2665" s="18"/>
      <c r="BT2665" s="18"/>
      <c r="BU2665" s="18"/>
      <c r="BV2665" s="18"/>
      <c r="BW2665" s="18"/>
      <c r="BX2665" s="18"/>
      <c r="BY2665" s="18"/>
      <c r="BZ2665" s="18"/>
      <c r="CA2665" s="18"/>
      <c r="CB2665" s="18"/>
      <c r="CC2665" s="18"/>
      <c r="CD2665" s="18"/>
      <c r="CE2665" s="18"/>
      <c r="CF2665" s="18"/>
      <c r="CG2665" s="18"/>
      <c r="CH2665" s="18"/>
      <c r="CI2665" s="18"/>
      <c r="CJ2665" s="18"/>
      <c r="CK2665" s="18"/>
      <c r="CL2665" s="18"/>
      <c r="CM2665" s="18"/>
      <c r="CN2665" s="18"/>
      <c r="CO2665" s="18"/>
      <c r="CP2665" s="18"/>
      <c r="CQ2665" s="18"/>
      <c r="CR2665" s="18"/>
      <c r="CS2665" s="18"/>
      <c r="CT2665" s="18"/>
      <c r="CU2665" s="18"/>
      <c r="CV2665" s="18"/>
      <c r="CW2665" s="18"/>
      <c r="CX2665" s="18"/>
      <c r="CY2665" s="18"/>
      <c r="CZ2665" s="18"/>
      <c r="DA2665" s="18"/>
      <c r="DB2665" s="18"/>
      <c r="DC2665" s="18"/>
      <c r="DD2665" s="18"/>
      <c r="DE2665" s="18"/>
      <c r="DF2665" s="18"/>
      <c r="DG2665" s="18"/>
      <c r="DH2665" s="18"/>
      <c r="DI2665" s="18"/>
      <c r="DJ2665" s="18"/>
      <c r="DK2665" s="18"/>
      <c r="DL2665" s="18"/>
      <c r="DM2665" s="18"/>
      <c r="DN2665" s="18"/>
      <c r="DO2665" s="18"/>
      <c r="DP2665" s="18"/>
      <c r="DQ2665" s="18"/>
      <c r="DR2665" s="18"/>
      <c r="DS2665" s="18"/>
      <c r="DT2665" s="18"/>
      <c r="DU2665" s="18"/>
      <c r="DV2665" s="18"/>
      <c r="DW2665" s="18"/>
      <c r="DX2665" s="18"/>
      <c r="DY2665" s="18"/>
      <c r="DZ2665" s="18"/>
      <c r="EA2665" s="18"/>
      <c r="EB2665" s="18"/>
      <c r="EC2665" s="18"/>
      <c r="ED2665" s="18"/>
      <c r="EE2665" s="18"/>
      <c r="EF2665" s="18"/>
      <c r="EG2665" s="18"/>
      <c r="EH2665" s="18"/>
      <c r="EI2665" s="18"/>
      <c r="EJ2665" s="18"/>
      <c r="EK2665" s="18"/>
      <c r="EL2665" s="18"/>
      <c r="EM2665" s="18"/>
      <c r="EN2665" s="18"/>
      <c r="EO2665" s="18"/>
      <c r="EP2665" s="18"/>
      <c r="EQ2665" s="18"/>
      <c r="ER2665" s="18"/>
      <c r="ES2665" s="18"/>
      <c r="ET2665" s="18"/>
      <c r="EU2665" s="18"/>
      <c r="EV2665" s="18"/>
      <c r="EW2665" s="18"/>
      <c r="EX2665" s="18"/>
      <c r="EY2665" s="18"/>
      <c r="EZ2665" s="18"/>
      <c r="FA2665" s="18"/>
      <c r="FB2665" s="18"/>
      <c r="FC2665" s="18"/>
      <c r="FD2665" s="18"/>
      <c r="FE2665" s="18"/>
      <c r="FF2665" s="18"/>
      <c r="FG2665" s="18"/>
      <c r="FH2665" s="18"/>
      <c r="FI2665" s="18"/>
      <c r="FJ2665" s="18"/>
      <c r="FK2665" s="18"/>
      <c r="FL2665" s="18"/>
      <c r="FM2665" s="18"/>
      <c r="FN2665" s="18"/>
      <c r="FO2665" s="18"/>
      <c r="FP2665" s="18"/>
      <c r="FQ2665" s="18"/>
      <c r="FR2665" s="18"/>
      <c r="FS2665" s="18"/>
      <c r="FT2665" s="18"/>
      <c r="FU2665" s="18"/>
      <c r="FV2665" s="18"/>
      <c r="FW2665" s="18"/>
      <c r="FX2665" s="18"/>
      <c r="FY2665" s="18"/>
      <c r="FZ2665" s="18"/>
      <c r="GA2665" s="18"/>
      <c r="GB2665" s="18"/>
      <c r="GC2665" s="18"/>
      <c r="GD2665" s="18"/>
      <c r="GE2665" s="18"/>
      <c r="GF2665" s="18"/>
      <c r="GG2665" s="18"/>
      <c r="GH2665" s="18"/>
      <c r="GI2665" s="18"/>
      <c r="GJ2665" s="18"/>
      <c r="GK2665" s="18"/>
      <c r="GL2665" s="18"/>
      <c r="GM2665" s="18"/>
      <c r="GN2665" s="18"/>
      <c r="GO2665" s="18"/>
      <c r="GP2665" s="18"/>
      <c r="GQ2665" s="18"/>
      <c r="GR2665" s="18"/>
      <c r="GS2665" s="18"/>
      <c r="GT2665" s="18"/>
    </row>
    <row r="2666" spans="1:202" x14ac:dyDescent="0.2">
      <c r="A2666" s="122"/>
      <c r="B2666" s="3"/>
      <c r="C2666" s="3"/>
      <c r="D2666" s="4"/>
      <c r="E2666" s="5"/>
      <c r="F2666" s="19"/>
      <c r="G2666" s="6"/>
      <c r="H2666" s="5"/>
      <c r="I2666" s="5"/>
      <c r="J2666" s="5"/>
      <c r="K2666" s="3"/>
      <c r="L2666" s="20"/>
      <c r="M2666" s="8"/>
      <c r="N2666" s="3"/>
      <c r="O2666" s="3"/>
      <c r="P2666" s="21"/>
      <c r="Q2666" s="2"/>
      <c r="R2666" s="9"/>
      <c r="S2666" s="9"/>
      <c r="T2666" s="9"/>
      <c r="U2666" s="9"/>
      <c r="V2666" s="9"/>
      <c r="W2666" s="9"/>
      <c r="X2666" s="9"/>
      <c r="Y2666" s="9"/>
      <c r="Z2666" s="9"/>
      <c r="AA2666" s="9"/>
      <c r="AB2666" s="9"/>
      <c r="AC2666" s="9"/>
      <c r="AD2666" s="9"/>
      <c r="AE2666" s="9"/>
      <c r="AF2666" s="59">
        <f t="shared" si="890"/>
        <v>45134</v>
      </c>
      <c r="AG2666" s="15">
        <f t="shared" si="891"/>
        <v>0</v>
      </c>
      <c r="AH2666" s="15">
        <f t="shared" si="891"/>
        <v>0</v>
      </c>
      <c r="AI2666" s="4">
        <f t="shared" si="891"/>
        <v>0</v>
      </c>
      <c r="AJ2666" s="16">
        <f t="shared" si="891"/>
        <v>0</v>
      </c>
      <c r="AK2666" s="4">
        <f t="shared" si="891"/>
        <v>0</v>
      </c>
      <c r="AL2666" s="59">
        <f t="shared" si="888"/>
        <v>45134</v>
      </c>
      <c r="AM2666" s="16">
        <f t="shared" si="892"/>
        <v>0</v>
      </c>
      <c r="AN2666" s="15">
        <f t="shared" si="892"/>
        <v>0</v>
      </c>
      <c r="AO2666" s="9">
        <f t="shared" si="892"/>
        <v>0</v>
      </c>
      <c r="AP2666" s="17">
        <f t="shared" si="892"/>
        <v>0</v>
      </c>
      <c r="AQ2666" s="15">
        <f t="shared" si="892"/>
        <v>0</v>
      </c>
      <c r="AR2666" s="10">
        <f t="shared" si="892"/>
        <v>0</v>
      </c>
      <c r="AS2666" s="59">
        <f t="shared" si="892"/>
        <v>0</v>
      </c>
      <c r="AT2666" s="18"/>
      <c r="AU2666" s="18"/>
      <c r="AV2666" s="40"/>
      <c r="AW2666" s="18"/>
      <c r="AX2666" s="18"/>
      <c r="AY2666" s="18"/>
      <c r="AZ2666" s="18"/>
      <c r="BA2666" s="18"/>
      <c r="BB2666" s="18"/>
      <c r="BC2666" s="18"/>
      <c r="BD2666" s="18"/>
      <c r="BE2666" s="18"/>
      <c r="BF2666" s="18"/>
      <c r="BG2666" s="18"/>
      <c r="BH2666" s="18"/>
      <c r="BI2666" s="18"/>
      <c r="BJ2666" s="18"/>
      <c r="BK2666" s="18"/>
      <c r="BL2666" s="18"/>
      <c r="BM2666" s="18"/>
      <c r="BN2666" s="18"/>
      <c r="BO2666" s="18"/>
      <c r="BP2666" s="18"/>
      <c r="BQ2666" s="18"/>
      <c r="BR2666" s="18"/>
      <c r="BS2666" s="18"/>
      <c r="BT2666" s="18"/>
      <c r="BU2666" s="18"/>
      <c r="BV2666" s="18"/>
      <c r="BW2666" s="18"/>
      <c r="BX2666" s="18"/>
      <c r="BY2666" s="18"/>
      <c r="BZ2666" s="18"/>
      <c r="CA2666" s="18"/>
      <c r="CB2666" s="18"/>
      <c r="CC2666" s="18"/>
      <c r="CD2666" s="18"/>
      <c r="CE2666" s="18"/>
      <c r="CF2666" s="18"/>
      <c r="CG2666" s="18"/>
      <c r="CH2666" s="18"/>
      <c r="CI2666" s="18"/>
      <c r="CJ2666" s="18"/>
      <c r="CK2666" s="18"/>
      <c r="CL2666" s="18"/>
      <c r="CM2666" s="18"/>
      <c r="CN2666" s="18"/>
      <c r="CO2666" s="18"/>
      <c r="CP2666" s="18"/>
      <c r="CQ2666" s="18"/>
      <c r="CR2666" s="18"/>
      <c r="CS2666" s="18"/>
      <c r="CT2666" s="18"/>
      <c r="CU2666" s="18"/>
      <c r="CV2666" s="18"/>
      <c r="CW2666" s="18"/>
      <c r="CX2666" s="18"/>
      <c r="CY2666" s="18"/>
      <c r="CZ2666" s="18"/>
      <c r="DA2666" s="18"/>
      <c r="DB2666" s="18"/>
      <c r="DC2666" s="18"/>
      <c r="DD2666" s="18"/>
      <c r="DE2666" s="18"/>
      <c r="DF2666" s="18"/>
      <c r="DG2666" s="18"/>
      <c r="DH2666" s="18"/>
      <c r="DI2666" s="18"/>
      <c r="DJ2666" s="18"/>
      <c r="DK2666" s="18"/>
      <c r="DL2666" s="18"/>
      <c r="DM2666" s="18"/>
      <c r="DN2666" s="18"/>
      <c r="DO2666" s="18"/>
      <c r="DP2666" s="18"/>
      <c r="DQ2666" s="18"/>
      <c r="DR2666" s="18"/>
      <c r="DS2666" s="18"/>
      <c r="DT2666" s="18"/>
      <c r="DU2666" s="18"/>
      <c r="DV2666" s="18"/>
      <c r="DW2666" s="18"/>
      <c r="DX2666" s="18"/>
      <c r="DY2666" s="18"/>
      <c r="DZ2666" s="18"/>
      <c r="EA2666" s="18"/>
      <c r="EB2666" s="18"/>
      <c r="EC2666" s="18"/>
      <c r="ED2666" s="18"/>
      <c r="EE2666" s="18"/>
      <c r="EF2666" s="18"/>
      <c r="EG2666" s="18"/>
      <c r="EH2666" s="18"/>
      <c r="EI2666" s="18"/>
      <c r="EJ2666" s="18"/>
      <c r="EK2666" s="18"/>
      <c r="EL2666" s="18"/>
      <c r="EM2666" s="18"/>
      <c r="EN2666" s="18"/>
      <c r="EO2666" s="18"/>
      <c r="EP2666" s="18"/>
      <c r="EQ2666" s="18"/>
      <c r="ER2666" s="18"/>
      <c r="ES2666" s="18"/>
      <c r="ET2666" s="18"/>
      <c r="EU2666" s="18"/>
      <c r="EV2666" s="18"/>
      <c r="EW2666" s="18"/>
      <c r="EX2666" s="18"/>
      <c r="EY2666" s="18"/>
      <c r="EZ2666" s="18"/>
      <c r="FA2666" s="18"/>
      <c r="FB2666" s="18"/>
      <c r="FC2666" s="18"/>
      <c r="FD2666" s="18"/>
      <c r="FE2666" s="18"/>
      <c r="FF2666" s="18"/>
      <c r="FG2666" s="18"/>
      <c r="FH2666" s="18"/>
      <c r="FI2666" s="18"/>
      <c r="FJ2666" s="18"/>
      <c r="FK2666" s="18"/>
      <c r="FL2666" s="18"/>
      <c r="FM2666" s="18"/>
      <c r="FN2666" s="18"/>
      <c r="FO2666" s="18"/>
      <c r="FP2666" s="18"/>
      <c r="FQ2666" s="18"/>
      <c r="FR2666" s="18"/>
      <c r="FS2666" s="18"/>
      <c r="FT2666" s="18"/>
      <c r="FU2666" s="18"/>
      <c r="FV2666" s="18"/>
      <c r="FW2666" s="18"/>
      <c r="FX2666" s="18"/>
      <c r="FY2666" s="18"/>
      <c r="FZ2666" s="18"/>
      <c r="GA2666" s="18"/>
      <c r="GB2666" s="18"/>
      <c r="GC2666" s="18"/>
      <c r="GD2666" s="18"/>
      <c r="GE2666" s="18"/>
      <c r="GF2666" s="18"/>
      <c r="GG2666" s="18"/>
      <c r="GH2666" s="18"/>
      <c r="GI2666" s="18"/>
      <c r="GJ2666" s="18"/>
      <c r="GK2666" s="18"/>
      <c r="GL2666" s="18"/>
      <c r="GM2666" s="18"/>
      <c r="GN2666" s="18"/>
      <c r="GO2666" s="18"/>
      <c r="GP2666" s="18"/>
      <c r="GQ2666" s="18"/>
      <c r="GR2666" s="18"/>
      <c r="GS2666" s="18"/>
      <c r="GT2666" s="18"/>
    </row>
    <row r="2667" spans="1:202" x14ac:dyDescent="0.2">
      <c r="A2667" s="122"/>
      <c r="B2667" s="3"/>
      <c r="C2667" s="3"/>
      <c r="D2667" s="4"/>
      <c r="E2667" s="5"/>
      <c r="F2667" s="19"/>
      <c r="G2667" s="6"/>
      <c r="H2667" s="5"/>
      <c r="I2667" s="5"/>
      <c r="J2667" s="5"/>
      <c r="K2667" s="3"/>
      <c r="L2667" s="20"/>
      <c r="M2667" s="8"/>
      <c r="N2667" s="3"/>
      <c r="O2667" s="3"/>
      <c r="P2667" s="21"/>
      <c r="Q2667" s="2"/>
      <c r="R2667" s="9"/>
      <c r="S2667" s="9"/>
      <c r="T2667" s="9"/>
      <c r="U2667" s="9"/>
      <c r="V2667" s="9"/>
      <c r="W2667" s="9"/>
      <c r="X2667" s="9"/>
      <c r="Y2667" s="9"/>
      <c r="Z2667" s="9"/>
      <c r="AA2667" s="9"/>
      <c r="AB2667" s="9"/>
      <c r="AC2667" s="9"/>
      <c r="AD2667" s="9"/>
      <c r="AE2667" s="9"/>
      <c r="AF2667" s="59"/>
      <c r="AG2667" s="15"/>
      <c r="AH2667" s="15"/>
      <c r="AI2667" s="4"/>
      <c r="AJ2667" s="16"/>
      <c r="AK2667" s="4"/>
      <c r="AL2667" s="59"/>
      <c r="AM2667" s="16"/>
      <c r="AN2667" s="15"/>
      <c r="AO2667" s="9"/>
      <c r="AP2667" s="17"/>
      <c r="AQ2667" s="15"/>
      <c r="AR2667" s="10"/>
      <c r="AS2667" s="59"/>
      <c r="AT2667" s="18"/>
      <c r="AU2667" s="18"/>
      <c r="AV2667" s="40"/>
      <c r="AW2667" s="18"/>
      <c r="AX2667" s="18"/>
      <c r="AY2667" s="18"/>
      <c r="AZ2667" s="18"/>
      <c r="BA2667" s="18"/>
      <c r="BB2667" s="18"/>
      <c r="BC2667" s="18"/>
      <c r="BD2667" s="18"/>
      <c r="BE2667" s="18"/>
      <c r="BF2667" s="18"/>
      <c r="BG2667" s="18"/>
      <c r="BH2667" s="18"/>
      <c r="BI2667" s="18"/>
      <c r="BJ2667" s="18"/>
      <c r="BK2667" s="18"/>
      <c r="BL2667" s="18"/>
      <c r="BM2667" s="18"/>
      <c r="BN2667" s="18"/>
      <c r="BO2667" s="18"/>
      <c r="BP2667" s="18"/>
      <c r="BQ2667" s="18"/>
      <c r="BR2667" s="18"/>
      <c r="BS2667" s="18"/>
      <c r="BT2667" s="18"/>
      <c r="BU2667" s="18"/>
      <c r="BV2667" s="18"/>
      <c r="BW2667" s="18"/>
      <c r="BX2667" s="18"/>
      <c r="BY2667" s="18"/>
      <c r="BZ2667" s="18"/>
      <c r="CA2667" s="18"/>
      <c r="CB2667" s="18"/>
      <c r="CC2667" s="18"/>
      <c r="CD2667" s="18"/>
      <c r="CE2667" s="18"/>
      <c r="CF2667" s="18"/>
      <c r="CG2667" s="18"/>
      <c r="CH2667" s="18"/>
      <c r="CI2667" s="18"/>
      <c r="CJ2667" s="18"/>
      <c r="CK2667" s="18"/>
      <c r="CL2667" s="18"/>
      <c r="CM2667" s="18"/>
      <c r="CN2667" s="18"/>
      <c r="CO2667" s="18"/>
      <c r="CP2667" s="18"/>
      <c r="CQ2667" s="18"/>
      <c r="CR2667" s="18"/>
      <c r="CS2667" s="18"/>
      <c r="CT2667" s="18"/>
      <c r="CU2667" s="18"/>
      <c r="CV2667" s="18"/>
      <c r="CW2667" s="18"/>
      <c r="CX2667" s="18"/>
      <c r="CY2667" s="18"/>
      <c r="CZ2667" s="18"/>
      <c r="DA2667" s="18"/>
      <c r="DB2667" s="18"/>
      <c r="DC2667" s="18"/>
      <c r="DD2667" s="18"/>
      <c r="DE2667" s="18"/>
      <c r="DF2667" s="18"/>
      <c r="DG2667" s="18"/>
      <c r="DH2667" s="18"/>
      <c r="DI2667" s="18"/>
      <c r="DJ2667" s="18"/>
      <c r="DK2667" s="18"/>
      <c r="DL2667" s="18"/>
      <c r="DM2667" s="18"/>
      <c r="DN2667" s="18"/>
      <c r="DO2667" s="18"/>
      <c r="DP2667" s="18"/>
      <c r="DQ2667" s="18"/>
      <c r="DR2667" s="18"/>
      <c r="DS2667" s="18"/>
      <c r="DT2667" s="18"/>
      <c r="DU2667" s="18"/>
      <c r="DV2667" s="18"/>
      <c r="DW2667" s="18"/>
      <c r="DX2667" s="18"/>
      <c r="DY2667" s="18"/>
      <c r="DZ2667" s="18"/>
      <c r="EA2667" s="18"/>
      <c r="EB2667" s="18"/>
      <c r="EC2667" s="18"/>
      <c r="ED2667" s="18"/>
      <c r="EE2667" s="18"/>
      <c r="EF2667" s="18"/>
      <c r="EG2667" s="18"/>
      <c r="EH2667" s="18"/>
      <c r="EI2667" s="18"/>
      <c r="EJ2667" s="18"/>
      <c r="EK2667" s="18"/>
      <c r="EL2667" s="18"/>
      <c r="EM2667" s="18"/>
      <c r="EN2667" s="18"/>
      <c r="EO2667" s="18"/>
      <c r="EP2667" s="18"/>
      <c r="EQ2667" s="18"/>
      <c r="ER2667" s="18"/>
      <c r="ES2667" s="18"/>
      <c r="ET2667" s="18"/>
      <c r="EU2667" s="18"/>
      <c r="EV2667" s="18"/>
      <c r="EW2667" s="18"/>
      <c r="EX2667" s="18"/>
      <c r="EY2667" s="18"/>
      <c r="EZ2667" s="18"/>
      <c r="FA2667" s="18"/>
      <c r="FB2667" s="18"/>
      <c r="FC2667" s="18"/>
      <c r="FD2667" s="18"/>
      <c r="FE2667" s="18"/>
      <c r="FF2667" s="18"/>
      <c r="FG2667" s="18"/>
      <c r="FH2667" s="18"/>
      <c r="FI2667" s="18"/>
      <c r="FJ2667" s="18"/>
      <c r="FK2667" s="18"/>
      <c r="FL2667" s="18"/>
      <c r="FM2667" s="18"/>
      <c r="FN2667" s="18"/>
      <c r="FO2667" s="18"/>
      <c r="FP2667" s="18"/>
      <c r="FQ2667" s="18"/>
      <c r="FR2667" s="18"/>
      <c r="FS2667" s="18"/>
      <c r="FT2667" s="18"/>
      <c r="FU2667" s="18"/>
      <c r="FV2667" s="18"/>
      <c r="FW2667" s="18"/>
      <c r="FX2667" s="18"/>
      <c r="FY2667" s="18"/>
      <c r="FZ2667" s="18"/>
      <c r="GA2667" s="18"/>
      <c r="GB2667" s="18"/>
      <c r="GC2667" s="18"/>
      <c r="GD2667" s="18"/>
      <c r="GE2667" s="18"/>
      <c r="GF2667" s="18"/>
      <c r="GG2667" s="18"/>
      <c r="GH2667" s="18"/>
      <c r="GI2667" s="18"/>
      <c r="GJ2667" s="18"/>
      <c r="GK2667" s="18"/>
      <c r="GL2667" s="18"/>
      <c r="GM2667" s="18"/>
      <c r="GN2667" s="18"/>
      <c r="GO2667" s="18"/>
      <c r="GP2667" s="18"/>
      <c r="GQ2667" s="18"/>
      <c r="GR2667" s="18"/>
      <c r="GS2667" s="18"/>
      <c r="GT2667" s="18"/>
    </row>
    <row r="2668" spans="1:202" x14ac:dyDescent="0.2">
      <c r="A2668" s="122"/>
      <c r="B2668" s="3"/>
      <c r="C2668" s="3"/>
      <c r="D2668" s="4"/>
      <c r="E2668" s="5"/>
      <c r="F2668" s="19"/>
      <c r="G2668" s="6"/>
      <c r="H2668" s="5"/>
      <c r="I2668" s="5"/>
      <c r="J2668" s="5"/>
      <c r="K2668" s="3"/>
      <c r="L2668" s="20"/>
      <c r="M2668" s="8"/>
      <c r="N2668" s="3"/>
      <c r="O2668" s="3"/>
      <c r="P2668" s="21"/>
      <c r="Q2668" s="2"/>
      <c r="R2668" s="9"/>
      <c r="S2668" s="9"/>
      <c r="T2668" s="9"/>
      <c r="U2668" s="9"/>
      <c r="V2668" s="9"/>
      <c r="W2668" s="9"/>
      <c r="X2668" s="9"/>
      <c r="Y2668" s="9"/>
      <c r="Z2668" s="9"/>
      <c r="AA2668" s="9"/>
      <c r="AB2668" s="9"/>
      <c r="AC2668" s="9"/>
      <c r="AD2668" s="9"/>
      <c r="AE2668" s="9"/>
      <c r="AF2668" s="59" t="str">
        <f t="shared" ref="AF2668:AS2668" si="893">$B$6</f>
        <v>CNEN22</v>
      </c>
      <c r="AG2668" s="9" t="str">
        <f t="shared" si="893"/>
        <v>CNEN22</v>
      </c>
      <c r="AH2668" s="9" t="str">
        <f t="shared" si="893"/>
        <v>CNEN22</v>
      </c>
      <c r="AI2668" s="9" t="str">
        <f t="shared" si="893"/>
        <v>CNEN22</v>
      </c>
      <c r="AJ2668" s="9" t="str">
        <f t="shared" si="893"/>
        <v>CNEN22</v>
      </c>
      <c r="AK2668" s="4" t="str">
        <f t="shared" si="893"/>
        <v>CNEN22</v>
      </c>
      <c r="AL2668" s="59" t="str">
        <f t="shared" si="893"/>
        <v>CNEN22</v>
      </c>
      <c r="AM2668" s="9" t="str">
        <f t="shared" si="893"/>
        <v>CNEN22</v>
      </c>
      <c r="AN2668" s="9" t="str">
        <f t="shared" si="893"/>
        <v>CNEN22</v>
      </c>
      <c r="AO2668" s="9" t="str">
        <f t="shared" si="893"/>
        <v>CNEN22</v>
      </c>
      <c r="AP2668" s="17" t="str">
        <f t="shared" si="893"/>
        <v>CNEN22</v>
      </c>
      <c r="AQ2668" s="9" t="str">
        <f t="shared" si="893"/>
        <v>CNEN22</v>
      </c>
      <c r="AR2668" s="10" t="str">
        <f t="shared" si="893"/>
        <v>CNEN22</v>
      </c>
      <c r="AS2668" s="59" t="str">
        <f t="shared" si="893"/>
        <v>CNEN22</v>
      </c>
      <c r="AT2668" s="18"/>
      <c r="AU2668" s="18"/>
      <c r="AV2668" s="40"/>
      <c r="AW2668" s="18"/>
      <c r="AX2668" s="18"/>
      <c r="AY2668" s="18"/>
      <c r="AZ2668" s="18"/>
      <c r="BA2668" s="18"/>
      <c r="BB2668" s="18"/>
      <c r="BC2668" s="18"/>
      <c r="BD2668" s="18"/>
      <c r="BE2668" s="18"/>
      <c r="BF2668" s="18"/>
      <c r="BG2668" s="18"/>
      <c r="BH2668" s="18"/>
      <c r="BI2668" s="18"/>
      <c r="BJ2668" s="18"/>
      <c r="BK2668" s="18"/>
      <c r="BL2668" s="18"/>
      <c r="BM2668" s="18"/>
      <c r="BN2668" s="18"/>
      <c r="BO2668" s="18"/>
      <c r="BP2668" s="18"/>
      <c r="BQ2668" s="18"/>
      <c r="BR2668" s="18"/>
      <c r="BS2668" s="18"/>
      <c r="BT2668" s="18"/>
      <c r="BU2668" s="18"/>
      <c r="BV2668" s="18"/>
      <c r="BW2668" s="18"/>
      <c r="BX2668" s="18"/>
      <c r="BY2668" s="18"/>
      <c r="BZ2668" s="18"/>
      <c r="CA2668" s="18"/>
      <c r="CB2668" s="18"/>
      <c r="CC2668" s="18"/>
      <c r="CD2668" s="18"/>
      <c r="CE2668" s="18"/>
      <c r="CF2668" s="18"/>
      <c r="CG2668" s="18"/>
      <c r="CH2668" s="18"/>
      <c r="CI2668" s="18"/>
      <c r="CJ2668" s="18"/>
      <c r="CK2668" s="18"/>
      <c r="CL2668" s="18"/>
      <c r="CM2668" s="18"/>
      <c r="CN2668" s="18"/>
      <c r="CO2668" s="18"/>
      <c r="CP2668" s="18"/>
      <c r="CQ2668" s="18"/>
      <c r="CR2668" s="18"/>
      <c r="CS2668" s="18"/>
      <c r="CT2668" s="18"/>
      <c r="CU2668" s="18"/>
      <c r="CV2668" s="18"/>
      <c r="CW2668" s="18"/>
      <c r="CX2668" s="18"/>
      <c r="CY2668" s="18"/>
      <c r="CZ2668" s="18"/>
      <c r="DA2668" s="18"/>
      <c r="DB2668" s="18"/>
      <c r="DC2668" s="18"/>
      <c r="DD2668" s="18"/>
      <c r="DE2668" s="18"/>
      <c r="DF2668" s="18"/>
      <c r="DG2668" s="18"/>
      <c r="DH2668" s="18"/>
      <c r="DI2668" s="18"/>
      <c r="DJ2668" s="18"/>
      <c r="DK2668" s="18"/>
      <c r="DL2668" s="18"/>
      <c r="DM2668" s="18"/>
      <c r="DN2668" s="18"/>
      <c r="DO2668" s="18"/>
      <c r="DP2668" s="18"/>
      <c r="DQ2668" s="18"/>
      <c r="DR2668" s="18"/>
      <c r="DS2668" s="18"/>
      <c r="DT2668" s="18"/>
      <c r="DU2668" s="18"/>
      <c r="DV2668" s="18"/>
      <c r="DW2668" s="18"/>
      <c r="DX2668" s="18"/>
      <c r="DY2668" s="18"/>
      <c r="DZ2668" s="18"/>
      <c r="EA2668" s="18"/>
      <c r="EB2668" s="18"/>
      <c r="EC2668" s="18"/>
      <c r="ED2668" s="18"/>
      <c r="EE2668" s="18"/>
      <c r="EF2668" s="18"/>
      <c r="EG2668" s="18"/>
      <c r="EH2668" s="18"/>
      <c r="EI2668" s="18"/>
      <c r="EJ2668" s="18"/>
      <c r="EK2668" s="18"/>
      <c r="EL2668" s="18"/>
      <c r="EM2668" s="18"/>
      <c r="EN2668" s="18"/>
      <c r="EO2668" s="18"/>
      <c r="EP2668" s="18"/>
      <c r="EQ2668" s="18"/>
      <c r="ER2668" s="18"/>
      <c r="ES2668" s="18"/>
      <c r="ET2668" s="18"/>
      <c r="EU2668" s="18"/>
      <c r="EV2668" s="18"/>
      <c r="EW2668" s="18"/>
      <c r="EX2668" s="18"/>
      <c r="EY2668" s="18"/>
      <c r="EZ2668" s="18"/>
      <c r="FA2668" s="18"/>
      <c r="FB2668" s="18"/>
      <c r="FC2668" s="18"/>
      <c r="FD2668" s="18"/>
      <c r="FE2668" s="18"/>
      <c r="FF2668" s="18"/>
      <c r="FG2668" s="18"/>
      <c r="FH2668" s="18"/>
      <c r="FI2668" s="18"/>
      <c r="FJ2668" s="18"/>
      <c r="FK2668" s="18"/>
      <c r="FL2668" s="18"/>
      <c r="FM2668" s="18"/>
      <c r="FN2668" s="18"/>
      <c r="FO2668" s="18"/>
      <c r="FP2668" s="18"/>
      <c r="FQ2668" s="18"/>
      <c r="FR2668" s="18"/>
      <c r="FS2668" s="18"/>
      <c r="FT2668" s="18"/>
      <c r="FU2668" s="18"/>
      <c r="FV2668" s="18"/>
      <c r="FW2668" s="18"/>
      <c r="FX2668" s="18"/>
      <c r="FY2668" s="18"/>
      <c r="FZ2668" s="18"/>
      <c r="GA2668" s="18"/>
      <c r="GB2668" s="18"/>
      <c r="GC2668" s="18"/>
      <c r="GD2668" s="18"/>
      <c r="GE2668" s="18"/>
      <c r="GF2668" s="18"/>
      <c r="GG2668" s="18"/>
      <c r="GH2668" s="18"/>
      <c r="GI2668" s="18"/>
      <c r="GJ2668" s="18"/>
      <c r="GK2668" s="18"/>
      <c r="GL2668" s="18"/>
      <c r="GM2668" s="18"/>
      <c r="GN2668" s="18"/>
      <c r="GO2668" s="18"/>
      <c r="GP2668" s="18"/>
      <c r="GQ2668" s="18"/>
      <c r="GR2668" s="18"/>
      <c r="GS2668" s="18"/>
      <c r="GT2668" s="18"/>
    </row>
    <row r="2669" spans="1:202" x14ac:dyDescent="0.2">
      <c r="A2669" s="122"/>
      <c r="B2669" s="3"/>
      <c r="C2669" s="3"/>
      <c r="D2669" s="4"/>
      <c r="E2669" s="5"/>
      <c r="F2669" s="19"/>
      <c r="G2669" s="6"/>
      <c r="H2669" s="5"/>
      <c r="I2669" s="5"/>
      <c r="J2669" s="5"/>
      <c r="K2669" s="3"/>
      <c r="L2669" s="20"/>
      <c r="M2669" s="8"/>
      <c r="N2669" s="3"/>
      <c r="O2669" s="3"/>
      <c r="P2669" s="21"/>
      <c r="Q2669" s="2"/>
      <c r="R2669" s="9"/>
      <c r="S2669" s="9"/>
      <c r="T2669" s="9"/>
      <c r="U2669" s="9"/>
      <c r="V2669" s="9"/>
      <c r="W2669" s="9"/>
      <c r="X2669" s="9"/>
      <c r="Y2669" s="9"/>
      <c r="Z2669" s="9"/>
      <c r="AA2669" s="9"/>
      <c r="AB2669" s="9"/>
      <c r="AC2669" s="9"/>
      <c r="AD2669" s="9"/>
      <c r="AE2669" s="9"/>
      <c r="AF2669" s="57" t="s">
        <v>16</v>
      </c>
      <c r="AG2669" s="3" t="s">
        <v>9</v>
      </c>
      <c r="AH2669" s="3" t="s">
        <v>10</v>
      </c>
      <c r="AI2669" s="36" t="s">
        <v>11</v>
      </c>
      <c r="AJ2669" s="37" t="s">
        <v>11</v>
      </c>
      <c r="AK2669" s="36" t="s">
        <v>11</v>
      </c>
      <c r="AL2669" s="60" t="s">
        <v>16</v>
      </c>
      <c r="AM2669" s="37" t="s">
        <v>11</v>
      </c>
      <c r="AN2669" s="3" t="s">
        <v>12</v>
      </c>
      <c r="AO2669" s="7" t="s">
        <v>13</v>
      </c>
      <c r="AP2669" s="38" t="s">
        <v>14</v>
      </c>
      <c r="AQ2669" s="3" t="s">
        <v>14</v>
      </c>
      <c r="AR2669" s="39" t="s">
        <v>15</v>
      </c>
      <c r="AS2669" s="57" t="s">
        <v>15</v>
      </c>
      <c r="AT2669" s="18"/>
      <c r="AU2669" s="18"/>
      <c r="AV2669" s="40"/>
      <c r="AW2669" s="18"/>
      <c r="AX2669" s="18"/>
      <c r="AY2669" s="18"/>
      <c r="AZ2669" s="18"/>
      <c r="BA2669" s="18"/>
      <c r="BB2669" s="18"/>
      <c r="BC2669" s="18"/>
      <c r="BD2669" s="18"/>
      <c r="BE2669" s="18"/>
      <c r="BF2669" s="18"/>
      <c r="BG2669" s="18"/>
      <c r="BH2669" s="18"/>
      <c r="BI2669" s="18"/>
      <c r="BJ2669" s="18"/>
      <c r="BK2669" s="18"/>
      <c r="BL2669" s="18"/>
      <c r="BM2669" s="18"/>
      <c r="BN2669" s="18"/>
      <c r="BO2669" s="18"/>
      <c r="BP2669" s="18"/>
      <c r="BQ2669" s="18"/>
      <c r="BR2669" s="18"/>
      <c r="BS2669" s="18"/>
      <c r="BT2669" s="18"/>
      <c r="BU2669" s="18"/>
      <c r="BV2669" s="18"/>
      <c r="BW2669" s="18"/>
      <c r="BX2669" s="18"/>
      <c r="BY2669" s="18"/>
      <c r="BZ2669" s="18"/>
      <c r="CA2669" s="18"/>
      <c r="CB2669" s="18"/>
      <c r="CC2669" s="18"/>
      <c r="CD2669" s="18"/>
      <c r="CE2669" s="18"/>
      <c r="CF2669" s="18"/>
      <c r="CG2669" s="18"/>
      <c r="CH2669" s="18"/>
      <c r="CI2669" s="18"/>
      <c r="CJ2669" s="18"/>
      <c r="CK2669" s="18"/>
      <c r="CL2669" s="18"/>
      <c r="CM2669" s="18"/>
      <c r="CN2669" s="18"/>
      <c r="CO2669" s="18"/>
      <c r="CP2669" s="18"/>
      <c r="CQ2669" s="18"/>
      <c r="CR2669" s="18"/>
      <c r="CS2669" s="18"/>
      <c r="CT2669" s="18"/>
      <c r="CU2669" s="18"/>
      <c r="CV2669" s="18"/>
      <c r="CW2669" s="18"/>
      <c r="CX2669" s="18"/>
      <c r="CY2669" s="18"/>
      <c r="CZ2669" s="18"/>
      <c r="DA2669" s="18"/>
      <c r="DB2669" s="18"/>
      <c r="DC2669" s="18"/>
      <c r="DD2669" s="18"/>
      <c r="DE2669" s="18"/>
      <c r="DF2669" s="18"/>
      <c r="DG2669" s="18"/>
      <c r="DH2669" s="18"/>
      <c r="DI2669" s="18"/>
      <c r="DJ2669" s="18"/>
      <c r="DK2669" s="18"/>
      <c r="DL2669" s="18"/>
      <c r="DM2669" s="18"/>
      <c r="DN2669" s="18"/>
      <c r="DO2669" s="18"/>
      <c r="DP2669" s="18"/>
      <c r="DQ2669" s="18"/>
      <c r="DR2669" s="18"/>
      <c r="DS2669" s="18"/>
      <c r="DT2669" s="18"/>
      <c r="DU2669" s="18"/>
      <c r="DV2669" s="18"/>
      <c r="DW2669" s="18"/>
      <c r="DX2669" s="18"/>
      <c r="DY2669" s="18"/>
      <c r="DZ2669" s="18"/>
      <c r="EA2669" s="18"/>
      <c r="EB2669" s="18"/>
      <c r="EC2669" s="18"/>
      <c r="ED2669" s="18"/>
      <c r="EE2669" s="18"/>
      <c r="EF2669" s="18"/>
      <c r="EG2669" s="18"/>
      <c r="EH2669" s="18"/>
      <c r="EI2669" s="18"/>
      <c r="EJ2669" s="18"/>
      <c r="EK2669" s="18"/>
      <c r="EL2669" s="18"/>
      <c r="EM2669" s="18"/>
      <c r="EN2669" s="18"/>
      <c r="EO2669" s="18"/>
      <c r="EP2669" s="18"/>
      <c r="EQ2669" s="18"/>
      <c r="ER2669" s="18"/>
      <c r="ES2669" s="18"/>
      <c r="ET2669" s="18"/>
      <c r="EU2669" s="18"/>
      <c r="EV2669" s="18"/>
      <c r="EW2669" s="18"/>
      <c r="EX2669" s="18"/>
      <c r="EY2669" s="18"/>
      <c r="EZ2669" s="18"/>
      <c r="FA2669" s="18"/>
      <c r="FB2669" s="18"/>
      <c r="FC2669" s="18"/>
      <c r="FD2669" s="18"/>
      <c r="FE2669" s="18"/>
      <c r="FF2669" s="18"/>
      <c r="FG2669" s="18"/>
      <c r="FH2669" s="18"/>
      <c r="FI2669" s="18"/>
      <c r="FJ2669" s="18"/>
      <c r="FK2669" s="18"/>
      <c r="FL2669" s="18"/>
      <c r="FM2669" s="18"/>
      <c r="FN2669" s="18"/>
      <c r="FO2669" s="18"/>
      <c r="FP2669" s="18"/>
      <c r="FQ2669" s="18"/>
      <c r="FR2669" s="18"/>
      <c r="FS2669" s="18"/>
      <c r="FT2669" s="18"/>
      <c r="FU2669" s="18"/>
      <c r="FV2669" s="18"/>
      <c r="FW2669" s="18"/>
      <c r="FX2669" s="18"/>
      <c r="FY2669" s="18"/>
      <c r="FZ2669" s="18"/>
      <c r="GA2669" s="18"/>
      <c r="GB2669" s="18"/>
      <c r="GC2669" s="18"/>
      <c r="GD2669" s="18"/>
      <c r="GE2669" s="18"/>
      <c r="GF2669" s="18"/>
      <c r="GG2669" s="18"/>
      <c r="GH2669" s="18"/>
      <c r="GI2669" s="18"/>
      <c r="GJ2669" s="18"/>
      <c r="GK2669" s="18"/>
      <c r="GL2669" s="18"/>
      <c r="GM2669" s="18"/>
      <c r="GN2669" s="18"/>
      <c r="GO2669" s="18"/>
      <c r="GP2669" s="18"/>
      <c r="GQ2669" s="18"/>
      <c r="GR2669" s="18"/>
      <c r="GS2669" s="18"/>
      <c r="GT2669" s="18"/>
    </row>
    <row r="2670" spans="1:202" x14ac:dyDescent="0.2">
      <c r="A2670" s="122"/>
      <c r="B2670" s="3"/>
      <c r="C2670" s="3"/>
      <c r="D2670" s="4"/>
      <c r="E2670" s="5"/>
      <c r="F2670" s="19"/>
      <c r="G2670" s="6"/>
      <c r="H2670" s="5"/>
      <c r="I2670" s="5"/>
      <c r="J2670" s="5"/>
      <c r="K2670" s="3"/>
      <c r="L2670" s="20"/>
      <c r="M2670" s="8"/>
      <c r="N2670" s="3"/>
      <c r="O2670" s="3"/>
      <c r="P2670" s="21"/>
      <c r="Q2670" s="2"/>
      <c r="R2670" s="9"/>
      <c r="S2670" s="9"/>
      <c r="T2670" s="9"/>
      <c r="U2670" s="9"/>
      <c r="V2670" s="9"/>
      <c r="W2670" s="9"/>
      <c r="X2670" s="9"/>
      <c r="Y2670" s="9"/>
      <c r="Z2670" s="9"/>
      <c r="AA2670" s="9"/>
      <c r="AB2670" s="9"/>
      <c r="AC2670" s="9"/>
      <c r="AD2670" s="9"/>
      <c r="AE2670" s="9"/>
      <c r="AF2670" s="57" t="s">
        <v>73</v>
      </c>
      <c r="AG2670" s="15" t="str">
        <f>$B$6</f>
        <v>CNEN22</v>
      </c>
      <c r="AH2670" s="3" t="s">
        <v>18</v>
      </c>
      <c r="AI2670" s="19" t="s">
        <v>19</v>
      </c>
      <c r="AJ2670" s="5"/>
      <c r="AK2670" s="19" t="s">
        <v>20</v>
      </c>
      <c r="AL2670" s="57"/>
      <c r="AM2670" s="5"/>
      <c r="AN2670" s="3"/>
      <c r="AO2670" s="7"/>
      <c r="AP2670" s="38"/>
      <c r="AQ2670" s="3"/>
      <c r="AR2670" s="39" t="s">
        <v>23</v>
      </c>
      <c r="AS2670" s="57" t="s">
        <v>23</v>
      </c>
      <c r="AT2670" s="18"/>
      <c r="AU2670" s="18"/>
      <c r="AV2670" s="40"/>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8"/>
      <c r="FH2670" s="18"/>
      <c r="FI2670" s="18"/>
      <c r="FJ2670" s="18"/>
      <c r="FK2670" s="18"/>
      <c r="FL2670" s="18"/>
      <c r="FM2670" s="18"/>
      <c r="FN2670" s="18"/>
      <c r="FO2670" s="18"/>
      <c r="FP2670" s="18"/>
      <c r="FQ2670" s="18"/>
      <c r="FR2670" s="18"/>
      <c r="FS2670" s="18"/>
      <c r="FT2670" s="18"/>
      <c r="FU2670" s="18"/>
      <c r="FV2670" s="18"/>
      <c r="FW2670" s="18"/>
      <c r="FX2670" s="18"/>
      <c r="FY2670" s="18"/>
      <c r="FZ2670" s="18"/>
      <c r="GA2670" s="18"/>
      <c r="GB2670" s="18"/>
      <c r="GC2670" s="18"/>
      <c r="GD2670" s="18"/>
      <c r="GE2670" s="18"/>
      <c r="GF2670" s="18"/>
      <c r="GG2670" s="18"/>
      <c r="GH2670" s="18"/>
      <c r="GI2670" s="18"/>
      <c r="GJ2670" s="18"/>
      <c r="GK2670" s="18"/>
      <c r="GL2670" s="18"/>
      <c r="GM2670" s="18"/>
      <c r="GN2670" s="18"/>
      <c r="GO2670" s="18"/>
      <c r="GP2670" s="18"/>
      <c r="GQ2670" s="18"/>
      <c r="GR2670" s="18"/>
      <c r="GS2670" s="18"/>
      <c r="GT2670" s="18"/>
    </row>
    <row r="2671" spans="1:202" x14ac:dyDescent="0.2">
      <c r="A2671" s="122"/>
      <c r="B2671" s="3"/>
      <c r="C2671" s="3"/>
      <c r="D2671" s="4"/>
      <c r="E2671" s="5"/>
      <c r="F2671" s="19"/>
      <c r="G2671" s="6"/>
      <c r="H2671" s="5"/>
      <c r="I2671" s="5"/>
      <c r="J2671" s="5"/>
      <c r="K2671" s="3"/>
      <c r="L2671" s="20"/>
      <c r="M2671" s="8"/>
      <c r="N2671" s="3"/>
      <c r="O2671" s="3"/>
      <c r="P2671" s="21"/>
      <c r="Q2671" s="2"/>
      <c r="R2671" s="9"/>
      <c r="S2671" s="9"/>
      <c r="T2671" s="9"/>
      <c r="U2671" s="9"/>
      <c r="V2671" s="9"/>
      <c r="W2671" s="9"/>
      <c r="X2671" s="9"/>
      <c r="Y2671" s="9"/>
      <c r="Z2671" s="9"/>
      <c r="AA2671" s="9"/>
      <c r="AB2671" s="9"/>
      <c r="AC2671" s="9"/>
      <c r="AD2671" s="9"/>
      <c r="AE2671" s="9"/>
      <c r="AF2671" s="57" t="s">
        <v>73</v>
      </c>
      <c r="AG2671" s="15"/>
      <c r="AH2671" s="3"/>
      <c r="AI2671" s="19"/>
      <c r="AJ2671" s="5"/>
      <c r="AK2671" s="19"/>
      <c r="AL2671" s="57"/>
      <c r="AM2671" s="5"/>
      <c r="AN2671" s="3"/>
      <c r="AO2671" s="7"/>
      <c r="AP2671" s="38"/>
      <c r="AQ2671" s="3"/>
      <c r="AR2671" s="39" t="s">
        <v>28</v>
      </c>
      <c r="AS2671" s="57" t="s">
        <v>16</v>
      </c>
      <c r="AT2671" s="18"/>
      <c r="AU2671" s="18"/>
      <c r="AV2671" s="40"/>
      <c r="AW2671" s="18"/>
      <c r="AX2671" s="18"/>
      <c r="AY2671" s="18"/>
      <c r="AZ2671" s="18"/>
      <c r="BA2671" s="18"/>
      <c r="BB2671" s="18"/>
      <c r="BC2671" s="18"/>
      <c r="BD2671" s="18"/>
      <c r="BE2671" s="18"/>
      <c r="BF2671" s="18"/>
      <c r="BG2671" s="18"/>
      <c r="BH2671" s="18"/>
      <c r="BI2671" s="18"/>
      <c r="BJ2671" s="18"/>
      <c r="BK2671" s="18"/>
      <c r="BL2671" s="18"/>
      <c r="BM2671" s="18"/>
      <c r="BN2671" s="18"/>
      <c r="BO2671" s="18"/>
      <c r="BP2671" s="18"/>
      <c r="BQ2671" s="18"/>
      <c r="BR2671" s="18"/>
      <c r="BS2671" s="18"/>
      <c r="BT2671" s="18"/>
      <c r="BU2671" s="18"/>
      <c r="BV2671" s="18"/>
      <c r="BW2671" s="18"/>
      <c r="BX2671" s="18"/>
      <c r="BY2671" s="18"/>
      <c r="BZ2671" s="18"/>
      <c r="CA2671" s="18"/>
      <c r="CB2671" s="18"/>
      <c r="CC2671" s="18"/>
      <c r="CD2671" s="18"/>
      <c r="CE2671" s="18"/>
      <c r="CF2671" s="18"/>
      <c r="CG2671" s="18"/>
      <c r="CH2671" s="18"/>
      <c r="CI2671" s="18"/>
      <c r="CJ2671" s="18"/>
      <c r="CK2671" s="18"/>
      <c r="CL2671" s="18"/>
      <c r="CM2671" s="18"/>
      <c r="CN2671" s="18"/>
      <c r="CO2671" s="18"/>
      <c r="CP2671" s="18"/>
      <c r="CQ2671" s="18"/>
      <c r="CR2671" s="18"/>
      <c r="CS2671" s="18"/>
      <c r="CT2671" s="18"/>
      <c r="CU2671" s="18"/>
      <c r="CV2671" s="18"/>
      <c r="CW2671" s="18"/>
      <c r="CX2671" s="18"/>
      <c r="CY2671" s="18"/>
      <c r="CZ2671" s="18"/>
      <c r="DA2671" s="18"/>
      <c r="DB2671" s="18"/>
      <c r="DC2671" s="18"/>
      <c r="DD2671" s="18"/>
      <c r="DE2671" s="18"/>
      <c r="DF2671" s="18"/>
      <c r="DG2671" s="18"/>
      <c r="DH2671" s="18"/>
      <c r="DI2671" s="18"/>
      <c r="DJ2671" s="18"/>
      <c r="DK2671" s="18"/>
      <c r="DL2671" s="18"/>
      <c r="DM2671" s="18"/>
      <c r="DN2671" s="18"/>
      <c r="DO2671" s="18"/>
      <c r="DP2671" s="18"/>
      <c r="DQ2671" s="18"/>
      <c r="DR2671" s="18"/>
      <c r="DS2671" s="18"/>
      <c r="DT2671" s="18"/>
      <c r="DU2671" s="18"/>
      <c r="DV2671" s="18"/>
      <c r="DW2671" s="18"/>
      <c r="DX2671" s="18"/>
      <c r="DY2671" s="18"/>
      <c r="DZ2671" s="18"/>
      <c r="EA2671" s="18"/>
      <c r="EB2671" s="18"/>
      <c r="EC2671" s="18"/>
      <c r="ED2671" s="18"/>
      <c r="EE2671" s="18"/>
      <c r="EF2671" s="18"/>
      <c r="EG2671" s="18"/>
      <c r="EH2671" s="18"/>
      <c r="EI2671" s="18"/>
      <c r="EJ2671" s="18"/>
      <c r="EK2671" s="18"/>
      <c r="EL2671" s="18"/>
      <c r="EM2671" s="18"/>
      <c r="EN2671" s="18"/>
      <c r="EO2671" s="18"/>
      <c r="EP2671" s="18"/>
      <c r="EQ2671" s="18"/>
      <c r="ER2671" s="18"/>
      <c r="ES2671" s="18"/>
      <c r="ET2671" s="18"/>
      <c r="EU2671" s="18"/>
      <c r="EV2671" s="18"/>
      <c r="EW2671" s="18"/>
      <c r="EX2671" s="18"/>
      <c r="EY2671" s="18"/>
      <c r="EZ2671" s="18"/>
      <c r="FA2671" s="18"/>
      <c r="FB2671" s="18"/>
      <c r="FC2671" s="18"/>
      <c r="FD2671" s="18"/>
      <c r="FE2671" s="18"/>
      <c r="FF2671" s="18"/>
      <c r="FG2671" s="18"/>
      <c r="FH2671" s="18"/>
      <c r="FI2671" s="18"/>
      <c r="FJ2671" s="18"/>
      <c r="FK2671" s="18"/>
      <c r="FL2671" s="18"/>
      <c r="FM2671" s="18"/>
      <c r="FN2671" s="18"/>
      <c r="FO2671" s="18"/>
      <c r="FP2671" s="18"/>
      <c r="FQ2671" s="18"/>
      <c r="FR2671" s="18"/>
      <c r="FS2671" s="18"/>
      <c r="FT2671" s="18"/>
      <c r="FU2671" s="18"/>
      <c r="FV2671" s="18"/>
      <c r="FW2671" s="18"/>
      <c r="FX2671" s="18"/>
      <c r="FY2671" s="18"/>
      <c r="FZ2671" s="18"/>
      <c r="GA2671" s="18"/>
      <c r="GB2671" s="18"/>
      <c r="GC2671" s="18"/>
      <c r="GD2671" s="18"/>
      <c r="GE2671" s="18"/>
      <c r="GF2671" s="18"/>
      <c r="GG2671" s="18"/>
      <c r="GH2671" s="18"/>
      <c r="GI2671" s="18"/>
      <c r="GJ2671" s="18"/>
      <c r="GK2671" s="18"/>
      <c r="GL2671" s="18"/>
      <c r="GM2671" s="18"/>
      <c r="GN2671" s="18"/>
      <c r="GO2671" s="18"/>
      <c r="GP2671" s="18"/>
      <c r="GQ2671" s="18"/>
      <c r="GR2671" s="18"/>
      <c r="GS2671" s="18"/>
      <c r="GT2671" s="18"/>
    </row>
    <row r="2672" spans="1:202" x14ac:dyDescent="0.2">
      <c r="A2672" s="122"/>
      <c r="B2672" s="3"/>
      <c r="C2672" s="3"/>
      <c r="D2672" s="4"/>
      <c r="E2672" s="5"/>
      <c r="F2672" s="19"/>
      <c r="G2672" s="6"/>
      <c r="H2672" s="5"/>
      <c r="I2672" s="5"/>
      <c r="J2672" s="5"/>
      <c r="K2672" s="3"/>
      <c r="L2672" s="20"/>
      <c r="M2672" s="8"/>
      <c r="N2672" s="3"/>
      <c r="O2672" s="3"/>
      <c r="P2672" s="21"/>
      <c r="Q2672" s="2"/>
      <c r="R2672" s="9"/>
      <c r="S2672" s="9"/>
      <c r="T2672" s="9"/>
      <c r="U2672" s="9"/>
      <c r="V2672" s="9"/>
      <c r="W2672" s="9"/>
      <c r="X2672" s="9"/>
      <c r="Y2672" s="9"/>
      <c r="Z2672" s="9"/>
      <c r="AA2672" s="9"/>
      <c r="AB2672" s="9"/>
      <c r="AC2672" s="9"/>
      <c r="AD2672" s="9"/>
      <c r="AE2672" s="9"/>
      <c r="AF2672" s="57"/>
      <c r="AG2672" s="3" t="s">
        <v>30</v>
      </c>
      <c r="AH2672" s="3" t="s">
        <v>30</v>
      </c>
      <c r="AI2672" s="19" t="s">
        <v>31</v>
      </c>
      <c r="AJ2672" s="5" t="s">
        <v>32</v>
      </c>
      <c r="AK2672" s="4" t="s">
        <v>33</v>
      </c>
      <c r="AL2672" s="59"/>
      <c r="AM2672" s="16" t="s">
        <v>36</v>
      </c>
      <c r="AN2672" s="3" t="s">
        <v>30</v>
      </c>
      <c r="AO2672" s="7"/>
      <c r="AP2672" s="38" t="s">
        <v>37</v>
      </c>
      <c r="AQ2672" s="3" t="s">
        <v>30</v>
      </c>
      <c r="AR2672" s="39" t="s">
        <v>38</v>
      </c>
      <c r="AS2672" s="59"/>
      <c r="AT2672" s="18"/>
      <c r="AU2672" s="18"/>
      <c r="AV2672" s="40"/>
      <c r="AW2672" s="18"/>
      <c r="AX2672" s="18"/>
      <c r="AY2672" s="18"/>
      <c r="AZ2672" s="18"/>
      <c r="BA2672" s="18"/>
      <c r="BB2672" s="18"/>
      <c r="BC2672" s="18"/>
      <c r="BD2672" s="18"/>
      <c r="BE2672" s="18"/>
      <c r="BF2672" s="18"/>
      <c r="BG2672" s="18"/>
      <c r="BH2672" s="18"/>
      <c r="BI2672" s="18"/>
      <c r="BJ2672" s="18"/>
      <c r="BK2672" s="18"/>
      <c r="BL2672" s="18"/>
      <c r="BM2672" s="18"/>
      <c r="BN2672" s="18"/>
      <c r="BO2672" s="18"/>
      <c r="BP2672" s="18"/>
      <c r="BQ2672" s="18"/>
      <c r="BR2672" s="18"/>
      <c r="BS2672" s="18"/>
      <c r="BT2672" s="18"/>
      <c r="BU2672" s="18"/>
      <c r="BV2672" s="18"/>
      <c r="BW2672" s="18"/>
      <c r="BX2672" s="18"/>
      <c r="BY2672" s="18"/>
      <c r="BZ2672" s="18"/>
      <c r="CA2672" s="18"/>
      <c r="CB2672" s="18"/>
      <c r="CC2672" s="18"/>
      <c r="CD2672" s="18"/>
      <c r="CE2672" s="18"/>
      <c r="CF2672" s="18"/>
      <c r="CG2672" s="18"/>
      <c r="CH2672" s="18"/>
      <c r="CI2672" s="18"/>
      <c r="CJ2672" s="18"/>
      <c r="CK2672" s="18"/>
      <c r="CL2672" s="18"/>
      <c r="CM2672" s="18"/>
      <c r="CN2672" s="18"/>
      <c r="CO2672" s="18"/>
      <c r="CP2672" s="18"/>
      <c r="CQ2672" s="18"/>
      <c r="CR2672" s="18"/>
      <c r="CS2672" s="18"/>
      <c r="CT2672" s="18"/>
      <c r="CU2672" s="18"/>
      <c r="CV2672" s="18"/>
      <c r="CW2672" s="18"/>
      <c r="CX2672" s="18"/>
      <c r="CY2672" s="18"/>
      <c r="CZ2672" s="18"/>
      <c r="DA2672" s="18"/>
      <c r="DB2672" s="18"/>
      <c r="DC2672" s="18"/>
      <c r="DD2672" s="18"/>
      <c r="DE2672" s="18"/>
      <c r="DF2672" s="18"/>
      <c r="DG2672" s="18"/>
      <c r="DH2672" s="18"/>
      <c r="DI2672" s="18"/>
      <c r="DJ2672" s="18"/>
      <c r="DK2672" s="18"/>
      <c r="DL2672" s="18"/>
      <c r="DM2672" s="18"/>
      <c r="DN2672" s="18"/>
      <c r="DO2672" s="18"/>
      <c r="DP2672" s="18"/>
      <c r="DQ2672" s="18"/>
      <c r="DR2672" s="18"/>
      <c r="DS2672" s="18"/>
      <c r="DT2672" s="18"/>
      <c r="DU2672" s="18"/>
      <c r="DV2672" s="18"/>
      <c r="DW2672" s="18"/>
      <c r="DX2672" s="18"/>
      <c r="DY2672" s="18"/>
      <c r="DZ2672" s="18"/>
      <c r="EA2672" s="18"/>
      <c r="EB2672" s="18"/>
      <c r="EC2672" s="18"/>
      <c r="ED2672" s="18"/>
      <c r="EE2672" s="18"/>
      <c r="EF2672" s="18"/>
      <c r="EG2672" s="18"/>
      <c r="EH2672" s="18"/>
      <c r="EI2672" s="18"/>
      <c r="EJ2672" s="18"/>
      <c r="EK2672" s="18"/>
      <c r="EL2672" s="18"/>
      <c r="EM2672" s="18"/>
      <c r="EN2672" s="18"/>
      <c r="EO2672" s="18"/>
      <c r="EP2672" s="18"/>
      <c r="EQ2672" s="18"/>
      <c r="ER2672" s="18"/>
      <c r="ES2672" s="18"/>
      <c r="ET2672" s="18"/>
      <c r="EU2672" s="18"/>
      <c r="EV2672" s="18"/>
      <c r="EW2672" s="18"/>
      <c r="EX2672" s="18"/>
      <c r="EY2672" s="18"/>
      <c r="EZ2672" s="18"/>
      <c r="FA2672" s="18"/>
      <c r="FB2672" s="18"/>
      <c r="FC2672" s="18"/>
      <c r="FD2672" s="18"/>
      <c r="FE2672" s="18"/>
      <c r="FF2672" s="18"/>
      <c r="FG2672" s="18"/>
      <c r="FH2672" s="18"/>
      <c r="FI2672" s="18"/>
      <c r="FJ2672" s="18"/>
      <c r="FK2672" s="18"/>
      <c r="FL2672" s="18"/>
      <c r="FM2672" s="18"/>
      <c r="FN2672" s="18"/>
      <c r="FO2672" s="18"/>
      <c r="FP2672" s="18"/>
      <c r="FQ2672" s="18"/>
      <c r="FR2672" s="18"/>
      <c r="FS2672" s="18"/>
      <c r="FT2672" s="18"/>
      <c r="FU2672" s="18"/>
      <c r="FV2672" s="18"/>
      <c r="FW2672" s="18"/>
      <c r="FX2672" s="18"/>
      <c r="FY2672" s="18"/>
      <c r="FZ2672" s="18"/>
      <c r="GA2672" s="18"/>
      <c r="GB2672" s="18"/>
      <c r="GC2672" s="18"/>
      <c r="GD2672" s="18"/>
      <c r="GE2672" s="18"/>
      <c r="GF2672" s="18"/>
      <c r="GG2672" s="18"/>
      <c r="GH2672" s="18"/>
      <c r="GI2672" s="18"/>
      <c r="GJ2672" s="18"/>
      <c r="GK2672" s="18"/>
      <c r="GL2672" s="18"/>
      <c r="GM2672" s="18"/>
      <c r="GN2672" s="18"/>
      <c r="GO2672" s="18"/>
      <c r="GP2672" s="18"/>
      <c r="GQ2672" s="18"/>
      <c r="GR2672" s="18"/>
      <c r="GS2672" s="18"/>
      <c r="GT2672" s="18"/>
    </row>
    <row r="2673" spans="1:202" x14ac:dyDescent="0.2">
      <c r="A2673" s="122"/>
      <c r="B2673" s="3"/>
      <c r="C2673" s="3"/>
      <c r="D2673" s="4"/>
      <c r="E2673" s="5"/>
      <c r="F2673" s="19"/>
      <c r="G2673" s="6"/>
      <c r="H2673" s="5"/>
      <c r="I2673" s="5"/>
      <c r="J2673" s="5"/>
      <c r="K2673" s="3"/>
      <c r="L2673" s="20"/>
      <c r="M2673" s="8"/>
      <c r="N2673" s="3"/>
      <c r="O2673" s="3"/>
      <c r="P2673" s="21"/>
      <c r="Q2673" s="2"/>
      <c r="R2673" s="9"/>
      <c r="S2673" s="9"/>
      <c r="T2673" s="9"/>
      <c r="U2673" s="9"/>
      <c r="V2673" s="9"/>
      <c r="W2673" s="9"/>
      <c r="X2673" s="9"/>
      <c r="Y2673" s="9"/>
      <c r="Z2673" s="9"/>
      <c r="AA2673" s="9"/>
      <c r="AB2673" s="9"/>
      <c r="AC2673" s="9"/>
      <c r="AD2673" s="9"/>
      <c r="AE2673" s="9"/>
      <c r="AF2673" s="59"/>
      <c r="AG2673" s="15"/>
      <c r="AH2673" s="15"/>
      <c r="AI2673" s="4"/>
      <c r="AJ2673" s="16"/>
      <c r="AK2673" s="4"/>
      <c r="AL2673" s="59"/>
      <c r="AM2673" s="16"/>
      <c r="AN2673" s="15"/>
      <c r="AO2673" s="9"/>
      <c r="AP2673" s="17"/>
      <c r="AQ2673" s="15"/>
      <c r="AR2673" s="10"/>
      <c r="AS2673" s="61"/>
      <c r="AT2673" s="18"/>
      <c r="AU2673" s="18"/>
      <c r="AV2673" s="40"/>
      <c r="AW2673" s="18"/>
      <c r="AX2673" s="18"/>
      <c r="AY2673" s="18"/>
      <c r="AZ2673" s="18"/>
      <c r="BA2673" s="18"/>
      <c r="BB2673" s="18"/>
      <c r="BC2673" s="18"/>
      <c r="BD2673" s="18"/>
      <c r="BE2673" s="18"/>
      <c r="BF2673" s="18"/>
      <c r="BG2673" s="18"/>
      <c r="BH2673" s="18"/>
      <c r="BI2673" s="18"/>
      <c r="BJ2673" s="18"/>
      <c r="BK2673" s="18"/>
      <c r="BL2673" s="18"/>
      <c r="BM2673" s="18"/>
      <c r="BN2673" s="18"/>
      <c r="BO2673" s="18"/>
      <c r="BP2673" s="18"/>
      <c r="BQ2673" s="18"/>
      <c r="BR2673" s="18"/>
      <c r="BS2673" s="18"/>
      <c r="BT2673" s="18"/>
      <c r="BU2673" s="18"/>
      <c r="BV2673" s="18"/>
      <c r="BW2673" s="18"/>
      <c r="BX2673" s="18"/>
      <c r="BY2673" s="18"/>
      <c r="BZ2673" s="18"/>
      <c r="CA2673" s="18"/>
      <c r="CB2673" s="18"/>
      <c r="CC2673" s="18"/>
      <c r="CD2673" s="18"/>
      <c r="CE2673" s="18"/>
      <c r="CF2673" s="18"/>
      <c r="CG2673" s="18"/>
      <c r="CH2673" s="18"/>
      <c r="CI2673" s="18"/>
      <c r="CJ2673" s="18"/>
      <c r="CK2673" s="18"/>
      <c r="CL2673" s="18"/>
      <c r="CM2673" s="18"/>
      <c r="CN2673" s="18"/>
      <c r="CO2673" s="18"/>
      <c r="CP2673" s="18"/>
      <c r="CQ2673" s="18"/>
      <c r="CR2673" s="18"/>
      <c r="CS2673" s="18"/>
      <c r="CT2673" s="18"/>
      <c r="CU2673" s="18"/>
      <c r="CV2673" s="18"/>
      <c r="CW2673" s="18"/>
      <c r="CX2673" s="18"/>
      <c r="CY2673" s="18"/>
      <c r="CZ2673" s="18"/>
      <c r="DA2673" s="18"/>
      <c r="DB2673" s="18"/>
      <c r="DC2673" s="18"/>
      <c r="DD2673" s="18"/>
      <c r="DE2673" s="18"/>
      <c r="DF2673" s="18"/>
      <c r="DG2673" s="18"/>
      <c r="DH2673" s="18"/>
      <c r="DI2673" s="18"/>
      <c r="DJ2673" s="18"/>
      <c r="DK2673" s="18"/>
      <c r="DL2673" s="18"/>
      <c r="DM2673" s="18"/>
      <c r="DN2673" s="18"/>
      <c r="DO2673" s="18"/>
      <c r="DP2673" s="18"/>
      <c r="DQ2673" s="18"/>
      <c r="DR2673" s="18"/>
      <c r="DS2673" s="18"/>
      <c r="DT2673" s="18"/>
      <c r="DU2673" s="18"/>
      <c r="DV2673" s="18"/>
      <c r="DW2673" s="18"/>
      <c r="DX2673" s="18"/>
      <c r="DY2673" s="18"/>
      <c r="DZ2673" s="18"/>
      <c r="EA2673" s="18"/>
      <c r="EB2673" s="18"/>
      <c r="EC2673" s="18"/>
      <c r="ED2673" s="18"/>
      <c r="EE2673" s="18"/>
      <c r="EF2673" s="18"/>
      <c r="EG2673" s="18"/>
      <c r="EH2673" s="18"/>
      <c r="EI2673" s="18"/>
      <c r="EJ2673" s="18"/>
      <c r="EK2673" s="18"/>
      <c r="EL2673" s="18"/>
      <c r="EM2673" s="18"/>
      <c r="EN2673" s="18"/>
      <c r="EO2673" s="18"/>
      <c r="EP2673" s="18"/>
      <c r="EQ2673" s="18"/>
      <c r="ER2673" s="18"/>
      <c r="ES2673" s="18"/>
      <c r="ET2673" s="18"/>
      <c r="EU2673" s="18"/>
      <c r="EV2673" s="18"/>
      <c r="EW2673" s="18"/>
      <c r="EX2673" s="18"/>
      <c r="EY2673" s="18"/>
      <c r="EZ2673" s="18"/>
      <c r="FA2673" s="18"/>
      <c r="FB2673" s="18"/>
      <c r="FC2673" s="18"/>
      <c r="FD2673" s="18"/>
      <c r="FE2673" s="18"/>
      <c r="FF2673" s="18"/>
      <c r="FG2673" s="18"/>
      <c r="FH2673" s="18"/>
      <c r="FI2673" s="18"/>
      <c r="FJ2673" s="18"/>
      <c r="FK2673" s="18"/>
      <c r="FL2673" s="18"/>
      <c r="FM2673" s="18"/>
      <c r="FN2673" s="18"/>
      <c r="FO2673" s="18"/>
      <c r="FP2673" s="18"/>
      <c r="FQ2673" s="18"/>
      <c r="FR2673" s="18"/>
      <c r="FS2673" s="18"/>
      <c r="FT2673" s="18"/>
      <c r="FU2673" s="18"/>
      <c r="FV2673" s="18"/>
      <c r="FW2673" s="18"/>
      <c r="FX2673" s="18"/>
      <c r="FY2673" s="18"/>
      <c r="FZ2673" s="18"/>
      <c r="GA2673" s="18"/>
      <c r="GB2673" s="18"/>
      <c r="GC2673" s="18"/>
      <c r="GD2673" s="18"/>
      <c r="GE2673" s="18"/>
      <c r="GF2673" s="18"/>
      <c r="GG2673" s="18"/>
      <c r="GH2673" s="18"/>
      <c r="GI2673" s="18"/>
      <c r="GJ2673" s="18"/>
      <c r="GK2673" s="18"/>
      <c r="GL2673" s="18"/>
      <c r="GM2673" s="18"/>
      <c r="GN2673" s="18"/>
      <c r="GO2673" s="18"/>
      <c r="GP2673" s="18"/>
      <c r="GQ2673" s="18"/>
      <c r="GR2673" s="18"/>
      <c r="GS2673" s="18"/>
      <c r="GT2673" s="18"/>
    </row>
    <row r="2674" spans="1:202" x14ac:dyDescent="0.2">
      <c r="A2674" s="122"/>
      <c r="B2674" s="3"/>
      <c r="C2674" s="3"/>
      <c r="D2674" s="4"/>
      <c r="E2674" s="5"/>
      <c r="F2674" s="19"/>
      <c r="G2674" s="6"/>
      <c r="H2674" s="5"/>
      <c r="I2674" s="5"/>
      <c r="J2674" s="5"/>
      <c r="K2674" s="3"/>
      <c r="L2674" s="20"/>
      <c r="M2674" s="8"/>
      <c r="N2674" s="3"/>
      <c r="O2674" s="3"/>
      <c r="P2674" s="21"/>
      <c r="Q2674" s="2"/>
      <c r="R2674" s="9"/>
      <c r="S2674" s="9"/>
      <c r="T2674" s="9"/>
      <c r="U2674" s="9"/>
      <c r="V2674" s="9"/>
      <c r="W2674" s="9"/>
      <c r="X2674" s="9"/>
      <c r="Y2674" s="9"/>
      <c r="Z2674" s="9"/>
      <c r="AA2674" s="9"/>
      <c r="AB2674" s="9"/>
      <c r="AC2674" s="9"/>
      <c r="AD2674" s="9"/>
      <c r="AE2674" s="9"/>
      <c r="AF2674" s="59">
        <f>(AF2666+1)</f>
        <v>45135</v>
      </c>
      <c r="AG2674" s="15">
        <f t="shared" ref="AG2674:AK2689" si="894">VLOOKUP($AF2674,$A$10:$Q$3625,(AG$1)+1)</f>
        <v>0</v>
      </c>
      <c r="AH2674" s="15">
        <f t="shared" si="894"/>
        <v>0</v>
      </c>
      <c r="AI2674" s="4">
        <f t="shared" si="894"/>
        <v>0</v>
      </c>
      <c r="AJ2674" s="16">
        <f t="shared" si="894"/>
        <v>0</v>
      </c>
      <c r="AK2674" s="4">
        <f t="shared" si="894"/>
        <v>0</v>
      </c>
      <c r="AL2674" s="59">
        <f t="shared" ref="AL2674:AL2703" si="895">AF2674</f>
        <v>45135</v>
      </c>
      <c r="AM2674" s="16">
        <f t="shared" ref="AM2674:AS2689" si="896">VLOOKUP($AF2674,$A$10:$Q$3625,(AM$1)+1)</f>
        <v>0</v>
      </c>
      <c r="AN2674" s="15">
        <f t="shared" si="896"/>
        <v>0</v>
      </c>
      <c r="AO2674" s="9">
        <f t="shared" si="896"/>
        <v>0</v>
      </c>
      <c r="AP2674" s="17">
        <f t="shared" si="896"/>
        <v>0</v>
      </c>
      <c r="AQ2674" s="15">
        <f t="shared" si="896"/>
        <v>0</v>
      </c>
      <c r="AR2674" s="10">
        <f t="shared" si="896"/>
        <v>0</v>
      </c>
      <c r="AS2674" s="59">
        <f t="shared" si="896"/>
        <v>0</v>
      </c>
      <c r="AT2674" s="18"/>
      <c r="AU2674" s="18"/>
      <c r="AV2674" s="40"/>
      <c r="AW2674" s="18"/>
      <c r="AX2674" s="18"/>
      <c r="AY2674" s="18"/>
      <c r="AZ2674" s="18"/>
      <c r="BA2674" s="18"/>
      <c r="BB2674" s="18"/>
      <c r="BC2674" s="18"/>
      <c r="BD2674" s="18"/>
      <c r="BE2674" s="18"/>
      <c r="BF2674" s="18"/>
      <c r="BG2674" s="18"/>
      <c r="BH2674" s="18"/>
      <c r="BI2674" s="18"/>
      <c r="BJ2674" s="18"/>
      <c r="BK2674" s="18"/>
      <c r="BL2674" s="18"/>
      <c r="BM2674" s="18"/>
      <c r="BN2674" s="18"/>
      <c r="BO2674" s="18"/>
      <c r="BP2674" s="18"/>
      <c r="BQ2674" s="18"/>
      <c r="BR2674" s="18"/>
      <c r="BS2674" s="18"/>
      <c r="BT2674" s="18"/>
      <c r="BU2674" s="18"/>
      <c r="BV2674" s="18"/>
      <c r="BW2674" s="18"/>
      <c r="BX2674" s="18"/>
      <c r="BY2674" s="18"/>
      <c r="BZ2674" s="18"/>
      <c r="CA2674" s="18"/>
      <c r="CB2674" s="18"/>
      <c r="CC2674" s="18"/>
      <c r="CD2674" s="18"/>
      <c r="CE2674" s="18"/>
      <c r="CF2674" s="18"/>
      <c r="CG2674" s="18"/>
      <c r="CH2674" s="18"/>
      <c r="CI2674" s="18"/>
      <c r="CJ2674" s="18"/>
      <c r="CK2674" s="18"/>
      <c r="CL2674" s="18"/>
      <c r="CM2674" s="18"/>
      <c r="CN2674" s="18"/>
      <c r="CO2674" s="18"/>
      <c r="CP2674" s="18"/>
      <c r="CQ2674" s="18"/>
      <c r="CR2674" s="18"/>
      <c r="CS2674" s="18"/>
      <c r="CT2674" s="18"/>
      <c r="CU2674" s="18"/>
      <c r="CV2674" s="18"/>
      <c r="CW2674" s="18"/>
      <c r="CX2674" s="18"/>
      <c r="CY2674" s="18"/>
      <c r="CZ2674" s="18"/>
      <c r="DA2674" s="18"/>
      <c r="DB2674" s="18"/>
      <c r="DC2674" s="18"/>
      <c r="DD2674" s="18"/>
      <c r="DE2674" s="18"/>
      <c r="DF2674" s="18"/>
      <c r="DG2674" s="18"/>
      <c r="DH2674" s="18"/>
      <c r="DI2674" s="18"/>
      <c r="DJ2674" s="18"/>
      <c r="DK2674" s="18"/>
      <c r="DL2674" s="18"/>
      <c r="DM2674" s="18"/>
      <c r="DN2674" s="18"/>
      <c r="DO2674" s="18"/>
      <c r="DP2674" s="18"/>
      <c r="DQ2674" s="18"/>
      <c r="DR2674" s="18"/>
      <c r="DS2674" s="18"/>
      <c r="DT2674" s="18"/>
      <c r="DU2674" s="18"/>
      <c r="DV2674" s="18"/>
      <c r="DW2674" s="18"/>
      <c r="DX2674" s="18"/>
      <c r="DY2674" s="18"/>
      <c r="DZ2674" s="18"/>
      <c r="EA2674" s="18"/>
      <c r="EB2674" s="18"/>
      <c r="EC2674" s="18"/>
      <c r="ED2674" s="18"/>
      <c r="EE2674" s="18"/>
      <c r="EF2674" s="18"/>
      <c r="EG2674" s="18"/>
      <c r="EH2674" s="18"/>
      <c r="EI2674" s="18"/>
      <c r="EJ2674" s="18"/>
      <c r="EK2674" s="18"/>
      <c r="EL2674" s="18"/>
      <c r="EM2674" s="18"/>
      <c r="EN2674" s="18"/>
      <c r="EO2674" s="18"/>
      <c r="EP2674" s="18"/>
      <c r="EQ2674" s="18"/>
      <c r="ER2674" s="18"/>
      <c r="ES2674" s="18"/>
      <c r="ET2674" s="18"/>
      <c r="EU2674" s="18"/>
      <c r="EV2674" s="18"/>
      <c r="EW2674" s="18"/>
      <c r="EX2674" s="18"/>
      <c r="EY2674" s="18"/>
      <c r="EZ2674" s="18"/>
      <c r="FA2674" s="18"/>
      <c r="FB2674" s="18"/>
      <c r="FC2674" s="18"/>
      <c r="FD2674" s="18"/>
      <c r="FE2674" s="18"/>
      <c r="FF2674" s="18"/>
      <c r="FG2674" s="18"/>
      <c r="FH2674" s="18"/>
      <c r="FI2674" s="18"/>
      <c r="FJ2674" s="18"/>
      <c r="FK2674" s="18"/>
      <c r="FL2674" s="18"/>
      <c r="FM2674" s="18"/>
      <c r="FN2674" s="18"/>
      <c r="FO2674" s="18"/>
      <c r="FP2674" s="18"/>
      <c r="FQ2674" s="18"/>
      <c r="FR2674" s="18"/>
      <c r="FS2674" s="18"/>
      <c r="FT2674" s="18"/>
      <c r="FU2674" s="18"/>
      <c r="FV2674" s="18"/>
      <c r="FW2674" s="18"/>
      <c r="FX2674" s="18"/>
      <c r="FY2674" s="18"/>
      <c r="FZ2674" s="18"/>
      <c r="GA2674" s="18"/>
      <c r="GB2674" s="18"/>
      <c r="GC2674" s="18"/>
      <c r="GD2674" s="18"/>
      <c r="GE2674" s="18"/>
      <c r="GF2674" s="18"/>
      <c r="GG2674" s="18"/>
      <c r="GH2674" s="18"/>
      <c r="GI2674" s="18"/>
      <c r="GJ2674" s="18"/>
      <c r="GK2674" s="18"/>
      <c r="GL2674" s="18"/>
      <c r="GM2674" s="18"/>
      <c r="GN2674" s="18"/>
      <c r="GO2674" s="18"/>
      <c r="GP2674" s="18"/>
      <c r="GQ2674" s="18"/>
      <c r="GR2674" s="18"/>
      <c r="GS2674" s="18"/>
      <c r="GT2674" s="18"/>
    </row>
    <row r="2675" spans="1:202" x14ac:dyDescent="0.2">
      <c r="A2675" s="122"/>
      <c r="B2675" s="3"/>
      <c r="C2675" s="3"/>
      <c r="D2675" s="4"/>
      <c r="E2675" s="5"/>
      <c r="F2675" s="19"/>
      <c r="G2675" s="6"/>
      <c r="H2675" s="5"/>
      <c r="I2675" s="5"/>
      <c r="J2675" s="5"/>
      <c r="K2675" s="3"/>
      <c r="L2675" s="20"/>
      <c r="M2675" s="8"/>
      <c r="N2675" s="3"/>
      <c r="O2675" s="3"/>
      <c r="P2675" s="21"/>
      <c r="Q2675" s="2"/>
      <c r="R2675" s="9"/>
      <c r="S2675" s="9"/>
      <c r="T2675" s="9"/>
      <c r="U2675" s="9"/>
      <c r="V2675" s="9"/>
      <c r="W2675" s="9"/>
      <c r="X2675" s="9"/>
      <c r="Y2675" s="9"/>
      <c r="Z2675" s="9"/>
      <c r="AA2675" s="9"/>
      <c r="AB2675" s="9"/>
      <c r="AC2675" s="9"/>
      <c r="AD2675" s="9"/>
      <c r="AE2675" s="9"/>
      <c r="AF2675" s="59">
        <f t="shared" ref="AF2675:AF2703" si="897">(AF2674+1)</f>
        <v>45136</v>
      </c>
      <c r="AG2675" s="15">
        <f t="shared" si="894"/>
        <v>0</v>
      </c>
      <c r="AH2675" s="15">
        <f t="shared" si="894"/>
        <v>0</v>
      </c>
      <c r="AI2675" s="4">
        <f t="shared" si="894"/>
        <v>0</v>
      </c>
      <c r="AJ2675" s="16">
        <f t="shared" si="894"/>
        <v>0</v>
      </c>
      <c r="AK2675" s="4">
        <f t="shared" si="894"/>
        <v>0</v>
      </c>
      <c r="AL2675" s="59">
        <f t="shared" si="895"/>
        <v>45136</v>
      </c>
      <c r="AM2675" s="16">
        <f t="shared" si="896"/>
        <v>0</v>
      </c>
      <c r="AN2675" s="15">
        <f t="shared" si="896"/>
        <v>0</v>
      </c>
      <c r="AO2675" s="9">
        <f t="shared" si="896"/>
        <v>0</v>
      </c>
      <c r="AP2675" s="17">
        <f t="shared" si="896"/>
        <v>0</v>
      </c>
      <c r="AQ2675" s="15">
        <f t="shared" si="896"/>
        <v>0</v>
      </c>
      <c r="AR2675" s="10">
        <f t="shared" si="896"/>
        <v>0</v>
      </c>
      <c r="AS2675" s="59">
        <f t="shared" si="896"/>
        <v>0</v>
      </c>
      <c r="AT2675" s="18"/>
      <c r="AU2675" s="18"/>
      <c r="AV2675" s="40"/>
      <c r="AW2675" s="18"/>
      <c r="AX2675" s="18"/>
      <c r="AY2675" s="18"/>
      <c r="AZ2675" s="18"/>
      <c r="BA2675" s="18"/>
      <c r="BB2675" s="18"/>
      <c r="BC2675" s="18"/>
      <c r="BD2675" s="18"/>
      <c r="BE2675" s="18"/>
      <c r="BF2675" s="18"/>
      <c r="BG2675" s="18"/>
      <c r="BH2675" s="18"/>
      <c r="BI2675" s="18"/>
      <c r="BJ2675" s="18"/>
      <c r="BK2675" s="18"/>
      <c r="BL2675" s="18"/>
      <c r="BM2675" s="18"/>
      <c r="BN2675" s="18"/>
      <c r="BO2675" s="18"/>
      <c r="BP2675" s="18"/>
      <c r="BQ2675" s="18"/>
      <c r="BR2675" s="18"/>
      <c r="BS2675" s="18"/>
      <c r="BT2675" s="18"/>
      <c r="BU2675" s="18"/>
      <c r="BV2675" s="18"/>
      <c r="BW2675" s="18"/>
      <c r="BX2675" s="18"/>
      <c r="BY2675" s="18"/>
      <c r="BZ2675" s="18"/>
      <c r="CA2675" s="18"/>
      <c r="CB2675" s="18"/>
      <c r="CC2675" s="18"/>
      <c r="CD2675" s="18"/>
      <c r="CE2675" s="18"/>
      <c r="CF2675" s="18"/>
      <c r="CG2675" s="18"/>
      <c r="CH2675" s="18"/>
      <c r="CI2675" s="18"/>
      <c r="CJ2675" s="18"/>
      <c r="CK2675" s="18"/>
      <c r="CL2675" s="18"/>
      <c r="CM2675" s="18"/>
      <c r="CN2675" s="18"/>
      <c r="CO2675" s="18"/>
      <c r="CP2675" s="18"/>
      <c r="CQ2675" s="18"/>
      <c r="CR2675" s="18"/>
      <c r="CS2675" s="18"/>
      <c r="CT2675" s="18"/>
      <c r="CU2675" s="18"/>
      <c r="CV2675" s="18"/>
      <c r="CW2675" s="18"/>
      <c r="CX2675" s="18"/>
      <c r="CY2675" s="18"/>
      <c r="CZ2675" s="18"/>
      <c r="DA2675" s="18"/>
      <c r="DB2675" s="18"/>
      <c r="DC2675" s="18"/>
      <c r="DD2675" s="18"/>
      <c r="DE2675" s="18"/>
      <c r="DF2675" s="18"/>
      <c r="DG2675" s="18"/>
      <c r="DH2675" s="18"/>
      <c r="DI2675" s="18"/>
      <c r="DJ2675" s="18"/>
      <c r="DK2675" s="18"/>
      <c r="DL2675" s="18"/>
      <c r="DM2675" s="18"/>
      <c r="DN2675" s="18"/>
      <c r="DO2675" s="18"/>
      <c r="DP2675" s="18"/>
      <c r="DQ2675" s="18"/>
      <c r="DR2675" s="18"/>
      <c r="DS2675" s="18"/>
      <c r="DT2675" s="18"/>
      <c r="DU2675" s="18"/>
      <c r="DV2675" s="18"/>
      <c r="DW2675" s="18"/>
      <c r="DX2675" s="18"/>
      <c r="DY2675" s="18"/>
      <c r="DZ2675" s="18"/>
      <c r="EA2675" s="18"/>
      <c r="EB2675" s="18"/>
      <c r="EC2675" s="18"/>
      <c r="ED2675" s="18"/>
      <c r="EE2675" s="18"/>
      <c r="EF2675" s="18"/>
      <c r="EG2675" s="18"/>
      <c r="EH2675" s="18"/>
      <c r="EI2675" s="18"/>
      <c r="EJ2675" s="18"/>
      <c r="EK2675" s="18"/>
      <c r="EL2675" s="18"/>
      <c r="EM2675" s="18"/>
      <c r="EN2675" s="18"/>
      <c r="EO2675" s="18"/>
      <c r="EP2675" s="18"/>
      <c r="EQ2675" s="18"/>
      <c r="ER2675" s="18"/>
      <c r="ES2675" s="18"/>
      <c r="ET2675" s="18"/>
      <c r="EU2675" s="18"/>
      <c r="EV2675" s="18"/>
      <c r="EW2675" s="18"/>
      <c r="EX2675" s="18"/>
      <c r="EY2675" s="18"/>
      <c r="EZ2675" s="18"/>
      <c r="FA2675" s="18"/>
      <c r="FB2675" s="18"/>
      <c r="FC2675" s="18"/>
      <c r="FD2675" s="18"/>
      <c r="FE2675" s="18"/>
      <c r="FF2675" s="18"/>
      <c r="FG2675" s="18"/>
      <c r="FH2675" s="18"/>
      <c r="FI2675" s="18"/>
      <c r="FJ2675" s="18"/>
      <c r="FK2675" s="18"/>
      <c r="FL2675" s="18"/>
      <c r="FM2675" s="18"/>
      <c r="FN2675" s="18"/>
      <c r="FO2675" s="18"/>
      <c r="FP2675" s="18"/>
      <c r="FQ2675" s="18"/>
      <c r="FR2675" s="18"/>
      <c r="FS2675" s="18"/>
      <c r="FT2675" s="18"/>
      <c r="FU2675" s="18"/>
      <c r="FV2675" s="18"/>
      <c r="FW2675" s="18"/>
      <c r="FX2675" s="18"/>
      <c r="FY2675" s="18"/>
      <c r="FZ2675" s="18"/>
      <c r="GA2675" s="18"/>
      <c r="GB2675" s="18"/>
      <c r="GC2675" s="18"/>
      <c r="GD2675" s="18"/>
      <c r="GE2675" s="18"/>
      <c r="GF2675" s="18"/>
      <c r="GG2675" s="18"/>
      <c r="GH2675" s="18"/>
      <c r="GI2675" s="18"/>
      <c r="GJ2675" s="18"/>
      <c r="GK2675" s="18"/>
      <c r="GL2675" s="18"/>
      <c r="GM2675" s="18"/>
      <c r="GN2675" s="18"/>
      <c r="GO2675" s="18"/>
      <c r="GP2675" s="18"/>
      <c r="GQ2675" s="18"/>
      <c r="GR2675" s="18"/>
      <c r="GS2675" s="18"/>
      <c r="GT2675" s="18"/>
    </row>
    <row r="2676" spans="1:202" x14ac:dyDescent="0.2">
      <c r="A2676" s="122"/>
      <c r="B2676" s="3"/>
      <c r="C2676" s="3"/>
      <c r="D2676" s="4"/>
      <c r="E2676" s="5"/>
      <c r="F2676" s="19"/>
      <c r="G2676" s="6"/>
      <c r="H2676" s="5"/>
      <c r="I2676" s="5"/>
      <c r="J2676" s="5"/>
      <c r="K2676" s="3"/>
      <c r="L2676" s="20"/>
      <c r="M2676" s="8"/>
      <c r="N2676" s="3"/>
      <c r="O2676" s="3"/>
      <c r="P2676" s="21"/>
      <c r="Q2676" s="2"/>
      <c r="R2676" s="9"/>
      <c r="S2676" s="9"/>
      <c r="T2676" s="9"/>
      <c r="U2676" s="9"/>
      <c r="V2676" s="9"/>
      <c r="W2676" s="9"/>
      <c r="X2676" s="9"/>
      <c r="Y2676" s="9"/>
      <c r="Z2676" s="9"/>
      <c r="AA2676" s="9"/>
      <c r="AB2676" s="9"/>
      <c r="AC2676" s="9"/>
      <c r="AD2676" s="9"/>
      <c r="AE2676" s="9"/>
      <c r="AF2676" s="59">
        <f t="shared" si="897"/>
        <v>45137</v>
      </c>
      <c r="AG2676" s="15">
        <f t="shared" si="894"/>
        <v>0</v>
      </c>
      <c r="AH2676" s="15">
        <f t="shared" si="894"/>
        <v>0</v>
      </c>
      <c r="AI2676" s="4">
        <f t="shared" si="894"/>
        <v>0</v>
      </c>
      <c r="AJ2676" s="16">
        <f t="shared" si="894"/>
        <v>0</v>
      </c>
      <c r="AK2676" s="4">
        <f t="shared" si="894"/>
        <v>0</v>
      </c>
      <c r="AL2676" s="59">
        <f t="shared" si="895"/>
        <v>45137</v>
      </c>
      <c r="AM2676" s="16">
        <f t="shared" si="896"/>
        <v>0</v>
      </c>
      <c r="AN2676" s="15">
        <f t="shared" si="896"/>
        <v>0</v>
      </c>
      <c r="AO2676" s="9">
        <f t="shared" si="896"/>
        <v>0</v>
      </c>
      <c r="AP2676" s="17">
        <f t="shared" si="896"/>
        <v>0</v>
      </c>
      <c r="AQ2676" s="15">
        <f t="shared" si="896"/>
        <v>0</v>
      </c>
      <c r="AR2676" s="10">
        <f t="shared" si="896"/>
        <v>0</v>
      </c>
      <c r="AS2676" s="59">
        <f t="shared" si="896"/>
        <v>0</v>
      </c>
      <c r="AT2676" s="18"/>
      <c r="AU2676" s="18"/>
      <c r="AV2676" s="40"/>
      <c r="AW2676" s="18"/>
      <c r="AX2676" s="18"/>
      <c r="AY2676" s="18"/>
      <c r="AZ2676" s="18"/>
      <c r="BA2676" s="18"/>
      <c r="BB2676" s="18"/>
      <c r="BC2676" s="18"/>
      <c r="BD2676" s="18"/>
      <c r="BE2676" s="18"/>
      <c r="BF2676" s="18"/>
      <c r="BG2676" s="18"/>
      <c r="BH2676" s="18"/>
      <c r="BI2676" s="18"/>
      <c r="BJ2676" s="18"/>
      <c r="BK2676" s="18"/>
      <c r="BL2676" s="18"/>
      <c r="BM2676" s="18"/>
      <c r="BN2676" s="18"/>
      <c r="BO2676" s="18"/>
      <c r="BP2676" s="18"/>
      <c r="BQ2676" s="18"/>
      <c r="BR2676" s="18"/>
      <c r="BS2676" s="18"/>
      <c r="BT2676" s="18"/>
      <c r="BU2676" s="18"/>
      <c r="BV2676" s="18"/>
      <c r="BW2676" s="18"/>
      <c r="BX2676" s="18"/>
      <c r="BY2676" s="18"/>
      <c r="BZ2676" s="18"/>
      <c r="CA2676" s="18"/>
      <c r="CB2676" s="18"/>
      <c r="CC2676" s="18"/>
      <c r="CD2676" s="18"/>
      <c r="CE2676" s="18"/>
      <c r="CF2676" s="18"/>
      <c r="CG2676" s="18"/>
      <c r="CH2676" s="18"/>
      <c r="CI2676" s="18"/>
      <c r="CJ2676" s="18"/>
      <c r="CK2676" s="18"/>
      <c r="CL2676" s="18"/>
      <c r="CM2676" s="18"/>
      <c r="CN2676" s="18"/>
      <c r="CO2676" s="18"/>
      <c r="CP2676" s="18"/>
      <c r="CQ2676" s="18"/>
      <c r="CR2676" s="18"/>
      <c r="CS2676" s="18"/>
      <c r="CT2676" s="18"/>
      <c r="CU2676" s="18"/>
      <c r="CV2676" s="18"/>
      <c r="CW2676" s="18"/>
      <c r="CX2676" s="18"/>
      <c r="CY2676" s="18"/>
      <c r="CZ2676" s="18"/>
      <c r="DA2676" s="18"/>
      <c r="DB2676" s="18"/>
      <c r="DC2676" s="18"/>
      <c r="DD2676" s="18"/>
      <c r="DE2676" s="18"/>
      <c r="DF2676" s="18"/>
      <c r="DG2676" s="18"/>
      <c r="DH2676" s="18"/>
      <c r="DI2676" s="18"/>
      <c r="DJ2676" s="18"/>
      <c r="DK2676" s="18"/>
      <c r="DL2676" s="18"/>
      <c r="DM2676" s="18"/>
      <c r="DN2676" s="18"/>
      <c r="DO2676" s="18"/>
      <c r="DP2676" s="18"/>
      <c r="DQ2676" s="18"/>
      <c r="DR2676" s="18"/>
      <c r="DS2676" s="18"/>
      <c r="DT2676" s="18"/>
      <c r="DU2676" s="18"/>
      <c r="DV2676" s="18"/>
      <c r="DW2676" s="18"/>
      <c r="DX2676" s="18"/>
      <c r="DY2676" s="18"/>
      <c r="DZ2676" s="18"/>
      <c r="EA2676" s="18"/>
      <c r="EB2676" s="18"/>
      <c r="EC2676" s="18"/>
      <c r="ED2676" s="18"/>
      <c r="EE2676" s="18"/>
      <c r="EF2676" s="18"/>
      <c r="EG2676" s="18"/>
      <c r="EH2676" s="18"/>
      <c r="EI2676" s="18"/>
      <c r="EJ2676" s="18"/>
      <c r="EK2676" s="18"/>
      <c r="EL2676" s="18"/>
      <c r="EM2676" s="18"/>
      <c r="EN2676" s="18"/>
      <c r="EO2676" s="18"/>
      <c r="EP2676" s="18"/>
      <c r="EQ2676" s="18"/>
      <c r="ER2676" s="18"/>
      <c r="ES2676" s="18"/>
      <c r="ET2676" s="18"/>
      <c r="EU2676" s="18"/>
      <c r="EV2676" s="18"/>
      <c r="EW2676" s="18"/>
      <c r="EX2676" s="18"/>
      <c r="EY2676" s="18"/>
      <c r="EZ2676" s="18"/>
      <c r="FA2676" s="18"/>
      <c r="FB2676" s="18"/>
      <c r="FC2676" s="18"/>
      <c r="FD2676" s="18"/>
      <c r="FE2676" s="18"/>
      <c r="FF2676" s="18"/>
      <c r="FG2676" s="18"/>
      <c r="FH2676" s="18"/>
      <c r="FI2676" s="18"/>
      <c r="FJ2676" s="18"/>
      <c r="FK2676" s="18"/>
      <c r="FL2676" s="18"/>
      <c r="FM2676" s="18"/>
      <c r="FN2676" s="18"/>
      <c r="FO2676" s="18"/>
      <c r="FP2676" s="18"/>
      <c r="FQ2676" s="18"/>
      <c r="FR2676" s="18"/>
      <c r="FS2676" s="18"/>
      <c r="FT2676" s="18"/>
      <c r="FU2676" s="18"/>
      <c r="FV2676" s="18"/>
      <c r="FW2676" s="18"/>
      <c r="FX2676" s="18"/>
      <c r="FY2676" s="18"/>
      <c r="FZ2676" s="18"/>
      <c r="GA2676" s="18"/>
      <c r="GB2676" s="18"/>
      <c r="GC2676" s="18"/>
      <c r="GD2676" s="18"/>
      <c r="GE2676" s="18"/>
      <c r="GF2676" s="18"/>
      <c r="GG2676" s="18"/>
      <c r="GH2676" s="18"/>
      <c r="GI2676" s="18"/>
      <c r="GJ2676" s="18"/>
      <c r="GK2676" s="18"/>
      <c r="GL2676" s="18"/>
      <c r="GM2676" s="18"/>
      <c r="GN2676" s="18"/>
      <c r="GO2676" s="18"/>
      <c r="GP2676" s="18"/>
      <c r="GQ2676" s="18"/>
      <c r="GR2676" s="18"/>
      <c r="GS2676" s="18"/>
      <c r="GT2676" s="18"/>
    </row>
    <row r="2677" spans="1:202" x14ac:dyDescent="0.2">
      <c r="A2677" s="122"/>
      <c r="B2677" s="3"/>
      <c r="C2677" s="3"/>
      <c r="D2677" s="4"/>
      <c r="E2677" s="5"/>
      <c r="F2677" s="19"/>
      <c r="G2677" s="6"/>
      <c r="H2677" s="5"/>
      <c r="I2677" s="5"/>
      <c r="J2677" s="5"/>
      <c r="K2677" s="3"/>
      <c r="L2677" s="20"/>
      <c r="M2677" s="8"/>
      <c r="N2677" s="3"/>
      <c r="O2677" s="3"/>
      <c r="P2677" s="21"/>
      <c r="Q2677" s="2"/>
      <c r="R2677" s="9"/>
      <c r="S2677" s="9"/>
      <c r="T2677" s="9"/>
      <c r="U2677" s="9"/>
      <c r="V2677" s="9"/>
      <c r="W2677" s="9"/>
      <c r="X2677" s="9"/>
      <c r="Y2677" s="9"/>
      <c r="Z2677" s="9"/>
      <c r="AA2677" s="9"/>
      <c r="AB2677" s="9"/>
      <c r="AC2677" s="9"/>
      <c r="AD2677" s="9"/>
      <c r="AE2677" s="9"/>
      <c r="AF2677" s="59">
        <f t="shared" si="897"/>
        <v>45138</v>
      </c>
      <c r="AG2677" s="15">
        <f t="shared" si="894"/>
        <v>0</v>
      </c>
      <c r="AH2677" s="15">
        <f t="shared" si="894"/>
        <v>0</v>
      </c>
      <c r="AI2677" s="4">
        <f t="shared" si="894"/>
        <v>0</v>
      </c>
      <c r="AJ2677" s="16">
        <f t="shared" si="894"/>
        <v>0</v>
      </c>
      <c r="AK2677" s="4">
        <f t="shared" si="894"/>
        <v>0</v>
      </c>
      <c r="AL2677" s="59">
        <f t="shared" si="895"/>
        <v>45138</v>
      </c>
      <c r="AM2677" s="16">
        <f t="shared" si="896"/>
        <v>0</v>
      </c>
      <c r="AN2677" s="15">
        <f t="shared" si="896"/>
        <v>0</v>
      </c>
      <c r="AO2677" s="9">
        <f t="shared" si="896"/>
        <v>0</v>
      </c>
      <c r="AP2677" s="17">
        <f t="shared" si="896"/>
        <v>0</v>
      </c>
      <c r="AQ2677" s="15">
        <f t="shared" si="896"/>
        <v>0</v>
      </c>
      <c r="AR2677" s="10">
        <f t="shared" si="896"/>
        <v>0</v>
      </c>
      <c r="AS2677" s="59">
        <f t="shared" si="896"/>
        <v>0</v>
      </c>
      <c r="AT2677" s="18"/>
      <c r="AU2677" s="18"/>
      <c r="AV2677" s="40"/>
      <c r="AW2677" s="18"/>
      <c r="AX2677" s="18"/>
      <c r="AY2677" s="18"/>
      <c r="AZ2677" s="18"/>
      <c r="BA2677" s="18"/>
      <c r="BB2677" s="18"/>
      <c r="BC2677" s="18"/>
      <c r="BD2677" s="18"/>
      <c r="BE2677" s="18"/>
      <c r="BF2677" s="18"/>
      <c r="BG2677" s="18"/>
      <c r="BH2677" s="18"/>
      <c r="BI2677" s="18"/>
      <c r="BJ2677" s="18"/>
      <c r="BK2677" s="18"/>
      <c r="BL2677" s="18"/>
      <c r="BM2677" s="18"/>
      <c r="BN2677" s="18"/>
      <c r="BO2677" s="18"/>
      <c r="BP2677" s="18"/>
      <c r="BQ2677" s="18"/>
      <c r="BR2677" s="18"/>
      <c r="BS2677" s="18"/>
      <c r="BT2677" s="18"/>
      <c r="BU2677" s="18"/>
      <c r="BV2677" s="18"/>
      <c r="BW2677" s="18"/>
      <c r="BX2677" s="18"/>
      <c r="BY2677" s="18"/>
      <c r="BZ2677" s="18"/>
      <c r="CA2677" s="18"/>
      <c r="CB2677" s="18"/>
      <c r="CC2677" s="18"/>
      <c r="CD2677" s="18"/>
      <c r="CE2677" s="18"/>
      <c r="CF2677" s="18"/>
      <c r="CG2677" s="18"/>
      <c r="CH2677" s="18"/>
      <c r="CI2677" s="18"/>
      <c r="CJ2677" s="18"/>
      <c r="CK2677" s="18"/>
      <c r="CL2677" s="18"/>
      <c r="CM2677" s="18"/>
      <c r="CN2677" s="18"/>
      <c r="CO2677" s="18"/>
      <c r="CP2677" s="18"/>
      <c r="CQ2677" s="18"/>
      <c r="CR2677" s="18"/>
      <c r="CS2677" s="18"/>
      <c r="CT2677" s="18"/>
      <c r="CU2677" s="18"/>
      <c r="CV2677" s="18"/>
      <c r="CW2677" s="18"/>
      <c r="CX2677" s="18"/>
      <c r="CY2677" s="18"/>
      <c r="CZ2677" s="18"/>
      <c r="DA2677" s="18"/>
      <c r="DB2677" s="18"/>
      <c r="DC2677" s="18"/>
      <c r="DD2677" s="18"/>
      <c r="DE2677" s="18"/>
      <c r="DF2677" s="18"/>
      <c r="DG2677" s="18"/>
      <c r="DH2677" s="18"/>
      <c r="DI2677" s="18"/>
      <c r="DJ2677" s="18"/>
      <c r="DK2677" s="18"/>
      <c r="DL2677" s="18"/>
      <c r="DM2677" s="18"/>
      <c r="DN2677" s="18"/>
      <c r="DO2677" s="18"/>
      <c r="DP2677" s="18"/>
      <c r="DQ2677" s="18"/>
      <c r="DR2677" s="18"/>
      <c r="DS2677" s="18"/>
      <c r="DT2677" s="18"/>
      <c r="DU2677" s="18"/>
      <c r="DV2677" s="18"/>
      <c r="DW2677" s="18"/>
      <c r="DX2677" s="18"/>
      <c r="DY2677" s="18"/>
      <c r="DZ2677" s="18"/>
      <c r="EA2677" s="18"/>
      <c r="EB2677" s="18"/>
      <c r="EC2677" s="18"/>
      <c r="ED2677" s="18"/>
      <c r="EE2677" s="18"/>
      <c r="EF2677" s="18"/>
      <c r="EG2677" s="18"/>
      <c r="EH2677" s="18"/>
      <c r="EI2677" s="18"/>
      <c r="EJ2677" s="18"/>
      <c r="EK2677" s="18"/>
      <c r="EL2677" s="18"/>
      <c r="EM2677" s="18"/>
      <c r="EN2677" s="18"/>
      <c r="EO2677" s="18"/>
      <c r="EP2677" s="18"/>
      <c r="EQ2677" s="18"/>
      <c r="ER2677" s="18"/>
      <c r="ES2677" s="18"/>
      <c r="ET2677" s="18"/>
      <c r="EU2677" s="18"/>
      <c r="EV2677" s="18"/>
      <c r="EW2677" s="18"/>
      <c r="EX2677" s="18"/>
      <c r="EY2677" s="18"/>
      <c r="EZ2677" s="18"/>
      <c r="FA2677" s="18"/>
      <c r="FB2677" s="18"/>
      <c r="FC2677" s="18"/>
      <c r="FD2677" s="18"/>
      <c r="FE2677" s="18"/>
      <c r="FF2677" s="18"/>
      <c r="FG2677" s="18"/>
      <c r="FH2677" s="18"/>
      <c r="FI2677" s="18"/>
      <c r="FJ2677" s="18"/>
      <c r="FK2677" s="18"/>
      <c r="FL2677" s="18"/>
      <c r="FM2677" s="18"/>
      <c r="FN2677" s="18"/>
      <c r="FO2677" s="18"/>
      <c r="FP2677" s="18"/>
      <c r="FQ2677" s="18"/>
      <c r="FR2677" s="18"/>
      <c r="FS2677" s="18"/>
      <c r="FT2677" s="18"/>
      <c r="FU2677" s="18"/>
      <c r="FV2677" s="18"/>
      <c r="FW2677" s="18"/>
      <c r="FX2677" s="18"/>
      <c r="FY2677" s="18"/>
      <c r="FZ2677" s="18"/>
      <c r="GA2677" s="18"/>
      <c r="GB2677" s="18"/>
      <c r="GC2677" s="18"/>
      <c r="GD2677" s="18"/>
      <c r="GE2677" s="18"/>
      <c r="GF2677" s="18"/>
      <c r="GG2677" s="18"/>
      <c r="GH2677" s="18"/>
      <c r="GI2677" s="18"/>
      <c r="GJ2677" s="18"/>
      <c r="GK2677" s="18"/>
      <c r="GL2677" s="18"/>
      <c r="GM2677" s="18"/>
      <c r="GN2677" s="18"/>
      <c r="GO2677" s="18"/>
      <c r="GP2677" s="18"/>
      <c r="GQ2677" s="18"/>
      <c r="GR2677" s="18"/>
      <c r="GS2677" s="18"/>
      <c r="GT2677" s="18"/>
    </row>
    <row r="2678" spans="1:202" x14ac:dyDescent="0.2">
      <c r="A2678" s="122"/>
      <c r="B2678" s="3"/>
      <c r="C2678" s="3"/>
      <c r="D2678" s="4"/>
      <c r="E2678" s="5"/>
      <c r="F2678" s="19"/>
      <c r="G2678" s="6"/>
      <c r="H2678" s="5"/>
      <c r="I2678" s="5"/>
      <c r="J2678" s="5"/>
      <c r="K2678" s="3"/>
      <c r="L2678" s="20"/>
      <c r="M2678" s="8"/>
      <c r="N2678" s="3"/>
      <c r="O2678" s="3"/>
      <c r="P2678" s="21"/>
      <c r="Q2678" s="2"/>
      <c r="R2678" s="9"/>
      <c r="S2678" s="9"/>
      <c r="T2678" s="9"/>
      <c r="U2678" s="9"/>
      <c r="V2678" s="9"/>
      <c r="W2678" s="9"/>
      <c r="X2678" s="9"/>
      <c r="Y2678" s="9"/>
      <c r="Z2678" s="9"/>
      <c r="AA2678" s="9"/>
      <c r="AB2678" s="9"/>
      <c r="AC2678" s="9"/>
      <c r="AD2678" s="9"/>
      <c r="AE2678" s="9"/>
      <c r="AF2678" s="59">
        <f t="shared" si="897"/>
        <v>45139</v>
      </c>
      <c r="AG2678" s="15">
        <f t="shared" si="894"/>
        <v>0</v>
      </c>
      <c r="AH2678" s="15">
        <f t="shared" si="894"/>
        <v>0</v>
      </c>
      <c r="AI2678" s="4">
        <f t="shared" si="894"/>
        <v>0</v>
      </c>
      <c r="AJ2678" s="16">
        <f t="shared" si="894"/>
        <v>0</v>
      </c>
      <c r="AK2678" s="4">
        <f t="shared" si="894"/>
        <v>0</v>
      </c>
      <c r="AL2678" s="59">
        <f t="shared" si="895"/>
        <v>45139</v>
      </c>
      <c r="AM2678" s="16">
        <f t="shared" si="896"/>
        <v>0</v>
      </c>
      <c r="AN2678" s="15">
        <f t="shared" si="896"/>
        <v>0</v>
      </c>
      <c r="AO2678" s="9">
        <f t="shared" si="896"/>
        <v>0</v>
      </c>
      <c r="AP2678" s="17">
        <f t="shared" si="896"/>
        <v>0</v>
      </c>
      <c r="AQ2678" s="15">
        <f t="shared" si="896"/>
        <v>0</v>
      </c>
      <c r="AR2678" s="10">
        <f t="shared" si="896"/>
        <v>0</v>
      </c>
      <c r="AS2678" s="59">
        <f t="shared" si="896"/>
        <v>0</v>
      </c>
      <c r="AT2678" s="18"/>
      <c r="AU2678" s="18"/>
      <c r="AV2678" s="40"/>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8"/>
      <c r="FH2678" s="18"/>
      <c r="FI2678" s="18"/>
      <c r="FJ2678" s="18"/>
      <c r="FK2678" s="18"/>
      <c r="FL2678" s="18"/>
      <c r="FM2678" s="18"/>
      <c r="FN2678" s="18"/>
      <c r="FO2678" s="18"/>
      <c r="FP2678" s="18"/>
      <c r="FQ2678" s="18"/>
      <c r="FR2678" s="18"/>
      <c r="FS2678" s="18"/>
      <c r="FT2678" s="18"/>
      <c r="FU2678" s="18"/>
      <c r="FV2678" s="18"/>
      <c r="FW2678" s="18"/>
      <c r="FX2678" s="18"/>
      <c r="FY2678" s="18"/>
      <c r="FZ2678" s="18"/>
      <c r="GA2678" s="18"/>
      <c r="GB2678" s="18"/>
      <c r="GC2678" s="18"/>
      <c r="GD2678" s="18"/>
      <c r="GE2678" s="18"/>
      <c r="GF2678" s="18"/>
      <c r="GG2678" s="18"/>
      <c r="GH2678" s="18"/>
      <c r="GI2678" s="18"/>
      <c r="GJ2678" s="18"/>
      <c r="GK2678" s="18"/>
      <c r="GL2678" s="18"/>
      <c r="GM2678" s="18"/>
      <c r="GN2678" s="18"/>
      <c r="GO2678" s="18"/>
      <c r="GP2678" s="18"/>
      <c r="GQ2678" s="18"/>
      <c r="GR2678" s="18"/>
      <c r="GS2678" s="18"/>
      <c r="GT2678" s="18"/>
    </row>
    <row r="2679" spans="1:202" x14ac:dyDescent="0.2">
      <c r="A2679" s="122"/>
      <c r="B2679" s="3"/>
      <c r="C2679" s="3"/>
      <c r="D2679" s="4"/>
      <c r="E2679" s="5"/>
      <c r="F2679" s="19"/>
      <c r="G2679" s="6"/>
      <c r="H2679" s="5"/>
      <c r="I2679" s="5"/>
      <c r="J2679" s="5"/>
      <c r="K2679" s="3"/>
      <c r="L2679" s="20"/>
      <c r="M2679" s="8"/>
      <c r="N2679" s="3"/>
      <c r="O2679" s="3"/>
      <c r="P2679" s="21"/>
      <c r="Q2679" s="2"/>
      <c r="R2679" s="9"/>
      <c r="S2679" s="9"/>
      <c r="T2679" s="9"/>
      <c r="U2679" s="9"/>
      <c r="V2679" s="9"/>
      <c r="W2679" s="9"/>
      <c r="X2679" s="9"/>
      <c r="Y2679" s="9"/>
      <c r="Z2679" s="9"/>
      <c r="AA2679" s="9"/>
      <c r="AB2679" s="9"/>
      <c r="AC2679" s="9"/>
      <c r="AD2679" s="9"/>
      <c r="AE2679" s="9"/>
      <c r="AF2679" s="59">
        <f t="shared" si="897"/>
        <v>45140</v>
      </c>
      <c r="AG2679" s="15">
        <f t="shared" si="894"/>
        <v>0</v>
      </c>
      <c r="AH2679" s="15">
        <f t="shared" si="894"/>
        <v>0</v>
      </c>
      <c r="AI2679" s="4">
        <f t="shared" si="894"/>
        <v>0</v>
      </c>
      <c r="AJ2679" s="16">
        <f t="shared" si="894"/>
        <v>0</v>
      </c>
      <c r="AK2679" s="4">
        <f t="shared" si="894"/>
        <v>0</v>
      </c>
      <c r="AL2679" s="59">
        <f t="shared" si="895"/>
        <v>45140</v>
      </c>
      <c r="AM2679" s="16">
        <f t="shared" si="896"/>
        <v>0</v>
      </c>
      <c r="AN2679" s="15">
        <f t="shared" si="896"/>
        <v>0</v>
      </c>
      <c r="AO2679" s="9">
        <f t="shared" si="896"/>
        <v>0</v>
      </c>
      <c r="AP2679" s="17">
        <f t="shared" si="896"/>
        <v>0</v>
      </c>
      <c r="AQ2679" s="15">
        <f t="shared" si="896"/>
        <v>0</v>
      </c>
      <c r="AR2679" s="10">
        <f t="shared" si="896"/>
        <v>0</v>
      </c>
      <c r="AS2679" s="59">
        <f t="shared" si="896"/>
        <v>0</v>
      </c>
      <c r="AT2679" s="18"/>
      <c r="AU2679" s="18"/>
      <c r="AV2679" s="40"/>
      <c r="AW2679" s="18"/>
      <c r="AX2679" s="18"/>
      <c r="AY2679" s="18"/>
      <c r="AZ2679" s="18"/>
      <c r="BA2679" s="18"/>
      <c r="BB2679" s="18"/>
      <c r="BC2679" s="18"/>
      <c r="BD2679" s="18"/>
      <c r="BE2679" s="18"/>
      <c r="BF2679" s="18"/>
      <c r="BG2679" s="18"/>
      <c r="BH2679" s="18"/>
      <c r="BI2679" s="18"/>
      <c r="BJ2679" s="18"/>
      <c r="BK2679" s="18"/>
      <c r="BL2679" s="18"/>
      <c r="BM2679" s="18"/>
      <c r="BN2679" s="18"/>
      <c r="BO2679" s="18"/>
      <c r="BP2679" s="18"/>
      <c r="BQ2679" s="18"/>
      <c r="BR2679" s="18"/>
      <c r="BS2679" s="18"/>
      <c r="BT2679" s="18"/>
      <c r="BU2679" s="18"/>
      <c r="BV2679" s="18"/>
      <c r="BW2679" s="18"/>
      <c r="BX2679" s="18"/>
      <c r="BY2679" s="18"/>
      <c r="BZ2679" s="18"/>
      <c r="CA2679" s="18"/>
      <c r="CB2679" s="18"/>
      <c r="CC2679" s="18"/>
      <c r="CD2679" s="18"/>
      <c r="CE2679" s="18"/>
      <c r="CF2679" s="18"/>
      <c r="CG2679" s="18"/>
      <c r="CH2679" s="18"/>
      <c r="CI2679" s="18"/>
      <c r="CJ2679" s="18"/>
      <c r="CK2679" s="18"/>
      <c r="CL2679" s="18"/>
      <c r="CM2679" s="18"/>
      <c r="CN2679" s="18"/>
      <c r="CO2679" s="18"/>
      <c r="CP2679" s="18"/>
      <c r="CQ2679" s="18"/>
      <c r="CR2679" s="18"/>
      <c r="CS2679" s="18"/>
      <c r="CT2679" s="18"/>
      <c r="CU2679" s="18"/>
      <c r="CV2679" s="18"/>
      <c r="CW2679" s="18"/>
      <c r="CX2679" s="18"/>
      <c r="CY2679" s="18"/>
      <c r="CZ2679" s="18"/>
      <c r="DA2679" s="18"/>
      <c r="DB2679" s="18"/>
      <c r="DC2679" s="18"/>
      <c r="DD2679" s="18"/>
      <c r="DE2679" s="18"/>
      <c r="DF2679" s="18"/>
      <c r="DG2679" s="18"/>
      <c r="DH2679" s="18"/>
      <c r="DI2679" s="18"/>
      <c r="DJ2679" s="18"/>
      <c r="DK2679" s="18"/>
      <c r="DL2679" s="18"/>
      <c r="DM2679" s="18"/>
      <c r="DN2679" s="18"/>
      <c r="DO2679" s="18"/>
      <c r="DP2679" s="18"/>
      <c r="DQ2679" s="18"/>
      <c r="DR2679" s="18"/>
      <c r="DS2679" s="18"/>
      <c r="DT2679" s="18"/>
      <c r="DU2679" s="18"/>
      <c r="DV2679" s="18"/>
      <c r="DW2679" s="18"/>
      <c r="DX2679" s="18"/>
      <c r="DY2679" s="18"/>
      <c r="DZ2679" s="18"/>
      <c r="EA2679" s="18"/>
      <c r="EB2679" s="18"/>
      <c r="EC2679" s="18"/>
      <c r="ED2679" s="18"/>
      <c r="EE2679" s="18"/>
      <c r="EF2679" s="18"/>
      <c r="EG2679" s="18"/>
      <c r="EH2679" s="18"/>
      <c r="EI2679" s="18"/>
      <c r="EJ2679" s="18"/>
      <c r="EK2679" s="18"/>
      <c r="EL2679" s="18"/>
      <c r="EM2679" s="18"/>
      <c r="EN2679" s="18"/>
      <c r="EO2679" s="18"/>
      <c r="EP2679" s="18"/>
      <c r="EQ2679" s="18"/>
      <c r="ER2679" s="18"/>
      <c r="ES2679" s="18"/>
      <c r="ET2679" s="18"/>
      <c r="EU2679" s="18"/>
      <c r="EV2679" s="18"/>
      <c r="EW2679" s="18"/>
      <c r="EX2679" s="18"/>
      <c r="EY2679" s="18"/>
      <c r="EZ2679" s="18"/>
      <c r="FA2679" s="18"/>
      <c r="FB2679" s="18"/>
      <c r="FC2679" s="18"/>
      <c r="FD2679" s="18"/>
      <c r="FE2679" s="18"/>
      <c r="FF2679" s="18"/>
      <c r="FG2679" s="18"/>
      <c r="FH2679" s="18"/>
      <c r="FI2679" s="18"/>
      <c r="FJ2679" s="18"/>
      <c r="FK2679" s="18"/>
      <c r="FL2679" s="18"/>
      <c r="FM2679" s="18"/>
      <c r="FN2679" s="18"/>
      <c r="FO2679" s="18"/>
      <c r="FP2679" s="18"/>
      <c r="FQ2679" s="18"/>
      <c r="FR2679" s="18"/>
      <c r="FS2679" s="18"/>
      <c r="FT2679" s="18"/>
      <c r="FU2679" s="18"/>
      <c r="FV2679" s="18"/>
      <c r="FW2679" s="18"/>
      <c r="FX2679" s="18"/>
      <c r="FY2679" s="18"/>
      <c r="FZ2679" s="18"/>
      <c r="GA2679" s="18"/>
      <c r="GB2679" s="18"/>
      <c r="GC2679" s="18"/>
      <c r="GD2679" s="18"/>
      <c r="GE2679" s="18"/>
      <c r="GF2679" s="18"/>
      <c r="GG2679" s="18"/>
      <c r="GH2679" s="18"/>
      <c r="GI2679" s="18"/>
      <c r="GJ2679" s="18"/>
      <c r="GK2679" s="18"/>
      <c r="GL2679" s="18"/>
      <c r="GM2679" s="18"/>
      <c r="GN2679" s="18"/>
      <c r="GO2679" s="18"/>
      <c r="GP2679" s="18"/>
      <c r="GQ2679" s="18"/>
      <c r="GR2679" s="18"/>
      <c r="GS2679" s="18"/>
      <c r="GT2679" s="18"/>
    </row>
    <row r="2680" spans="1:202" x14ac:dyDescent="0.2">
      <c r="A2680" s="122"/>
      <c r="B2680" s="3"/>
      <c r="C2680" s="3"/>
      <c r="D2680" s="4"/>
      <c r="E2680" s="5"/>
      <c r="F2680" s="19"/>
      <c r="G2680" s="6"/>
      <c r="H2680" s="5"/>
      <c r="I2680" s="5"/>
      <c r="J2680" s="5"/>
      <c r="K2680" s="3"/>
      <c r="L2680" s="20"/>
      <c r="M2680" s="8"/>
      <c r="N2680" s="3"/>
      <c r="O2680" s="3"/>
      <c r="P2680" s="21"/>
      <c r="Q2680" s="2"/>
      <c r="R2680" s="9"/>
      <c r="S2680" s="9"/>
      <c r="T2680" s="9"/>
      <c r="U2680" s="9"/>
      <c r="V2680" s="9"/>
      <c r="W2680" s="9"/>
      <c r="X2680" s="9"/>
      <c r="Y2680" s="9"/>
      <c r="Z2680" s="9"/>
      <c r="AA2680" s="9"/>
      <c r="AB2680" s="9"/>
      <c r="AC2680" s="9"/>
      <c r="AD2680" s="9"/>
      <c r="AE2680" s="9"/>
      <c r="AF2680" s="59">
        <f t="shared" si="897"/>
        <v>45141</v>
      </c>
      <c r="AG2680" s="15">
        <f t="shared" si="894"/>
        <v>0</v>
      </c>
      <c r="AH2680" s="15">
        <f t="shared" si="894"/>
        <v>0</v>
      </c>
      <c r="AI2680" s="4">
        <f t="shared" si="894"/>
        <v>0</v>
      </c>
      <c r="AJ2680" s="16">
        <f t="shared" si="894"/>
        <v>0</v>
      </c>
      <c r="AK2680" s="4">
        <f t="shared" si="894"/>
        <v>0</v>
      </c>
      <c r="AL2680" s="59">
        <f t="shared" si="895"/>
        <v>45141</v>
      </c>
      <c r="AM2680" s="16">
        <f t="shared" si="896"/>
        <v>0</v>
      </c>
      <c r="AN2680" s="15">
        <f t="shared" si="896"/>
        <v>0</v>
      </c>
      <c r="AO2680" s="9">
        <f t="shared" si="896"/>
        <v>0</v>
      </c>
      <c r="AP2680" s="17">
        <f t="shared" si="896"/>
        <v>0</v>
      </c>
      <c r="AQ2680" s="15">
        <f t="shared" si="896"/>
        <v>0</v>
      </c>
      <c r="AR2680" s="10">
        <f t="shared" si="896"/>
        <v>0</v>
      </c>
      <c r="AS2680" s="59">
        <f t="shared" si="896"/>
        <v>0</v>
      </c>
      <c r="AT2680" s="18"/>
      <c r="AU2680" s="18"/>
      <c r="AV2680" s="40"/>
      <c r="AW2680" s="18"/>
      <c r="AX2680" s="18"/>
      <c r="AY2680" s="18"/>
      <c r="AZ2680" s="18"/>
      <c r="BA2680" s="18"/>
      <c r="BB2680" s="18"/>
      <c r="BC2680" s="18"/>
      <c r="BD2680" s="18"/>
      <c r="BE2680" s="18"/>
      <c r="BF2680" s="18"/>
      <c r="BG2680" s="18"/>
      <c r="BH2680" s="18"/>
      <c r="BI2680" s="18"/>
      <c r="BJ2680" s="18"/>
      <c r="BK2680" s="18"/>
      <c r="BL2680" s="18"/>
      <c r="BM2680" s="18"/>
      <c r="BN2680" s="18"/>
      <c r="BO2680" s="18"/>
      <c r="BP2680" s="18"/>
      <c r="BQ2680" s="18"/>
      <c r="BR2680" s="18"/>
      <c r="BS2680" s="18"/>
      <c r="BT2680" s="18"/>
      <c r="BU2680" s="18"/>
      <c r="BV2680" s="18"/>
      <c r="BW2680" s="18"/>
      <c r="BX2680" s="18"/>
      <c r="BY2680" s="18"/>
      <c r="BZ2680" s="18"/>
      <c r="CA2680" s="18"/>
      <c r="CB2680" s="18"/>
      <c r="CC2680" s="18"/>
      <c r="CD2680" s="18"/>
      <c r="CE2680" s="18"/>
      <c r="CF2680" s="18"/>
      <c r="CG2680" s="18"/>
      <c r="CH2680" s="18"/>
      <c r="CI2680" s="18"/>
      <c r="CJ2680" s="18"/>
      <c r="CK2680" s="18"/>
      <c r="CL2680" s="18"/>
      <c r="CM2680" s="18"/>
      <c r="CN2680" s="18"/>
      <c r="CO2680" s="18"/>
      <c r="CP2680" s="18"/>
      <c r="CQ2680" s="18"/>
      <c r="CR2680" s="18"/>
      <c r="CS2680" s="18"/>
      <c r="CT2680" s="18"/>
      <c r="CU2680" s="18"/>
      <c r="CV2680" s="18"/>
      <c r="CW2680" s="18"/>
      <c r="CX2680" s="18"/>
      <c r="CY2680" s="18"/>
      <c r="CZ2680" s="18"/>
      <c r="DA2680" s="18"/>
      <c r="DB2680" s="18"/>
      <c r="DC2680" s="18"/>
      <c r="DD2680" s="18"/>
      <c r="DE2680" s="18"/>
      <c r="DF2680" s="18"/>
      <c r="DG2680" s="18"/>
      <c r="DH2680" s="18"/>
      <c r="DI2680" s="18"/>
      <c r="DJ2680" s="18"/>
      <c r="DK2680" s="18"/>
      <c r="DL2680" s="18"/>
      <c r="DM2680" s="18"/>
      <c r="DN2680" s="18"/>
      <c r="DO2680" s="18"/>
      <c r="DP2680" s="18"/>
      <c r="DQ2680" s="18"/>
      <c r="DR2680" s="18"/>
      <c r="DS2680" s="18"/>
      <c r="DT2680" s="18"/>
      <c r="DU2680" s="18"/>
      <c r="DV2680" s="18"/>
      <c r="DW2680" s="18"/>
      <c r="DX2680" s="18"/>
      <c r="DY2680" s="18"/>
      <c r="DZ2680" s="18"/>
      <c r="EA2680" s="18"/>
      <c r="EB2680" s="18"/>
      <c r="EC2680" s="18"/>
      <c r="ED2680" s="18"/>
      <c r="EE2680" s="18"/>
      <c r="EF2680" s="18"/>
      <c r="EG2680" s="18"/>
      <c r="EH2680" s="18"/>
      <c r="EI2680" s="18"/>
      <c r="EJ2680" s="18"/>
      <c r="EK2680" s="18"/>
      <c r="EL2680" s="18"/>
      <c r="EM2680" s="18"/>
      <c r="EN2680" s="18"/>
      <c r="EO2680" s="18"/>
      <c r="EP2680" s="18"/>
      <c r="EQ2680" s="18"/>
      <c r="ER2680" s="18"/>
      <c r="ES2680" s="18"/>
      <c r="ET2680" s="18"/>
      <c r="EU2680" s="18"/>
      <c r="EV2680" s="18"/>
      <c r="EW2680" s="18"/>
      <c r="EX2680" s="18"/>
      <c r="EY2680" s="18"/>
      <c r="EZ2680" s="18"/>
      <c r="FA2680" s="18"/>
      <c r="FB2680" s="18"/>
      <c r="FC2680" s="18"/>
      <c r="FD2680" s="18"/>
      <c r="FE2680" s="18"/>
      <c r="FF2680" s="18"/>
      <c r="FG2680" s="18"/>
      <c r="FH2680" s="18"/>
      <c r="FI2680" s="18"/>
      <c r="FJ2680" s="18"/>
      <c r="FK2680" s="18"/>
      <c r="FL2680" s="18"/>
      <c r="FM2680" s="18"/>
      <c r="FN2680" s="18"/>
      <c r="FO2680" s="18"/>
      <c r="FP2680" s="18"/>
      <c r="FQ2680" s="18"/>
      <c r="FR2680" s="18"/>
      <c r="FS2680" s="18"/>
      <c r="FT2680" s="18"/>
      <c r="FU2680" s="18"/>
      <c r="FV2680" s="18"/>
      <c r="FW2680" s="18"/>
      <c r="FX2680" s="18"/>
      <c r="FY2680" s="18"/>
      <c r="FZ2680" s="18"/>
      <c r="GA2680" s="18"/>
      <c r="GB2680" s="18"/>
      <c r="GC2680" s="18"/>
      <c r="GD2680" s="18"/>
      <c r="GE2680" s="18"/>
      <c r="GF2680" s="18"/>
      <c r="GG2680" s="18"/>
      <c r="GH2680" s="18"/>
      <c r="GI2680" s="18"/>
      <c r="GJ2680" s="18"/>
      <c r="GK2680" s="18"/>
      <c r="GL2680" s="18"/>
      <c r="GM2680" s="18"/>
      <c r="GN2680" s="18"/>
      <c r="GO2680" s="18"/>
      <c r="GP2680" s="18"/>
      <c r="GQ2680" s="18"/>
      <c r="GR2680" s="18"/>
      <c r="GS2680" s="18"/>
      <c r="GT2680" s="18"/>
    </row>
    <row r="2681" spans="1:202" x14ac:dyDescent="0.2">
      <c r="A2681" s="122"/>
      <c r="B2681" s="3"/>
      <c r="C2681" s="3"/>
      <c r="D2681" s="4"/>
      <c r="E2681" s="5"/>
      <c r="F2681" s="19"/>
      <c r="G2681" s="6"/>
      <c r="H2681" s="5"/>
      <c r="I2681" s="5"/>
      <c r="J2681" s="5"/>
      <c r="K2681" s="3"/>
      <c r="L2681" s="20"/>
      <c r="M2681" s="8"/>
      <c r="N2681" s="3"/>
      <c r="O2681" s="3"/>
      <c r="P2681" s="21"/>
      <c r="Q2681" s="2"/>
      <c r="R2681" s="9"/>
      <c r="S2681" s="9"/>
      <c r="T2681" s="9"/>
      <c r="U2681" s="9"/>
      <c r="V2681" s="9"/>
      <c r="W2681" s="9"/>
      <c r="X2681" s="9"/>
      <c r="Y2681" s="9"/>
      <c r="Z2681" s="9"/>
      <c r="AA2681" s="9"/>
      <c r="AB2681" s="9"/>
      <c r="AC2681" s="9"/>
      <c r="AD2681" s="9"/>
      <c r="AE2681" s="9"/>
      <c r="AF2681" s="59">
        <f t="shared" si="897"/>
        <v>45142</v>
      </c>
      <c r="AG2681" s="15">
        <f t="shared" si="894"/>
        <v>0</v>
      </c>
      <c r="AH2681" s="15">
        <f t="shared" si="894"/>
        <v>0</v>
      </c>
      <c r="AI2681" s="4">
        <f t="shared" si="894"/>
        <v>0</v>
      </c>
      <c r="AJ2681" s="16">
        <f t="shared" si="894"/>
        <v>0</v>
      </c>
      <c r="AK2681" s="4">
        <f t="shared" si="894"/>
        <v>0</v>
      </c>
      <c r="AL2681" s="59">
        <f t="shared" si="895"/>
        <v>45142</v>
      </c>
      <c r="AM2681" s="16">
        <f t="shared" si="896"/>
        <v>0</v>
      </c>
      <c r="AN2681" s="15">
        <f t="shared" si="896"/>
        <v>0</v>
      </c>
      <c r="AO2681" s="9">
        <f t="shared" si="896"/>
        <v>0</v>
      </c>
      <c r="AP2681" s="17">
        <f t="shared" si="896"/>
        <v>0</v>
      </c>
      <c r="AQ2681" s="15">
        <f t="shared" si="896"/>
        <v>0</v>
      </c>
      <c r="AR2681" s="10">
        <f t="shared" si="896"/>
        <v>0</v>
      </c>
      <c r="AS2681" s="59">
        <f t="shared" si="896"/>
        <v>0</v>
      </c>
      <c r="AT2681" s="18"/>
      <c r="AU2681" s="18"/>
      <c r="AV2681" s="40"/>
      <c r="AW2681" s="18"/>
      <c r="AX2681" s="18"/>
      <c r="AY2681" s="18"/>
      <c r="AZ2681" s="18"/>
      <c r="BA2681" s="18"/>
      <c r="BB2681" s="18"/>
      <c r="BC2681" s="18"/>
      <c r="BD2681" s="18"/>
      <c r="BE2681" s="18"/>
      <c r="BF2681" s="18"/>
      <c r="BG2681" s="18"/>
      <c r="BH2681" s="18"/>
      <c r="BI2681" s="18"/>
      <c r="BJ2681" s="18"/>
      <c r="BK2681" s="18"/>
      <c r="BL2681" s="18"/>
      <c r="BM2681" s="18"/>
      <c r="BN2681" s="18"/>
      <c r="BO2681" s="18"/>
      <c r="BP2681" s="18"/>
      <c r="BQ2681" s="18"/>
      <c r="BR2681" s="18"/>
      <c r="BS2681" s="18"/>
      <c r="BT2681" s="18"/>
      <c r="BU2681" s="18"/>
      <c r="BV2681" s="18"/>
      <c r="BW2681" s="18"/>
      <c r="BX2681" s="18"/>
      <c r="BY2681" s="18"/>
      <c r="BZ2681" s="18"/>
      <c r="CA2681" s="18"/>
      <c r="CB2681" s="18"/>
      <c r="CC2681" s="18"/>
      <c r="CD2681" s="18"/>
      <c r="CE2681" s="18"/>
      <c r="CF2681" s="18"/>
      <c r="CG2681" s="18"/>
      <c r="CH2681" s="18"/>
      <c r="CI2681" s="18"/>
      <c r="CJ2681" s="18"/>
      <c r="CK2681" s="18"/>
      <c r="CL2681" s="18"/>
      <c r="CM2681" s="18"/>
      <c r="CN2681" s="18"/>
      <c r="CO2681" s="18"/>
      <c r="CP2681" s="18"/>
      <c r="CQ2681" s="18"/>
      <c r="CR2681" s="18"/>
      <c r="CS2681" s="18"/>
      <c r="CT2681" s="18"/>
      <c r="CU2681" s="18"/>
      <c r="CV2681" s="18"/>
      <c r="CW2681" s="18"/>
      <c r="CX2681" s="18"/>
      <c r="CY2681" s="18"/>
      <c r="CZ2681" s="18"/>
      <c r="DA2681" s="18"/>
      <c r="DB2681" s="18"/>
      <c r="DC2681" s="18"/>
      <c r="DD2681" s="18"/>
      <c r="DE2681" s="18"/>
      <c r="DF2681" s="18"/>
      <c r="DG2681" s="18"/>
      <c r="DH2681" s="18"/>
      <c r="DI2681" s="18"/>
      <c r="DJ2681" s="18"/>
      <c r="DK2681" s="18"/>
      <c r="DL2681" s="18"/>
      <c r="DM2681" s="18"/>
      <c r="DN2681" s="18"/>
      <c r="DO2681" s="18"/>
      <c r="DP2681" s="18"/>
      <c r="DQ2681" s="18"/>
      <c r="DR2681" s="18"/>
      <c r="DS2681" s="18"/>
      <c r="DT2681" s="18"/>
      <c r="DU2681" s="18"/>
      <c r="DV2681" s="18"/>
      <c r="DW2681" s="18"/>
      <c r="DX2681" s="18"/>
      <c r="DY2681" s="18"/>
      <c r="DZ2681" s="18"/>
      <c r="EA2681" s="18"/>
      <c r="EB2681" s="18"/>
      <c r="EC2681" s="18"/>
      <c r="ED2681" s="18"/>
      <c r="EE2681" s="18"/>
      <c r="EF2681" s="18"/>
      <c r="EG2681" s="18"/>
      <c r="EH2681" s="18"/>
      <c r="EI2681" s="18"/>
      <c r="EJ2681" s="18"/>
      <c r="EK2681" s="18"/>
      <c r="EL2681" s="18"/>
      <c r="EM2681" s="18"/>
      <c r="EN2681" s="18"/>
      <c r="EO2681" s="18"/>
      <c r="EP2681" s="18"/>
      <c r="EQ2681" s="18"/>
      <c r="ER2681" s="18"/>
      <c r="ES2681" s="18"/>
      <c r="ET2681" s="18"/>
      <c r="EU2681" s="18"/>
      <c r="EV2681" s="18"/>
      <c r="EW2681" s="18"/>
      <c r="EX2681" s="18"/>
      <c r="EY2681" s="18"/>
      <c r="EZ2681" s="18"/>
      <c r="FA2681" s="18"/>
      <c r="FB2681" s="18"/>
      <c r="FC2681" s="18"/>
      <c r="FD2681" s="18"/>
      <c r="FE2681" s="18"/>
      <c r="FF2681" s="18"/>
      <c r="FG2681" s="18"/>
      <c r="FH2681" s="18"/>
      <c r="FI2681" s="18"/>
      <c r="FJ2681" s="18"/>
      <c r="FK2681" s="18"/>
      <c r="FL2681" s="18"/>
      <c r="FM2681" s="18"/>
      <c r="FN2681" s="18"/>
      <c r="FO2681" s="18"/>
      <c r="FP2681" s="18"/>
      <c r="FQ2681" s="18"/>
      <c r="FR2681" s="18"/>
      <c r="FS2681" s="18"/>
      <c r="FT2681" s="18"/>
      <c r="FU2681" s="18"/>
      <c r="FV2681" s="18"/>
      <c r="FW2681" s="18"/>
      <c r="FX2681" s="18"/>
      <c r="FY2681" s="18"/>
      <c r="FZ2681" s="18"/>
      <c r="GA2681" s="18"/>
      <c r="GB2681" s="18"/>
      <c r="GC2681" s="18"/>
      <c r="GD2681" s="18"/>
      <c r="GE2681" s="18"/>
      <c r="GF2681" s="18"/>
      <c r="GG2681" s="18"/>
      <c r="GH2681" s="18"/>
      <c r="GI2681" s="18"/>
      <c r="GJ2681" s="18"/>
      <c r="GK2681" s="18"/>
      <c r="GL2681" s="18"/>
      <c r="GM2681" s="18"/>
      <c r="GN2681" s="18"/>
      <c r="GO2681" s="18"/>
      <c r="GP2681" s="18"/>
      <c r="GQ2681" s="18"/>
      <c r="GR2681" s="18"/>
      <c r="GS2681" s="18"/>
      <c r="GT2681" s="18"/>
    </row>
    <row r="2682" spans="1:202" x14ac:dyDescent="0.2">
      <c r="A2682" s="122"/>
      <c r="B2682" s="3"/>
      <c r="C2682" s="3"/>
      <c r="D2682" s="4"/>
      <c r="E2682" s="5"/>
      <c r="F2682" s="19"/>
      <c r="G2682" s="6"/>
      <c r="H2682" s="5"/>
      <c r="I2682" s="5"/>
      <c r="J2682" s="5"/>
      <c r="K2682" s="3"/>
      <c r="L2682" s="20"/>
      <c r="M2682" s="8"/>
      <c r="N2682" s="3"/>
      <c r="O2682" s="3"/>
      <c r="P2682" s="21"/>
      <c r="Q2682" s="2"/>
      <c r="R2682" s="9"/>
      <c r="S2682" s="9"/>
      <c r="T2682" s="9"/>
      <c r="U2682" s="9"/>
      <c r="V2682" s="9"/>
      <c r="W2682" s="9"/>
      <c r="X2682" s="9"/>
      <c r="Y2682" s="9"/>
      <c r="Z2682" s="9"/>
      <c r="AA2682" s="9"/>
      <c r="AB2682" s="9"/>
      <c r="AC2682" s="9"/>
      <c r="AD2682" s="9"/>
      <c r="AE2682" s="9"/>
      <c r="AF2682" s="59">
        <f t="shared" si="897"/>
        <v>45143</v>
      </c>
      <c r="AG2682" s="15">
        <f t="shared" si="894"/>
        <v>0</v>
      </c>
      <c r="AH2682" s="15">
        <f t="shared" si="894"/>
        <v>0</v>
      </c>
      <c r="AI2682" s="4">
        <f t="shared" si="894"/>
        <v>0</v>
      </c>
      <c r="AJ2682" s="16">
        <f t="shared" si="894"/>
        <v>0</v>
      </c>
      <c r="AK2682" s="4">
        <f t="shared" si="894"/>
        <v>0</v>
      </c>
      <c r="AL2682" s="59">
        <f t="shared" si="895"/>
        <v>45143</v>
      </c>
      <c r="AM2682" s="16">
        <f t="shared" si="896"/>
        <v>0</v>
      </c>
      <c r="AN2682" s="15">
        <f t="shared" si="896"/>
        <v>0</v>
      </c>
      <c r="AO2682" s="9">
        <f t="shared" si="896"/>
        <v>0</v>
      </c>
      <c r="AP2682" s="17">
        <f t="shared" si="896"/>
        <v>0</v>
      </c>
      <c r="AQ2682" s="15">
        <f t="shared" si="896"/>
        <v>0</v>
      </c>
      <c r="AR2682" s="10">
        <f t="shared" si="896"/>
        <v>0</v>
      </c>
      <c r="AS2682" s="59">
        <f t="shared" si="896"/>
        <v>0</v>
      </c>
      <c r="AT2682" s="18"/>
      <c r="AU2682" s="18"/>
      <c r="AV2682" s="40"/>
      <c r="AW2682" s="18"/>
      <c r="AX2682" s="18"/>
      <c r="AY2682" s="18"/>
      <c r="AZ2682" s="18"/>
      <c r="BA2682" s="18"/>
      <c r="BB2682" s="18"/>
      <c r="BC2682" s="18"/>
      <c r="BD2682" s="18"/>
      <c r="BE2682" s="18"/>
      <c r="BF2682" s="18"/>
      <c r="BG2682" s="18"/>
      <c r="BH2682" s="18"/>
      <c r="BI2682" s="18"/>
      <c r="BJ2682" s="18"/>
      <c r="BK2682" s="18"/>
      <c r="BL2682" s="18"/>
      <c r="BM2682" s="18"/>
      <c r="BN2682" s="18"/>
      <c r="BO2682" s="18"/>
      <c r="BP2682" s="18"/>
      <c r="BQ2682" s="18"/>
      <c r="BR2682" s="18"/>
      <c r="BS2682" s="18"/>
      <c r="BT2682" s="18"/>
      <c r="BU2682" s="18"/>
      <c r="BV2682" s="18"/>
      <c r="BW2682" s="18"/>
      <c r="BX2682" s="18"/>
      <c r="BY2682" s="18"/>
      <c r="BZ2682" s="18"/>
      <c r="CA2682" s="18"/>
      <c r="CB2682" s="18"/>
      <c r="CC2682" s="18"/>
      <c r="CD2682" s="18"/>
      <c r="CE2682" s="18"/>
      <c r="CF2682" s="18"/>
      <c r="CG2682" s="18"/>
      <c r="CH2682" s="18"/>
      <c r="CI2682" s="18"/>
      <c r="CJ2682" s="18"/>
      <c r="CK2682" s="18"/>
      <c r="CL2682" s="18"/>
      <c r="CM2682" s="18"/>
      <c r="CN2682" s="18"/>
      <c r="CO2682" s="18"/>
      <c r="CP2682" s="18"/>
      <c r="CQ2682" s="18"/>
      <c r="CR2682" s="18"/>
      <c r="CS2682" s="18"/>
      <c r="CT2682" s="18"/>
      <c r="CU2682" s="18"/>
      <c r="CV2682" s="18"/>
      <c r="CW2682" s="18"/>
      <c r="CX2682" s="18"/>
      <c r="CY2682" s="18"/>
      <c r="CZ2682" s="18"/>
      <c r="DA2682" s="18"/>
      <c r="DB2682" s="18"/>
      <c r="DC2682" s="18"/>
      <c r="DD2682" s="18"/>
      <c r="DE2682" s="18"/>
      <c r="DF2682" s="18"/>
      <c r="DG2682" s="18"/>
      <c r="DH2682" s="18"/>
      <c r="DI2682" s="18"/>
      <c r="DJ2682" s="18"/>
      <c r="DK2682" s="18"/>
      <c r="DL2682" s="18"/>
      <c r="DM2682" s="18"/>
      <c r="DN2682" s="18"/>
      <c r="DO2682" s="18"/>
      <c r="DP2682" s="18"/>
      <c r="DQ2682" s="18"/>
      <c r="DR2682" s="18"/>
      <c r="DS2682" s="18"/>
      <c r="DT2682" s="18"/>
      <c r="DU2682" s="18"/>
      <c r="DV2682" s="18"/>
      <c r="DW2682" s="18"/>
      <c r="DX2682" s="18"/>
      <c r="DY2682" s="18"/>
      <c r="DZ2682" s="18"/>
      <c r="EA2682" s="18"/>
      <c r="EB2682" s="18"/>
      <c r="EC2682" s="18"/>
      <c r="ED2682" s="18"/>
      <c r="EE2682" s="18"/>
      <c r="EF2682" s="18"/>
      <c r="EG2682" s="18"/>
      <c r="EH2682" s="18"/>
      <c r="EI2682" s="18"/>
      <c r="EJ2682" s="18"/>
      <c r="EK2682" s="18"/>
      <c r="EL2682" s="18"/>
      <c r="EM2682" s="18"/>
      <c r="EN2682" s="18"/>
      <c r="EO2682" s="18"/>
      <c r="EP2682" s="18"/>
      <c r="EQ2682" s="18"/>
      <c r="ER2682" s="18"/>
      <c r="ES2682" s="18"/>
      <c r="ET2682" s="18"/>
      <c r="EU2682" s="18"/>
      <c r="EV2682" s="18"/>
      <c r="EW2682" s="18"/>
      <c r="EX2682" s="18"/>
      <c r="EY2682" s="18"/>
      <c r="EZ2682" s="18"/>
      <c r="FA2682" s="18"/>
      <c r="FB2682" s="18"/>
      <c r="FC2682" s="18"/>
      <c r="FD2682" s="18"/>
      <c r="FE2682" s="18"/>
      <c r="FF2682" s="18"/>
      <c r="FG2682" s="18"/>
      <c r="FH2682" s="18"/>
      <c r="FI2682" s="18"/>
      <c r="FJ2682" s="18"/>
      <c r="FK2682" s="18"/>
      <c r="FL2682" s="18"/>
      <c r="FM2682" s="18"/>
      <c r="FN2682" s="18"/>
      <c r="FO2682" s="18"/>
      <c r="FP2682" s="18"/>
      <c r="FQ2682" s="18"/>
      <c r="FR2682" s="18"/>
      <c r="FS2682" s="18"/>
      <c r="FT2682" s="18"/>
      <c r="FU2682" s="18"/>
      <c r="FV2682" s="18"/>
      <c r="FW2682" s="18"/>
      <c r="FX2682" s="18"/>
      <c r="FY2682" s="18"/>
      <c r="FZ2682" s="18"/>
      <c r="GA2682" s="18"/>
      <c r="GB2682" s="18"/>
      <c r="GC2682" s="18"/>
      <c r="GD2682" s="18"/>
      <c r="GE2682" s="18"/>
      <c r="GF2682" s="18"/>
      <c r="GG2682" s="18"/>
      <c r="GH2682" s="18"/>
      <c r="GI2682" s="18"/>
      <c r="GJ2682" s="18"/>
      <c r="GK2682" s="18"/>
      <c r="GL2682" s="18"/>
      <c r="GM2682" s="18"/>
      <c r="GN2682" s="18"/>
      <c r="GO2682" s="18"/>
      <c r="GP2682" s="18"/>
      <c r="GQ2682" s="18"/>
      <c r="GR2682" s="18"/>
      <c r="GS2682" s="18"/>
      <c r="GT2682" s="18"/>
    </row>
    <row r="2683" spans="1:202" x14ac:dyDescent="0.2">
      <c r="A2683" s="122"/>
      <c r="B2683" s="3"/>
      <c r="C2683" s="3"/>
      <c r="D2683" s="4"/>
      <c r="E2683" s="5"/>
      <c r="F2683" s="19"/>
      <c r="G2683" s="6"/>
      <c r="H2683" s="5"/>
      <c r="I2683" s="5"/>
      <c r="J2683" s="5"/>
      <c r="K2683" s="3"/>
      <c r="L2683" s="20"/>
      <c r="M2683" s="8"/>
      <c r="N2683" s="3"/>
      <c r="O2683" s="3"/>
      <c r="P2683" s="21"/>
      <c r="Q2683" s="2"/>
      <c r="R2683" s="9"/>
      <c r="S2683" s="9"/>
      <c r="T2683" s="9"/>
      <c r="U2683" s="9"/>
      <c r="V2683" s="9"/>
      <c r="W2683" s="9"/>
      <c r="X2683" s="9"/>
      <c r="Y2683" s="9"/>
      <c r="Z2683" s="9"/>
      <c r="AA2683" s="9"/>
      <c r="AB2683" s="9"/>
      <c r="AC2683" s="9"/>
      <c r="AD2683" s="9"/>
      <c r="AE2683" s="9"/>
      <c r="AF2683" s="59">
        <f t="shared" si="897"/>
        <v>45144</v>
      </c>
      <c r="AG2683" s="15">
        <f t="shared" si="894"/>
        <v>0</v>
      </c>
      <c r="AH2683" s="15">
        <f t="shared" si="894"/>
        <v>0</v>
      </c>
      <c r="AI2683" s="4">
        <f t="shared" si="894"/>
        <v>0</v>
      </c>
      <c r="AJ2683" s="16">
        <f t="shared" si="894"/>
        <v>0</v>
      </c>
      <c r="AK2683" s="4">
        <f t="shared" si="894"/>
        <v>0</v>
      </c>
      <c r="AL2683" s="59">
        <f t="shared" si="895"/>
        <v>45144</v>
      </c>
      <c r="AM2683" s="16">
        <f t="shared" si="896"/>
        <v>0</v>
      </c>
      <c r="AN2683" s="15">
        <f t="shared" si="896"/>
        <v>0</v>
      </c>
      <c r="AO2683" s="9">
        <f t="shared" si="896"/>
        <v>0</v>
      </c>
      <c r="AP2683" s="17">
        <f t="shared" si="896"/>
        <v>0</v>
      </c>
      <c r="AQ2683" s="15">
        <f t="shared" si="896"/>
        <v>0</v>
      </c>
      <c r="AR2683" s="10">
        <f t="shared" si="896"/>
        <v>0</v>
      </c>
      <c r="AS2683" s="59">
        <f t="shared" si="896"/>
        <v>0</v>
      </c>
      <c r="AT2683" s="18"/>
      <c r="AU2683" s="18"/>
      <c r="AV2683" s="40"/>
      <c r="AW2683" s="18"/>
      <c r="AX2683" s="18"/>
      <c r="AY2683" s="18"/>
      <c r="AZ2683" s="18"/>
      <c r="BA2683" s="18"/>
      <c r="BB2683" s="18"/>
      <c r="BC2683" s="18"/>
      <c r="BD2683" s="18"/>
      <c r="BE2683" s="18"/>
      <c r="BF2683" s="18"/>
      <c r="BG2683" s="18"/>
      <c r="BH2683" s="18"/>
      <c r="BI2683" s="18"/>
      <c r="BJ2683" s="18"/>
      <c r="BK2683" s="18"/>
      <c r="BL2683" s="18"/>
      <c r="BM2683" s="18"/>
      <c r="BN2683" s="18"/>
      <c r="BO2683" s="18"/>
      <c r="BP2683" s="18"/>
      <c r="BQ2683" s="18"/>
      <c r="BR2683" s="18"/>
      <c r="BS2683" s="18"/>
      <c r="BT2683" s="18"/>
      <c r="BU2683" s="18"/>
      <c r="BV2683" s="18"/>
      <c r="BW2683" s="18"/>
      <c r="BX2683" s="18"/>
      <c r="BY2683" s="18"/>
      <c r="BZ2683" s="18"/>
      <c r="CA2683" s="18"/>
      <c r="CB2683" s="18"/>
      <c r="CC2683" s="18"/>
      <c r="CD2683" s="18"/>
      <c r="CE2683" s="18"/>
      <c r="CF2683" s="18"/>
      <c r="CG2683" s="18"/>
      <c r="CH2683" s="18"/>
      <c r="CI2683" s="18"/>
      <c r="CJ2683" s="18"/>
      <c r="CK2683" s="18"/>
      <c r="CL2683" s="18"/>
      <c r="CM2683" s="18"/>
      <c r="CN2683" s="18"/>
      <c r="CO2683" s="18"/>
      <c r="CP2683" s="18"/>
      <c r="CQ2683" s="18"/>
      <c r="CR2683" s="18"/>
      <c r="CS2683" s="18"/>
      <c r="CT2683" s="18"/>
      <c r="CU2683" s="18"/>
      <c r="CV2683" s="18"/>
      <c r="CW2683" s="18"/>
      <c r="CX2683" s="18"/>
      <c r="CY2683" s="18"/>
      <c r="CZ2683" s="18"/>
      <c r="DA2683" s="18"/>
      <c r="DB2683" s="18"/>
      <c r="DC2683" s="18"/>
      <c r="DD2683" s="18"/>
      <c r="DE2683" s="18"/>
      <c r="DF2683" s="18"/>
      <c r="DG2683" s="18"/>
      <c r="DH2683" s="18"/>
      <c r="DI2683" s="18"/>
      <c r="DJ2683" s="18"/>
      <c r="DK2683" s="18"/>
      <c r="DL2683" s="18"/>
      <c r="DM2683" s="18"/>
      <c r="DN2683" s="18"/>
      <c r="DO2683" s="18"/>
      <c r="DP2683" s="18"/>
      <c r="DQ2683" s="18"/>
      <c r="DR2683" s="18"/>
      <c r="DS2683" s="18"/>
      <c r="DT2683" s="18"/>
      <c r="DU2683" s="18"/>
      <c r="DV2683" s="18"/>
      <c r="DW2683" s="18"/>
      <c r="DX2683" s="18"/>
      <c r="DY2683" s="18"/>
      <c r="DZ2683" s="18"/>
      <c r="EA2683" s="18"/>
      <c r="EB2683" s="18"/>
      <c r="EC2683" s="18"/>
      <c r="ED2683" s="18"/>
      <c r="EE2683" s="18"/>
      <c r="EF2683" s="18"/>
      <c r="EG2683" s="18"/>
      <c r="EH2683" s="18"/>
      <c r="EI2683" s="18"/>
      <c r="EJ2683" s="18"/>
      <c r="EK2683" s="18"/>
      <c r="EL2683" s="18"/>
      <c r="EM2683" s="18"/>
      <c r="EN2683" s="18"/>
      <c r="EO2683" s="18"/>
      <c r="EP2683" s="18"/>
      <c r="EQ2683" s="18"/>
      <c r="ER2683" s="18"/>
      <c r="ES2683" s="18"/>
      <c r="ET2683" s="18"/>
      <c r="EU2683" s="18"/>
      <c r="EV2683" s="18"/>
      <c r="EW2683" s="18"/>
      <c r="EX2683" s="18"/>
      <c r="EY2683" s="18"/>
      <c r="EZ2683" s="18"/>
      <c r="FA2683" s="18"/>
      <c r="FB2683" s="18"/>
      <c r="FC2683" s="18"/>
      <c r="FD2683" s="18"/>
      <c r="FE2683" s="18"/>
      <c r="FF2683" s="18"/>
      <c r="FG2683" s="18"/>
      <c r="FH2683" s="18"/>
      <c r="FI2683" s="18"/>
      <c r="FJ2683" s="18"/>
      <c r="FK2683" s="18"/>
      <c r="FL2683" s="18"/>
      <c r="FM2683" s="18"/>
      <c r="FN2683" s="18"/>
      <c r="FO2683" s="18"/>
      <c r="FP2683" s="18"/>
      <c r="FQ2683" s="18"/>
      <c r="FR2683" s="18"/>
      <c r="FS2683" s="18"/>
      <c r="FT2683" s="18"/>
      <c r="FU2683" s="18"/>
      <c r="FV2683" s="18"/>
      <c r="FW2683" s="18"/>
      <c r="FX2683" s="18"/>
      <c r="FY2683" s="18"/>
      <c r="FZ2683" s="18"/>
      <c r="GA2683" s="18"/>
      <c r="GB2683" s="18"/>
      <c r="GC2683" s="18"/>
      <c r="GD2683" s="18"/>
      <c r="GE2683" s="18"/>
      <c r="GF2683" s="18"/>
      <c r="GG2683" s="18"/>
      <c r="GH2683" s="18"/>
      <c r="GI2683" s="18"/>
      <c r="GJ2683" s="18"/>
      <c r="GK2683" s="18"/>
      <c r="GL2683" s="18"/>
      <c r="GM2683" s="18"/>
      <c r="GN2683" s="18"/>
      <c r="GO2683" s="18"/>
      <c r="GP2683" s="18"/>
      <c r="GQ2683" s="18"/>
      <c r="GR2683" s="18"/>
      <c r="GS2683" s="18"/>
      <c r="GT2683" s="18"/>
    </row>
    <row r="2684" spans="1:202" x14ac:dyDescent="0.2">
      <c r="A2684" s="122"/>
      <c r="B2684" s="3"/>
      <c r="C2684" s="3"/>
      <c r="D2684" s="4"/>
      <c r="E2684" s="5"/>
      <c r="F2684" s="19"/>
      <c r="G2684" s="6"/>
      <c r="H2684" s="5"/>
      <c r="I2684" s="5"/>
      <c r="J2684" s="5"/>
      <c r="K2684" s="3"/>
      <c r="L2684" s="20"/>
      <c r="M2684" s="8"/>
      <c r="N2684" s="3"/>
      <c r="O2684" s="3"/>
      <c r="P2684" s="21"/>
      <c r="Q2684" s="2"/>
      <c r="R2684" s="9"/>
      <c r="S2684" s="9"/>
      <c r="T2684" s="9"/>
      <c r="U2684" s="9"/>
      <c r="V2684" s="9"/>
      <c r="W2684" s="9"/>
      <c r="X2684" s="9"/>
      <c r="Y2684" s="9"/>
      <c r="Z2684" s="9"/>
      <c r="AA2684" s="9"/>
      <c r="AB2684" s="9"/>
      <c r="AC2684" s="9"/>
      <c r="AD2684" s="9"/>
      <c r="AE2684" s="9"/>
      <c r="AF2684" s="59">
        <f t="shared" si="897"/>
        <v>45145</v>
      </c>
      <c r="AG2684" s="15">
        <f t="shared" si="894"/>
        <v>0</v>
      </c>
      <c r="AH2684" s="15">
        <f t="shared" si="894"/>
        <v>0</v>
      </c>
      <c r="AI2684" s="4">
        <f t="shared" si="894"/>
        <v>0</v>
      </c>
      <c r="AJ2684" s="16">
        <f t="shared" si="894"/>
        <v>0</v>
      </c>
      <c r="AK2684" s="4">
        <f t="shared" si="894"/>
        <v>0</v>
      </c>
      <c r="AL2684" s="59">
        <f t="shared" si="895"/>
        <v>45145</v>
      </c>
      <c r="AM2684" s="16">
        <f t="shared" si="896"/>
        <v>0</v>
      </c>
      <c r="AN2684" s="15">
        <f t="shared" si="896"/>
        <v>0</v>
      </c>
      <c r="AO2684" s="9">
        <f t="shared" si="896"/>
        <v>0</v>
      </c>
      <c r="AP2684" s="17">
        <f t="shared" si="896"/>
        <v>0</v>
      </c>
      <c r="AQ2684" s="15">
        <f t="shared" si="896"/>
        <v>0</v>
      </c>
      <c r="AR2684" s="10">
        <f t="shared" si="896"/>
        <v>0</v>
      </c>
      <c r="AS2684" s="59">
        <f t="shared" si="896"/>
        <v>0</v>
      </c>
      <c r="AT2684" s="18"/>
      <c r="AU2684" s="18"/>
      <c r="AV2684" s="40"/>
      <c r="AW2684" s="18"/>
      <c r="AX2684" s="18"/>
      <c r="AY2684" s="18"/>
      <c r="AZ2684" s="18"/>
      <c r="BA2684" s="18"/>
      <c r="BB2684" s="18"/>
      <c r="BC2684" s="18"/>
      <c r="BD2684" s="18"/>
      <c r="BE2684" s="18"/>
      <c r="BF2684" s="18"/>
      <c r="BG2684" s="18"/>
      <c r="BH2684" s="18"/>
      <c r="BI2684" s="18"/>
      <c r="BJ2684" s="18"/>
      <c r="BK2684" s="18"/>
      <c r="BL2684" s="18"/>
      <c r="BM2684" s="18"/>
      <c r="BN2684" s="18"/>
      <c r="BO2684" s="18"/>
      <c r="BP2684" s="18"/>
      <c r="BQ2684" s="18"/>
      <c r="BR2684" s="18"/>
      <c r="BS2684" s="18"/>
      <c r="BT2684" s="18"/>
      <c r="BU2684" s="18"/>
      <c r="BV2684" s="18"/>
      <c r="BW2684" s="18"/>
      <c r="BX2684" s="18"/>
      <c r="BY2684" s="18"/>
      <c r="BZ2684" s="18"/>
      <c r="CA2684" s="18"/>
      <c r="CB2684" s="18"/>
      <c r="CC2684" s="18"/>
      <c r="CD2684" s="18"/>
      <c r="CE2684" s="18"/>
      <c r="CF2684" s="18"/>
      <c r="CG2684" s="18"/>
      <c r="CH2684" s="18"/>
      <c r="CI2684" s="18"/>
      <c r="CJ2684" s="18"/>
      <c r="CK2684" s="18"/>
      <c r="CL2684" s="18"/>
      <c r="CM2684" s="18"/>
      <c r="CN2684" s="18"/>
      <c r="CO2684" s="18"/>
      <c r="CP2684" s="18"/>
      <c r="CQ2684" s="18"/>
      <c r="CR2684" s="18"/>
      <c r="CS2684" s="18"/>
      <c r="CT2684" s="18"/>
      <c r="CU2684" s="18"/>
      <c r="CV2684" s="18"/>
      <c r="CW2684" s="18"/>
      <c r="CX2684" s="18"/>
      <c r="CY2684" s="18"/>
      <c r="CZ2684" s="18"/>
      <c r="DA2684" s="18"/>
      <c r="DB2684" s="18"/>
      <c r="DC2684" s="18"/>
      <c r="DD2684" s="18"/>
      <c r="DE2684" s="18"/>
      <c r="DF2684" s="18"/>
      <c r="DG2684" s="18"/>
      <c r="DH2684" s="18"/>
      <c r="DI2684" s="18"/>
      <c r="DJ2684" s="18"/>
      <c r="DK2684" s="18"/>
      <c r="DL2684" s="18"/>
      <c r="DM2684" s="18"/>
      <c r="DN2684" s="18"/>
      <c r="DO2684" s="18"/>
      <c r="DP2684" s="18"/>
      <c r="DQ2684" s="18"/>
      <c r="DR2684" s="18"/>
      <c r="DS2684" s="18"/>
      <c r="DT2684" s="18"/>
      <c r="DU2684" s="18"/>
      <c r="DV2684" s="18"/>
      <c r="DW2684" s="18"/>
      <c r="DX2684" s="18"/>
      <c r="DY2684" s="18"/>
      <c r="DZ2684" s="18"/>
      <c r="EA2684" s="18"/>
      <c r="EB2684" s="18"/>
      <c r="EC2684" s="18"/>
      <c r="ED2684" s="18"/>
      <c r="EE2684" s="18"/>
      <c r="EF2684" s="18"/>
      <c r="EG2684" s="18"/>
      <c r="EH2684" s="18"/>
      <c r="EI2684" s="18"/>
      <c r="EJ2684" s="18"/>
      <c r="EK2684" s="18"/>
      <c r="EL2684" s="18"/>
      <c r="EM2684" s="18"/>
      <c r="EN2684" s="18"/>
      <c r="EO2684" s="18"/>
      <c r="EP2684" s="18"/>
      <c r="EQ2684" s="18"/>
      <c r="ER2684" s="18"/>
      <c r="ES2684" s="18"/>
      <c r="ET2684" s="18"/>
      <c r="EU2684" s="18"/>
      <c r="EV2684" s="18"/>
      <c r="EW2684" s="18"/>
      <c r="EX2684" s="18"/>
      <c r="EY2684" s="18"/>
      <c r="EZ2684" s="18"/>
      <c r="FA2684" s="18"/>
      <c r="FB2684" s="18"/>
      <c r="FC2684" s="18"/>
      <c r="FD2684" s="18"/>
      <c r="FE2684" s="18"/>
      <c r="FF2684" s="18"/>
      <c r="FG2684" s="18"/>
      <c r="FH2684" s="18"/>
      <c r="FI2684" s="18"/>
      <c r="FJ2684" s="18"/>
      <c r="FK2684" s="18"/>
      <c r="FL2684" s="18"/>
      <c r="FM2684" s="18"/>
      <c r="FN2684" s="18"/>
      <c r="FO2684" s="18"/>
      <c r="FP2684" s="18"/>
      <c r="FQ2684" s="18"/>
      <c r="FR2684" s="18"/>
      <c r="FS2684" s="18"/>
      <c r="FT2684" s="18"/>
      <c r="FU2684" s="18"/>
      <c r="FV2684" s="18"/>
      <c r="FW2684" s="18"/>
      <c r="FX2684" s="18"/>
      <c r="FY2684" s="18"/>
      <c r="FZ2684" s="18"/>
      <c r="GA2684" s="18"/>
      <c r="GB2684" s="18"/>
      <c r="GC2684" s="18"/>
      <c r="GD2684" s="18"/>
      <c r="GE2684" s="18"/>
      <c r="GF2684" s="18"/>
      <c r="GG2684" s="18"/>
      <c r="GH2684" s="18"/>
      <c r="GI2684" s="18"/>
      <c r="GJ2684" s="18"/>
      <c r="GK2684" s="18"/>
      <c r="GL2684" s="18"/>
      <c r="GM2684" s="18"/>
      <c r="GN2684" s="18"/>
      <c r="GO2684" s="18"/>
      <c r="GP2684" s="18"/>
      <c r="GQ2684" s="18"/>
      <c r="GR2684" s="18"/>
      <c r="GS2684" s="18"/>
      <c r="GT2684" s="18"/>
    </row>
    <row r="2685" spans="1:202" x14ac:dyDescent="0.2">
      <c r="A2685" s="122"/>
      <c r="B2685" s="3"/>
      <c r="C2685" s="3"/>
      <c r="D2685" s="4"/>
      <c r="E2685" s="5"/>
      <c r="F2685" s="19"/>
      <c r="G2685" s="6"/>
      <c r="H2685" s="5"/>
      <c r="I2685" s="5"/>
      <c r="J2685" s="5"/>
      <c r="K2685" s="3"/>
      <c r="L2685" s="20"/>
      <c r="M2685" s="8"/>
      <c r="N2685" s="3"/>
      <c r="O2685" s="3"/>
      <c r="P2685" s="21"/>
      <c r="Q2685" s="2"/>
      <c r="R2685" s="9"/>
      <c r="S2685" s="9"/>
      <c r="T2685" s="9"/>
      <c r="U2685" s="9"/>
      <c r="V2685" s="9"/>
      <c r="W2685" s="9"/>
      <c r="X2685" s="9"/>
      <c r="Y2685" s="9"/>
      <c r="Z2685" s="9"/>
      <c r="AA2685" s="9"/>
      <c r="AB2685" s="9"/>
      <c r="AC2685" s="9"/>
      <c r="AD2685" s="9"/>
      <c r="AE2685" s="9"/>
      <c r="AF2685" s="59">
        <f t="shared" si="897"/>
        <v>45146</v>
      </c>
      <c r="AG2685" s="15">
        <f t="shared" si="894"/>
        <v>0</v>
      </c>
      <c r="AH2685" s="15">
        <f t="shared" si="894"/>
        <v>0</v>
      </c>
      <c r="AI2685" s="4">
        <f t="shared" si="894"/>
        <v>0</v>
      </c>
      <c r="AJ2685" s="16">
        <f t="shared" si="894"/>
        <v>0</v>
      </c>
      <c r="AK2685" s="4">
        <f t="shared" si="894"/>
        <v>0</v>
      </c>
      <c r="AL2685" s="59">
        <f t="shared" si="895"/>
        <v>45146</v>
      </c>
      <c r="AM2685" s="16">
        <f t="shared" si="896"/>
        <v>0</v>
      </c>
      <c r="AN2685" s="15">
        <f t="shared" si="896"/>
        <v>0</v>
      </c>
      <c r="AO2685" s="9">
        <f t="shared" si="896"/>
        <v>0</v>
      </c>
      <c r="AP2685" s="17">
        <f t="shared" si="896"/>
        <v>0</v>
      </c>
      <c r="AQ2685" s="15">
        <f t="shared" si="896"/>
        <v>0</v>
      </c>
      <c r="AR2685" s="10">
        <f t="shared" si="896"/>
        <v>0</v>
      </c>
      <c r="AS2685" s="59">
        <f t="shared" si="896"/>
        <v>0</v>
      </c>
      <c r="AT2685" s="18"/>
      <c r="AU2685" s="18"/>
      <c r="AV2685" s="40"/>
      <c r="AW2685" s="18"/>
      <c r="AX2685" s="18"/>
      <c r="AY2685" s="18"/>
      <c r="AZ2685" s="18"/>
      <c r="BA2685" s="18"/>
      <c r="BB2685" s="18"/>
      <c r="BC2685" s="18"/>
      <c r="BD2685" s="18"/>
      <c r="BE2685" s="18"/>
      <c r="BF2685" s="18"/>
      <c r="BG2685" s="18"/>
      <c r="BH2685" s="18"/>
      <c r="BI2685" s="18"/>
      <c r="BJ2685" s="18"/>
      <c r="BK2685" s="18"/>
      <c r="BL2685" s="18"/>
      <c r="BM2685" s="18"/>
      <c r="BN2685" s="18"/>
      <c r="BO2685" s="18"/>
      <c r="BP2685" s="18"/>
      <c r="BQ2685" s="18"/>
      <c r="BR2685" s="18"/>
      <c r="BS2685" s="18"/>
      <c r="BT2685" s="18"/>
      <c r="BU2685" s="18"/>
      <c r="BV2685" s="18"/>
      <c r="BW2685" s="18"/>
      <c r="BX2685" s="18"/>
      <c r="BY2685" s="18"/>
      <c r="BZ2685" s="18"/>
      <c r="CA2685" s="18"/>
      <c r="CB2685" s="18"/>
      <c r="CC2685" s="18"/>
      <c r="CD2685" s="18"/>
      <c r="CE2685" s="18"/>
      <c r="CF2685" s="18"/>
      <c r="CG2685" s="18"/>
      <c r="CH2685" s="18"/>
      <c r="CI2685" s="18"/>
      <c r="CJ2685" s="18"/>
      <c r="CK2685" s="18"/>
      <c r="CL2685" s="18"/>
      <c r="CM2685" s="18"/>
      <c r="CN2685" s="18"/>
      <c r="CO2685" s="18"/>
      <c r="CP2685" s="18"/>
      <c r="CQ2685" s="18"/>
      <c r="CR2685" s="18"/>
      <c r="CS2685" s="18"/>
      <c r="CT2685" s="18"/>
      <c r="CU2685" s="18"/>
      <c r="CV2685" s="18"/>
      <c r="CW2685" s="18"/>
      <c r="CX2685" s="18"/>
      <c r="CY2685" s="18"/>
      <c r="CZ2685" s="18"/>
      <c r="DA2685" s="18"/>
      <c r="DB2685" s="18"/>
      <c r="DC2685" s="18"/>
      <c r="DD2685" s="18"/>
      <c r="DE2685" s="18"/>
      <c r="DF2685" s="18"/>
      <c r="DG2685" s="18"/>
      <c r="DH2685" s="18"/>
      <c r="DI2685" s="18"/>
      <c r="DJ2685" s="18"/>
      <c r="DK2685" s="18"/>
      <c r="DL2685" s="18"/>
      <c r="DM2685" s="18"/>
      <c r="DN2685" s="18"/>
      <c r="DO2685" s="18"/>
      <c r="DP2685" s="18"/>
      <c r="DQ2685" s="18"/>
      <c r="DR2685" s="18"/>
      <c r="DS2685" s="18"/>
      <c r="DT2685" s="18"/>
      <c r="DU2685" s="18"/>
      <c r="DV2685" s="18"/>
      <c r="DW2685" s="18"/>
      <c r="DX2685" s="18"/>
      <c r="DY2685" s="18"/>
      <c r="DZ2685" s="18"/>
      <c r="EA2685" s="18"/>
      <c r="EB2685" s="18"/>
      <c r="EC2685" s="18"/>
      <c r="ED2685" s="18"/>
      <c r="EE2685" s="18"/>
      <c r="EF2685" s="18"/>
      <c r="EG2685" s="18"/>
      <c r="EH2685" s="18"/>
      <c r="EI2685" s="18"/>
      <c r="EJ2685" s="18"/>
      <c r="EK2685" s="18"/>
      <c r="EL2685" s="18"/>
      <c r="EM2685" s="18"/>
      <c r="EN2685" s="18"/>
      <c r="EO2685" s="18"/>
      <c r="EP2685" s="18"/>
      <c r="EQ2685" s="18"/>
      <c r="ER2685" s="18"/>
      <c r="ES2685" s="18"/>
      <c r="ET2685" s="18"/>
      <c r="EU2685" s="18"/>
      <c r="EV2685" s="18"/>
      <c r="EW2685" s="18"/>
      <c r="EX2685" s="18"/>
      <c r="EY2685" s="18"/>
      <c r="EZ2685" s="18"/>
      <c r="FA2685" s="18"/>
      <c r="FB2685" s="18"/>
      <c r="FC2685" s="18"/>
      <c r="FD2685" s="18"/>
      <c r="FE2685" s="18"/>
      <c r="FF2685" s="18"/>
      <c r="FG2685" s="18"/>
      <c r="FH2685" s="18"/>
      <c r="FI2685" s="18"/>
      <c r="FJ2685" s="18"/>
      <c r="FK2685" s="18"/>
      <c r="FL2685" s="18"/>
      <c r="FM2685" s="18"/>
      <c r="FN2685" s="18"/>
      <c r="FO2685" s="18"/>
      <c r="FP2685" s="18"/>
      <c r="FQ2685" s="18"/>
      <c r="FR2685" s="18"/>
      <c r="FS2685" s="18"/>
      <c r="FT2685" s="18"/>
      <c r="FU2685" s="18"/>
      <c r="FV2685" s="18"/>
      <c r="FW2685" s="18"/>
      <c r="FX2685" s="18"/>
      <c r="FY2685" s="18"/>
      <c r="FZ2685" s="18"/>
      <c r="GA2685" s="18"/>
      <c r="GB2685" s="18"/>
      <c r="GC2685" s="18"/>
      <c r="GD2685" s="18"/>
      <c r="GE2685" s="18"/>
      <c r="GF2685" s="18"/>
      <c r="GG2685" s="18"/>
      <c r="GH2685" s="18"/>
      <c r="GI2685" s="18"/>
      <c r="GJ2685" s="18"/>
      <c r="GK2685" s="18"/>
      <c r="GL2685" s="18"/>
      <c r="GM2685" s="18"/>
      <c r="GN2685" s="18"/>
      <c r="GO2685" s="18"/>
      <c r="GP2685" s="18"/>
      <c r="GQ2685" s="18"/>
      <c r="GR2685" s="18"/>
      <c r="GS2685" s="18"/>
      <c r="GT2685" s="18"/>
    </row>
    <row r="2686" spans="1:202" x14ac:dyDescent="0.2">
      <c r="A2686" s="122"/>
      <c r="B2686" s="3"/>
      <c r="C2686" s="3"/>
      <c r="D2686" s="4"/>
      <c r="E2686" s="5"/>
      <c r="F2686" s="19"/>
      <c r="G2686" s="6"/>
      <c r="H2686" s="5"/>
      <c r="I2686" s="5"/>
      <c r="J2686" s="5"/>
      <c r="K2686" s="3"/>
      <c r="L2686" s="20"/>
      <c r="M2686" s="8"/>
      <c r="N2686" s="3"/>
      <c r="O2686" s="3"/>
      <c r="P2686" s="21"/>
      <c r="Q2686" s="2"/>
      <c r="R2686" s="9"/>
      <c r="S2686" s="9"/>
      <c r="T2686" s="9"/>
      <c r="U2686" s="9"/>
      <c r="V2686" s="9"/>
      <c r="W2686" s="9"/>
      <c r="X2686" s="9"/>
      <c r="Y2686" s="9"/>
      <c r="Z2686" s="9"/>
      <c r="AA2686" s="9"/>
      <c r="AB2686" s="9"/>
      <c r="AC2686" s="9"/>
      <c r="AD2686" s="9"/>
      <c r="AE2686" s="9"/>
      <c r="AF2686" s="59">
        <f t="shared" si="897"/>
        <v>45147</v>
      </c>
      <c r="AG2686" s="15">
        <f t="shared" si="894"/>
        <v>0</v>
      </c>
      <c r="AH2686" s="15">
        <f t="shared" si="894"/>
        <v>0</v>
      </c>
      <c r="AI2686" s="4">
        <f t="shared" si="894"/>
        <v>0</v>
      </c>
      <c r="AJ2686" s="16">
        <f t="shared" si="894"/>
        <v>0</v>
      </c>
      <c r="AK2686" s="4">
        <f t="shared" si="894"/>
        <v>0</v>
      </c>
      <c r="AL2686" s="59">
        <f t="shared" si="895"/>
        <v>45147</v>
      </c>
      <c r="AM2686" s="16">
        <f t="shared" si="896"/>
        <v>0</v>
      </c>
      <c r="AN2686" s="15">
        <f t="shared" si="896"/>
        <v>0</v>
      </c>
      <c r="AO2686" s="9">
        <f t="shared" si="896"/>
        <v>0</v>
      </c>
      <c r="AP2686" s="17">
        <f t="shared" si="896"/>
        <v>0</v>
      </c>
      <c r="AQ2686" s="15">
        <f t="shared" si="896"/>
        <v>0</v>
      </c>
      <c r="AR2686" s="10">
        <f t="shared" si="896"/>
        <v>0</v>
      </c>
      <c r="AS2686" s="59">
        <f t="shared" si="896"/>
        <v>0</v>
      </c>
      <c r="AT2686" s="18"/>
      <c r="AU2686" s="18"/>
      <c r="AV2686" s="40"/>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8"/>
      <c r="FH2686" s="18"/>
      <c r="FI2686" s="18"/>
      <c r="FJ2686" s="18"/>
      <c r="FK2686" s="18"/>
      <c r="FL2686" s="18"/>
      <c r="FM2686" s="18"/>
      <c r="FN2686" s="18"/>
      <c r="FO2686" s="18"/>
      <c r="FP2686" s="18"/>
      <c r="FQ2686" s="18"/>
      <c r="FR2686" s="18"/>
      <c r="FS2686" s="18"/>
      <c r="FT2686" s="18"/>
      <c r="FU2686" s="18"/>
      <c r="FV2686" s="18"/>
      <c r="FW2686" s="18"/>
      <c r="FX2686" s="18"/>
      <c r="FY2686" s="18"/>
      <c r="FZ2686" s="18"/>
      <c r="GA2686" s="18"/>
      <c r="GB2686" s="18"/>
      <c r="GC2686" s="18"/>
      <c r="GD2686" s="18"/>
      <c r="GE2686" s="18"/>
      <c r="GF2686" s="18"/>
      <c r="GG2686" s="18"/>
      <c r="GH2686" s="18"/>
      <c r="GI2686" s="18"/>
      <c r="GJ2686" s="18"/>
      <c r="GK2686" s="18"/>
      <c r="GL2686" s="18"/>
      <c r="GM2686" s="18"/>
      <c r="GN2686" s="18"/>
      <c r="GO2686" s="18"/>
      <c r="GP2686" s="18"/>
      <c r="GQ2686" s="18"/>
      <c r="GR2686" s="18"/>
      <c r="GS2686" s="18"/>
      <c r="GT2686" s="18"/>
    </row>
    <row r="2687" spans="1:202" x14ac:dyDescent="0.2">
      <c r="A2687" s="122"/>
      <c r="B2687" s="3"/>
      <c r="C2687" s="3"/>
      <c r="D2687" s="4"/>
      <c r="E2687" s="5"/>
      <c r="F2687" s="19"/>
      <c r="G2687" s="6"/>
      <c r="H2687" s="5"/>
      <c r="I2687" s="5"/>
      <c r="J2687" s="5"/>
      <c r="K2687" s="3"/>
      <c r="L2687" s="20"/>
      <c r="M2687" s="8"/>
      <c r="N2687" s="3"/>
      <c r="O2687" s="3"/>
      <c r="P2687" s="21"/>
      <c r="Q2687" s="2"/>
      <c r="R2687" s="9"/>
      <c r="S2687" s="9"/>
      <c r="T2687" s="9"/>
      <c r="U2687" s="9"/>
      <c r="V2687" s="9"/>
      <c r="W2687" s="9"/>
      <c r="X2687" s="9"/>
      <c r="Y2687" s="9"/>
      <c r="Z2687" s="9"/>
      <c r="AA2687" s="9"/>
      <c r="AB2687" s="9"/>
      <c r="AC2687" s="9"/>
      <c r="AD2687" s="9"/>
      <c r="AE2687" s="9"/>
      <c r="AF2687" s="59">
        <f t="shared" si="897"/>
        <v>45148</v>
      </c>
      <c r="AG2687" s="15">
        <f t="shared" si="894"/>
        <v>0</v>
      </c>
      <c r="AH2687" s="15">
        <f t="shared" si="894"/>
        <v>0</v>
      </c>
      <c r="AI2687" s="4">
        <f t="shared" si="894"/>
        <v>0</v>
      </c>
      <c r="AJ2687" s="16">
        <f t="shared" si="894"/>
        <v>0</v>
      </c>
      <c r="AK2687" s="4">
        <f t="shared" si="894"/>
        <v>0</v>
      </c>
      <c r="AL2687" s="59">
        <f t="shared" si="895"/>
        <v>45148</v>
      </c>
      <c r="AM2687" s="16">
        <f t="shared" si="896"/>
        <v>0</v>
      </c>
      <c r="AN2687" s="15">
        <f t="shared" si="896"/>
        <v>0</v>
      </c>
      <c r="AO2687" s="9">
        <f t="shared" si="896"/>
        <v>0</v>
      </c>
      <c r="AP2687" s="17">
        <f t="shared" si="896"/>
        <v>0</v>
      </c>
      <c r="AQ2687" s="15">
        <f t="shared" si="896"/>
        <v>0</v>
      </c>
      <c r="AR2687" s="10">
        <f t="shared" si="896"/>
        <v>0</v>
      </c>
      <c r="AS2687" s="59">
        <f t="shared" si="896"/>
        <v>0</v>
      </c>
      <c r="AT2687" s="18"/>
      <c r="AU2687" s="18"/>
      <c r="AV2687" s="40"/>
      <c r="AW2687" s="18"/>
      <c r="AX2687" s="18"/>
      <c r="AY2687" s="18"/>
      <c r="AZ2687" s="18"/>
      <c r="BA2687" s="18"/>
      <c r="BB2687" s="18"/>
      <c r="BC2687" s="18"/>
      <c r="BD2687" s="18"/>
      <c r="BE2687" s="18"/>
      <c r="BF2687" s="18"/>
      <c r="BG2687" s="18"/>
      <c r="BH2687" s="18"/>
      <c r="BI2687" s="18"/>
      <c r="BJ2687" s="18"/>
      <c r="BK2687" s="18"/>
      <c r="BL2687" s="18"/>
      <c r="BM2687" s="18"/>
      <c r="BN2687" s="18"/>
      <c r="BO2687" s="18"/>
      <c r="BP2687" s="18"/>
      <c r="BQ2687" s="18"/>
      <c r="BR2687" s="18"/>
      <c r="BS2687" s="18"/>
      <c r="BT2687" s="18"/>
      <c r="BU2687" s="18"/>
      <c r="BV2687" s="18"/>
      <c r="BW2687" s="18"/>
      <c r="BX2687" s="18"/>
      <c r="BY2687" s="18"/>
      <c r="BZ2687" s="18"/>
      <c r="CA2687" s="18"/>
      <c r="CB2687" s="18"/>
      <c r="CC2687" s="18"/>
      <c r="CD2687" s="18"/>
      <c r="CE2687" s="18"/>
      <c r="CF2687" s="18"/>
      <c r="CG2687" s="18"/>
      <c r="CH2687" s="18"/>
      <c r="CI2687" s="18"/>
      <c r="CJ2687" s="18"/>
      <c r="CK2687" s="18"/>
      <c r="CL2687" s="18"/>
      <c r="CM2687" s="18"/>
      <c r="CN2687" s="18"/>
      <c r="CO2687" s="18"/>
      <c r="CP2687" s="18"/>
      <c r="CQ2687" s="18"/>
      <c r="CR2687" s="18"/>
      <c r="CS2687" s="18"/>
      <c r="CT2687" s="18"/>
      <c r="CU2687" s="18"/>
      <c r="CV2687" s="18"/>
      <c r="CW2687" s="18"/>
      <c r="CX2687" s="18"/>
      <c r="CY2687" s="18"/>
      <c r="CZ2687" s="18"/>
      <c r="DA2687" s="18"/>
      <c r="DB2687" s="18"/>
      <c r="DC2687" s="18"/>
      <c r="DD2687" s="18"/>
      <c r="DE2687" s="18"/>
      <c r="DF2687" s="18"/>
      <c r="DG2687" s="18"/>
      <c r="DH2687" s="18"/>
      <c r="DI2687" s="18"/>
      <c r="DJ2687" s="18"/>
      <c r="DK2687" s="18"/>
      <c r="DL2687" s="18"/>
      <c r="DM2687" s="18"/>
      <c r="DN2687" s="18"/>
      <c r="DO2687" s="18"/>
      <c r="DP2687" s="18"/>
      <c r="DQ2687" s="18"/>
      <c r="DR2687" s="18"/>
      <c r="DS2687" s="18"/>
      <c r="DT2687" s="18"/>
      <c r="DU2687" s="18"/>
      <c r="DV2687" s="18"/>
      <c r="DW2687" s="18"/>
      <c r="DX2687" s="18"/>
      <c r="DY2687" s="18"/>
      <c r="DZ2687" s="18"/>
      <c r="EA2687" s="18"/>
      <c r="EB2687" s="18"/>
      <c r="EC2687" s="18"/>
      <c r="ED2687" s="18"/>
      <c r="EE2687" s="18"/>
      <c r="EF2687" s="18"/>
      <c r="EG2687" s="18"/>
      <c r="EH2687" s="18"/>
      <c r="EI2687" s="18"/>
      <c r="EJ2687" s="18"/>
      <c r="EK2687" s="18"/>
      <c r="EL2687" s="18"/>
      <c r="EM2687" s="18"/>
      <c r="EN2687" s="18"/>
      <c r="EO2687" s="18"/>
      <c r="EP2687" s="18"/>
      <c r="EQ2687" s="18"/>
      <c r="ER2687" s="18"/>
      <c r="ES2687" s="18"/>
      <c r="ET2687" s="18"/>
      <c r="EU2687" s="18"/>
      <c r="EV2687" s="18"/>
      <c r="EW2687" s="18"/>
      <c r="EX2687" s="18"/>
      <c r="EY2687" s="18"/>
      <c r="EZ2687" s="18"/>
      <c r="FA2687" s="18"/>
      <c r="FB2687" s="18"/>
      <c r="FC2687" s="18"/>
      <c r="FD2687" s="18"/>
      <c r="FE2687" s="18"/>
      <c r="FF2687" s="18"/>
      <c r="FG2687" s="18"/>
      <c r="FH2687" s="18"/>
      <c r="FI2687" s="18"/>
      <c r="FJ2687" s="18"/>
      <c r="FK2687" s="18"/>
      <c r="FL2687" s="18"/>
      <c r="FM2687" s="18"/>
      <c r="FN2687" s="18"/>
      <c r="FO2687" s="18"/>
      <c r="FP2687" s="18"/>
      <c r="FQ2687" s="18"/>
      <c r="FR2687" s="18"/>
      <c r="FS2687" s="18"/>
      <c r="FT2687" s="18"/>
      <c r="FU2687" s="18"/>
      <c r="FV2687" s="18"/>
      <c r="FW2687" s="18"/>
      <c r="FX2687" s="18"/>
      <c r="FY2687" s="18"/>
      <c r="FZ2687" s="18"/>
      <c r="GA2687" s="18"/>
      <c r="GB2687" s="18"/>
      <c r="GC2687" s="18"/>
      <c r="GD2687" s="18"/>
      <c r="GE2687" s="18"/>
      <c r="GF2687" s="18"/>
      <c r="GG2687" s="18"/>
      <c r="GH2687" s="18"/>
      <c r="GI2687" s="18"/>
      <c r="GJ2687" s="18"/>
      <c r="GK2687" s="18"/>
      <c r="GL2687" s="18"/>
      <c r="GM2687" s="18"/>
      <c r="GN2687" s="18"/>
      <c r="GO2687" s="18"/>
      <c r="GP2687" s="18"/>
      <c r="GQ2687" s="18"/>
      <c r="GR2687" s="18"/>
      <c r="GS2687" s="18"/>
      <c r="GT2687" s="18"/>
    </row>
    <row r="2688" spans="1:202" x14ac:dyDescent="0.2">
      <c r="A2688" s="122"/>
      <c r="B2688" s="3"/>
      <c r="C2688" s="3"/>
      <c r="D2688" s="4"/>
      <c r="E2688" s="5"/>
      <c r="F2688" s="19"/>
      <c r="G2688" s="6"/>
      <c r="H2688" s="5"/>
      <c r="I2688" s="5"/>
      <c r="J2688" s="5"/>
      <c r="K2688" s="3"/>
      <c r="L2688" s="20"/>
      <c r="M2688" s="8"/>
      <c r="N2688" s="3"/>
      <c r="O2688" s="3"/>
      <c r="P2688" s="21"/>
      <c r="Q2688" s="2"/>
      <c r="R2688" s="9"/>
      <c r="S2688" s="9"/>
      <c r="T2688" s="9"/>
      <c r="U2688" s="9"/>
      <c r="V2688" s="9"/>
      <c r="W2688" s="9"/>
      <c r="X2688" s="9"/>
      <c r="Y2688" s="9"/>
      <c r="Z2688" s="9"/>
      <c r="AA2688" s="9"/>
      <c r="AB2688" s="9"/>
      <c r="AC2688" s="9"/>
      <c r="AD2688" s="9"/>
      <c r="AE2688" s="9"/>
      <c r="AF2688" s="59">
        <f t="shared" si="897"/>
        <v>45149</v>
      </c>
      <c r="AG2688" s="15">
        <f t="shared" si="894"/>
        <v>0</v>
      </c>
      <c r="AH2688" s="15">
        <f t="shared" si="894"/>
        <v>0</v>
      </c>
      <c r="AI2688" s="4">
        <f t="shared" si="894"/>
        <v>0</v>
      </c>
      <c r="AJ2688" s="16">
        <f t="shared" si="894"/>
        <v>0</v>
      </c>
      <c r="AK2688" s="4">
        <f t="shared" si="894"/>
        <v>0</v>
      </c>
      <c r="AL2688" s="59">
        <f t="shared" si="895"/>
        <v>45149</v>
      </c>
      <c r="AM2688" s="16">
        <f t="shared" si="896"/>
        <v>0</v>
      </c>
      <c r="AN2688" s="15">
        <f t="shared" si="896"/>
        <v>0</v>
      </c>
      <c r="AO2688" s="9">
        <f t="shared" si="896"/>
        <v>0</v>
      </c>
      <c r="AP2688" s="17">
        <f t="shared" si="896"/>
        <v>0</v>
      </c>
      <c r="AQ2688" s="15">
        <f t="shared" si="896"/>
        <v>0</v>
      </c>
      <c r="AR2688" s="10">
        <f t="shared" si="896"/>
        <v>0</v>
      </c>
      <c r="AS2688" s="59">
        <f t="shared" si="896"/>
        <v>0</v>
      </c>
      <c r="AT2688" s="18"/>
      <c r="AU2688" s="18"/>
      <c r="AV2688" s="40"/>
      <c r="AW2688" s="18"/>
      <c r="AX2688" s="18"/>
      <c r="AY2688" s="18"/>
      <c r="AZ2688" s="18"/>
      <c r="BA2688" s="18"/>
      <c r="BB2688" s="18"/>
      <c r="BC2688" s="18"/>
      <c r="BD2688" s="18"/>
      <c r="BE2688" s="18"/>
      <c r="BF2688" s="18"/>
      <c r="BG2688" s="18"/>
      <c r="BH2688" s="18"/>
      <c r="BI2688" s="18"/>
      <c r="BJ2688" s="18"/>
      <c r="BK2688" s="18"/>
      <c r="BL2688" s="18"/>
      <c r="BM2688" s="18"/>
      <c r="BN2688" s="18"/>
      <c r="BO2688" s="18"/>
      <c r="BP2688" s="18"/>
      <c r="BQ2688" s="18"/>
      <c r="BR2688" s="18"/>
      <c r="BS2688" s="18"/>
      <c r="BT2688" s="18"/>
      <c r="BU2688" s="18"/>
      <c r="BV2688" s="18"/>
      <c r="BW2688" s="18"/>
      <c r="BX2688" s="18"/>
      <c r="BY2688" s="18"/>
      <c r="BZ2688" s="18"/>
      <c r="CA2688" s="18"/>
      <c r="CB2688" s="18"/>
      <c r="CC2688" s="18"/>
      <c r="CD2688" s="18"/>
      <c r="CE2688" s="18"/>
      <c r="CF2688" s="18"/>
      <c r="CG2688" s="18"/>
      <c r="CH2688" s="18"/>
      <c r="CI2688" s="18"/>
      <c r="CJ2688" s="18"/>
      <c r="CK2688" s="18"/>
      <c r="CL2688" s="18"/>
      <c r="CM2688" s="18"/>
      <c r="CN2688" s="18"/>
      <c r="CO2688" s="18"/>
      <c r="CP2688" s="18"/>
      <c r="CQ2688" s="18"/>
      <c r="CR2688" s="18"/>
      <c r="CS2688" s="18"/>
      <c r="CT2688" s="18"/>
      <c r="CU2688" s="18"/>
      <c r="CV2688" s="18"/>
      <c r="CW2688" s="18"/>
      <c r="CX2688" s="18"/>
      <c r="CY2688" s="18"/>
      <c r="CZ2688" s="18"/>
      <c r="DA2688" s="18"/>
      <c r="DB2688" s="18"/>
      <c r="DC2688" s="18"/>
      <c r="DD2688" s="18"/>
      <c r="DE2688" s="18"/>
      <c r="DF2688" s="18"/>
      <c r="DG2688" s="18"/>
      <c r="DH2688" s="18"/>
      <c r="DI2688" s="18"/>
      <c r="DJ2688" s="18"/>
      <c r="DK2688" s="18"/>
      <c r="DL2688" s="18"/>
      <c r="DM2688" s="18"/>
      <c r="DN2688" s="18"/>
      <c r="DO2688" s="18"/>
      <c r="DP2688" s="18"/>
      <c r="DQ2688" s="18"/>
      <c r="DR2688" s="18"/>
      <c r="DS2688" s="18"/>
      <c r="DT2688" s="18"/>
      <c r="DU2688" s="18"/>
      <c r="DV2688" s="18"/>
      <c r="DW2688" s="18"/>
      <c r="DX2688" s="18"/>
      <c r="DY2688" s="18"/>
      <c r="DZ2688" s="18"/>
      <c r="EA2688" s="18"/>
      <c r="EB2688" s="18"/>
      <c r="EC2688" s="18"/>
      <c r="ED2688" s="18"/>
      <c r="EE2688" s="18"/>
      <c r="EF2688" s="18"/>
      <c r="EG2688" s="18"/>
      <c r="EH2688" s="18"/>
      <c r="EI2688" s="18"/>
      <c r="EJ2688" s="18"/>
      <c r="EK2688" s="18"/>
      <c r="EL2688" s="18"/>
      <c r="EM2688" s="18"/>
      <c r="EN2688" s="18"/>
      <c r="EO2688" s="18"/>
      <c r="EP2688" s="18"/>
      <c r="EQ2688" s="18"/>
      <c r="ER2688" s="18"/>
      <c r="ES2688" s="18"/>
      <c r="ET2688" s="18"/>
      <c r="EU2688" s="18"/>
      <c r="EV2688" s="18"/>
      <c r="EW2688" s="18"/>
      <c r="EX2688" s="18"/>
      <c r="EY2688" s="18"/>
      <c r="EZ2688" s="18"/>
      <c r="FA2688" s="18"/>
      <c r="FB2688" s="18"/>
      <c r="FC2688" s="18"/>
      <c r="FD2688" s="18"/>
      <c r="FE2688" s="18"/>
      <c r="FF2688" s="18"/>
      <c r="FG2688" s="18"/>
      <c r="FH2688" s="18"/>
      <c r="FI2688" s="18"/>
      <c r="FJ2688" s="18"/>
      <c r="FK2688" s="18"/>
      <c r="FL2688" s="18"/>
      <c r="FM2688" s="18"/>
      <c r="FN2688" s="18"/>
      <c r="FO2688" s="18"/>
      <c r="FP2688" s="18"/>
      <c r="FQ2688" s="18"/>
      <c r="FR2688" s="18"/>
      <c r="FS2688" s="18"/>
      <c r="FT2688" s="18"/>
      <c r="FU2688" s="18"/>
      <c r="FV2688" s="18"/>
      <c r="FW2688" s="18"/>
      <c r="FX2688" s="18"/>
      <c r="FY2688" s="18"/>
      <c r="FZ2688" s="18"/>
      <c r="GA2688" s="18"/>
      <c r="GB2688" s="18"/>
      <c r="GC2688" s="18"/>
      <c r="GD2688" s="18"/>
      <c r="GE2688" s="18"/>
      <c r="GF2688" s="18"/>
      <c r="GG2688" s="18"/>
      <c r="GH2688" s="18"/>
      <c r="GI2688" s="18"/>
      <c r="GJ2688" s="18"/>
      <c r="GK2688" s="18"/>
      <c r="GL2688" s="18"/>
      <c r="GM2688" s="18"/>
      <c r="GN2688" s="18"/>
      <c r="GO2688" s="18"/>
      <c r="GP2688" s="18"/>
      <c r="GQ2688" s="18"/>
      <c r="GR2688" s="18"/>
      <c r="GS2688" s="18"/>
      <c r="GT2688" s="18"/>
    </row>
    <row r="2689" spans="1:202" x14ac:dyDescent="0.2">
      <c r="A2689" s="122"/>
      <c r="B2689" s="3"/>
      <c r="C2689" s="3"/>
      <c r="D2689" s="4"/>
      <c r="E2689" s="5"/>
      <c r="F2689" s="19"/>
      <c r="G2689" s="6"/>
      <c r="H2689" s="5"/>
      <c r="I2689" s="5"/>
      <c r="J2689" s="5"/>
      <c r="K2689" s="3"/>
      <c r="L2689" s="20"/>
      <c r="M2689" s="8"/>
      <c r="N2689" s="3"/>
      <c r="O2689" s="3"/>
      <c r="P2689" s="21"/>
      <c r="Q2689" s="2"/>
      <c r="R2689" s="9"/>
      <c r="S2689" s="9"/>
      <c r="T2689" s="9"/>
      <c r="U2689" s="9"/>
      <c r="V2689" s="9"/>
      <c r="W2689" s="9"/>
      <c r="X2689" s="9"/>
      <c r="Y2689" s="9"/>
      <c r="Z2689" s="9"/>
      <c r="AA2689" s="9"/>
      <c r="AB2689" s="9"/>
      <c r="AC2689" s="9"/>
      <c r="AD2689" s="9"/>
      <c r="AE2689" s="9"/>
      <c r="AF2689" s="59">
        <f t="shared" si="897"/>
        <v>45150</v>
      </c>
      <c r="AG2689" s="15">
        <f t="shared" si="894"/>
        <v>0</v>
      </c>
      <c r="AH2689" s="15">
        <f t="shared" si="894"/>
        <v>0</v>
      </c>
      <c r="AI2689" s="4">
        <f t="shared" si="894"/>
        <v>0</v>
      </c>
      <c r="AJ2689" s="16">
        <f t="shared" si="894"/>
        <v>0</v>
      </c>
      <c r="AK2689" s="4">
        <f t="shared" si="894"/>
        <v>0</v>
      </c>
      <c r="AL2689" s="59">
        <f t="shared" si="895"/>
        <v>45150</v>
      </c>
      <c r="AM2689" s="16">
        <f t="shared" si="896"/>
        <v>0</v>
      </c>
      <c r="AN2689" s="15">
        <f t="shared" si="896"/>
        <v>0</v>
      </c>
      <c r="AO2689" s="9">
        <f t="shared" si="896"/>
        <v>0</v>
      </c>
      <c r="AP2689" s="17">
        <f t="shared" si="896"/>
        <v>0</v>
      </c>
      <c r="AQ2689" s="15">
        <f t="shared" si="896"/>
        <v>0</v>
      </c>
      <c r="AR2689" s="10">
        <f t="shared" si="896"/>
        <v>0</v>
      </c>
      <c r="AS2689" s="59">
        <f t="shared" si="896"/>
        <v>0</v>
      </c>
      <c r="AT2689" s="18"/>
      <c r="AU2689" s="18"/>
      <c r="AV2689" s="40"/>
      <c r="AW2689" s="18"/>
      <c r="AX2689" s="18"/>
      <c r="AY2689" s="18"/>
      <c r="AZ2689" s="18"/>
      <c r="BA2689" s="18"/>
      <c r="BB2689" s="18"/>
      <c r="BC2689" s="18"/>
      <c r="BD2689" s="18"/>
      <c r="BE2689" s="18"/>
      <c r="BF2689" s="18"/>
      <c r="BG2689" s="18"/>
      <c r="BH2689" s="18"/>
      <c r="BI2689" s="18"/>
      <c r="BJ2689" s="18"/>
      <c r="BK2689" s="18"/>
      <c r="BL2689" s="18"/>
      <c r="BM2689" s="18"/>
      <c r="BN2689" s="18"/>
      <c r="BO2689" s="18"/>
      <c r="BP2689" s="18"/>
      <c r="BQ2689" s="18"/>
      <c r="BR2689" s="18"/>
      <c r="BS2689" s="18"/>
      <c r="BT2689" s="18"/>
      <c r="BU2689" s="18"/>
      <c r="BV2689" s="18"/>
      <c r="BW2689" s="18"/>
      <c r="BX2689" s="18"/>
      <c r="BY2689" s="18"/>
      <c r="BZ2689" s="18"/>
      <c r="CA2689" s="18"/>
      <c r="CB2689" s="18"/>
      <c r="CC2689" s="18"/>
      <c r="CD2689" s="18"/>
      <c r="CE2689" s="18"/>
      <c r="CF2689" s="18"/>
      <c r="CG2689" s="18"/>
      <c r="CH2689" s="18"/>
      <c r="CI2689" s="18"/>
      <c r="CJ2689" s="18"/>
      <c r="CK2689" s="18"/>
      <c r="CL2689" s="18"/>
      <c r="CM2689" s="18"/>
      <c r="CN2689" s="18"/>
      <c r="CO2689" s="18"/>
      <c r="CP2689" s="18"/>
      <c r="CQ2689" s="18"/>
      <c r="CR2689" s="18"/>
      <c r="CS2689" s="18"/>
      <c r="CT2689" s="18"/>
      <c r="CU2689" s="18"/>
      <c r="CV2689" s="18"/>
      <c r="CW2689" s="18"/>
      <c r="CX2689" s="18"/>
      <c r="CY2689" s="18"/>
      <c r="CZ2689" s="18"/>
      <c r="DA2689" s="18"/>
      <c r="DB2689" s="18"/>
      <c r="DC2689" s="18"/>
      <c r="DD2689" s="18"/>
      <c r="DE2689" s="18"/>
      <c r="DF2689" s="18"/>
      <c r="DG2689" s="18"/>
      <c r="DH2689" s="18"/>
      <c r="DI2689" s="18"/>
      <c r="DJ2689" s="18"/>
      <c r="DK2689" s="18"/>
      <c r="DL2689" s="18"/>
      <c r="DM2689" s="18"/>
      <c r="DN2689" s="18"/>
      <c r="DO2689" s="18"/>
      <c r="DP2689" s="18"/>
      <c r="DQ2689" s="18"/>
      <c r="DR2689" s="18"/>
      <c r="DS2689" s="18"/>
      <c r="DT2689" s="18"/>
      <c r="DU2689" s="18"/>
      <c r="DV2689" s="18"/>
      <c r="DW2689" s="18"/>
      <c r="DX2689" s="18"/>
      <c r="DY2689" s="18"/>
      <c r="DZ2689" s="18"/>
      <c r="EA2689" s="18"/>
      <c r="EB2689" s="18"/>
      <c r="EC2689" s="18"/>
      <c r="ED2689" s="18"/>
      <c r="EE2689" s="18"/>
      <c r="EF2689" s="18"/>
      <c r="EG2689" s="18"/>
      <c r="EH2689" s="18"/>
      <c r="EI2689" s="18"/>
      <c r="EJ2689" s="18"/>
      <c r="EK2689" s="18"/>
      <c r="EL2689" s="18"/>
      <c r="EM2689" s="18"/>
      <c r="EN2689" s="18"/>
      <c r="EO2689" s="18"/>
      <c r="EP2689" s="18"/>
      <c r="EQ2689" s="18"/>
      <c r="ER2689" s="18"/>
      <c r="ES2689" s="18"/>
      <c r="ET2689" s="18"/>
      <c r="EU2689" s="18"/>
      <c r="EV2689" s="18"/>
      <c r="EW2689" s="18"/>
      <c r="EX2689" s="18"/>
      <c r="EY2689" s="18"/>
      <c r="EZ2689" s="18"/>
      <c r="FA2689" s="18"/>
      <c r="FB2689" s="18"/>
      <c r="FC2689" s="18"/>
      <c r="FD2689" s="18"/>
      <c r="FE2689" s="18"/>
      <c r="FF2689" s="18"/>
      <c r="FG2689" s="18"/>
      <c r="FH2689" s="18"/>
      <c r="FI2689" s="18"/>
      <c r="FJ2689" s="18"/>
      <c r="FK2689" s="18"/>
      <c r="FL2689" s="18"/>
      <c r="FM2689" s="18"/>
      <c r="FN2689" s="18"/>
      <c r="FO2689" s="18"/>
      <c r="FP2689" s="18"/>
      <c r="FQ2689" s="18"/>
      <c r="FR2689" s="18"/>
      <c r="FS2689" s="18"/>
      <c r="FT2689" s="18"/>
      <c r="FU2689" s="18"/>
      <c r="FV2689" s="18"/>
      <c r="FW2689" s="18"/>
      <c r="FX2689" s="18"/>
      <c r="FY2689" s="18"/>
      <c r="FZ2689" s="18"/>
      <c r="GA2689" s="18"/>
      <c r="GB2689" s="18"/>
      <c r="GC2689" s="18"/>
      <c r="GD2689" s="18"/>
      <c r="GE2689" s="18"/>
      <c r="GF2689" s="18"/>
      <c r="GG2689" s="18"/>
      <c r="GH2689" s="18"/>
      <c r="GI2689" s="18"/>
      <c r="GJ2689" s="18"/>
      <c r="GK2689" s="18"/>
      <c r="GL2689" s="18"/>
      <c r="GM2689" s="18"/>
      <c r="GN2689" s="18"/>
      <c r="GO2689" s="18"/>
      <c r="GP2689" s="18"/>
      <c r="GQ2689" s="18"/>
      <c r="GR2689" s="18"/>
      <c r="GS2689" s="18"/>
      <c r="GT2689" s="18"/>
    </row>
    <row r="2690" spans="1:202" x14ac:dyDescent="0.2">
      <c r="A2690" s="122"/>
      <c r="B2690" s="3"/>
      <c r="C2690" s="3"/>
      <c r="D2690" s="4"/>
      <c r="E2690" s="5"/>
      <c r="F2690" s="19"/>
      <c r="G2690" s="6"/>
      <c r="H2690" s="5"/>
      <c r="I2690" s="5"/>
      <c r="J2690" s="5"/>
      <c r="K2690" s="3"/>
      <c r="L2690" s="20"/>
      <c r="M2690" s="8"/>
      <c r="N2690" s="3"/>
      <c r="O2690" s="3"/>
      <c r="P2690" s="21"/>
      <c r="Q2690" s="2"/>
      <c r="R2690" s="9"/>
      <c r="S2690" s="9"/>
      <c r="T2690" s="9"/>
      <c r="U2690" s="9"/>
      <c r="V2690" s="9"/>
      <c r="W2690" s="9"/>
      <c r="X2690" s="9"/>
      <c r="Y2690" s="9"/>
      <c r="Z2690" s="9"/>
      <c r="AA2690" s="9"/>
      <c r="AB2690" s="9"/>
      <c r="AC2690" s="9"/>
      <c r="AD2690" s="9"/>
      <c r="AE2690" s="9"/>
      <c r="AF2690" s="59">
        <f t="shared" si="897"/>
        <v>45151</v>
      </c>
      <c r="AG2690" s="15">
        <f t="shared" ref="AG2690:AK2703" si="898">VLOOKUP($AF2690,$A$10:$Q$3625,(AG$1)+1)</f>
        <v>0</v>
      </c>
      <c r="AH2690" s="15">
        <f t="shared" si="898"/>
        <v>0</v>
      </c>
      <c r="AI2690" s="4">
        <f t="shared" si="898"/>
        <v>0</v>
      </c>
      <c r="AJ2690" s="16">
        <f t="shared" si="898"/>
        <v>0</v>
      </c>
      <c r="AK2690" s="4">
        <f t="shared" si="898"/>
        <v>0</v>
      </c>
      <c r="AL2690" s="59">
        <f t="shared" si="895"/>
        <v>45151</v>
      </c>
      <c r="AM2690" s="16">
        <f t="shared" ref="AM2690:AS2703" si="899">VLOOKUP($AF2690,$A$10:$Q$3625,(AM$1)+1)</f>
        <v>0</v>
      </c>
      <c r="AN2690" s="15">
        <f t="shared" si="899"/>
        <v>0</v>
      </c>
      <c r="AO2690" s="9">
        <f t="shared" si="899"/>
        <v>0</v>
      </c>
      <c r="AP2690" s="17">
        <f t="shared" si="899"/>
        <v>0</v>
      </c>
      <c r="AQ2690" s="15">
        <f t="shared" si="899"/>
        <v>0</v>
      </c>
      <c r="AR2690" s="10">
        <f t="shared" si="899"/>
        <v>0</v>
      </c>
      <c r="AS2690" s="59">
        <f t="shared" si="899"/>
        <v>0</v>
      </c>
      <c r="AT2690" s="18"/>
      <c r="AU2690" s="18"/>
      <c r="AV2690" s="40"/>
      <c r="AW2690" s="18"/>
      <c r="AX2690" s="18"/>
      <c r="AY2690" s="18"/>
      <c r="AZ2690" s="18"/>
      <c r="BA2690" s="18"/>
      <c r="BB2690" s="18"/>
      <c r="BC2690" s="18"/>
      <c r="BD2690" s="18"/>
      <c r="BE2690" s="18"/>
      <c r="BF2690" s="18"/>
      <c r="BG2690" s="18"/>
      <c r="BH2690" s="18"/>
      <c r="BI2690" s="18"/>
      <c r="BJ2690" s="18"/>
      <c r="BK2690" s="18"/>
      <c r="BL2690" s="18"/>
      <c r="BM2690" s="18"/>
      <c r="BN2690" s="18"/>
      <c r="BO2690" s="18"/>
      <c r="BP2690" s="18"/>
      <c r="BQ2690" s="18"/>
      <c r="BR2690" s="18"/>
      <c r="BS2690" s="18"/>
      <c r="BT2690" s="18"/>
      <c r="BU2690" s="18"/>
      <c r="BV2690" s="18"/>
      <c r="BW2690" s="18"/>
      <c r="BX2690" s="18"/>
      <c r="BY2690" s="18"/>
      <c r="BZ2690" s="18"/>
      <c r="CA2690" s="18"/>
      <c r="CB2690" s="18"/>
      <c r="CC2690" s="18"/>
      <c r="CD2690" s="18"/>
      <c r="CE2690" s="18"/>
      <c r="CF2690" s="18"/>
      <c r="CG2690" s="18"/>
      <c r="CH2690" s="18"/>
      <c r="CI2690" s="18"/>
      <c r="CJ2690" s="18"/>
      <c r="CK2690" s="18"/>
      <c r="CL2690" s="18"/>
      <c r="CM2690" s="18"/>
      <c r="CN2690" s="18"/>
      <c r="CO2690" s="18"/>
      <c r="CP2690" s="18"/>
      <c r="CQ2690" s="18"/>
      <c r="CR2690" s="18"/>
      <c r="CS2690" s="18"/>
      <c r="CT2690" s="18"/>
      <c r="CU2690" s="18"/>
      <c r="CV2690" s="18"/>
      <c r="CW2690" s="18"/>
      <c r="CX2690" s="18"/>
      <c r="CY2690" s="18"/>
      <c r="CZ2690" s="18"/>
      <c r="DA2690" s="18"/>
      <c r="DB2690" s="18"/>
      <c r="DC2690" s="18"/>
      <c r="DD2690" s="18"/>
      <c r="DE2690" s="18"/>
      <c r="DF2690" s="18"/>
      <c r="DG2690" s="18"/>
      <c r="DH2690" s="18"/>
      <c r="DI2690" s="18"/>
      <c r="DJ2690" s="18"/>
      <c r="DK2690" s="18"/>
      <c r="DL2690" s="18"/>
      <c r="DM2690" s="18"/>
      <c r="DN2690" s="18"/>
      <c r="DO2690" s="18"/>
      <c r="DP2690" s="18"/>
      <c r="DQ2690" s="18"/>
      <c r="DR2690" s="18"/>
      <c r="DS2690" s="18"/>
      <c r="DT2690" s="18"/>
      <c r="DU2690" s="18"/>
      <c r="DV2690" s="18"/>
      <c r="DW2690" s="18"/>
      <c r="DX2690" s="18"/>
      <c r="DY2690" s="18"/>
      <c r="DZ2690" s="18"/>
      <c r="EA2690" s="18"/>
      <c r="EB2690" s="18"/>
      <c r="EC2690" s="18"/>
      <c r="ED2690" s="18"/>
      <c r="EE2690" s="18"/>
      <c r="EF2690" s="18"/>
      <c r="EG2690" s="18"/>
      <c r="EH2690" s="18"/>
      <c r="EI2690" s="18"/>
      <c r="EJ2690" s="18"/>
      <c r="EK2690" s="18"/>
      <c r="EL2690" s="18"/>
      <c r="EM2690" s="18"/>
      <c r="EN2690" s="18"/>
      <c r="EO2690" s="18"/>
      <c r="EP2690" s="18"/>
      <c r="EQ2690" s="18"/>
      <c r="ER2690" s="18"/>
      <c r="ES2690" s="18"/>
      <c r="ET2690" s="18"/>
      <c r="EU2690" s="18"/>
      <c r="EV2690" s="18"/>
      <c r="EW2690" s="18"/>
      <c r="EX2690" s="18"/>
      <c r="EY2690" s="18"/>
      <c r="EZ2690" s="18"/>
      <c r="FA2690" s="18"/>
      <c r="FB2690" s="18"/>
      <c r="FC2690" s="18"/>
      <c r="FD2690" s="18"/>
      <c r="FE2690" s="18"/>
      <c r="FF2690" s="18"/>
      <c r="FG2690" s="18"/>
      <c r="FH2690" s="18"/>
      <c r="FI2690" s="18"/>
      <c r="FJ2690" s="18"/>
      <c r="FK2690" s="18"/>
      <c r="FL2690" s="18"/>
      <c r="FM2690" s="18"/>
      <c r="FN2690" s="18"/>
      <c r="FO2690" s="18"/>
      <c r="FP2690" s="18"/>
      <c r="FQ2690" s="18"/>
      <c r="FR2690" s="18"/>
      <c r="FS2690" s="18"/>
      <c r="FT2690" s="18"/>
      <c r="FU2690" s="18"/>
      <c r="FV2690" s="18"/>
      <c r="FW2690" s="18"/>
      <c r="FX2690" s="18"/>
      <c r="FY2690" s="18"/>
      <c r="FZ2690" s="18"/>
      <c r="GA2690" s="18"/>
      <c r="GB2690" s="18"/>
      <c r="GC2690" s="18"/>
      <c r="GD2690" s="18"/>
      <c r="GE2690" s="18"/>
      <c r="GF2690" s="18"/>
      <c r="GG2690" s="18"/>
      <c r="GH2690" s="18"/>
      <c r="GI2690" s="18"/>
      <c r="GJ2690" s="18"/>
      <c r="GK2690" s="18"/>
      <c r="GL2690" s="18"/>
      <c r="GM2690" s="18"/>
      <c r="GN2690" s="18"/>
      <c r="GO2690" s="18"/>
      <c r="GP2690" s="18"/>
      <c r="GQ2690" s="18"/>
      <c r="GR2690" s="18"/>
      <c r="GS2690" s="18"/>
      <c r="GT2690" s="18"/>
    </row>
    <row r="2691" spans="1:202" x14ac:dyDescent="0.2">
      <c r="A2691" s="122"/>
      <c r="B2691" s="3"/>
      <c r="C2691" s="3"/>
      <c r="D2691" s="4"/>
      <c r="E2691" s="5"/>
      <c r="F2691" s="19"/>
      <c r="G2691" s="6"/>
      <c r="H2691" s="5"/>
      <c r="I2691" s="5"/>
      <c r="J2691" s="5"/>
      <c r="K2691" s="3"/>
      <c r="L2691" s="20"/>
      <c r="M2691" s="8"/>
      <c r="N2691" s="3"/>
      <c r="O2691" s="3"/>
      <c r="P2691" s="21"/>
      <c r="Q2691" s="2"/>
      <c r="R2691" s="9"/>
      <c r="S2691" s="9"/>
      <c r="T2691" s="9"/>
      <c r="U2691" s="9"/>
      <c r="V2691" s="9"/>
      <c r="W2691" s="9"/>
      <c r="X2691" s="9"/>
      <c r="Y2691" s="9"/>
      <c r="Z2691" s="9"/>
      <c r="AA2691" s="9"/>
      <c r="AB2691" s="9"/>
      <c r="AC2691" s="9"/>
      <c r="AD2691" s="9"/>
      <c r="AE2691" s="9"/>
      <c r="AF2691" s="59">
        <f t="shared" si="897"/>
        <v>45152</v>
      </c>
      <c r="AG2691" s="15">
        <f t="shared" si="898"/>
        <v>0</v>
      </c>
      <c r="AH2691" s="15">
        <f t="shared" si="898"/>
        <v>0</v>
      </c>
      <c r="AI2691" s="4">
        <f t="shared" si="898"/>
        <v>0</v>
      </c>
      <c r="AJ2691" s="16">
        <f t="shared" si="898"/>
        <v>0</v>
      </c>
      <c r="AK2691" s="4">
        <f t="shared" si="898"/>
        <v>0</v>
      </c>
      <c r="AL2691" s="59">
        <f t="shared" si="895"/>
        <v>45152</v>
      </c>
      <c r="AM2691" s="16">
        <f t="shared" si="899"/>
        <v>0</v>
      </c>
      <c r="AN2691" s="15">
        <f t="shared" si="899"/>
        <v>0</v>
      </c>
      <c r="AO2691" s="9">
        <f t="shared" si="899"/>
        <v>0</v>
      </c>
      <c r="AP2691" s="17">
        <f t="shared" si="899"/>
        <v>0</v>
      </c>
      <c r="AQ2691" s="15">
        <f t="shared" si="899"/>
        <v>0</v>
      </c>
      <c r="AR2691" s="10">
        <f t="shared" si="899"/>
        <v>0</v>
      </c>
      <c r="AS2691" s="59">
        <f t="shared" si="899"/>
        <v>0</v>
      </c>
      <c r="AT2691" s="18"/>
      <c r="AU2691" s="18"/>
      <c r="AV2691" s="40"/>
      <c r="AW2691" s="18"/>
      <c r="AX2691" s="18"/>
      <c r="AY2691" s="18"/>
      <c r="AZ2691" s="18"/>
      <c r="BA2691" s="18"/>
      <c r="BB2691" s="18"/>
      <c r="BC2691" s="18"/>
      <c r="BD2691" s="18"/>
      <c r="BE2691" s="18"/>
      <c r="BF2691" s="18"/>
      <c r="BG2691" s="18"/>
      <c r="BH2691" s="18"/>
      <c r="BI2691" s="18"/>
      <c r="BJ2691" s="18"/>
      <c r="BK2691" s="18"/>
      <c r="BL2691" s="18"/>
      <c r="BM2691" s="18"/>
      <c r="BN2691" s="18"/>
      <c r="BO2691" s="18"/>
      <c r="BP2691" s="18"/>
      <c r="BQ2691" s="18"/>
      <c r="BR2691" s="18"/>
      <c r="BS2691" s="18"/>
      <c r="BT2691" s="18"/>
      <c r="BU2691" s="18"/>
      <c r="BV2691" s="18"/>
      <c r="BW2691" s="18"/>
      <c r="BX2691" s="18"/>
      <c r="BY2691" s="18"/>
      <c r="BZ2691" s="18"/>
      <c r="CA2691" s="18"/>
      <c r="CB2691" s="18"/>
      <c r="CC2691" s="18"/>
      <c r="CD2691" s="18"/>
      <c r="CE2691" s="18"/>
      <c r="CF2691" s="18"/>
      <c r="CG2691" s="18"/>
      <c r="CH2691" s="18"/>
      <c r="CI2691" s="18"/>
      <c r="CJ2691" s="18"/>
      <c r="CK2691" s="18"/>
      <c r="CL2691" s="18"/>
      <c r="CM2691" s="18"/>
      <c r="CN2691" s="18"/>
      <c r="CO2691" s="18"/>
      <c r="CP2691" s="18"/>
      <c r="CQ2691" s="18"/>
      <c r="CR2691" s="18"/>
      <c r="CS2691" s="18"/>
      <c r="CT2691" s="18"/>
      <c r="CU2691" s="18"/>
      <c r="CV2691" s="18"/>
      <c r="CW2691" s="18"/>
      <c r="CX2691" s="18"/>
      <c r="CY2691" s="18"/>
      <c r="CZ2691" s="18"/>
      <c r="DA2691" s="18"/>
      <c r="DB2691" s="18"/>
      <c r="DC2691" s="18"/>
      <c r="DD2691" s="18"/>
      <c r="DE2691" s="18"/>
      <c r="DF2691" s="18"/>
      <c r="DG2691" s="18"/>
      <c r="DH2691" s="18"/>
      <c r="DI2691" s="18"/>
      <c r="DJ2691" s="18"/>
      <c r="DK2691" s="18"/>
      <c r="DL2691" s="18"/>
      <c r="DM2691" s="18"/>
      <c r="DN2691" s="18"/>
      <c r="DO2691" s="18"/>
      <c r="DP2691" s="18"/>
      <c r="DQ2691" s="18"/>
      <c r="DR2691" s="18"/>
      <c r="DS2691" s="18"/>
      <c r="DT2691" s="18"/>
      <c r="DU2691" s="18"/>
      <c r="DV2691" s="18"/>
      <c r="DW2691" s="18"/>
      <c r="DX2691" s="18"/>
      <c r="DY2691" s="18"/>
      <c r="DZ2691" s="18"/>
      <c r="EA2691" s="18"/>
      <c r="EB2691" s="18"/>
      <c r="EC2691" s="18"/>
      <c r="ED2691" s="18"/>
      <c r="EE2691" s="18"/>
      <c r="EF2691" s="18"/>
      <c r="EG2691" s="18"/>
      <c r="EH2691" s="18"/>
      <c r="EI2691" s="18"/>
      <c r="EJ2691" s="18"/>
      <c r="EK2691" s="18"/>
      <c r="EL2691" s="18"/>
      <c r="EM2691" s="18"/>
      <c r="EN2691" s="18"/>
      <c r="EO2691" s="18"/>
      <c r="EP2691" s="18"/>
      <c r="EQ2691" s="18"/>
      <c r="ER2691" s="18"/>
      <c r="ES2691" s="18"/>
      <c r="ET2691" s="18"/>
      <c r="EU2691" s="18"/>
      <c r="EV2691" s="18"/>
      <c r="EW2691" s="18"/>
      <c r="EX2691" s="18"/>
      <c r="EY2691" s="18"/>
      <c r="EZ2691" s="18"/>
      <c r="FA2691" s="18"/>
      <c r="FB2691" s="18"/>
      <c r="FC2691" s="18"/>
      <c r="FD2691" s="18"/>
      <c r="FE2691" s="18"/>
      <c r="FF2691" s="18"/>
      <c r="FG2691" s="18"/>
      <c r="FH2691" s="18"/>
      <c r="FI2691" s="18"/>
      <c r="FJ2691" s="18"/>
      <c r="FK2691" s="18"/>
      <c r="FL2691" s="18"/>
      <c r="FM2691" s="18"/>
      <c r="FN2691" s="18"/>
      <c r="FO2691" s="18"/>
      <c r="FP2691" s="18"/>
      <c r="FQ2691" s="18"/>
      <c r="FR2691" s="18"/>
      <c r="FS2691" s="18"/>
      <c r="FT2691" s="18"/>
      <c r="FU2691" s="18"/>
      <c r="FV2691" s="18"/>
      <c r="FW2691" s="18"/>
      <c r="FX2691" s="18"/>
      <c r="FY2691" s="18"/>
      <c r="FZ2691" s="18"/>
      <c r="GA2691" s="18"/>
      <c r="GB2691" s="18"/>
      <c r="GC2691" s="18"/>
      <c r="GD2691" s="18"/>
      <c r="GE2691" s="18"/>
      <c r="GF2691" s="18"/>
      <c r="GG2691" s="18"/>
      <c r="GH2691" s="18"/>
      <c r="GI2691" s="18"/>
      <c r="GJ2691" s="18"/>
      <c r="GK2691" s="18"/>
      <c r="GL2691" s="18"/>
      <c r="GM2691" s="18"/>
      <c r="GN2691" s="18"/>
      <c r="GO2691" s="18"/>
      <c r="GP2691" s="18"/>
      <c r="GQ2691" s="18"/>
      <c r="GR2691" s="18"/>
      <c r="GS2691" s="18"/>
      <c r="GT2691" s="18"/>
    </row>
    <row r="2692" spans="1:202" x14ac:dyDescent="0.2">
      <c r="A2692" s="122"/>
      <c r="B2692" s="3"/>
      <c r="C2692" s="3"/>
      <c r="D2692" s="4"/>
      <c r="E2692" s="5"/>
      <c r="F2692" s="19"/>
      <c r="G2692" s="6"/>
      <c r="H2692" s="5"/>
      <c r="I2692" s="5"/>
      <c r="J2692" s="5"/>
      <c r="K2692" s="3"/>
      <c r="L2692" s="20"/>
      <c r="M2692" s="8"/>
      <c r="N2692" s="3"/>
      <c r="O2692" s="3"/>
      <c r="P2692" s="21"/>
      <c r="Q2692" s="2"/>
      <c r="R2692" s="9"/>
      <c r="S2692" s="9"/>
      <c r="T2692" s="9"/>
      <c r="U2692" s="9"/>
      <c r="V2692" s="9"/>
      <c r="W2692" s="9"/>
      <c r="X2692" s="9"/>
      <c r="Y2692" s="9"/>
      <c r="Z2692" s="9"/>
      <c r="AA2692" s="9"/>
      <c r="AB2692" s="9"/>
      <c r="AC2692" s="9"/>
      <c r="AD2692" s="9"/>
      <c r="AE2692" s="9"/>
      <c r="AF2692" s="59">
        <f t="shared" si="897"/>
        <v>45153</v>
      </c>
      <c r="AG2692" s="15">
        <f t="shared" si="898"/>
        <v>0</v>
      </c>
      <c r="AH2692" s="15">
        <f t="shared" si="898"/>
        <v>0</v>
      </c>
      <c r="AI2692" s="4">
        <f t="shared" si="898"/>
        <v>0</v>
      </c>
      <c r="AJ2692" s="16">
        <f t="shared" si="898"/>
        <v>0</v>
      </c>
      <c r="AK2692" s="4">
        <f t="shared" si="898"/>
        <v>0</v>
      </c>
      <c r="AL2692" s="59">
        <f t="shared" si="895"/>
        <v>45153</v>
      </c>
      <c r="AM2692" s="16">
        <f t="shared" si="899"/>
        <v>0</v>
      </c>
      <c r="AN2692" s="15">
        <f t="shared" si="899"/>
        <v>0</v>
      </c>
      <c r="AO2692" s="9">
        <f t="shared" si="899"/>
        <v>0</v>
      </c>
      <c r="AP2692" s="17">
        <f t="shared" si="899"/>
        <v>0</v>
      </c>
      <c r="AQ2692" s="15">
        <f t="shared" si="899"/>
        <v>0</v>
      </c>
      <c r="AR2692" s="10">
        <f t="shared" si="899"/>
        <v>0</v>
      </c>
      <c r="AS2692" s="59">
        <f t="shared" si="899"/>
        <v>0</v>
      </c>
      <c r="AT2692" s="18"/>
      <c r="AU2692" s="18"/>
      <c r="AV2692" s="40"/>
      <c r="AW2692" s="18"/>
      <c r="AX2692" s="18"/>
      <c r="AY2692" s="18"/>
      <c r="AZ2692" s="18"/>
      <c r="BA2692" s="18"/>
      <c r="BB2692" s="18"/>
      <c r="BC2692" s="18"/>
      <c r="BD2692" s="18"/>
      <c r="BE2692" s="18"/>
      <c r="BF2692" s="18"/>
      <c r="BG2692" s="18"/>
      <c r="BH2692" s="18"/>
      <c r="BI2692" s="18"/>
      <c r="BJ2692" s="18"/>
      <c r="BK2692" s="18"/>
      <c r="BL2692" s="18"/>
      <c r="BM2692" s="18"/>
      <c r="BN2692" s="18"/>
      <c r="BO2692" s="18"/>
      <c r="BP2692" s="18"/>
      <c r="BQ2692" s="18"/>
      <c r="BR2692" s="18"/>
      <c r="BS2692" s="18"/>
      <c r="BT2692" s="18"/>
      <c r="BU2692" s="18"/>
      <c r="BV2692" s="18"/>
      <c r="BW2692" s="18"/>
      <c r="BX2692" s="18"/>
      <c r="BY2692" s="18"/>
      <c r="BZ2692" s="18"/>
      <c r="CA2692" s="18"/>
      <c r="CB2692" s="18"/>
      <c r="CC2692" s="18"/>
      <c r="CD2692" s="18"/>
      <c r="CE2692" s="18"/>
      <c r="CF2692" s="18"/>
      <c r="CG2692" s="18"/>
      <c r="CH2692" s="18"/>
      <c r="CI2692" s="18"/>
      <c r="CJ2692" s="18"/>
      <c r="CK2692" s="18"/>
      <c r="CL2692" s="18"/>
      <c r="CM2692" s="18"/>
      <c r="CN2692" s="18"/>
      <c r="CO2692" s="18"/>
      <c r="CP2692" s="18"/>
      <c r="CQ2692" s="18"/>
      <c r="CR2692" s="18"/>
      <c r="CS2692" s="18"/>
      <c r="CT2692" s="18"/>
      <c r="CU2692" s="18"/>
      <c r="CV2692" s="18"/>
      <c r="CW2692" s="18"/>
      <c r="CX2692" s="18"/>
      <c r="CY2692" s="18"/>
      <c r="CZ2692" s="18"/>
      <c r="DA2692" s="18"/>
      <c r="DB2692" s="18"/>
      <c r="DC2692" s="18"/>
      <c r="DD2692" s="18"/>
      <c r="DE2692" s="18"/>
      <c r="DF2692" s="18"/>
      <c r="DG2692" s="18"/>
      <c r="DH2692" s="18"/>
      <c r="DI2692" s="18"/>
      <c r="DJ2692" s="18"/>
      <c r="DK2692" s="18"/>
      <c r="DL2692" s="18"/>
      <c r="DM2692" s="18"/>
      <c r="DN2692" s="18"/>
      <c r="DO2692" s="18"/>
      <c r="DP2692" s="18"/>
      <c r="DQ2692" s="18"/>
      <c r="DR2692" s="18"/>
      <c r="DS2692" s="18"/>
      <c r="DT2692" s="18"/>
      <c r="DU2692" s="18"/>
      <c r="DV2692" s="18"/>
      <c r="DW2692" s="18"/>
      <c r="DX2692" s="18"/>
      <c r="DY2692" s="18"/>
      <c r="DZ2692" s="18"/>
      <c r="EA2692" s="18"/>
      <c r="EB2692" s="18"/>
      <c r="EC2692" s="18"/>
      <c r="ED2692" s="18"/>
      <c r="EE2692" s="18"/>
      <c r="EF2692" s="18"/>
      <c r="EG2692" s="18"/>
      <c r="EH2692" s="18"/>
      <c r="EI2692" s="18"/>
      <c r="EJ2692" s="18"/>
      <c r="EK2692" s="18"/>
      <c r="EL2692" s="18"/>
      <c r="EM2692" s="18"/>
      <c r="EN2692" s="18"/>
      <c r="EO2692" s="18"/>
      <c r="EP2692" s="18"/>
      <c r="EQ2692" s="18"/>
      <c r="ER2692" s="18"/>
      <c r="ES2692" s="18"/>
      <c r="ET2692" s="18"/>
      <c r="EU2692" s="18"/>
      <c r="EV2692" s="18"/>
      <c r="EW2692" s="18"/>
      <c r="EX2692" s="18"/>
      <c r="EY2692" s="18"/>
      <c r="EZ2692" s="18"/>
      <c r="FA2692" s="18"/>
      <c r="FB2692" s="18"/>
      <c r="FC2692" s="18"/>
      <c r="FD2692" s="18"/>
      <c r="FE2692" s="18"/>
      <c r="FF2692" s="18"/>
      <c r="FG2692" s="18"/>
      <c r="FH2692" s="18"/>
      <c r="FI2692" s="18"/>
      <c r="FJ2692" s="18"/>
      <c r="FK2692" s="18"/>
      <c r="FL2692" s="18"/>
      <c r="FM2692" s="18"/>
      <c r="FN2692" s="18"/>
      <c r="FO2692" s="18"/>
      <c r="FP2692" s="18"/>
      <c r="FQ2692" s="18"/>
      <c r="FR2692" s="18"/>
      <c r="FS2692" s="18"/>
      <c r="FT2692" s="18"/>
      <c r="FU2692" s="18"/>
      <c r="FV2692" s="18"/>
      <c r="FW2692" s="18"/>
      <c r="FX2692" s="18"/>
      <c r="FY2692" s="18"/>
      <c r="FZ2692" s="18"/>
      <c r="GA2692" s="18"/>
      <c r="GB2692" s="18"/>
      <c r="GC2692" s="18"/>
      <c r="GD2692" s="18"/>
      <c r="GE2692" s="18"/>
      <c r="GF2692" s="18"/>
      <c r="GG2692" s="18"/>
      <c r="GH2692" s="18"/>
      <c r="GI2692" s="18"/>
      <c r="GJ2692" s="18"/>
      <c r="GK2692" s="18"/>
      <c r="GL2692" s="18"/>
      <c r="GM2692" s="18"/>
      <c r="GN2692" s="18"/>
      <c r="GO2692" s="18"/>
      <c r="GP2692" s="18"/>
      <c r="GQ2692" s="18"/>
      <c r="GR2692" s="18"/>
      <c r="GS2692" s="18"/>
      <c r="GT2692" s="18"/>
    </row>
    <row r="2693" spans="1:202" x14ac:dyDescent="0.2">
      <c r="A2693" s="122"/>
      <c r="B2693" s="3"/>
      <c r="C2693" s="3"/>
      <c r="D2693" s="4"/>
      <c r="E2693" s="5"/>
      <c r="F2693" s="19"/>
      <c r="G2693" s="6"/>
      <c r="H2693" s="5"/>
      <c r="I2693" s="5"/>
      <c r="J2693" s="5"/>
      <c r="K2693" s="3"/>
      <c r="L2693" s="20"/>
      <c r="M2693" s="8"/>
      <c r="N2693" s="3"/>
      <c r="O2693" s="3"/>
      <c r="P2693" s="21"/>
      <c r="Q2693" s="2"/>
      <c r="R2693" s="9"/>
      <c r="S2693" s="9"/>
      <c r="T2693" s="9"/>
      <c r="U2693" s="9"/>
      <c r="V2693" s="9"/>
      <c r="W2693" s="9"/>
      <c r="X2693" s="9"/>
      <c r="Y2693" s="9"/>
      <c r="Z2693" s="9"/>
      <c r="AA2693" s="9"/>
      <c r="AB2693" s="9"/>
      <c r="AC2693" s="9"/>
      <c r="AD2693" s="9"/>
      <c r="AE2693" s="9"/>
      <c r="AF2693" s="59">
        <f t="shared" si="897"/>
        <v>45154</v>
      </c>
      <c r="AG2693" s="15">
        <f t="shared" si="898"/>
        <v>0</v>
      </c>
      <c r="AH2693" s="15">
        <f t="shared" si="898"/>
        <v>0</v>
      </c>
      <c r="AI2693" s="4">
        <f t="shared" si="898"/>
        <v>0</v>
      </c>
      <c r="AJ2693" s="16">
        <f t="shared" si="898"/>
        <v>0</v>
      </c>
      <c r="AK2693" s="4">
        <f t="shared" si="898"/>
        <v>0</v>
      </c>
      <c r="AL2693" s="59">
        <f t="shared" si="895"/>
        <v>45154</v>
      </c>
      <c r="AM2693" s="16">
        <f t="shared" si="899"/>
        <v>0</v>
      </c>
      <c r="AN2693" s="15">
        <f t="shared" si="899"/>
        <v>0</v>
      </c>
      <c r="AO2693" s="9">
        <f t="shared" si="899"/>
        <v>0</v>
      </c>
      <c r="AP2693" s="17">
        <f t="shared" si="899"/>
        <v>0</v>
      </c>
      <c r="AQ2693" s="15">
        <f t="shared" si="899"/>
        <v>0</v>
      </c>
      <c r="AR2693" s="10">
        <f t="shared" si="899"/>
        <v>0</v>
      </c>
      <c r="AS2693" s="59">
        <f t="shared" si="899"/>
        <v>0</v>
      </c>
      <c r="AT2693" s="18"/>
      <c r="AU2693" s="18"/>
      <c r="AV2693" s="40"/>
      <c r="AW2693" s="18"/>
      <c r="AX2693" s="18"/>
      <c r="AY2693" s="18"/>
      <c r="AZ2693" s="18"/>
      <c r="BA2693" s="18"/>
      <c r="BB2693" s="18"/>
      <c r="BC2693" s="18"/>
      <c r="BD2693" s="18"/>
      <c r="BE2693" s="18"/>
      <c r="BF2693" s="18"/>
      <c r="BG2693" s="18"/>
      <c r="BH2693" s="18"/>
      <c r="BI2693" s="18"/>
      <c r="BJ2693" s="18"/>
      <c r="BK2693" s="18"/>
      <c r="BL2693" s="18"/>
      <c r="BM2693" s="18"/>
      <c r="BN2693" s="18"/>
      <c r="BO2693" s="18"/>
      <c r="BP2693" s="18"/>
      <c r="BQ2693" s="18"/>
      <c r="BR2693" s="18"/>
      <c r="BS2693" s="18"/>
      <c r="BT2693" s="18"/>
      <c r="BU2693" s="18"/>
      <c r="BV2693" s="18"/>
      <c r="BW2693" s="18"/>
      <c r="BX2693" s="18"/>
      <c r="BY2693" s="18"/>
      <c r="BZ2693" s="18"/>
      <c r="CA2693" s="18"/>
      <c r="CB2693" s="18"/>
      <c r="CC2693" s="18"/>
      <c r="CD2693" s="18"/>
      <c r="CE2693" s="18"/>
      <c r="CF2693" s="18"/>
      <c r="CG2693" s="18"/>
      <c r="CH2693" s="18"/>
      <c r="CI2693" s="18"/>
      <c r="CJ2693" s="18"/>
      <c r="CK2693" s="18"/>
      <c r="CL2693" s="18"/>
      <c r="CM2693" s="18"/>
      <c r="CN2693" s="18"/>
      <c r="CO2693" s="18"/>
      <c r="CP2693" s="18"/>
      <c r="CQ2693" s="18"/>
      <c r="CR2693" s="18"/>
      <c r="CS2693" s="18"/>
      <c r="CT2693" s="18"/>
      <c r="CU2693" s="18"/>
      <c r="CV2693" s="18"/>
      <c r="CW2693" s="18"/>
      <c r="CX2693" s="18"/>
      <c r="CY2693" s="18"/>
      <c r="CZ2693" s="18"/>
      <c r="DA2693" s="18"/>
      <c r="DB2693" s="18"/>
      <c r="DC2693" s="18"/>
      <c r="DD2693" s="18"/>
      <c r="DE2693" s="18"/>
      <c r="DF2693" s="18"/>
      <c r="DG2693" s="18"/>
      <c r="DH2693" s="18"/>
      <c r="DI2693" s="18"/>
      <c r="DJ2693" s="18"/>
      <c r="DK2693" s="18"/>
      <c r="DL2693" s="18"/>
      <c r="DM2693" s="18"/>
      <c r="DN2693" s="18"/>
      <c r="DO2693" s="18"/>
      <c r="DP2693" s="18"/>
      <c r="DQ2693" s="18"/>
      <c r="DR2693" s="18"/>
      <c r="DS2693" s="18"/>
      <c r="DT2693" s="18"/>
      <c r="DU2693" s="18"/>
      <c r="DV2693" s="18"/>
      <c r="DW2693" s="18"/>
      <c r="DX2693" s="18"/>
      <c r="DY2693" s="18"/>
      <c r="DZ2693" s="18"/>
      <c r="EA2693" s="18"/>
      <c r="EB2693" s="18"/>
      <c r="EC2693" s="18"/>
      <c r="ED2693" s="18"/>
      <c r="EE2693" s="18"/>
      <c r="EF2693" s="18"/>
      <c r="EG2693" s="18"/>
      <c r="EH2693" s="18"/>
      <c r="EI2693" s="18"/>
      <c r="EJ2693" s="18"/>
      <c r="EK2693" s="18"/>
      <c r="EL2693" s="18"/>
      <c r="EM2693" s="18"/>
      <c r="EN2693" s="18"/>
      <c r="EO2693" s="18"/>
      <c r="EP2693" s="18"/>
      <c r="EQ2693" s="18"/>
      <c r="ER2693" s="18"/>
      <c r="ES2693" s="18"/>
      <c r="ET2693" s="18"/>
      <c r="EU2693" s="18"/>
      <c r="EV2693" s="18"/>
      <c r="EW2693" s="18"/>
      <c r="EX2693" s="18"/>
      <c r="EY2693" s="18"/>
      <c r="EZ2693" s="18"/>
      <c r="FA2693" s="18"/>
      <c r="FB2693" s="18"/>
      <c r="FC2693" s="18"/>
      <c r="FD2693" s="18"/>
      <c r="FE2693" s="18"/>
      <c r="FF2693" s="18"/>
      <c r="FG2693" s="18"/>
      <c r="FH2693" s="18"/>
      <c r="FI2693" s="18"/>
      <c r="FJ2693" s="18"/>
      <c r="FK2693" s="18"/>
      <c r="FL2693" s="18"/>
      <c r="FM2693" s="18"/>
      <c r="FN2693" s="18"/>
      <c r="FO2693" s="18"/>
      <c r="FP2693" s="18"/>
      <c r="FQ2693" s="18"/>
      <c r="FR2693" s="18"/>
      <c r="FS2693" s="18"/>
      <c r="FT2693" s="18"/>
      <c r="FU2693" s="18"/>
      <c r="FV2693" s="18"/>
      <c r="FW2693" s="18"/>
      <c r="FX2693" s="18"/>
      <c r="FY2693" s="18"/>
      <c r="FZ2693" s="18"/>
      <c r="GA2693" s="18"/>
      <c r="GB2693" s="18"/>
      <c r="GC2693" s="18"/>
      <c r="GD2693" s="18"/>
      <c r="GE2693" s="18"/>
      <c r="GF2693" s="18"/>
      <c r="GG2693" s="18"/>
      <c r="GH2693" s="18"/>
      <c r="GI2693" s="18"/>
      <c r="GJ2693" s="18"/>
      <c r="GK2693" s="18"/>
      <c r="GL2693" s="18"/>
      <c r="GM2693" s="18"/>
      <c r="GN2693" s="18"/>
      <c r="GO2693" s="18"/>
      <c r="GP2693" s="18"/>
      <c r="GQ2693" s="18"/>
      <c r="GR2693" s="18"/>
      <c r="GS2693" s="18"/>
      <c r="GT2693" s="18"/>
    </row>
    <row r="2694" spans="1:202" x14ac:dyDescent="0.2">
      <c r="A2694" s="122"/>
      <c r="B2694" s="3"/>
      <c r="C2694" s="3"/>
      <c r="D2694" s="4"/>
      <c r="E2694" s="5"/>
      <c r="F2694" s="19"/>
      <c r="G2694" s="6"/>
      <c r="H2694" s="5"/>
      <c r="I2694" s="5"/>
      <c r="J2694" s="5"/>
      <c r="K2694" s="3"/>
      <c r="L2694" s="20"/>
      <c r="M2694" s="8"/>
      <c r="N2694" s="3"/>
      <c r="O2694" s="3"/>
      <c r="P2694" s="21"/>
      <c r="Q2694" s="2"/>
      <c r="R2694" s="9"/>
      <c r="S2694" s="9"/>
      <c r="T2694" s="9"/>
      <c r="U2694" s="9"/>
      <c r="V2694" s="9"/>
      <c r="W2694" s="9"/>
      <c r="X2694" s="9"/>
      <c r="Y2694" s="9"/>
      <c r="Z2694" s="9"/>
      <c r="AA2694" s="9"/>
      <c r="AB2694" s="9"/>
      <c r="AC2694" s="9"/>
      <c r="AD2694" s="9"/>
      <c r="AE2694" s="9"/>
      <c r="AF2694" s="59">
        <f t="shared" si="897"/>
        <v>45155</v>
      </c>
      <c r="AG2694" s="15">
        <f t="shared" si="898"/>
        <v>0</v>
      </c>
      <c r="AH2694" s="15">
        <f t="shared" si="898"/>
        <v>0</v>
      </c>
      <c r="AI2694" s="4">
        <f t="shared" si="898"/>
        <v>0</v>
      </c>
      <c r="AJ2694" s="16">
        <f t="shared" si="898"/>
        <v>0</v>
      </c>
      <c r="AK2694" s="4">
        <f t="shared" si="898"/>
        <v>0</v>
      </c>
      <c r="AL2694" s="59">
        <f t="shared" si="895"/>
        <v>45155</v>
      </c>
      <c r="AM2694" s="16">
        <f t="shared" si="899"/>
        <v>0</v>
      </c>
      <c r="AN2694" s="15">
        <f t="shared" si="899"/>
        <v>0</v>
      </c>
      <c r="AO2694" s="9">
        <f t="shared" si="899"/>
        <v>0</v>
      </c>
      <c r="AP2694" s="17">
        <f t="shared" si="899"/>
        <v>0</v>
      </c>
      <c r="AQ2694" s="15">
        <f t="shared" si="899"/>
        <v>0</v>
      </c>
      <c r="AR2694" s="10">
        <f t="shared" si="899"/>
        <v>0</v>
      </c>
      <c r="AS2694" s="59">
        <f t="shared" si="899"/>
        <v>0</v>
      </c>
      <c r="AT2694" s="18"/>
      <c r="AU2694" s="18"/>
      <c r="AV2694" s="40"/>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8"/>
      <c r="FH2694" s="18"/>
      <c r="FI2694" s="18"/>
      <c r="FJ2694" s="18"/>
      <c r="FK2694" s="18"/>
      <c r="FL2694" s="18"/>
      <c r="FM2694" s="18"/>
      <c r="FN2694" s="18"/>
      <c r="FO2694" s="18"/>
      <c r="FP2694" s="18"/>
      <c r="FQ2694" s="18"/>
      <c r="FR2694" s="18"/>
      <c r="FS2694" s="18"/>
      <c r="FT2694" s="18"/>
      <c r="FU2694" s="18"/>
      <c r="FV2694" s="18"/>
      <c r="FW2694" s="18"/>
      <c r="FX2694" s="18"/>
      <c r="FY2694" s="18"/>
      <c r="FZ2694" s="18"/>
      <c r="GA2694" s="18"/>
      <c r="GB2694" s="18"/>
      <c r="GC2694" s="18"/>
      <c r="GD2694" s="18"/>
      <c r="GE2694" s="18"/>
      <c r="GF2694" s="18"/>
      <c r="GG2694" s="18"/>
      <c r="GH2694" s="18"/>
      <c r="GI2694" s="18"/>
      <c r="GJ2694" s="18"/>
      <c r="GK2694" s="18"/>
      <c r="GL2694" s="18"/>
      <c r="GM2694" s="18"/>
      <c r="GN2694" s="18"/>
      <c r="GO2694" s="18"/>
      <c r="GP2694" s="18"/>
      <c r="GQ2694" s="18"/>
      <c r="GR2694" s="18"/>
      <c r="GS2694" s="18"/>
      <c r="GT2694" s="18"/>
    </row>
    <row r="2695" spans="1:202" x14ac:dyDescent="0.2">
      <c r="A2695" s="122"/>
      <c r="B2695" s="3"/>
      <c r="C2695" s="3"/>
      <c r="D2695" s="4"/>
      <c r="E2695" s="5"/>
      <c r="F2695" s="19"/>
      <c r="G2695" s="6"/>
      <c r="H2695" s="5"/>
      <c r="I2695" s="5"/>
      <c r="J2695" s="5"/>
      <c r="K2695" s="3"/>
      <c r="L2695" s="20"/>
      <c r="M2695" s="8"/>
      <c r="N2695" s="3"/>
      <c r="O2695" s="3"/>
      <c r="P2695" s="21"/>
      <c r="Q2695" s="2"/>
      <c r="R2695" s="9"/>
      <c r="S2695" s="9"/>
      <c r="T2695" s="9"/>
      <c r="U2695" s="9"/>
      <c r="V2695" s="9"/>
      <c r="W2695" s="9"/>
      <c r="X2695" s="9"/>
      <c r="Y2695" s="9"/>
      <c r="Z2695" s="9"/>
      <c r="AA2695" s="9"/>
      <c r="AB2695" s="9"/>
      <c r="AC2695" s="9"/>
      <c r="AD2695" s="9"/>
      <c r="AE2695" s="9"/>
      <c r="AF2695" s="59">
        <f t="shared" si="897"/>
        <v>45156</v>
      </c>
      <c r="AG2695" s="15">
        <f t="shared" si="898"/>
        <v>0</v>
      </c>
      <c r="AH2695" s="15">
        <f t="shared" si="898"/>
        <v>0</v>
      </c>
      <c r="AI2695" s="4">
        <f t="shared" si="898"/>
        <v>0</v>
      </c>
      <c r="AJ2695" s="16">
        <f t="shared" si="898"/>
        <v>0</v>
      </c>
      <c r="AK2695" s="4">
        <f t="shared" si="898"/>
        <v>0</v>
      </c>
      <c r="AL2695" s="59">
        <f t="shared" si="895"/>
        <v>45156</v>
      </c>
      <c r="AM2695" s="16">
        <f t="shared" si="899"/>
        <v>0</v>
      </c>
      <c r="AN2695" s="15">
        <f t="shared" si="899"/>
        <v>0</v>
      </c>
      <c r="AO2695" s="9">
        <f t="shared" si="899"/>
        <v>0</v>
      </c>
      <c r="AP2695" s="17">
        <f t="shared" si="899"/>
        <v>0</v>
      </c>
      <c r="AQ2695" s="15">
        <f t="shared" si="899"/>
        <v>0</v>
      </c>
      <c r="AR2695" s="10">
        <f t="shared" si="899"/>
        <v>0</v>
      </c>
      <c r="AS2695" s="59">
        <f t="shared" si="899"/>
        <v>0</v>
      </c>
      <c r="AT2695" s="18"/>
      <c r="AU2695" s="18"/>
      <c r="AV2695" s="40"/>
      <c r="AW2695" s="18"/>
      <c r="AX2695" s="18"/>
      <c r="AY2695" s="18"/>
      <c r="AZ2695" s="18"/>
      <c r="BA2695" s="18"/>
      <c r="BB2695" s="18"/>
      <c r="BC2695" s="18"/>
      <c r="BD2695" s="18"/>
      <c r="BE2695" s="18"/>
      <c r="BF2695" s="18"/>
      <c r="BG2695" s="18"/>
      <c r="BH2695" s="18"/>
      <c r="BI2695" s="18"/>
      <c r="BJ2695" s="18"/>
      <c r="BK2695" s="18"/>
      <c r="BL2695" s="18"/>
      <c r="BM2695" s="18"/>
      <c r="BN2695" s="18"/>
      <c r="BO2695" s="18"/>
      <c r="BP2695" s="18"/>
      <c r="BQ2695" s="18"/>
      <c r="BR2695" s="18"/>
      <c r="BS2695" s="18"/>
      <c r="BT2695" s="18"/>
      <c r="BU2695" s="18"/>
      <c r="BV2695" s="18"/>
      <c r="BW2695" s="18"/>
      <c r="BX2695" s="18"/>
      <c r="BY2695" s="18"/>
      <c r="BZ2695" s="18"/>
      <c r="CA2695" s="18"/>
      <c r="CB2695" s="18"/>
      <c r="CC2695" s="18"/>
      <c r="CD2695" s="18"/>
      <c r="CE2695" s="18"/>
      <c r="CF2695" s="18"/>
      <c r="CG2695" s="18"/>
      <c r="CH2695" s="18"/>
      <c r="CI2695" s="18"/>
      <c r="CJ2695" s="18"/>
      <c r="CK2695" s="18"/>
      <c r="CL2695" s="18"/>
      <c r="CM2695" s="18"/>
      <c r="CN2695" s="18"/>
      <c r="CO2695" s="18"/>
      <c r="CP2695" s="18"/>
      <c r="CQ2695" s="18"/>
      <c r="CR2695" s="18"/>
      <c r="CS2695" s="18"/>
      <c r="CT2695" s="18"/>
      <c r="CU2695" s="18"/>
      <c r="CV2695" s="18"/>
      <c r="CW2695" s="18"/>
      <c r="CX2695" s="18"/>
      <c r="CY2695" s="18"/>
      <c r="CZ2695" s="18"/>
      <c r="DA2695" s="18"/>
      <c r="DB2695" s="18"/>
      <c r="DC2695" s="18"/>
      <c r="DD2695" s="18"/>
      <c r="DE2695" s="18"/>
      <c r="DF2695" s="18"/>
      <c r="DG2695" s="18"/>
      <c r="DH2695" s="18"/>
      <c r="DI2695" s="18"/>
      <c r="DJ2695" s="18"/>
      <c r="DK2695" s="18"/>
      <c r="DL2695" s="18"/>
      <c r="DM2695" s="18"/>
      <c r="DN2695" s="18"/>
      <c r="DO2695" s="18"/>
      <c r="DP2695" s="18"/>
      <c r="DQ2695" s="18"/>
      <c r="DR2695" s="18"/>
      <c r="DS2695" s="18"/>
      <c r="DT2695" s="18"/>
      <c r="DU2695" s="18"/>
      <c r="DV2695" s="18"/>
      <c r="DW2695" s="18"/>
      <c r="DX2695" s="18"/>
      <c r="DY2695" s="18"/>
      <c r="DZ2695" s="18"/>
      <c r="EA2695" s="18"/>
      <c r="EB2695" s="18"/>
      <c r="EC2695" s="18"/>
      <c r="ED2695" s="18"/>
      <c r="EE2695" s="18"/>
      <c r="EF2695" s="18"/>
      <c r="EG2695" s="18"/>
      <c r="EH2695" s="18"/>
      <c r="EI2695" s="18"/>
      <c r="EJ2695" s="18"/>
      <c r="EK2695" s="18"/>
      <c r="EL2695" s="18"/>
      <c r="EM2695" s="18"/>
      <c r="EN2695" s="18"/>
      <c r="EO2695" s="18"/>
      <c r="EP2695" s="18"/>
      <c r="EQ2695" s="18"/>
      <c r="ER2695" s="18"/>
      <c r="ES2695" s="18"/>
      <c r="ET2695" s="18"/>
      <c r="EU2695" s="18"/>
      <c r="EV2695" s="18"/>
      <c r="EW2695" s="18"/>
      <c r="EX2695" s="18"/>
      <c r="EY2695" s="18"/>
      <c r="EZ2695" s="18"/>
      <c r="FA2695" s="18"/>
      <c r="FB2695" s="18"/>
      <c r="FC2695" s="18"/>
      <c r="FD2695" s="18"/>
      <c r="FE2695" s="18"/>
      <c r="FF2695" s="18"/>
      <c r="FG2695" s="18"/>
      <c r="FH2695" s="18"/>
      <c r="FI2695" s="18"/>
      <c r="FJ2695" s="18"/>
      <c r="FK2695" s="18"/>
      <c r="FL2695" s="18"/>
      <c r="FM2695" s="18"/>
      <c r="FN2695" s="18"/>
      <c r="FO2695" s="18"/>
      <c r="FP2695" s="18"/>
      <c r="FQ2695" s="18"/>
      <c r="FR2695" s="18"/>
      <c r="FS2695" s="18"/>
      <c r="FT2695" s="18"/>
      <c r="FU2695" s="18"/>
      <c r="FV2695" s="18"/>
      <c r="FW2695" s="18"/>
      <c r="FX2695" s="18"/>
      <c r="FY2695" s="18"/>
      <c r="FZ2695" s="18"/>
      <c r="GA2695" s="18"/>
      <c r="GB2695" s="18"/>
      <c r="GC2695" s="18"/>
      <c r="GD2695" s="18"/>
      <c r="GE2695" s="18"/>
      <c r="GF2695" s="18"/>
      <c r="GG2695" s="18"/>
      <c r="GH2695" s="18"/>
      <c r="GI2695" s="18"/>
      <c r="GJ2695" s="18"/>
      <c r="GK2695" s="18"/>
      <c r="GL2695" s="18"/>
      <c r="GM2695" s="18"/>
      <c r="GN2695" s="18"/>
      <c r="GO2695" s="18"/>
      <c r="GP2695" s="18"/>
      <c r="GQ2695" s="18"/>
      <c r="GR2695" s="18"/>
      <c r="GS2695" s="18"/>
      <c r="GT2695" s="18"/>
    </row>
    <row r="2696" spans="1:202" x14ac:dyDescent="0.2">
      <c r="A2696" s="122"/>
      <c r="B2696" s="3"/>
      <c r="C2696" s="3"/>
      <c r="D2696" s="4"/>
      <c r="E2696" s="5"/>
      <c r="F2696" s="19"/>
      <c r="G2696" s="6"/>
      <c r="H2696" s="5"/>
      <c r="I2696" s="5"/>
      <c r="J2696" s="5"/>
      <c r="K2696" s="3"/>
      <c r="L2696" s="20"/>
      <c r="M2696" s="8"/>
      <c r="N2696" s="3"/>
      <c r="O2696" s="3"/>
      <c r="P2696" s="21"/>
      <c r="Q2696" s="2"/>
      <c r="R2696" s="9"/>
      <c r="S2696" s="9"/>
      <c r="T2696" s="9"/>
      <c r="U2696" s="9"/>
      <c r="V2696" s="9"/>
      <c r="W2696" s="9"/>
      <c r="X2696" s="9"/>
      <c r="Y2696" s="9"/>
      <c r="Z2696" s="9"/>
      <c r="AA2696" s="9"/>
      <c r="AB2696" s="9"/>
      <c r="AC2696" s="9"/>
      <c r="AD2696" s="9"/>
      <c r="AE2696" s="9"/>
      <c r="AF2696" s="59">
        <f t="shared" si="897"/>
        <v>45157</v>
      </c>
      <c r="AG2696" s="15">
        <f t="shared" si="898"/>
        <v>0</v>
      </c>
      <c r="AH2696" s="15">
        <f t="shared" si="898"/>
        <v>0</v>
      </c>
      <c r="AI2696" s="4">
        <f t="shared" si="898"/>
        <v>0</v>
      </c>
      <c r="AJ2696" s="16">
        <f t="shared" si="898"/>
        <v>0</v>
      </c>
      <c r="AK2696" s="4">
        <f t="shared" si="898"/>
        <v>0</v>
      </c>
      <c r="AL2696" s="59">
        <f t="shared" si="895"/>
        <v>45157</v>
      </c>
      <c r="AM2696" s="16">
        <f t="shared" si="899"/>
        <v>0</v>
      </c>
      <c r="AN2696" s="15">
        <f t="shared" si="899"/>
        <v>0</v>
      </c>
      <c r="AO2696" s="9">
        <f t="shared" si="899"/>
        <v>0</v>
      </c>
      <c r="AP2696" s="17">
        <f t="shared" si="899"/>
        <v>0</v>
      </c>
      <c r="AQ2696" s="15">
        <f t="shared" si="899"/>
        <v>0</v>
      </c>
      <c r="AR2696" s="10">
        <f t="shared" si="899"/>
        <v>0</v>
      </c>
      <c r="AS2696" s="59">
        <f t="shared" si="899"/>
        <v>0</v>
      </c>
      <c r="AT2696" s="18"/>
      <c r="AU2696" s="18"/>
      <c r="AV2696" s="40"/>
      <c r="AW2696" s="18"/>
      <c r="AX2696" s="18"/>
      <c r="AY2696" s="18"/>
      <c r="AZ2696" s="18"/>
      <c r="BA2696" s="18"/>
      <c r="BB2696" s="18"/>
      <c r="BC2696" s="18"/>
      <c r="BD2696" s="18"/>
      <c r="BE2696" s="18"/>
      <c r="BF2696" s="18"/>
      <c r="BG2696" s="18"/>
      <c r="BH2696" s="18"/>
      <c r="BI2696" s="18"/>
      <c r="BJ2696" s="18"/>
      <c r="BK2696" s="18"/>
      <c r="BL2696" s="18"/>
      <c r="BM2696" s="18"/>
      <c r="BN2696" s="18"/>
      <c r="BO2696" s="18"/>
      <c r="BP2696" s="18"/>
      <c r="BQ2696" s="18"/>
      <c r="BR2696" s="18"/>
      <c r="BS2696" s="18"/>
      <c r="BT2696" s="18"/>
      <c r="BU2696" s="18"/>
      <c r="BV2696" s="18"/>
      <c r="BW2696" s="18"/>
      <c r="BX2696" s="18"/>
      <c r="BY2696" s="18"/>
      <c r="BZ2696" s="18"/>
      <c r="CA2696" s="18"/>
      <c r="CB2696" s="18"/>
      <c r="CC2696" s="18"/>
      <c r="CD2696" s="18"/>
      <c r="CE2696" s="18"/>
      <c r="CF2696" s="18"/>
      <c r="CG2696" s="18"/>
      <c r="CH2696" s="18"/>
      <c r="CI2696" s="18"/>
      <c r="CJ2696" s="18"/>
      <c r="CK2696" s="18"/>
      <c r="CL2696" s="18"/>
      <c r="CM2696" s="18"/>
      <c r="CN2696" s="18"/>
      <c r="CO2696" s="18"/>
      <c r="CP2696" s="18"/>
      <c r="CQ2696" s="18"/>
      <c r="CR2696" s="18"/>
      <c r="CS2696" s="18"/>
      <c r="CT2696" s="18"/>
      <c r="CU2696" s="18"/>
      <c r="CV2696" s="18"/>
      <c r="CW2696" s="18"/>
      <c r="CX2696" s="18"/>
      <c r="CY2696" s="18"/>
      <c r="CZ2696" s="18"/>
      <c r="DA2696" s="18"/>
      <c r="DB2696" s="18"/>
      <c r="DC2696" s="18"/>
      <c r="DD2696" s="18"/>
      <c r="DE2696" s="18"/>
      <c r="DF2696" s="18"/>
      <c r="DG2696" s="18"/>
      <c r="DH2696" s="18"/>
      <c r="DI2696" s="18"/>
      <c r="DJ2696" s="18"/>
      <c r="DK2696" s="18"/>
      <c r="DL2696" s="18"/>
      <c r="DM2696" s="18"/>
      <c r="DN2696" s="18"/>
      <c r="DO2696" s="18"/>
      <c r="DP2696" s="18"/>
      <c r="DQ2696" s="18"/>
      <c r="DR2696" s="18"/>
      <c r="DS2696" s="18"/>
      <c r="DT2696" s="18"/>
      <c r="DU2696" s="18"/>
      <c r="DV2696" s="18"/>
      <c r="DW2696" s="18"/>
      <c r="DX2696" s="18"/>
      <c r="DY2696" s="18"/>
      <c r="DZ2696" s="18"/>
      <c r="EA2696" s="18"/>
      <c r="EB2696" s="18"/>
      <c r="EC2696" s="18"/>
      <c r="ED2696" s="18"/>
      <c r="EE2696" s="18"/>
      <c r="EF2696" s="18"/>
      <c r="EG2696" s="18"/>
      <c r="EH2696" s="18"/>
      <c r="EI2696" s="18"/>
      <c r="EJ2696" s="18"/>
      <c r="EK2696" s="18"/>
      <c r="EL2696" s="18"/>
      <c r="EM2696" s="18"/>
      <c r="EN2696" s="18"/>
      <c r="EO2696" s="18"/>
      <c r="EP2696" s="18"/>
      <c r="EQ2696" s="18"/>
      <c r="ER2696" s="18"/>
      <c r="ES2696" s="18"/>
      <c r="ET2696" s="18"/>
      <c r="EU2696" s="18"/>
      <c r="EV2696" s="18"/>
      <c r="EW2696" s="18"/>
      <c r="EX2696" s="18"/>
      <c r="EY2696" s="18"/>
      <c r="EZ2696" s="18"/>
      <c r="FA2696" s="18"/>
      <c r="FB2696" s="18"/>
      <c r="FC2696" s="18"/>
      <c r="FD2696" s="18"/>
      <c r="FE2696" s="18"/>
      <c r="FF2696" s="18"/>
      <c r="FG2696" s="18"/>
      <c r="FH2696" s="18"/>
      <c r="FI2696" s="18"/>
      <c r="FJ2696" s="18"/>
      <c r="FK2696" s="18"/>
      <c r="FL2696" s="18"/>
      <c r="FM2696" s="18"/>
      <c r="FN2696" s="18"/>
      <c r="FO2696" s="18"/>
      <c r="FP2696" s="18"/>
      <c r="FQ2696" s="18"/>
      <c r="FR2696" s="18"/>
      <c r="FS2696" s="18"/>
      <c r="FT2696" s="18"/>
      <c r="FU2696" s="18"/>
      <c r="FV2696" s="18"/>
      <c r="FW2696" s="18"/>
      <c r="FX2696" s="18"/>
      <c r="FY2696" s="18"/>
      <c r="FZ2696" s="18"/>
      <c r="GA2696" s="18"/>
      <c r="GB2696" s="18"/>
      <c r="GC2696" s="18"/>
      <c r="GD2696" s="18"/>
      <c r="GE2696" s="18"/>
      <c r="GF2696" s="18"/>
      <c r="GG2696" s="18"/>
      <c r="GH2696" s="18"/>
      <c r="GI2696" s="18"/>
      <c r="GJ2696" s="18"/>
      <c r="GK2696" s="18"/>
      <c r="GL2696" s="18"/>
      <c r="GM2696" s="18"/>
      <c r="GN2696" s="18"/>
      <c r="GO2696" s="18"/>
      <c r="GP2696" s="18"/>
      <c r="GQ2696" s="18"/>
      <c r="GR2696" s="18"/>
      <c r="GS2696" s="18"/>
      <c r="GT2696" s="18"/>
    </row>
    <row r="2697" spans="1:202" x14ac:dyDescent="0.2">
      <c r="A2697" s="122"/>
      <c r="B2697" s="3"/>
      <c r="C2697" s="3"/>
      <c r="D2697" s="4"/>
      <c r="E2697" s="5"/>
      <c r="F2697" s="19"/>
      <c r="G2697" s="6"/>
      <c r="H2697" s="5"/>
      <c r="I2697" s="5"/>
      <c r="J2697" s="5"/>
      <c r="K2697" s="3"/>
      <c r="L2697" s="20"/>
      <c r="M2697" s="8"/>
      <c r="N2697" s="3"/>
      <c r="O2697" s="3"/>
      <c r="P2697" s="21"/>
      <c r="Q2697" s="2"/>
      <c r="R2697" s="9"/>
      <c r="S2697" s="9"/>
      <c r="T2697" s="9"/>
      <c r="U2697" s="9"/>
      <c r="V2697" s="9"/>
      <c r="W2697" s="9"/>
      <c r="X2697" s="9"/>
      <c r="Y2697" s="9"/>
      <c r="Z2697" s="9"/>
      <c r="AA2697" s="9"/>
      <c r="AB2697" s="9"/>
      <c r="AC2697" s="9"/>
      <c r="AD2697" s="9"/>
      <c r="AE2697" s="9"/>
      <c r="AF2697" s="59">
        <f t="shared" si="897"/>
        <v>45158</v>
      </c>
      <c r="AG2697" s="15">
        <f t="shared" si="898"/>
        <v>0</v>
      </c>
      <c r="AH2697" s="15">
        <f t="shared" si="898"/>
        <v>0</v>
      </c>
      <c r="AI2697" s="4">
        <f t="shared" si="898"/>
        <v>0</v>
      </c>
      <c r="AJ2697" s="16">
        <f t="shared" si="898"/>
        <v>0</v>
      </c>
      <c r="AK2697" s="4">
        <f t="shared" si="898"/>
        <v>0</v>
      </c>
      <c r="AL2697" s="59">
        <f t="shared" si="895"/>
        <v>45158</v>
      </c>
      <c r="AM2697" s="16">
        <f t="shared" si="899"/>
        <v>0</v>
      </c>
      <c r="AN2697" s="15">
        <f t="shared" si="899"/>
        <v>0</v>
      </c>
      <c r="AO2697" s="9">
        <f t="shared" si="899"/>
        <v>0</v>
      </c>
      <c r="AP2697" s="17">
        <f t="shared" si="899"/>
        <v>0</v>
      </c>
      <c r="AQ2697" s="15">
        <f t="shared" si="899"/>
        <v>0</v>
      </c>
      <c r="AR2697" s="10">
        <f t="shared" si="899"/>
        <v>0</v>
      </c>
      <c r="AS2697" s="59">
        <f t="shared" si="899"/>
        <v>0</v>
      </c>
      <c r="AT2697" s="18"/>
      <c r="AU2697" s="18"/>
      <c r="AV2697" s="40"/>
      <c r="AW2697" s="18"/>
      <c r="AX2697" s="18"/>
      <c r="AY2697" s="18"/>
      <c r="AZ2697" s="18"/>
      <c r="BA2697" s="18"/>
      <c r="BB2697" s="18"/>
      <c r="BC2697" s="18"/>
      <c r="BD2697" s="18"/>
      <c r="BE2697" s="18"/>
      <c r="BF2697" s="18"/>
      <c r="BG2697" s="18"/>
      <c r="BH2697" s="18"/>
      <c r="BI2697" s="18"/>
      <c r="BJ2697" s="18"/>
      <c r="BK2697" s="18"/>
      <c r="BL2697" s="18"/>
      <c r="BM2697" s="18"/>
      <c r="BN2697" s="18"/>
      <c r="BO2697" s="18"/>
      <c r="BP2697" s="18"/>
      <c r="BQ2697" s="18"/>
      <c r="BR2697" s="18"/>
      <c r="BS2697" s="18"/>
      <c r="BT2697" s="18"/>
      <c r="BU2697" s="18"/>
      <c r="BV2697" s="18"/>
      <c r="BW2697" s="18"/>
      <c r="BX2697" s="18"/>
      <c r="BY2697" s="18"/>
      <c r="BZ2697" s="18"/>
      <c r="CA2697" s="18"/>
      <c r="CB2697" s="18"/>
      <c r="CC2697" s="18"/>
      <c r="CD2697" s="18"/>
      <c r="CE2697" s="18"/>
      <c r="CF2697" s="18"/>
      <c r="CG2697" s="18"/>
      <c r="CH2697" s="18"/>
      <c r="CI2697" s="18"/>
      <c r="CJ2697" s="18"/>
      <c r="CK2697" s="18"/>
      <c r="CL2697" s="18"/>
      <c r="CM2697" s="18"/>
      <c r="CN2697" s="18"/>
      <c r="CO2697" s="18"/>
      <c r="CP2697" s="18"/>
      <c r="CQ2697" s="18"/>
      <c r="CR2697" s="18"/>
      <c r="CS2697" s="18"/>
      <c r="CT2697" s="18"/>
      <c r="CU2697" s="18"/>
      <c r="CV2697" s="18"/>
      <c r="CW2697" s="18"/>
      <c r="CX2697" s="18"/>
      <c r="CY2697" s="18"/>
      <c r="CZ2697" s="18"/>
      <c r="DA2697" s="18"/>
      <c r="DB2697" s="18"/>
      <c r="DC2697" s="18"/>
      <c r="DD2697" s="18"/>
      <c r="DE2697" s="18"/>
      <c r="DF2697" s="18"/>
      <c r="DG2697" s="18"/>
      <c r="DH2697" s="18"/>
      <c r="DI2697" s="18"/>
      <c r="DJ2697" s="18"/>
      <c r="DK2697" s="18"/>
      <c r="DL2697" s="18"/>
      <c r="DM2697" s="18"/>
      <c r="DN2697" s="18"/>
      <c r="DO2697" s="18"/>
      <c r="DP2697" s="18"/>
      <c r="DQ2697" s="18"/>
      <c r="DR2697" s="18"/>
      <c r="DS2697" s="18"/>
      <c r="DT2697" s="18"/>
      <c r="DU2697" s="18"/>
      <c r="DV2697" s="18"/>
      <c r="DW2697" s="18"/>
      <c r="DX2697" s="18"/>
      <c r="DY2697" s="18"/>
      <c r="DZ2697" s="18"/>
      <c r="EA2697" s="18"/>
      <c r="EB2697" s="18"/>
      <c r="EC2697" s="18"/>
      <c r="ED2697" s="18"/>
      <c r="EE2697" s="18"/>
      <c r="EF2697" s="18"/>
      <c r="EG2697" s="18"/>
      <c r="EH2697" s="18"/>
      <c r="EI2697" s="18"/>
      <c r="EJ2697" s="18"/>
      <c r="EK2697" s="18"/>
      <c r="EL2697" s="18"/>
      <c r="EM2697" s="18"/>
      <c r="EN2697" s="18"/>
      <c r="EO2697" s="18"/>
      <c r="EP2697" s="18"/>
      <c r="EQ2697" s="18"/>
      <c r="ER2697" s="18"/>
      <c r="ES2697" s="18"/>
      <c r="ET2697" s="18"/>
      <c r="EU2697" s="18"/>
      <c r="EV2697" s="18"/>
      <c r="EW2697" s="18"/>
      <c r="EX2697" s="18"/>
      <c r="EY2697" s="18"/>
      <c r="EZ2697" s="18"/>
      <c r="FA2697" s="18"/>
      <c r="FB2697" s="18"/>
      <c r="FC2697" s="18"/>
      <c r="FD2697" s="18"/>
      <c r="FE2697" s="18"/>
      <c r="FF2697" s="18"/>
      <c r="FG2697" s="18"/>
      <c r="FH2697" s="18"/>
      <c r="FI2697" s="18"/>
      <c r="FJ2697" s="18"/>
      <c r="FK2697" s="18"/>
      <c r="FL2697" s="18"/>
      <c r="FM2697" s="18"/>
      <c r="FN2697" s="18"/>
      <c r="FO2697" s="18"/>
      <c r="FP2697" s="18"/>
      <c r="FQ2697" s="18"/>
      <c r="FR2697" s="18"/>
      <c r="FS2697" s="18"/>
      <c r="FT2697" s="18"/>
      <c r="FU2697" s="18"/>
      <c r="FV2697" s="18"/>
      <c r="FW2697" s="18"/>
      <c r="FX2697" s="18"/>
      <c r="FY2697" s="18"/>
      <c r="FZ2697" s="18"/>
      <c r="GA2697" s="18"/>
      <c r="GB2697" s="18"/>
      <c r="GC2697" s="18"/>
      <c r="GD2697" s="18"/>
      <c r="GE2697" s="18"/>
      <c r="GF2697" s="18"/>
      <c r="GG2697" s="18"/>
      <c r="GH2697" s="18"/>
      <c r="GI2697" s="18"/>
      <c r="GJ2697" s="18"/>
      <c r="GK2697" s="18"/>
      <c r="GL2697" s="18"/>
      <c r="GM2697" s="18"/>
      <c r="GN2697" s="18"/>
      <c r="GO2697" s="18"/>
      <c r="GP2697" s="18"/>
      <c r="GQ2697" s="18"/>
      <c r="GR2697" s="18"/>
      <c r="GS2697" s="18"/>
      <c r="GT2697" s="18"/>
    </row>
    <row r="2698" spans="1:202" x14ac:dyDescent="0.2">
      <c r="A2698" s="122"/>
      <c r="B2698" s="3"/>
      <c r="C2698" s="3"/>
      <c r="D2698" s="4"/>
      <c r="E2698" s="5"/>
      <c r="F2698" s="19"/>
      <c r="G2698" s="6"/>
      <c r="H2698" s="5"/>
      <c r="I2698" s="5"/>
      <c r="J2698" s="5"/>
      <c r="K2698" s="3"/>
      <c r="L2698" s="20"/>
      <c r="M2698" s="8"/>
      <c r="N2698" s="3"/>
      <c r="O2698" s="3"/>
      <c r="P2698" s="21"/>
      <c r="Q2698" s="2"/>
      <c r="R2698" s="9"/>
      <c r="S2698" s="9"/>
      <c r="T2698" s="9"/>
      <c r="U2698" s="9"/>
      <c r="V2698" s="9"/>
      <c r="W2698" s="9"/>
      <c r="X2698" s="9"/>
      <c r="Y2698" s="9"/>
      <c r="Z2698" s="9"/>
      <c r="AA2698" s="9"/>
      <c r="AB2698" s="9"/>
      <c r="AC2698" s="9"/>
      <c r="AD2698" s="9"/>
      <c r="AE2698" s="9"/>
      <c r="AF2698" s="59">
        <f t="shared" si="897"/>
        <v>45159</v>
      </c>
      <c r="AG2698" s="15">
        <f t="shared" si="898"/>
        <v>0</v>
      </c>
      <c r="AH2698" s="15">
        <f t="shared" si="898"/>
        <v>0</v>
      </c>
      <c r="AI2698" s="4">
        <f t="shared" si="898"/>
        <v>0</v>
      </c>
      <c r="AJ2698" s="16">
        <f t="shared" si="898"/>
        <v>0</v>
      </c>
      <c r="AK2698" s="4">
        <f t="shared" si="898"/>
        <v>0</v>
      </c>
      <c r="AL2698" s="59">
        <f t="shared" si="895"/>
        <v>45159</v>
      </c>
      <c r="AM2698" s="16">
        <f t="shared" si="899"/>
        <v>0</v>
      </c>
      <c r="AN2698" s="15">
        <f t="shared" si="899"/>
        <v>0</v>
      </c>
      <c r="AO2698" s="9">
        <f t="shared" si="899"/>
        <v>0</v>
      </c>
      <c r="AP2698" s="17">
        <f t="shared" si="899"/>
        <v>0</v>
      </c>
      <c r="AQ2698" s="15">
        <f t="shared" si="899"/>
        <v>0</v>
      </c>
      <c r="AR2698" s="10">
        <f t="shared" si="899"/>
        <v>0</v>
      </c>
      <c r="AS2698" s="59">
        <f t="shared" si="899"/>
        <v>0</v>
      </c>
      <c r="AT2698" s="18"/>
      <c r="AU2698" s="18"/>
      <c r="AV2698" s="40"/>
      <c r="AW2698" s="18"/>
      <c r="AX2698" s="18"/>
      <c r="AY2698" s="18"/>
      <c r="AZ2698" s="18"/>
      <c r="BA2698" s="18"/>
      <c r="BB2698" s="18"/>
      <c r="BC2698" s="18"/>
      <c r="BD2698" s="18"/>
      <c r="BE2698" s="18"/>
      <c r="BF2698" s="18"/>
      <c r="BG2698" s="18"/>
      <c r="BH2698" s="18"/>
      <c r="BI2698" s="18"/>
      <c r="BJ2698" s="18"/>
      <c r="BK2698" s="18"/>
      <c r="BL2698" s="18"/>
      <c r="BM2698" s="18"/>
      <c r="BN2698" s="18"/>
      <c r="BO2698" s="18"/>
      <c r="BP2698" s="18"/>
      <c r="BQ2698" s="18"/>
      <c r="BR2698" s="18"/>
      <c r="BS2698" s="18"/>
      <c r="BT2698" s="18"/>
      <c r="BU2698" s="18"/>
      <c r="BV2698" s="18"/>
      <c r="BW2698" s="18"/>
      <c r="BX2698" s="18"/>
      <c r="BY2698" s="18"/>
      <c r="BZ2698" s="18"/>
      <c r="CA2698" s="18"/>
      <c r="CB2698" s="18"/>
      <c r="CC2698" s="18"/>
      <c r="CD2698" s="18"/>
      <c r="CE2698" s="18"/>
      <c r="CF2698" s="18"/>
      <c r="CG2698" s="18"/>
      <c r="CH2698" s="18"/>
      <c r="CI2698" s="18"/>
      <c r="CJ2698" s="18"/>
      <c r="CK2698" s="18"/>
      <c r="CL2698" s="18"/>
      <c r="CM2698" s="18"/>
      <c r="CN2698" s="18"/>
      <c r="CO2698" s="18"/>
      <c r="CP2698" s="18"/>
      <c r="CQ2698" s="18"/>
      <c r="CR2698" s="18"/>
      <c r="CS2698" s="18"/>
      <c r="CT2698" s="18"/>
      <c r="CU2698" s="18"/>
      <c r="CV2698" s="18"/>
      <c r="CW2698" s="18"/>
      <c r="CX2698" s="18"/>
      <c r="CY2698" s="18"/>
      <c r="CZ2698" s="18"/>
      <c r="DA2698" s="18"/>
      <c r="DB2698" s="18"/>
      <c r="DC2698" s="18"/>
      <c r="DD2698" s="18"/>
      <c r="DE2698" s="18"/>
      <c r="DF2698" s="18"/>
      <c r="DG2698" s="18"/>
      <c r="DH2698" s="18"/>
      <c r="DI2698" s="18"/>
      <c r="DJ2698" s="18"/>
      <c r="DK2698" s="18"/>
      <c r="DL2698" s="18"/>
      <c r="DM2698" s="18"/>
      <c r="DN2698" s="18"/>
      <c r="DO2698" s="18"/>
      <c r="DP2698" s="18"/>
      <c r="DQ2698" s="18"/>
      <c r="DR2698" s="18"/>
      <c r="DS2698" s="18"/>
      <c r="DT2698" s="18"/>
      <c r="DU2698" s="18"/>
      <c r="DV2698" s="18"/>
      <c r="DW2698" s="18"/>
      <c r="DX2698" s="18"/>
      <c r="DY2698" s="18"/>
      <c r="DZ2698" s="18"/>
      <c r="EA2698" s="18"/>
      <c r="EB2698" s="18"/>
      <c r="EC2698" s="18"/>
      <c r="ED2698" s="18"/>
      <c r="EE2698" s="18"/>
      <c r="EF2698" s="18"/>
      <c r="EG2698" s="18"/>
      <c r="EH2698" s="18"/>
      <c r="EI2698" s="18"/>
      <c r="EJ2698" s="18"/>
      <c r="EK2698" s="18"/>
      <c r="EL2698" s="18"/>
      <c r="EM2698" s="18"/>
      <c r="EN2698" s="18"/>
      <c r="EO2698" s="18"/>
      <c r="EP2698" s="18"/>
      <c r="EQ2698" s="18"/>
      <c r="ER2698" s="18"/>
      <c r="ES2698" s="18"/>
      <c r="ET2698" s="18"/>
      <c r="EU2698" s="18"/>
      <c r="EV2698" s="18"/>
      <c r="EW2698" s="18"/>
      <c r="EX2698" s="18"/>
      <c r="EY2698" s="18"/>
      <c r="EZ2698" s="18"/>
      <c r="FA2698" s="18"/>
      <c r="FB2698" s="18"/>
      <c r="FC2698" s="18"/>
      <c r="FD2698" s="18"/>
      <c r="FE2698" s="18"/>
      <c r="FF2698" s="18"/>
      <c r="FG2698" s="18"/>
      <c r="FH2698" s="18"/>
      <c r="FI2698" s="18"/>
      <c r="FJ2698" s="18"/>
      <c r="FK2698" s="18"/>
      <c r="FL2698" s="18"/>
      <c r="FM2698" s="18"/>
      <c r="FN2698" s="18"/>
      <c r="FO2698" s="18"/>
      <c r="FP2698" s="18"/>
      <c r="FQ2698" s="18"/>
      <c r="FR2698" s="18"/>
      <c r="FS2698" s="18"/>
      <c r="FT2698" s="18"/>
      <c r="FU2698" s="18"/>
      <c r="FV2698" s="18"/>
      <c r="FW2698" s="18"/>
      <c r="FX2698" s="18"/>
      <c r="FY2698" s="18"/>
      <c r="FZ2698" s="18"/>
      <c r="GA2698" s="18"/>
      <c r="GB2698" s="18"/>
      <c r="GC2698" s="18"/>
      <c r="GD2698" s="18"/>
      <c r="GE2698" s="18"/>
      <c r="GF2698" s="18"/>
      <c r="GG2698" s="18"/>
      <c r="GH2698" s="18"/>
      <c r="GI2698" s="18"/>
      <c r="GJ2698" s="18"/>
      <c r="GK2698" s="18"/>
      <c r="GL2698" s="18"/>
      <c r="GM2698" s="18"/>
      <c r="GN2698" s="18"/>
      <c r="GO2698" s="18"/>
      <c r="GP2698" s="18"/>
      <c r="GQ2698" s="18"/>
      <c r="GR2698" s="18"/>
      <c r="GS2698" s="18"/>
      <c r="GT2698" s="18"/>
    </row>
    <row r="2699" spans="1:202" x14ac:dyDescent="0.2">
      <c r="A2699" s="122"/>
      <c r="B2699" s="3"/>
      <c r="C2699" s="3"/>
      <c r="D2699" s="4"/>
      <c r="E2699" s="5"/>
      <c r="F2699" s="19"/>
      <c r="G2699" s="6"/>
      <c r="H2699" s="5"/>
      <c r="I2699" s="5"/>
      <c r="J2699" s="5"/>
      <c r="K2699" s="3"/>
      <c r="L2699" s="20"/>
      <c r="M2699" s="8"/>
      <c r="N2699" s="3"/>
      <c r="O2699" s="3"/>
      <c r="P2699" s="21"/>
      <c r="Q2699" s="2"/>
      <c r="R2699" s="9"/>
      <c r="S2699" s="9"/>
      <c r="T2699" s="9"/>
      <c r="U2699" s="9"/>
      <c r="V2699" s="9"/>
      <c r="W2699" s="9"/>
      <c r="X2699" s="9"/>
      <c r="Y2699" s="9"/>
      <c r="Z2699" s="9"/>
      <c r="AA2699" s="9"/>
      <c r="AB2699" s="9"/>
      <c r="AC2699" s="9"/>
      <c r="AD2699" s="9"/>
      <c r="AE2699" s="9"/>
      <c r="AF2699" s="59">
        <f t="shared" si="897"/>
        <v>45160</v>
      </c>
      <c r="AG2699" s="15">
        <f t="shared" si="898"/>
        <v>0</v>
      </c>
      <c r="AH2699" s="15">
        <f t="shared" si="898"/>
        <v>0</v>
      </c>
      <c r="AI2699" s="4">
        <f t="shared" si="898"/>
        <v>0</v>
      </c>
      <c r="AJ2699" s="16">
        <f t="shared" si="898"/>
        <v>0</v>
      </c>
      <c r="AK2699" s="4">
        <f t="shared" si="898"/>
        <v>0</v>
      </c>
      <c r="AL2699" s="59">
        <f t="shared" si="895"/>
        <v>45160</v>
      </c>
      <c r="AM2699" s="16">
        <f t="shared" si="899"/>
        <v>0</v>
      </c>
      <c r="AN2699" s="15">
        <f t="shared" si="899"/>
        <v>0</v>
      </c>
      <c r="AO2699" s="9">
        <f t="shared" si="899"/>
        <v>0</v>
      </c>
      <c r="AP2699" s="17">
        <f t="shared" si="899"/>
        <v>0</v>
      </c>
      <c r="AQ2699" s="15">
        <f t="shared" si="899"/>
        <v>0</v>
      </c>
      <c r="AR2699" s="10">
        <f t="shared" si="899"/>
        <v>0</v>
      </c>
      <c r="AS2699" s="59">
        <f t="shared" si="899"/>
        <v>0</v>
      </c>
      <c r="AT2699" s="18"/>
      <c r="AU2699" s="18"/>
      <c r="AV2699" s="40"/>
      <c r="AW2699" s="18"/>
      <c r="AX2699" s="18"/>
      <c r="AY2699" s="18"/>
      <c r="AZ2699" s="18"/>
      <c r="BA2699" s="18"/>
      <c r="BB2699" s="18"/>
      <c r="BC2699" s="18"/>
      <c r="BD2699" s="18"/>
      <c r="BE2699" s="18"/>
      <c r="BF2699" s="18"/>
      <c r="BG2699" s="18"/>
      <c r="BH2699" s="18"/>
      <c r="BI2699" s="18"/>
      <c r="BJ2699" s="18"/>
      <c r="BK2699" s="18"/>
      <c r="BL2699" s="18"/>
      <c r="BM2699" s="18"/>
      <c r="BN2699" s="18"/>
      <c r="BO2699" s="18"/>
      <c r="BP2699" s="18"/>
      <c r="BQ2699" s="18"/>
      <c r="BR2699" s="18"/>
      <c r="BS2699" s="18"/>
      <c r="BT2699" s="18"/>
      <c r="BU2699" s="18"/>
      <c r="BV2699" s="18"/>
      <c r="BW2699" s="18"/>
      <c r="BX2699" s="18"/>
      <c r="BY2699" s="18"/>
      <c r="BZ2699" s="18"/>
      <c r="CA2699" s="18"/>
      <c r="CB2699" s="18"/>
      <c r="CC2699" s="18"/>
      <c r="CD2699" s="18"/>
      <c r="CE2699" s="18"/>
      <c r="CF2699" s="18"/>
      <c r="CG2699" s="18"/>
      <c r="CH2699" s="18"/>
      <c r="CI2699" s="18"/>
      <c r="CJ2699" s="18"/>
      <c r="CK2699" s="18"/>
      <c r="CL2699" s="18"/>
      <c r="CM2699" s="18"/>
      <c r="CN2699" s="18"/>
      <c r="CO2699" s="18"/>
      <c r="CP2699" s="18"/>
      <c r="CQ2699" s="18"/>
      <c r="CR2699" s="18"/>
      <c r="CS2699" s="18"/>
      <c r="CT2699" s="18"/>
      <c r="CU2699" s="18"/>
      <c r="CV2699" s="18"/>
      <c r="CW2699" s="18"/>
      <c r="CX2699" s="18"/>
      <c r="CY2699" s="18"/>
      <c r="CZ2699" s="18"/>
      <c r="DA2699" s="18"/>
      <c r="DB2699" s="18"/>
      <c r="DC2699" s="18"/>
      <c r="DD2699" s="18"/>
      <c r="DE2699" s="18"/>
      <c r="DF2699" s="18"/>
      <c r="DG2699" s="18"/>
      <c r="DH2699" s="18"/>
      <c r="DI2699" s="18"/>
      <c r="DJ2699" s="18"/>
      <c r="DK2699" s="18"/>
      <c r="DL2699" s="18"/>
      <c r="DM2699" s="18"/>
      <c r="DN2699" s="18"/>
      <c r="DO2699" s="18"/>
      <c r="DP2699" s="18"/>
      <c r="DQ2699" s="18"/>
      <c r="DR2699" s="18"/>
      <c r="DS2699" s="18"/>
      <c r="DT2699" s="18"/>
      <c r="DU2699" s="18"/>
      <c r="DV2699" s="18"/>
      <c r="DW2699" s="18"/>
      <c r="DX2699" s="18"/>
      <c r="DY2699" s="18"/>
      <c r="DZ2699" s="18"/>
      <c r="EA2699" s="18"/>
      <c r="EB2699" s="18"/>
      <c r="EC2699" s="18"/>
      <c r="ED2699" s="18"/>
      <c r="EE2699" s="18"/>
      <c r="EF2699" s="18"/>
      <c r="EG2699" s="18"/>
      <c r="EH2699" s="18"/>
      <c r="EI2699" s="18"/>
      <c r="EJ2699" s="18"/>
      <c r="EK2699" s="18"/>
      <c r="EL2699" s="18"/>
      <c r="EM2699" s="18"/>
      <c r="EN2699" s="18"/>
      <c r="EO2699" s="18"/>
      <c r="EP2699" s="18"/>
      <c r="EQ2699" s="18"/>
      <c r="ER2699" s="18"/>
      <c r="ES2699" s="18"/>
      <c r="ET2699" s="18"/>
      <c r="EU2699" s="18"/>
      <c r="EV2699" s="18"/>
      <c r="EW2699" s="18"/>
      <c r="EX2699" s="18"/>
      <c r="EY2699" s="18"/>
      <c r="EZ2699" s="18"/>
      <c r="FA2699" s="18"/>
      <c r="FB2699" s="18"/>
      <c r="FC2699" s="18"/>
      <c r="FD2699" s="18"/>
      <c r="FE2699" s="18"/>
      <c r="FF2699" s="18"/>
      <c r="FG2699" s="18"/>
      <c r="FH2699" s="18"/>
      <c r="FI2699" s="18"/>
      <c r="FJ2699" s="18"/>
      <c r="FK2699" s="18"/>
      <c r="FL2699" s="18"/>
      <c r="FM2699" s="18"/>
      <c r="FN2699" s="18"/>
      <c r="FO2699" s="18"/>
      <c r="FP2699" s="18"/>
      <c r="FQ2699" s="18"/>
      <c r="FR2699" s="18"/>
      <c r="FS2699" s="18"/>
      <c r="FT2699" s="18"/>
      <c r="FU2699" s="18"/>
      <c r="FV2699" s="18"/>
      <c r="FW2699" s="18"/>
      <c r="FX2699" s="18"/>
      <c r="FY2699" s="18"/>
      <c r="FZ2699" s="18"/>
      <c r="GA2699" s="18"/>
      <c r="GB2699" s="18"/>
      <c r="GC2699" s="18"/>
      <c r="GD2699" s="18"/>
      <c r="GE2699" s="18"/>
      <c r="GF2699" s="18"/>
      <c r="GG2699" s="18"/>
      <c r="GH2699" s="18"/>
      <c r="GI2699" s="18"/>
      <c r="GJ2699" s="18"/>
      <c r="GK2699" s="18"/>
      <c r="GL2699" s="18"/>
      <c r="GM2699" s="18"/>
      <c r="GN2699" s="18"/>
      <c r="GO2699" s="18"/>
      <c r="GP2699" s="18"/>
      <c r="GQ2699" s="18"/>
      <c r="GR2699" s="18"/>
      <c r="GS2699" s="18"/>
      <c r="GT2699" s="18"/>
    </row>
    <row r="2700" spans="1:202" x14ac:dyDescent="0.2">
      <c r="A2700" s="122"/>
      <c r="B2700" s="3"/>
      <c r="C2700" s="3"/>
      <c r="D2700" s="4"/>
      <c r="E2700" s="5"/>
      <c r="F2700" s="19"/>
      <c r="G2700" s="6"/>
      <c r="H2700" s="5"/>
      <c r="I2700" s="5"/>
      <c r="J2700" s="5"/>
      <c r="K2700" s="3"/>
      <c r="L2700" s="20"/>
      <c r="M2700" s="8"/>
      <c r="N2700" s="3"/>
      <c r="O2700" s="3"/>
      <c r="P2700" s="21"/>
      <c r="Q2700" s="2"/>
      <c r="R2700" s="9"/>
      <c r="S2700" s="9"/>
      <c r="T2700" s="9"/>
      <c r="U2700" s="9"/>
      <c r="V2700" s="9"/>
      <c r="W2700" s="9"/>
      <c r="X2700" s="9"/>
      <c r="Y2700" s="9"/>
      <c r="Z2700" s="9"/>
      <c r="AA2700" s="9"/>
      <c r="AB2700" s="9"/>
      <c r="AC2700" s="9"/>
      <c r="AD2700" s="9"/>
      <c r="AE2700" s="9"/>
      <c r="AF2700" s="59">
        <f t="shared" si="897"/>
        <v>45161</v>
      </c>
      <c r="AG2700" s="15">
        <f t="shared" si="898"/>
        <v>0</v>
      </c>
      <c r="AH2700" s="15">
        <f t="shared" si="898"/>
        <v>0</v>
      </c>
      <c r="AI2700" s="4">
        <f t="shared" si="898"/>
        <v>0</v>
      </c>
      <c r="AJ2700" s="16">
        <f t="shared" si="898"/>
        <v>0</v>
      </c>
      <c r="AK2700" s="4">
        <f t="shared" si="898"/>
        <v>0</v>
      </c>
      <c r="AL2700" s="59">
        <f t="shared" si="895"/>
        <v>45161</v>
      </c>
      <c r="AM2700" s="16">
        <f t="shared" si="899"/>
        <v>0</v>
      </c>
      <c r="AN2700" s="15">
        <f t="shared" si="899"/>
        <v>0</v>
      </c>
      <c r="AO2700" s="9">
        <f t="shared" si="899"/>
        <v>0</v>
      </c>
      <c r="AP2700" s="17">
        <f t="shared" si="899"/>
        <v>0</v>
      </c>
      <c r="AQ2700" s="15">
        <f t="shared" si="899"/>
        <v>0</v>
      </c>
      <c r="AR2700" s="10">
        <f t="shared" si="899"/>
        <v>0</v>
      </c>
      <c r="AS2700" s="59">
        <f t="shared" si="899"/>
        <v>0</v>
      </c>
      <c r="AT2700" s="18"/>
      <c r="AU2700" s="18"/>
      <c r="AV2700" s="40"/>
      <c r="AW2700" s="18"/>
      <c r="AX2700" s="18"/>
      <c r="AY2700" s="18"/>
      <c r="AZ2700" s="18"/>
      <c r="BA2700" s="18"/>
      <c r="BB2700" s="18"/>
      <c r="BC2700" s="18"/>
      <c r="BD2700" s="18"/>
      <c r="BE2700" s="18"/>
      <c r="BF2700" s="18"/>
      <c r="BG2700" s="18"/>
      <c r="BH2700" s="18"/>
      <c r="BI2700" s="18"/>
      <c r="BJ2700" s="18"/>
      <c r="BK2700" s="18"/>
      <c r="BL2700" s="18"/>
      <c r="BM2700" s="18"/>
      <c r="BN2700" s="18"/>
      <c r="BO2700" s="18"/>
      <c r="BP2700" s="18"/>
      <c r="BQ2700" s="18"/>
      <c r="BR2700" s="18"/>
      <c r="BS2700" s="18"/>
      <c r="BT2700" s="18"/>
      <c r="BU2700" s="18"/>
      <c r="BV2700" s="18"/>
      <c r="BW2700" s="18"/>
      <c r="BX2700" s="18"/>
      <c r="BY2700" s="18"/>
      <c r="BZ2700" s="18"/>
      <c r="CA2700" s="18"/>
      <c r="CB2700" s="18"/>
      <c r="CC2700" s="18"/>
      <c r="CD2700" s="18"/>
      <c r="CE2700" s="18"/>
      <c r="CF2700" s="18"/>
      <c r="CG2700" s="18"/>
      <c r="CH2700" s="18"/>
      <c r="CI2700" s="18"/>
      <c r="CJ2700" s="18"/>
      <c r="CK2700" s="18"/>
      <c r="CL2700" s="18"/>
      <c r="CM2700" s="18"/>
      <c r="CN2700" s="18"/>
      <c r="CO2700" s="18"/>
      <c r="CP2700" s="18"/>
      <c r="CQ2700" s="18"/>
      <c r="CR2700" s="18"/>
      <c r="CS2700" s="18"/>
      <c r="CT2700" s="18"/>
      <c r="CU2700" s="18"/>
      <c r="CV2700" s="18"/>
      <c r="CW2700" s="18"/>
      <c r="CX2700" s="18"/>
      <c r="CY2700" s="18"/>
      <c r="CZ2700" s="18"/>
      <c r="DA2700" s="18"/>
      <c r="DB2700" s="18"/>
      <c r="DC2700" s="18"/>
      <c r="DD2700" s="18"/>
      <c r="DE2700" s="18"/>
      <c r="DF2700" s="18"/>
      <c r="DG2700" s="18"/>
      <c r="DH2700" s="18"/>
      <c r="DI2700" s="18"/>
      <c r="DJ2700" s="18"/>
      <c r="DK2700" s="18"/>
      <c r="DL2700" s="18"/>
      <c r="DM2700" s="18"/>
      <c r="DN2700" s="18"/>
      <c r="DO2700" s="18"/>
      <c r="DP2700" s="18"/>
      <c r="DQ2700" s="18"/>
      <c r="DR2700" s="18"/>
      <c r="DS2700" s="18"/>
      <c r="DT2700" s="18"/>
      <c r="DU2700" s="18"/>
      <c r="DV2700" s="18"/>
      <c r="DW2700" s="18"/>
      <c r="DX2700" s="18"/>
      <c r="DY2700" s="18"/>
      <c r="DZ2700" s="18"/>
      <c r="EA2700" s="18"/>
      <c r="EB2700" s="18"/>
      <c r="EC2700" s="18"/>
      <c r="ED2700" s="18"/>
      <c r="EE2700" s="18"/>
      <c r="EF2700" s="18"/>
      <c r="EG2700" s="18"/>
      <c r="EH2700" s="18"/>
      <c r="EI2700" s="18"/>
      <c r="EJ2700" s="18"/>
      <c r="EK2700" s="18"/>
      <c r="EL2700" s="18"/>
      <c r="EM2700" s="18"/>
      <c r="EN2700" s="18"/>
      <c r="EO2700" s="18"/>
      <c r="EP2700" s="18"/>
      <c r="EQ2700" s="18"/>
      <c r="ER2700" s="18"/>
      <c r="ES2700" s="18"/>
      <c r="ET2700" s="18"/>
      <c r="EU2700" s="18"/>
      <c r="EV2700" s="18"/>
      <c r="EW2700" s="18"/>
      <c r="EX2700" s="18"/>
      <c r="EY2700" s="18"/>
      <c r="EZ2700" s="18"/>
      <c r="FA2700" s="18"/>
      <c r="FB2700" s="18"/>
      <c r="FC2700" s="18"/>
      <c r="FD2700" s="18"/>
      <c r="FE2700" s="18"/>
      <c r="FF2700" s="18"/>
      <c r="FG2700" s="18"/>
      <c r="FH2700" s="18"/>
      <c r="FI2700" s="18"/>
      <c r="FJ2700" s="18"/>
      <c r="FK2700" s="18"/>
      <c r="FL2700" s="18"/>
      <c r="FM2700" s="18"/>
      <c r="FN2700" s="18"/>
      <c r="FO2700" s="18"/>
      <c r="FP2700" s="18"/>
      <c r="FQ2700" s="18"/>
      <c r="FR2700" s="18"/>
      <c r="FS2700" s="18"/>
      <c r="FT2700" s="18"/>
      <c r="FU2700" s="18"/>
      <c r="FV2700" s="18"/>
      <c r="FW2700" s="18"/>
      <c r="FX2700" s="18"/>
      <c r="FY2700" s="18"/>
      <c r="FZ2700" s="18"/>
      <c r="GA2700" s="18"/>
      <c r="GB2700" s="18"/>
      <c r="GC2700" s="18"/>
      <c r="GD2700" s="18"/>
      <c r="GE2700" s="18"/>
      <c r="GF2700" s="18"/>
      <c r="GG2700" s="18"/>
      <c r="GH2700" s="18"/>
      <c r="GI2700" s="18"/>
      <c r="GJ2700" s="18"/>
      <c r="GK2700" s="18"/>
      <c r="GL2700" s="18"/>
      <c r="GM2700" s="18"/>
      <c r="GN2700" s="18"/>
      <c r="GO2700" s="18"/>
      <c r="GP2700" s="18"/>
      <c r="GQ2700" s="18"/>
      <c r="GR2700" s="18"/>
      <c r="GS2700" s="18"/>
      <c r="GT2700" s="18"/>
    </row>
    <row r="2701" spans="1:202" x14ac:dyDescent="0.2">
      <c r="A2701" s="122"/>
      <c r="B2701" s="3"/>
      <c r="C2701" s="3"/>
      <c r="D2701" s="4"/>
      <c r="E2701" s="5"/>
      <c r="F2701" s="19"/>
      <c r="G2701" s="6"/>
      <c r="H2701" s="5"/>
      <c r="I2701" s="5"/>
      <c r="J2701" s="5"/>
      <c r="K2701" s="3"/>
      <c r="L2701" s="20"/>
      <c r="M2701" s="8"/>
      <c r="N2701" s="3"/>
      <c r="O2701" s="3"/>
      <c r="P2701" s="21"/>
      <c r="Q2701" s="2"/>
      <c r="R2701" s="9"/>
      <c r="S2701" s="9"/>
      <c r="T2701" s="9"/>
      <c r="U2701" s="9"/>
      <c r="V2701" s="9"/>
      <c r="W2701" s="9"/>
      <c r="X2701" s="9"/>
      <c r="Y2701" s="9"/>
      <c r="Z2701" s="9"/>
      <c r="AA2701" s="9"/>
      <c r="AB2701" s="9"/>
      <c r="AC2701" s="9"/>
      <c r="AD2701" s="9"/>
      <c r="AE2701" s="9"/>
      <c r="AF2701" s="59">
        <f t="shared" si="897"/>
        <v>45162</v>
      </c>
      <c r="AG2701" s="15">
        <f t="shared" si="898"/>
        <v>0</v>
      </c>
      <c r="AH2701" s="15">
        <f t="shared" si="898"/>
        <v>0</v>
      </c>
      <c r="AI2701" s="4">
        <f t="shared" si="898"/>
        <v>0</v>
      </c>
      <c r="AJ2701" s="16">
        <f t="shared" si="898"/>
        <v>0</v>
      </c>
      <c r="AK2701" s="4">
        <f t="shared" si="898"/>
        <v>0</v>
      </c>
      <c r="AL2701" s="59">
        <f t="shared" si="895"/>
        <v>45162</v>
      </c>
      <c r="AM2701" s="16">
        <f t="shared" si="899"/>
        <v>0</v>
      </c>
      <c r="AN2701" s="15">
        <f t="shared" si="899"/>
        <v>0</v>
      </c>
      <c r="AO2701" s="9">
        <f t="shared" si="899"/>
        <v>0</v>
      </c>
      <c r="AP2701" s="17">
        <f t="shared" si="899"/>
        <v>0</v>
      </c>
      <c r="AQ2701" s="15">
        <f t="shared" si="899"/>
        <v>0</v>
      </c>
      <c r="AR2701" s="10">
        <f t="shared" si="899"/>
        <v>0</v>
      </c>
      <c r="AS2701" s="59">
        <f t="shared" si="899"/>
        <v>0</v>
      </c>
      <c r="AT2701" s="18"/>
      <c r="AU2701" s="18"/>
      <c r="AV2701" s="40"/>
      <c r="AW2701" s="18"/>
      <c r="AX2701" s="18"/>
      <c r="AY2701" s="18"/>
      <c r="AZ2701" s="18"/>
      <c r="BA2701" s="18"/>
      <c r="BB2701" s="18"/>
      <c r="BC2701" s="18"/>
      <c r="BD2701" s="18"/>
      <c r="BE2701" s="18"/>
      <c r="BF2701" s="18"/>
      <c r="BG2701" s="18"/>
      <c r="BH2701" s="18"/>
      <c r="BI2701" s="18"/>
      <c r="BJ2701" s="18"/>
      <c r="BK2701" s="18"/>
      <c r="BL2701" s="18"/>
      <c r="BM2701" s="18"/>
      <c r="BN2701" s="18"/>
      <c r="BO2701" s="18"/>
      <c r="BP2701" s="18"/>
      <c r="BQ2701" s="18"/>
      <c r="BR2701" s="18"/>
      <c r="BS2701" s="18"/>
      <c r="BT2701" s="18"/>
      <c r="BU2701" s="18"/>
      <c r="BV2701" s="18"/>
      <c r="BW2701" s="18"/>
      <c r="BX2701" s="18"/>
      <c r="BY2701" s="18"/>
      <c r="BZ2701" s="18"/>
      <c r="CA2701" s="18"/>
      <c r="CB2701" s="18"/>
      <c r="CC2701" s="18"/>
      <c r="CD2701" s="18"/>
      <c r="CE2701" s="18"/>
      <c r="CF2701" s="18"/>
      <c r="CG2701" s="18"/>
      <c r="CH2701" s="18"/>
      <c r="CI2701" s="18"/>
      <c r="CJ2701" s="18"/>
      <c r="CK2701" s="18"/>
      <c r="CL2701" s="18"/>
      <c r="CM2701" s="18"/>
      <c r="CN2701" s="18"/>
      <c r="CO2701" s="18"/>
      <c r="CP2701" s="18"/>
      <c r="CQ2701" s="18"/>
      <c r="CR2701" s="18"/>
      <c r="CS2701" s="18"/>
      <c r="CT2701" s="18"/>
      <c r="CU2701" s="18"/>
      <c r="CV2701" s="18"/>
      <c r="CW2701" s="18"/>
      <c r="CX2701" s="18"/>
      <c r="CY2701" s="18"/>
      <c r="CZ2701" s="18"/>
      <c r="DA2701" s="18"/>
      <c r="DB2701" s="18"/>
      <c r="DC2701" s="18"/>
      <c r="DD2701" s="18"/>
      <c r="DE2701" s="18"/>
      <c r="DF2701" s="18"/>
      <c r="DG2701" s="18"/>
      <c r="DH2701" s="18"/>
      <c r="DI2701" s="18"/>
      <c r="DJ2701" s="18"/>
      <c r="DK2701" s="18"/>
      <c r="DL2701" s="18"/>
      <c r="DM2701" s="18"/>
      <c r="DN2701" s="18"/>
      <c r="DO2701" s="18"/>
      <c r="DP2701" s="18"/>
      <c r="DQ2701" s="18"/>
      <c r="DR2701" s="18"/>
      <c r="DS2701" s="18"/>
      <c r="DT2701" s="18"/>
      <c r="DU2701" s="18"/>
      <c r="DV2701" s="18"/>
      <c r="DW2701" s="18"/>
      <c r="DX2701" s="18"/>
      <c r="DY2701" s="18"/>
      <c r="DZ2701" s="18"/>
      <c r="EA2701" s="18"/>
      <c r="EB2701" s="18"/>
      <c r="EC2701" s="18"/>
      <c r="ED2701" s="18"/>
      <c r="EE2701" s="18"/>
      <c r="EF2701" s="18"/>
      <c r="EG2701" s="18"/>
      <c r="EH2701" s="18"/>
      <c r="EI2701" s="18"/>
      <c r="EJ2701" s="18"/>
      <c r="EK2701" s="18"/>
      <c r="EL2701" s="18"/>
      <c r="EM2701" s="18"/>
      <c r="EN2701" s="18"/>
      <c r="EO2701" s="18"/>
      <c r="EP2701" s="18"/>
      <c r="EQ2701" s="18"/>
      <c r="ER2701" s="18"/>
      <c r="ES2701" s="18"/>
      <c r="ET2701" s="18"/>
      <c r="EU2701" s="18"/>
      <c r="EV2701" s="18"/>
      <c r="EW2701" s="18"/>
      <c r="EX2701" s="18"/>
      <c r="EY2701" s="18"/>
      <c r="EZ2701" s="18"/>
      <c r="FA2701" s="18"/>
      <c r="FB2701" s="18"/>
      <c r="FC2701" s="18"/>
      <c r="FD2701" s="18"/>
      <c r="FE2701" s="18"/>
      <c r="FF2701" s="18"/>
      <c r="FG2701" s="18"/>
      <c r="FH2701" s="18"/>
      <c r="FI2701" s="18"/>
      <c r="FJ2701" s="18"/>
      <c r="FK2701" s="18"/>
      <c r="FL2701" s="18"/>
      <c r="FM2701" s="18"/>
      <c r="FN2701" s="18"/>
      <c r="FO2701" s="18"/>
      <c r="FP2701" s="18"/>
      <c r="FQ2701" s="18"/>
      <c r="FR2701" s="18"/>
      <c r="FS2701" s="18"/>
      <c r="FT2701" s="18"/>
      <c r="FU2701" s="18"/>
      <c r="FV2701" s="18"/>
      <c r="FW2701" s="18"/>
      <c r="FX2701" s="18"/>
      <c r="FY2701" s="18"/>
      <c r="FZ2701" s="18"/>
      <c r="GA2701" s="18"/>
      <c r="GB2701" s="18"/>
      <c r="GC2701" s="18"/>
      <c r="GD2701" s="18"/>
      <c r="GE2701" s="18"/>
      <c r="GF2701" s="18"/>
      <c r="GG2701" s="18"/>
      <c r="GH2701" s="18"/>
      <c r="GI2701" s="18"/>
      <c r="GJ2701" s="18"/>
      <c r="GK2701" s="18"/>
      <c r="GL2701" s="18"/>
      <c r="GM2701" s="18"/>
      <c r="GN2701" s="18"/>
      <c r="GO2701" s="18"/>
      <c r="GP2701" s="18"/>
      <c r="GQ2701" s="18"/>
      <c r="GR2701" s="18"/>
      <c r="GS2701" s="18"/>
      <c r="GT2701" s="18"/>
    </row>
    <row r="2702" spans="1:202" x14ac:dyDescent="0.2">
      <c r="A2702" s="122"/>
      <c r="B2702" s="3"/>
      <c r="C2702" s="3"/>
      <c r="D2702" s="4"/>
      <c r="E2702" s="5"/>
      <c r="F2702" s="19"/>
      <c r="G2702" s="6"/>
      <c r="H2702" s="5"/>
      <c r="I2702" s="5"/>
      <c r="J2702" s="5"/>
      <c r="K2702" s="3"/>
      <c r="L2702" s="20"/>
      <c r="M2702" s="8"/>
      <c r="N2702" s="3"/>
      <c r="O2702" s="3"/>
      <c r="P2702" s="21"/>
      <c r="Q2702" s="2"/>
      <c r="R2702" s="9"/>
      <c r="S2702" s="9"/>
      <c r="T2702" s="9"/>
      <c r="U2702" s="9"/>
      <c r="V2702" s="9"/>
      <c r="W2702" s="9"/>
      <c r="X2702" s="9"/>
      <c r="Y2702" s="9"/>
      <c r="Z2702" s="9"/>
      <c r="AA2702" s="9"/>
      <c r="AB2702" s="9"/>
      <c r="AC2702" s="9"/>
      <c r="AD2702" s="9"/>
      <c r="AE2702" s="9"/>
      <c r="AF2702" s="59">
        <f t="shared" si="897"/>
        <v>45163</v>
      </c>
      <c r="AG2702" s="15">
        <f t="shared" si="898"/>
        <v>0</v>
      </c>
      <c r="AH2702" s="15">
        <f t="shared" si="898"/>
        <v>0</v>
      </c>
      <c r="AI2702" s="4">
        <f t="shared" si="898"/>
        <v>0</v>
      </c>
      <c r="AJ2702" s="16">
        <f t="shared" si="898"/>
        <v>0</v>
      </c>
      <c r="AK2702" s="4">
        <f t="shared" si="898"/>
        <v>0</v>
      </c>
      <c r="AL2702" s="59">
        <f t="shared" si="895"/>
        <v>45163</v>
      </c>
      <c r="AM2702" s="16">
        <f t="shared" si="899"/>
        <v>0</v>
      </c>
      <c r="AN2702" s="15">
        <f t="shared" si="899"/>
        <v>0</v>
      </c>
      <c r="AO2702" s="9">
        <f t="shared" si="899"/>
        <v>0</v>
      </c>
      <c r="AP2702" s="17">
        <f t="shared" si="899"/>
        <v>0</v>
      </c>
      <c r="AQ2702" s="15">
        <f t="shared" si="899"/>
        <v>0</v>
      </c>
      <c r="AR2702" s="10">
        <f t="shared" si="899"/>
        <v>0</v>
      </c>
      <c r="AS2702" s="59">
        <f t="shared" si="899"/>
        <v>0</v>
      </c>
      <c r="AT2702" s="18"/>
      <c r="AU2702" s="18"/>
      <c r="AV2702" s="40"/>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8"/>
      <c r="FH2702" s="18"/>
      <c r="FI2702" s="18"/>
      <c r="FJ2702" s="18"/>
      <c r="FK2702" s="18"/>
      <c r="FL2702" s="18"/>
      <c r="FM2702" s="18"/>
      <c r="FN2702" s="18"/>
      <c r="FO2702" s="18"/>
      <c r="FP2702" s="18"/>
      <c r="FQ2702" s="18"/>
      <c r="FR2702" s="18"/>
      <c r="FS2702" s="18"/>
      <c r="FT2702" s="18"/>
      <c r="FU2702" s="18"/>
      <c r="FV2702" s="18"/>
      <c r="FW2702" s="18"/>
      <c r="FX2702" s="18"/>
      <c r="FY2702" s="18"/>
      <c r="FZ2702" s="18"/>
      <c r="GA2702" s="18"/>
      <c r="GB2702" s="18"/>
      <c r="GC2702" s="18"/>
      <c r="GD2702" s="18"/>
      <c r="GE2702" s="18"/>
      <c r="GF2702" s="18"/>
      <c r="GG2702" s="18"/>
      <c r="GH2702" s="18"/>
      <c r="GI2702" s="18"/>
      <c r="GJ2702" s="18"/>
      <c r="GK2702" s="18"/>
      <c r="GL2702" s="18"/>
      <c r="GM2702" s="18"/>
      <c r="GN2702" s="18"/>
      <c r="GO2702" s="18"/>
      <c r="GP2702" s="18"/>
      <c r="GQ2702" s="18"/>
      <c r="GR2702" s="18"/>
      <c r="GS2702" s="18"/>
      <c r="GT2702" s="18"/>
    </row>
    <row r="2703" spans="1:202" x14ac:dyDescent="0.2">
      <c r="A2703" s="122"/>
      <c r="B2703" s="3"/>
      <c r="C2703" s="3"/>
      <c r="D2703" s="4"/>
      <c r="E2703" s="5"/>
      <c r="F2703" s="19"/>
      <c r="G2703" s="6"/>
      <c r="H2703" s="5"/>
      <c r="I2703" s="5"/>
      <c r="J2703" s="5"/>
      <c r="K2703" s="3"/>
      <c r="L2703" s="20"/>
      <c r="M2703" s="8"/>
      <c r="N2703" s="3"/>
      <c r="O2703" s="3"/>
      <c r="P2703" s="21"/>
      <c r="Q2703" s="2"/>
      <c r="R2703" s="9"/>
      <c r="S2703" s="9"/>
      <c r="T2703" s="9"/>
      <c r="U2703" s="9"/>
      <c r="V2703" s="9"/>
      <c r="W2703" s="9"/>
      <c r="X2703" s="9"/>
      <c r="Y2703" s="9"/>
      <c r="Z2703" s="9"/>
      <c r="AA2703" s="9"/>
      <c r="AB2703" s="9"/>
      <c r="AC2703" s="9"/>
      <c r="AD2703" s="9"/>
      <c r="AE2703" s="9"/>
      <c r="AF2703" s="59">
        <f t="shared" si="897"/>
        <v>45164</v>
      </c>
      <c r="AG2703" s="15">
        <f t="shared" si="898"/>
        <v>0</v>
      </c>
      <c r="AH2703" s="15">
        <f t="shared" si="898"/>
        <v>0</v>
      </c>
      <c r="AI2703" s="4">
        <f t="shared" si="898"/>
        <v>0</v>
      </c>
      <c r="AJ2703" s="16">
        <f t="shared" si="898"/>
        <v>0</v>
      </c>
      <c r="AK2703" s="4">
        <f t="shared" si="898"/>
        <v>0</v>
      </c>
      <c r="AL2703" s="59">
        <f t="shared" si="895"/>
        <v>45164</v>
      </c>
      <c r="AM2703" s="16">
        <f t="shared" si="899"/>
        <v>0</v>
      </c>
      <c r="AN2703" s="15">
        <f t="shared" si="899"/>
        <v>0</v>
      </c>
      <c r="AO2703" s="9">
        <f t="shared" si="899"/>
        <v>0</v>
      </c>
      <c r="AP2703" s="17">
        <f t="shared" si="899"/>
        <v>0</v>
      </c>
      <c r="AQ2703" s="15">
        <f t="shared" si="899"/>
        <v>0</v>
      </c>
      <c r="AR2703" s="10">
        <f t="shared" si="899"/>
        <v>0</v>
      </c>
      <c r="AS2703" s="59">
        <f t="shared" si="899"/>
        <v>0</v>
      </c>
      <c r="AT2703" s="18"/>
      <c r="AU2703" s="18"/>
      <c r="AV2703" s="40"/>
      <c r="AW2703" s="18"/>
      <c r="AX2703" s="18"/>
      <c r="AY2703" s="18"/>
      <c r="AZ2703" s="18"/>
      <c r="BA2703" s="18"/>
      <c r="BB2703" s="18"/>
      <c r="BC2703" s="18"/>
      <c r="BD2703" s="18"/>
      <c r="BE2703" s="18"/>
      <c r="BF2703" s="18"/>
      <c r="BG2703" s="18"/>
      <c r="BH2703" s="18"/>
      <c r="BI2703" s="18"/>
      <c r="BJ2703" s="18"/>
      <c r="BK2703" s="18"/>
      <c r="BL2703" s="18"/>
      <c r="BM2703" s="18"/>
      <c r="BN2703" s="18"/>
      <c r="BO2703" s="18"/>
      <c r="BP2703" s="18"/>
      <c r="BQ2703" s="18"/>
      <c r="BR2703" s="18"/>
      <c r="BS2703" s="18"/>
      <c r="BT2703" s="18"/>
      <c r="BU2703" s="18"/>
      <c r="BV2703" s="18"/>
      <c r="BW2703" s="18"/>
      <c r="BX2703" s="18"/>
      <c r="BY2703" s="18"/>
      <c r="BZ2703" s="18"/>
      <c r="CA2703" s="18"/>
      <c r="CB2703" s="18"/>
      <c r="CC2703" s="18"/>
      <c r="CD2703" s="18"/>
      <c r="CE2703" s="18"/>
      <c r="CF2703" s="18"/>
      <c r="CG2703" s="18"/>
      <c r="CH2703" s="18"/>
      <c r="CI2703" s="18"/>
      <c r="CJ2703" s="18"/>
      <c r="CK2703" s="18"/>
      <c r="CL2703" s="18"/>
      <c r="CM2703" s="18"/>
      <c r="CN2703" s="18"/>
      <c r="CO2703" s="18"/>
      <c r="CP2703" s="18"/>
      <c r="CQ2703" s="18"/>
      <c r="CR2703" s="18"/>
      <c r="CS2703" s="18"/>
      <c r="CT2703" s="18"/>
      <c r="CU2703" s="18"/>
      <c r="CV2703" s="18"/>
      <c r="CW2703" s="18"/>
      <c r="CX2703" s="18"/>
      <c r="CY2703" s="18"/>
      <c r="CZ2703" s="18"/>
      <c r="DA2703" s="18"/>
      <c r="DB2703" s="18"/>
      <c r="DC2703" s="18"/>
      <c r="DD2703" s="18"/>
      <c r="DE2703" s="18"/>
      <c r="DF2703" s="18"/>
      <c r="DG2703" s="18"/>
      <c r="DH2703" s="18"/>
      <c r="DI2703" s="18"/>
      <c r="DJ2703" s="18"/>
      <c r="DK2703" s="18"/>
      <c r="DL2703" s="18"/>
      <c r="DM2703" s="18"/>
      <c r="DN2703" s="18"/>
      <c r="DO2703" s="18"/>
      <c r="DP2703" s="18"/>
      <c r="DQ2703" s="18"/>
      <c r="DR2703" s="18"/>
      <c r="DS2703" s="18"/>
      <c r="DT2703" s="18"/>
      <c r="DU2703" s="18"/>
      <c r="DV2703" s="18"/>
      <c r="DW2703" s="18"/>
      <c r="DX2703" s="18"/>
      <c r="DY2703" s="18"/>
      <c r="DZ2703" s="18"/>
      <c r="EA2703" s="18"/>
      <c r="EB2703" s="18"/>
      <c r="EC2703" s="18"/>
      <c r="ED2703" s="18"/>
      <c r="EE2703" s="18"/>
      <c r="EF2703" s="18"/>
      <c r="EG2703" s="18"/>
      <c r="EH2703" s="18"/>
      <c r="EI2703" s="18"/>
      <c r="EJ2703" s="18"/>
      <c r="EK2703" s="18"/>
      <c r="EL2703" s="18"/>
      <c r="EM2703" s="18"/>
      <c r="EN2703" s="18"/>
      <c r="EO2703" s="18"/>
      <c r="EP2703" s="18"/>
      <c r="EQ2703" s="18"/>
      <c r="ER2703" s="18"/>
      <c r="ES2703" s="18"/>
      <c r="ET2703" s="18"/>
      <c r="EU2703" s="18"/>
      <c r="EV2703" s="18"/>
      <c r="EW2703" s="18"/>
      <c r="EX2703" s="18"/>
      <c r="EY2703" s="18"/>
      <c r="EZ2703" s="18"/>
      <c r="FA2703" s="18"/>
      <c r="FB2703" s="18"/>
      <c r="FC2703" s="18"/>
      <c r="FD2703" s="18"/>
      <c r="FE2703" s="18"/>
      <c r="FF2703" s="18"/>
      <c r="FG2703" s="18"/>
      <c r="FH2703" s="18"/>
      <c r="FI2703" s="18"/>
      <c r="FJ2703" s="18"/>
      <c r="FK2703" s="18"/>
      <c r="FL2703" s="18"/>
      <c r="FM2703" s="18"/>
      <c r="FN2703" s="18"/>
      <c r="FO2703" s="18"/>
      <c r="FP2703" s="18"/>
      <c r="FQ2703" s="18"/>
      <c r="FR2703" s="18"/>
      <c r="FS2703" s="18"/>
      <c r="FT2703" s="18"/>
      <c r="FU2703" s="18"/>
      <c r="FV2703" s="18"/>
      <c r="FW2703" s="18"/>
      <c r="FX2703" s="18"/>
      <c r="FY2703" s="18"/>
      <c r="FZ2703" s="18"/>
      <c r="GA2703" s="18"/>
      <c r="GB2703" s="18"/>
      <c r="GC2703" s="18"/>
      <c r="GD2703" s="18"/>
      <c r="GE2703" s="18"/>
      <c r="GF2703" s="18"/>
      <c r="GG2703" s="18"/>
      <c r="GH2703" s="18"/>
      <c r="GI2703" s="18"/>
      <c r="GJ2703" s="18"/>
      <c r="GK2703" s="18"/>
      <c r="GL2703" s="18"/>
      <c r="GM2703" s="18"/>
      <c r="GN2703" s="18"/>
      <c r="GO2703" s="18"/>
      <c r="GP2703" s="18"/>
      <c r="GQ2703" s="18"/>
      <c r="GR2703" s="18"/>
      <c r="GS2703" s="18"/>
      <c r="GT2703" s="18"/>
    </row>
    <row r="2704" spans="1:202" x14ac:dyDescent="0.2">
      <c r="A2704" s="122"/>
      <c r="B2704" s="3"/>
      <c r="C2704" s="3"/>
      <c r="D2704" s="4"/>
      <c r="E2704" s="5"/>
      <c r="F2704" s="19"/>
      <c r="G2704" s="6"/>
      <c r="H2704" s="5"/>
      <c r="I2704" s="5"/>
      <c r="J2704" s="5"/>
      <c r="K2704" s="3"/>
      <c r="L2704" s="20"/>
      <c r="M2704" s="8"/>
      <c r="N2704" s="3"/>
      <c r="O2704" s="3"/>
      <c r="P2704" s="21"/>
      <c r="Q2704" s="2"/>
      <c r="R2704" s="9"/>
      <c r="S2704" s="9"/>
      <c r="T2704" s="9"/>
      <c r="U2704" s="9"/>
      <c r="V2704" s="9"/>
      <c r="W2704" s="9"/>
      <c r="X2704" s="9"/>
      <c r="Y2704" s="9"/>
      <c r="Z2704" s="9"/>
      <c r="AA2704" s="9"/>
      <c r="AB2704" s="9"/>
      <c r="AC2704" s="9"/>
      <c r="AD2704" s="9"/>
      <c r="AE2704" s="9"/>
      <c r="AF2704" s="59"/>
      <c r="AG2704" s="15"/>
      <c r="AH2704" s="15"/>
      <c r="AI2704" s="4"/>
      <c r="AJ2704" s="16"/>
      <c r="AK2704" s="4"/>
      <c r="AL2704" s="59"/>
      <c r="AM2704" s="16"/>
      <c r="AN2704" s="15"/>
      <c r="AO2704" s="9"/>
      <c r="AP2704" s="17"/>
      <c r="AQ2704" s="15"/>
      <c r="AR2704" s="42"/>
      <c r="AS2704" s="59"/>
      <c r="AT2704" s="18"/>
      <c r="AU2704" s="18"/>
      <c r="AV2704" s="40"/>
      <c r="AW2704" s="18"/>
      <c r="AX2704" s="18"/>
      <c r="AY2704" s="18"/>
      <c r="AZ2704" s="18"/>
      <c r="BA2704" s="18"/>
      <c r="BB2704" s="18"/>
      <c r="BC2704" s="18"/>
      <c r="BD2704" s="18"/>
      <c r="BE2704" s="18"/>
      <c r="BF2704" s="18"/>
      <c r="BG2704" s="18"/>
      <c r="BH2704" s="18"/>
      <c r="BI2704" s="18"/>
      <c r="BJ2704" s="18"/>
      <c r="BK2704" s="18"/>
      <c r="BL2704" s="18"/>
      <c r="BM2704" s="18"/>
      <c r="BN2704" s="18"/>
      <c r="BO2704" s="18"/>
      <c r="BP2704" s="18"/>
      <c r="BQ2704" s="18"/>
      <c r="BR2704" s="18"/>
      <c r="BS2704" s="18"/>
      <c r="BT2704" s="18"/>
      <c r="BU2704" s="18"/>
      <c r="BV2704" s="18"/>
      <c r="BW2704" s="18"/>
      <c r="BX2704" s="18"/>
      <c r="BY2704" s="18"/>
      <c r="BZ2704" s="18"/>
      <c r="CA2704" s="18"/>
      <c r="CB2704" s="18"/>
      <c r="CC2704" s="18"/>
      <c r="CD2704" s="18"/>
      <c r="CE2704" s="18"/>
      <c r="CF2704" s="18"/>
      <c r="CG2704" s="18"/>
      <c r="CH2704" s="18"/>
      <c r="CI2704" s="18"/>
      <c r="CJ2704" s="18"/>
      <c r="CK2704" s="18"/>
      <c r="CL2704" s="18"/>
      <c r="CM2704" s="18"/>
      <c r="CN2704" s="18"/>
      <c r="CO2704" s="18"/>
      <c r="CP2704" s="18"/>
      <c r="CQ2704" s="18"/>
      <c r="CR2704" s="18"/>
      <c r="CS2704" s="18"/>
      <c r="CT2704" s="18"/>
      <c r="CU2704" s="18"/>
      <c r="CV2704" s="18"/>
      <c r="CW2704" s="18"/>
      <c r="CX2704" s="18"/>
      <c r="CY2704" s="18"/>
      <c r="CZ2704" s="18"/>
      <c r="DA2704" s="18"/>
      <c r="DB2704" s="18"/>
      <c r="DC2704" s="18"/>
      <c r="DD2704" s="18"/>
      <c r="DE2704" s="18"/>
      <c r="DF2704" s="18"/>
      <c r="DG2704" s="18"/>
      <c r="DH2704" s="18"/>
      <c r="DI2704" s="18"/>
      <c r="DJ2704" s="18"/>
      <c r="DK2704" s="18"/>
      <c r="DL2704" s="18"/>
      <c r="DM2704" s="18"/>
      <c r="DN2704" s="18"/>
      <c r="DO2704" s="18"/>
      <c r="DP2704" s="18"/>
      <c r="DQ2704" s="18"/>
      <c r="DR2704" s="18"/>
      <c r="DS2704" s="18"/>
      <c r="DT2704" s="18"/>
      <c r="DU2704" s="18"/>
      <c r="DV2704" s="18"/>
      <c r="DW2704" s="18"/>
      <c r="DX2704" s="18"/>
      <c r="DY2704" s="18"/>
      <c r="DZ2704" s="18"/>
      <c r="EA2704" s="18"/>
      <c r="EB2704" s="18"/>
      <c r="EC2704" s="18"/>
      <c r="ED2704" s="18"/>
      <c r="EE2704" s="18"/>
      <c r="EF2704" s="18"/>
      <c r="EG2704" s="18"/>
      <c r="EH2704" s="18"/>
      <c r="EI2704" s="18"/>
      <c r="EJ2704" s="18"/>
      <c r="EK2704" s="18"/>
      <c r="EL2704" s="18"/>
      <c r="EM2704" s="18"/>
      <c r="EN2704" s="18"/>
      <c r="EO2704" s="18"/>
      <c r="EP2704" s="18"/>
      <c r="EQ2704" s="18"/>
      <c r="ER2704" s="18"/>
      <c r="ES2704" s="18"/>
      <c r="ET2704" s="18"/>
      <c r="EU2704" s="18"/>
      <c r="EV2704" s="18"/>
      <c r="EW2704" s="18"/>
      <c r="EX2704" s="18"/>
      <c r="EY2704" s="18"/>
      <c r="EZ2704" s="18"/>
      <c r="FA2704" s="18"/>
      <c r="FB2704" s="18"/>
      <c r="FC2704" s="18"/>
      <c r="FD2704" s="18"/>
      <c r="FE2704" s="18"/>
      <c r="FF2704" s="18"/>
      <c r="FG2704" s="18"/>
      <c r="FH2704" s="18"/>
      <c r="FI2704" s="18"/>
      <c r="FJ2704" s="18"/>
      <c r="FK2704" s="18"/>
      <c r="FL2704" s="18"/>
      <c r="FM2704" s="18"/>
      <c r="FN2704" s="18"/>
      <c r="FO2704" s="18"/>
      <c r="FP2704" s="18"/>
      <c r="FQ2704" s="18"/>
      <c r="FR2704" s="18"/>
      <c r="FS2704" s="18"/>
      <c r="FT2704" s="18"/>
      <c r="FU2704" s="18"/>
      <c r="FV2704" s="18"/>
      <c r="FW2704" s="18"/>
      <c r="FX2704" s="18"/>
      <c r="FY2704" s="18"/>
      <c r="FZ2704" s="18"/>
      <c r="GA2704" s="18"/>
      <c r="GB2704" s="18"/>
      <c r="GC2704" s="18"/>
      <c r="GD2704" s="18"/>
      <c r="GE2704" s="18"/>
      <c r="GF2704" s="18"/>
      <c r="GG2704" s="18"/>
      <c r="GH2704" s="18"/>
      <c r="GI2704" s="18"/>
      <c r="GJ2704" s="18"/>
      <c r="GK2704" s="18"/>
      <c r="GL2704" s="18"/>
      <c r="GM2704" s="18"/>
      <c r="GN2704" s="18"/>
      <c r="GO2704" s="18"/>
      <c r="GP2704" s="18"/>
      <c r="GQ2704" s="18"/>
      <c r="GR2704" s="18"/>
      <c r="GS2704" s="18"/>
      <c r="GT2704" s="18"/>
    </row>
    <row r="2705" spans="1:202" x14ac:dyDescent="0.2">
      <c r="A2705" s="122"/>
      <c r="B2705" s="3"/>
      <c r="C2705" s="3"/>
      <c r="D2705" s="4"/>
      <c r="E2705" s="5"/>
      <c r="F2705" s="19"/>
      <c r="G2705" s="6"/>
      <c r="H2705" s="5"/>
      <c r="I2705" s="5"/>
      <c r="J2705" s="5"/>
      <c r="K2705" s="3"/>
      <c r="L2705" s="20"/>
      <c r="M2705" s="8"/>
      <c r="N2705" s="3"/>
      <c r="O2705" s="3"/>
      <c r="P2705" s="21"/>
      <c r="Q2705" s="2"/>
      <c r="R2705" s="9"/>
      <c r="S2705" s="9"/>
      <c r="T2705" s="9"/>
      <c r="U2705" s="9"/>
      <c r="V2705" s="9"/>
      <c r="W2705" s="9"/>
      <c r="X2705" s="9"/>
      <c r="Y2705" s="9"/>
      <c r="Z2705" s="9"/>
      <c r="AA2705" s="9"/>
      <c r="AB2705" s="9"/>
      <c r="AC2705" s="9"/>
      <c r="AD2705" s="9"/>
      <c r="AE2705" s="9"/>
      <c r="AF2705" s="59" t="str">
        <f t="shared" ref="AF2705:AS2705" si="900">$B$6</f>
        <v>CNEN22</v>
      </c>
      <c r="AG2705" s="9" t="str">
        <f t="shared" si="900"/>
        <v>CNEN22</v>
      </c>
      <c r="AH2705" s="9" t="str">
        <f t="shared" si="900"/>
        <v>CNEN22</v>
      </c>
      <c r="AI2705" s="9" t="str">
        <f t="shared" si="900"/>
        <v>CNEN22</v>
      </c>
      <c r="AJ2705" s="9" t="str">
        <f t="shared" si="900"/>
        <v>CNEN22</v>
      </c>
      <c r="AK2705" s="4" t="str">
        <f t="shared" si="900"/>
        <v>CNEN22</v>
      </c>
      <c r="AL2705" s="59" t="str">
        <f t="shared" si="900"/>
        <v>CNEN22</v>
      </c>
      <c r="AM2705" s="9" t="str">
        <f t="shared" si="900"/>
        <v>CNEN22</v>
      </c>
      <c r="AN2705" s="9" t="str">
        <f t="shared" si="900"/>
        <v>CNEN22</v>
      </c>
      <c r="AO2705" s="9" t="str">
        <f t="shared" si="900"/>
        <v>CNEN22</v>
      </c>
      <c r="AP2705" s="17" t="str">
        <f t="shared" si="900"/>
        <v>CNEN22</v>
      </c>
      <c r="AQ2705" s="9" t="str">
        <f t="shared" si="900"/>
        <v>CNEN22</v>
      </c>
      <c r="AR2705" s="10" t="str">
        <f t="shared" si="900"/>
        <v>CNEN22</v>
      </c>
      <c r="AS2705" s="59" t="str">
        <f t="shared" si="900"/>
        <v>CNEN22</v>
      </c>
      <c r="AT2705" s="18"/>
      <c r="AU2705" s="18"/>
      <c r="AV2705" s="40"/>
      <c r="AW2705" s="18"/>
      <c r="AX2705" s="18"/>
      <c r="AY2705" s="18"/>
      <c r="AZ2705" s="18"/>
      <c r="BA2705" s="18"/>
      <c r="BB2705" s="18"/>
      <c r="BC2705" s="18"/>
      <c r="BD2705" s="18"/>
      <c r="BE2705" s="18"/>
      <c r="BF2705" s="18"/>
      <c r="BG2705" s="18"/>
      <c r="BH2705" s="18"/>
      <c r="BI2705" s="18"/>
      <c r="BJ2705" s="18"/>
      <c r="BK2705" s="18"/>
      <c r="BL2705" s="18"/>
      <c r="BM2705" s="18"/>
      <c r="BN2705" s="18"/>
      <c r="BO2705" s="18"/>
      <c r="BP2705" s="18"/>
      <c r="BQ2705" s="18"/>
      <c r="BR2705" s="18"/>
      <c r="BS2705" s="18"/>
      <c r="BT2705" s="18"/>
      <c r="BU2705" s="18"/>
      <c r="BV2705" s="18"/>
      <c r="BW2705" s="18"/>
      <c r="BX2705" s="18"/>
      <c r="BY2705" s="18"/>
      <c r="BZ2705" s="18"/>
      <c r="CA2705" s="18"/>
      <c r="CB2705" s="18"/>
      <c r="CC2705" s="18"/>
      <c r="CD2705" s="18"/>
      <c r="CE2705" s="18"/>
      <c r="CF2705" s="18"/>
      <c r="CG2705" s="18"/>
      <c r="CH2705" s="18"/>
      <c r="CI2705" s="18"/>
      <c r="CJ2705" s="18"/>
      <c r="CK2705" s="18"/>
      <c r="CL2705" s="18"/>
      <c r="CM2705" s="18"/>
      <c r="CN2705" s="18"/>
      <c r="CO2705" s="18"/>
      <c r="CP2705" s="18"/>
      <c r="CQ2705" s="18"/>
      <c r="CR2705" s="18"/>
      <c r="CS2705" s="18"/>
      <c r="CT2705" s="18"/>
      <c r="CU2705" s="18"/>
      <c r="CV2705" s="18"/>
      <c r="CW2705" s="18"/>
      <c r="CX2705" s="18"/>
      <c r="CY2705" s="18"/>
      <c r="CZ2705" s="18"/>
      <c r="DA2705" s="18"/>
      <c r="DB2705" s="18"/>
      <c r="DC2705" s="18"/>
      <c r="DD2705" s="18"/>
      <c r="DE2705" s="18"/>
      <c r="DF2705" s="18"/>
      <c r="DG2705" s="18"/>
      <c r="DH2705" s="18"/>
      <c r="DI2705" s="18"/>
      <c r="DJ2705" s="18"/>
      <c r="DK2705" s="18"/>
      <c r="DL2705" s="18"/>
      <c r="DM2705" s="18"/>
      <c r="DN2705" s="18"/>
      <c r="DO2705" s="18"/>
      <c r="DP2705" s="18"/>
      <c r="DQ2705" s="18"/>
      <c r="DR2705" s="18"/>
      <c r="DS2705" s="18"/>
      <c r="DT2705" s="18"/>
      <c r="DU2705" s="18"/>
      <c r="DV2705" s="18"/>
      <c r="DW2705" s="18"/>
      <c r="DX2705" s="18"/>
      <c r="DY2705" s="18"/>
      <c r="DZ2705" s="18"/>
      <c r="EA2705" s="18"/>
      <c r="EB2705" s="18"/>
      <c r="EC2705" s="18"/>
      <c r="ED2705" s="18"/>
      <c r="EE2705" s="18"/>
      <c r="EF2705" s="18"/>
      <c r="EG2705" s="18"/>
      <c r="EH2705" s="18"/>
      <c r="EI2705" s="18"/>
      <c r="EJ2705" s="18"/>
      <c r="EK2705" s="18"/>
      <c r="EL2705" s="18"/>
      <c r="EM2705" s="18"/>
      <c r="EN2705" s="18"/>
      <c r="EO2705" s="18"/>
      <c r="EP2705" s="18"/>
      <c r="EQ2705" s="18"/>
      <c r="ER2705" s="18"/>
      <c r="ES2705" s="18"/>
      <c r="ET2705" s="18"/>
      <c r="EU2705" s="18"/>
      <c r="EV2705" s="18"/>
      <c r="EW2705" s="18"/>
      <c r="EX2705" s="18"/>
      <c r="EY2705" s="18"/>
      <c r="EZ2705" s="18"/>
      <c r="FA2705" s="18"/>
      <c r="FB2705" s="18"/>
      <c r="FC2705" s="18"/>
      <c r="FD2705" s="18"/>
      <c r="FE2705" s="18"/>
      <c r="FF2705" s="18"/>
      <c r="FG2705" s="18"/>
      <c r="FH2705" s="18"/>
      <c r="FI2705" s="18"/>
      <c r="FJ2705" s="18"/>
      <c r="FK2705" s="18"/>
      <c r="FL2705" s="18"/>
      <c r="FM2705" s="18"/>
      <c r="FN2705" s="18"/>
      <c r="FO2705" s="18"/>
      <c r="FP2705" s="18"/>
      <c r="FQ2705" s="18"/>
      <c r="FR2705" s="18"/>
      <c r="FS2705" s="18"/>
      <c r="FT2705" s="18"/>
      <c r="FU2705" s="18"/>
      <c r="FV2705" s="18"/>
      <c r="FW2705" s="18"/>
      <c r="FX2705" s="18"/>
      <c r="FY2705" s="18"/>
      <c r="FZ2705" s="18"/>
      <c r="GA2705" s="18"/>
      <c r="GB2705" s="18"/>
      <c r="GC2705" s="18"/>
      <c r="GD2705" s="18"/>
      <c r="GE2705" s="18"/>
      <c r="GF2705" s="18"/>
      <c r="GG2705" s="18"/>
      <c r="GH2705" s="18"/>
      <c r="GI2705" s="18"/>
      <c r="GJ2705" s="18"/>
      <c r="GK2705" s="18"/>
      <c r="GL2705" s="18"/>
      <c r="GM2705" s="18"/>
      <c r="GN2705" s="18"/>
      <c r="GO2705" s="18"/>
      <c r="GP2705" s="18"/>
      <c r="GQ2705" s="18"/>
      <c r="GR2705" s="18"/>
      <c r="GS2705" s="18"/>
      <c r="GT2705" s="18"/>
    </row>
    <row r="2706" spans="1:202" x14ac:dyDescent="0.2">
      <c r="A2706" s="122"/>
      <c r="B2706" s="3"/>
      <c r="C2706" s="3"/>
      <c r="D2706" s="4"/>
      <c r="E2706" s="5"/>
      <c r="F2706" s="19"/>
      <c r="G2706" s="6"/>
      <c r="H2706" s="5"/>
      <c r="I2706" s="5"/>
      <c r="J2706" s="5"/>
      <c r="K2706" s="3"/>
      <c r="L2706" s="20"/>
      <c r="M2706" s="8"/>
      <c r="N2706" s="3"/>
      <c r="O2706" s="3"/>
      <c r="P2706" s="21"/>
      <c r="Q2706" s="2"/>
      <c r="R2706" s="9"/>
      <c r="S2706" s="9"/>
      <c r="T2706" s="9"/>
      <c r="U2706" s="9"/>
      <c r="V2706" s="9"/>
      <c r="W2706" s="9"/>
      <c r="X2706" s="9"/>
      <c r="Y2706" s="9"/>
      <c r="Z2706" s="9"/>
      <c r="AA2706" s="9"/>
      <c r="AB2706" s="9"/>
      <c r="AC2706" s="9"/>
      <c r="AD2706" s="9"/>
      <c r="AE2706" s="9"/>
      <c r="AF2706" s="57" t="s">
        <v>16</v>
      </c>
      <c r="AG2706" s="3" t="s">
        <v>9</v>
      </c>
      <c r="AH2706" s="3" t="s">
        <v>10</v>
      </c>
      <c r="AI2706" s="36" t="s">
        <v>11</v>
      </c>
      <c r="AJ2706" s="37" t="s">
        <v>11</v>
      </c>
      <c r="AK2706" s="36" t="s">
        <v>11</v>
      </c>
      <c r="AL2706" s="60" t="s">
        <v>16</v>
      </c>
      <c r="AM2706" s="37" t="s">
        <v>11</v>
      </c>
      <c r="AN2706" s="3" t="s">
        <v>12</v>
      </c>
      <c r="AO2706" s="7" t="s">
        <v>13</v>
      </c>
      <c r="AP2706" s="38" t="s">
        <v>14</v>
      </c>
      <c r="AQ2706" s="3" t="s">
        <v>14</v>
      </c>
      <c r="AR2706" s="39" t="s">
        <v>15</v>
      </c>
      <c r="AS2706" s="57" t="s">
        <v>15</v>
      </c>
      <c r="AT2706" s="18"/>
      <c r="AU2706" s="18"/>
      <c r="AV2706" s="40"/>
      <c r="AW2706" s="18"/>
      <c r="AX2706" s="18"/>
      <c r="AY2706" s="18"/>
      <c r="AZ2706" s="18"/>
      <c r="BA2706" s="18"/>
      <c r="BB2706" s="18"/>
      <c r="BC2706" s="18"/>
      <c r="BD2706" s="18"/>
      <c r="BE2706" s="18"/>
      <c r="BF2706" s="18"/>
      <c r="BG2706" s="18"/>
      <c r="BH2706" s="18"/>
      <c r="BI2706" s="18"/>
      <c r="BJ2706" s="18"/>
      <c r="BK2706" s="18"/>
      <c r="BL2706" s="18"/>
      <c r="BM2706" s="18"/>
      <c r="BN2706" s="18"/>
      <c r="BO2706" s="18"/>
      <c r="BP2706" s="18"/>
      <c r="BQ2706" s="18"/>
      <c r="BR2706" s="18"/>
      <c r="BS2706" s="18"/>
      <c r="BT2706" s="18"/>
      <c r="BU2706" s="18"/>
      <c r="BV2706" s="18"/>
      <c r="BW2706" s="18"/>
      <c r="BX2706" s="18"/>
      <c r="BY2706" s="18"/>
      <c r="BZ2706" s="18"/>
      <c r="CA2706" s="18"/>
      <c r="CB2706" s="18"/>
      <c r="CC2706" s="18"/>
      <c r="CD2706" s="18"/>
      <c r="CE2706" s="18"/>
      <c r="CF2706" s="18"/>
      <c r="CG2706" s="18"/>
      <c r="CH2706" s="18"/>
      <c r="CI2706" s="18"/>
      <c r="CJ2706" s="18"/>
      <c r="CK2706" s="18"/>
      <c r="CL2706" s="18"/>
      <c r="CM2706" s="18"/>
      <c r="CN2706" s="18"/>
      <c r="CO2706" s="18"/>
      <c r="CP2706" s="18"/>
      <c r="CQ2706" s="18"/>
      <c r="CR2706" s="18"/>
      <c r="CS2706" s="18"/>
      <c r="CT2706" s="18"/>
      <c r="CU2706" s="18"/>
      <c r="CV2706" s="18"/>
      <c r="CW2706" s="18"/>
      <c r="CX2706" s="18"/>
      <c r="CY2706" s="18"/>
      <c r="CZ2706" s="18"/>
      <c r="DA2706" s="18"/>
      <c r="DB2706" s="18"/>
      <c r="DC2706" s="18"/>
      <c r="DD2706" s="18"/>
      <c r="DE2706" s="18"/>
      <c r="DF2706" s="18"/>
      <c r="DG2706" s="18"/>
      <c r="DH2706" s="18"/>
      <c r="DI2706" s="18"/>
      <c r="DJ2706" s="18"/>
      <c r="DK2706" s="18"/>
      <c r="DL2706" s="18"/>
      <c r="DM2706" s="18"/>
      <c r="DN2706" s="18"/>
      <c r="DO2706" s="18"/>
      <c r="DP2706" s="18"/>
      <c r="DQ2706" s="18"/>
      <c r="DR2706" s="18"/>
      <c r="DS2706" s="18"/>
      <c r="DT2706" s="18"/>
      <c r="DU2706" s="18"/>
      <c r="DV2706" s="18"/>
      <c r="DW2706" s="18"/>
      <c r="DX2706" s="18"/>
      <c r="DY2706" s="18"/>
      <c r="DZ2706" s="18"/>
      <c r="EA2706" s="18"/>
      <c r="EB2706" s="18"/>
      <c r="EC2706" s="18"/>
      <c r="ED2706" s="18"/>
      <c r="EE2706" s="18"/>
      <c r="EF2706" s="18"/>
      <c r="EG2706" s="18"/>
      <c r="EH2706" s="18"/>
      <c r="EI2706" s="18"/>
      <c r="EJ2706" s="18"/>
      <c r="EK2706" s="18"/>
      <c r="EL2706" s="18"/>
      <c r="EM2706" s="18"/>
      <c r="EN2706" s="18"/>
      <c r="EO2706" s="18"/>
      <c r="EP2706" s="18"/>
      <c r="EQ2706" s="18"/>
      <c r="ER2706" s="18"/>
      <c r="ES2706" s="18"/>
      <c r="ET2706" s="18"/>
      <c r="EU2706" s="18"/>
      <c r="EV2706" s="18"/>
      <c r="EW2706" s="18"/>
      <c r="EX2706" s="18"/>
      <c r="EY2706" s="18"/>
      <c r="EZ2706" s="18"/>
      <c r="FA2706" s="18"/>
      <c r="FB2706" s="18"/>
      <c r="FC2706" s="18"/>
      <c r="FD2706" s="18"/>
      <c r="FE2706" s="18"/>
      <c r="FF2706" s="18"/>
      <c r="FG2706" s="18"/>
      <c r="FH2706" s="18"/>
      <c r="FI2706" s="18"/>
      <c r="FJ2706" s="18"/>
      <c r="FK2706" s="18"/>
      <c r="FL2706" s="18"/>
      <c r="FM2706" s="18"/>
      <c r="FN2706" s="18"/>
      <c r="FO2706" s="18"/>
      <c r="FP2706" s="18"/>
      <c r="FQ2706" s="18"/>
      <c r="FR2706" s="18"/>
      <c r="FS2706" s="18"/>
      <c r="FT2706" s="18"/>
      <c r="FU2706" s="18"/>
      <c r="FV2706" s="18"/>
      <c r="FW2706" s="18"/>
      <c r="FX2706" s="18"/>
      <c r="FY2706" s="18"/>
      <c r="FZ2706" s="18"/>
      <c r="GA2706" s="18"/>
      <c r="GB2706" s="18"/>
      <c r="GC2706" s="18"/>
      <c r="GD2706" s="18"/>
      <c r="GE2706" s="18"/>
      <c r="GF2706" s="18"/>
      <c r="GG2706" s="18"/>
      <c r="GH2706" s="18"/>
      <c r="GI2706" s="18"/>
      <c r="GJ2706" s="18"/>
      <c r="GK2706" s="18"/>
      <c r="GL2706" s="18"/>
      <c r="GM2706" s="18"/>
      <c r="GN2706" s="18"/>
      <c r="GO2706" s="18"/>
      <c r="GP2706" s="18"/>
      <c r="GQ2706" s="18"/>
      <c r="GR2706" s="18"/>
      <c r="GS2706" s="18"/>
      <c r="GT2706" s="18"/>
    </row>
    <row r="2707" spans="1:202" x14ac:dyDescent="0.2">
      <c r="A2707" s="122"/>
      <c r="B2707" s="3"/>
      <c r="C2707" s="3"/>
      <c r="D2707" s="4"/>
      <c r="E2707" s="5"/>
      <c r="F2707" s="19"/>
      <c r="G2707" s="6"/>
      <c r="H2707" s="5"/>
      <c r="I2707" s="5"/>
      <c r="J2707" s="5"/>
      <c r="K2707" s="3"/>
      <c r="L2707" s="20"/>
      <c r="M2707" s="8"/>
      <c r="N2707" s="3"/>
      <c r="O2707" s="3"/>
      <c r="P2707" s="21"/>
      <c r="Q2707" s="2"/>
      <c r="R2707" s="9"/>
      <c r="S2707" s="9"/>
      <c r="T2707" s="9"/>
      <c r="U2707" s="9"/>
      <c r="V2707" s="9"/>
      <c r="W2707" s="9"/>
      <c r="X2707" s="9"/>
      <c r="Y2707" s="9"/>
      <c r="Z2707" s="9"/>
      <c r="AA2707" s="9"/>
      <c r="AB2707" s="9"/>
      <c r="AC2707" s="9"/>
      <c r="AD2707" s="9"/>
      <c r="AE2707" s="9"/>
      <c r="AF2707" s="57" t="s">
        <v>73</v>
      </c>
      <c r="AG2707" s="15" t="str">
        <f>$B$6</f>
        <v>CNEN22</v>
      </c>
      <c r="AH2707" s="3" t="s">
        <v>18</v>
      </c>
      <c r="AI2707" s="19" t="s">
        <v>19</v>
      </c>
      <c r="AJ2707" s="5"/>
      <c r="AK2707" s="19" t="s">
        <v>20</v>
      </c>
      <c r="AL2707" s="57"/>
      <c r="AM2707" s="5"/>
      <c r="AN2707" s="3"/>
      <c r="AO2707" s="7"/>
      <c r="AP2707" s="38"/>
      <c r="AQ2707" s="3"/>
      <c r="AR2707" s="39" t="s">
        <v>23</v>
      </c>
      <c r="AS2707" s="57" t="s">
        <v>23</v>
      </c>
      <c r="AT2707" s="18"/>
      <c r="AU2707" s="18"/>
      <c r="AV2707" s="40"/>
      <c r="AW2707" s="18"/>
      <c r="AX2707" s="18"/>
      <c r="AY2707" s="18"/>
      <c r="AZ2707" s="18"/>
      <c r="BA2707" s="18"/>
      <c r="BB2707" s="18"/>
      <c r="BC2707" s="18"/>
      <c r="BD2707" s="18"/>
      <c r="BE2707" s="18"/>
      <c r="BF2707" s="18"/>
      <c r="BG2707" s="18"/>
      <c r="BH2707" s="18"/>
      <c r="BI2707" s="18"/>
      <c r="BJ2707" s="18"/>
      <c r="BK2707" s="18"/>
      <c r="BL2707" s="18"/>
      <c r="BM2707" s="18"/>
      <c r="BN2707" s="18"/>
      <c r="BO2707" s="18"/>
      <c r="BP2707" s="18"/>
      <c r="BQ2707" s="18"/>
      <c r="BR2707" s="18"/>
      <c r="BS2707" s="18"/>
      <c r="BT2707" s="18"/>
      <c r="BU2707" s="18"/>
      <c r="BV2707" s="18"/>
      <c r="BW2707" s="18"/>
      <c r="BX2707" s="18"/>
      <c r="BY2707" s="18"/>
      <c r="BZ2707" s="18"/>
      <c r="CA2707" s="18"/>
      <c r="CB2707" s="18"/>
      <c r="CC2707" s="18"/>
      <c r="CD2707" s="18"/>
      <c r="CE2707" s="18"/>
      <c r="CF2707" s="18"/>
      <c r="CG2707" s="18"/>
      <c r="CH2707" s="18"/>
      <c r="CI2707" s="18"/>
      <c r="CJ2707" s="18"/>
      <c r="CK2707" s="18"/>
      <c r="CL2707" s="18"/>
      <c r="CM2707" s="18"/>
      <c r="CN2707" s="18"/>
      <c r="CO2707" s="18"/>
      <c r="CP2707" s="18"/>
      <c r="CQ2707" s="18"/>
      <c r="CR2707" s="18"/>
      <c r="CS2707" s="18"/>
      <c r="CT2707" s="18"/>
      <c r="CU2707" s="18"/>
      <c r="CV2707" s="18"/>
      <c r="CW2707" s="18"/>
      <c r="CX2707" s="18"/>
      <c r="CY2707" s="18"/>
      <c r="CZ2707" s="18"/>
      <c r="DA2707" s="18"/>
      <c r="DB2707" s="18"/>
      <c r="DC2707" s="18"/>
      <c r="DD2707" s="18"/>
      <c r="DE2707" s="18"/>
      <c r="DF2707" s="18"/>
      <c r="DG2707" s="18"/>
      <c r="DH2707" s="18"/>
      <c r="DI2707" s="18"/>
      <c r="DJ2707" s="18"/>
      <c r="DK2707" s="18"/>
      <c r="DL2707" s="18"/>
      <c r="DM2707" s="18"/>
      <c r="DN2707" s="18"/>
      <c r="DO2707" s="18"/>
      <c r="DP2707" s="18"/>
      <c r="DQ2707" s="18"/>
      <c r="DR2707" s="18"/>
      <c r="DS2707" s="18"/>
      <c r="DT2707" s="18"/>
      <c r="DU2707" s="18"/>
      <c r="DV2707" s="18"/>
      <c r="DW2707" s="18"/>
      <c r="DX2707" s="18"/>
      <c r="DY2707" s="18"/>
      <c r="DZ2707" s="18"/>
      <c r="EA2707" s="18"/>
      <c r="EB2707" s="18"/>
      <c r="EC2707" s="18"/>
      <c r="ED2707" s="18"/>
      <c r="EE2707" s="18"/>
      <c r="EF2707" s="18"/>
      <c r="EG2707" s="18"/>
      <c r="EH2707" s="18"/>
      <c r="EI2707" s="18"/>
      <c r="EJ2707" s="18"/>
      <c r="EK2707" s="18"/>
      <c r="EL2707" s="18"/>
      <c r="EM2707" s="18"/>
      <c r="EN2707" s="18"/>
      <c r="EO2707" s="18"/>
      <c r="EP2707" s="18"/>
      <c r="EQ2707" s="18"/>
      <c r="ER2707" s="18"/>
      <c r="ES2707" s="18"/>
      <c r="ET2707" s="18"/>
      <c r="EU2707" s="18"/>
      <c r="EV2707" s="18"/>
      <c r="EW2707" s="18"/>
      <c r="EX2707" s="18"/>
      <c r="EY2707" s="18"/>
      <c r="EZ2707" s="18"/>
      <c r="FA2707" s="18"/>
      <c r="FB2707" s="18"/>
      <c r="FC2707" s="18"/>
      <c r="FD2707" s="18"/>
      <c r="FE2707" s="18"/>
      <c r="FF2707" s="18"/>
      <c r="FG2707" s="18"/>
      <c r="FH2707" s="18"/>
      <c r="FI2707" s="18"/>
      <c r="FJ2707" s="18"/>
      <c r="FK2707" s="18"/>
      <c r="FL2707" s="18"/>
      <c r="FM2707" s="18"/>
      <c r="FN2707" s="18"/>
      <c r="FO2707" s="18"/>
      <c r="FP2707" s="18"/>
      <c r="FQ2707" s="18"/>
      <c r="FR2707" s="18"/>
      <c r="FS2707" s="18"/>
      <c r="FT2707" s="18"/>
      <c r="FU2707" s="18"/>
      <c r="FV2707" s="18"/>
      <c r="FW2707" s="18"/>
      <c r="FX2707" s="18"/>
      <c r="FY2707" s="18"/>
      <c r="FZ2707" s="18"/>
      <c r="GA2707" s="18"/>
      <c r="GB2707" s="18"/>
      <c r="GC2707" s="18"/>
      <c r="GD2707" s="18"/>
      <c r="GE2707" s="18"/>
      <c r="GF2707" s="18"/>
      <c r="GG2707" s="18"/>
      <c r="GH2707" s="18"/>
      <c r="GI2707" s="18"/>
      <c r="GJ2707" s="18"/>
      <c r="GK2707" s="18"/>
      <c r="GL2707" s="18"/>
      <c r="GM2707" s="18"/>
      <c r="GN2707" s="18"/>
      <c r="GO2707" s="18"/>
      <c r="GP2707" s="18"/>
      <c r="GQ2707" s="18"/>
      <c r="GR2707" s="18"/>
      <c r="GS2707" s="18"/>
      <c r="GT2707" s="18"/>
    </row>
    <row r="2708" spans="1:202" x14ac:dyDescent="0.2">
      <c r="A2708" s="122"/>
      <c r="B2708" s="3"/>
      <c r="C2708" s="3"/>
      <c r="D2708" s="4"/>
      <c r="E2708" s="5"/>
      <c r="F2708" s="19"/>
      <c r="G2708" s="6"/>
      <c r="H2708" s="5"/>
      <c r="I2708" s="5"/>
      <c r="J2708" s="5"/>
      <c r="K2708" s="3"/>
      <c r="L2708" s="20"/>
      <c r="M2708" s="8"/>
      <c r="N2708" s="3"/>
      <c r="O2708" s="3"/>
      <c r="P2708" s="21"/>
      <c r="Q2708" s="2"/>
      <c r="R2708" s="9"/>
      <c r="S2708" s="9"/>
      <c r="T2708" s="9"/>
      <c r="U2708" s="9"/>
      <c r="V2708" s="9"/>
      <c r="W2708" s="9"/>
      <c r="X2708" s="9"/>
      <c r="Y2708" s="9"/>
      <c r="Z2708" s="9"/>
      <c r="AA2708" s="9"/>
      <c r="AB2708" s="9"/>
      <c r="AC2708" s="9"/>
      <c r="AD2708" s="9"/>
      <c r="AE2708" s="9"/>
      <c r="AF2708" s="57" t="s">
        <v>73</v>
      </c>
      <c r="AG2708" s="15"/>
      <c r="AH2708" s="3"/>
      <c r="AI2708" s="19"/>
      <c r="AJ2708" s="5"/>
      <c r="AK2708" s="19"/>
      <c r="AL2708" s="57"/>
      <c r="AM2708" s="5"/>
      <c r="AN2708" s="3"/>
      <c r="AO2708" s="7"/>
      <c r="AP2708" s="38"/>
      <c r="AQ2708" s="3"/>
      <c r="AR2708" s="39" t="s">
        <v>28</v>
      </c>
      <c r="AS2708" s="57" t="s">
        <v>16</v>
      </c>
      <c r="AT2708" s="18"/>
      <c r="AU2708" s="18"/>
      <c r="AV2708" s="40"/>
      <c r="AW2708" s="18"/>
      <c r="AX2708" s="18"/>
      <c r="AY2708" s="18"/>
      <c r="AZ2708" s="18"/>
      <c r="BA2708" s="18"/>
      <c r="BB2708" s="18"/>
      <c r="BC2708" s="18"/>
      <c r="BD2708" s="18"/>
      <c r="BE2708" s="18"/>
      <c r="BF2708" s="18"/>
      <c r="BG2708" s="18"/>
      <c r="BH2708" s="18"/>
      <c r="BI2708" s="18"/>
      <c r="BJ2708" s="18"/>
      <c r="BK2708" s="18"/>
      <c r="BL2708" s="18"/>
      <c r="BM2708" s="18"/>
      <c r="BN2708" s="18"/>
      <c r="BO2708" s="18"/>
      <c r="BP2708" s="18"/>
      <c r="BQ2708" s="18"/>
      <c r="BR2708" s="18"/>
      <c r="BS2708" s="18"/>
      <c r="BT2708" s="18"/>
      <c r="BU2708" s="18"/>
      <c r="BV2708" s="18"/>
      <c r="BW2708" s="18"/>
      <c r="BX2708" s="18"/>
      <c r="BY2708" s="18"/>
      <c r="BZ2708" s="18"/>
      <c r="CA2708" s="18"/>
      <c r="CB2708" s="18"/>
      <c r="CC2708" s="18"/>
      <c r="CD2708" s="18"/>
      <c r="CE2708" s="18"/>
      <c r="CF2708" s="18"/>
      <c r="CG2708" s="18"/>
      <c r="CH2708" s="18"/>
      <c r="CI2708" s="18"/>
      <c r="CJ2708" s="18"/>
      <c r="CK2708" s="18"/>
      <c r="CL2708" s="18"/>
      <c r="CM2708" s="18"/>
      <c r="CN2708" s="18"/>
      <c r="CO2708" s="18"/>
      <c r="CP2708" s="18"/>
      <c r="CQ2708" s="18"/>
      <c r="CR2708" s="18"/>
      <c r="CS2708" s="18"/>
      <c r="CT2708" s="18"/>
      <c r="CU2708" s="18"/>
      <c r="CV2708" s="18"/>
      <c r="CW2708" s="18"/>
      <c r="CX2708" s="18"/>
      <c r="CY2708" s="18"/>
      <c r="CZ2708" s="18"/>
      <c r="DA2708" s="18"/>
      <c r="DB2708" s="18"/>
      <c r="DC2708" s="18"/>
      <c r="DD2708" s="18"/>
      <c r="DE2708" s="18"/>
      <c r="DF2708" s="18"/>
      <c r="DG2708" s="18"/>
      <c r="DH2708" s="18"/>
      <c r="DI2708" s="18"/>
      <c r="DJ2708" s="18"/>
      <c r="DK2708" s="18"/>
      <c r="DL2708" s="18"/>
      <c r="DM2708" s="18"/>
      <c r="DN2708" s="18"/>
      <c r="DO2708" s="18"/>
      <c r="DP2708" s="18"/>
      <c r="DQ2708" s="18"/>
      <c r="DR2708" s="18"/>
      <c r="DS2708" s="18"/>
      <c r="DT2708" s="18"/>
      <c r="DU2708" s="18"/>
      <c r="DV2708" s="18"/>
      <c r="DW2708" s="18"/>
      <c r="DX2708" s="18"/>
      <c r="DY2708" s="18"/>
      <c r="DZ2708" s="18"/>
      <c r="EA2708" s="18"/>
      <c r="EB2708" s="18"/>
      <c r="EC2708" s="18"/>
      <c r="ED2708" s="18"/>
      <c r="EE2708" s="18"/>
      <c r="EF2708" s="18"/>
      <c r="EG2708" s="18"/>
      <c r="EH2708" s="18"/>
      <c r="EI2708" s="18"/>
      <c r="EJ2708" s="18"/>
      <c r="EK2708" s="18"/>
      <c r="EL2708" s="18"/>
      <c r="EM2708" s="18"/>
      <c r="EN2708" s="18"/>
      <c r="EO2708" s="18"/>
      <c r="EP2708" s="18"/>
      <c r="EQ2708" s="18"/>
      <c r="ER2708" s="18"/>
      <c r="ES2708" s="18"/>
      <c r="ET2708" s="18"/>
      <c r="EU2708" s="18"/>
      <c r="EV2708" s="18"/>
      <c r="EW2708" s="18"/>
      <c r="EX2708" s="18"/>
      <c r="EY2708" s="18"/>
      <c r="EZ2708" s="18"/>
      <c r="FA2708" s="18"/>
      <c r="FB2708" s="18"/>
      <c r="FC2708" s="18"/>
      <c r="FD2708" s="18"/>
      <c r="FE2708" s="18"/>
      <c r="FF2708" s="18"/>
      <c r="FG2708" s="18"/>
      <c r="FH2708" s="18"/>
      <c r="FI2708" s="18"/>
      <c r="FJ2708" s="18"/>
      <c r="FK2708" s="18"/>
      <c r="FL2708" s="18"/>
      <c r="FM2708" s="18"/>
      <c r="FN2708" s="18"/>
      <c r="FO2708" s="18"/>
      <c r="FP2708" s="18"/>
      <c r="FQ2708" s="18"/>
      <c r="FR2708" s="18"/>
      <c r="FS2708" s="18"/>
      <c r="FT2708" s="18"/>
      <c r="FU2708" s="18"/>
      <c r="FV2708" s="18"/>
      <c r="FW2708" s="18"/>
      <c r="FX2708" s="18"/>
      <c r="FY2708" s="18"/>
      <c r="FZ2708" s="18"/>
      <c r="GA2708" s="18"/>
      <c r="GB2708" s="18"/>
      <c r="GC2708" s="18"/>
      <c r="GD2708" s="18"/>
      <c r="GE2708" s="18"/>
      <c r="GF2708" s="18"/>
      <c r="GG2708" s="18"/>
      <c r="GH2708" s="18"/>
      <c r="GI2708" s="18"/>
      <c r="GJ2708" s="18"/>
      <c r="GK2708" s="18"/>
      <c r="GL2708" s="18"/>
      <c r="GM2708" s="18"/>
      <c r="GN2708" s="18"/>
      <c r="GO2708" s="18"/>
      <c r="GP2708" s="18"/>
      <c r="GQ2708" s="18"/>
      <c r="GR2708" s="18"/>
      <c r="GS2708" s="18"/>
      <c r="GT2708" s="18"/>
    </row>
    <row r="2709" spans="1:202" x14ac:dyDescent="0.2">
      <c r="A2709" s="122"/>
      <c r="B2709" s="3"/>
      <c r="C2709" s="3"/>
      <c r="D2709" s="4"/>
      <c r="E2709" s="5"/>
      <c r="F2709" s="19"/>
      <c r="G2709" s="6"/>
      <c r="H2709" s="5"/>
      <c r="I2709" s="5"/>
      <c r="J2709" s="5"/>
      <c r="K2709" s="3"/>
      <c r="L2709" s="20"/>
      <c r="M2709" s="8"/>
      <c r="N2709" s="3"/>
      <c r="O2709" s="3"/>
      <c r="P2709" s="21"/>
      <c r="Q2709" s="2"/>
      <c r="R2709" s="9"/>
      <c r="S2709" s="9"/>
      <c r="T2709" s="9"/>
      <c r="U2709" s="9"/>
      <c r="V2709" s="9"/>
      <c r="W2709" s="9"/>
      <c r="X2709" s="9"/>
      <c r="Y2709" s="9"/>
      <c r="Z2709" s="9"/>
      <c r="AA2709" s="9"/>
      <c r="AB2709" s="9"/>
      <c r="AC2709" s="9"/>
      <c r="AD2709" s="9"/>
      <c r="AE2709" s="9"/>
      <c r="AF2709" s="57"/>
      <c r="AG2709" s="3" t="s">
        <v>30</v>
      </c>
      <c r="AH2709" s="3" t="s">
        <v>30</v>
      </c>
      <c r="AI2709" s="19" t="s">
        <v>31</v>
      </c>
      <c r="AJ2709" s="5" t="s">
        <v>32</v>
      </c>
      <c r="AK2709" s="4" t="s">
        <v>33</v>
      </c>
      <c r="AL2709" s="59"/>
      <c r="AM2709" s="16" t="s">
        <v>36</v>
      </c>
      <c r="AN2709" s="3" t="s">
        <v>30</v>
      </c>
      <c r="AO2709" s="7"/>
      <c r="AP2709" s="38" t="s">
        <v>37</v>
      </c>
      <c r="AQ2709" s="3" t="s">
        <v>30</v>
      </c>
      <c r="AR2709" s="39" t="s">
        <v>38</v>
      </c>
      <c r="AS2709" s="59"/>
      <c r="AT2709" s="18"/>
      <c r="AU2709" s="18"/>
      <c r="AV2709" s="40"/>
      <c r="AW2709" s="18"/>
      <c r="AX2709" s="18"/>
      <c r="AY2709" s="18"/>
      <c r="AZ2709" s="18"/>
      <c r="BA2709" s="18"/>
      <c r="BB2709" s="18"/>
      <c r="BC2709" s="18"/>
      <c r="BD2709" s="18"/>
      <c r="BE2709" s="18"/>
      <c r="BF2709" s="18"/>
      <c r="BG2709" s="18"/>
      <c r="BH2709" s="18"/>
      <c r="BI2709" s="18"/>
      <c r="BJ2709" s="18"/>
      <c r="BK2709" s="18"/>
      <c r="BL2709" s="18"/>
      <c r="BM2709" s="18"/>
      <c r="BN2709" s="18"/>
      <c r="BO2709" s="18"/>
      <c r="BP2709" s="18"/>
      <c r="BQ2709" s="18"/>
      <c r="BR2709" s="18"/>
      <c r="BS2709" s="18"/>
      <c r="BT2709" s="18"/>
      <c r="BU2709" s="18"/>
      <c r="BV2709" s="18"/>
      <c r="BW2709" s="18"/>
      <c r="BX2709" s="18"/>
      <c r="BY2709" s="18"/>
      <c r="BZ2709" s="18"/>
      <c r="CA2709" s="18"/>
      <c r="CB2709" s="18"/>
      <c r="CC2709" s="18"/>
      <c r="CD2709" s="18"/>
      <c r="CE2709" s="18"/>
      <c r="CF2709" s="18"/>
      <c r="CG2709" s="18"/>
      <c r="CH2709" s="18"/>
      <c r="CI2709" s="18"/>
      <c r="CJ2709" s="18"/>
      <c r="CK2709" s="18"/>
      <c r="CL2709" s="18"/>
      <c r="CM2709" s="18"/>
      <c r="CN2709" s="18"/>
      <c r="CO2709" s="18"/>
      <c r="CP2709" s="18"/>
      <c r="CQ2709" s="18"/>
      <c r="CR2709" s="18"/>
      <c r="CS2709" s="18"/>
      <c r="CT2709" s="18"/>
      <c r="CU2709" s="18"/>
      <c r="CV2709" s="18"/>
      <c r="CW2709" s="18"/>
      <c r="CX2709" s="18"/>
      <c r="CY2709" s="18"/>
      <c r="CZ2709" s="18"/>
      <c r="DA2709" s="18"/>
      <c r="DB2709" s="18"/>
      <c r="DC2709" s="18"/>
      <c r="DD2709" s="18"/>
      <c r="DE2709" s="18"/>
      <c r="DF2709" s="18"/>
      <c r="DG2709" s="18"/>
      <c r="DH2709" s="18"/>
      <c r="DI2709" s="18"/>
      <c r="DJ2709" s="18"/>
      <c r="DK2709" s="18"/>
      <c r="DL2709" s="18"/>
      <c r="DM2709" s="18"/>
      <c r="DN2709" s="18"/>
      <c r="DO2709" s="18"/>
      <c r="DP2709" s="18"/>
      <c r="DQ2709" s="18"/>
      <c r="DR2709" s="18"/>
      <c r="DS2709" s="18"/>
      <c r="DT2709" s="18"/>
      <c r="DU2709" s="18"/>
      <c r="DV2709" s="18"/>
      <c r="DW2709" s="18"/>
      <c r="DX2709" s="18"/>
      <c r="DY2709" s="18"/>
      <c r="DZ2709" s="18"/>
      <c r="EA2709" s="18"/>
      <c r="EB2709" s="18"/>
      <c r="EC2709" s="18"/>
      <c r="ED2709" s="18"/>
      <c r="EE2709" s="18"/>
      <c r="EF2709" s="18"/>
      <c r="EG2709" s="18"/>
      <c r="EH2709" s="18"/>
      <c r="EI2709" s="18"/>
      <c r="EJ2709" s="18"/>
      <c r="EK2709" s="18"/>
      <c r="EL2709" s="18"/>
      <c r="EM2709" s="18"/>
      <c r="EN2709" s="18"/>
      <c r="EO2709" s="18"/>
      <c r="EP2709" s="18"/>
      <c r="EQ2709" s="18"/>
      <c r="ER2709" s="18"/>
      <c r="ES2709" s="18"/>
      <c r="ET2709" s="18"/>
      <c r="EU2709" s="18"/>
      <c r="EV2709" s="18"/>
      <c r="EW2709" s="18"/>
      <c r="EX2709" s="18"/>
      <c r="EY2709" s="18"/>
      <c r="EZ2709" s="18"/>
      <c r="FA2709" s="18"/>
      <c r="FB2709" s="18"/>
      <c r="FC2709" s="18"/>
      <c r="FD2709" s="18"/>
      <c r="FE2709" s="18"/>
      <c r="FF2709" s="18"/>
      <c r="FG2709" s="18"/>
      <c r="FH2709" s="18"/>
      <c r="FI2709" s="18"/>
      <c r="FJ2709" s="18"/>
      <c r="FK2709" s="18"/>
      <c r="FL2709" s="18"/>
      <c r="FM2709" s="18"/>
      <c r="FN2709" s="18"/>
      <c r="FO2709" s="18"/>
      <c r="FP2709" s="18"/>
      <c r="FQ2709" s="18"/>
      <c r="FR2709" s="18"/>
      <c r="FS2709" s="18"/>
      <c r="FT2709" s="18"/>
      <c r="FU2709" s="18"/>
      <c r="FV2709" s="18"/>
      <c r="FW2709" s="18"/>
      <c r="FX2709" s="18"/>
      <c r="FY2709" s="18"/>
      <c r="FZ2709" s="18"/>
      <c r="GA2709" s="18"/>
      <c r="GB2709" s="18"/>
      <c r="GC2709" s="18"/>
      <c r="GD2709" s="18"/>
      <c r="GE2709" s="18"/>
      <c r="GF2709" s="18"/>
      <c r="GG2709" s="18"/>
      <c r="GH2709" s="18"/>
      <c r="GI2709" s="18"/>
      <c r="GJ2709" s="18"/>
      <c r="GK2709" s="18"/>
      <c r="GL2709" s="18"/>
      <c r="GM2709" s="18"/>
      <c r="GN2709" s="18"/>
      <c r="GO2709" s="18"/>
      <c r="GP2709" s="18"/>
      <c r="GQ2709" s="18"/>
      <c r="GR2709" s="18"/>
      <c r="GS2709" s="18"/>
      <c r="GT2709" s="18"/>
    </row>
    <row r="2710" spans="1:202" x14ac:dyDescent="0.2">
      <c r="A2710" s="122"/>
      <c r="B2710" s="3"/>
      <c r="C2710" s="3"/>
      <c r="D2710" s="4"/>
      <c r="E2710" s="5"/>
      <c r="F2710" s="19"/>
      <c r="G2710" s="6"/>
      <c r="H2710" s="5"/>
      <c r="I2710" s="5"/>
      <c r="J2710" s="5"/>
      <c r="K2710" s="3"/>
      <c r="L2710" s="20"/>
      <c r="M2710" s="8"/>
      <c r="N2710" s="3"/>
      <c r="O2710" s="3"/>
      <c r="P2710" s="21"/>
      <c r="Q2710" s="2"/>
      <c r="R2710" s="9"/>
      <c r="S2710" s="9"/>
      <c r="T2710" s="9"/>
      <c r="U2710" s="9"/>
      <c r="V2710" s="9"/>
      <c r="W2710" s="9"/>
      <c r="X2710" s="9"/>
      <c r="Y2710" s="9"/>
      <c r="Z2710" s="9"/>
      <c r="AA2710" s="9"/>
      <c r="AB2710" s="9"/>
      <c r="AC2710" s="9"/>
      <c r="AD2710" s="9"/>
      <c r="AE2710" s="9"/>
      <c r="AF2710" s="59"/>
      <c r="AG2710" s="15"/>
      <c r="AH2710" s="15"/>
      <c r="AI2710" s="4"/>
      <c r="AJ2710" s="16"/>
      <c r="AK2710" s="4"/>
      <c r="AL2710" s="59"/>
      <c r="AM2710" s="16"/>
      <c r="AN2710" s="15"/>
      <c r="AO2710" s="9"/>
      <c r="AP2710" s="17"/>
      <c r="AQ2710" s="15"/>
      <c r="AR2710" s="10"/>
      <c r="AS2710" s="61"/>
      <c r="AT2710" s="18"/>
      <c r="AU2710" s="18"/>
      <c r="AV2710" s="40"/>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8"/>
      <c r="FH2710" s="18"/>
      <c r="FI2710" s="18"/>
      <c r="FJ2710" s="18"/>
      <c r="FK2710" s="18"/>
      <c r="FL2710" s="18"/>
      <c r="FM2710" s="18"/>
      <c r="FN2710" s="18"/>
      <c r="FO2710" s="18"/>
      <c r="FP2710" s="18"/>
      <c r="FQ2710" s="18"/>
      <c r="FR2710" s="18"/>
      <c r="FS2710" s="18"/>
      <c r="FT2710" s="18"/>
      <c r="FU2710" s="18"/>
      <c r="FV2710" s="18"/>
      <c r="FW2710" s="18"/>
      <c r="FX2710" s="18"/>
      <c r="FY2710" s="18"/>
      <c r="FZ2710" s="18"/>
      <c r="GA2710" s="18"/>
      <c r="GB2710" s="18"/>
      <c r="GC2710" s="18"/>
      <c r="GD2710" s="18"/>
      <c r="GE2710" s="18"/>
      <c r="GF2710" s="18"/>
      <c r="GG2710" s="18"/>
      <c r="GH2710" s="18"/>
      <c r="GI2710" s="18"/>
      <c r="GJ2710" s="18"/>
      <c r="GK2710" s="18"/>
      <c r="GL2710" s="18"/>
      <c r="GM2710" s="18"/>
      <c r="GN2710" s="18"/>
      <c r="GO2710" s="18"/>
      <c r="GP2710" s="18"/>
      <c r="GQ2710" s="18"/>
      <c r="GR2710" s="18"/>
      <c r="GS2710" s="18"/>
      <c r="GT2710" s="18"/>
    </row>
    <row r="2711" spans="1:202" x14ac:dyDescent="0.2">
      <c r="A2711" s="122"/>
      <c r="B2711" s="3"/>
      <c r="C2711" s="3"/>
      <c r="D2711" s="4"/>
      <c r="E2711" s="5"/>
      <c r="F2711" s="19"/>
      <c r="G2711" s="6"/>
      <c r="H2711" s="5"/>
      <c r="I2711" s="5"/>
      <c r="J2711" s="5"/>
      <c r="K2711" s="3"/>
      <c r="L2711" s="20"/>
      <c r="M2711" s="8"/>
      <c r="N2711" s="3"/>
      <c r="O2711" s="3"/>
      <c r="P2711" s="21"/>
      <c r="Q2711" s="2"/>
      <c r="R2711" s="9"/>
      <c r="S2711" s="9"/>
      <c r="T2711" s="9"/>
      <c r="U2711" s="9"/>
      <c r="V2711" s="9"/>
      <c r="W2711" s="9"/>
      <c r="X2711" s="9"/>
      <c r="Y2711" s="9"/>
      <c r="Z2711" s="9"/>
      <c r="AA2711" s="9"/>
      <c r="AB2711" s="9"/>
      <c r="AC2711" s="9"/>
      <c r="AD2711" s="9"/>
      <c r="AE2711" s="9"/>
      <c r="AF2711" s="59">
        <f>(AF2703+1)</f>
        <v>45165</v>
      </c>
      <c r="AG2711" s="15">
        <f t="shared" ref="AG2711:AK2726" si="901">VLOOKUP($AF2711,$A$10:$Q$3625,(AG$1)+1)</f>
        <v>0</v>
      </c>
      <c r="AH2711" s="15">
        <f t="shared" si="901"/>
        <v>0</v>
      </c>
      <c r="AI2711" s="4">
        <f t="shared" si="901"/>
        <v>0</v>
      </c>
      <c r="AJ2711" s="16">
        <f t="shared" si="901"/>
        <v>0</v>
      </c>
      <c r="AK2711" s="4">
        <f t="shared" si="901"/>
        <v>0</v>
      </c>
      <c r="AL2711" s="59">
        <f t="shared" ref="AL2711:AL2740" si="902">AF2711</f>
        <v>45165</v>
      </c>
      <c r="AM2711" s="16">
        <f t="shared" ref="AM2711:AS2726" si="903">VLOOKUP($AF2711,$A$10:$Q$3625,(AM$1)+1)</f>
        <v>0</v>
      </c>
      <c r="AN2711" s="15">
        <f t="shared" si="903"/>
        <v>0</v>
      </c>
      <c r="AO2711" s="9">
        <f t="shared" si="903"/>
        <v>0</v>
      </c>
      <c r="AP2711" s="17">
        <f t="shared" si="903"/>
        <v>0</v>
      </c>
      <c r="AQ2711" s="15">
        <f t="shared" si="903"/>
        <v>0</v>
      </c>
      <c r="AR2711" s="10">
        <f t="shared" si="903"/>
        <v>0</v>
      </c>
      <c r="AS2711" s="59">
        <f t="shared" si="903"/>
        <v>0</v>
      </c>
      <c r="AT2711" s="18"/>
      <c r="AU2711" s="18"/>
      <c r="AV2711" s="40"/>
      <c r="AW2711" s="18"/>
      <c r="AX2711" s="18"/>
      <c r="AY2711" s="18"/>
      <c r="AZ2711" s="18"/>
      <c r="BA2711" s="18"/>
      <c r="BB2711" s="18"/>
      <c r="BC2711" s="18"/>
      <c r="BD2711" s="18"/>
      <c r="BE2711" s="18"/>
      <c r="BF2711" s="18"/>
      <c r="BG2711" s="18"/>
      <c r="BH2711" s="18"/>
      <c r="BI2711" s="18"/>
      <c r="BJ2711" s="18"/>
      <c r="BK2711" s="18"/>
      <c r="BL2711" s="18"/>
      <c r="BM2711" s="18"/>
      <c r="BN2711" s="18"/>
      <c r="BO2711" s="18"/>
      <c r="BP2711" s="18"/>
      <c r="BQ2711" s="18"/>
      <c r="BR2711" s="18"/>
      <c r="BS2711" s="18"/>
      <c r="BT2711" s="18"/>
      <c r="BU2711" s="18"/>
      <c r="BV2711" s="18"/>
      <c r="BW2711" s="18"/>
      <c r="BX2711" s="18"/>
      <c r="BY2711" s="18"/>
      <c r="BZ2711" s="18"/>
      <c r="CA2711" s="18"/>
      <c r="CB2711" s="18"/>
      <c r="CC2711" s="18"/>
      <c r="CD2711" s="18"/>
      <c r="CE2711" s="18"/>
      <c r="CF2711" s="18"/>
      <c r="CG2711" s="18"/>
      <c r="CH2711" s="18"/>
      <c r="CI2711" s="18"/>
      <c r="CJ2711" s="18"/>
      <c r="CK2711" s="18"/>
      <c r="CL2711" s="18"/>
      <c r="CM2711" s="18"/>
      <c r="CN2711" s="18"/>
      <c r="CO2711" s="18"/>
      <c r="CP2711" s="18"/>
      <c r="CQ2711" s="18"/>
      <c r="CR2711" s="18"/>
      <c r="CS2711" s="18"/>
      <c r="CT2711" s="18"/>
      <c r="CU2711" s="18"/>
      <c r="CV2711" s="18"/>
      <c r="CW2711" s="18"/>
      <c r="CX2711" s="18"/>
      <c r="CY2711" s="18"/>
      <c r="CZ2711" s="18"/>
      <c r="DA2711" s="18"/>
      <c r="DB2711" s="18"/>
      <c r="DC2711" s="18"/>
      <c r="DD2711" s="18"/>
      <c r="DE2711" s="18"/>
      <c r="DF2711" s="18"/>
      <c r="DG2711" s="18"/>
      <c r="DH2711" s="18"/>
      <c r="DI2711" s="18"/>
      <c r="DJ2711" s="18"/>
      <c r="DK2711" s="18"/>
      <c r="DL2711" s="18"/>
      <c r="DM2711" s="18"/>
      <c r="DN2711" s="18"/>
      <c r="DO2711" s="18"/>
      <c r="DP2711" s="18"/>
      <c r="DQ2711" s="18"/>
      <c r="DR2711" s="18"/>
      <c r="DS2711" s="18"/>
      <c r="DT2711" s="18"/>
      <c r="DU2711" s="18"/>
      <c r="DV2711" s="18"/>
      <c r="DW2711" s="18"/>
      <c r="DX2711" s="18"/>
      <c r="DY2711" s="18"/>
      <c r="DZ2711" s="18"/>
      <c r="EA2711" s="18"/>
      <c r="EB2711" s="18"/>
      <c r="EC2711" s="18"/>
      <c r="ED2711" s="18"/>
      <c r="EE2711" s="18"/>
      <c r="EF2711" s="18"/>
      <c r="EG2711" s="18"/>
      <c r="EH2711" s="18"/>
      <c r="EI2711" s="18"/>
      <c r="EJ2711" s="18"/>
      <c r="EK2711" s="18"/>
      <c r="EL2711" s="18"/>
      <c r="EM2711" s="18"/>
      <c r="EN2711" s="18"/>
      <c r="EO2711" s="18"/>
      <c r="EP2711" s="18"/>
      <c r="EQ2711" s="18"/>
      <c r="ER2711" s="18"/>
      <c r="ES2711" s="18"/>
      <c r="ET2711" s="18"/>
      <c r="EU2711" s="18"/>
      <c r="EV2711" s="18"/>
      <c r="EW2711" s="18"/>
      <c r="EX2711" s="18"/>
      <c r="EY2711" s="18"/>
      <c r="EZ2711" s="18"/>
      <c r="FA2711" s="18"/>
      <c r="FB2711" s="18"/>
      <c r="FC2711" s="18"/>
      <c r="FD2711" s="18"/>
      <c r="FE2711" s="18"/>
      <c r="FF2711" s="18"/>
      <c r="FG2711" s="18"/>
      <c r="FH2711" s="18"/>
      <c r="FI2711" s="18"/>
      <c r="FJ2711" s="18"/>
      <c r="FK2711" s="18"/>
      <c r="FL2711" s="18"/>
      <c r="FM2711" s="18"/>
      <c r="FN2711" s="18"/>
      <c r="FO2711" s="18"/>
      <c r="FP2711" s="18"/>
      <c r="FQ2711" s="18"/>
      <c r="FR2711" s="18"/>
      <c r="FS2711" s="18"/>
      <c r="FT2711" s="18"/>
      <c r="FU2711" s="18"/>
      <c r="FV2711" s="18"/>
      <c r="FW2711" s="18"/>
      <c r="FX2711" s="18"/>
      <c r="FY2711" s="18"/>
      <c r="FZ2711" s="18"/>
      <c r="GA2711" s="18"/>
      <c r="GB2711" s="18"/>
      <c r="GC2711" s="18"/>
      <c r="GD2711" s="18"/>
      <c r="GE2711" s="18"/>
      <c r="GF2711" s="18"/>
      <c r="GG2711" s="18"/>
      <c r="GH2711" s="18"/>
      <c r="GI2711" s="18"/>
      <c r="GJ2711" s="18"/>
      <c r="GK2711" s="18"/>
      <c r="GL2711" s="18"/>
      <c r="GM2711" s="18"/>
      <c r="GN2711" s="18"/>
      <c r="GO2711" s="18"/>
      <c r="GP2711" s="18"/>
      <c r="GQ2711" s="18"/>
      <c r="GR2711" s="18"/>
      <c r="GS2711" s="18"/>
      <c r="GT2711" s="18"/>
    </row>
    <row r="2712" spans="1:202" x14ac:dyDescent="0.2">
      <c r="A2712" s="122"/>
      <c r="B2712" s="3"/>
      <c r="C2712" s="3"/>
      <c r="D2712" s="4"/>
      <c r="E2712" s="5"/>
      <c r="F2712" s="19"/>
      <c r="G2712" s="6"/>
      <c r="H2712" s="5"/>
      <c r="I2712" s="5"/>
      <c r="J2712" s="5"/>
      <c r="K2712" s="3"/>
      <c r="L2712" s="20"/>
      <c r="M2712" s="8"/>
      <c r="N2712" s="3"/>
      <c r="O2712" s="3"/>
      <c r="P2712" s="21"/>
      <c r="Q2712" s="2"/>
      <c r="R2712" s="9"/>
      <c r="S2712" s="9"/>
      <c r="T2712" s="9"/>
      <c r="U2712" s="9"/>
      <c r="V2712" s="9"/>
      <c r="W2712" s="9"/>
      <c r="X2712" s="9"/>
      <c r="Y2712" s="9"/>
      <c r="Z2712" s="9"/>
      <c r="AA2712" s="9"/>
      <c r="AB2712" s="9"/>
      <c r="AC2712" s="9"/>
      <c r="AD2712" s="9"/>
      <c r="AE2712" s="9"/>
      <c r="AF2712" s="59">
        <f t="shared" ref="AF2712:AF2740" si="904">(AF2711+1)</f>
        <v>45166</v>
      </c>
      <c r="AG2712" s="15">
        <f t="shared" si="901"/>
        <v>0</v>
      </c>
      <c r="AH2712" s="15">
        <f t="shared" si="901"/>
        <v>0</v>
      </c>
      <c r="AI2712" s="4">
        <f t="shared" si="901"/>
        <v>0</v>
      </c>
      <c r="AJ2712" s="16">
        <f t="shared" si="901"/>
        <v>0</v>
      </c>
      <c r="AK2712" s="4">
        <f t="shared" si="901"/>
        <v>0</v>
      </c>
      <c r="AL2712" s="59">
        <f t="shared" si="902"/>
        <v>45166</v>
      </c>
      <c r="AM2712" s="16">
        <f t="shared" si="903"/>
        <v>0</v>
      </c>
      <c r="AN2712" s="15">
        <f t="shared" si="903"/>
        <v>0</v>
      </c>
      <c r="AO2712" s="9">
        <f t="shared" si="903"/>
        <v>0</v>
      </c>
      <c r="AP2712" s="17">
        <f t="shared" si="903"/>
        <v>0</v>
      </c>
      <c r="AQ2712" s="15">
        <f t="shared" si="903"/>
        <v>0</v>
      </c>
      <c r="AR2712" s="10">
        <f t="shared" si="903"/>
        <v>0</v>
      </c>
      <c r="AS2712" s="59">
        <f t="shared" si="903"/>
        <v>0</v>
      </c>
      <c r="AT2712" s="18"/>
      <c r="AU2712" s="18"/>
      <c r="AV2712" s="40"/>
      <c r="AW2712" s="18"/>
      <c r="AX2712" s="18"/>
      <c r="AY2712" s="18"/>
      <c r="AZ2712" s="18"/>
      <c r="BA2712" s="18"/>
      <c r="BB2712" s="18"/>
      <c r="BC2712" s="18"/>
      <c r="BD2712" s="18"/>
      <c r="BE2712" s="18"/>
      <c r="BF2712" s="18"/>
      <c r="BG2712" s="18"/>
      <c r="BH2712" s="18"/>
      <c r="BI2712" s="18"/>
      <c r="BJ2712" s="18"/>
      <c r="BK2712" s="18"/>
      <c r="BL2712" s="18"/>
      <c r="BM2712" s="18"/>
      <c r="BN2712" s="18"/>
      <c r="BO2712" s="18"/>
      <c r="BP2712" s="18"/>
      <c r="BQ2712" s="18"/>
      <c r="BR2712" s="18"/>
      <c r="BS2712" s="18"/>
      <c r="BT2712" s="18"/>
      <c r="BU2712" s="18"/>
      <c r="BV2712" s="18"/>
      <c r="BW2712" s="18"/>
      <c r="BX2712" s="18"/>
      <c r="BY2712" s="18"/>
      <c r="BZ2712" s="18"/>
      <c r="CA2712" s="18"/>
      <c r="CB2712" s="18"/>
      <c r="CC2712" s="18"/>
      <c r="CD2712" s="18"/>
      <c r="CE2712" s="18"/>
      <c r="CF2712" s="18"/>
      <c r="CG2712" s="18"/>
      <c r="CH2712" s="18"/>
      <c r="CI2712" s="18"/>
      <c r="CJ2712" s="18"/>
      <c r="CK2712" s="18"/>
      <c r="CL2712" s="18"/>
      <c r="CM2712" s="18"/>
      <c r="CN2712" s="18"/>
      <c r="CO2712" s="18"/>
      <c r="CP2712" s="18"/>
      <c r="CQ2712" s="18"/>
      <c r="CR2712" s="18"/>
      <c r="CS2712" s="18"/>
      <c r="CT2712" s="18"/>
      <c r="CU2712" s="18"/>
      <c r="CV2712" s="18"/>
      <c r="CW2712" s="18"/>
      <c r="CX2712" s="18"/>
      <c r="CY2712" s="18"/>
      <c r="CZ2712" s="18"/>
      <c r="DA2712" s="18"/>
      <c r="DB2712" s="18"/>
      <c r="DC2712" s="18"/>
      <c r="DD2712" s="18"/>
      <c r="DE2712" s="18"/>
      <c r="DF2712" s="18"/>
      <c r="DG2712" s="18"/>
      <c r="DH2712" s="18"/>
      <c r="DI2712" s="18"/>
      <c r="DJ2712" s="18"/>
      <c r="DK2712" s="18"/>
      <c r="DL2712" s="18"/>
      <c r="DM2712" s="18"/>
      <c r="DN2712" s="18"/>
      <c r="DO2712" s="18"/>
      <c r="DP2712" s="18"/>
      <c r="DQ2712" s="18"/>
      <c r="DR2712" s="18"/>
      <c r="DS2712" s="18"/>
      <c r="DT2712" s="18"/>
      <c r="DU2712" s="18"/>
      <c r="DV2712" s="18"/>
      <c r="DW2712" s="18"/>
      <c r="DX2712" s="18"/>
      <c r="DY2712" s="18"/>
      <c r="DZ2712" s="18"/>
      <c r="EA2712" s="18"/>
      <c r="EB2712" s="18"/>
      <c r="EC2712" s="18"/>
      <c r="ED2712" s="18"/>
      <c r="EE2712" s="18"/>
      <c r="EF2712" s="18"/>
      <c r="EG2712" s="18"/>
      <c r="EH2712" s="18"/>
      <c r="EI2712" s="18"/>
      <c r="EJ2712" s="18"/>
      <c r="EK2712" s="18"/>
      <c r="EL2712" s="18"/>
      <c r="EM2712" s="18"/>
      <c r="EN2712" s="18"/>
      <c r="EO2712" s="18"/>
      <c r="EP2712" s="18"/>
      <c r="EQ2712" s="18"/>
      <c r="ER2712" s="18"/>
      <c r="ES2712" s="18"/>
      <c r="ET2712" s="18"/>
      <c r="EU2712" s="18"/>
      <c r="EV2712" s="18"/>
      <c r="EW2712" s="18"/>
      <c r="EX2712" s="18"/>
      <c r="EY2712" s="18"/>
      <c r="EZ2712" s="18"/>
      <c r="FA2712" s="18"/>
      <c r="FB2712" s="18"/>
      <c r="FC2712" s="18"/>
      <c r="FD2712" s="18"/>
      <c r="FE2712" s="18"/>
      <c r="FF2712" s="18"/>
      <c r="FG2712" s="18"/>
      <c r="FH2712" s="18"/>
      <c r="FI2712" s="18"/>
      <c r="FJ2712" s="18"/>
      <c r="FK2712" s="18"/>
      <c r="FL2712" s="18"/>
      <c r="FM2712" s="18"/>
      <c r="FN2712" s="18"/>
      <c r="FO2712" s="18"/>
      <c r="FP2712" s="18"/>
      <c r="FQ2712" s="18"/>
      <c r="FR2712" s="18"/>
      <c r="FS2712" s="18"/>
      <c r="FT2712" s="18"/>
      <c r="FU2712" s="18"/>
      <c r="FV2712" s="18"/>
      <c r="FW2712" s="18"/>
      <c r="FX2712" s="18"/>
      <c r="FY2712" s="18"/>
      <c r="FZ2712" s="18"/>
      <c r="GA2712" s="18"/>
      <c r="GB2712" s="18"/>
      <c r="GC2712" s="18"/>
      <c r="GD2712" s="18"/>
      <c r="GE2712" s="18"/>
      <c r="GF2712" s="18"/>
      <c r="GG2712" s="18"/>
      <c r="GH2712" s="18"/>
      <c r="GI2712" s="18"/>
      <c r="GJ2712" s="18"/>
      <c r="GK2712" s="18"/>
      <c r="GL2712" s="18"/>
      <c r="GM2712" s="18"/>
      <c r="GN2712" s="18"/>
      <c r="GO2712" s="18"/>
      <c r="GP2712" s="18"/>
      <c r="GQ2712" s="18"/>
      <c r="GR2712" s="18"/>
      <c r="GS2712" s="18"/>
      <c r="GT2712" s="18"/>
    </row>
    <row r="2713" spans="1:202" x14ac:dyDescent="0.2">
      <c r="A2713" s="122"/>
      <c r="B2713" s="3"/>
      <c r="C2713" s="3"/>
      <c r="D2713" s="4"/>
      <c r="E2713" s="5"/>
      <c r="F2713" s="19"/>
      <c r="G2713" s="6"/>
      <c r="H2713" s="5"/>
      <c r="I2713" s="5"/>
      <c r="J2713" s="5"/>
      <c r="K2713" s="3"/>
      <c r="L2713" s="20"/>
      <c r="M2713" s="8"/>
      <c r="N2713" s="3"/>
      <c r="O2713" s="3"/>
      <c r="P2713" s="21"/>
      <c r="Q2713" s="2"/>
      <c r="R2713" s="9"/>
      <c r="S2713" s="9"/>
      <c r="T2713" s="9"/>
      <c r="U2713" s="9"/>
      <c r="V2713" s="9"/>
      <c r="W2713" s="9"/>
      <c r="X2713" s="9"/>
      <c r="Y2713" s="9"/>
      <c r="Z2713" s="9"/>
      <c r="AA2713" s="9"/>
      <c r="AB2713" s="9"/>
      <c r="AC2713" s="9"/>
      <c r="AD2713" s="9"/>
      <c r="AE2713" s="9"/>
      <c r="AF2713" s="59">
        <f t="shared" si="904"/>
        <v>45167</v>
      </c>
      <c r="AG2713" s="15">
        <f t="shared" si="901"/>
        <v>0</v>
      </c>
      <c r="AH2713" s="15">
        <f t="shared" si="901"/>
        <v>0</v>
      </c>
      <c r="AI2713" s="4">
        <f t="shared" si="901"/>
        <v>0</v>
      </c>
      <c r="AJ2713" s="16">
        <f t="shared" si="901"/>
        <v>0</v>
      </c>
      <c r="AK2713" s="4">
        <f t="shared" si="901"/>
        <v>0</v>
      </c>
      <c r="AL2713" s="59">
        <f t="shared" si="902"/>
        <v>45167</v>
      </c>
      <c r="AM2713" s="16">
        <f t="shared" si="903"/>
        <v>0</v>
      </c>
      <c r="AN2713" s="15">
        <f t="shared" si="903"/>
        <v>0</v>
      </c>
      <c r="AO2713" s="9">
        <f t="shared" si="903"/>
        <v>0</v>
      </c>
      <c r="AP2713" s="17">
        <f t="shared" si="903"/>
        <v>0</v>
      </c>
      <c r="AQ2713" s="15">
        <f t="shared" si="903"/>
        <v>0</v>
      </c>
      <c r="AR2713" s="10">
        <f t="shared" si="903"/>
        <v>0</v>
      </c>
      <c r="AS2713" s="59">
        <f t="shared" si="903"/>
        <v>0</v>
      </c>
      <c r="AT2713" s="18"/>
      <c r="AU2713" s="18"/>
      <c r="AV2713" s="40"/>
      <c r="AW2713" s="18"/>
      <c r="AX2713" s="18"/>
      <c r="AY2713" s="18"/>
      <c r="AZ2713" s="18"/>
      <c r="BA2713" s="18"/>
      <c r="BB2713" s="18"/>
      <c r="BC2713" s="18"/>
      <c r="BD2713" s="18"/>
      <c r="BE2713" s="18"/>
      <c r="BF2713" s="18"/>
      <c r="BG2713" s="18"/>
      <c r="BH2713" s="18"/>
      <c r="BI2713" s="18"/>
      <c r="BJ2713" s="18"/>
      <c r="BK2713" s="18"/>
      <c r="BL2713" s="18"/>
      <c r="BM2713" s="18"/>
      <c r="BN2713" s="18"/>
      <c r="BO2713" s="18"/>
      <c r="BP2713" s="18"/>
      <c r="BQ2713" s="18"/>
      <c r="BR2713" s="18"/>
      <c r="BS2713" s="18"/>
      <c r="BT2713" s="18"/>
      <c r="BU2713" s="18"/>
      <c r="BV2713" s="18"/>
      <c r="BW2713" s="18"/>
      <c r="BX2713" s="18"/>
      <c r="BY2713" s="18"/>
      <c r="BZ2713" s="18"/>
      <c r="CA2713" s="18"/>
      <c r="CB2713" s="18"/>
      <c r="CC2713" s="18"/>
      <c r="CD2713" s="18"/>
      <c r="CE2713" s="18"/>
      <c r="CF2713" s="18"/>
      <c r="CG2713" s="18"/>
      <c r="CH2713" s="18"/>
      <c r="CI2713" s="18"/>
      <c r="CJ2713" s="18"/>
      <c r="CK2713" s="18"/>
      <c r="CL2713" s="18"/>
      <c r="CM2713" s="18"/>
      <c r="CN2713" s="18"/>
      <c r="CO2713" s="18"/>
      <c r="CP2713" s="18"/>
      <c r="CQ2713" s="18"/>
      <c r="CR2713" s="18"/>
      <c r="CS2713" s="18"/>
      <c r="CT2713" s="18"/>
      <c r="CU2713" s="18"/>
      <c r="CV2713" s="18"/>
      <c r="CW2713" s="18"/>
      <c r="CX2713" s="18"/>
      <c r="CY2713" s="18"/>
      <c r="CZ2713" s="18"/>
      <c r="DA2713" s="18"/>
      <c r="DB2713" s="18"/>
      <c r="DC2713" s="18"/>
      <c r="DD2713" s="18"/>
      <c r="DE2713" s="18"/>
      <c r="DF2713" s="18"/>
      <c r="DG2713" s="18"/>
      <c r="DH2713" s="18"/>
      <c r="DI2713" s="18"/>
      <c r="DJ2713" s="18"/>
      <c r="DK2713" s="18"/>
      <c r="DL2713" s="18"/>
      <c r="DM2713" s="18"/>
      <c r="DN2713" s="18"/>
      <c r="DO2713" s="18"/>
      <c r="DP2713" s="18"/>
      <c r="DQ2713" s="18"/>
      <c r="DR2713" s="18"/>
      <c r="DS2713" s="18"/>
      <c r="DT2713" s="18"/>
      <c r="DU2713" s="18"/>
      <c r="DV2713" s="18"/>
      <c r="DW2713" s="18"/>
      <c r="DX2713" s="18"/>
      <c r="DY2713" s="18"/>
      <c r="DZ2713" s="18"/>
      <c r="EA2713" s="18"/>
      <c r="EB2713" s="18"/>
      <c r="EC2713" s="18"/>
      <c r="ED2713" s="18"/>
      <c r="EE2713" s="18"/>
      <c r="EF2713" s="18"/>
      <c r="EG2713" s="18"/>
      <c r="EH2713" s="18"/>
      <c r="EI2713" s="18"/>
      <c r="EJ2713" s="18"/>
      <c r="EK2713" s="18"/>
      <c r="EL2713" s="18"/>
      <c r="EM2713" s="18"/>
      <c r="EN2713" s="18"/>
      <c r="EO2713" s="18"/>
      <c r="EP2713" s="18"/>
      <c r="EQ2713" s="18"/>
      <c r="ER2713" s="18"/>
      <c r="ES2713" s="18"/>
      <c r="ET2713" s="18"/>
      <c r="EU2713" s="18"/>
      <c r="EV2713" s="18"/>
      <c r="EW2713" s="18"/>
      <c r="EX2713" s="18"/>
      <c r="EY2713" s="18"/>
      <c r="EZ2713" s="18"/>
      <c r="FA2713" s="18"/>
      <c r="FB2713" s="18"/>
      <c r="FC2713" s="18"/>
      <c r="FD2713" s="18"/>
      <c r="FE2713" s="18"/>
      <c r="FF2713" s="18"/>
      <c r="FG2713" s="18"/>
      <c r="FH2713" s="18"/>
      <c r="FI2713" s="18"/>
      <c r="FJ2713" s="18"/>
      <c r="FK2713" s="18"/>
      <c r="FL2713" s="18"/>
      <c r="FM2713" s="18"/>
      <c r="FN2713" s="18"/>
      <c r="FO2713" s="18"/>
      <c r="FP2713" s="18"/>
      <c r="FQ2713" s="18"/>
      <c r="FR2713" s="18"/>
      <c r="FS2713" s="18"/>
      <c r="FT2713" s="18"/>
      <c r="FU2713" s="18"/>
      <c r="FV2713" s="18"/>
      <c r="FW2713" s="18"/>
      <c r="FX2713" s="18"/>
      <c r="FY2713" s="18"/>
      <c r="FZ2713" s="18"/>
      <c r="GA2713" s="18"/>
      <c r="GB2713" s="18"/>
      <c r="GC2713" s="18"/>
      <c r="GD2713" s="18"/>
      <c r="GE2713" s="18"/>
      <c r="GF2713" s="18"/>
      <c r="GG2713" s="18"/>
      <c r="GH2713" s="18"/>
      <c r="GI2713" s="18"/>
      <c r="GJ2713" s="18"/>
      <c r="GK2713" s="18"/>
      <c r="GL2713" s="18"/>
      <c r="GM2713" s="18"/>
      <c r="GN2713" s="18"/>
      <c r="GO2713" s="18"/>
      <c r="GP2713" s="18"/>
      <c r="GQ2713" s="18"/>
      <c r="GR2713" s="18"/>
      <c r="GS2713" s="18"/>
      <c r="GT2713" s="18"/>
    </row>
    <row r="2714" spans="1:202" x14ac:dyDescent="0.2">
      <c r="A2714" s="122"/>
      <c r="B2714" s="3"/>
      <c r="C2714" s="3"/>
      <c r="D2714" s="4"/>
      <c r="E2714" s="5"/>
      <c r="F2714" s="19"/>
      <c r="G2714" s="6"/>
      <c r="H2714" s="5"/>
      <c r="I2714" s="5"/>
      <c r="J2714" s="5"/>
      <c r="K2714" s="3"/>
      <c r="L2714" s="20"/>
      <c r="M2714" s="8"/>
      <c r="N2714" s="3"/>
      <c r="O2714" s="3"/>
      <c r="P2714" s="21"/>
      <c r="Q2714" s="2"/>
      <c r="R2714" s="9"/>
      <c r="S2714" s="9"/>
      <c r="T2714" s="9"/>
      <c r="U2714" s="9"/>
      <c r="V2714" s="9"/>
      <c r="W2714" s="9"/>
      <c r="X2714" s="9"/>
      <c r="Y2714" s="9"/>
      <c r="Z2714" s="9"/>
      <c r="AA2714" s="9"/>
      <c r="AB2714" s="9"/>
      <c r="AC2714" s="9"/>
      <c r="AD2714" s="9"/>
      <c r="AE2714" s="9"/>
      <c r="AF2714" s="59">
        <f t="shared" si="904"/>
        <v>45168</v>
      </c>
      <c r="AG2714" s="15">
        <f t="shared" si="901"/>
        <v>0</v>
      </c>
      <c r="AH2714" s="15">
        <f t="shared" si="901"/>
        <v>0</v>
      </c>
      <c r="AI2714" s="4">
        <f t="shared" si="901"/>
        <v>0</v>
      </c>
      <c r="AJ2714" s="16">
        <f t="shared" si="901"/>
        <v>0</v>
      </c>
      <c r="AK2714" s="4">
        <f t="shared" si="901"/>
        <v>0</v>
      </c>
      <c r="AL2714" s="59">
        <f t="shared" si="902"/>
        <v>45168</v>
      </c>
      <c r="AM2714" s="16">
        <f t="shared" si="903"/>
        <v>0</v>
      </c>
      <c r="AN2714" s="15">
        <f t="shared" si="903"/>
        <v>0</v>
      </c>
      <c r="AO2714" s="9">
        <f t="shared" si="903"/>
        <v>0</v>
      </c>
      <c r="AP2714" s="17">
        <f t="shared" si="903"/>
        <v>0</v>
      </c>
      <c r="AQ2714" s="15">
        <f t="shared" si="903"/>
        <v>0</v>
      </c>
      <c r="AR2714" s="10">
        <f t="shared" si="903"/>
        <v>0</v>
      </c>
      <c r="AS2714" s="59">
        <f t="shared" si="903"/>
        <v>0</v>
      </c>
      <c r="AT2714" s="18"/>
      <c r="AU2714" s="18"/>
      <c r="AV2714" s="40"/>
      <c r="AW2714" s="18"/>
      <c r="AX2714" s="18"/>
      <c r="AY2714" s="18"/>
      <c r="AZ2714" s="18"/>
      <c r="BA2714" s="18"/>
      <c r="BB2714" s="18"/>
      <c r="BC2714" s="18"/>
      <c r="BD2714" s="18"/>
      <c r="BE2714" s="18"/>
      <c r="BF2714" s="18"/>
      <c r="BG2714" s="18"/>
      <c r="BH2714" s="18"/>
      <c r="BI2714" s="18"/>
      <c r="BJ2714" s="18"/>
      <c r="BK2714" s="18"/>
      <c r="BL2714" s="18"/>
      <c r="BM2714" s="18"/>
      <c r="BN2714" s="18"/>
      <c r="BO2714" s="18"/>
      <c r="BP2714" s="18"/>
      <c r="BQ2714" s="18"/>
      <c r="BR2714" s="18"/>
      <c r="BS2714" s="18"/>
      <c r="BT2714" s="18"/>
      <c r="BU2714" s="18"/>
      <c r="BV2714" s="18"/>
      <c r="BW2714" s="18"/>
      <c r="BX2714" s="18"/>
      <c r="BY2714" s="18"/>
      <c r="BZ2714" s="18"/>
      <c r="CA2714" s="18"/>
      <c r="CB2714" s="18"/>
      <c r="CC2714" s="18"/>
      <c r="CD2714" s="18"/>
      <c r="CE2714" s="18"/>
      <c r="CF2714" s="18"/>
      <c r="CG2714" s="18"/>
      <c r="CH2714" s="18"/>
      <c r="CI2714" s="18"/>
      <c r="CJ2714" s="18"/>
      <c r="CK2714" s="18"/>
      <c r="CL2714" s="18"/>
      <c r="CM2714" s="18"/>
      <c r="CN2714" s="18"/>
      <c r="CO2714" s="18"/>
      <c r="CP2714" s="18"/>
      <c r="CQ2714" s="18"/>
      <c r="CR2714" s="18"/>
      <c r="CS2714" s="18"/>
      <c r="CT2714" s="18"/>
      <c r="CU2714" s="18"/>
      <c r="CV2714" s="18"/>
      <c r="CW2714" s="18"/>
      <c r="CX2714" s="18"/>
      <c r="CY2714" s="18"/>
      <c r="CZ2714" s="18"/>
      <c r="DA2714" s="18"/>
      <c r="DB2714" s="18"/>
      <c r="DC2714" s="18"/>
      <c r="DD2714" s="18"/>
      <c r="DE2714" s="18"/>
      <c r="DF2714" s="18"/>
      <c r="DG2714" s="18"/>
      <c r="DH2714" s="18"/>
      <c r="DI2714" s="18"/>
      <c r="DJ2714" s="18"/>
      <c r="DK2714" s="18"/>
      <c r="DL2714" s="18"/>
      <c r="DM2714" s="18"/>
      <c r="DN2714" s="18"/>
      <c r="DO2714" s="18"/>
      <c r="DP2714" s="18"/>
      <c r="DQ2714" s="18"/>
      <c r="DR2714" s="18"/>
      <c r="DS2714" s="18"/>
      <c r="DT2714" s="18"/>
      <c r="DU2714" s="18"/>
      <c r="DV2714" s="18"/>
      <c r="DW2714" s="18"/>
      <c r="DX2714" s="18"/>
      <c r="DY2714" s="18"/>
      <c r="DZ2714" s="18"/>
      <c r="EA2714" s="18"/>
      <c r="EB2714" s="18"/>
      <c r="EC2714" s="18"/>
      <c r="ED2714" s="18"/>
      <c r="EE2714" s="18"/>
      <c r="EF2714" s="18"/>
      <c r="EG2714" s="18"/>
      <c r="EH2714" s="18"/>
      <c r="EI2714" s="18"/>
      <c r="EJ2714" s="18"/>
      <c r="EK2714" s="18"/>
      <c r="EL2714" s="18"/>
      <c r="EM2714" s="18"/>
      <c r="EN2714" s="18"/>
      <c r="EO2714" s="18"/>
      <c r="EP2714" s="18"/>
      <c r="EQ2714" s="18"/>
      <c r="ER2714" s="18"/>
      <c r="ES2714" s="18"/>
      <c r="ET2714" s="18"/>
      <c r="EU2714" s="18"/>
      <c r="EV2714" s="18"/>
      <c r="EW2714" s="18"/>
      <c r="EX2714" s="18"/>
      <c r="EY2714" s="18"/>
      <c r="EZ2714" s="18"/>
      <c r="FA2714" s="18"/>
      <c r="FB2714" s="18"/>
      <c r="FC2714" s="18"/>
      <c r="FD2714" s="18"/>
      <c r="FE2714" s="18"/>
      <c r="FF2714" s="18"/>
      <c r="FG2714" s="18"/>
      <c r="FH2714" s="18"/>
      <c r="FI2714" s="18"/>
      <c r="FJ2714" s="18"/>
      <c r="FK2714" s="18"/>
      <c r="FL2714" s="18"/>
      <c r="FM2714" s="18"/>
      <c r="FN2714" s="18"/>
      <c r="FO2714" s="18"/>
      <c r="FP2714" s="18"/>
      <c r="FQ2714" s="18"/>
      <c r="FR2714" s="18"/>
      <c r="FS2714" s="18"/>
      <c r="FT2714" s="18"/>
      <c r="FU2714" s="18"/>
      <c r="FV2714" s="18"/>
      <c r="FW2714" s="18"/>
      <c r="FX2714" s="18"/>
      <c r="FY2714" s="18"/>
      <c r="FZ2714" s="18"/>
      <c r="GA2714" s="18"/>
      <c r="GB2714" s="18"/>
      <c r="GC2714" s="18"/>
      <c r="GD2714" s="18"/>
      <c r="GE2714" s="18"/>
      <c r="GF2714" s="18"/>
      <c r="GG2714" s="18"/>
      <c r="GH2714" s="18"/>
      <c r="GI2714" s="18"/>
      <c r="GJ2714" s="18"/>
      <c r="GK2714" s="18"/>
      <c r="GL2714" s="18"/>
      <c r="GM2714" s="18"/>
      <c r="GN2714" s="18"/>
      <c r="GO2714" s="18"/>
      <c r="GP2714" s="18"/>
      <c r="GQ2714" s="18"/>
      <c r="GR2714" s="18"/>
      <c r="GS2714" s="18"/>
      <c r="GT2714" s="18"/>
    </row>
    <row r="2715" spans="1:202" x14ac:dyDescent="0.2">
      <c r="A2715" s="122"/>
      <c r="B2715" s="3"/>
      <c r="C2715" s="3"/>
      <c r="D2715" s="4"/>
      <c r="E2715" s="5"/>
      <c r="F2715" s="19"/>
      <c r="G2715" s="6"/>
      <c r="H2715" s="5"/>
      <c r="I2715" s="5"/>
      <c r="J2715" s="5"/>
      <c r="K2715" s="3"/>
      <c r="L2715" s="20"/>
      <c r="M2715" s="8"/>
      <c r="N2715" s="3"/>
      <c r="O2715" s="3"/>
      <c r="P2715" s="21"/>
      <c r="Q2715" s="2"/>
      <c r="R2715" s="9"/>
      <c r="S2715" s="9"/>
      <c r="T2715" s="9"/>
      <c r="U2715" s="9"/>
      <c r="V2715" s="9"/>
      <c r="W2715" s="9"/>
      <c r="X2715" s="9"/>
      <c r="Y2715" s="9"/>
      <c r="Z2715" s="9"/>
      <c r="AA2715" s="9"/>
      <c r="AB2715" s="9"/>
      <c r="AC2715" s="9"/>
      <c r="AD2715" s="9"/>
      <c r="AE2715" s="9"/>
      <c r="AF2715" s="59">
        <f t="shared" si="904"/>
        <v>45169</v>
      </c>
      <c r="AG2715" s="15">
        <f t="shared" si="901"/>
        <v>0</v>
      </c>
      <c r="AH2715" s="15">
        <f t="shared" si="901"/>
        <v>0</v>
      </c>
      <c r="AI2715" s="4">
        <f t="shared" si="901"/>
        <v>0</v>
      </c>
      <c r="AJ2715" s="16">
        <f t="shared" si="901"/>
        <v>0</v>
      </c>
      <c r="AK2715" s="4">
        <f t="shared" si="901"/>
        <v>0</v>
      </c>
      <c r="AL2715" s="59">
        <f t="shared" si="902"/>
        <v>45169</v>
      </c>
      <c r="AM2715" s="16">
        <f t="shared" si="903"/>
        <v>0</v>
      </c>
      <c r="AN2715" s="15">
        <f t="shared" si="903"/>
        <v>0</v>
      </c>
      <c r="AO2715" s="9">
        <f t="shared" si="903"/>
        <v>0</v>
      </c>
      <c r="AP2715" s="17">
        <f t="shared" si="903"/>
        <v>0</v>
      </c>
      <c r="AQ2715" s="15">
        <f t="shared" si="903"/>
        <v>0</v>
      </c>
      <c r="AR2715" s="10">
        <f t="shared" si="903"/>
        <v>0</v>
      </c>
      <c r="AS2715" s="59">
        <f t="shared" si="903"/>
        <v>0</v>
      </c>
      <c r="AT2715" s="18"/>
      <c r="AU2715" s="18"/>
      <c r="AV2715" s="40"/>
      <c r="AW2715" s="18"/>
      <c r="AX2715" s="18"/>
      <c r="AY2715" s="18"/>
      <c r="AZ2715" s="18"/>
      <c r="BA2715" s="18"/>
      <c r="BB2715" s="18"/>
      <c r="BC2715" s="18"/>
      <c r="BD2715" s="18"/>
      <c r="BE2715" s="18"/>
      <c r="BF2715" s="18"/>
      <c r="BG2715" s="18"/>
      <c r="BH2715" s="18"/>
      <c r="BI2715" s="18"/>
      <c r="BJ2715" s="18"/>
      <c r="BK2715" s="18"/>
      <c r="BL2715" s="18"/>
      <c r="BM2715" s="18"/>
      <c r="BN2715" s="18"/>
      <c r="BO2715" s="18"/>
      <c r="BP2715" s="18"/>
      <c r="BQ2715" s="18"/>
      <c r="BR2715" s="18"/>
      <c r="BS2715" s="18"/>
      <c r="BT2715" s="18"/>
      <c r="BU2715" s="18"/>
      <c r="BV2715" s="18"/>
      <c r="BW2715" s="18"/>
      <c r="BX2715" s="18"/>
      <c r="BY2715" s="18"/>
      <c r="BZ2715" s="18"/>
      <c r="CA2715" s="18"/>
      <c r="CB2715" s="18"/>
      <c r="CC2715" s="18"/>
      <c r="CD2715" s="18"/>
      <c r="CE2715" s="18"/>
      <c r="CF2715" s="18"/>
      <c r="CG2715" s="18"/>
      <c r="CH2715" s="18"/>
      <c r="CI2715" s="18"/>
      <c r="CJ2715" s="18"/>
      <c r="CK2715" s="18"/>
      <c r="CL2715" s="18"/>
      <c r="CM2715" s="18"/>
      <c r="CN2715" s="18"/>
      <c r="CO2715" s="18"/>
      <c r="CP2715" s="18"/>
      <c r="CQ2715" s="18"/>
      <c r="CR2715" s="18"/>
      <c r="CS2715" s="18"/>
      <c r="CT2715" s="18"/>
      <c r="CU2715" s="18"/>
      <c r="CV2715" s="18"/>
      <c r="CW2715" s="18"/>
      <c r="CX2715" s="18"/>
      <c r="CY2715" s="18"/>
      <c r="CZ2715" s="18"/>
      <c r="DA2715" s="18"/>
      <c r="DB2715" s="18"/>
      <c r="DC2715" s="18"/>
      <c r="DD2715" s="18"/>
      <c r="DE2715" s="18"/>
      <c r="DF2715" s="18"/>
      <c r="DG2715" s="18"/>
      <c r="DH2715" s="18"/>
      <c r="DI2715" s="18"/>
      <c r="DJ2715" s="18"/>
      <c r="DK2715" s="18"/>
      <c r="DL2715" s="18"/>
      <c r="DM2715" s="18"/>
      <c r="DN2715" s="18"/>
      <c r="DO2715" s="18"/>
      <c r="DP2715" s="18"/>
      <c r="DQ2715" s="18"/>
      <c r="DR2715" s="18"/>
      <c r="DS2715" s="18"/>
      <c r="DT2715" s="18"/>
      <c r="DU2715" s="18"/>
      <c r="DV2715" s="18"/>
      <c r="DW2715" s="18"/>
      <c r="DX2715" s="18"/>
      <c r="DY2715" s="18"/>
      <c r="DZ2715" s="18"/>
      <c r="EA2715" s="18"/>
      <c r="EB2715" s="18"/>
      <c r="EC2715" s="18"/>
      <c r="ED2715" s="18"/>
      <c r="EE2715" s="18"/>
      <c r="EF2715" s="18"/>
      <c r="EG2715" s="18"/>
      <c r="EH2715" s="18"/>
      <c r="EI2715" s="18"/>
      <c r="EJ2715" s="18"/>
      <c r="EK2715" s="18"/>
      <c r="EL2715" s="18"/>
      <c r="EM2715" s="18"/>
      <c r="EN2715" s="18"/>
      <c r="EO2715" s="18"/>
      <c r="EP2715" s="18"/>
      <c r="EQ2715" s="18"/>
      <c r="ER2715" s="18"/>
      <c r="ES2715" s="18"/>
      <c r="ET2715" s="18"/>
      <c r="EU2715" s="18"/>
      <c r="EV2715" s="18"/>
      <c r="EW2715" s="18"/>
      <c r="EX2715" s="18"/>
      <c r="EY2715" s="18"/>
      <c r="EZ2715" s="18"/>
      <c r="FA2715" s="18"/>
      <c r="FB2715" s="18"/>
      <c r="FC2715" s="18"/>
      <c r="FD2715" s="18"/>
      <c r="FE2715" s="18"/>
      <c r="FF2715" s="18"/>
      <c r="FG2715" s="18"/>
      <c r="FH2715" s="18"/>
      <c r="FI2715" s="18"/>
      <c r="FJ2715" s="18"/>
      <c r="FK2715" s="18"/>
      <c r="FL2715" s="18"/>
      <c r="FM2715" s="18"/>
      <c r="FN2715" s="18"/>
      <c r="FO2715" s="18"/>
      <c r="FP2715" s="18"/>
      <c r="FQ2715" s="18"/>
      <c r="FR2715" s="18"/>
      <c r="FS2715" s="18"/>
      <c r="FT2715" s="18"/>
      <c r="FU2715" s="18"/>
      <c r="FV2715" s="18"/>
      <c r="FW2715" s="18"/>
      <c r="FX2715" s="18"/>
      <c r="FY2715" s="18"/>
      <c r="FZ2715" s="18"/>
      <c r="GA2715" s="18"/>
      <c r="GB2715" s="18"/>
      <c r="GC2715" s="18"/>
      <c r="GD2715" s="18"/>
      <c r="GE2715" s="18"/>
      <c r="GF2715" s="18"/>
      <c r="GG2715" s="18"/>
      <c r="GH2715" s="18"/>
      <c r="GI2715" s="18"/>
      <c r="GJ2715" s="18"/>
      <c r="GK2715" s="18"/>
      <c r="GL2715" s="18"/>
      <c r="GM2715" s="18"/>
      <c r="GN2715" s="18"/>
      <c r="GO2715" s="18"/>
      <c r="GP2715" s="18"/>
      <c r="GQ2715" s="18"/>
      <c r="GR2715" s="18"/>
      <c r="GS2715" s="18"/>
      <c r="GT2715" s="18"/>
    </row>
    <row r="2716" spans="1:202" x14ac:dyDescent="0.2">
      <c r="A2716" s="122"/>
      <c r="B2716" s="3"/>
      <c r="C2716" s="3"/>
      <c r="D2716" s="4"/>
      <c r="E2716" s="5"/>
      <c r="F2716" s="19"/>
      <c r="G2716" s="6"/>
      <c r="H2716" s="5"/>
      <c r="I2716" s="5"/>
      <c r="J2716" s="5"/>
      <c r="K2716" s="3"/>
      <c r="L2716" s="20"/>
      <c r="M2716" s="8"/>
      <c r="N2716" s="3"/>
      <c r="O2716" s="3"/>
      <c r="P2716" s="21"/>
      <c r="Q2716" s="2"/>
      <c r="R2716" s="9"/>
      <c r="S2716" s="9"/>
      <c r="T2716" s="9"/>
      <c r="U2716" s="9"/>
      <c r="V2716" s="9"/>
      <c r="W2716" s="9"/>
      <c r="X2716" s="9"/>
      <c r="Y2716" s="9"/>
      <c r="Z2716" s="9"/>
      <c r="AA2716" s="9"/>
      <c r="AB2716" s="9"/>
      <c r="AC2716" s="9"/>
      <c r="AD2716" s="9"/>
      <c r="AE2716" s="9"/>
      <c r="AF2716" s="59">
        <f t="shared" si="904"/>
        <v>45170</v>
      </c>
      <c r="AG2716" s="15">
        <f t="shared" si="901"/>
        <v>0</v>
      </c>
      <c r="AH2716" s="15">
        <f t="shared" si="901"/>
        <v>0</v>
      </c>
      <c r="AI2716" s="4">
        <f t="shared" si="901"/>
        <v>0</v>
      </c>
      <c r="AJ2716" s="16">
        <f t="shared" si="901"/>
        <v>0</v>
      </c>
      <c r="AK2716" s="4">
        <f t="shared" si="901"/>
        <v>0</v>
      </c>
      <c r="AL2716" s="59">
        <f t="shared" si="902"/>
        <v>45170</v>
      </c>
      <c r="AM2716" s="16">
        <f t="shared" si="903"/>
        <v>0</v>
      </c>
      <c r="AN2716" s="15">
        <f t="shared" si="903"/>
        <v>0</v>
      </c>
      <c r="AO2716" s="9">
        <f t="shared" si="903"/>
        <v>0</v>
      </c>
      <c r="AP2716" s="17">
        <f t="shared" si="903"/>
        <v>0</v>
      </c>
      <c r="AQ2716" s="15">
        <f t="shared" si="903"/>
        <v>0</v>
      </c>
      <c r="AR2716" s="10">
        <f t="shared" si="903"/>
        <v>0</v>
      </c>
      <c r="AS2716" s="59">
        <f t="shared" si="903"/>
        <v>0</v>
      </c>
      <c r="AT2716" s="18"/>
      <c r="AU2716" s="18"/>
      <c r="AV2716" s="40"/>
      <c r="AW2716" s="18"/>
      <c r="AX2716" s="18"/>
      <c r="AY2716" s="18"/>
      <c r="AZ2716" s="18"/>
      <c r="BA2716" s="18"/>
      <c r="BB2716" s="18"/>
      <c r="BC2716" s="18"/>
      <c r="BD2716" s="18"/>
      <c r="BE2716" s="18"/>
      <c r="BF2716" s="18"/>
      <c r="BG2716" s="18"/>
      <c r="BH2716" s="18"/>
      <c r="BI2716" s="18"/>
      <c r="BJ2716" s="18"/>
      <c r="BK2716" s="18"/>
      <c r="BL2716" s="18"/>
      <c r="BM2716" s="18"/>
      <c r="BN2716" s="18"/>
      <c r="BO2716" s="18"/>
      <c r="BP2716" s="18"/>
      <c r="BQ2716" s="18"/>
      <c r="BR2716" s="18"/>
      <c r="BS2716" s="18"/>
      <c r="BT2716" s="18"/>
      <c r="BU2716" s="18"/>
      <c r="BV2716" s="18"/>
      <c r="BW2716" s="18"/>
      <c r="BX2716" s="18"/>
      <c r="BY2716" s="18"/>
      <c r="BZ2716" s="18"/>
      <c r="CA2716" s="18"/>
      <c r="CB2716" s="18"/>
      <c r="CC2716" s="18"/>
      <c r="CD2716" s="18"/>
      <c r="CE2716" s="18"/>
      <c r="CF2716" s="18"/>
      <c r="CG2716" s="18"/>
      <c r="CH2716" s="18"/>
      <c r="CI2716" s="18"/>
      <c r="CJ2716" s="18"/>
      <c r="CK2716" s="18"/>
      <c r="CL2716" s="18"/>
      <c r="CM2716" s="18"/>
      <c r="CN2716" s="18"/>
      <c r="CO2716" s="18"/>
      <c r="CP2716" s="18"/>
      <c r="CQ2716" s="18"/>
      <c r="CR2716" s="18"/>
      <c r="CS2716" s="18"/>
      <c r="CT2716" s="18"/>
      <c r="CU2716" s="18"/>
      <c r="CV2716" s="18"/>
      <c r="CW2716" s="18"/>
      <c r="CX2716" s="18"/>
      <c r="CY2716" s="18"/>
      <c r="CZ2716" s="18"/>
      <c r="DA2716" s="18"/>
      <c r="DB2716" s="18"/>
      <c r="DC2716" s="18"/>
      <c r="DD2716" s="18"/>
      <c r="DE2716" s="18"/>
      <c r="DF2716" s="18"/>
      <c r="DG2716" s="18"/>
      <c r="DH2716" s="18"/>
      <c r="DI2716" s="18"/>
      <c r="DJ2716" s="18"/>
      <c r="DK2716" s="18"/>
      <c r="DL2716" s="18"/>
      <c r="DM2716" s="18"/>
      <c r="DN2716" s="18"/>
      <c r="DO2716" s="18"/>
      <c r="DP2716" s="18"/>
      <c r="DQ2716" s="18"/>
      <c r="DR2716" s="18"/>
      <c r="DS2716" s="18"/>
      <c r="DT2716" s="18"/>
      <c r="DU2716" s="18"/>
      <c r="DV2716" s="18"/>
      <c r="DW2716" s="18"/>
      <c r="DX2716" s="18"/>
      <c r="DY2716" s="18"/>
      <c r="DZ2716" s="18"/>
      <c r="EA2716" s="18"/>
      <c r="EB2716" s="18"/>
      <c r="EC2716" s="18"/>
      <c r="ED2716" s="18"/>
      <c r="EE2716" s="18"/>
      <c r="EF2716" s="18"/>
      <c r="EG2716" s="18"/>
      <c r="EH2716" s="18"/>
      <c r="EI2716" s="18"/>
      <c r="EJ2716" s="18"/>
      <c r="EK2716" s="18"/>
      <c r="EL2716" s="18"/>
      <c r="EM2716" s="18"/>
      <c r="EN2716" s="18"/>
      <c r="EO2716" s="18"/>
      <c r="EP2716" s="18"/>
      <c r="EQ2716" s="18"/>
      <c r="ER2716" s="18"/>
      <c r="ES2716" s="18"/>
      <c r="ET2716" s="18"/>
      <c r="EU2716" s="18"/>
      <c r="EV2716" s="18"/>
      <c r="EW2716" s="18"/>
      <c r="EX2716" s="18"/>
      <c r="EY2716" s="18"/>
      <c r="EZ2716" s="18"/>
      <c r="FA2716" s="18"/>
      <c r="FB2716" s="18"/>
      <c r="FC2716" s="18"/>
      <c r="FD2716" s="18"/>
      <c r="FE2716" s="18"/>
      <c r="FF2716" s="18"/>
      <c r="FG2716" s="18"/>
      <c r="FH2716" s="18"/>
      <c r="FI2716" s="18"/>
      <c r="FJ2716" s="18"/>
      <c r="FK2716" s="18"/>
      <c r="FL2716" s="18"/>
      <c r="FM2716" s="18"/>
      <c r="FN2716" s="18"/>
      <c r="FO2716" s="18"/>
      <c r="FP2716" s="18"/>
      <c r="FQ2716" s="18"/>
      <c r="FR2716" s="18"/>
      <c r="FS2716" s="18"/>
      <c r="FT2716" s="18"/>
      <c r="FU2716" s="18"/>
      <c r="FV2716" s="18"/>
      <c r="FW2716" s="18"/>
      <c r="FX2716" s="18"/>
      <c r="FY2716" s="18"/>
      <c r="FZ2716" s="18"/>
      <c r="GA2716" s="18"/>
      <c r="GB2716" s="18"/>
      <c r="GC2716" s="18"/>
      <c r="GD2716" s="18"/>
      <c r="GE2716" s="18"/>
      <c r="GF2716" s="18"/>
      <c r="GG2716" s="18"/>
      <c r="GH2716" s="18"/>
      <c r="GI2716" s="18"/>
      <c r="GJ2716" s="18"/>
      <c r="GK2716" s="18"/>
      <c r="GL2716" s="18"/>
      <c r="GM2716" s="18"/>
      <c r="GN2716" s="18"/>
      <c r="GO2716" s="18"/>
      <c r="GP2716" s="18"/>
      <c r="GQ2716" s="18"/>
      <c r="GR2716" s="18"/>
      <c r="GS2716" s="18"/>
      <c r="GT2716" s="18"/>
    </row>
    <row r="2717" spans="1:202" x14ac:dyDescent="0.2">
      <c r="A2717" s="122"/>
      <c r="B2717" s="3"/>
      <c r="C2717" s="3"/>
      <c r="D2717" s="4"/>
      <c r="E2717" s="5"/>
      <c r="F2717" s="19"/>
      <c r="G2717" s="6"/>
      <c r="H2717" s="5"/>
      <c r="I2717" s="5"/>
      <c r="J2717" s="5"/>
      <c r="K2717" s="3"/>
      <c r="L2717" s="20"/>
      <c r="M2717" s="8"/>
      <c r="N2717" s="3"/>
      <c r="O2717" s="3"/>
      <c r="P2717" s="21"/>
      <c r="Q2717" s="2"/>
      <c r="R2717" s="9"/>
      <c r="S2717" s="9"/>
      <c r="T2717" s="9"/>
      <c r="U2717" s="9"/>
      <c r="V2717" s="9"/>
      <c r="W2717" s="9"/>
      <c r="X2717" s="9"/>
      <c r="Y2717" s="9"/>
      <c r="Z2717" s="9"/>
      <c r="AA2717" s="9"/>
      <c r="AB2717" s="9"/>
      <c r="AC2717" s="9"/>
      <c r="AD2717" s="9"/>
      <c r="AE2717" s="9"/>
      <c r="AF2717" s="59">
        <f t="shared" si="904"/>
        <v>45171</v>
      </c>
      <c r="AG2717" s="15">
        <f t="shared" si="901"/>
        <v>0</v>
      </c>
      <c r="AH2717" s="15">
        <f t="shared" si="901"/>
        <v>0</v>
      </c>
      <c r="AI2717" s="4">
        <f t="shared" si="901"/>
        <v>0</v>
      </c>
      <c r="AJ2717" s="16">
        <f t="shared" si="901"/>
        <v>0</v>
      </c>
      <c r="AK2717" s="4">
        <f t="shared" si="901"/>
        <v>0</v>
      </c>
      <c r="AL2717" s="59">
        <f t="shared" si="902"/>
        <v>45171</v>
      </c>
      <c r="AM2717" s="16">
        <f t="shared" si="903"/>
        <v>0</v>
      </c>
      <c r="AN2717" s="15">
        <f t="shared" si="903"/>
        <v>0</v>
      </c>
      <c r="AO2717" s="9">
        <f t="shared" si="903"/>
        <v>0</v>
      </c>
      <c r="AP2717" s="17">
        <f t="shared" si="903"/>
        <v>0</v>
      </c>
      <c r="AQ2717" s="15">
        <f t="shared" si="903"/>
        <v>0</v>
      </c>
      <c r="AR2717" s="10">
        <f t="shared" si="903"/>
        <v>0</v>
      </c>
      <c r="AS2717" s="59">
        <f t="shared" si="903"/>
        <v>0</v>
      </c>
      <c r="AT2717" s="18"/>
      <c r="AU2717" s="18"/>
      <c r="AV2717" s="40"/>
      <c r="AW2717" s="18"/>
      <c r="AX2717" s="18"/>
      <c r="AY2717" s="18"/>
      <c r="AZ2717" s="18"/>
      <c r="BA2717" s="18"/>
      <c r="BB2717" s="18"/>
      <c r="BC2717" s="18"/>
      <c r="BD2717" s="18"/>
      <c r="BE2717" s="18"/>
      <c r="BF2717" s="18"/>
      <c r="BG2717" s="18"/>
      <c r="BH2717" s="18"/>
      <c r="BI2717" s="18"/>
      <c r="BJ2717" s="18"/>
      <c r="BK2717" s="18"/>
      <c r="BL2717" s="18"/>
      <c r="BM2717" s="18"/>
      <c r="BN2717" s="18"/>
      <c r="BO2717" s="18"/>
      <c r="BP2717" s="18"/>
      <c r="BQ2717" s="18"/>
      <c r="BR2717" s="18"/>
      <c r="BS2717" s="18"/>
      <c r="BT2717" s="18"/>
      <c r="BU2717" s="18"/>
      <c r="BV2717" s="18"/>
      <c r="BW2717" s="18"/>
      <c r="BX2717" s="18"/>
      <c r="BY2717" s="18"/>
      <c r="BZ2717" s="18"/>
      <c r="CA2717" s="18"/>
      <c r="CB2717" s="18"/>
      <c r="CC2717" s="18"/>
      <c r="CD2717" s="18"/>
      <c r="CE2717" s="18"/>
      <c r="CF2717" s="18"/>
      <c r="CG2717" s="18"/>
      <c r="CH2717" s="18"/>
      <c r="CI2717" s="18"/>
      <c r="CJ2717" s="18"/>
      <c r="CK2717" s="18"/>
      <c r="CL2717" s="18"/>
      <c r="CM2717" s="18"/>
      <c r="CN2717" s="18"/>
      <c r="CO2717" s="18"/>
      <c r="CP2717" s="18"/>
      <c r="CQ2717" s="18"/>
      <c r="CR2717" s="18"/>
      <c r="CS2717" s="18"/>
      <c r="CT2717" s="18"/>
      <c r="CU2717" s="18"/>
      <c r="CV2717" s="18"/>
      <c r="CW2717" s="18"/>
      <c r="CX2717" s="18"/>
      <c r="CY2717" s="18"/>
      <c r="CZ2717" s="18"/>
      <c r="DA2717" s="18"/>
      <c r="DB2717" s="18"/>
      <c r="DC2717" s="18"/>
      <c r="DD2717" s="18"/>
      <c r="DE2717" s="18"/>
      <c r="DF2717" s="18"/>
      <c r="DG2717" s="18"/>
      <c r="DH2717" s="18"/>
      <c r="DI2717" s="18"/>
      <c r="DJ2717" s="18"/>
      <c r="DK2717" s="18"/>
      <c r="DL2717" s="18"/>
      <c r="DM2717" s="18"/>
      <c r="DN2717" s="18"/>
      <c r="DO2717" s="18"/>
      <c r="DP2717" s="18"/>
      <c r="DQ2717" s="18"/>
      <c r="DR2717" s="18"/>
      <c r="DS2717" s="18"/>
      <c r="DT2717" s="18"/>
      <c r="DU2717" s="18"/>
      <c r="DV2717" s="18"/>
      <c r="DW2717" s="18"/>
      <c r="DX2717" s="18"/>
      <c r="DY2717" s="18"/>
      <c r="DZ2717" s="18"/>
      <c r="EA2717" s="18"/>
      <c r="EB2717" s="18"/>
      <c r="EC2717" s="18"/>
      <c r="ED2717" s="18"/>
      <c r="EE2717" s="18"/>
      <c r="EF2717" s="18"/>
      <c r="EG2717" s="18"/>
      <c r="EH2717" s="18"/>
      <c r="EI2717" s="18"/>
      <c r="EJ2717" s="18"/>
      <c r="EK2717" s="18"/>
      <c r="EL2717" s="18"/>
      <c r="EM2717" s="18"/>
      <c r="EN2717" s="18"/>
      <c r="EO2717" s="18"/>
      <c r="EP2717" s="18"/>
      <c r="EQ2717" s="18"/>
      <c r="ER2717" s="18"/>
      <c r="ES2717" s="18"/>
      <c r="ET2717" s="18"/>
      <c r="EU2717" s="18"/>
      <c r="EV2717" s="18"/>
      <c r="EW2717" s="18"/>
      <c r="EX2717" s="18"/>
      <c r="EY2717" s="18"/>
      <c r="EZ2717" s="18"/>
      <c r="FA2717" s="18"/>
      <c r="FB2717" s="18"/>
      <c r="FC2717" s="18"/>
      <c r="FD2717" s="18"/>
      <c r="FE2717" s="18"/>
      <c r="FF2717" s="18"/>
      <c r="FG2717" s="18"/>
      <c r="FH2717" s="18"/>
      <c r="FI2717" s="18"/>
      <c r="FJ2717" s="18"/>
      <c r="FK2717" s="18"/>
      <c r="FL2717" s="18"/>
      <c r="FM2717" s="18"/>
      <c r="FN2717" s="18"/>
      <c r="FO2717" s="18"/>
      <c r="FP2717" s="18"/>
      <c r="FQ2717" s="18"/>
      <c r="FR2717" s="18"/>
      <c r="FS2717" s="18"/>
      <c r="FT2717" s="18"/>
      <c r="FU2717" s="18"/>
      <c r="FV2717" s="18"/>
      <c r="FW2717" s="18"/>
      <c r="FX2717" s="18"/>
      <c r="FY2717" s="18"/>
      <c r="FZ2717" s="18"/>
      <c r="GA2717" s="18"/>
      <c r="GB2717" s="18"/>
      <c r="GC2717" s="18"/>
      <c r="GD2717" s="18"/>
      <c r="GE2717" s="18"/>
      <c r="GF2717" s="18"/>
      <c r="GG2717" s="18"/>
      <c r="GH2717" s="18"/>
      <c r="GI2717" s="18"/>
      <c r="GJ2717" s="18"/>
      <c r="GK2717" s="18"/>
      <c r="GL2717" s="18"/>
      <c r="GM2717" s="18"/>
      <c r="GN2717" s="18"/>
      <c r="GO2717" s="18"/>
      <c r="GP2717" s="18"/>
      <c r="GQ2717" s="18"/>
      <c r="GR2717" s="18"/>
      <c r="GS2717" s="18"/>
      <c r="GT2717" s="18"/>
    </row>
    <row r="2718" spans="1:202" x14ac:dyDescent="0.2">
      <c r="A2718" s="122"/>
      <c r="B2718" s="3"/>
      <c r="C2718" s="3"/>
      <c r="D2718" s="4"/>
      <c r="E2718" s="5"/>
      <c r="F2718" s="19"/>
      <c r="G2718" s="6"/>
      <c r="H2718" s="5"/>
      <c r="I2718" s="5"/>
      <c r="J2718" s="5"/>
      <c r="K2718" s="3"/>
      <c r="L2718" s="20"/>
      <c r="M2718" s="8"/>
      <c r="N2718" s="3"/>
      <c r="O2718" s="3"/>
      <c r="P2718" s="21"/>
      <c r="Q2718" s="2"/>
      <c r="R2718" s="9"/>
      <c r="S2718" s="9"/>
      <c r="T2718" s="9"/>
      <c r="U2718" s="9"/>
      <c r="V2718" s="9"/>
      <c r="W2718" s="9"/>
      <c r="X2718" s="9"/>
      <c r="Y2718" s="9"/>
      <c r="Z2718" s="9"/>
      <c r="AA2718" s="9"/>
      <c r="AB2718" s="9"/>
      <c r="AC2718" s="9"/>
      <c r="AD2718" s="9"/>
      <c r="AE2718" s="9"/>
      <c r="AF2718" s="59">
        <f t="shared" si="904"/>
        <v>45172</v>
      </c>
      <c r="AG2718" s="15">
        <f t="shared" si="901"/>
        <v>0</v>
      </c>
      <c r="AH2718" s="15">
        <f t="shared" si="901"/>
        <v>0</v>
      </c>
      <c r="AI2718" s="4">
        <f t="shared" si="901"/>
        <v>0</v>
      </c>
      <c r="AJ2718" s="16">
        <f t="shared" si="901"/>
        <v>0</v>
      </c>
      <c r="AK2718" s="4">
        <f t="shared" si="901"/>
        <v>0</v>
      </c>
      <c r="AL2718" s="59">
        <f t="shared" si="902"/>
        <v>45172</v>
      </c>
      <c r="AM2718" s="16">
        <f t="shared" si="903"/>
        <v>0</v>
      </c>
      <c r="AN2718" s="15">
        <f t="shared" si="903"/>
        <v>0</v>
      </c>
      <c r="AO2718" s="9">
        <f t="shared" si="903"/>
        <v>0</v>
      </c>
      <c r="AP2718" s="17">
        <f t="shared" si="903"/>
        <v>0</v>
      </c>
      <c r="AQ2718" s="15">
        <f t="shared" si="903"/>
        <v>0</v>
      </c>
      <c r="AR2718" s="10">
        <f t="shared" si="903"/>
        <v>0</v>
      </c>
      <c r="AS2718" s="59">
        <f t="shared" si="903"/>
        <v>0</v>
      </c>
      <c r="AT2718" s="18"/>
      <c r="AU2718" s="18"/>
      <c r="AV2718" s="40"/>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8"/>
      <c r="FH2718" s="18"/>
      <c r="FI2718" s="18"/>
      <c r="FJ2718" s="18"/>
      <c r="FK2718" s="18"/>
      <c r="FL2718" s="18"/>
      <c r="FM2718" s="18"/>
      <c r="FN2718" s="18"/>
      <c r="FO2718" s="18"/>
      <c r="FP2718" s="18"/>
      <c r="FQ2718" s="18"/>
      <c r="FR2718" s="18"/>
      <c r="FS2718" s="18"/>
      <c r="FT2718" s="18"/>
      <c r="FU2718" s="18"/>
      <c r="FV2718" s="18"/>
      <c r="FW2718" s="18"/>
      <c r="FX2718" s="18"/>
      <c r="FY2718" s="18"/>
      <c r="FZ2718" s="18"/>
      <c r="GA2718" s="18"/>
      <c r="GB2718" s="18"/>
      <c r="GC2718" s="18"/>
      <c r="GD2718" s="18"/>
      <c r="GE2718" s="18"/>
      <c r="GF2718" s="18"/>
      <c r="GG2718" s="18"/>
      <c r="GH2718" s="18"/>
      <c r="GI2718" s="18"/>
      <c r="GJ2718" s="18"/>
      <c r="GK2718" s="18"/>
      <c r="GL2718" s="18"/>
      <c r="GM2718" s="18"/>
      <c r="GN2718" s="18"/>
      <c r="GO2718" s="18"/>
      <c r="GP2718" s="18"/>
      <c r="GQ2718" s="18"/>
      <c r="GR2718" s="18"/>
      <c r="GS2718" s="18"/>
      <c r="GT2718" s="18"/>
    </row>
    <row r="2719" spans="1:202" x14ac:dyDescent="0.2">
      <c r="A2719" s="122"/>
      <c r="B2719" s="3"/>
      <c r="C2719" s="3"/>
      <c r="D2719" s="4"/>
      <c r="E2719" s="5"/>
      <c r="F2719" s="19"/>
      <c r="G2719" s="6"/>
      <c r="H2719" s="5"/>
      <c r="I2719" s="5"/>
      <c r="J2719" s="5"/>
      <c r="K2719" s="3"/>
      <c r="L2719" s="20"/>
      <c r="M2719" s="8"/>
      <c r="N2719" s="3"/>
      <c r="O2719" s="3"/>
      <c r="P2719" s="21"/>
      <c r="Q2719" s="2"/>
      <c r="R2719" s="9"/>
      <c r="S2719" s="9"/>
      <c r="T2719" s="9"/>
      <c r="U2719" s="9"/>
      <c r="V2719" s="9"/>
      <c r="W2719" s="9"/>
      <c r="X2719" s="9"/>
      <c r="Y2719" s="9"/>
      <c r="Z2719" s="9"/>
      <c r="AA2719" s="9"/>
      <c r="AB2719" s="9"/>
      <c r="AC2719" s="9"/>
      <c r="AD2719" s="9"/>
      <c r="AE2719" s="9"/>
      <c r="AF2719" s="59">
        <f t="shared" si="904"/>
        <v>45173</v>
      </c>
      <c r="AG2719" s="15">
        <f t="shared" si="901"/>
        <v>0</v>
      </c>
      <c r="AH2719" s="15">
        <f t="shared" si="901"/>
        <v>0</v>
      </c>
      <c r="AI2719" s="4">
        <f t="shared" si="901"/>
        <v>0</v>
      </c>
      <c r="AJ2719" s="16">
        <f t="shared" si="901"/>
        <v>0</v>
      </c>
      <c r="AK2719" s="4">
        <f t="shared" si="901"/>
        <v>0</v>
      </c>
      <c r="AL2719" s="59">
        <f t="shared" si="902"/>
        <v>45173</v>
      </c>
      <c r="AM2719" s="16">
        <f t="shared" si="903"/>
        <v>0</v>
      </c>
      <c r="AN2719" s="15">
        <f t="shared" si="903"/>
        <v>0</v>
      </c>
      <c r="AO2719" s="9">
        <f t="shared" si="903"/>
        <v>0</v>
      </c>
      <c r="AP2719" s="17">
        <f t="shared" si="903"/>
        <v>0</v>
      </c>
      <c r="AQ2719" s="15">
        <f t="shared" si="903"/>
        <v>0</v>
      </c>
      <c r="AR2719" s="10">
        <f t="shared" si="903"/>
        <v>0</v>
      </c>
      <c r="AS2719" s="59">
        <f t="shared" si="903"/>
        <v>0</v>
      </c>
      <c r="AT2719" s="18"/>
      <c r="AU2719" s="18"/>
      <c r="AV2719" s="40"/>
      <c r="AW2719" s="18"/>
      <c r="AX2719" s="18"/>
      <c r="AY2719" s="18"/>
      <c r="AZ2719" s="18"/>
      <c r="BA2719" s="18"/>
      <c r="BB2719" s="18"/>
      <c r="BC2719" s="18"/>
      <c r="BD2719" s="18"/>
      <c r="BE2719" s="18"/>
      <c r="BF2719" s="18"/>
      <c r="BG2719" s="18"/>
      <c r="BH2719" s="18"/>
      <c r="BI2719" s="18"/>
      <c r="BJ2719" s="18"/>
      <c r="BK2719" s="18"/>
      <c r="BL2719" s="18"/>
      <c r="BM2719" s="18"/>
      <c r="BN2719" s="18"/>
      <c r="BO2719" s="18"/>
      <c r="BP2719" s="18"/>
      <c r="BQ2719" s="18"/>
      <c r="BR2719" s="18"/>
      <c r="BS2719" s="18"/>
      <c r="BT2719" s="18"/>
      <c r="BU2719" s="18"/>
      <c r="BV2719" s="18"/>
      <c r="BW2719" s="18"/>
      <c r="BX2719" s="18"/>
      <c r="BY2719" s="18"/>
      <c r="BZ2719" s="18"/>
      <c r="CA2719" s="18"/>
      <c r="CB2719" s="18"/>
      <c r="CC2719" s="18"/>
      <c r="CD2719" s="18"/>
      <c r="CE2719" s="18"/>
      <c r="CF2719" s="18"/>
      <c r="CG2719" s="18"/>
      <c r="CH2719" s="18"/>
      <c r="CI2719" s="18"/>
      <c r="CJ2719" s="18"/>
      <c r="CK2719" s="18"/>
      <c r="CL2719" s="18"/>
      <c r="CM2719" s="18"/>
      <c r="CN2719" s="18"/>
      <c r="CO2719" s="18"/>
      <c r="CP2719" s="18"/>
      <c r="CQ2719" s="18"/>
      <c r="CR2719" s="18"/>
      <c r="CS2719" s="18"/>
      <c r="CT2719" s="18"/>
      <c r="CU2719" s="18"/>
      <c r="CV2719" s="18"/>
      <c r="CW2719" s="18"/>
      <c r="CX2719" s="18"/>
      <c r="CY2719" s="18"/>
      <c r="CZ2719" s="18"/>
      <c r="DA2719" s="18"/>
      <c r="DB2719" s="18"/>
      <c r="DC2719" s="18"/>
      <c r="DD2719" s="18"/>
      <c r="DE2719" s="18"/>
      <c r="DF2719" s="18"/>
      <c r="DG2719" s="18"/>
      <c r="DH2719" s="18"/>
      <c r="DI2719" s="18"/>
      <c r="DJ2719" s="18"/>
      <c r="DK2719" s="18"/>
      <c r="DL2719" s="18"/>
      <c r="DM2719" s="18"/>
      <c r="DN2719" s="18"/>
      <c r="DO2719" s="18"/>
      <c r="DP2719" s="18"/>
      <c r="DQ2719" s="18"/>
      <c r="DR2719" s="18"/>
      <c r="DS2719" s="18"/>
      <c r="DT2719" s="18"/>
      <c r="DU2719" s="18"/>
      <c r="DV2719" s="18"/>
      <c r="DW2719" s="18"/>
      <c r="DX2719" s="18"/>
      <c r="DY2719" s="18"/>
      <c r="DZ2719" s="18"/>
      <c r="EA2719" s="18"/>
      <c r="EB2719" s="18"/>
      <c r="EC2719" s="18"/>
      <c r="ED2719" s="18"/>
      <c r="EE2719" s="18"/>
      <c r="EF2719" s="18"/>
      <c r="EG2719" s="18"/>
      <c r="EH2719" s="18"/>
      <c r="EI2719" s="18"/>
      <c r="EJ2719" s="18"/>
      <c r="EK2719" s="18"/>
      <c r="EL2719" s="18"/>
      <c r="EM2719" s="18"/>
      <c r="EN2719" s="18"/>
      <c r="EO2719" s="18"/>
      <c r="EP2719" s="18"/>
      <c r="EQ2719" s="18"/>
      <c r="ER2719" s="18"/>
      <c r="ES2719" s="18"/>
      <c r="ET2719" s="18"/>
      <c r="EU2719" s="18"/>
      <c r="EV2719" s="18"/>
      <c r="EW2719" s="18"/>
      <c r="EX2719" s="18"/>
      <c r="EY2719" s="18"/>
      <c r="EZ2719" s="18"/>
      <c r="FA2719" s="18"/>
      <c r="FB2719" s="18"/>
      <c r="FC2719" s="18"/>
      <c r="FD2719" s="18"/>
      <c r="FE2719" s="18"/>
      <c r="FF2719" s="18"/>
      <c r="FG2719" s="18"/>
      <c r="FH2719" s="18"/>
      <c r="FI2719" s="18"/>
      <c r="FJ2719" s="18"/>
      <c r="FK2719" s="18"/>
      <c r="FL2719" s="18"/>
      <c r="FM2719" s="18"/>
      <c r="FN2719" s="18"/>
      <c r="FO2719" s="18"/>
      <c r="FP2719" s="18"/>
      <c r="FQ2719" s="18"/>
      <c r="FR2719" s="18"/>
      <c r="FS2719" s="18"/>
      <c r="FT2719" s="18"/>
      <c r="FU2719" s="18"/>
      <c r="FV2719" s="18"/>
      <c r="FW2719" s="18"/>
      <c r="FX2719" s="18"/>
      <c r="FY2719" s="18"/>
      <c r="FZ2719" s="18"/>
      <c r="GA2719" s="18"/>
      <c r="GB2719" s="18"/>
      <c r="GC2719" s="18"/>
      <c r="GD2719" s="18"/>
      <c r="GE2719" s="18"/>
      <c r="GF2719" s="18"/>
      <c r="GG2719" s="18"/>
      <c r="GH2719" s="18"/>
      <c r="GI2719" s="18"/>
      <c r="GJ2719" s="18"/>
      <c r="GK2719" s="18"/>
      <c r="GL2719" s="18"/>
      <c r="GM2719" s="18"/>
      <c r="GN2719" s="18"/>
      <c r="GO2719" s="18"/>
      <c r="GP2719" s="18"/>
      <c r="GQ2719" s="18"/>
      <c r="GR2719" s="18"/>
      <c r="GS2719" s="18"/>
      <c r="GT2719" s="18"/>
    </row>
    <row r="2720" spans="1:202" x14ac:dyDescent="0.2">
      <c r="A2720" s="122"/>
      <c r="B2720" s="3"/>
      <c r="C2720" s="3"/>
      <c r="D2720" s="4"/>
      <c r="E2720" s="5"/>
      <c r="F2720" s="19"/>
      <c r="G2720" s="6"/>
      <c r="H2720" s="5"/>
      <c r="I2720" s="5"/>
      <c r="J2720" s="5"/>
      <c r="K2720" s="3"/>
      <c r="L2720" s="20"/>
      <c r="M2720" s="8"/>
      <c r="N2720" s="3"/>
      <c r="O2720" s="3"/>
      <c r="P2720" s="21"/>
      <c r="Q2720" s="2"/>
      <c r="R2720" s="9"/>
      <c r="S2720" s="9"/>
      <c r="T2720" s="9"/>
      <c r="U2720" s="9"/>
      <c r="V2720" s="9"/>
      <c r="W2720" s="9"/>
      <c r="X2720" s="9"/>
      <c r="Y2720" s="9"/>
      <c r="Z2720" s="9"/>
      <c r="AA2720" s="9"/>
      <c r="AB2720" s="9"/>
      <c r="AC2720" s="9"/>
      <c r="AD2720" s="9"/>
      <c r="AE2720" s="9"/>
      <c r="AF2720" s="59">
        <f t="shared" si="904"/>
        <v>45174</v>
      </c>
      <c r="AG2720" s="15">
        <f t="shared" si="901"/>
        <v>0</v>
      </c>
      <c r="AH2720" s="15">
        <f t="shared" si="901"/>
        <v>0</v>
      </c>
      <c r="AI2720" s="4">
        <f t="shared" si="901"/>
        <v>0</v>
      </c>
      <c r="AJ2720" s="16">
        <f t="shared" si="901"/>
        <v>0</v>
      </c>
      <c r="AK2720" s="4">
        <f t="shared" si="901"/>
        <v>0</v>
      </c>
      <c r="AL2720" s="59">
        <f t="shared" si="902"/>
        <v>45174</v>
      </c>
      <c r="AM2720" s="16">
        <f t="shared" si="903"/>
        <v>0</v>
      </c>
      <c r="AN2720" s="15">
        <f t="shared" si="903"/>
        <v>0</v>
      </c>
      <c r="AO2720" s="9">
        <f t="shared" si="903"/>
        <v>0</v>
      </c>
      <c r="AP2720" s="17">
        <f t="shared" si="903"/>
        <v>0</v>
      </c>
      <c r="AQ2720" s="15">
        <f t="shared" si="903"/>
        <v>0</v>
      </c>
      <c r="AR2720" s="10">
        <f t="shared" si="903"/>
        <v>0</v>
      </c>
      <c r="AS2720" s="59">
        <f t="shared" si="903"/>
        <v>0</v>
      </c>
      <c r="AT2720" s="18"/>
      <c r="AU2720" s="18"/>
      <c r="AV2720" s="40"/>
      <c r="AW2720" s="18"/>
      <c r="AX2720" s="18"/>
      <c r="AY2720" s="18"/>
      <c r="AZ2720" s="18"/>
      <c r="BA2720" s="18"/>
      <c r="BB2720" s="18"/>
      <c r="BC2720" s="18"/>
      <c r="BD2720" s="18"/>
      <c r="BE2720" s="18"/>
      <c r="BF2720" s="18"/>
      <c r="BG2720" s="18"/>
      <c r="BH2720" s="18"/>
      <c r="BI2720" s="18"/>
      <c r="BJ2720" s="18"/>
      <c r="BK2720" s="18"/>
      <c r="BL2720" s="18"/>
      <c r="BM2720" s="18"/>
      <c r="BN2720" s="18"/>
      <c r="BO2720" s="18"/>
      <c r="BP2720" s="18"/>
      <c r="BQ2720" s="18"/>
      <c r="BR2720" s="18"/>
      <c r="BS2720" s="18"/>
      <c r="BT2720" s="18"/>
      <c r="BU2720" s="18"/>
      <c r="BV2720" s="18"/>
      <c r="BW2720" s="18"/>
      <c r="BX2720" s="18"/>
      <c r="BY2720" s="18"/>
      <c r="BZ2720" s="18"/>
      <c r="CA2720" s="18"/>
      <c r="CB2720" s="18"/>
      <c r="CC2720" s="18"/>
      <c r="CD2720" s="18"/>
      <c r="CE2720" s="18"/>
      <c r="CF2720" s="18"/>
      <c r="CG2720" s="18"/>
      <c r="CH2720" s="18"/>
      <c r="CI2720" s="18"/>
      <c r="CJ2720" s="18"/>
      <c r="CK2720" s="18"/>
      <c r="CL2720" s="18"/>
      <c r="CM2720" s="18"/>
      <c r="CN2720" s="18"/>
      <c r="CO2720" s="18"/>
      <c r="CP2720" s="18"/>
      <c r="CQ2720" s="18"/>
      <c r="CR2720" s="18"/>
      <c r="CS2720" s="18"/>
      <c r="CT2720" s="18"/>
      <c r="CU2720" s="18"/>
      <c r="CV2720" s="18"/>
      <c r="CW2720" s="18"/>
      <c r="CX2720" s="18"/>
      <c r="CY2720" s="18"/>
      <c r="CZ2720" s="18"/>
      <c r="DA2720" s="18"/>
      <c r="DB2720" s="18"/>
      <c r="DC2720" s="18"/>
      <c r="DD2720" s="18"/>
      <c r="DE2720" s="18"/>
      <c r="DF2720" s="18"/>
      <c r="DG2720" s="18"/>
      <c r="DH2720" s="18"/>
      <c r="DI2720" s="18"/>
      <c r="DJ2720" s="18"/>
      <c r="DK2720" s="18"/>
      <c r="DL2720" s="18"/>
      <c r="DM2720" s="18"/>
      <c r="DN2720" s="18"/>
      <c r="DO2720" s="18"/>
      <c r="DP2720" s="18"/>
      <c r="DQ2720" s="18"/>
      <c r="DR2720" s="18"/>
      <c r="DS2720" s="18"/>
      <c r="DT2720" s="18"/>
      <c r="DU2720" s="18"/>
      <c r="DV2720" s="18"/>
      <c r="DW2720" s="18"/>
      <c r="DX2720" s="18"/>
      <c r="DY2720" s="18"/>
      <c r="DZ2720" s="18"/>
      <c r="EA2720" s="18"/>
      <c r="EB2720" s="18"/>
      <c r="EC2720" s="18"/>
      <c r="ED2720" s="18"/>
      <c r="EE2720" s="18"/>
      <c r="EF2720" s="18"/>
      <c r="EG2720" s="18"/>
      <c r="EH2720" s="18"/>
      <c r="EI2720" s="18"/>
      <c r="EJ2720" s="18"/>
      <c r="EK2720" s="18"/>
      <c r="EL2720" s="18"/>
      <c r="EM2720" s="18"/>
      <c r="EN2720" s="18"/>
      <c r="EO2720" s="18"/>
      <c r="EP2720" s="18"/>
      <c r="EQ2720" s="18"/>
      <c r="ER2720" s="18"/>
      <c r="ES2720" s="18"/>
      <c r="ET2720" s="18"/>
      <c r="EU2720" s="18"/>
      <c r="EV2720" s="18"/>
      <c r="EW2720" s="18"/>
      <c r="EX2720" s="18"/>
      <c r="EY2720" s="18"/>
      <c r="EZ2720" s="18"/>
      <c r="FA2720" s="18"/>
      <c r="FB2720" s="18"/>
      <c r="FC2720" s="18"/>
      <c r="FD2720" s="18"/>
      <c r="FE2720" s="18"/>
      <c r="FF2720" s="18"/>
      <c r="FG2720" s="18"/>
      <c r="FH2720" s="18"/>
      <c r="FI2720" s="18"/>
      <c r="FJ2720" s="18"/>
      <c r="FK2720" s="18"/>
      <c r="FL2720" s="18"/>
      <c r="FM2720" s="18"/>
      <c r="FN2720" s="18"/>
      <c r="FO2720" s="18"/>
      <c r="FP2720" s="18"/>
      <c r="FQ2720" s="18"/>
      <c r="FR2720" s="18"/>
      <c r="FS2720" s="18"/>
      <c r="FT2720" s="18"/>
      <c r="FU2720" s="18"/>
      <c r="FV2720" s="18"/>
      <c r="FW2720" s="18"/>
      <c r="FX2720" s="18"/>
      <c r="FY2720" s="18"/>
      <c r="FZ2720" s="18"/>
      <c r="GA2720" s="18"/>
      <c r="GB2720" s="18"/>
      <c r="GC2720" s="18"/>
      <c r="GD2720" s="18"/>
      <c r="GE2720" s="18"/>
      <c r="GF2720" s="18"/>
      <c r="GG2720" s="18"/>
      <c r="GH2720" s="18"/>
      <c r="GI2720" s="18"/>
      <c r="GJ2720" s="18"/>
      <c r="GK2720" s="18"/>
      <c r="GL2720" s="18"/>
      <c r="GM2720" s="18"/>
      <c r="GN2720" s="18"/>
      <c r="GO2720" s="18"/>
      <c r="GP2720" s="18"/>
      <c r="GQ2720" s="18"/>
      <c r="GR2720" s="18"/>
      <c r="GS2720" s="18"/>
      <c r="GT2720" s="18"/>
    </row>
    <row r="2721" spans="1:202" x14ac:dyDescent="0.2">
      <c r="A2721" s="122"/>
      <c r="B2721" s="3"/>
      <c r="C2721" s="3"/>
      <c r="D2721" s="4"/>
      <c r="E2721" s="5"/>
      <c r="F2721" s="19"/>
      <c r="G2721" s="6"/>
      <c r="H2721" s="5"/>
      <c r="I2721" s="5"/>
      <c r="J2721" s="5"/>
      <c r="K2721" s="3"/>
      <c r="L2721" s="20"/>
      <c r="M2721" s="8"/>
      <c r="N2721" s="3"/>
      <c r="O2721" s="3"/>
      <c r="P2721" s="21"/>
      <c r="Q2721" s="2"/>
      <c r="R2721" s="9"/>
      <c r="S2721" s="9"/>
      <c r="T2721" s="9"/>
      <c r="U2721" s="9"/>
      <c r="V2721" s="9"/>
      <c r="W2721" s="9"/>
      <c r="X2721" s="9"/>
      <c r="Y2721" s="9"/>
      <c r="Z2721" s="9"/>
      <c r="AA2721" s="9"/>
      <c r="AB2721" s="9"/>
      <c r="AC2721" s="9"/>
      <c r="AD2721" s="9"/>
      <c r="AE2721" s="9"/>
      <c r="AF2721" s="59">
        <f t="shared" si="904"/>
        <v>45175</v>
      </c>
      <c r="AG2721" s="15">
        <f t="shared" si="901"/>
        <v>0</v>
      </c>
      <c r="AH2721" s="15">
        <f t="shared" si="901"/>
        <v>0</v>
      </c>
      <c r="AI2721" s="4">
        <f t="shared" si="901"/>
        <v>0</v>
      </c>
      <c r="AJ2721" s="16">
        <f t="shared" si="901"/>
        <v>0</v>
      </c>
      <c r="AK2721" s="4">
        <f t="shared" si="901"/>
        <v>0</v>
      </c>
      <c r="AL2721" s="59">
        <f t="shared" si="902"/>
        <v>45175</v>
      </c>
      <c r="AM2721" s="16">
        <f t="shared" si="903"/>
        <v>0</v>
      </c>
      <c r="AN2721" s="15">
        <f t="shared" si="903"/>
        <v>0</v>
      </c>
      <c r="AO2721" s="9">
        <f t="shared" si="903"/>
        <v>0</v>
      </c>
      <c r="AP2721" s="17">
        <f t="shared" si="903"/>
        <v>0</v>
      </c>
      <c r="AQ2721" s="15">
        <f t="shared" si="903"/>
        <v>0</v>
      </c>
      <c r="AR2721" s="10">
        <f t="shared" si="903"/>
        <v>0</v>
      </c>
      <c r="AS2721" s="59">
        <f t="shared" si="903"/>
        <v>0</v>
      </c>
      <c r="AT2721" s="18"/>
      <c r="AU2721" s="18"/>
      <c r="AV2721" s="40"/>
      <c r="AW2721" s="18"/>
      <c r="AX2721" s="18"/>
      <c r="AY2721" s="18"/>
      <c r="AZ2721" s="18"/>
      <c r="BA2721" s="18"/>
      <c r="BB2721" s="18"/>
      <c r="BC2721" s="18"/>
      <c r="BD2721" s="18"/>
      <c r="BE2721" s="18"/>
      <c r="BF2721" s="18"/>
      <c r="BG2721" s="18"/>
      <c r="BH2721" s="18"/>
      <c r="BI2721" s="18"/>
      <c r="BJ2721" s="18"/>
      <c r="BK2721" s="18"/>
      <c r="BL2721" s="18"/>
      <c r="BM2721" s="18"/>
      <c r="BN2721" s="18"/>
      <c r="BO2721" s="18"/>
      <c r="BP2721" s="18"/>
      <c r="BQ2721" s="18"/>
      <c r="BR2721" s="18"/>
      <c r="BS2721" s="18"/>
      <c r="BT2721" s="18"/>
      <c r="BU2721" s="18"/>
      <c r="BV2721" s="18"/>
      <c r="BW2721" s="18"/>
      <c r="BX2721" s="18"/>
      <c r="BY2721" s="18"/>
      <c r="BZ2721" s="18"/>
      <c r="CA2721" s="18"/>
      <c r="CB2721" s="18"/>
      <c r="CC2721" s="18"/>
      <c r="CD2721" s="18"/>
      <c r="CE2721" s="18"/>
      <c r="CF2721" s="18"/>
      <c r="CG2721" s="18"/>
      <c r="CH2721" s="18"/>
      <c r="CI2721" s="18"/>
      <c r="CJ2721" s="18"/>
      <c r="CK2721" s="18"/>
      <c r="CL2721" s="18"/>
      <c r="CM2721" s="18"/>
      <c r="CN2721" s="18"/>
      <c r="CO2721" s="18"/>
      <c r="CP2721" s="18"/>
      <c r="CQ2721" s="18"/>
      <c r="CR2721" s="18"/>
      <c r="CS2721" s="18"/>
      <c r="CT2721" s="18"/>
      <c r="CU2721" s="18"/>
      <c r="CV2721" s="18"/>
      <c r="CW2721" s="18"/>
      <c r="CX2721" s="18"/>
      <c r="CY2721" s="18"/>
      <c r="CZ2721" s="18"/>
      <c r="DA2721" s="18"/>
      <c r="DB2721" s="18"/>
      <c r="DC2721" s="18"/>
      <c r="DD2721" s="18"/>
      <c r="DE2721" s="18"/>
      <c r="DF2721" s="18"/>
      <c r="DG2721" s="18"/>
      <c r="DH2721" s="18"/>
      <c r="DI2721" s="18"/>
      <c r="DJ2721" s="18"/>
      <c r="DK2721" s="18"/>
      <c r="DL2721" s="18"/>
      <c r="DM2721" s="18"/>
      <c r="DN2721" s="18"/>
      <c r="DO2721" s="18"/>
      <c r="DP2721" s="18"/>
      <c r="DQ2721" s="18"/>
      <c r="DR2721" s="18"/>
      <c r="DS2721" s="18"/>
      <c r="DT2721" s="18"/>
      <c r="DU2721" s="18"/>
      <c r="DV2721" s="18"/>
      <c r="DW2721" s="18"/>
      <c r="DX2721" s="18"/>
      <c r="DY2721" s="18"/>
      <c r="DZ2721" s="18"/>
      <c r="EA2721" s="18"/>
      <c r="EB2721" s="18"/>
      <c r="EC2721" s="18"/>
      <c r="ED2721" s="18"/>
      <c r="EE2721" s="18"/>
      <c r="EF2721" s="18"/>
      <c r="EG2721" s="18"/>
      <c r="EH2721" s="18"/>
      <c r="EI2721" s="18"/>
      <c r="EJ2721" s="18"/>
      <c r="EK2721" s="18"/>
      <c r="EL2721" s="18"/>
      <c r="EM2721" s="18"/>
      <c r="EN2721" s="18"/>
      <c r="EO2721" s="18"/>
      <c r="EP2721" s="18"/>
      <c r="EQ2721" s="18"/>
      <c r="ER2721" s="18"/>
      <c r="ES2721" s="18"/>
      <c r="ET2721" s="18"/>
      <c r="EU2721" s="18"/>
      <c r="EV2721" s="18"/>
      <c r="EW2721" s="18"/>
      <c r="EX2721" s="18"/>
      <c r="EY2721" s="18"/>
      <c r="EZ2721" s="18"/>
      <c r="FA2721" s="18"/>
      <c r="FB2721" s="18"/>
      <c r="FC2721" s="18"/>
      <c r="FD2721" s="18"/>
      <c r="FE2721" s="18"/>
      <c r="FF2721" s="18"/>
      <c r="FG2721" s="18"/>
      <c r="FH2721" s="18"/>
      <c r="FI2721" s="18"/>
      <c r="FJ2721" s="18"/>
      <c r="FK2721" s="18"/>
      <c r="FL2721" s="18"/>
      <c r="FM2721" s="18"/>
      <c r="FN2721" s="18"/>
      <c r="FO2721" s="18"/>
      <c r="FP2721" s="18"/>
      <c r="FQ2721" s="18"/>
      <c r="FR2721" s="18"/>
      <c r="FS2721" s="18"/>
      <c r="FT2721" s="18"/>
      <c r="FU2721" s="18"/>
      <c r="FV2721" s="18"/>
      <c r="FW2721" s="18"/>
      <c r="FX2721" s="18"/>
      <c r="FY2721" s="18"/>
      <c r="FZ2721" s="18"/>
      <c r="GA2721" s="18"/>
      <c r="GB2721" s="18"/>
      <c r="GC2721" s="18"/>
      <c r="GD2721" s="18"/>
      <c r="GE2721" s="18"/>
      <c r="GF2721" s="18"/>
      <c r="GG2721" s="18"/>
      <c r="GH2721" s="18"/>
      <c r="GI2721" s="18"/>
      <c r="GJ2721" s="18"/>
      <c r="GK2721" s="18"/>
      <c r="GL2721" s="18"/>
      <c r="GM2721" s="18"/>
      <c r="GN2721" s="18"/>
      <c r="GO2721" s="18"/>
      <c r="GP2721" s="18"/>
      <c r="GQ2721" s="18"/>
      <c r="GR2721" s="18"/>
      <c r="GS2721" s="18"/>
      <c r="GT2721" s="18"/>
    </row>
    <row r="2722" spans="1:202" x14ac:dyDescent="0.2">
      <c r="A2722" s="122"/>
      <c r="B2722" s="3"/>
      <c r="C2722" s="3"/>
      <c r="D2722" s="4"/>
      <c r="E2722" s="5"/>
      <c r="F2722" s="19"/>
      <c r="G2722" s="6"/>
      <c r="H2722" s="5"/>
      <c r="I2722" s="5"/>
      <c r="J2722" s="5"/>
      <c r="K2722" s="3"/>
      <c r="L2722" s="20"/>
      <c r="M2722" s="8"/>
      <c r="N2722" s="3"/>
      <c r="O2722" s="3"/>
      <c r="P2722" s="21"/>
      <c r="Q2722" s="2"/>
      <c r="R2722" s="9"/>
      <c r="S2722" s="9"/>
      <c r="T2722" s="9"/>
      <c r="U2722" s="9"/>
      <c r="V2722" s="9"/>
      <c r="W2722" s="9"/>
      <c r="X2722" s="9"/>
      <c r="Y2722" s="9"/>
      <c r="Z2722" s="9"/>
      <c r="AA2722" s="9"/>
      <c r="AB2722" s="9"/>
      <c r="AC2722" s="9"/>
      <c r="AD2722" s="9"/>
      <c r="AE2722" s="9"/>
      <c r="AF2722" s="59">
        <f t="shared" si="904"/>
        <v>45176</v>
      </c>
      <c r="AG2722" s="15">
        <f t="shared" si="901"/>
        <v>0</v>
      </c>
      <c r="AH2722" s="15">
        <f t="shared" si="901"/>
        <v>0</v>
      </c>
      <c r="AI2722" s="4">
        <f t="shared" si="901"/>
        <v>0</v>
      </c>
      <c r="AJ2722" s="16">
        <f t="shared" si="901"/>
        <v>0</v>
      </c>
      <c r="AK2722" s="4">
        <f t="shared" si="901"/>
        <v>0</v>
      </c>
      <c r="AL2722" s="59">
        <f t="shared" si="902"/>
        <v>45176</v>
      </c>
      <c r="AM2722" s="16">
        <f t="shared" si="903"/>
        <v>0</v>
      </c>
      <c r="AN2722" s="15">
        <f t="shared" si="903"/>
        <v>0</v>
      </c>
      <c r="AO2722" s="9">
        <f t="shared" si="903"/>
        <v>0</v>
      </c>
      <c r="AP2722" s="17">
        <f t="shared" si="903"/>
        <v>0</v>
      </c>
      <c r="AQ2722" s="15">
        <f t="shared" si="903"/>
        <v>0</v>
      </c>
      <c r="AR2722" s="10">
        <f t="shared" si="903"/>
        <v>0</v>
      </c>
      <c r="AS2722" s="59">
        <f t="shared" si="903"/>
        <v>0</v>
      </c>
      <c r="AT2722" s="18"/>
      <c r="AU2722" s="18"/>
      <c r="AV2722" s="40"/>
      <c r="AW2722" s="18"/>
      <c r="AX2722" s="18"/>
      <c r="AY2722" s="18"/>
      <c r="AZ2722" s="18"/>
      <c r="BA2722" s="18"/>
      <c r="BB2722" s="18"/>
      <c r="BC2722" s="18"/>
      <c r="BD2722" s="18"/>
      <c r="BE2722" s="18"/>
      <c r="BF2722" s="18"/>
      <c r="BG2722" s="18"/>
      <c r="BH2722" s="18"/>
      <c r="BI2722" s="18"/>
      <c r="BJ2722" s="18"/>
      <c r="BK2722" s="18"/>
      <c r="BL2722" s="18"/>
      <c r="BM2722" s="18"/>
      <c r="BN2722" s="18"/>
      <c r="BO2722" s="18"/>
      <c r="BP2722" s="18"/>
      <c r="BQ2722" s="18"/>
      <c r="BR2722" s="18"/>
      <c r="BS2722" s="18"/>
      <c r="BT2722" s="18"/>
      <c r="BU2722" s="18"/>
      <c r="BV2722" s="18"/>
      <c r="BW2722" s="18"/>
      <c r="BX2722" s="18"/>
      <c r="BY2722" s="18"/>
      <c r="BZ2722" s="18"/>
      <c r="CA2722" s="18"/>
      <c r="CB2722" s="18"/>
      <c r="CC2722" s="18"/>
      <c r="CD2722" s="18"/>
      <c r="CE2722" s="18"/>
      <c r="CF2722" s="18"/>
      <c r="CG2722" s="18"/>
      <c r="CH2722" s="18"/>
      <c r="CI2722" s="18"/>
      <c r="CJ2722" s="18"/>
      <c r="CK2722" s="18"/>
      <c r="CL2722" s="18"/>
      <c r="CM2722" s="18"/>
      <c r="CN2722" s="18"/>
      <c r="CO2722" s="18"/>
      <c r="CP2722" s="18"/>
      <c r="CQ2722" s="18"/>
      <c r="CR2722" s="18"/>
      <c r="CS2722" s="18"/>
      <c r="CT2722" s="18"/>
      <c r="CU2722" s="18"/>
      <c r="CV2722" s="18"/>
      <c r="CW2722" s="18"/>
      <c r="CX2722" s="18"/>
      <c r="CY2722" s="18"/>
      <c r="CZ2722" s="18"/>
      <c r="DA2722" s="18"/>
      <c r="DB2722" s="18"/>
      <c r="DC2722" s="18"/>
      <c r="DD2722" s="18"/>
      <c r="DE2722" s="18"/>
      <c r="DF2722" s="18"/>
      <c r="DG2722" s="18"/>
      <c r="DH2722" s="18"/>
      <c r="DI2722" s="18"/>
      <c r="DJ2722" s="18"/>
      <c r="DK2722" s="18"/>
      <c r="DL2722" s="18"/>
      <c r="DM2722" s="18"/>
      <c r="DN2722" s="18"/>
      <c r="DO2722" s="18"/>
      <c r="DP2722" s="18"/>
      <c r="DQ2722" s="18"/>
      <c r="DR2722" s="18"/>
      <c r="DS2722" s="18"/>
      <c r="DT2722" s="18"/>
      <c r="DU2722" s="18"/>
      <c r="DV2722" s="18"/>
      <c r="DW2722" s="18"/>
      <c r="DX2722" s="18"/>
      <c r="DY2722" s="18"/>
      <c r="DZ2722" s="18"/>
      <c r="EA2722" s="18"/>
      <c r="EB2722" s="18"/>
      <c r="EC2722" s="18"/>
      <c r="ED2722" s="18"/>
      <c r="EE2722" s="18"/>
      <c r="EF2722" s="18"/>
      <c r="EG2722" s="18"/>
      <c r="EH2722" s="18"/>
      <c r="EI2722" s="18"/>
      <c r="EJ2722" s="18"/>
      <c r="EK2722" s="18"/>
      <c r="EL2722" s="18"/>
      <c r="EM2722" s="18"/>
      <c r="EN2722" s="18"/>
      <c r="EO2722" s="18"/>
      <c r="EP2722" s="18"/>
      <c r="EQ2722" s="18"/>
      <c r="ER2722" s="18"/>
      <c r="ES2722" s="18"/>
      <c r="ET2722" s="18"/>
      <c r="EU2722" s="18"/>
      <c r="EV2722" s="18"/>
      <c r="EW2722" s="18"/>
      <c r="EX2722" s="18"/>
      <c r="EY2722" s="18"/>
      <c r="EZ2722" s="18"/>
      <c r="FA2722" s="18"/>
      <c r="FB2722" s="18"/>
      <c r="FC2722" s="18"/>
      <c r="FD2722" s="18"/>
      <c r="FE2722" s="18"/>
      <c r="FF2722" s="18"/>
      <c r="FG2722" s="18"/>
      <c r="FH2722" s="18"/>
      <c r="FI2722" s="18"/>
      <c r="FJ2722" s="18"/>
      <c r="FK2722" s="18"/>
      <c r="FL2722" s="18"/>
      <c r="FM2722" s="18"/>
      <c r="FN2722" s="18"/>
      <c r="FO2722" s="18"/>
      <c r="FP2722" s="18"/>
      <c r="FQ2722" s="18"/>
      <c r="FR2722" s="18"/>
      <c r="FS2722" s="18"/>
      <c r="FT2722" s="18"/>
      <c r="FU2722" s="18"/>
      <c r="FV2722" s="18"/>
      <c r="FW2722" s="18"/>
      <c r="FX2722" s="18"/>
      <c r="FY2722" s="18"/>
      <c r="FZ2722" s="18"/>
      <c r="GA2722" s="18"/>
      <c r="GB2722" s="18"/>
      <c r="GC2722" s="18"/>
      <c r="GD2722" s="18"/>
      <c r="GE2722" s="18"/>
      <c r="GF2722" s="18"/>
      <c r="GG2722" s="18"/>
      <c r="GH2722" s="18"/>
      <c r="GI2722" s="18"/>
      <c r="GJ2722" s="18"/>
      <c r="GK2722" s="18"/>
      <c r="GL2722" s="18"/>
      <c r="GM2722" s="18"/>
      <c r="GN2722" s="18"/>
      <c r="GO2722" s="18"/>
      <c r="GP2722" s="18"/>
      <c r="GQ2722" s="18"/>
      <c r="GR2722" s="18"/>
      <c r="GS2722" s="18"/>
      <c r="GT2722" s="18"/>
    </row>
    <row r="2723" spans="1:202" x14ac:dyDescent="0.2">
      <c r="A2723" s="122"/>
      <c r="B2723" s="3"/>
      <c r="C2723" s="3"/>
      <c r="D2723" s="4"/>
      <c r="E2723" s="5"/>
      <c r="F2723" s="19"/>
      <c r="G2723" s="6"/>
      <c r="H2723" s="5"/>
      <c r="I2723" s="5"/>
      <c r="J2723" s="5"/>
      <c r="K2723" s="3"/>
      <c r="L2723" s="20"/>
      <c r="M2723" s="8"/>
      <c r="N2723" s="3"/>
      <c r="O2723" s="3"/>
      <c r="P2723" s="21"/>
      <c r="Q2723" s="2"/>
      <c r="R2723" s="9"/>
      <c r="S2723" s="9"/>
      <c r="T2723" s="9"/>
      <c r="U2723" s="9"/>
      <c r="V2723" s="9"/>
      <c r="W2723" s="9"/>
      <c r="X2723" s="9"/>
      <c r="Y2723" s="9"/>
      <c r="Z2723" s="9"/>
      <c r="AA2723" s="9"/>
      <c r="AB2723" s="9"/>
      <c r="AC2723" s="9"/>
      <c r="AD2723" s="9"/>
      <c r="AE2723" s="9"/>
      <c r="AF2723" s="59">
        <f t="shared" si="904"/>
        <v>45177</v>
      </c>
      <c r="AG2723" s="15">
        <f t="shared" si="901"/>
        <v>0</v>
      </c>
      <c r="AH2723" s="15">
        <f t="shared" si="901"/>
        <v>0</v>
      </c>
      <c r="AI2723" s="4">
        <f t="shared" si="901"/>
        <v>0</v>
      </c>
      <c r="AJ2723" s="16">
        <f t="shared" si="901"/>
        <v>0</v>
      </c>
      <c r="AK2723" s="4">
        <f t="shared" si="901"/>
        <v>0</v>
      </c>
      <c r="AL2723" s="59">
        <f t="shared" si="902"/>
        <v>45177</v>
      </c>
      <c r="AM2723" s="16">
        <f t="shared" si="903"/>
        <v>0</v>
      </c>
      <c r="AN2723" s="15">
        <f t="shared" si="903"/>
        <v>0</v>
      </c>
      <c r="AO2723" s="9">
        <f t="shared" si="903"/>
        <v>0</v>
      </c>
      <c r="AP2723" s="17">
        <f t="shared" si="903"/>
        <v>0</v>
      </c>
      <c r="AQ2723" s="15">
        <f t="shared" si="903"/>
        <v>0</v>
      </c>
      <c r="AR2723" s="10">
        <f t="shared" si="903"/>
        <v>0</v>
      </c>
      <c r="AS2723" s="59">
        <f t="shared" si="903"/>
        <v>0</v>
      </c>
      <c r="AT2723" s="18"/>
      <c r="AU2723" s="18"/>
      <c r="AV2723" s="40"/>
      <c r="AW2723" s="18"/>
      <c r="AX2723" s="18"/>
      <c r="AY2723" s="18"/>
      <c r="AZ2723" s="18"/>
      <c r="BA2723" s="18"/>
      <c r="BB2723" s="18"/>
      <c r="BC2723" s="18"/>
      <c r="BD2723" s="18"/>
      <c r="BE2723" s="18"/>
      <c r="BF2723" s="18"/>
      <c r="BG2723" s="18"/>
      <c r="BH2723" s="18"/>
      <c r="BI2723" s="18"/>
      <c r="BJ2723" s="18"/>
      <c r="BK2723" s="18"/>
      <c r="BL2723" s="18"/>
      <c r="BM2723" s="18"/>
      <c r="BN2723" s="18"/>
      <c r="BO2723" s="18"/>
      <c r="BP2723" s="18"/>
      <c r="BQ2723" s="18"/>
      <c r="BR2723" s="18"/>
      <c r="BS2723" s="18"/>
      <c r="BT2723" s="18"/>
      <c r="BU2723" s="18"/>
      <c r="BV2723" s="18"/>
      <c r="BW2723" s="18"/>
      <c r="BX2723" s="18"/>
      <c r="BY2723" s="18"/>
      <c r="BZ2723" s="18"/>
      <c r="CA2723" s="18"/>
      <c r="CB2723" s="18"/>
      <c r="CC2723" s="18"/>
      <c r="CD2723" s="18"/>
      <c r="CE2723" s="18"/>
      <c r="CF2723" s="18"/>
      <c r="CG2723" s="18"/>
      <c r="CH2723" s="18"/>
      <c r="CI2723" s="18"/>
      <c r="CJ2723" s="18"/>
      <c r="CK2723" s="18"/>
      <c r="CL2723" s="18"/>
      <c r="CM2723" s="18"/>
      <c r="CN2723" s="18"/>
      <c r="CO2723" s="18"/>
      <c r="CP2723" s="18"/>
      <c r="CQ2723" s="18"/>
      <c r="CR2723" s="18"/>
      <c r="CS2723" s="18"/>
      <c r="CT2723" s="18"/>
      <c r="CU2723" s="18"/>
      <c r="CV2723" s="18"/>
      <c r="CW2723" s="18"/>
      <c r="CX2723" s="18"/>
      <c r="CY2723" s="18"/>
      <c r="CZ2723" s="18"/>
      <c r="DA2723" s="18"/>
      <c r="DB2723" s="18"/>
      <c r="DC2723" s="18"/>
      <c r="DD2723" s="18"/>
      <c r="DE2723" s="18"/>
      <c r="DF2723" s="18"/>
      <c r="DG2723" s="18"/>
      <c r="DH2723" s="18"/>
      <c r="DI2723" s="18"/>
      <c r="DJ2723" s="18"/>
      <c r="DK2723" s="18"/>
      <c r="DL2723" s="18"/>
      <c r="DM2723" s="18"/>
      <c r="DN2723" s="18"/>
      <c r="DO2723" s="18"/>
      <c r="DP2723" s="18"/>
      <c r="DQ2723" s="18"/>
      <c r="DR2723" s="18"/>
      <c r="DS2723" s="18"/>
      <c r="DT2723" s="18"/>
      <c r="DU2723" s="18"/>
      <c r="DV2723" s="18"/>
      <c r="DW2723" s="18"/>
      <c r="DX2723" s="18"/>
      <c r="DY2723" s="18"/>
      <c r="DZ2723" s="18"/>
      <c r="EA2723" s="18"/>
      <c r="EB2723" s="18"/>
      <c r="EC2723" s="18"/>
      <c r="ED2723" s="18"/>
      <c r="EE2723" s="18"/>
      <c r="EF2723" s="18"/>
      <c r="EG2723" s="18"/>
      <c r="EH2723" s="18"/>
      <c r="EI2723" s="18"/>
      <c r="EJ2723" s="18"/>
      <c r="EK2723" s="18"/>
      <c r="EL2723" s="18"/>
      <c r="EM2723" s="18"/>
      <c r="EN2723" s="18"/>
      <c r="EO2723" s="18"/>
      <c r="EP2723" s="18"/>
      <c r="EQ2723" s="18"/>
      <c r="ER2723" s="18"/>
      <c r="ES2723" s="18"/>
      <c r="ET2723" s="18"/>
      <c r="EU2723" s="18"/>
      <c r="EV2723" s="18"/>
      <c r="EW2723" s="18"/>
      <c r="EX2723" s="18"/>
      <c r="EY2723" s="18"/>
      <c r="EZ2723" s="18"/>
      <c r="FA2723" s="18"/>
      <c r="FB2723" s="18"/>
      <c r="FC2723" s="18"/>
      <c r="FD2723" s="18"/>
      <c r="FE2723" s="18"/>
      <c r="FF2723" s="18"/>
      <c r="FG2723" s="18"/>
      <c r="FH2723" s="18"/>
      <c r="FI2723" s="18"/>
      <c r="FJ2723" s="18"/>
      <c r="FK2723" s="18"/>
      <c r="FL2723" s="18"/>
      <c r="FM2723" s="18"/>
      <c r="FN2723" s="18"/>
      <c r="FO2723" s="18"/>
      <c r="FP2723" s="18"/>
      <c r="FQ2723" s="18"/>
      <c r="FR2723" s="18"/>
      <c r="FS2723" s="18"/>
      <c r="FT2723" s="18"/>
      <c r="FU2723" s="18"/>
      <c r="FV2723" s="18"/>
      <c r="FW2723" s="18"/>
      <c r="FX2723" s="18"/>
      <c r="FY2723" s="18"/>
      <c r="FZ2723" s="18"/>
      <c r="GA2723" s="18"/>
      <c r="GB2723" s="18"/>
      <c r="GC2723" s="18"/>
      <c r="GD2723" s="18"/>
      <c r="GE2723" s="18"/>
      <c r="GF2723" s="18"/>
      <c r="GG2723" s="18"/>
      <c r="GH2723" s="18"/>
      <c r="GI2723" s="18"/>
      <c r="GJ2723" s="18"/>
      <c r="GK2723" s="18"/>
      <c r="GL2723" s="18"/>
      <c r="GM2723" s="18"/>
      <c r="GN2723" s="18"/>
      <c r="GO2723" s="18"/>
      <c r="GP2723" s="18"/>
      <c r="GQ2723" s="18"/>
      <c r="GR2723" s="18"/>
      <c r="GS2723" s="18"/>
      <c r="GT2723" s="18"/>
    </row>
    <row r="2724" spans="1:202" x14ac:dyDescent="0.2">
      <c r="A2724" s="122"/>
      <c r="B2724" s="3"/>
      <c r="C2724" s="3"/>
      <c r="D2724" s="4"/>
      <c r="E2724" s="5"/>
      <c r="F2724" s="19"/>
      <c r="G2724" s="6"/>
      <c r="H2724" s="5"/>
      <c r="I2724" s="5"/>
      <c r="J2724" s="5"/>
      <c r="K2724" s="3"/>
      <c r="L2724" s="20"/>
      <c r="M2724" s="8"/>
      <c r="N2724" s="3"/>
      <c r="O2724" s="3"/>
      <c r="P2724" s="21"/>
      <c r="Q2724" s="2"/>
      <c r="R2724" s="9"/>
      <c r="S2724" s="9"/>
      <c r="T2724" s="9"/>
      <c r="U2724" s="9"/>
      <c r="V2724" s="9"/>
      <c r="W2724" s="9"/>
      <c r="X2724" s="9"/>
      <c r="Y2724" s="9"/>
      <c r="Z2724" s="9"/>
      <c r="AA2724" s="9"/>
      <c r="AB2724" s="9"/>
      <c r="AC2724" s="9"/>
      <c r="AD2724" s="9"/>
      <c r="AE2724" s="9"/>
      <c r="AF2724" s="59">
        <f t="shared" si="904"/>
        <v>45178</v>
      </c>
      <c r="AG2724" s="15">
        <f t="shared" si="901"/>
        <v>0</v>
      </c>
      <c r="AH2724" s="15">
        <f t="shared" si="901"/>
        <v>0</v>
      </c>
      <c r="AI2724" s="4">
        <f t="shared" si="901"/>
        <v>0</v>
      </c>
      <c r="AJ2724" s="16">
        <f t="shared" si="901"/>
        <v>0</v>
      </c>
      <c r="AK2724" s="4">
        <f t="shared" si="901"/>
        <v>0</v>
      </c>
      <c r="AL2724" s="59">
        <f t="shared" si="902"/>
        <v>45178</v>
      </c>
      <c r="AM2724" s="16">
        <f t="shared" si="903"/>
        <v>0</v>
      </c>
      <c r="AN2724" s="15">
        <f t="shared" si="903"/>
        <v>0</v>
      </c>
      <c r="AO2724" s="9">
        <f t="shared" si="903"/>
        <v>0</v>
      </c>
      <c r="AP2724" s="17">
        <f t="shared" si="903"/>
        <v>0</v>
      </c>
      <c r="AQ2724" s="15">
        <f t="shared" si="903"/>
        <v>0</v>
      </c>
      <c r="AR2724" s="10">
        <f t="shared" si="903"/>
        <v>0</v>
      </c>
      <c r="AS2724" s="59">
        <f t="shared" si="903"/>
        <v>0</v>
      </c>
      <c r="AT2724" s="18"/>
      <c r="AU2724" s="18"/>
      <c r="AV2724" s="40"/>
      <c r="AW2724" s="18"/>
      <c r="AX2724" s="18"/>
      <c r="AY2724" s="18"/>
      <c r="AZ2724" s="18"/>
      <c r="BA2724" s="18"/>
      <c r="BB2724" s="18"/>
      <c r="BC2724" s="18"/>
      <c r="BD2724" s="18"/>
      <c r="BE2724" s="18"/>
      <c r="BF2724" s="18"/>
      <c r="BG2724" s="18"/>
      <c r="BH2724" s="18"/>
      <c r="BI2724" s="18"/>
      <c r="BJ2724" s="18"/>
      <c r="BK2724" s="18"/>
      <c r="BL2724" s="18"/>
      <c r="BM2724" s="18"/>
      <c r="BN2724" s="18"/>
      <c r="BO2724" s="18"/>
      <c r="BP2724" s="18"/>
      <c r="BQ2724" s="18"/>
      <c r="BR2724" s="18"/>
      <c r="BS2724" s="18"/>
      <c r="BT2724" s="18"/>
      <c r="BU2724" s="18"/>
      <c r="BV2724" s="18"/>
      <c r="BW2724" s="18"/>
      <c r="BX2724" s="18"/>
      <c r="BY2724" s="18"/>
      <c r="BZ2724" s="18"/>
      <c r="CA2724" s="18"/>
      <c r="CB2724" s="18"/>
      <c r="CC2724" s="18"/>
      <c r="CD2724" s="18"/>
      <c r="CE2724" s="18"/>
      <c r="CF2724" s="18"/>
      <c r="CG2724" s="18"/>
      <c r="CH2724" s="18"/>
      <c r="CI2724" s="18"/>
      <c r="CJ2724" s="18"/>
      <c r="CK2724" s="18"/>
      <c r="CL2724" s="18"/>
      <c r="CM2724" s="18"/>
      <c r="CN2724" s="18"/>
      <c r="CO2724" s="18"/>
      <c r="CP2724" s="18"/>
      <c r="CQ2724" s="18"/>
      <c r="CR2724" s="18"/>
      <c r="CS2724" s="18"/>
      <c r="CT2724" s="18"/>
      <c r="CU2724" s="18"/>
      <c r="CV2724" s="18"/>
      <c r="CW2724" s="18"/>
      <c r="CX2724" s="18"/>
      <c r="CY2724" s="18"/>
      <c r="CZ2724" s="18"/>
      <c r="DA2724" s="18"/>
      <c r="DB2724" s="18"/>
      <c r="DC2724" s="18"/>
      <c r="DD2724" s="18"/>
      <c r="DE2724" s="18"/>
      <c r="DF2724" s="18"/>
      <c r="DG2724" s="18"/>
      <c r="DH2724" s="18"/>
      <c r="DI2724" s="18"/>
      <c r="DJ2724" s="18"/>
      <c r="DK2724" s="18"/>
      <c r="DL2724" s="18"/>
      <c r="DM2724" s="18"/>
      <c r="DN2724" s="18"/>
      <c r="DO2724" s="18"/>
      <c r="DP2724" s="18"/>
      <c r="DQ2724" s="18"/>
      <c r="DR2724" s="18"/>
      <c r="DS2724" s="18"/>
      <c r="DT2724" s="18"/>
      <c r="DU2724" s="18"/>
      <c r="DV2724" s="18"/>
      <c r="DW2724" s="18"/>
      <c r="DX2724" s="18"/>
      <c r="DY2724" s="18"/>
      <c r="DZ2724" s="18"/>
      <c r="EA2724" s="18"/>
      <c r="EB2724" s="18"/>
      <c r="EC2724" s="18"/>
      <c r="ED2724" s="18"/>
      <c r="EE2724" s="18"/>
      <c r="EF2724" s="18"/>
      <c r="EG2724" s="18"/>
      <c r="EH2724" s="18"/>
      <c r="EI2724" s="18"/>
      <c r="EJ2724" s="18"/>
      <c r="EK2724" s="18"/>
      <c r="EL2724" s="18"/>
      <c r="EM2724" s="18"/>
      <c r="EN2724" s="18"/>
      <c r="EO2724" s="18"/>
      <c r="EP2724" s="18"/>
      <c r="EQ2724" s="18"/>
      <c r="ER2724" s="18"/>
      <c r="ES2724" s="18"/>
      <c r="ET2724" s="18"/>
      <c r="EU2724" s="18"/>
      <c r="EV2724" s="18"/>
      <c r="EW2724" s="18"/>
      <c r="EX2724" s="18"/>
      <c r="EY2724" s="18"/>
      <c r="EZ2724" s="18"/>
      <c r="FA2724" s="18"/>
      <c r="FB2724" s="18"/>
      <c r="FC2724" s="18"/>
      <c r="FD2724" s="18"/>
      <c r="FE2724" s="18"/>
      <c r="FF2724" s="18"/>
      <c r="FG2724" s="18"/>
      <c r="FH2724" s="18"/>
      <c r="FI2724" s="18"/>
      <c r="FJ2724" s="18"/>
      <c r="FK2724" s="18"/>
      <c r="FL2724" s="18"/>
      <c r="FM2724" s="18"/>
      <c r="FN2724" s="18"/>
      <c r="FO2724" s="18"/>
      <c r="FP2724" s="18"/>
      <c r="FQ2724" s="18"/>
      <c r="FR2724" s="18"/>
      <c r="FS2724" s="18"/>
      <c r="FT2724" s="18"/>
      <c r="FU2724" s="18"/>
      <c r="FV2724" s="18"/>
      <c r="FW2724" s="18"/>
      <c r="FX2724" s="18"/>
      <c r="FY2724" s="18"/>
      <c r="FZ2724" s="18"/>
      <c r="GA2724" s="18"/>
      <c r="GB2724" s="18"/>
      <c r="GC2724" s="18"/>
      <c r="GD2724" s="18"/>
      <c r="GE2724" s="18"/>
      <c r="GF2724" s="18"/>
      <c r="GG2724" s="18"/>
      <c r="GH2724" s="18"/>
      <c r="GI2724" s="18"/>
      <c r="GJ2724" s="18"/>
      <c r="GK2724" s="18"/>
      <c r="GL2724" s="18"/>
      <c r="GM2724" s="18"/>
      <c r="GN2724" s="18"/>
      <c r="GO2724" s="18"/>
      <c r="GP2724" s="18"/>
      <c r="GQ2724" s="18"/>
      <c r="GR2724" s="18"/>
      <c r="GS2724" s="18"/>
      <c r="GT2724" s="18"/>
    </row>
    <row r="2725" spans="1:202" x14ac:dyDescent="0.2">
      <c r="A2725" s="122"/>
      <c r="B2725" s="3"/>
      <c r="C2725" s="3"/>
      <c r="D2725" s="4"/>
      <c r="E2725" s="5"/>
      <c r="F2725" s="19"/>
      <c r="G2725" s="6"/>
      <c r="H2725" s="5"/>
      <c r="I2725" s="5"/>
      <c r="J2725" s="5"/>
      <c r="K2725" s="3"/>
      <c r="L2725" s="20"/>
      <c r="M2725" s="8"/>
      <c r="N2725" s="3"/>
      <c r="O2725" s="3"/>
      <c r="P2725" s="21"/>
      <c r="Q2725" s="2"/>
      <c r="R2725" s="9"/>
      <c r="S2725" s="9"/>
      <c r="T2725" s="9"/>
      <c r="U2725" s="9"/>
      <c r="V2725" s="9"/>
      <c r="W2725" s="9"/>
      <c r="X2725" s="9"/>
      <c r="Y2725" s="9"/>
      <c r="Z2725" s="9"/>
      <c r="AA2725" s="9"/>
      <c r="AB2725" s="9"/>
      <c r="AC2725" s="9"/>
      <c r="AD2725" s="9"/>
      <c r="AE2725" s="9"/>
      <c r="AF2725" s="59">
        <f t="shared" si="904"/>
        <v>45179</v>
      </c>
      <c r="AG2725" s="15">
        <f t="shared" si="901"/>
        <v>0</v>
      </c>
      <c r="AH2725" s="15">
        <f t="shared" si="901"/>
        <v>0</v>
      </c>
      <c r="AI2725" s="4">
        <f t="shared" si="901"/>
        <v>0</v>
      </c>
      <c r="AJ2725" s="16">
        <f t="shared" si="901"/>
        <v>0</v>
      </c>
      <c r="AK2725" s="4">
        <f t="shared" si="901"/>
        <v>0</v>
      </c>
      <c r="AL2725" s="59">
        <f t="shared" si="902"/>
        <v>45179</v>
      </c>
      <c r="AM2725" s="16">
        <f t="shared" si="903"/>
        <v>0</v>
      </c>
      <c r="AN2725" s="15">
        <f t="shared" si="903"/>
        <v>0</v>
      </c>
      <c r="AO2725" s="9">
        <f t="shared" si="903"/>
        <v>0</v>
      </c>
      <c r="AP2725" s="17">
        <f t="shared" si="903"/>
        <v>0</v>
      </c>
      <c r="AQ2725" s="15">
        <f t="shared" si="903"/>
        <v>0</v>
      </c>
      <c r="AR2725" s="10">
        <f t="shared" si="903"/>
        <v>0</v>
      </c>
      <c r="AS2725" s="59">
        <f t="shared" si="903"/>
        <v>0</v>
      </c>
      <c r="AT2725" s="18"/>
      <c r="AU2725" s="18"/>
      <c r="AV2725" s="40"/>
      <c r="AW2725" s="18"/>
      <c r="AX2725" s="18"/>
      <c r="AY2725" s="18"/>
      <c r="AZ2725" s="18"/>
      <c r="BA2725" s="18"/>
      <c r="BB2725" s="18"/>
      <c r="BC2725" s="18"/>
      <c r="BD2725" s="18"/>
      <c r="BE2725" s="18"/>
      <c r="BF2725" s="18"/>
      <c r="BG2725" s="18"/>
      <c r="BH2725" s="18"/>
      <c r="BI2725" s="18"/>
      <c r="BJ2725" s="18"/>
      <c r="BK2725" s="18"/>
      <c r="BL2725" s="18"/>
      <c r="BM2725" s="18"/>
      <c r="BN2725" s="18"/>
      <c r="BO2725" s="18"/>
      <c r="BP2725" s="18"/>
      <c r="BQ2725" s="18"/>
      <c r="BR2725" s="18"/>
      <c r="BS2725" s="18"/>
      <c r="BT2725" s="18"/>
      <c r="BU2725" s="18"/>
      <c r="BV2725" s="18"/>
      <c r="BW2725" s="18"/>
      <c r="BX2725" s="18"/>
      <c r="BY2725" s="18"/>
      <c r="BZ2725" s="18"/>
      <c r="CA2725" s="18"/>
      <c r="CB2725" s="18"/>
      <c r="CC2725" s="18"/>
      <c r="CD2725" s="18"/>
      <c r="CE2725" s="18"/>
      <c r="CF2725" s="18"/>
      <c r="CG2725" s="18"/>
      <c r="CH2725" s="18"/>
      <c r="CI2725" s="18"/>
      <c r="CJ2725" s="18"/>
      <c r="CK2725" s="18"/>
      <c r="CL2725" s="18"/>
      <c r="CM2725" s="18"/>
      <c r="CN2725" s="18"/>
      <c r="CO2725" s="18"/>
      <c r="CP2725" s="18"/>
      <c r="CQ2725" s="18"/>
      <c r="CR2725" s="18"/>
      <c r="CS2725" s="18"/>
      <c r="CT2725" s="18"/>
      <c r="CU2725" s="18"/>
      <c r="CV2725" s="18"/>
      <c r="CW2725" s="18"/>
      <c r="CX2725" s="18"/>
      <c r="CY2725" s="18"/>
      <c r="CZ2725" s="18"/>
      <c r="DA2725" s="18"/>
      <c r="DB2725" s="18"/>
      <c r="DC2725" s="18"/>
      <c r="DD2725" s="18"/>
      <c r="DE2725" s="18"/>
      <c r="DF2725" s="18"/>
      <c r="DG2725" s="18"/>
      <c r="DH2725" s="18"/>
      <c r="DI2725" s="18"/>
      <c r="DJ2725" s="18"/>
      <c r="DK2725" s="18"/>
      <c r="DL2725" s="18"/>
      <c r="DM2725" s="18"/>
      <c r="DN2725" s="18"/>
      <c r="DO2725" s="18"/>
      <c r="DP2725" s="18"/>
      <c r="DQ2725" s="18"/>
      <c r="DR2725" s="18"/>
      <c r="DS2725" s="18"/>
      <c r="DT2725" s="18"/>
      <c r="DU2725" s="18"/>
      <c r="DV2725" s="18"/>
      <c r="DW2725" s="18"/>
      <c r="DX2725" s="18"/>
      <c r="DY2725" s="18"/>
      <c r="DZ2725" s="18"/>
      <c r="EA2725" s="18"/>
      <c r="EB2725" s="18"/>
      <c r="EC2725" s="18"/>
      <c r="ED2725" s="18"/>
      <c r="EE2725" s="18"/>
      <c r="EF2725" s="18"/>
      <c r="EG2725" s="18"/>
      <c r="EH2725" s="18"/>
      <c r="EI2725" s="18"/>
      <c r="EJ2725" s="18"/>
      <c r="EK2725" s="18"/>
      <c r="EL2725" s="18"/>
      <c r="EM2725" s="18"/>
      <c r="EN2725" s="18"/>
      <c r="EO2725" s="18"/>
      <c r="EP2725" s="18"/>
      <c r="EQ2725" s="18"/>
      <c r="ER2725" s="18"/>
      <c r="ES2725" s="18"/>
      <c r="ET2725" s="18"/>
      <c r="EU2725" s="18"/>
      <c r="EV2725" s="18"/>
      <c r="EW2725" s="18"/>
      <c r="EX2725" s="18"/>
      <c r="EY2725" s="18"/>
      <c r="EZ2725" s="18"/>
      <c r="FA2725" s="18"/>
      <c r="FB2725" s="18"/>
      <c r="FC2725" s="18"/>
      <c r="FD2725" s="18"/>
      <c r="FE2725" s="18"/>
      <c r="FF2725" s="18"/>
      <c r="FG2725" s="18"/>
      <c r="FH2725" s="18"/>
      <c r="FI2725" s="18"/>
      <c r="FJ2725" s="18"/>
      <c r="FK2725" s="18"/>
      <c r="FL2725" s="18"/>
      <c r="FM2725" s="18"/>
      <c r="FN2725" s="18"/>
      <c r="FO2725" s="18"/>
      <c r="FP2725" s="18"/>
      <c r="FQ2725" s="18"/>
      <c r="FR2725" s="18"/>
      <c r="FS2725" s="18"/>
      <c r="FT2725" s="18"/>
      <c r="FU2725" s="18"/>
      <c r="FV2725" s="18"/>
      <c r="FW2725" s="18"/>
      <c r="FX2725" s="18"/>
      <c r="FY2725" s="18"/>
      <c r="FZ2725" s="18"/>
      <c r="GA2725" s="18"/>
      <c r="GB2725" s="18"/>
      <c r="GC2725" s="18"/>
      <c r="GD2725" s="18"/>
      <c r="GE2725" s="18"/>
      <c r="GF2725" s="18"/>
      <c r="GG2725" s="18"/>
      <c r="GH2725" s="18"/>
      <c r="GI2725" s="18"/>
      <c r="GJ2725" s="18"/>
      <c r="GK2725" s="18"/>
      <c r="GL2725" s="18"/>
      <c r="GM2725" s="18"/>
      <c r="GN2725" s="18"/>
      <c r="GO2725" s="18"/>
      <c r="GP2725" s="18"/>
      <c r="GQ2725" s="18"/>
      <c r="GR2725" s="18"/>
      <c r="GS2725" s="18"/>
      <c r="GT2725" s="18"/>
    </row>
    <row r="2726" spans="1:202" x14ac:dyDescent="0.2">
      <c r="A2726" s="122"/>
      <c r="B2726" s="3"/>
      <c r="C2726" s="3"/>
      <c r="D2726" s="4"/>
      <c r="E2726" s="5"/>
      <c r="F2726" s="19"/>
      <c r="G2726" s="6"/>
      <c r="H2726" s="5"/>
      <c r="I2726" s="5"/>
      <c r="J2726" s="5"/>
      <c r="K2726" s="3"/>
      <c r="L2726" s="20"/>
      <c r="M2726" s="8"/>
      <c r="N2726" s="3"/>
      <c r="O2726" s="3"/>
      <c r="P2726" s="21"/>
      <c r="Q2726" s="2"/>
      <c r="R2726" s="9"/>
      <c r="S2726" s="9"/>
      <c r="T2726" s="9"/>
      <c r="U2726" s="9"/>
      <c r="V2726" s="9"/>
      <c r="W2726" s="9"/>
      <c r="X2726" s="9"/>
      <c r="Y2726" s="9"/>
      <c r="Z2726" s="9"/>
      <c r="AA2726" s="9"/>
      <c r="AB2726" s="9"/>
      <c r="AC2726" s="9"/>
      <c r="AD2726" s="9"/>
      <c r="AE2726" s="9"/>
      <c r="AF2726" s="59">
        <f t="shared" si="904"/>
        <v>45180</v>
      </c>
      <c r="AG2726" s="15">
        <f t="shared" si="901"/>
        <v>0</v>
      </c>
      <c r="AH2726" s="15">
        <f t="shared" si="901"/>
        <v>0</v>
      </c>
      <c r="AI2726" s="4">
        <f t="shared" si="901"/>
        <v>0</v>
      </c>
      <c r="AJ2726" s="16">
        <f t="shared" si="901"/>
        <v>0</v>
      </c>
      <c r="AK2726" s="4">
        <f t="shared" si="901"/>
        <v>0</v>
      </c>
      <c r="AL2726" s="59">
        <f t="shared" si="902"/>
        <v>45180</v>
      </c>
      <c r="AM2726" s="16">
        <f t="shared" si="903"/>
        <v>0</v>
      </c>
      <c r="AN2726" s="15">
        <f t="shared" si="903"/>
        <v>0</v>
      </c>
      <c r="AO2726" s="9">
        <f t="shared" si="903"/>
        <v>0</v>
      </c>
      <c r="AP2726" s="17">
        <f t="shared" si="903"/>
        <v>0</v>
      </c>
      <c r="AQ2726" s="15">
        <f t="shared" si="903"/>
        <v>0</v>
      </c>
      <c r="AR2726" s="10">
        <f t="shared" si="903"/>
        <v>0</v>
      </c>
      <c r="AS2726" s="59">
        <f t="shared" si="903"/>
        <v>0</v>
      </c>
      <c r="AT2726" s="18"/>
      <c r="AU2726" s="18"/>
      <c r="AV2726" s="40"/>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8"/>
      <c r="FH2726" s="18"/>
      <c r="FI2726" s="18"/>
      <c r="FJ2726" s="18"/>
      <c r="FK2726" s="18"/>
      <c r="FL2726" s="18"/>
      <c r="FM2726" s="18"/>
      <c r="FN2726" s="18"/>
      <c r="FO2726" s="18"/>
      <c r="FP2726" s="18"/>
      <c r="FQ2726" s="18"/>
      <c r="FR2726" s="18"/>
      <c r="FS2726" s="18"/>
      <c r="FT2726" s="18"/>
      <c r="FU2726" s="18"/>
      <c r="FV2726" s="18"/>
      <c r="FW2726" s="18"/>
      <c r="FX2726" s="18"/>
      <c r="FY2726" s="18"/>
      <c r="FZ2726" s="18"/>
      <c r="GA2726" s="18"/>
      <c r="GB2726" s="18"/>
      <c r="GC2726" s="18"/>
      <c r="GD2726" s="18"/>
      <c r="GE2726" s="18"/>
      <c r="GF2726" s="18"/>
      <c r="GG2726" s="18"/>
      <c r="GH2726" s="18"/>
      <c r="GI2726" s="18"/>
      <c r="GJ2726" s="18"/>
      <c r="GK2726" s="18"/>
      <c r="GL2726" s="18"/>
      <c r="GM2726" s="18"/>
      <c r="GN2726" s="18"/>
      <c r="GO2726" s="18"/>
      <c r="GP2726" s="18"/>
      <c r="GQ2726" s="18"/>
      <c r="GR2726" s="18"/>
      <c r="GS2726" s="18"/>
      <c r="GT2726" s="18"/>
    </row>
    <row r="2727" spans="1:202" x14ac:dyDescent="0.2">
      <c r="A2727" s="122"/>
      <c r="B2727" s="3"/>
      <c r="C2727" s="3"/>
      <c r="D2727" s="4"/>
      <c r="E2727" s="5"/>
      <c r="F2727" s="19"/>
      <c r="G2727" s="6"/>
      <c r="H2727" s="5"/>
      <c r="I2727" s="5"/>
      <c r="J2727" s="5"/>
      <c r="K2727" s="3"/>
      <c r="L2727" s="20"/>
      <c r="M2727" s="8"/>
      <c r="N2727" s="3"/>
      <c r="O2727" s="3"/>
      <c r="P2727" s="21"/>
      <c r="Q2727" s="2"/>
      <c r="R2727" s="9"/>
      <c r="S2727" s="9"/>
      <c r="T2727" s="9"/>
      <c r="U2727" s="9"/>
      <c r="V2727" s="9"/>
      <c r="W2727" s="9"/>
      <c r="X2727" s="9"/>
      <c r="Y2727" s="9"/>
      <c r="Z2727" s="9"/>
      <c r="AA2727" s="9"/>
      <c r="AB2727" s="9"/>
      <c r="AC2727" s="9"/>
      <c r="AD2727" s="9"/>
      <c r="AE2727" s="9"/>
      <c r="AF2727" s="59">
        <f t="shared" si="904"/>
        <v>45181</v>
      </c>
      <c r="AG2727" s="15">
        <f t="shared" ref="AG2727:AK2740" si="905">VLOOKUP($AF2727,$A$10:$Q$3625,(AG$1)+1)</f>
        <v>0</v>
      </c>
      <c r="AH2727" s="15">
        <f t="shared" si="905"/>
        <v>0</v>
      </c>
      <c r="AI2727" s="4">
        <f t="shared" si="905"/>
        <v>0</v>
      </c>
      <c r="AJ2727" s="16">
        <f t="shared" si="905"/>
        <v>0</v>
      </c>
      <c r="AK2727" s="4">
        <f t="shared" si="905"/>
        <v>0</v>
      </c>
      <c r="AL2727" s="59">
        <f t="shared" si="902"/>
        <v>45181</v>
      </c>
      <c r="AM2727" s="16">
        <f t="shared" ref="AM2727:AS2740" si="906">VLOOKUP($AF2727,$A$10:$Q$3625,(AM$1)+1)</f>
        <v>0</v>
      </c>
      <c r="AN2727" s="15">
        <f t="shared" si="906"/>
        <v>0</v>
      </c>
      <c r="AO2727" s="9">
        <f t="shared" si="906"/>
        <v>0</v>
      </c>
      <c r="AP2727" s="17">
        <f t="shared" si="906"/>
        <v>0</v>
      </c>
      <c r="AQ2727" s="15">
        <f t="shared" si="906"/>
        <v>0</v>
      </c>
      <c r="AR2727" s="10">
        <f t="shared" si="906"/>
        <v>0</v>
      </c>
      <c r="AS2727" s="59">
        <f t="shared" si="906"/>
        <v>0</v>
      </c>
      <c r="AT2727" s="18"/>
      <c r="AU2727" s="18"/>
      <c r="AV2727" s="40"/>
      <c r="AW2727" s="18"/>
      <c r="AX2727" s="18"/>
      <c r="AY2727" s="18"/>
      <c r="AZ2727" s="18"/>
      <c r="BA2727" s="18"/>
      <c r="BB2727" s="18"/>
      <c r="BC2727" s="18"/>
      <c r="BD2727" s="18"/>
      <c r="BE2727" s="18"/>
      <c r="BF2727" s="18"/>
      <c r="BG2727" s="18"/>
      <c r="BH2727" s="18"/>
      <c r="BI2727" s="18"/>
      <c r="BJ2727" s="18"/>
      <c r="BK2727" s="18"/>
      <c r="BL2727" s="18"/>
      <c r="BM2727" s="18"/>
      <c r="BN2727" s="18"/>
      <c r="BO2727" s="18"/>
      <c r="BP2727" s="18"/>
      <c r="BQ2727" s="18"/>
      <c r="BR2727" s="18"/>
      <c r="BS2727" s="18"/>
      <c r="BT2727" s="18"/>
      <c r="BU2727" s="18"/>
      <c r="BV2727" s="18"/>
      <c r="BW2727" s="18"/>
      <c r="BX2727" s="18"/>
      <c r="BY2727" s="18"/>
      <c r="BZ2727" s="18"/>
      <c r="CA2727" s="18"/>
      <c r="CB2727" s="18"/>
      <c r="CC2727" s="18"/>
      <c r="CD2727" s="18"/>
      <c r="CE2727" s="18"/>
      <c r="CF2727" s="18"/>
      <c r="CG2727" s="18"/>
      <c r="CH2727" s="18"/>
      <c r="CI2727" s="18"/>
      <c r="CJ2727" s="18"/>
      <c r="CK2727" s="18"/>
      <c r="CL2727" s="18"/>
      <c r="CM2727" s="18"/>
      <c r="CN2727" s="18"/>
      <c r="CO2727" s="18"/>
      <c r="CP2727" s="18"/>
      <c r="CQ2727" s="18"/>
      <c r="CR2727" s="18"/>
      <c r="CS2727" s="18"/>
      <c r="CT2727" s="18"/>
      <c r="CU2727" s="18"/>
      <c r="CV2727" s="18"/>
      <c r="CW2727" s="18"/>
      <c r="CX2727" s="18"/>
      <c r="CY2727" s="18"/>
      <c r="CZ2727" s="18"/>
      <c r="DA2727" s="18"/>
      <c r="DB2727" s="18"/>
      <c r="DC2727" s="18"/>
      <c r="DD2727" s="18"/>
      <c r="DE2727" s="18"/>
      <c r="DF2727" s="18"/>
      <c r="DG2727" s="18"/>
      <c r="DH2727" s="18"/>
      <c r="DI2727" s="18"/>
      <c r="DJ2727" s="18"/>
      <c r="DK2727" s="18"/>
      <c r="DL2727" s="18"/>
      <c r="DM2727" s="18"/>
      <c r="DN2727" s="18"/>
      <c r="DO2727" s="18"/>
      <c r="DP2727" s="18"/>
      <c r="DQ2727" s="18"/>
      <c r="DR2727" s="18"/>
      <c r="DS2727" s="18"/>
      <c r="DT2727" s="18"/>
      <c r="DU2727" s="18"/>
      <c r="DV2727" s="18"/>
      <c r="DW2727" s="18"/>
      <c r="DX2727" s="18"/>
      <c r="DY2727" s="18"/>
      <c r="DZ2727" s="18"/>
      <c r="EA2727" s="18"/>
      <c r="EB2727" s="18"/>
      <c r="EC2727" s="18"/>
      <c r="ED2727" s="18"/>
      <c r="EE2727" s="18"/>
      <c r="EF2727" s="18"/>
      <c r="EG2727" s="18"/>
      <c r="EH2727" s="18"/>
      <c r="EI2727" s="18"/>
      <c r="EJ2727" s="18"/>
      <c r="EK2727" s="18"/>
      <c r="EL2727" s="18"/>
      <c r="EM2727" s="18"/>
      <c r="EN2727" s="18"/>
      <c r="EO2727" s="18"/>
      <c r="EP2727" s="18"/>
      <c r="EQ2727" s="18"/>
      <c r="ER2727" s="18"/>
      <c r="ES2727" s="18"/>
      <c r="ET2727" s="18"/>
      <c r="EU2727" s="18"/>
      <c r="EV2727" s="18"/>
      <c r="EW2727" s="18"/>
      <c r="EX2727" s="18"/>
      <c r="EY2727" s="18"/>
      <c r="EZ2727" s="18"/>
      <c r="FA2727" s="18"/>
      <c r="FB2727" s="18"/>
      <c r="FC2727" s="18"/>
      <c r="FD2727" s="18"/>
      <c r="FE2727" s="18"/>
      <c r="FF2727" s="18"/>
      <c r="FG2727" s="18"/>
      <c r="FH2727" s="18"/>
      <c r="FI2727" s="18"/>
      <c r="FJ2727" s="18"/>
      <c r="FK2727" s="18"/>
      <c r="FL2727" s="18"/>
      <c r="FM2727" s="18"/>
      <c r="FN2727" s="18"/>
      <c r="FO2727" s="18"/>
      <c r="FP2727" s="18"/>
      <c r="FQ2727" s="18"/>
      <c r="FR2727" s="18"/>
      <c r="FS2727" s="18"/>
      <c r="FT2727" s="18"/>
      <c r="FU2727" s="18"/>
      <c r="FV2727" s="18"/>
      <c r="FW2727" s="18"/>
      <c r="FX2727" s="18"/>
      <c r="FY2727" s="18"/>
      <c r="FZ2727" s="18"/>
      <c r="GA2727" s="18"/>
      <c r="GB2727" s="18"/>
      <c r="GC2727" s="18"/>
      <c r="GD2727" s="18"/>
      <c r="GE2727" s="18"/>
      <c r="GF2727" s="18"/>
      <c r="GG2727" s="18"/>
      <c r="GH2727" s="18"/>
      <c r="GI2727" s="18"/>
      <c r="GJ2727" s="18"/>
      <c r="GK2727" s="18"/>
      <c r="GL2727" s="18"/>
      <c r="GM2727" s="18"/>
      <c r="GN2727" s="18"/>
      <c r="GO2727" s="18"/>
      <c r="GP2727" s="18"/>
      <c r="GQ2727" s="18"/>
      <c r="GR2727" s="18"/>
      <c r="GS2727" s="18"/>
      <c r="GT2727" s="18"/>
    </row>
    <row r="2728" spans="1:202" x14ac:dyDescent="0.2">
      <c r="A2728" s="122"/>
      <c r="B2728" s="3"/>
      <c r="C2728" s="3"/>
      <c r="D2728" s="4"/>
      <c r="E2728" s="5"/>
      <c r="F2728" s="19"/>
      <c r="G2728" s="6"/>
      <c r="H2728" s="5"/>
      <c r="I2728" s="5"/>
      <c r="J2728" s="5"/>
      <c r="K2728" s="3"/>
      <c r="L2728" s="20"/>
      <c r="M2728" s="8"/>
      <c r="N2728" s="3"/>
      <c r="O2728" s="3"/>
      <c r="P2728" s="21"/>
      <c r="Q2728" s="2"/>
      <c r="R2728" s="9"/>
      <c r="S2728" s="9"/>
      <c r="T2728" s="9"/>
      <c r="U2728" s="9"/>
      <c r="V2728" s="9"/>
      <c r="W2728" s="9"/>
      <c r="X2728" s="9"/>
      <c r="Y2728" s="9"/>
      <c r="Z2728" s="9"/>
      <c r="AA2728" s="9"/>
      <c r="AB2728" s="9"/>
      <c r="AC2728" s="9"/>
      <c r="AD2728" s="9"/>
      <c r="AE2728" s="9"/>
      <c r="AF2728" s="59">
        <f t="shared" si="904"/>
        <v>45182</v>
      </c>
      <c r="AG2728" s="15">
        <f t="shared" si="905"/>
        <v>0</v>
      </c>
      <c r="AH2728" s="15">
        <f t="shared" si="905"/>
        <v>0</v>
      </c>
      <c r="AI2728" s="4">
        <f t="shared" si="905"/>
        <v>0</v>
      </c>
      <c r="AJ2728" s="16">
        <f t="shared" si="905"/>
        <v>0</v>
      </c>
      <c r="AK2728" s="4">
        <f t="shared" si="905"/>
        <v>0</v>
      </c>
      <c r="AL2728" s="59">
        <f t="shared" si="902"/>
        <v>45182</v>
      </c>
      <c r="AM2728" s="16">
        <f t="shared" si="906"/>
        <v>0</v>
      </c>
      <c r="AN2728" s="15">
        <f t="shared" si="906"/>
        <v>0</v>
      </c>
      <c r="AO2728" s="9">
        <f t="shared" si="906"/>
        <v>0</v>
      </c>
      <c r="AP2728" s="17">
        <f t="shared" si="906"/>
        <v>0</v>
      </c>
      <c r="AQ2728" s="15">
        <f t="shared" si="906"/>
        <v>0</v>
      </c>
      <c r="AR2728" s="10">
        <f t="shared" si="906"/>
        <v>0</v>
      </c>
      <c r="AS2728" s="59">
        <f t="shared" si="906"/>
        <v>0</v>
      </c>
      <c r="AT2728" s="18"/>
      <c r="AU2728" s="18"/>
      <c r="AV2728" s="40"/>
      <c r="AW2728" s="18"/>
      <c r="AX2728" s="18"/>
      <c r="AY2728" s="18"/>
      <c r="AZ2728" s="18"/>
      <c r="BA2728" s="18"/>
      <c r="BB2728" s="18"/>
      <c r="BC2728" s="18"/>
      <c r="BD2728" s="18"/>
      <c r="BE2728" s="18"/>
      <c r="BF2728" s="18"/>
      <c r="BG2728" s="18"/>
      <c r="BH2728" s="18"/>
      <c r="BI2728" s="18"/>
      <c r="BJ2728" s="18"/>
      <c r="BK2728" s="18"/>
      <c r="BL2728" s="18"/>
      <c r="BM2728" s="18"/>
      <c r="BN2728" s="18"/>
      <c r="BO2728" s="18"/>
      <c r="BP2728" s="18"/>
      <c r="BQ2728" s="18"/>
      <c r="BR2728" s="18"/>
      <c r="BS2728" s="18"/>
      <c r="BT2728" s="18"/>
      <c r="BU2728" s="18"/>
      <c r="BV2728" s="18"/>
      <c r="BW2728" s="18"/>
      <c r="BX2728" s="18"/>
      <c r="BY2728" s="18"/>
      <c r="BZ2728" s="18"/>
      <c r="CA2728" s="18"/>
      <c r="CB2728" s="18"/>
      <c r="CC2728" s="18"/>
      <c r="CD2728" s="18"/>
      <c r="CE2728" s="18"/>
      <c r="CF2728" s="18"/>
      <c r="CG2728" s="18"/>
      <c r="CH2728" s="18"/>
      <c r="CI2728" s="18"/>
      <c r="CJ2728" s="18"/>
      <c r="CK2728" s="18"/>
      <c r="CL2728" s="18"/>
      <c r="CM2728" s="18"/>
      <c r="CN2728" s="18"/>
      <c r="CO2728" s="18"/>
      <c r="CP2728" s="18"/>
      <c r="CQ2728" s="18"/>
      <c r="CR2728" s="18"/>
      <c r="CS2728" s="18"/>
      <c r="CT2728" s="18"/>
      <c r="CU2728" s="18"/>
      <c r="CV2728" s="18"/>
      <c r="CW2728" s="18"/>
      <c r="CX2728" s="18"/>
      <c r="CY2728" s="18"/>
      <c r="CZ2728" s="18"/>
      <c r="DA2728" s="18"/>
      <c r="DB2728" s="18"/>
      <c r="DC2728" s="18"/>
      <c r="DD2728" s="18"/>
      <c r="DE2728" s="18"/>
      <c r="DF2728" s="18"/>
      <c r="DG2728" s="18"/>
      <c r="DH2728" s="18"/>
      <c r="DI2728" s="18"/>
      <c r="DJ2728" s="18"/>
      <c r="DK2728" s="18"/>
      <c r="DL2728" s="18"/>
      <c r="DM2728" s="18"/>
      <c r="DN2728" s="18"/>
      <c r="DO2728" s="18"/>
      <c r="DP2728" s="18"/>
      <c r="DQ2728" s="18"/>
      <c r="DR2728" s="18"/>
      <c r="DS2728" s="18"/>
      <c r="DT2728" s="18"/>
      <c r="DU2728" s="18"/>
      <c r="DV2728" s="18"/>
      <c r="DW2728" s="18"/>
      <c r="DX2728" s="18"/>
      <c r="DY2728" s="18"/>
      <c r="DZ2728" s="18"/>
      <c r="EA2728" s="18"/>
      <c r="EB2728" s="18"/>
      <c r="EC2728" s="18"/>
      <c r="ED2728" s="18"/>
      <c r="EE2728" s="18"/>
      <c r="EF2728" s="18"/>
      <c r="EG2728" s="18"/>
      <c r="EH2728" s="18"/>
      <c r="EI2728" s="18"/>
      <c r="EJ2728" s="18"/>
      <c r="EK2728" s="18"/>
      <c r="EL2728" s="18"/>
      <c r="EM2728" s="18"/>
      <c r="EN2728" s="18"/>
      <c r="EO2728" s="18"/>
      <c r="EP2728" s="18"/>
      <c r="EQ2728" s="18"/>
      <c r="ER2728" s="18"/>
      <c r="ES2728" s="18"/>
      <c r="ET2728" s="18"/>
      <c r="EU2728" s="18"/>
      <c r="EV2728" s="18"/>
      <c r="EW2728" s="18"/>
      <c r="EX2728" s="18"/>
      <c r="EY2728" s="18"/>
      <c r="EZ2728" s="18"/>
      <c r="FA2728" s="18"/>
      <c r="FB2728" s="18"/>
      <c r="FC2728" s="18"/>
      <c r="FD2728" s="18"/>
      <c r="FE2728" s="18"/>
      <c r="FF2728" s="18"/>
      <c r="FG2728" s="18"/>
      <c r="FH2728" s="18"/>
      <c r="FI2728" s="18"/>
      <c r="FJ2728" s="18"/>
      <c r="FK2728" s="18"/>
      <c r="FL2728" s="18"/>
      <c r="FM2728" s="18"/>
      <c r="FN2728" s="18"/>
      <c r="FO2728" s="18"/>
      <c r="FP2728" s="18"/>
      <c r="FQ2728" s="18"/>
      <c r="FR2728" s="18"/>
      <c r="FS2728" s="18"/>
      <c r="FT2728" s="18"/>
      <c r="FU2728" s="18"/>
      <c r="FV2728" s="18"/>
      <c r="FW2728" s="18"/>
      <c r="FX2728" s="18"/>
      <c r="FY2728" s="18"/>
      <c r="FZ2728" s="18"/>
      <c r="GA2728" s="18"/>
      <c r="GB2728" s="18"/>
      <c r="GC2728" s="18"/>
      <c r="GD2728" s="18"/>
      <c r="GE2728" s="18"/>
      <c r="GF2728" s="18"/>
      <c r="GG2728" s="18"/>
      <c r="GH2728" s="18"/>
      <c r="GI2728" s="18"/>
      <c r="GJ2728" s="18"/>
      <c r="GK2728" s="18"/>
      <c r="GL2728" s="18"/>
      <c r="GM2728" s="18"/>
      <c r="GN2728" s="18"/>
      <c r="GO2728" s="18"/>
      <c r="GP2728" s="18"/>
      <c r="GQ2728" s="18"/>
      <c r="GR2728" s="18"/>
      <c r="GS2728" s="18"/>
      <c r="GT2728" s="18"/>
    </row>
    <row r="2729" spans="1:202" x14ac:dyDescent="0.2">
      <c r="A2729" s="122"/>
      <c r="B2729" s="3"/>
      <c r="C2729" s="3"/>
      <c r="D2729" s="4"/>
      <c r="E2729" s="5"/>
      <c r="F2729" s="19"/>
      <c r="G2729" s="6"/>
      <c r="H2729" s="5"/>
      <c r="I2729" s="5"/>
      <c r="J2729" s="5"/>
      <c r="K2729" s="3"/>
      <c r="L2729" s="20"/>
      <c r="M2729" s="8"/>
      <c r="N2729" s="3"/>
      <c r="O2729" s="3"/>
      <c r="P2729" s="21"/>
      <c r="Q2729" s="2"/>
      <c r="R2729" s="9"/>
      <c r="S2729" s="9"/>
      <c r="T2729" s="9"/>
      <c r="U2729" s="9"/>
      <c r="V2729" s="9"/>
      <c r="W2729" s="9"/>
      <c r="X2729" s="9"/>
      <c r="Y2729" s="9"/>
      <c r="Z2729" s="9"/>
      <c r="AA2729" s="9"/>
      <c r="AB2729" s="9"/>
      <c r="AC2729" s="9"/>
      <c r="AD2729" s="9"/>
      <c r="AE2729" s="9"/>
      <c r="AF2729" s="59">
        <f t="shared" si="904"/>
        <v>45183</v>
      </c>
      <c r="AG2729" s="15">
        <f t="shared" si="905"/>
        <v>0</v>
      </c>
      <c r="AH2729" s="15">
        <f t="shared" si="905"/>
        <v>0</v>
      </c>
      <c r="AI2729" s="4">
        <f t="shared" si="905"/>
        <v>0</v>
      </c>
      <c r="AJ2729" s="16">
        <f t="shared" si="905"/>
        <v>0</v>
      </c>
      <c r="AK2729" s="4">
        <f t="shared" si="905"/>
        <v>0</v>
      </c>
      <c r="AL2729" s="59">
        <f t="shared" si="902"/>
        <v>45183</v>
      </c>
      <c r="AM2729" s="16">
        <f t="shared" si="906"/>
        <v>0</v>
      </c>
      <c r="AN2729" s="15">
        <f t="shared" si="906"/>
        <v>0</v>
      </c>
      <c r="AO2729" s="9">
        <f t="shared" si="906"/>
        <v>0</v>
      </c>
      <c r="AP2729" s="17">
        <f t="shared" si="906"/>
        <v>0</v>
      </c>
      <c r="AQ2729" s="15">
        <f t="shared" si="906"/>
        <v>0</v>
      </c>
      <c r="AR2729" s="10">
        <f t="shared" si="906"/>
        <v>0</v>
      </c>
      <c r="AS2729" s="59">
        <f t="shared" si="906"/>
        <v>0</v>
      </c>
      <c r="AT2729" s="18"/>
      <c r="AU2729" s="18"/>
      <c r="AV2729" s="40"/>
      <c r="AW2729" s="18"/>
      <c r="AX2729" s="18"/>
      <c r="AY2729" s="18"/>
      <c r="AZ2729" s="18"/>
      <c r="BA2729" s="18"/>
      <c r="BB2729" s="18"/>
      <c r="BC2729" s="18"/>
      <c r="BD2729" s="18"/>
      <c r="BE2729" s="18"/>
      <c r="BF2729" s="18"/>
      <c r="BG2729" s="18"/>
      <c r="BH2729" s="18"/>
      <c r="BI2729" s="18"/>
      <c r="BJ2729" s="18"/>
      <c r="BK2729" s="18"/>
      <c r="BL2729" s="18"/>
      <c r="BM2729" s="18"/>
      <c r="BN2729" s="18"/>
      <c r="BO2729" s="18"/>
      <c r="BP2729" s="18"/>
      <c r="BQ2729" s="18"/>
      <c r="BR2729" s="18"/>
      <c r="BS2729" s="18"/>
      <c r="BT2729" s="18"/>
      <c r="BU2729" s="18"/>
      <c r="BV2729" s="18"/>
      <c r="BW2729" s="18"/>
      <c r="BX2729" s="18"/>
      <c r="BY2729" s="18"/>
      <c r="BZ2729" s="18"/>
      <c r="CA2729" s="18"/>
      <c r="CB2729" s="18"/>
      <c r="CC2729" s="18"/>
      <c r="CD2729" s="18"/>
      <c r="CE2729" s="18"/>
      <c r="CF2729" s="18"/>
      <c r="CG2729" s="18"/>
      <c r="CH2729" s="18"/>
      <c r="CI2729" s="18"/>
      <c r="CJ2729" s="18"/>
      <c r="CK2729" s="18"/>
      <c r="CL2729" s="18"/>
      <c r="CM2729" s="18"/>
      <c r="CN2729" s="18"/>
      <c r="CO2729" s="18"/>
      <c r="CP2729" s="18"/>
      <c r="CQ2729" s="18"/>
      <c r="CR2729" s="18"/>
      <c r="CS2729" s="18"/>
      <c r="CT2729" s="18"/>
      <c r="CU2729" s="18"/>
      <c r="CV2729" s="18"/>
      <c r="CW2729" s="18"/>
      <c r="CX2729" s="18"/>
      <c r="CY2729" s="18"/>
      <c r="CZ2729" s="18"/>
      <c r="DA2729" s="18"/>
      <c r="DB2729" s="18"/>
      <c r="DC2729" s="18"/>
      <c r="DD2729" s="18"/>
      <c r="DE2729" s="18"/>
      <c r="DF2729" s="18"/>
      <c r="DG2729" s="18"/>
      <c r="DH2729" s="18"/>
      <c r="DI2729" s="18"/>
      <c r="DJ2729" s="18"/>
      <c r="DK2729" s="18"/>
      <c r="DL2729" s="18"/>
      <c r="DM2729" s="18"/>
      <c r="DN2729" s="18"/>
      <c r="DO2729" s="18"/>
      <c r="DP2729" s="18"/>
      <c r="DQ2729" s="18"/>
      <c r="DR2729" s="18"/>
      <c r="DS2729" s="18"/>
      <c r="DT2729" s="18"/>
      <c r="DU2729" s="18"/>
      <c r="DV2729" s="18"/>
      <c r="DW2729" s="18"/>
      <c r="DX2729" s="18"/>
      <c r="DY2729" s="18"/>
      <c r="DZ2729" s="18"/>
      <c r="EA2729" s="18"/>
      <c r="EB2729" s="18"/>
      <c r="EC2729" s="18"/>
      <c r="ED2729" s="18"/>
      <c r="EE2729" s="18"/>
      <c r="EF2729" s="18"/>
      <c r="EG2729" s="18"/>
      <c r="EH2729" s="18"/>
      <c r="EI2729" s="18"/>
      <c r="EJ2729" s="18"/>
      <c r="EK2729" s="18"/>
      <c r="EL2729" s="18"/>
      <c r="EM2729" s="18"/>
      <c r="EN2729" s="18"/>
      <c r="EO2729" s="18"/>
      <c r="EP2729" s="18"/>
      <c r="EQ2729" s="18"/>
      <c r="ER2729" s="18"/>
      <c r="ES2729" s="18"/>
      <c r="ET2729" s="18"/>
      <c r="EU2729" s="18"/>
      <c r="EV2729" s="18"/>
      <c r="EW2729" s="18"/>
      <c r="EX2729" s="18"/>
      <c r="EY2729" s="18"/>
      <c r="EZ2729" s="18"/>
      <c r="FA2729" s="18"/>
      <c r="FB2729" s="18"/>
      <c r="FC2729" s="18"/>
      <c r="FD2729" s="18"/>
      <c r="FE2729" s="18"/>
      <c r="FF2729" s="18"/>
      <c r="FG2729" s="18"/>
      <c r="FH2729" s="18"/>
      <c r="FI2729" s="18"/>
      <c r="FJ2729" s="18"/>
      <c r="FK2729" s="18"/>
      <c r="FL2729" s="18"/>
      <c r="FM2729" s="18"/>
      <c r="FN2729" s="18"/>
      <c r="FO2729" s="18"/>
      <c r="FP2729" s="18"/>
      <c r="FQ2729" s="18"/>
      <c r="FR2729" s="18"/>
      <c r="FS2729" s="18"/>
      <c r="FT2729" s="18"/>
      <c r="FU2729" s="18"/>
      <c r="FV2729" s="18"/>
      <c r="FW2729" s="18"/>
      <c r="FX2729" s="18"/>
      <c r="FY2729" s="18"/>
      <c r="FZ2729" s="18"/>
      <c r="GA2729" s="18"/>
      <c r="GB2729" s="18"/>
      <c r="GC2729" s="18"/>
      <c r="GD2729" s="18"/>
      <c r="GE2729" s="18"/>
      <c r="GF2729" s="18"/>
      <c r="GG2729" s="18"/>
      <c r="GH2729" s="18"/>
      <c r="GI2729" s="18"/>
      <c r="GJ2729" s="18"/>
      <c r="GK2729" s="18"/>
      <c r="GL2729" s="18"/>
      <c r="GM2729" s="18"/>
      <c r="GN2729" s="18"/>
      <c r="GO2729" s="18"/>
      <c r="GP2729" s="18"/>
      <c r="GQ2729" s="18"/>
      <c r="GR2729" s="18"/>
      <c r="GS2729" s="18"/>
      <c r="GT2729" s="18"/>
    </row>
    <row r="2730" spans="1:202" x14ac:dyDescent="0.2">
      <c r="A2730" s="122"/>
      <c r="B2730" s="3"/>
      <c r="C2730" s="3"/>
      <c r="D2730" s="4"/>
      <c r="E2730" s="5"/>
      <c r="F2730" s="19"/>
      <c r="G2730" s="6"/>
      <c r="H2730" s="5"/>
      <c r="I2730" s="5"/>
      <c r="J2730" s="5"/>
      <c r="K2730" s="3"/>
      <c r="L2730" s="20"/>
      <c r="M2730" s="8"/>
      <c r="N2730" s="3"/>
      <c r="O2730" s="3"/>
      <c r="P2730" s="21"/>
      <c r="Q2730" s="2"/>
      <c r="R2730" s="9"/>
      <c r="S2730" s="9"/>
      <c r="T2730" s="9"/>
      <c r="U2730" s="9"/>
      <c r="V2730" s="9"/>
      <c r="W2730" s="9"/>
      <c r="X2730" s="9"/>
      <c r="Y2730" s="9"/>
      <c r="Z2730" s="9"/>
      <c r="AA2730" s="9"/>
      <c r="AB2730" s="9"/>
      <c r="AC2730" s="9"/>
      <c r="AD2730" s="9"/>
      <c r="AE2730" s="9"/>
      <c r="AF2730" s="59">
        <f t="shared" si="904"/>
        <v>45184</v>
      </c>
      <c r="AG2730" s="15">
        <f t="shared" si="905"/>
        <v>0</v>
      </c>
      <c r="AH2730" s="15">
        <f t="shared" si="905"/>
        <v>0</v>
      </c>
      <c r="AI2730" s="4">
        <f t="shared" si="905"/>
        <v>0</v>
      </c>
      <c r="AJ2730" s="16">
        <f t="shared" si="905"/>
        <v>0</v>
      </c>
      <c r="AK2730" s="4">
        <f t="shared" si="905"/>
        <v>0</v>
      </c>
      <c r="AL2730" s="59">
        <f t="shared" si="902"/>
        <v>45184</v>
      </c>
      <c r="AM2730" s="16">
        <f t="shared" si="906"/>
        <v>0</v>
      </c>
      <c r="AN2730" s="15">
        <f t="shared" si="906"/>
        <v>0</v>
      </c>
      <c r="AO2730" s="9">
        <f t="shared" si="906"/>
        <v>0</v>
      </c>
      <c r="AP2730" s="17">
        <f t="shared" si="906"/>
        <v>0</v>
      </c>
      <c r="AQ2730" s="15">
        <f t="shared" si="906"/>
        <v>0</v>
      </c>
      <c r="AR2730" s="10">
        <f t="shared" si="906"/>
        <v>0</v>
      </c>
      <c r="AS2730" s="59">
        <f t="shared" si="906"/>
        <v>0</v>
      </c>
      <c r="AT2730" s="18"/>
      <c r="AU2730" s="18"/>
      <c r="AV2730" s="40"/>
      <c r="AW2730" s="18"/>
      <c r="AX2730" s="18"/>
      <c r="AY2730" s="18"/>
      <c r="AZ2730" s="18"/>
      <c r="BA2730" s="18"/>
      <c r="BB2730" s="18"/>
      <c r="BC2730" s="18"/>
      <c r="BD2730" s="18"/>
      <c r="BE2730" s="18"/>
      <c r="BF2730" s="18"/>
      <c r="BG2730" s="18"/>
      <c r="BH2730" s="18"/>
      <c r="BI2730" s="18"/>
      <c r="BJ2730" s="18"/>
      <c r="BK2730" s="18"/>
      <c r="BL2730" s="18"/>
      <c r="BM2730" s="18"/>
      <c r="BN2730" s="18"/>
      <c r="BO2730" s="18"/>
      <c r="BP2730" s="18"/>
      <c r="BQ2730" s="18"/>
      <c r="BR2730" s="18"/>
      <c r="BS2730" s="18"/>
      <c r="BT2730" s="18"/>
      <c r="BU2730" s="18"/>
      <c r="BV2730" s="18"/>
      <c r="BW2730" s="18"/>
      <c r="BX2730" s="18"/>
      <c r="BY2730" s="18"/>
      <c r="BZ2730" s="18"/>
      <c r="CA2730" s="18"/>
      <c r="CB2730" s="18"/>
      <c r="CC2730" s="18"/>
      <c r="CD2730" s="18"/>
      <c r="CE2730" s="18"/>
      <c r="CF2730" s="18"/>
      <c r="CG2730" s="18"/>
      <c r="CH2730" s="18"/>
      <c r="CI2730" s="18"/>
      <c r="CJ2730" s="18"/>
      <c r="CK2730" s="18"/>
      <c r="CL2730" s="18"/>
      <c r="CM2730" s="18"/>
      <c r="CN2730" s="18"/>
      <c r="CO2730" s="18"/>
      <c r="CP2730" s="18"/>
      <c r="CQ2730" s="18"/>
      <c r="CR2730" s="18"/>
      <c r="CS2730" s="18"/>
      <c r="CT2730" s="18"/>
      <c r="CU2730" s="18"/>
      <c r="CV2730" s="18"/>
      <c r="CW2730" s="18"/>
      <c r="CX2730" s="18"/>
      <c r="CY2730" s="18"/>
      <c r="CZ2730" s="18"/>
      <c r="DA2730" s="18"/>
      <c r="DB2730" s="18"/>
      <c r="DC2730" s="18"/>
      <c r="DD2730" s="18"/>
      <c r="DE2730" s="18"/>
      <c r="DF2730" s="18"/>
      <c r="DG2730" s="18"/>
      <c r="DH2730" s="18"/>
      <c r="DI2730" s="18"/>
      <c r="DJ2730" s="18"/>
      <c r="DK2730" s="18"/>
      <c r="DL2730" s="18"/>
      <c r="DM2730" s="18"/>
      <c r="DN2730" s="18"/>
      <c r="DO2730" s="18"/>
      <c r="DP2730" s="18"/>
      <c r="DQ2730" s="18"/>
      <c r="DR2730" s="18"/>
      <c r="DS2730" s="18"/>
      <c r="DT2730" s="18"/>
      <c r="DU2730" s="18"/>
      <c r="DV2730" s="18"/>
      <c r="DW2730" s="18"/>
      <c r="DX2730" s="18"/>
      <c r="DY2730" s="18"/>
      <c r="DZ2730" s="18"/>
      <c r="EA2730" s="18"/>
      <c r="EB2730" s="18"/>
      <c r="EC2730" s="18"/>
      <c r="ED2730" s="18"/>
      <c r="EE2730" s="18"/>
      <c r="EF2730" s="18"/>
      <c r="EG2730" s="18"/>
      <c r="EH2730" s="18"/>
      <c r="EI2730" s="18"/>
      <c r="EJ2730" s="18"/>
      <c r="EK2730" s="18"/>
      <c r="EL2730" s="18"/>
      <c r="EM2730" s="18"/>
      <c r="EN2730" s="18"/>
      <c r="EO2730" s="18"/>
      <c r="EP2730" s="18"/>
      <c r="EQ2730" s="18"/>
      <c r="ER2730" s="18"/>
      <c r="ES2730" s="18"/>
      <c r="ET2730" s="18"/>
      <c r="EU2730" s="18"/>
      <c r="EV2730" s="18"/>
      <c r="EW2730" s="18"/>
      <c r="EX2730" s="18"/>
      <c r="EY2730" s="18"/>
      <c r="EZ2730" s="18"/>
      <c r="FA2730" s="18"/>
      <c r="FB2730" s="18"/>
      <c r="FC2730" s="18"/>
      <c r="FD2730" s="18"/>
      <c r="FE2730" s="18"/>
      <c r="FF2730" s="18"/>
      <c r="FG2730" s="18"/>
      <c r="FH2730" s="18"/>
      <c r="FI2730" s="18"/>
      <c r="FJ2730" s="18"/>
      <c r="FK2730" s="18"/>
      <c r="FL2730" s="18"/>
      <c r="FM2730" s="18"/>
      <c r="FN2730" s="18"/>
      <c r="FO2730" s="18"/>
      <c r="FP2730" s="18"/>
      <c r="FQ2730" s="18"/>
      <c r="FR2730" s="18"/>
      <c r="FS2730" s="18"/>
      <c r="FT2730" s="18"/>
      <c r="FU2730" s="18"/>
      <c r="FV2730" s="18"/>
      <c r="FW2730" s="18"/>
      <c r="FX2730" s="18"/>
      <c r="FY2730" s="18"/>
      <c r="FZ2730" s="18"/>
      <c r="GA2730" s="18"/>
      <c r="GB2730" s="18"/>
      <c r="GC2730" s="18"/>
      <c r="GD2730" s="18"/>
      <c r="GE2730" s="18"/>
      <c r="GF2730" s="18"/>
      <c r="GG2730" s="18"/>
      <c r="GH2730" s="18"/>
      <c r="GI2730" s="18"/>
      <c r="GJ2730" s="18"/>
      <c r="GK2730" s="18"/>
      <c r="GL2730" s="18"/>
      <c r="GM2730" s="18"/>
      <c r="GN2730" s="18"/>
      <c r="GO2730" s="18"/>
      <c r="GP2730" s="18"/>
      <c r="GQ2730" s="18"/>
      <c r="GR2730" s="18"/>
      <c r="GS2730" s="18"/>
      <c r="GT2730" s="18"/>
    </row>
    <row r="2731" spans="1:202" x14ac:dyDescent="0.2">
      <c r="A2731" s="122"/>
      <c r="B2731" s="3"/>
      <c r="C2731" s="3"/>
      <c r="D2731" s="4"/>
      <c r="E2731" s="5"/>
      <c r="F2731" s="19"/>
      <c r="G2731" s="6"/>
      <c r="H2731" s="5"/>
      <c r="I2731" s="5"/>
      <c r="J2731" s="5"/>
      <c r="K2731" s="3"/>
      <c r="L2731" s="20"/>
      <c r="M2731" s="8"/>
      <c r="N2731" s="3"/>
      <c r="O2731" s="3"/>
      <c r="P2731" s="21"/>
      <c r="Q2731" s="2"/>
      <c r="R2731" s="9"/>
      <c r="S2731" s="9"/>
      <c r="T2731" s="9"/>
      <c r="U2731" s="9"/>
      <c r="V2731" s="9"/>
      <c r="W2731" s="9"/>
      <c r="X2731" s="9"/>
      <c r="Y2731" s="9"/>
      <c r="Z2731" s="9"/>
      <c r="AA2731" s="9"/>
      <c r="AB2731" s="9"/>
      <c r="AC2731" s="9"/>
      <c r="AD2731" s="9"/>
      <c r="AE2731" s="9"/>
      <c r="AF2731" s="59">
        <f t="shared" si="904"/>
        <v>45185</v>
      </c>
      <c r="AG2731" s="15">
        <f t="shared" si="905"/>
        <v>0</v>
      </c>
      <c r="AH2731" s="15">
        <f t="shared" si="905"/>
        <v>0</v>
      </c>
      <c r="AI2731" s="4">
        <f t="shared" si="905"/>
        <v>0</v>
      </c>
      <c r="AJ2731" s="16">
        <f t="shared" si="905"/>
        <v>0</v>
      </c>
      <c r="AK2731" s="4">
        <f t="shared" si="905"/>
        <v>0</v>
      </c>
      <c r="AL2731" s="59">
        <f t="shared" si="902"/>
        <v>45185</v>
      </c>
      <c r="AM2731" s="16">
        <f t="shared" si="906"/>
        <v>0</v>
      </c>
      <c r="AN2731" s="15">
        <f t="shared" si="906"/>
        <v>0</v>
      </c>
      <c r="AO2731" s="9">
        <f t="shared" si="906"/>
        <v>0</v>
      </c>
      <c r="AP2731" s="17">
        <f t="shared" si="906"/>
        <v>0</v>
      </c>
      <c r="AQ2731" s="15">
        <f t="shared" si="906"/>
        <v>0</v>
      </c>
      <c r="AR2731" s="10">
        <f t="shared" si="906"/>
        <v>0</v>
      </c>
      <c r="AS2731" s="59">
        <f t="shared" si="906"/>
        <v>0</v>
      </c>
      <c r="AT2731" s="18"/>
      <c r="AU2731" s="18"/>
      <c r="AV2731" s="40"/>
      <c r="AW2731" s="18"/>
      <c r="AX2731" s="18"/>
      <c r="AY2731" s="18"/>
      <c r="AZ2731" s="18"/>
      <c r="BA2731" s="18"/>
      <c r="BB2731" s="18"/>
      <c r="BC2731" s="18"/>
      <c r="BD2731" s="18"/>
      <c r="BE2731" s="18"/>
      <c r="BF2731" s="18"/>
      <c r="BG2731" s="18"/>
      <c r="BH2731" s="18"/>
      <c r="BI2731" s="18"/>
      <c r="BJ2731" s="18"/>
      <c r="BK2731" s="18"/>
      <c r="BL2731" s="18"/>
      <c r="BM2731" s="18"/>
      <c r="BN2731" s="18"/>
      <c r="BO2731" s="18"/>
      <c r="BP2731" s="18"/>
      <c r="BQ2731" s="18"/>
      <c r="BR2731" s="18"/>
      <c r="BS2731" s="18"/>
      <c r="BT2731" s="18"/>
      <c r="BU2731" s="18"/>
      <c r="BV2731" s="18"/>
      <c r="BW2731" s="18"/>
      <c r="BX2731" s="18"/>
      <c r="BY2731" s="18"/>
      <c r="BZ2731" s="18"/>
      <c r="CA2731" s="18"/>
      <c r="CB2731" s="18"/>
      <c r="CC2731" s="18"/>
      <c r="CD2731" s="18"/>
      <c r="CE2731" s="18"/>
      <c r="CF2731" s="18"/>
      <c r="CG2731" s="18"/>
      <c r="CH2731" s="18"/>
      <c r="CI2731" s="18"/>
      <c r="CJ2731" s="18"/>
      <c r="CK2731" s="18"/>
      <c r="CL2731" s="18"/>
      <c r="CM2731" s="18"/>
      <c r="CN2731" s="18"/>
      <c r="CO2731" s="18"/>
      <c r="CP2731" s="18"/>
      <c r="CQ2731" s="18"/>
      <c r="CR2731" s="18"/>
      <c r="CS2731" s="18"/>
      <c r="CT2731" s="18"/>
      <c r="CU2731" s="18"/>
      <c r="CV2731" s="18"/>
      <c r="CW2731" s="18"/>
      <c r="CX2731" s="18"/>
      <c r="CY2731" s="18"/>
      <c r="CZ2731" s="18"/>
      <c r="DA2731" s="18"/>
      <c r="DB2731" s="18"/>
      <c r="DC2731" s="18"/>
      <c r="DD2731" s="18"/>
      <c r="DE2731" s="18"/>
      <c r="DF2731" s="18"/>
      <c r="DG2731" s="18"/>
      <c r="DH2731" s="18"/>
      <c r="DI2731" s="18"/>
      <c r="DJ2731" s="18"/>
      <c r="DK2731" s="18"/>
      <c r="DL2731" s="18"/>
      <c r="DM2731" s="18"/>
      <c r="DN2731" s="18"/>
      <c r="DO2731" s="18"/>
      <c r="DP2731" s="18"/>
      <c r="DQ2731" s="18"/>
      <c r="DR2731" s="18"/>
      <c r="DS2731" s="18"/>
      <c r="DT2731" s="18"/>
      <c r="DU2731" s="18"/>
      <c r="DV2731" s="18"/>
      <c r="DW2731" s="18"/>
      <c r="DX2731" s="18"/>
      <c r="DY2731" s="18"/>
      <c r="DZ2731" s="18"/>
      <c r="EA2731" s="18"/>
      <c r="EB2731" s="18"/>
      <c r="EC2731" s="18"/>
      <c r="ED2731" s="18"/>
      <c r="EE2731" s="18"/>
      <c r="EF2731" s="18"/>
      <c r="EG2731" s="18"/>
      <c r="EH2731" s="18"/>
      <c r="EI2731" s="18"/>
      <c r="EJ2731" s="18"/>
      <c r="EK2731" s="18"/>
      <c r="EL2731" s="18"/>
      <c r="EM2731" s="18"/>
      <c r="EN2731" s="18"/>
      <c r="EO2731" s="18"/>
      <c r="EP2731" s="18"/>
      <c r="EQ2731" s="18"/>
      <c r="ER2731" s="18"/>
      <c r="ES2731" s="18"/>
      <c r="ET2731" s="18"/>
      <c r="EU2731" s="18"/>
      <c r="EV2731" s="18"/>
      <c r="EW2731" s="18"/>
      <c r="EX2731" s="18"/>
      <c r="EY2731" s="18"/>
      <c r="EZ2731" s="18"/>
      <c r="FA2731" s="18"/>
      <c r="FB2731" s="18"/>
      <c r="FC2731" s="18"/>
      <c r="FD2731" s="18"/>
      <c r="FE2731" s="18"/>
      <c r="FF2731" s="18"/>
      <c r="FG2731" s="18"/>
      <c r="FH2731" s="18"/>
      <c r="FI2731" s="18"/>
      <c r="FJ2731" s="18"/>
      <c r="FK2731" s="18"/>
      <c r="FL2731" s="18"/>
      <c r="FM2731" s="18"/>
      <c r="FN2731" s="18"/>
      <c r="FO2731" s="18"/>
      <c r="FP2731" s="18"/>
      <c r="FQ2731" s="18"/>
      <c r="FR2731" s="18"/>
      <c r="FS2731" s="18"/>
      <c r="FT2731" s="18"/>
      <c r="FU2731" s="18"/>
      <c r="FV2731" s="18"/>
      <c r="FW2731" s="18"/>
      <c r="FX2731" s="18"/>
      <c r="FY2731" s="18"/>
      <c r="FZ2731" s="18"/>
      <c r="GA2731" s="18"/>
      <c r="GB2731" s="18"/>
      <c r="GC2731" s="18"/>
      <c r="GD2731" s="18"/>
      <c r="GE2731" s="18"/>
      <c r="GF2731" s="18"/>
      <c r="GG2731" s="18"/>
      <c r="GH2731" s="18"/>
      <c r="GI2731" s="18"/>
      <c r="GJ2731" s="18"/>
      <c r="GK2731" s="18"/>
      <c r="GL2731" s="18"/>
      <c r="GM2731" s="18"/>
      <c r="GN2731" s="18"/>
      <c r="GO2731" s="18"/>
      <c r="GP2731" s="18"/>
      <c r="GQ2731" s="18"/>
      <c r="GR2731" s="18"/>
      <c r="GS2731" s="18"/>
      <c r="GT2731" s="18"/>
    </row>
    <row r="2732" spans="1:202" x14ac:dyDescent="0.2">
      <c r="A2732" s="122"/>
      <c r="B2732" s="3"/>
      <c r="C2732" s="3"/>
      <c r="D2732" s="4"/>
      <c r="E2732" s="5"/>
      <c r="F2732" s="19"/>
      <c r="G2732" s="6"/>
      <c r="H2732" s="5"/>
      <c r="I2732" s="5"/>
      <c r="J2732" s="5"/>
      <c r="K2732" s="3"/>
      <c r="L2732" s="20"/>
      <c r="M2732" s="8"/>
      <c r="N2732" s="3"/>
      <c r="O2732" s="3"/>
      <c r="P2732" s="21"/>
      <c r="Q2732" s="2"/>
      <c r="R2732" s="9"/>
      <c r="S2732" s="9"/>
      <c r="T2732" s="9"/>
      <c r="U2732" s="9"/>
      <c r="V2732" s="9"/>
      <c r="W2732" s="9"/>
      <c r="X2732" s="9"/>
      <c r="Y2732" s="9"/>
      <c r="Z2732" s="9"/>
      <c r="AA2732" s="9"/>
      <c r="AB2732" s="9"/>
      <c r="AC2732" s="9"/>
      <c r="AD2732" s="9"/>
      <c r="AE2732" s="9"/>
      <c r="AF2732" s="59">
        <f t="shared" si="904"/>
        <v>45186</v>
      </c>
      <c r="AG2732" s="15">
        <f t="shared" si="905"/>
        <v>0</v>
      </c>
      <c r="AH2732" s="15">
        <f t="shared" si="905"/>
        <v>0</v>
      </c>
      <c r="AI2732" s="4">
        <f t="shared" si="905"/>
        <v>0</v>
      </c>
      <c r="AJ2732" s="16">
        <f t="shared" si="905"/>
        <v>0</v>
      </c>
      <c r="AK2732" s="4">
        <f t="shared" si="905"/>
        <v>0</v>
      </c>
      <c r="AL2732" s="59">
        <f t="shared" si="902"/>
        <v>45186</v>
      </c>
      <c r="AM2732" s="16">
        <f t="shared" si="906"/>
        <v>0</v>
      </c>
      <c r="AN2732" s="15">
        <f t="shared" si="906"/>
        <v>0</v>
      </c>
      <c r="AO2732" s="9">
        <f t="shared" si="906"/>
        <v>0</v>
      </c>
      <c r="AP2732" s="17">
        <f t="shared" si="906"/>
        <v>0</v>
      </c>
      <c r="AQ2732" s="15">
        <f t="shared" si="906"/>
        <v>0</v>
      </c>
      <c r="AR2732" s="10">
        <f t="shared" si="906"/>
        <v>0</v>
      </c>
      <c r="AS2732" s="59">
        <f t="shared" si="906"/>
        <v>0</v>
      </c>
      <c r="AT2732" s="18"/>
      <c r="AU2732" s="18"/>
      <c r="AV2732" s="40"/>
      <c r="AW2732" s="18"/>
      <c r="AX2732" s="18"/>
      <c r="AY2732" s="18"/>
      <c r="AZ2732" s="18"/>
      <c r="BA2732" s="18"/>
      <c r="BB2732" s="18"/>
      <c r="BC2732" s="18"/>
      <c r="BD2732" s="18"/>
      <c r="BE2732" s="18"/>
      <c r="BF2732" s="18"/>
      <c r="BG2732" s="18"/>
      <c r="BH2732" s="18"/>
      <c r="BI2732" s="18"/>
      <c r="BJ2732" s="18"/>
      <c r="BK2732" s="18"/>
      <c r="BL2732" s="18"/>
      <c r="BM2732" s="18"/>
      <c r="BN2732" s="18"/>
      <c r="BO2732" s="18"/>
      <c r="BP2732" s="18"/>
      <c r="BQ2732" s="18"/>
      <c r="BR2732" s="18"/>
      <c r="BS2732" s="18"/>
      <c r="BT2732" s="18"/>
      <c r="BU2732" s="18"/>
      <c r="BV2732" s="18"/>
      <c r="BW2732" s="18"/>
      <c r="BX2732" s="18"/>
      <c r="BY2732" s="18"/>
      <c r="BZ2732" s="18"/>
      <c r="CA2732" s="18"/>
      <c r="CB2732" s="18"/>
      <c r="CC2732" s="18"/>
      <c r="CD2732" s="18"/>
      <c r="CE2732" s="18"/>
      <c r="CF2732" s="18"/>
      <c r="CG2732" s="18"/>
      <c r="CH2732" s="18"/>
      <c r="CI2732" s="18"/>
      <c r="CJ2732" s="18"/>
      <c r="CK2732" s="18"/>
      <c r="CL2732" s="18"/>
      <c r="CM2732" s="18"/>
      <c r="CN2732" s="18"/>
      <c r="CO2732" s="18"/>
      <c r="CP2732" s="18"/>
      <c r="CQ2732" s="18"/>
      <c r="CR2732" s="18"/>
      <c r="CS2732" s="18"/>
      <c r="CT2732" s="18"/>
      <c r="CU2732" s="18"/>
      <c r="CV2732" s="18"/>
      <c r="CW2732" s="18"/>
      <c r="CX2732" s="18"/>
      <c r="CY2732" s="18"/>
      <c r="CZ2732" s="18"/>
      <c r="DA2732" s="18"/>
      <c r="DB2732" s="18"/>
      <c r="DC2732" s="18"/>
      <c r="DD2732" s="18"/>
      <c r="DE2732" s="18"/>
      <c r="DF2732" s="18"/>
      <c r="DG2732" s="18"/>
      <c r="DH2732" s="18"/>
      <c r="DI2732" s="18"/>
      <c r="DJ2732" s="18"/>
      <c r="DK2732" s="18"/>
      <c r="DL2732" s="18"/>
      <c r="DM2732" s="18"/>
      <c r="DN2732" s="18"/>
      <c r="DO2732" s="18"/>
      <c r="DP2732" s="18"/>
      <c r="DQ2732" s="18"/>
      <c r="DR2732" s="18"/>
      <c r="DS2732" s="18"/>
      <c r="DT2732" s="18"/>
      <c r="DU2732" s="18"/>
      <c r="DV2732" s="18"/>
      <c r="DW2732" s="18"/>
      <c r="DX2732" s="18"/>
      <c r="DY2732" s="18"/>
      <c r="DZ2732" s="18"/>
      <c r="EA2732" s="18"/>
      <c r="EB2732" s="18"/>
      <c r="EC2732" s="18"/>
      <c r="ED2732" s="18"/>
      <c r="EE2732" s="18"/>
      <c r="EF2732" s="18"/>
      <c r="EG2732" s="18"/>
      <c r="EH2732" s="18"/>
      <c r="EI2732" s="18"/>
      <c r="EJ2732" s="18"/>
      <c r="EK2732" s="18"/>
      <c r="EL2732" s="18"/>
      <c r="EM2732" s="18"/>
      <c r="EN2732" s="18"/>
      <c r="EO2732" s="18"/>
      <c r="EP2732" s="18"/>
      <c r="EQ2732" s="18"/>
      <c r="ER2732" s="18"/>
      <c r="ES2732" s="18"/>
      <c r="ET2732" s="18"/>
      <c r="EU2732" s="18"/>
      <c r="EV2732" s="18"/>
      <c r="EW2732" s="18"/>
      <c r="EX2732" s="18"/>
      <c r="EY2732" s="18"/>
      <c r="EZ2732" s="18"/>
      <c r="FA2732" s="18"/>
      <c r="FB2732" s="18"/>
      <c r="FC2732" s="18"/>
      <c r="FD2732" s="18"/>
      <c r="FE2732" s="18"/>
      <c r="FF2732" s="18"/>
      <c r="FG2732" s="18"/>
      <c r="FH2732" s="18"/>
      <c r="FI2732" s="18"/>
      <c r="FJ2732" s="18"/>
      <c r="FK2732" s="18"/>
      <c r="FL2732" s="18"/>
      <c r="FM2732" s="18"/>
      <c r="FN2732" s="18"/>
      <c r="FO2732" s="18"/>
      <c r="FP2732" s="18"/>
      <c r="FQ2732" s="18"/>
      <c r="FR2732" s="18"/>
      <c r="FS2732" s="18"/>
      <c r="FT2732" s="18"/>
      <c r="FU2732" s="18"/>
      <c r="FV2732" s="18"/>
      <c r="FW2732" s="18"/>
      <c r="FX2732" s="18"/>
      <c r="FY2732" s="18"/>
      <c r="FZ2732" s="18"/>
      <c r="GA2732" s="18"/>
      <c r="GB2732" s="18"/>
      <c r="GC2732" s="18"/>
      <c r="GD2732" s="18"/>
      <c r="GE2732" s="18"/>
      <c r="GF2732" s="18"/>
      <c r="GG2732" s="18"/>
      <c r="GH2732" s="18"/>
      <c r="GI2732" s="18"/>
      <c r="GJ2732" s="18"/>
      <c r="GK2732" s="18"/>
      <c r="GL2732" s="18"/>
      <c r="GM2732" s="18"/>
      <c r="GN2732" s="18"/>
      <c r="GO2732" s="18"/>
      <c r="GP2732" s="18"/>
      <c r="GQ2732" s="18"/>
      <c r="GR2732" s="18"/>
      <c r="GS2732" s="18"/>
      <c r="GT2732" s="18"/>
    </row>
    <row r="2733" spans="1:202" x14ac:dyDescent="0.2">
      <c r="A2733" s="122"/>
      <c r="B2733" s="3"/>
      <c r="C2733" s="3"/>
      <c r="D2733" s="4"/>
      <c r="E2733" s="5"/>
      <c r="F2733" s="19"/>
      <c r="G2733" s="6"/>
      <c r="H2733" s="5"/>
      <c r="I2733" s="5"/>
      <c r="J2733" s="5"/>
      <c r="K2733" s="3"/>
      <c r="L2733" s="20"/>
      <c r="M2733" s="8"/>
      <c r="N2733" s="3"/>
      <c r="O2733" s="3"/>
      <c r="P2733" s="21"/>
      <c r="Q2733" s="2"/>
      <c r="R2733" s="9"/>
      <c r="S2733" s="9"/>
      <c r="T2733" s="9"/>
      <c r="U2733" s="9"/>
      <c r="V2733" s="9"/>
      <c r="W2733" s="9"/>
      <c r="X2733" s="9"/>
      <c r="Y2733" s="9"/>
      <c r="Z2733" s="9"/>
      <c r="AA2733" s="9"/>
      <c r="AB2733" s="9"/>
      <c r="AC2733" s="9"/>
      <c r="AD2733" s="9"/>
      <c r="AE2733" s="9"/>
      <c r="AF2733" s="59">
        <f t="shared" si="904"/>
        <v>45187</v>
      </c>
      <c r="AG2733" s="15">
        <f t="shared" si="905"/>
        <v>0</v>
      </c>
      <c r="AH2733" s="15">
        <f t="shared" si="905"/>
        <v>0</v>
      </c>
      <c r="AI2733" s="4">
        <f t="shared" si="905"/>
        <v>0</v>
      </c>
      <c r="AJ2733" s="16">
        <f t="shared" si="905"/>
        <v>0</v>
      </c>
      <c r="AK2733" s="4">
        <f t="shared" si="905"/>
        <v>0</v>
      </c>
      <c r="AL2733" s="59">
        <f t="shared" si="902"/>
        <v>45187</v>
      </c>
      <c r="AM2733" s="16">
        <f t="shared" si="906"/>
        <v>0</v>
      </c>
      <c r="AN2733" s="15">
        <f t="shared" si="906"/>
        <v>0</v>
      </c>
      <c r="AO2733" s="9">
        <f t="shared" si="906"/>
        <v>0</v>
      </c>
      <c r="AP2733" s="17">
        <f t="shared" si="906"/>
        <v>0</v>
      </c>
      <c r="AQ2733" s="15">
        <f t="shared" si="906"/>
        <v>0</v>
      </c>
      <c r="AR2733" s="10">
        <f t="shared" si="906"/>
        <v>0</v>
      </c>
      <c r="AS2733" s="59">
        <f t="shared" si="906"/>
        <v>0</v>
      </c>
      <c r="AT2733" s="18"/>
      <c r="AU2733" s="18"/>
      <c r="AV2733" s="40"/>
      <c r="AW2733" s="18"/>
      <c r="AX2733" s="18"/>
      <c r="AY2733" s="18"/>
      <c r="AZ2733" s="18"/>
      <c r="BA2733" s="18"/>
      <c r="BB2733" s="18"/>
      <c r="BC2733" s="18"/>
      <c r="BD2733" s="18"/>
      <c r="BE2733" s="18"/>
      <c r="BF2733" s="18"/>
      <c r="BG2733" s="18"/>
      <c r="BH2733" s="18"/>
      <c r="BI2733" s="18"/>
      <c r="BJ2733" s="18"/>
      <c r="BK2733" s="18"/>
      <c r="BL2733" s="18"/>
      <c r="BM2733" s="18"/>
      <c r="BN2733" s="18"/>
      <c r="BO2733" s="18"/>
      <c r="BP2733" s="18"/>
      <c r="BQ2733" s="18"/>
      <c r="BR2733" s="18"/>
      <c r="BS2733" s="18"/>
      <c r="BT2733" s="18"/>
      <c r="BU2733" s="18"/>
      <c r="BV2733" s="18"/>
      <c r="BW2733" s="18"/>
      <c r="BX2733" s="18"/>
      <c r="BY2733" s="18"/>
      <c r="BZ2733" s="18"/>
      <c r="CA2733" s="18"/>
      <c r="CB2733" s="18"/>
      <c r="CC2733" s="18"/>
      <c r="CD2733" s="18"/>
      <c r="CE2733" s="18"/>
      <c r="CF2733" s="18"/>
      <c r="CG2733" s="18"/>
      <c r="CH2733" s="18"/>
      <c r="CI2733" s="18"/>
      <c r="CJ2733" s="18"/>
      <c r="CK2733" s="18"/>
      <c r="CL2733" s="18"/>
      <c r="CM2733" s="18"/>
      <c r="CN2733" s="18"/>
      <c r="CO2733" s="18"/>
      <c r="CP2733" s="18"/>
      <c r="CQ2733" s="18"/>
      <c r="CR2733" s="18"/>
      <c r="CS2733" s="18"/>
      <c r="CT2733" s="18"/>
      <c r="CU2733" s="18"/>
      <c r="CV2733" s="18"/>
      <c r="CW2733" s="18"/>
      <c r="CX2733" s="18"/>
      <c r="CY2733" s="18"/>
      <c r="CZ2733" s="18"/>
      <c r="DA2733" s="18"/>
      <c r="DB2733" s="18"/>
      <c r="DC2733" s="18"/>
      <c r="DD2733" s="18"/>
      <c r="DE2733" s="18"/>
      <c r="DF2733" s="18"/>
      <c r="DG2733" s="18"/>
      <c r="DH2733" s="18"/>
      <c r="DI2733" s="18"/>
      <c r="DJ2733" s="18"/>
      <c r="DK2733" s="18"/>
      <c r="DL2733" s="18"/>
      <c r="DM2733" s="18"/>
      <c r="DN2733" s="18"/>
      <c r="DO2733" s="18"/>
      <c r="DP2733" s="18"/>
      <c r="DQ2733" s="18"/>
      <c r="DR2733" s="18"/>
      <c r="DS2733" s="18"/>
      <c r="DT2733" s="18"/>
      <c r="DU2733" s="18"/>
      <c r="DV2733" s="18"/>
      <c r="DW2733" s="18"/>
      <c r="DX2733" s="18"/>
      <c r="DY2733" s="18"/>
      <c r="DZ2733" s="18"/>
      <c r="EA2733" s="18"/>
      <c r="EB2733" s="18"/>
      <c r="EC2733" s="18"/>
      <c r="ED2733" s="18"/>
      <c r="EE2733" s="18"/>
      <c r="EF2733" s="18"/>
      <c r="EG2733" s="18"/>
      <c r="EH2733" s="18"/>
      <c r="EI2733" s="18"/>
      <c r="EJ2733" s="18"/>
      <c r="EK2733" s="18"/>
      <c r="EL2733" s="18"/>
      <c r="EM2733" s="18"/>
      <c r="EN2733" s="18"/>
      <c r="EO2733" s="18"/>
      <c r="EP2733" s="18"/>
      <c r="EQ2733" s="18"/>
      <c r="ER2733" s="18"/>
      <c r="ES2733" s="18"/>
      <c r="ET2733" s="18"/>
      <c r="EU2733" s="18"/>
      <c r="EV2733" s="18"/>
      <c r="EW2733" s="18"/>
      <c r="EX2733" s="18"/>
      <c r="EY2733" s="18"/>
      <c r="EZ2733" s="18"/>
      <c r="FA2733" s="18"/>
      <c r="FB2733" s="18"/>
      <c r="FC2733" s="18"/>
      <c r="FD2733" s="18"/>
      <c r="FE2733" s="18"/>
      <c r="FF2733" s="18"/>
      <c r="FG2733" s="18"/>
      <c r="FH2733" s="18"/>
      <c r="FI2733" s="18"/>
      <c r="FJ2733" s="18"/>
      <c r="FK2733" s="18"/>
      <c r="FL2733" s="18"/>
      <c r="FM2733" s="18"/>
      <c r="FN2733" s="18"/>
      <c r="FO2733" s="18"/>
      <c r="FP2733" s="18"/>
      <c r="FQ2733" s="18"/>
      <c r="FR2733" s="18"/>
      <c r="FS2733" s="18"/>
      <c r="FT2733" s="18"/>
      <c r="FU2733" s="18"/>
      <c r="FV2733" s="18"/>
      <c r="FW2733" s="18"/>
      <c r="FX2733" s="18"/>
      <c r="FY2733" s="18"/>
      <c r="FZ2733" s="18"/>
      <c r="GA2733" s="18"/>
      <c r="GB2733" s="18"/>
      <c r="GC2733" s="18"/>
      <c r="GD2733" s="18"/>
      <c r="GE2733" s="18"/>
      <c r="GF2733" s="18"/>
      <c r="GG2733" s="18"/>
      <c r="GH2733" s="18"/>
      <c r="GI2733" s="18"/>
      <c r="GJ2733" s="18"/>
      <c r="GK2733" s="18"/>
      <c r="GL2733" s="18"/>
      <c r="GM2733" s="18"/>
      <c r="GN2733" s="18"/>
      <c r="GO2733" s="18"/>
      <c r="GP2733" s="18"/>
      <c r="GQ2733" s="18"/>
      <c r="GR2733" s="18"/>
      <c r="GS2733" s="18"/>
      <c r="GT2733" s="18"/>
    </row>
    <row r="2734" spans="1:202" x14ac:dyDescent="0.2">
      <c r="A2734" s="122"/>
      <c r="B2734" s="3"/>
      <c r="C2734" s="3"/>
      <c r="D2734" s="4"/>
      <c r="E2734" s="5"/>
      <c r="F2734" s="19"/>
      <c r="G2734" s="6"/>
      <c r="H2734" s="5"/>
      <c r="I2734" s="5"/>
      <c r="J2734" s="5"/>
      <c r="K2734" s="3"/>
      <c r="L2734" s="20"/>
      <c r="M2734" s="8"/>
      <c r="N2734" s="3"/>
      <c r="O2734" s="3"/>
      <c r="P2734" s="21"/>
      <c r="Q2734" s="2"/>
      <c r="R2734" s="9"/>
      <c r="S2734" s="9"/>
      <c r="T2734" s="9"/>
      <c r="U2734" s="9"/>
      <c r="V2734" s="9"/>
      <c r="W2734" s="9"/>
      <c r="X2734" s="9"/>
      <c r="Y2734" s="9"/>
      <c r="Z2734" s="9"/>
      <c r="AA2734" s="9"/>
      <c r="AB2734" s="9"/>
      <c r="AC2734" s="9"/>
      <c r="AD2734" s="9"/>
      <c r="AE2734" s="9"/>
      <c r="AF2734" s="59">
        <f t="shared" si="904"/>
        <v>45188</v>
      </c>
      <c r="AG2734" s="15">
        <f t="shared" si="905"/>
        <v>0</v>
      </c>
      <c r="AH2734" s="15">
        <f t="shared" si="905"/>
        <v>0</v>
      </c>
      <c r="AI2734" s="4">
        <f t="shared" si="905"/>
        <v>0</v>
      </c>
      <c r="AJ2734" s="16">
        <f t="shared" si="905"/>
        <v>0</v>
      </c>
      <c r="AK2734" s="4">
        <f t="shared" si="905"/>
        <v>0</v>
      </c>
      <c r="AL2734" s="59">
        <f t="shared" si="902"/>
        <v>45188</v>
      </c>
      <c r="AM2734" s="16">
        <f t="shared" si="906"/>
        <v>0</v>
      </c>
      <c r="AN2734" s="15">
        <f t="shared" si="906"/>
        <v>0</v>
      </c>
      <c r="AO2734" s="9">
        <f t="shared" si="906"/>
        <v>0</v>
      </c>
      <c r="AP2734" s="17">
        <f t="shared" si="906"/>
        <v>0</v>
      </c>
      <c r="AQ2734" s="15">
        <f t="shared" si="906"/>
        <v>0</v>
      </c>
      <c r="AR2734" s="10">
        <f t="shared" si="906"/>
        <v>0</v>
      </c>
      <c r="AS2734" s="59">
        <f t="shared" si="906"/>
        <v>0</v>
      </c>
      <c r="AT2734" s="18"/>
      <c r="AU2734" s="18"/>
      <c r="AV2734" s="40"/>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8"/>
      <c r="FH2734" s="18"/>
      <c r="FI2734" s="18"/>
      <c r="FJ2734" s="18"/>
      <c r="FK2734" s="18"/>
      <c r="FL2734" s="18"/>
      <c r="FM2734" s="18"/>
      <c r="FN2734" s="18"/>
      <c r="FO2734" s="18"/>
      <c r="FP2734" s="18"/>
      <c r="FQ2734" s="18"/>
      <c r="FR2734" s="18"/>
      <c r="FS2734" s="18"/>
      <c r="FT2734" s="18"/>
      <c r="FU2734" s="18"/>
      <c r="FV2734" s="18"/>
      <c r="FW2734" s="18"/>
      <c r="FX2734" s="18"/>
      <c r="FY2734" s="18"/>
      <c r="FZ2734" s="18"/>
      <c r="GA2734" s="18"/>
      <c r="GB2734" s="18"/>
      <c r="GC2734" s="18"/>
      <c r="GD2734" s="18"/>
      <c r="GE2734" s="18"/>
      <c r="GF2734" s="18"/>
      <c r="GG2734" s="18"/>
      <c r="GH2734" s="18"/>
      <c r="GI2734" s="18"/>
      <c r="GJ2734" s="18"/>
      <c r="GK2734" s="18"/>
      <c r="GL2734" s="18"/>
      <c r="GM2734" s="18"/>
      <c r="GN2734" s="18"/>
      <c r="GO2734" s="18"/>
      <c r="GP2734" s="18"/>
      <c r="GQ2734" s="18"/>
      <c r="GR2734" s="18"/>
      <c r="GS2734" s="18"/>
      <c r="GT2734" s="18"/>
    </row>
    <row r="2735" spans="1:202" x14ac:dyDescent="0.2">
      <c r="A2735" s="122"/>
      <c r="B2735" s="3"/>
      <c r="C2735" s="3"/>
      <c r="D2735" s="4"/>
      <c r="E2735" s="5"/>
      <c r="F2735" s="19"/>
      <c r="G2735" s="6"/>
      <c r="H2735" s="5"/>
      <c r="I2735" s="5"/>
      <c r="J2735" s="5"/>
      <c r="K2735" s="3"/>
      <c r="L2735" s="20"/>
      <c r="M2735" s="8"/>
      <c r="N2735" s="3"/>
      <c r="O2735" s="3"/>
      <c r="P2735" s="21"/>
      <c r="Q2735" s="2"/>
      <c r="R2735" s="9"/>
      <c r="S2735" s="9"/>
      <c r="T2735" s="9"/>
      <c r="U2735" s="9"/>
      <c r="V2735" s="9"/>
      <c r="W2735" s="9"/>
      <c r="X2735" s="9"/>
      <c r="Y2735" s="9"/>
      <c r="Z2735" s="9"/>
      <c r="AA2735" s="9"/>
      <c r="AB2735" s="9"/>
      <c r="AC2735" s="9"/>
      <c r="AD2735" s="9"/>
      <c r="AE2735" s="9"/>
      <c r="AF2735" s="59">
        <f t="shared" si="904"/>
        <v>45189</v>
      </c>
      <c r="AG2735" s="15">
        <f t="shared" si="905"/>
        <v>0</v>
      </c>
      <c r="AH2735" s="15">
        <f t="shared" si="905"/>
        <v>0</v>
      </c>
      <c r="AI2735" s="4">
        <f t="shared" si="905"/>
        <v>0</v>
      </c>
      <c r="AJ2735" s="16">
        <f t="shared" si="905"/>
        <v>0</v>
      </c>
      <c r="AK2735" s="4">
        <f t="shared" si="905"/>
        <v>0</v>
      </c>
      <c r="AL2735" s="59">
        <f t="shared" si="902"/>
        <v>45189</v>
      </c>
      <c r="AM2735" s="16">
        <f t="shared" si="906"/>
        <v>0</v>
      </c>
      <c r="AN2735" s="15">
        <f t="shared" si="906"/>
        <v>0</v>
      </c>
      <c r="AO2735" s="9">
        <f t="shared" si="906"/>
        <v>0</v>
      </c>
      <c r="AP2735" s="17">
        <f t="shared" si="906"/>
        <v>0</v>
      </c>
      <c r="AQ2735" s="15">
        <f t="shared" si="906"/>
        <v>0</v>
      </c>
      <c r="AR2735" s="10">
        <f t="shared" si="906"/>
        <v>0</v>
      </c>
      <c r="AS2735" s="59">
        <f t="shared" si="906"/>
        <v>0</v>
      </c>
      <c r="AT2735" s="18"/>
      <c r="AU2735" s="18"/>
      <c r="AV2735" s="40"/>
      <c r="AW2735" s="18"/>
      <c r="AX2735" s="18"/>
      <c r="AY2735" s="18"/>
      <c r="AZ2735" s="18"/>
      <c r="BA2735" s="18"/>
      <c r="BB2735" s="18"/>
      <c r="BC2735" s="18"/>
      <c r="BD2735" s="18"/>
      <c r="BE2735" s="18"/>
      <c r="BF2735" s="18"/>
      <c r="BG2735" s="18"/>
      <c r="BH2735" s="18"/>
      <c r="BI2735" s="18"/>
      <c r="BJ2735" s="18"/>
      <c r="BK2735" s="18"/>
      <c r="BL2735" s="18"/>
      <c r="BM2735" s="18"/>
      <c r="BN2735" s="18"/>
      <c r="BO2735" s="18"/>
      <c r="BP2735" s="18"/>
      <c r="BQ2735" s="18"/>
      <c r="BR2735" s="18"/>
      <c r="BS2735" s="18"/>
      <c r="BT2735" s="18"/>
      <c r="BU2735" s="18"/>
      <c r="BV2735" s="18"/>
      <c r="BW2735" s="18"/>
      <c r="BX2735" s="18"/>
      <c r="BY2735" s="18"/>
      <c r="BZ2735" s="18"/>
      <c r="CA2735" s="18"/>
      <c r="CB2735" s="18"/>
      <c r="CC2735" s="18"/>
      <c r="CD2735" s="18"/>
      <c r="CE2735" s="18"/>
      <c r="CF2735" s="18"/>
      <c r="CG2735" s="18"/>
      <c r="CH2735" s="18"/>
      <c r="CI2735" s="18"/>
      <c r="CJ2735" s="18"/>
      <c r="CK2735" s="18"/>
      <c r="CL2735" s="18"/>
      <c r="CM2735" s="18"/>
      <c r="CN2735" s="18"/>
      <c r="CO2735" s="18"/>
      <c r="CP2735" s="18"/>
      <c r="CQ2735" s="18"/>
      <c r="CR2735" s="18"/>
      <c r="CS2735" s="18"/>
      <c r="CT2735" s="18"/>
      <c r="CU2735" s="18"/>
      <c r="CV2735" s="18"/>
      <c r="CW2735" s="18"/>
      <c r="CX2735" s="18"/>
      <c r="CY2735" s="18"/>
      <c r="CZ2735" s="18"/>
      <c r="DA2735" s="18"/>
      <c r="DB2735" s="18"/>
      <c r="DC2735" s="18"/>
      <c r="DD2735" s="18"/>
      <c r="DE2735" s="18"/>
      <c r="DF2735" s="18"/>
      <c r="DG2735" s="18"/>
      <c r="DH2735" s="18"/>
      <c r="DI2735" s="18"/>
      <c r="DJ2735" s="18"/>
      <c r="DK2735" s="18"/>
      <c r="DL2735" s="18"/>
      <c r="DM2735" s="18"/>
      <c r="DN2735" s="18"/>
      <c r="DO2735" s="18"/>
      <c r="DP2735" s="18"/>
      <c r="DQ2735" s="18"/>
      <c r="DR2735" s="18"/>
      <c r="DS2735" s="18"/>
      <c r="DT2735" s="18"/>
      <c r="DU2735" s="18"/>
      <c r="DV2735" s="18"/>
      <c r="DW2735" s="18"/>
      <c r="DX2735" s="18"/>
      <c r="DY2735" s="18"/>
      <c r="DZ2735" s="18"/>
      <c r="EA2735" s="18"/>
      <c r="EB2735" s="18"/>
      <c r="EC2735" s="18"/>
      <c r="ED2735" s="18"/>
      <c r="EE2735" s="18"/>
      <c r="EF2735" s="18"/>
      <c r="EG2735" s="18"/>
      <c r="EH2735" s="18"/>
      <c r="EI2735" s="18"/>
      <c r="EJ2735" s="18"/>
      <c r="EK2735" s="18"/>
      <c r="EL2735" s="18"/>
      <c r="EM2735" s="18"/>
      <c r="EN2735" s="18"/>
      <c r="EO2735" s="18"/>
      <c r="EP2735" s="18"/>
      <c r="EQ2735" s="18"/>
      <c r="ER2735" s="18"/>
      <c r="ES2735" s="18"/>
      <c r="ET2735" s="18"/>
      <c r="EU2735" s="18"/>
      <c r="EV2735" s="18"/>
      <c r="EW2735" s="18"/>
      <c r="EX2735" s="18"/>
      <c r="EY2735" s="18"/>
      <c r="EZ2735" s="18"/>
      <c r="FA2735" s="18"/>
      <c r="FB2735" s="18"/>
      <c r="FC2735" s="18"/>
      <c r="FD2735" s="18"/>
      <c r="FE2735" s="18"/>
      <c r="FF2735" s="18"/>
      <c r="FG2735" s="18"/>
      <c r="FH2735" s="18"/>
      <c r="FI2735" s="18"/>
      <c r="FJ2735" s="18"/>
      <c r="FK2735" s="18"/>
      <c r="FL2735" s="18"/>
      <c r="FM2735" s="18"/>
      <c r="FN2735" s="18"/>
      <c r="FO2735" s="18"/>
      <c r="FP2735" s="18"/>
      <c r="FQ2735" s="18"/>
      <c r="FR2735" s="18"/>
      <c r="FS2735" s="18"/>
      <c r="FT2735" s="18"/>
      <c r="FU2735" s="18"/>
      <c r="FV2735" s="18"/>
      <c r="FW2735" s="18"/>
      <c r="FX2735" s="18"/>
      <c r="FY2735" s="18"/>
      <c r="FZ2735" s="18"/>
      <c r="GA2735" s="18"/>
      <c r="GB2735" s="18"/>
      <c r="GC2735" s="18"/>
      <c r="GD2735" s="18"/>
      <c r="GE2735" s="18"/>
      <c r="GF2735" s="18"/>
      <c r="GG2735" s="18"/>
      <c r="GH2735" s="18"/>
      <c r="GI2735" s="18"/>
      <c r="GJ2735" s="18"/>
      <c r="GK2735" s="18"/>
      <c r="GL2735" s="18"/>
      <c r="GM2735" s="18"/>
      <c r="GN2735" s="18"/>
      <c r="GO2735" s="18"/>
      <c r="GP2735" s="18"/>
      <c r="GQ2735" s="18"/>
      <c r="GR2735" s="18"/>
      <c r="GS2735" s="18"/>
      <c r="GT2735" s="18"/>
    </row>
    <row r="2736" spans="1:202" x14ac:dyDescent="0.2">
      <c r="A2736" s="122"/>
      <c r="B2736" s="3"/>
      <c r="C2736" s="3"/>
      <c r="D2736" s="4"/>
      <c r="E2736" s="5"/>
      <c r="F2736" s="19"/>
      <c r="G2736" s="6"/>
      <c r="H2736" s="5"/>
      <c r="I2736" s="5"/>
      <c r="J2736" s="5"/>
      <c r="K2736" s="3"/>
      <c r="L2736" s="20"/>
      <c r="M2736" s="8"/>
      <c r="N2736" s="3"/>
      <c r="O2736" s="3"/>
      <c r="P2736" s="21"/>
      <c r="Q2736" s="2"/>
      <c r="R2736" s="9"/>
      <c r="S2736" s="9"/>
      <c r="T2736" s="9"/>
      <c r="U2736" s="9"/>
      <c r="V2736" s="9"/>
      <c r="W2736" s="9"/>
      <c r="X2736" s="9"/>
      <c r="Y2736" s="9"/>
      <c r="Z2736" s="9"/>
      <c r="AA2736" s="9"/>
      <c r="AB2736" s="9"/>
      <c r="AC2736" s="9"/>
      <c r="AD2736" s="9"/>
      <c r="AE2736" s="9"/>
      <c r="AF2736" s="59">
        <f t="shared" si="904"/>
        <v>45190</v>
      </c>
      <c r="AG2736" s="15">
        <f t="shared" si="905"/>
        <v>0</v>
      </c>
      <c r="AH2736" s="15">
        <f t="shared" si="905"/>
        <v>0</v>
      </c>
      <c r="AI2736" s="4">
        <f t="shared" si="905"/>
        <v>0</v>
      </c>
      <c r="AJ2736" s="16">
        <f t="shared" si="905"/>
        <v>0</v>
      </c>
      <c r="AK2736" s="4">
        <f t="shared" si="905"/>
        <v>0</v>
      </c>
      <c r="AL2736" s="59">
        <f t="shared" si="902"/>
        <v>45190</v>
      </c>
      <c r="AM2736" s="16">
        <f t="shared" si="906"/>
        <v>0</v>
      </c>
      <c r="AN2736" s="15">
        <f t="shared" si="906"/>
        <v>0</v>
      </c>
      <c r="AO2736" s="9">
        <f t="shared" si="906"/>
        <v>0</v>
      </c>
      <c r="AP2736" s="17">
        <f t="shared" si="906"/>
        <v>0</v>
      </c>
      <c r="AQ2736" s="15">
        <f t="shared" si="906"/>
        <v>0</v>
      </c>
      <c r="AR2736" s="10">
        <f t="shared" si="906"/>
        <v>0</v>
      </c>
      <c r="AS2736" s="59">
        <f t="shared" si="906"/>
        <v>0</v>
      </c>
      <c r="AT2736" s="18"/>
      <c r="AU2736" s="18"/>
      <c r="AV2736" s="40"/>
      <c r="AW2736" s="18"/>
      <c r="AX2736" s="18"/>
      <c r="AY2736" s="18"/>
      <c r="AZ2736" s="18"/>
      <c r="BA2736" s="18"/>
      <c r="BB2736" s="18"/>
      <c r="BC2736" s="18"/>
      <c r="BD2736" s="18"/>
      <c r="BE2736" s="18"/>
      <c r="BF2736" s="18"/>
      <c r="BG2736" s="18"/>
      <c r="BH2736" s="18"/>
      <c r="BI2736" s="18"/>
      <c r="BJ2736" s="18"/>
      <c r="BK2736" s="18"/>
      <c r="BL2736" s="18"/>
      <c r="BM2736" s="18"/>
      <c r="BN2736" s="18"/>
      <c r="BO2736" s="18"/>
      <c r="BP2736" s="18"/>
      <c r="BQ2736" s="18"/>
      <c r="BR2736" s="18"/>
      <c r="BS2736" s="18"/>
      <c r="BT2736" s="18"/>
      <c r="BU2736" s="18"/>
      <c r="BV2736" s="18"/>
      <c r="BW2736" s="18"/>
      <c r="BX2736" s="18"/>
      <c r="BY2736" s="18"/>
      <c r="BZ2736" s="18"/>
      <c r="CA2736" s="18"/>
      <c r="CB2736" s="18"/>
      <c r="CC2736" s="18"/>
      <c r="CD2736" s="18"/>
      <c r="CE2736" s="18"/>
      <c r="CF2736" s="18"/>
      <c r="CG2736" s="18"/>
      <c r="CH2736" s="18"/>
      <c r="CI2736" s="18"/>
      <c r="CJ2736" s="18"/>
      <c r="CK2736" s="18"/>
      <c r="CL2736" s="18"/>
      <c r="CM2736" s="18"/>
      <c r="CN2736" s="18"/>
      <c r="CO2736" s="18"/>
      <c r="CP2736" s="18"/>
      <c r="CQ2736" s="18"/>
      <c r="CR2736" s="18"/>
      <c r="CS2736" s="18"/>
      <c r="CT2736" s="18"/>
      <c r="CU2736" s="18"/>
      <c r="CV2736" s="18"/>
      <c r="CW2736" s="18"/>
      <c r="CX2736" s="18"/>
      <c r="CY2736" s="18"/>
      <c r="CZ2736" s="18"/>
      <c r="DA2736" s="18"/>
      <c r="DB2736" s="18"/>
      <c r="DC2736" s="18"/>
      <c r="DD2736" s="18"/>
      <c r="DE2736" s="18"/>
      <c r="DF2736" s="18"/>
      <c r="DG2736" s="18"/>
      <c r="DH2736" s="18"/>
      <c r="DI2736" s="18"/>
      <c r="DJ2736" s="18"/>
      <c r="DK2736" s="18"/>
      <c r="DL2736" s="18"/>
      <c r="DM2736" s="18"/>
      <c r="DN2736" s="18"/>
      <c r="DO2736" s="18"/>
      <c r="DP2736" s="18"/>
      <c r="DQ2736" s="18"/>
      <c r="DR2736" s="18"/>
      <c r="DS2736" s="18"/>
      <c r="DT2736" s="18"/>
      <c r="DU2736" s="18"/>
      <c r="DV2736" s="18"/>
      <c r="DW2736" s="18"/>
      <c r="DX2736" s="18"/>
      <c r="DY2736" s="18"/>
      <c r="DZ2736" s="18"/>
      <c r="EA2736" s="18"/>
      <c r="EB2736" s="18"/>
      <c r="EC2736" s="18"/>
      <c r="ED2736" s="18"/>
      <c r="EE2736" s="18"/>
      <c r="EF2736" s="18"/>
      <c r="EG2736" s="18"/>
      <c r="EH2736" s="18"/>
      <c r="EI2736" s="18"/>
      <c r="EJ2736" s="18"/>
      <c r="EK2736" s="18"/>
      <c r="EL2736" s="18"/>
      <c r="EM2736" s="18"/>
      <c r="EN2736" s="18"/>
      <c r="EO2736" s="18"/>
      <c r="EP2736" s="18"/>
      <c r="EQ2736" s="18"/>
      <c r="ER2736" s="18"/>
      <c r="ES2736" s="18"/>
      <c r="ET2736" s="18"/>
      <c r="EU2736" s="18"/>
      <c r="EV2736" s="18"/>
      <c r="EW2736" s="18"/>
      <c r="EX2736" s="18"/>
      <c r="EY2736" s="18"/>
      <c r="EZ2736" s="18"/>
      <c r="FA2736" s="18"/>
      <c r="FB2736" s="18"/>
      <c r="FC2736" s="18"/>
      <c r="FD2736" s="18"/>
      <c r="FE2736" s="18"/>
      <c r="FF2736" s="18"/>
      <c r="FG2736" s="18"/>
      <c r="FH2736" s="18"/>
      <c r="FI2736" s="18"/>
      <c r="FJ2736" s="18"/>
      <c r="FK2736" s="18"/>
      <c r="FL2736" s="18"/>
      <c r="FM2736" s="18"/>
      <c r="FN2736" s="18"/>
      <c r="FO2736" s="18"/>
      <c r="FP2736" s="18"/>
      <c r="FQ2736" s="18"/>
      <c r="FR2736" s="18"/>
      <c r="FS2736" s="18"/>
      <c r="FT2736" s="18"/>
      <c r="FU2736" s="18"/>
      <c r="FV2736" s="18"/>
      <c r="FW2736" s="18"/>
      <c r="FX2736" s="18"/>
      <c r="FY2736" s="18"/>
      <c r="FZ2736" s="18"/>
      <c r="GA2736" s="18"/>
      <c r="GB2736" s="18"/>
      <c r="GC2736" s="18"/>
      <c r="GD2736" s="18"/>
      <c r="GE2736" s="18"/>
      <c r="GF2736" s="18"/>
      <c r="GG2736" s="18"/>
      <c r="GH2736" s="18"/>
      <c r="GI2736" s="18"/>
      <c r="GJ2736" s="18"/>
      <c r="GK2736" s="18"/>
      <c r="GL2736" s="18"/>
      <c r="GM2736" s="18"/>
      <c r="GN2736" s="18"/>
      <c r="GO2736" s="18"/>
      <c r="GP2736" s="18"/>
      <c r="GQ2736" s="18"/>
      <c r="GR2736" s="18"/>
      <c r="GS2736" s="18"/>
      <c r="GT2736" s="18"/>
    </row>
    <row r="2737" spans="1:202" x14ac:dyDescent="0.2">
      <c r="A2737" s="122"/>
      <c r="B2737" s="3"/>
      <c r="C2737" s="3"/>
      <c r="D2737" s="4"/>
      <c r="E2737" s="5"/>
      <c r="F2737" s="19"/>
      <c r="G2737" s="6"/>
      <c r="H2737" s="5"/>
      <c r="I2737" s="5"/>
      <c r="J2737" s="5"/>
      <c r="K2737" s="3"/>
      <c r="L2737" s="20"/>
      <c r="M2737" s="8"/>
      <c r="N2737" s="3"/>
      <c r="O2737" s="3"/>
      <c r="P2737" s="21"/>
      <c r="Q2737" s="2"/>
      <c r="R2737" s="9"/>
      <c r="S2737" s="9"/>
      <c r="T2737" s="9"/>
      <c r="U2737" s="9"/>
      <c r="V2737" s="9"/>
      <c r="W2737" s="9"/>
      <c r="X2737" s="9"/>
      <c r="Y2737" s="9"/>
      <c r="Z2737" s="9"/>
      <c r="AA2737" s="9"/>
      <c r="AB2737" s="9"/>
      <c r="AC2737" s="9"/>
      <c r="AD2737" s="9"/>
      <c r="AE2737" s="9"/>
      <c r="AF2737" s="59">
        <f t="shared" si="904"/>
        <v>45191</v>
      </c>
      <c r="AG2737" s="15">
        <f t="shared" si="905"/>
        <v>0</v>
      </c>
      <c r="AH2737" s="15">
        <f t="shared" si="905"/>
        <v>0</v>
      </c>
      <c r="AI2737" s="4">
        <f t="shared" si="905"/>
        <v>0</v>
      </c>
      <c r="AJ2737" s="16">
        <f t="shared" si="905"/>
        <v>0</v>
      </c>
      <c r="AK2737" s="4">
        <f t="shared" si="905"/>
        <v>0</v>
      </c>
      <c r="AL2737" s="59">
        <f t="shared" si="902"/>
        <v>45191</v>
      </c>
      <c r="AM2737" s="16">
        <f t="shared" si="906"/>
        <v>0</v>
      </c>
      <c r="AN2737" s="15">
        <f t="shared" si="906"/>
        <v>0</v>
      </c>
      <c r="AO2737" s="9">
        <f t="shared" si="906"/>
        <v>0</v>
      </c>
      <c r="AP2737" s="17">
        <f t="shared" si="906"/>
        <v>0</v>
      </c>
      <c r="AQ2737" s="15">
        <f t="shared" si="906"/>
        <v>0</v>
      </c>
      <c r="AR2737" s="10">
        <f t="shared" si="906"/>
        <v>0</v>
      </c>
      <c r="AS2737" s="59">
        <f t="shared" si="906"/>
        <v>0</v>
      </c>
      <c r="AT2737" s="18"/>
      <c r="AU2737" s="18"/>
      <c r="AV2737" s="40"/>
      <c r="AW2737" s="18"/>
      <c r="AX2737" s="18"/>
      <c r="AY2737" s="18"/>
      <c r="AZ2737" s="18"/>
      <c r="BA2737" s="18"/>
      <c r="BB2737" s="18"/>
      <c r="BC2737" s="18"/>
      <c r="BD2737" s="18"/>
      <c r="BE2737" s="18"/>
      <c r="BF2737" s="18"/>
      <c r="BG2737" s="18"/>
      <c r="BH2737" s="18"/>
      <c r="BI2737" s="18"/>
      <c r="BJ2737" s="18"/>
      <c r="BK2737" s="18"/>
      <c r="BL2737" s="18"/>
      <c r="BM2737" s="18"/>
      <c r="BN2737" s="18"/>
      <c r="BO2737" s="18"/>
      <c r="BP2737" s="18"/>
      <c r="BQ2737" s="18"/>
      <c r="BR2737" s="18"/>
      <c r="BS2737" s="18"/>
      <c r="BT2737" s="18"/>
      <c r="BU2737" s="18"/>
      <c r="BV2737" s="18"/>
      <c r="BW2737" s="18"/>
      <c r="BX2737" s="18"/>
      <c r="BY2737" s="18"/>
      <c r="BZ2737" s="18"/>
      <c r="CA2737" s="18"/>
      <c r="CB2737" s="18"/>
      <c r="CC2737" s="18"/>
      <c r="CD2737" s="18"/>
      <c r="CE2737" s="18"/>
      <c r="CF2737" s="18"/>
      <c r="CG2737" s="18"/>
      <c r="CH2737" s="18"/>
      <c r="CI2737" s="18"/>
      <c r="CJ2737" s="18"/>
      <c r="CK2737" s="18"/>
      <c r="CL2737" s="18"/>
      <c r="CM2737" s="18"/>
      <c r="CN2737" s="18"/>
      <c r="CO2737" s="18"/>
      <c r="CP2737" s="18"/>
      <c r="CQ2737" s="18"/>
      <c r="CR2737" s="18"/>
      <c r="CS2737" s="18"/>
      <c r="CT2737" s="18"/>
      <c r="CU2737" s="18"/>
      <c r="CV2737" s="18"/>
      <c r="CW2737" s="18"/>
      <c r="CX2737" s="18"/>
      <c r="CY2737" s="18"/>
      <c r="CZ2737" s="18"/>
      <c r="DA2737" s="18"/>
      <c r="DB2737" s="18"/>
      <c r="DC2737" s="18"/>
      <c r="DD2737" s="18"/>
      <c r="DE2737" s="18"/>
      <c r="DF2737" s="18"/>
      <c r="DG2737" s="18"/>
      <c r="DH2737" s="18"/>
      <c r="DI2737" s="18"/>
      <c r="DJ2737" s="18"/>
      <c r="DK2737" s="18"/>
      <c r="DL2737" s="18"/>
      <c r="DM2737" s="18"/>
      <c r="DN2737" s="18"/>
      <c r="DO2737" s="18"/>
      <c r="DP2737" s="18"/>
      <c r="DQ2737" s="18"/>
      <c r="DR2737" s="18"/>
      <c r="DS2737" s="18"/>
      <c r="DT2737" s="18"/>
      <c r="DU2737" s="18"/>
      <c r="DV2737" s="18"/>
      <c r="DW2737" s="18"/>
      <c r="DX2737" s="18"/>
      <c r="DY2737" s="18"/>
      <c r="DZ2737" s="18"/>
      <c r="EA2737" s="18"/>
      <c r="EB2737" s="18"/>
      <c r="EC2737" s="18"/>
      <c r="ED2737" s="18"/>
      <c r="EE2737" s="18"/>
      <c r="EF2737" s="18"/>
      <c r="EG2737" s="18"/>
      <c r="EH2737" s="18"/>
      <c r="EI2737" s="18"/>
      <c r="EJ2737" s="18"/>
      <c r="EK2737" s="18"/>
      <c r="EL2737" s="18"/>
      <c r="EM2737" s="18"/>
      <c r="EN2737" s="18"/>
      <c r="EO2737" s="18"/>
      <c r="EP2737" s="18"/>
      <c r="EQ2737" s="18"/>
      <c r="ER2737" s="18"/>
      <c r="ES2737" s="18"/>
      <c r="ET2737" s="18"/>
      <c r="EU2737" s="18"/>
      <c r="EV2737" s="18"/>
      <c r="EW2737" s="18"/>
      <c r="EX2737" s="18"/>
      <c r="EY2737" s="18"/>
      <c r="EZ2737" s="18"/>
      <c r="FA2737" s="18"/>
      <c r="FB2737" s="18"/>
      <c r="FC2737" s="18"/>
      <c r="FD2737" s="18"/>
      <c r="FE2737" s="18"/>
      <c r="FF2737" s="18"/>
      <c r="FG2737" s="18"/>
      <c r="FH2737" s="18"/>
      <c r="FI2737" s="18"/>
      <c r="FJ2737" s="18"/>
      <c r="FK2737" s="18"/>
      <c r="FL2737" s="18"/>
      <c r="FM2737" s="18"/>
      <c r="FN2737" s="18"/>
      <c r="FO2737" s="18"/>
      <c r="FP2737" s="18"/>
      <c r="FQ2737" s="18"/>
      <c r="FR2737" s="18"/>
      <c r="FS2737" s="18"/>
      <c r="FT2737" s="18"/>
      <c r="FU2737" s="18"/>
      <c r="FV2737" s="18"/>
      <c r="FW2737" s="18"/>
      <c r="FX2737" s="18"/>
      <c r="FY2737" s="18"/>
      <c r="FZ2737" s="18"/>
      <c r="GA2737" s="18"/>
      <c r="GB2737" s="18"/>
      <c r="GC2737" s="18"/>
      <c r="GD2737" s="18"/>
      <c r="GE2737" s="18"/>
      <c r="GF2737" s="18"/>
      <c r="GG2737" s="18"/>
      <c r="GH2737" s="18"/>
      <c r="GI2737" s="18"/>
      <c r="GJ2737" s="18"/>
      <c r="GK2737" s="18"/>
      <c r="GL2737" s="18"/>
      <c r="GM2737" s="18"/>
      <c r="GN2737" s="18"/>
      <c r="GO2737" s="18"/>
      <c r="GP2737" s="18"/>
      <c r="GQ2737" s="18"/>
      <c r="GR2737" s="18"/>
      <c r="GS2737" s="18"/>
      <c r="GT2737" s="18"/>
    </row>
    <row r="2738" spans="1:202" x14ac:dyDescent="0.2">
      <c r="A2738" s="122"/>
      <c r="B2738" s="3"/>
      <c r="C2738" s="3"/>
      <c r="D2738" s="4"/>
      <c r="E2738" s="5"/>
      <c r="F2738" s="19"/>
      <c r="G2738" s="6"/>
      <c r="H2738" s="5"/>
      <c r="I2738" s="5"/>
      <c r="J2738" s="5"/>
      <c r="K2738" s="3"/>
      <c r="L2738" s="20"/>
      <c r="M2738" s="8"/>
      <c r="N2738" s="3"/>
      <c r="O2738" s="3"/>
      <c r="P2738" s="21"/>
      <c r="Q2738" s="2"/>
      <c r="R2738" s="9"/>
      <c r="S2738" s="9"/>
      <c r="T2738" s="9"/>
      <c r="U2738" s="9"/>
      <c r="V2738" s="9"/>
      <c r="W2738" s="9"/>
      <c r="X2738" s="9"/>
      <c r="Y2738" s="9"/>
      <c r="Z2738" s="9"/>
      <c r="AA2738" s="9"/>
      <c r="AB2738" s="9"/>
      <c r="AC2738" s="9"/>
      <c r="AD2738" s="9"/>
      <c r="AE2738" s="9"/>
      <c r="AF2738" s="59">
        <f t="shared" si="904"/>
        <v>45192</v>
      </c>
      <c r="AG2738" s="15">
        <f t="shared" si="905"/>
        <v>0</v>
      </c>
      <c r="AH2738" s="15">
        <f t="shared" si="905"/>
        <v>0</v>
      </c>
      <c r="AI2738" s="4">
        <f t="shared" si="905"/>
        <v>0</v>
      </c>
      <c r="AJ2738" s="16">
        <f t="shared" si="905"/>
        <v>0</v>
      </c>
      <c r="AK2738" s="4">
        <f t="shared" si="905"/>
        <v>0</v>
      </c>
      <c r="AL2738" s="59">
        <f t="shared" si="902"/>
        <v>45192</v>
      </c>
      <c r="AM2738" s="16">
        <f t="shared" si="906"/>
        <v>0</v>
      </c>
      <c r="AN2738" s="15">
        <f t="shared" si="906"/>
        <v>0</v>
      </c>
      <c r="AO2738" s="9">
        <f t="shared" si="906"/>
        <v>0</v>
      </c>
      <c r="AP2738" s="17">
        <f t="shared" si="906"/>
        <v>0</v>
      </c>
      <c r="AQ2738" s="15">
        <f t="shared" si="906"/>
        <v>0</v>
      </c>
      <c r="AR2738" s="10">
        <f t="shared" si="906"/>
        <v>0</v>
      </c>
      <c r="AS2738" s="59">
        <f t="shared" si="906"/>
        <v>0</v>
      </c>
      <c r="AT2738" s="18"/>
      <c r="AU2738" s="18"/>
      <c r="AV2738" s="40"/>
      <c r="AW2738" s="18"/>
      <c r="AX2738" s="18"/>
      <c r="AY2738" s="18"/>
      <c r="AZ2738" s="18"/>
      <c r="BA2738" s="18"/>
      <c r="BB2738" s="18"/>
      <c r="BC2738" s="18"/>
      <c r="BD2738" s="18"/>
      <c r="BE2738" s="18"/>
      <c r="BF2738" s="18"/>
      <c r="BG2738" s="18"/>
      <c r="BH2738" s="18"/>
      <c r="BI2738" s="18"/>
      <c r="BJ2738" s="18"/>
      <c r="BK2738" s="18"/>
      <c r="BL2738" s="18"/>
      <c r="BM2738" s="18"/>
      <c r="BN2738" s="18"/>
      <c r="BO2738" s="18"/>
      <c r="BP2738" s="18"/>
      <c r="BQ2738" s="18"/>
      <c r="BR2738" s="18"/>
      <c r="BS2738" s="18"/>
      <c r="BT2738" s="18"/>
      <c r="BU2738" s="18"/>
      <c r="BV2738" s="18"/>
      <c r="BW2738" s="18"/>
      <c r="BX2738" s="18"/>
      <c r="BY2738" s="18"/>
      <c r="BZ2738" s="18"/>
      <c r="CA2738" s="18"/>
      <c r="CB2738" s="18"/>
      <c r="CC2738" s="18"/>
      <c r="CD2738" s="18"/>
      <c r="CE2738" s="18"/>
      <c r="CF2738" s="18"/>
      <c r="CG2738" s="18"/>
      <c r="CH2738" s="18"/>
      <c r="CI2738" s="18"/>
      <c r="CJ2738" s="18"/>
      <c r="CK2738" s="18"/>
      <c r="CL2738" s="18"/>
      <c r="CM2738" s="18"/>
      <c r="CN2738" s="18"/>
      <c r="CO2738" s="18"/>
      <c r="CP2738" s="18"/>
      <c r="CQ2738" s="18"/>
      <c r="CR2738" s="18"/>
      <c r="CS2738" s="18"/>
      <c r="CT2738" s="18"/>
      <c r="CU2738" s="18"/>
      <c r="CV2738" s="18"/>
      <c r="CW2738" s="18"/>
      <c r="CX2738" s="18"/>
      <c r="CY2738" s="18"/>
      <c r="CZ2738" s="18"/>
      <c r="DA2738" s="18"/>
      <c r="DB2738" s="18"/>
      <c r="DC2738" s="18"/>
      <c r="DD2738" s="18"/>
      <c r="DE2738" s="18"/>
      <c r="DF2738" s="18"/>
      <c r="DG2738" s="18"/>
      <c r="DH2738" s="18"/>
      <c r="DI2738" s="18"/>
      <c r="DJ2738" s="18"/>
      <c r="DK2738" s="18"/>
      <c r="DL2738" s="18"/>
      <c r="DM2738" s="18"/>
      <c r="DN2738" s="18"/>
      <c r="DO2738" s="18"/>
      <c r="DP2738" s="18"/>
      <c r="DQ2738" s="18"/>
      <c r="DR2738" s="18"/>
      <c r="DS2738" s="18"/>
      <c r="DT2738" s="18"/>
      <c r="DU2738" s="18"/>
      <c r="DV2738" s="18"/>
      <c r="DW2738" s="18"/>
      <c r="DX2738" s="18"/>
      <c r="DY2738" s="18"/>
      <c r="DZ2738" s="18"/>
      <c r="EA2738" s="18"/>
      <c r="EB2738" s="18"/>
      <c r="EC2738" s="18"/>
      <c r="ED2738" s="18"/>
      <c r="EE2738" s="18"/>
      <c r="EF2738" s="18"/>
      <c r="EG2738" s="18"/>
      <c r="EH2738" s="18"/>
      <c r="EI2738" s="18"/>
      <c r="EJ2738" s="18"/>
      <c r="EK2738" s="18"/>
      <c r="EL2738" s="18"/>
      <c r="EM2738" s="18"/>
      <c r="EN2738" s="18"/>
      <c r="EO2738" s="18"/>
      <c r="EP2738" s="18"/>
      <c r="EQ2738" s="18"/>
      <c r="ER2738" s="18"/>
      <c r="ES2738" s="18"/>
      <c r="ET2738" s="18"/>
      <c r="EU2738" s="18"/>
      <c r="EV2738" s="18"/>
      <c r="EW2738" s="18"/>
      <c r="EX2738" s="18"/>
      <c r="EY2738" s="18"/>
      <c r="EZ2738" s="18"/>
      <c r="FA2738" s="18"/>
      <c r="FB2738" s="18"/>
      <c r="FC2738" s="18"/>
      <c r="FD2738" s="18"/>
      <c r="FE2738" s="18"/>
      <c r="FF2738" s="18"/>
      <c r="FG2738" s="18"/>
      <c r="FH2738" s="18"/>
      <c r="FI2738" s="18"/>
      <c r="FJ2738" s="18"/>
      <c r="FK2738" s="18"/>
      <c r="FL2738" s="18"/>
      <c r="FM2738" s="18"/>
      <c r="FN2738" s="18"/>
      <c r="FO2738" s="18"/>
      <c r="FP2738" s="18"/>
      <c r="FQ2738" s="18"/>
      <c r="FR2738" s="18"/>
      <c r="FS2738" s="18"/>
      <c r="FT2738" s="18"/>
      <c r="FU2738" s="18"/>
      <c r="FV2738" s="18"/>
      <c r="FW2738" s="18"/>
      <c r="FX2738" s="18"/>
      <c r="FY2738" s="18"/>
      <c r="FZ2738" s="18"/>
      <c r="GA2738" s="18"/>
      <c r="GB2738" s="18"/>
      <c r="GC2738" s="18"/>
      <c r="GD2738" s="18"/>
      <c r="GE2738" s="18"/>
      <c r="GF2738" s="18"/>
      <c r="GG2738" s="18"/>
      <c r="GH2738" s="18"/>
      <c r="GI2738" s="18"/>
      <c r="GJ2738" s="18"/>
      <c r="GK2738" s="18"/>
      <c r="GL2738" s="18"/>
      <c r="GM2738" s="18"/>
      <c r="GN2738" s="18"/>
      <c r="GO2738" s="18"/>
      <c r="GP2738" s="18"/>
      <c r="GQ2738" s="18"/>
      <c r="GR2738" s="18"/>
      <c r="GS2738" s="18"/>
      <c r="GT2738" s="18"/>
    </row>
    <row r="2739" spans="1:202" x14ac:dyDescent="0.2">
      <c r="A2739" s="122"/>
      <c r="B2739" s="3"/>
      <c r="C2739" s="3"/>
      <c r="D2739" s="4"/>
      <c r="E2739" s="5"/>
      <c r="F2739" s="19"/>
      <c r="G2739" s="6"/>
      <c r="H2739" s="5"/>
      <c r="I2739" s="5"/>
      <c r="J2739" s="5"/>
      <c r="K2739" s="3"/>
      <c r="L2739" s="20"/>
      <c r="M2739" s="8"/>
      <c r="N2739" s="3"/>
      <c r="O2739" s="3"/>
      <c r="P2739" s="21"/>
      <c r="Q2739" s="2"/>
      <c r="R2739" s="9"/>
      <c r="S2739" s="9"/>
      <c r="T2739" s="9"/>
      <c r="U2739" s="9"/>
      <c r="V2739" s="9"/>
      <c r="W2739" s="9"/>
      <c r="X2739" s="9"/>
      <c r="Y2739" s="9"/>
      <c r="Z2739" s="9"/>
      <c r="AA2739" s="9"/>
      <c r="AB2739" s="9"/>
      <c r="AC2739" s="9"/>
      <c r="AD2739" s="9"/>
      <c r="AE2739" s="9"/>
      <c r="AF2739" s="59">
        <f t="shared" si="904"/>
        <v>45193</v>
      </c>
      <c r="AG2739" s="15">
        <f t="shared" si="905"/>
        <v>0</v>
      </c>
      <c r="AH2739" s="15">
        <f t="shared" si="905"/>
        <v>0</v>
      </c>
      <c r="AI2739" s="4">
        <f t="shared" si="905"/>
        <v>0</v>
      </c>
      <c r="AJ2739" s="16">
        <f t="shared" si="905"/>
        <v>0</v>
      </c>
      <c r="AK2739" s="4">
        <f t="shared" si="905"/>
        <v>0</v>
      </c>
      <c r="AL2739" s="59">
        <f t="shared" si="902"/>
        <v>45193</v>
      </c>
      <c r="AM2739" s="16">
        <f t="shared" si="906"/>
        <v>0</v>
      </c>
      <c r="AN2739" s="15">
        <f t="shared" si="906"/>
        <v>0</v>
      </c>
      <c r="AO2739" s="9">
        <f t="shared" si="906"/>
        <v>0</v>
      </c>
      <c r="AP2739" s="17">
        <f t="shared" si="906"/>
        <v>0</v>
      </c>
      <c r="AQ2739" s="15">
        <f t="shared" si="906"/>
        <v>0</v>
      </c>
      <c r="AR2739" s="10">
        <f t="shared" si="906"/>
        <v>0</v>
      </c>
      <c r="AS2739" s="59">
        <f t="shared" si="906"/>
        <v>0</v>
      </c>
      <c r="AT2739" s="18"/>
      <c r="AU2739" s="18"/>
      <c r="AV2739" s="40"/>
      <c r="AW2739" s="18"/>
      <c r="AX2739" s="18"/>
      <c r="AY2739" s="18"/>
      <c r="AZ2739" s="18"/>
      <c r="BA2739" s="18"/>
      <c r="BB2739" s="18"/>
      <c r="BC2739" s="18"/>
      <c r="BD2739" s="18"/>
      <c r="BE2739" s="18"/>
      <c r="BF2739" s="18"/>
      <c r="BG2739" s="18"/>
      <c r="BH2739" s="18"/>
      <c r="BI2739" s="18"/>
      <c r="BJ2739" s="18"/>
      <c r="BK2739" s="18"/>
      <c r="BL2739" s="18"/>
      <c r="BM2739" s="18"/>
      <c r="BN2739" s="18"/>
      <c r="BO2739" s="18"/>
      <c r="BP2739" s="18"/>
      <c r="BQ2739" s="18"/>
      <c r="BR2739" s="18"/>
      <c r="BS2739" s="18"/>
      <c r="BT2739" s="18"/>
      <c r="BU2739" s="18"/>
      <c r="BV2739" s="18"/>
      <c r="BW2739" s="18"/>
      <c r="BX2739" s="18"/>
      <c r="BY2739" s="18"/>
      <c r="BZ2739" s="18"/>
      <c r="CA2739" s="18"/>
      <c r="CB2739" s="18"/>
      <c r="CC2739" s="18"/>
      <c r="CD2739" s="18"/>
      <c r="CE2739" s="18"/>
      <c r="CF2739" s="18"/>
      <c r="CG2739" s="18"/>
      <c r="CH2739" s="18"/>
      <c r="CI2739" s="18"/>
      <c r="CJ2739" s="18"/>
      <c r="CK2739" s="18"/>
      <c r="CL2739" s="18"/>
      <c r="CM2739" s="18"/>
      <c r="CN2739" s="18"/>
      <c r="CO2739" s="18"/>
      <c r="CP2739" s="18"/>
      <c r="CQ2739" s="18"/>
      <c r="CR2739" s="18"/>
      <c r="CS2739" s="18"/>
      <c r="CT2739" s="18"/>
      <c r="CU2739" s="18"/>
      <c r="CV2739" s="18"/>
      <c r="CW2739" s="18"/>
      <c r="CX2739" s="18"/>
      <c r="CY2739" s="18"/>
      <c r="CZ2739" s="18"/>
      <c r="DA2739" s="18"/>
      <c r="DB2739" s="18"/>
      <c r="DC2739" s="18"/>
      <c r="DD2739" s="18"/>
      <c r="DE2739" s="18"/>
      <c r="DF2739" s="18"/>
      <c r="DG2739" s="18"/>
      <c r="DH2739" s="18"/>
      <c r="DI2739" s="18"/>
      <c r="DJ2739" s="18"/>
      <c r="DK2739" s="18"/>
      <c r="DL2739" s="18"/>
      <c r="DM2739" s="18"/>
      <c r="DN2739" s="18"/>
      <c r="DO2739" s="18"/>
      <c r="DP2739" s="18"/>
      <c r="DQ2739" s="18"/>
      <c r="DR2739" s="18"/>
      <c r="DS2739" s="18"/>
      <c r="DT2739" s="18"/>
      <c r="DU2739" s="18"/>
      <c r="DV2739" s="18"/>
      <c r="DW2739" s="18"/>
      <c r="DX2739" s="18"/>
      <c r="DY2739" s="18"/>
      <c r="DZ2739" s="18"/>
      <c r="EA2739" s="18"/>
      <c r="EB2739" s="18"/>
      <c r="EC2739" s="18"/>
      <c r="ED2739" s="18"/>
      <c r="EE2739" s="18"/>
      <c r="EF2739" s="18"/>
      <c r="EG2739" s="18"/>
      <c r="EH2739" s="18"/>
      <c r="EI2739" s="18"/>
      <c r="EJ2739" s="18"/>
      <c r="EK2739" s="18"/>
      <c r="EL2739" s="18"/>
      <c r="EM2739" s="18"/>
      <c r="EN2739" s="18"/>
      <c r="EO2739" s="18"/>
      <c r="EP2739" s="18"/>
      <c r="EQ2739" s="18"/>
      <c r="ER2739" s="18"/>
      <c r="ES2739" s="18"/>
      <c r="ET2739" s="18"/>
      <c r="EU2739" s="18"/>
      <c r="EV2739" s="18"/>
      <c r="EW2739" s="18"/>
      <c r="EX2739" s="18"/>
      <c r="EY2739" s="18"/>
      <c r="EZ2739" s="18"/>
      <c r="FA2739" s="18"/>
      <c r="FB2739" s="18"/>
      <c r="FC2739" s="18"/>
      <c r="FD2739" s="18"/>
      <c r="FE2739" s="18"/>
      <c r="FF2739" s="18"/>
      <c r="FG2739" s="18"/>
      <c r="FH2739" s="18"/>
      <c r="FI2739" s="18"/>
      <c r="FJ2739" s="18"/>
      <c r="FK2739" s="18"/>
      <c r="FL2739" s="18"/>
      <c r="FM2739" s="18"/>
      <c r="FN2739" s="18"/>
      <c r="FO2739" s="18"/>
      <c r="FP2739" s="18"/>
      <c r="FQ2739" s="18"/>
      <c r="FR2739" s="18"/>
      <c r="FS2739" s="18"/>
      <c r="FT2739" s="18"/>
      <c r="FU2739" s="18"/>
      <c r="FV2739" s="18"/>
      <c r="FW2739" s="18"/>
      <c r="FX2739" s="18"/>
      <c r="FY2739" s="18"/>
      <c r="FZ2739" s="18"/>
      <c r="GA2739" s="18"/>
      <c r="GB2739" s="18"/>
      <c r="GC2739" s="18"/>
      <c r="GD2739" s="18"/>
      <c r="GE2739" s="18"/>
      <c r="GF2739" s="18"/>
      <c r="GG2739" s="18"/>
      <c r="GH2739" s="18"/>
      <c r="GI2739" s="18"/>
      <c r="GJ2739" s="18"/>
      <c r="GK2739" s="18"/>
      <c r="GL2739" s="18"/>
      <c r="GM2739" s="18"/>
      <c r="GN2739" s="18"/>
      <c r="GO2739" s="18"/>
      <c r="GP2739" s="18"/>
      <c r="GQ2739" s="18"/>
      <c r="GR2739" s="18"/>
      <c r="GS2739" s="18"/>
      <c r="GT2739" s="18"/>
    </row>
    <row r="2740" spans="1:202" x14ac:dyDescent="0.2">
      <c r="A2740" s="122"/>
      <c r="B2740" s="3"/>
      <c r="C2740" s="3"/>
      <c r="D2740" s="4"/>
      <c r="E2740" s="5"/>
      <c r="F2740" s="19"/>
      <c r="G2740" s="6"/>
      <c r="H2740" s="5"/>
      <c r="I2740" s="5"/>
      <c r="J2740" s="5"/>
      <c r="K2740" s="3"/>
      <c r="L2740" s="20"/>
      <c r="M2740" s="8"/>
      <c r="N2740" s="3"/>
      <c r="O2740" s="3"/>
      <c r="P2740" s="21"/>
      <c r="Q2740" s="2"/>
      <c r="R2740" s="9"/>
      <c r="S2740" s="9"/>
      <c r="T2740" s="9"/>
      <c r="U2740" s="9"/>
      <c r="V2740" s="9"/>
      <c r="W2740" s="9"/>
      <c r="X2740" s="9"/>
      <c r="Y2740" s="9"/>
      <c r="Z2740" s="9"/>
      <c r="AA2740" s="9"/>
      <c r="AB2740" s="9"/>
      <c r="AC2740" s="9"/>
      <c r="AD2740" s="9"/>
      <c r="AE2740" s="9"/>
      <c r="AF2740" s="59">
        <f t="shared" si="904"/>
        <v>45194</v>
      </c>
      <c r="AG2740" s="15">
        <f t="shared" si="905"/>
        <v>0</v>
      </c>
      <c r="AH2740" s="15">
        <f t="shared" si="905"/>
        <v>0</v>
      </c>
      <c r="AI2740" s="4">
        <f t="shared" si="905"/>
        <v>0</v>
      </c>
      <c r="AJ2740" s="16">
        <f t="shared" si="905"/>
        <v>0</v>
      </c>
      <c r="AK2740" s="4">
        <f t="shared" si="905"/>
        <v>0</v>
      </c>
      <c r="AL2740" s="59">
        <f t="shared" si="902"/>
        <v>45194</v>
      </c>
      <c r="AM2740" s="16">
        <f t="shared" si="906"/>
        <v>0</v>
      </c>
      <c r="AN2740" s="15">
        <f t="shared" si="906"/>
        <v>0</v>
      </c>
      <c r="AO2740" s="9">
        <f t="shared" si="906"/>
        <v>0</v>
      </c>
      <c r="AP2740" s="17">
        <f t="shared" si="906"/>
        <v>0</v>
      </c>
      <c r="AQ2740" s="15">
        <f t="shared" si="906"/>
        <v>0</v>
      </c>
      <c r="AR2740" s="10">
        <f t="shared" si="906"/>
        <v>0</v>
      </c>
      <c r="AS2740" s="59">
        <f t="shared" si="906"/>
        <v>0</v>
      </c>
      <c r="AT2740" s="18"/>
      <c r="AU2740" s="18"/>
      <c r="AV2740" s="40"/>
      <c r="AW2740" s="18"/>
      <c r="AX2740" s="18"/>
      <c r="AY2740" s="18"/>
      <c r="AZ2740" s="18"/>
      <c r="BA2740" s="18"/>
      <c r="BB2740" s="18"/>
      <c r="BC2740" s="18"/>
      <c r="BD2740" s="18"/>
      <c r="BE2740" s="18"/>
      <c r="BF2740" s="18"/>
      <c r="BG2740" s="18"/>
      <c r="BH2740" s="18"/>
      <c r="BI2740" s="18"/>
      <c r="BJ2740" s="18"/>
      <c r="BK2740" s="18"/>
      <c r="BL2740" s="18"/>
      <c r="BM2740" s="18"/>
      <c r="BN2740" s="18"/>
      <c r="BO2740" s="18"/>
      <c r="BP2740" s="18"/>
      <c r="BQ2740" s="18"/>
      <c r="BR2740" s="18"/>
      <c r="BS2740" s="18"/>
      <c r="BT2740" s="18"/>
      <c r="BU2740" s="18"/>
      <c r="BV2740" s="18"/>
      <c r="BW2740" s="18"/>
      <c r="BX2740" s="18"/>
      <c r="BY2740" s="18"/>
      <c r="BZ2740" s="18"/>
      <c r="CA2740" s="18"/>
      <c r="CB2740" s="18"/>
      <c r="CC2740" s="18"/>
      <c r="CD2740" s="18"/>
      <c r="CE2740" s="18"/>
      <c r="CF2740" s="18"/>
      <c r="CG2740" s="18"/>
      <c r="CH2740" s="18"/>
      <c r="CI2740" s="18"/>
      <c r="CJ2740" s="18"/>
      <c r="CK2740" s="18"/>
      <c r="CL2740" s="18"/>
      <c r="CM2740" s="18"/>
      <c r="CN2740" s="18"/>
      <c r="CO2740" s="18"/>
      <c r="CP2740" s="18"/>
      <c r="CQ2740" s="18"/>
      <c r="CR2740" s="18"/>
      <c r="CS2740" s="18"/>
      <c r="CT2740" s="18"/>
      <c r="CU2740" s="18"/>
      <c r="CV2740" s="18"/>
      <c r="CW2740" s="18"/>
      <c r="CX2740" s="18"/>
      <c r="CY2740" s="18"/>
      <c r="CZ2740" s="18"/>
      <c r="DA2740" s="18"/>
      <c r="DB2740" s="18"/>
      <c r="DC2740" s="18"/>
      <c r="DD2740" s="18"/>
      <c r="DE2740" s="18"/>
      <c r="DF2740" s="18"/>
      <c r="DG2740" s="18"/>
      <c r="DH2740" s="18"/>
      <c r="DI2740" s="18"/>
      <c r="DJ2740" s="18"/>
      <c r="DK2740" s="18"/>
      <c r="DL2740" s="18"/>
      <c r="DM2740" s="18"/>
      <c r="DN2740" s="18"/>
      <c r="DO2740" s="18"/>
      <c r="DP2740" s="18"/>
      <c r="DQ2740" s="18"/>
      <c r="DR2740" s="18"/>
      <c r="DS2740" s="18"/>
      <c r="DT2740" s="18"/>
      <c r="DU2740" s="18"/>
      <c r="DV2740" s="18"/>
      <c r="DW2740" s="18"/>
      <c r="DX2740" s="18"/>
      <c r="DY2740" s="18"/>
      <c r="DZ2740" s="18"/>
      <c r="EA2740" s="18"/>
      <c r="EB2740" s="18"/>
      <c r="EC2740" s="18"/>
      <c r="ED2740" s="18"/>
      <c r="EE2740" s="18"/>
      <c r="EF2740" s="18"/>
      <c r="EG2740" s="18"/>
      <c r="EH2740" s="18"/>
      <c r="EI2740" s="18"/>
      <c r="EJ2740" s="18"/>
      <c r="EK2740" s="18"/>
      <c r="EL2740" s="18"/>
      <c r="EM2740" s="18"/>
      <c r="EN2740" s="18"/>
      <c r="EO2740" s="18"/>
      <c r="EP2740" s="18"/>
      <c r="EQ2740" s="18"/>
      <c r="ER2740" s="18"/>
      <c r="ES2740" s="18"/>
      <c r="ET2740" s="18"/>
      <c r="EU2740" s="18"/>
      <c r="EV2740" s="18"/>
      <c r="EW2740" s="18"/>
      <c r="EX2740" s="18"/>
      <c r="EY2740" s="18"/>
      <c r="EZ2740" s="18"/>
      <c r="FA2740" s="18"/>
      <c r="FB2740" s="18"/>
      <c r="FC2740" s="18"/>
      <c r="FD2740" s="18"/>
      <c r="FE2740" s="18"/>
      <c r="FF2740" s="18"/>
      <c r="FG2740" s="18"/>
      <c r="FH2740" s="18"/>
      <c r="FI2740" s="18"/>
      <c r="FJ2740" s="18"/>
      <c r="FK2740" s="18"/>
      <c r="FL2740" s="18"/>
      <c r="FM2740" s="18"/>
      <c r="FN2740" s="18"/>
      <c r="FO2740" s="18"/>
      <c r="FP2740" s="18"/>
      <c r="FQ2740" s="18"/>
      <c r="FR2740" s="18"/>
      <c r="FS2740" s="18"/>
      <c r="FT2740" s="18"/>
      <c r="FU2740" s="18"/>
      <c r="FV2740" s="18"/>
      <c r="FW2740" s="18"/>
      <c r="FX2740" s="18"/>
      <c r="FY2740" s="18"/>
      <c r="FZ2740" s="18"/>
      <c r="GA2740" s="18"/>
      <c r="GB2740" s="18"/>
      <c r="GC2740" s="18"/>
      <c r="GD2740" s="18"/>
      <c r="GE2740" s="18"/>
      <c r="GF2740" s="18"/>
      <c r="GG2740" s="18"/>
      <c r="GH2740" s="18"/>
      <c r="GI2740" s="18"/>
      <c r="GJ2740" s="18"/>
      <c r="GK2740" s="18"/>
      <c r="GL2740" s="18"/>
      <c r="GM2740" s="18"/>
      <c r="GN2740" s="18"/>
      <c r="GO2740" s="18"/>
      <c r="GP2740" s="18"/>
      <c r="GQ2740" s="18"/>
      <c r="GR2740" s="18"/>
      <c r="GS2740" s="18"/>
      <c r="GT2740" s="18"/>
    </row>
    <row r="2741" spans="1:202" x14ac:dyDescent="0.2">
      <c r="A2741" s="122"/>
      <c r="B2741" s="3"/>
      <c r="C2741" s="3"/>
      <c r="D2741" s="4"/>
      <c r="E2741" s="5"/>
      <c r="F2741" s="19"/>
      <c r="G2741" s="6"/>
      <c r="H2741" s="5"/>
      <c r="I2741" s="5"/>
      <c r="J2741" s="5"/>
      <c r="K2741" s="3"/>
      <c r="L2741" s="20"/>
      <c r="M2741" s="8"/>
      <c r="N2741" s="3"/>
      <c r="O2741" s="3"/>
      <c r="P2741" s="21"/>
      <c r="Q2741" s="2"/>
      <c r="R2741" s="9"/>
      <c r="S2741" s="9"/>
      <c r="T2741" s="9"/>
      <c r="U2741" s="9"/>
      <c r="V2741" s="9"/>
      <c r="W2741" s="9"/>
      <c r="X2741" s="9"/>
      <c r="Y2741" s="9"/>
      <c r="Z2741" s="9"/>
      <c r="AA2741" s="9"/>
      <c r="AB2741" s="9"/>
      <c r="AC2741" s="9"/>
      <c r="AD2741" s="9"/>
      <c r="AE2741" s="9"/>
      <c r="AF2741" s="59"/>
      <c r="AG2741" s="15"/>
      <c r="AH2741" s="15"/>
      <c r="AI2741" s="4"/>
      <c r="AJ2741" s="16"/>
      <c r="AK2741" s="4"/>
      <c r="AL2741" s="59"/>
      <c r="AM2741" s="16"/>
      <c r="AN2741" s="15"/>
      <c r="AO2741" s="9"/>
      <c r="AP2741" s="17"/>
      <c r="AQ2741" s="15"/>
      <c r="AR2741" s="10"/>
      <c r="AS2741" s="59"/>
      <c r="AT2741" s="18"/>
      <c r="AU2741" s="18"/>
      <c r="AV2741" s="40"/>
      <c r="AW2741" s="18"/>
      <c r="AX2741" s="18"/>
      <c r="AY2741" s="18"/>
      <c r="AZ2741" s="18"/>
      <c r="BA2741" s="18"/>
      <c r="BB2741" s="18"/>
      <c r="BC2741" s="18"/>
      <c r="BD2741" s="18"/>
      <c r="BE2741" s="18"/>
      <c r="BF2741" s="18"/>
      <c r="BG2741" s="18"/>
      <c r="BH2741" s="18"/>
      <c r="BI2741" s="18"/>
      <c r="BJ2741" s="18"/>
      <c r="BK2741" s="18"/>
      <c r="BL2741" s="18"/>
      <c r="BM2741" s="18"/>
      <c r="BN2741" s="18"/>
      <c r="BO2741" s="18"/>
      <c r="BP2741" s="18"/>
      <c r="BQ2741" s="18"/>
      <c r="BR2741" s="18"/>
      <c r="BS2741" s="18"/>
      <c r="BT2741" s="18"/>
      <c r="BU2741" s="18"/>
      <c r="BV2741" s="18"/>
      <c r="BW2741" s="18"/>
      <c r="BX2741" s="18"/>
      <c r="BY2741" s="18"/>
      <c r="BZ2741" s="18"/>
      <c r="CA2741" s="18"/>
      <c r="CB2741" s="18"/>
      <c r="CC2741" s="18"/>
      <c r="CD2741" s="18"/>
      <c r="CE2741" s="18"/>
      <c r="CF2741" s="18"/>
      <c r="CG2741" s="18"/>
      <c r="CH2741" s="18"/>
      <c r="CI2741" s="18"/>
      <c r="CJ2741" s="18"/>
      <c r="CK2741" s="18"/>
      <c r="CL2741" s="18"/>
      <c r="CM2741" s="18"/>
      <c r="CN2741" s="18"/>
      <c r="CO2741" s="18"/>
      <c r="CP2741" s="18"/>
      <c r="CQ2741" s="18"/>
      <c r="CR2741" s="18"/>
      <c r="CS2741" s="18"/>
      <c r="CT2741" s="18"/>
      <c r="CU2741" s="18"/>
      <c r="CV2741" s="18"/>
      <c r="CW2741" s="18"/>
      <c r="CX2741" s="18"/>
      <c r="CY2741" s="18"/>
      <c r="CZ2741" s="18"/>
      <c r="DA2741" s="18"/>
      <c r="DB2741" s="18"/>
      <c r="DC2741" s="18"/>
      <c r="DD2741" s="18"/>
      <c r="DE2741" s="18"/>
      <c r="DF2741" s="18"/>
      <c r="DG2741" s="18"/>
      <c r="DH2741" s="18"/>
      <c r="DI2741" s="18"/>
      <c r="DJ2741" s="18"/>
      <c r="DK2741" s="18"/>
      <c r="DL2741" s="18"/>
      <c r="DM2741" s="18"/>
      <c r="DN2741" s="18"/>
      <c r="DO2741" s="18"/>
      <c r="DP2741" s="18"/>
      <c r="DQ2741" s="18"/>
      <c r="DR2741" s="18"/>
      <c r="DS2741" s="18"/>
      <c r="DT2741" s="18"/>
      <c r="DU2741" s="18"/>
      <c r="DV2741" s="18"/>
      <c r="DW2741" s="18"/>
      <c r="DX2741" s="18"/>
      <c r="DY2741" s="18"/>
      <c r="DZ2741" s="18"/>
      <c r="EA2741" s="18"/>
      <c r="EB2741" s="18"/>
      <c r="EC2741" s="18"/>
      <c r="ED2741" s="18"/>
      <c r="EE2741" s="18"/>
      <c r="EF2741" s="18"/>
      <c r="EG2741" s="18"/>
      <c r="EH2741" s="18"/>
      <c r="EI2741" s="18"/>
      <c r="EJ2741" s="18"/>
      <c r="EK2741" s="18"/>
      <c r="EL2741" s="18"/>
      <c r="EM2741" s="18"/>
      <c r="EN2741" s="18"/>
      <c r="EO2741" s="18"/>
      <c r="EP2741" s="18"/>
      <c r="EQ2741" s="18"/>
      <c r="ER2741" s="18"/>
      <c r="ES2741" s="18"/>
      <c r="ET2741" s="18"/>
      <c r="EU2741" s="18"/>
      <c r="EV2741" s="18"/>
      <c r="EW2741" s="18"/>
      <c r="EX2741" s="18"/>
      <c r="EY2741" s="18"/>
      <c r="EZ2741" s="18"/>
      <c r="FA2741" s="18"/>
      <c r="FB2741" s="18"/>
      <c r="FC2741" s="18"/>
      <c r="FD2741" s="18"/>
      <c r="FE2741" s="18"/>
      <c r="FF2741" s="18"/>
      <c r="FG2741" s="18"/>
      <c r="FH2741" s="18"/>
      <c r="FI2741" s="18"/>
      <c r="FJ2741" s="18"/>
      <c r="FK2741" s="18"/>
      <c r="FL2741" s="18"/>
      <c r="FM2741" s="18"/>
      <c r="FN2741" s="18"/>
      <c r="FO2741" s="18"/>
      <c r="FP2741" s="18"/>
      <c r="FQ2741" s="18"/>
      <c r="FR2741" s="18"/>
      <c r="FS2741" s="18"/>
      <c r="FT2741" s="18"/>
      <c r="FU2741" s="18"/>
      <c r="FV2741" s="18"/>
      <c r="FW2741" s="18"/>
      <c r="FX2741" s="18"/>
      <c r="FY2741" s="18"/>
      <c r="FZ2741" s="18"/>
      <c r="GA2741" s="18"/>
      <c r="GB2741" s="18"/>
      <c r="GC2741" s="18"/>
      <c r="GD2741" s="18"/>
      <c r="GE2741" s="18"/>
      <c r="GF2741" s="18"/>
      <c r="GG2741" s="18"/>
      <c r="GH2741" s="18"/>
      <c r="GI2741" s="18"/>
      <c r="GJ2741" s="18"/>
      <c r="GK2741" s="18"/>
      <c r="GL2741" s="18"/>
      <c r="GM2741" s="18"/>
      <c r="GN2741" s="18"/>
      <c r="GO2741" s="18"/>
      <c r="GP2741" s="18"/>
      <c r="GQ2741" s="18"/>
      <c r="GR2741" s="18"/>
      <c r="GS2741" s="18"/>
      <c r="GT2741" s="18"/>
    </row>
    <row r="2742" spans="1:202" x14ac:dyDescent="0.2">
      <c r="A2742" s="122"/>
      <c r="B2742" s="3"/>
      <c r="C2742" s="3"/>
      <c r="D2742" s="4"/>
      <c r="E2742" s="5"/>
      <c r="F2742" s="19"/>
      <c r="G2742" s="6"/>
      <c r="H2742" s="5"/>
      <c r="I2742" s="5"/>
      <c r="J2742" s="5"/>
      <c r="K2742" s="3"/>
      <c r="L2742" s="20"/>
      <c r="M2742" s="8"/>
      <c r="N2742" s="3"/>
      <c r="O2742" s="3"/>
      <c r="P2742" s="21"/>
      <c r="Q2742" s="2"/>
      <c r="R2742" s="9"/>
      <c r="S2742" s="9"/>
      <c r="T2742" s="9"/>
      <c r="U2742" s="9"/>
      <c r="V2742" s="9"/>
      <c r="W2742" s="9"/>
      <c r="X2742" s="9"/>
      <c r="Y2742" s="9"/>
      <c r="Z2742" s="9"/>
      <c r="AA2742" s="9"/>
      <c r="AB2742" s="9"/>
      <c r="AC2742" s="9"/>
      <c r="AD2742" s="9"/>
      <c r="AE2742" s="9"/>
      <c r="AF2742" s="59" t="str">
        <f t="shared" ref="AF2742:AS2742" si="907">$B$6</f>
        <v>CNEN22</v>
      </c>
      <c r="AG2742" s="9" t="str">
        <f t="shared" si="907"/>
        <v>CNEN22</v>
      </c>
      <c r="AH2742" s="9" t="str">
        <f t="shared" si="907"/>
        <v>CNEN22</v>
      </c>
      <c r="AI2742" s="9" t="str">
        <f t="shared" si="907"/>
        <v>CNEN22</v>
      </c>
      <c r="AJ2742" s="9" t="str">
        <f t="shared" si="907"/>
        <v>CNEN22</v>
      </c>
      <c r="AK2742" s="4" t="str">
        <f t="shared" si="907"/>
        <v>CNEN22</v>
      </c>
      <c r="AL2742" s="59" t="str">
        <f t="shared" si="907"/>
        <v>CNEN22</v>
      </c>
      <c r="AM2742" s="9" t="str">
        <f t="shared" si="907"/>
        <v>CNEN22</v>
      </c>
      <c r="AN2742" s="9" t="str">
        <f t="shared" si="907"/>
        <v>CNEN22</v>
      </c>
      <c r="AO2742" s="9" t="str">
        <f t="shared" si="907"/>
        <v>CNEN22</v>
      </c>
      <c r="AP2742" s="17" t="str">
        <f t="shared" si="907"/>
        <v>CNEN22</v>
      </c>
      <c r="AQ2742" s="9" t="str">
        <f t="shared" si="907"/>
        <v>CNEN22</v>
      </c>
      <c r="AR2742" s="10" t="str">
        <f t="shared" si="907"/>
        <v>CNEN22</v>
      </c>
      <c r="AS2742" s="59" t="str">
        <f t="shared" si="907"/>
        <v>CNEN22</v>
      </c>
      <c r="AT2742" s="18"/>
      <c r="AU2742" s="18"/>
      <c r="AV2742" s="40"/>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8"/>
      <c r="FH2742" s="18"/>
      <c r="FI2742" s="18"/>
      <c r="FJ2742" s="18"/>
      <c r="FK2742" s="18"/>
      <c r="FL2742" s="18"/>
      <c r="FM2742" s="18"/>
      <c r="FN2742" s="18"/>
      <c r="FO2742" s="18"/>
      <c r="FP2742" s="18"/>
      <c r="FQ2742" s="18"/>
      <c r="FR2742" s="18"/>
      <c r="FS2742" s="18"/>
      <c r="FT2742" s="18"/>
      <c r="FU2742" s="18"/>
      <c r="FV2742" s="18"/>
      <c r="FW2742" s="18"/>
      <c r="FX2742" s="18"/>
      <c r="FY2742" s="18"/>
      <c r="FZ2742" s="18"/>
      <c r="GA2742" s="18"/>
      <c r="GB2742" s="18"/>
      <c r="GC2742" s="18"/>
      <c r="GD2742" s="18"/>
      <c r="GE2742" s="18"/>
      <c r="GF2742" s="18"/>
      <c r="GG2742" s="18"/>
      <c r="GH2742" s="18"/>
      <c r="GI2742" s="18"/>
      <c r="GJ2742" s="18"/>
      <c r="GK2742" s="18"/>
      <c r="GL2742" s="18"/>
      <c r="GM2742" s="18"/>
      <c r="GN2742" s="18"/>
      <c r="GO2742" s="18"/>
      <c r="GP2742" s="18"/>
      <c r="GQ2742" s="18"/>
      <c r="GR2742" s="18"/>
      <c r="GS2742" s="18"/>
      <c r="GT2742" s="18"/>
    </row>
    <row r="2743" spans="1:202" x14ac:dyDescent="0.2">
      <c r="A2743" s="122"/>
      <c r="B2743" s="3"/>
      <c r="C2743" s="3"/>
      <c r="D2743" s="4"/>
      <c r="E2743" s="5"/>
      <c r="F2743" s="19"/>
      <c r="G2743" s="6"/>
      <c r="H2743" s="5"/>
      <c r="I2743" s="5"/>
      <c r="J2743" s="5"/>
      <c r="K2743" s="3"/>
      <c r="L2743" s="20"/>
      <c r="M2743" s="8"/>
      <c r="N2743" s="3"/>
      <c r="O2743" s="3"/>
      <c r="P2743" s="21"/>
      <c r="Q2743" s="2"/>
      <c r="R2743" s="9"/>
      <c r="S2743" s="9"/>
      <c r="T2743" s="9"/>
      <c r="U2743" s="9"/>
      <c r="V2743" s="9"/>
      <c r="W2743" s="9"/>
      <c r="X2743" s="9"/>
      <c r="Y2743" s="9"/>
      <c r="Z2743" s="9"/>
      <c r="AA2743" s="9"/>
      <c r="AB2743" s="9"/>
      <c r="AC2743" s="9"/>
      <c r="AD2743" s="9"/>
      <c r="AE2743" s="9"/>
      <c r="AF2743" s="57" t="s">
        <v>16</v>
      </c>
      <c r="AG2743" s="3" t="s">
        <v>9</v>
      </c>
      <c r="AH2743" s="3" t="s">
        <v>10</v>
      </c>
      <c r="AI2743" s="36" t="s">
        <v>11</v>
      </c>
      <c r="AJ2743" s="37" t="s">
        <v>11</v>
      </c>
      <c r="AK2743" s="36" t="s">
        <v>11</v>
      </c>
      <c r="AL2743" s="60" t="s">
        <v>16</v>
      </c>
      <c r="AM2743" s="37" t="s">
        <v>11</v>
      </c>
      <c r="AN2743" s="3" t="s">
        <v>12</v>
      </c>
      <c r="AO2743" s="7" t="s">
        <v>13</v>
      </c>
      <c r="AP2743" s="38" t="s">
        <v>14</v>
      </c>
      <c r="AQ2743" s="3" t="s">
        <v>14</v>
      </c>
      <c r="AR2743" s="39" t="s">
        <v>15</v>
      </c>
      <c r="AS2743" s="57" t="s">
        <v>15</v>
      </c>
      <c r="AT2743" s="18"/>
      <c r="AU2743" s="18"/>
      <c r="AV2743" s="40"/>
      <c r="AW2743" s="18"/>
      <c r="AX2743" s="18"/>
      <c r="AY2743" s="18"/>
      <c r="AZ2743" s="18"/>
      <c r="BA2743" s="18"/>
      <c r="BB2743" s="18"/>
      <c r="BC2743" s="18"/>
      <c r="BD2743" s="18"/>
      <c r="BE2743" s="18"/>
      <c r="BF2743" s="18"/>
      <c r="BG2743" s="18"/>
      <c r="BH2743" s="18"/>
      <c r="BI2743" s="18"/>
      <c r="BJ2743" s="18"/>
      <c r="BK2743" s="18"/>
      <c r="BL2743" s="18"/>
      <c r="BM2743" s="18"/>
      <c r="BN2743" s="18"/>
      <c r="BO2743" s="18"/>
      <c r="BP2743" s="18"/>
      <c r="BQ2743" s="18"/>
      <c r="BR2743" s="18"/>
      <c r="BS2743" s="18"/>
      <c r="BT2743" s="18"/>
      <c r="BU2743" s="18"/>
      <c r="BV2743" s="18"/>
      <c r="BW2743" s="18"/>
      <c r="BX2743" s="18"/>
      <c r="BY2743" s="18"/>
      <c r="BZ2743" s="18"/>
      <c r="CA2743" s="18"/>
      <c r="CB2743" s="18"/>
      <c r="CC2743" s="18"/>
      <c r="CD2743" s="18"/>
      <c r="CE2743" s="18"/>
      <c r="CF2743" s="18"/>
      <c r="CG2743" s="18"/>
      <c r="CH2743" s="18"/>
      <c r="CI2743" s="18"/>
      <c r="CJ2743" s="18"/>
      <c r="CK2743" s="18"/>
      <c r="CL2743" s="18"/>
      <c r="CM2743" s="18"/>
      <c r="CN2743" s="18"/>
      <c r="CO2743" s="18"/>
      <c r="CP2743" s="18"/>
      <c r="CQ2743" s="18"/>
      <c r="CR2743" s="18"/>
      <c r="CS2743" s="18"/>
      <c r="CT2743" s="18"/>
      <c r="CU2743" s="18"/>
      <c r="CV2743" s="18"/>
      <c r="CW2743" s="18"/>
      <c r="CX2743" s="18"/>
      <c r="CY2743" s="18"/>
      <c r="CZ2743" s="18"/>
      <c r="DA2743" s="18"/>
      <c r="DB2743" s="18"/>
      <c r="DC2743" s="18"/>
      <c r="DD2743" s="18"/>
      <c r="DE2743" s="18"/>
      <c r="DF2743" s="18"/>
      <c r="DG2743" s="18"/>
      <c r="DH2743" s="18"/>
      <c r="DI2743" s="18"/>
      <c r="DJ2743" s="18"/>
      <c r="DK2743" s="18"/>
      <c r="DL2743" s="18"/>
      <c r="DM2743" s="18"/>
      <c r="DN2743" s="18"/>
      <c r="DO2743" s="18"/>
      <c r="DP2743" s="18"/>
      <c r="DQ2743" s="18"/>
      <c r="DR2743" s="18"/>
      <c r="DS2743" s="18"/>
      <c r="DT2743" s="18"/>
      <c r="DU2743" s="18"/>
      <c r="DV2743" s="18"/>
      <c r="DW2743" s="18"/>
      <c r="DX2743" s="18"/>
      <c r="DY2743" s="18"/>
      <c r="DZ2743" s="18"/>
      <c r="EA2743" s="18"/>
      <c r="EB2743" s="18"/>
      <c r="EC2743" s="18"/>
      <c r="ED2743" s="18"/>
      <c r="EE2743" s="18"/>
      <c r="EF2743" s="18"/>
      <c r="EG2743" s="18"/>
      <c r="EH2743" s="18"/>
      <c r="EI2743" s="18"/>
      <c r="EJ2743" s="18"/>
      <c r="EK2743" s="18"/>
      <c r="EL2743" s="18"/>
      <c r="EM2743" s="18"/>
      <c r="EN2743" s="18"/>
      <c r="EO2743" s="18"/>
      <c r="EP2743" s="18"/>
      <c r="EQ2743" s="18"/>
      <c r="ER2743" s="18"/>
      <c r="ES2743" s="18"/>
      <c r="ET2743" s="18"/>
      <c r="EU2743" s="18"/>
      <c r="EV2743" s="18"/>
      <c r="EW2743" s="18"/>
      <c r="EX2743" s="18"/>
      <c r="EY2743" s="18"/>
      <c r="EZ2743" s="18"/>
      <c r="FA2743" s="18"/>
      <c r="FB2743" s="18"/>
      <c r="FC2743" s="18"/>
      <c r="FD2743" s="18"/>
      <c r="FE2743" s="18"/>
      <c r="FF2743" s="18"/>
      <c r="FG2743" s="18"/>
      <c r="FH2743" s="18"/>
      <c r="FI2743" s="18"/>
      <c r="FJ2743" s="18"/>
      <c r="FK2743" s="18"/>
      <c r="FL2743" s="18"/>
      <c r="FM2743" s="18"/>
      <c r="FN2743" s="18"/>
      <c r="FO2743" s="18"/>
      <c r="FP2743" s="18"/>
      <c r="FQ2743" s="18"/>
      <c r="FR2743" s="18"/>
      <c r="FS2743" s="18"/>
      <c r="FT2743" s="18"/>
      <c r="FU2743" s="18"/>
      <c r="FV2743" s="18"/>
      <c r="FW2743" s="18"/>
      <c r="FX2743" s="18"/>
      <c r="FY2743" s="18"/>
      <c r="FZ2743" s="18"/>
      <c r="GA2743" s="18"/>
      <c r="GB2743" s="18"/>
      <c r="GC2743" s="18"/>
      <c r="GD2743" s="18"/>
      <c r="GE2743" s="18"/>
      <c r="GF2743" s="18"/>
      <c r="GG2743" s="18"/>
      <c r="GH2743" s="18"/>
      <c r="GI2743" s="18"/>
      <c r="GJ2743" s="18"/>
      <c r="GK2743" s="18"/>
      <c r="GL2743" s="18"/>
      <c r="GM2743" s="18"/>
      <c r="GN2743" s="18"/>
      <c r="GO2743" s="18"/>
      <c r="GP2743" s="18"/>
      <c r="GQ2743" s="18"/>
      <c r="GR2743" s="18"/>
      <c r="GS2743" s="18"/>
      <c r="GT2743" s="18"/>
    </row>
    <row r="2744" spans="1:202" x14ac:dyDescent="0.2">
      <c r="A2744" s="122"/>
      <c r="B2744" s="3"/>
      <c r="C2744" s="3"/>
      <c r="D2744" s="4"/>
      <c r="E2744" s="5"/>
      <c r="F2744" s="19"/>
      <c r="G2744" s="6"/>
      <c r="H2744" s="5"/>
      <c r="I2744" s="5"/>
      <c r="J2744" s="5"/>
      <c r="K2744" s="3"/>
      <c r="L2744" s="20"/>
      <c r="M2744" s="8"/>
      <c r="N2744" s="3"/>
      <c r="O2744" s="3"/>
      <c r="P2744" s="21"/>
      <c r="Q2744" s="2"/>
      <c r="R2744" s="9"/>
      <c r="S2744" s="9"/>
      <c r="T2744" s="9"/>
      <c r="U2744" s="9"/>
      <c r="V2744" s="9"/>
      <c r="W2744" s="9"/>
      <c r="X2744" s="9"/>
      <c r="Y2744" s="9"/>
      <c r="Z2744" s="9"/>
      <c r="AA2744" s="9"/>
      <c r="AB2744" s="9"/>
      <c r="AC2744" s="9"/>
      <c r="AD2744" s="9"/>
      <c r="AE2744" s="9"/>
      <c r="AF2744" s="57" t="s">
        <v>73</v>
      </c>
      <c r="AG2744" s="15" t="str">
        <f>$B$6</f>
        <v>CNEN22</v>
      </c>
      <c r="AH2744" s="3" t="s">
        <v>18</v>
      </c>
      <c r="AI2744" s="19" t="s">
        <v>19</v>
      </c>
      <c r="AJ2744" s="5"/>
      <c r="AK2744" s="19" t="s">
        <v>20</v>
      </c>
      <c r="AL2744" s="57"/>
      <c r="AM2744" s="5"/>
      <c r="AN2744" s="3"/>
      <c r="AO2744" s="7"/>
      <c r="AP2744" s="38"/>
      <c r="AQ2744" s="3"/>
      <c r="AR2744" s="39" t="s">
        <v>23</v>
      </c>
      <c r="AS2744" s="57" t="s">
        <v>23</v>
      </c>
      <c r="AT2744" s="18"/>
      <c r="AU2744" s="18"/>
      <c r="AV2744" s="40"/>
      <c r="AW2744" s="18"/>
      <c r="AX2744" s="18"/>
      <c r="AY2744" s="18"/>
      <c r="AZ2744" s="18"/>
      <c r="BA2744" s="18"/>
      <c r="BB2744" s="18"/>
      <c r="BC2744" s="18"/>
      <c r="BD2744" s="18"/>
      <c r="BE2744" s="18"/>
      <c r="BF2744" s="18"/>
      <c r="BG2744" s="18"/>
      <c r="BH2744" s="18"/>
      <c r="BI2744" s="18"/>
      <c r="BJ2744" s="18"/>
      <c r="BK2744" s="18"/>
      <c r="BL2744" s="18"/>
      <c r="BM2744" s="18"/>
      <c r="BN2744" s="18"/>
      <c r="BO2744" s="18"/>
      <c r="BP2744" s="18"/>
      <c r="BQ2744" s="18"/>
      <c r="BR2744" s="18"/>
      <c r="BS2744" s="18"/>
      <c r="BT2744" s="18"/>
      <c r="BU2744" s="18"/>
      <c r="BV2744" s="18"/>
      <c r="BW2744" s="18"/>
      <c r="BX2744" s="18"/>
      <c r="BY2744" s="18"/>
      <c r="BZ2744" s="18"/>
      <c r="CA2744" s="18"/>
      <c r="CB2744" s="18"/>
      <c r="CC2744" s="18"/>
      <c r="CD2744" s="18"/>
      <c r="CE2744" s="18"/>
      <c r="CF2744" s="18"/>
      <c r="CG2744" s="18"/>
      <c r="CH2744" s="18"/>
      <c r="CI2744" s="18"/>
      <c r="CJ2744" s="18"/>
      <c r="CK2744" s="18"/>
      <c r="CL2744" s="18"/>
      <c r="CM2744" s="18"/>
      <c r="CN2744" s="18"/>
      <c r="CO2744" s="18"/>
      <c r="CP2744" s="18"/>
      <c r="CQ2744" s="18"/>
      <c r="CR2744" s="18"/>
      <c r="CS2744" s="18"/>
      <c r="CT2744" s="18"/>
      <c r="CU2744" s="18"/>
      <c r="CV2744" s="18"/>
      <c r="CW2744" s="18"/>
      <c r="CX2744" s="18"/>
      <c r="CY2744" s="18"/>
      <c r="CZ2744" s="18"/>
      <c r="DA2744" s="18"/>
      <c r="DB2744" s="18"/>
      <c r="DC2744" s="18"/>
      <c r="DD2744" s="18"/>
      <c r="DE2744" s="18"/>
      <c r="DF2744" s="18"/>
      <c r="DG2744" s="18"/>
      <c r="DH2744" s="18"/>
      <c r="DI2744" s="18"/>
      <c r="DJ2744" s="18"/>
      <c r="DK2744" s="18"/>
      <c r="DL2744" s="18"/>
      <c r="DM2744" s="18"/>
      <c r="DN2744" s="18"/>
      <c r="DO2744" s="18"/>
      <c r="DP2744" s="18"/>
      <c r="DQ2744" s="18"/>
      <c r="DR2744" s="18"/>
      <c r="DS2744" s="18"/>
      <c r="DT2744" s="18"/>
      <c r="DU2744" s="18"/>
      <c r="DV2744" s="18"/>
      <c r="DW2744" s="18"/>
      <c r="DX2744" s="18"/>
      <c r="DY2744" s="18"/>
      <c r="DZ2744" s="18"/>
      <c r="EA2744" s="18"/>
      <c r="EB2744" s="18"/>
      <c r="EC2744" s="18"/>
      <c r="ED2744" s="18"/>
      <c r="EE2744" s="18"/>
      <c r="EF2744" s="18"/>
      <c r="EG2744" s="18"/>
      <c r="EH2744" s="18"/>
      <c r="EI2744" s="18"/>
      <c r="EJ2744" s="18"/>
      <c r="EK2744" s="18"/>
      <c r="EL2744" s="18"/>
      <c r="EM2744" s="18"/>
      <c r="EN2744" s="18"/>
      <c r="EO2744" s="18"/>
      <c r="EP2744" s="18"/>
      <c r="EQ2744" s="18"/>
      <c r="ER2744" s="18"/>
      <c r="ES2744" s="18"/>
      <c r="ET2744" s="18"/>
      <c r="EU2744" s="18"/>
      <c r="EV2744" s="18"/>
      <c r="EW2744" s="18"/>
      <c r="EX2744" s="18"/>
      <c r="EY2744" s="18"/>
      <c r="EZ2744" s="18"/>
      <c r="FA2744" s="18"/>
      <c r="FB2744" s="18"/>
      <c r="FC2744" s="18"/>
      <c r="FD2744" s="18"/>
      <c r="FE2744" s="18"/>
      <c r="FF2744" s="18"/>
      <c r="FG2744" s="18"/>
      <c r="FH2744" s="18"/>
      <c r="FI2744" s="18"/>
      <c r="FJ2744" s="18"/>
      <c r="FK2744" s="18"/>
      <c r="FL2744" s="18"/>
      <c r="FM2744" s="18"/>
      <c r="FN2744" s="18"/>
      <c r="FO2744" s="18"/>
      <c r="FP2744" s="18"/>
      <c r="FQ2744" s="18"/>
      <c r="FR2744" s="18"/>
      <c r="FS2744" s="18"/>
      <c r="FT2744" s="18"/>
      <c r="FU2744" s="18"/>
      <c r="FV2744" s="18"/>
      <c r="FW2744" s="18"/>
      <c r="FX2744" s="18"/>
      <c r="FY2744" s="18"/>
      <c r="FZ2744" s="18"/>
      <c r="GA2744" s="18"/>
      <c r="GB2744" s="18"/>
      <c r="GC2744" s="18"/>
      <c r="GD2744" s="18"/>
      <c r="GE2744" s="18"/>
      <c r="GF2744" s="18"/>
      <c r="GG2744" s="18"/>
      <c r="GH2744" s="18"/>
      <c r="GI2744" s="18"/>
      <c r="GJ2744" s="18"/>
      <c r="GK2744" s="18"/>
      <c r="GL2744" s="18"/>
      <c r="GM2744" s="18"/>
      <c r="GN2744" s="18"/>
      <c r="GO2744" s="18"/>
      <c r="GP2744" s="18"/>
      <c r="GQ2744" s="18"/>
      <c r="GR2744" s="18"/>
      <c r="GS2744" s="18"/>
      <c r="GT2744" s="18"/>
    </row>
    <row r="2745" spans="1:202" x14ac:dyDescent="0.2">
      <c r="A2745" s="122"/>
      <c r="B2745" s="3"/>
      <c r="C2745" s="3"/>
      <c r="D2745" s="4"/>
      <c r="E2745" s="5"/>
      <c r="F2745" s="19"/>
      <c r="G2745" s="6"/>
      <c r="H2745" s="5"/>
      <c r="I2745" s="5"/>
      <c r="J2745" s="5"/>
      <c r="K2745" s="3"/>
      <c r="L2745" s="20"/>
      <c r="M2745" s="8"/>
      <c r="N2745" s="3"/>
      <c r="O2745" s="3"/>
      <c r="P2745" s="21"/>
      <c r="Q2745" s="2"/>
      <c r="R2745" s="9"/>
      <c r="S2745" s="9"/>
      <c r="T2745" s="9"/>
      <c r="U2745" s="9"/>
      <c r="V2745" s="9"/>
      <c r="W2745" s="9"/>
      <c r="X2745" s="9"/>
      <c r="Y2745" s="9"/>
      <c r="Z2745" s="9"/>
      <c r="AA2745" s="9"/>
      <c r="AB2745" s="9"/>
      <c r="AC2745" s="9"/>
      <c r="AD2745" s="9"/>
      <c r="AE2745" s="9"/>
      <c r="AF2745" s="57" t="s">
        <v>73</v>
      </c>
      <c r="AG2745" s="15"/>
      <c r="AH2745" s="3"/>
      <c r="AI2745" s="19"/>
      <c r="AJ2745" s="5"/>
      <c r="AK2745" s="19"/>
      <c r="AL2745" s="57"/>
      <c r="AM2745" s="5"/>
      <c r="AN2745" s="3"/>
      <c r="AO2745" s="7"/>
      <c r="AP2745" s="38"/>
      <c r="AQ2745" s="3"/>
      <c r="AR2745" s="39" t="s">
        <v>28</v>
      </c>
      <c r="AS2745" s="57" t="s">
        <v>16</v>
      </c>
      <c r="AT2745" s="18"/>
      <c r="AU2745" s="18"/>
      <c r="AV2745" s="40"/>
      <c r="AW2745" s="18"/>
      <c r="AX2745" s="18"/>
      <c r="AY2745" s="18"/>
      <c r="AZ2745" s="18"/>
      <c r="BA2745" s="18"/>
      <c r="BB2745" s="18"/>
      <c r="BC2745" s="18"/>
      <c r="BD2745" s="18"/>
      <c r="BE2745" s="18"/>
      <c r="BF2745" s="18"/>
      <c r="BG2745" s="18"/>
      <c r="BH2745" s="18"/>
      <c r="BI2745" s="18"/>
      <c r="BJ2745" s="18"/>
      <c r="BK2745" s="18"/>
      <c r="BL2745" s="18"/>
      <c r="BM2745" s="18"/>
      <c r="BN2745" s="18"/>
      <c r="BO2745" s="18"/>
      <c r="BP2745" s="18"/>
      <c r="BQ2745" s="18"/>
      <c r="BR2745" s="18"/>
      <c r="BS2745" s="18"/>
      <c r="BT2745" s="18"/>
      <c r="BU2745" s="18"/>
      <c r="BV2745" s="18"/>
      <c r="BW2745" s="18"/>
      <c r="BX2745" s="18"/>
      <c r="BY2745" s="18"/>
      <c r="BZ2745" s="18"/>
      <c r="CA2745" s="18"/>
      <c r="CB2745" s="18"/>
      <c r="CC2745" s="18"/>
      <c r="CD2745" s="18"/>
      <c r="CE2745" s="18"/>
      <c r="CF2745" s="18"/>
      <c r="CG2745" s="18"/>
      <c r="CH2745" s="18"/>
      <c r="CI2745" s="18"/>
      <c r="CJ2745" s="18"/>
      <c r="CK2745" s="18"/>
      <c r="CL2745" s="18"/>
      <c r="CM2745" s="18"/>
      <c r="CN2745" s="18"/>
      <c r="CO2745" s="18"/>
      <c r="CP2745" s="18"/>
      <c r="CQ2745" s="18"/>
      <c r="CR2745" s="18"/>
      <c r="CS2745" s="18"/>
      <c r="CT2745" s="18"/>
      <c r="CU2745" s="18"/>
      <c r="CV2745" s="18"/>
      <c r="CW2745" s="18"/>
      <c r="CX2745" s="18"/>
      <c r="CY2745" s="18"/>
      <c r="CZ2745" s="18"/>
      <c r="DA2745" s="18"/>
      <c r="DB2745" s="18"/>
      <c r="DC2745" s="18"/>
      <c r="DD2745" s="18"/>
      <c r="DE2745" s="18"/>
      <c r="DF2745" s="18"/>
      <c r="DG2745" s="18"/>
      <c r="DH2745" s="18"/>
      <c r="DI2745" s="18"/>
      <c r="DJ2745" s="18"/>
      <c r="DK2745" s="18"/>
      <c r="DL2745" s="18"/>
      <c r="DM2745" s="18"/>
      <c r="DN2745" s="18"/>
      <c r="DO2745" s="18"/>
      <c r="DP2745" s="18"/>
      <c r="DQ2745" s="18"/>
      <c r="DR2745" s="18"/>
      <c r="DS2745" s="18"/>
      <c r="DT2745" s="18"/>
      <c r="DU2745" s="18"/>
      <c r="DV2745" s="18"/>
      <c r="DW2745" s="18"/>
      <c r="DX2745" s="18"/>
      <c r="DY2745" s="18"/>
      <c r="DZ2745" s="18"/>
      <c r="EA2745" s="18"/>
      <c r="EB2745" s="18"/>
      <c r="EC2745" s="18"/>
      <c r="ED2745" s="18"/>
      <c r="EE2745" s="18"/>
      <c r="EF2745" s="18"/>
      <c r="EG2745" s="18"/>
      <c r="EH2745" s="18"/>
      <c r="EI2745" s="18"/>
      <c r="EJ2745" s="18"/>
      <c r="EK2745" s="18"/>
      <c r="EL2745" s="18"/>
      <c r="EM2745" s="18"/>
      <c r="EN2745" s="18"/>
      <c r="EO2745" s="18"/>
      <c r="EP2745" s="18"/>
      <c r="EQ2745" s="18"/>
      <c r="ER2745" s="18"/>
      <c r="ES2745" s="18"/>
      <c r="ET2745" s="18"/>
      <c r="EU2745" s="18"/>
      <c r="EV2745" s="18"/>
      <c r="EW2745" s="18"/>
      <c r="EX2745" s="18"/>
      <c r="EY2745" s="18"/>
      <c r="EZ2745" s="18"/>
      <c r="FA2745" s="18"/>
      <c r="FB2745" s="18"/>
      <c r="FC2745" s="18"/>
      <c r="FD2745" s="18"/>
      <c r="FE2745" s="18"/>
      <c r="FF2745" s="18"/>
      <c r="FG2745" s="18"/>
      <c r="FH2745" s="18"/>
      <c r="FI2745" s="18"/>
      <c r="FJ2745" s="18"/>
      <c r="FK2745" s="18"/>
      <c r="FL2745" s="18"/>
      <c r="FM2745" s="18"/>
      <c r="FN2745" s="18"/>
      <c r="FO2745" s="18"/>
      <c r="FP2745" s="18"/>
      <c r="FQ2745" s="18"/>
      <c r="FR2745" s="18"/>
      <c r="FS2745" s="18"/>
      <c r="FT2745" s="18"/>
      <c r="FU2745" s="18"/>
      <c r="FV2745" s="18"/>
      <c r="FW2745" s="18"/>
      <c r="FX2745" s="18"/>
      <c r="FY2745" s="18"/>
      <c r="FZ2745" s="18"/>
      <c r="GA2745" s="18"/>
      <c r="GB2745" s="18"/>
      <c r="GC2745" s="18"/>
      <c r="GD2745" s="18"/>
      <c r="GE2745" s="18"/>
      <c r="GF2745" s="18"/>
      <c r="GG2745" s="18"/>
      <c r="GH2745" s="18"/>
      <c r="GI2745" s="18"/>
      <c r="GJ2745" s="18"/>
      <c r="GK2745" s="18"/>
      <c r="GL2745" s="18"/>
      <c r="GM2745" s="18"/>
      <c r="GN2745" s="18"/>
      <c r="GO2745" s="18"/>
      <c r="GP2745" s="18"/>
      <c r="GQ2745" s="18"/>
      <c r="GR2745" s="18"/>
      <c r="GS2745" s="18"/>
      <c r="GT2745" s="18"/>
    </row>
    <row r="2746" spans="1:202" x14ac:dyDescent="0.2">
      <c r="A2746" s="122"/>
      <c r="B2746" s="3"/>
      <c r="C2746" s="3"/>
      <c r="D2746" s="4"/>
      <c r="E2746" s="5"/>
      <c r="F2746" s="19"/>
      <c r="G2746" s="6"/>
      <c r="H2746" s="5"/>
      <c r="I2746" s="5"/>
      <c r="J2746" s="5"/>
      <c r="K2746" s="3"/>
      <c r="L2746" s="20"/>
      <c r="M2746" s="8"/>
      <c r="N2746" s="3"/>
      <c r="O2746" s="3"/>
      <c r="P2746" s="21"/>
      <c r="Q2746" s="2"/>
      <c r="R2746" s="9"/>
      <c r="S2746" s="9"/>
      <c r="T2746" s="9"/>
      <c r="U2746" s="9"/>
      <c r="V2746" s="9"/>
      <c r="W2746" s="9"/>
      <c r="X2746" s="9"/>
      <c r="Y2746" s="9"/>
      <c r="Z2746" s="9"/>
      <c r="AA2746" s="9"/>
      <c r="AB2746" s="9"/>
      <c r="AC2746" s="9"/>
      <c r="AD2746" s="9"/>
      <c r="AE2746" s="9"/>
      <c r="AF2746" s="57"/>
      <c r="AG2746" s="3" t="s">
        <v>30</v>
      </c>
      <c r="AH2746" s="3" t="s">
        <v>30</v>
      </c>
      <c r="AI2746" s="19" t="s">
        <v>31</v>
      </c>
      <c r="AJ2746" s="5" t="s">
        <v>32</v>
      </c>
      <c r="AK2746" s="4" t="s">
        <v>33</v>
      </c>
      <c r="AL2746" s="59"/>
      <c r="AM2746" s="16" t="s">
        <v>36</v>
      </c>
      <c r="AN2746" s="3" t="s">
        <v>30</v>
      </c>
      <c r="AO2746" s="7"/>
      <c r="AP2746" s="38" t="s">
        <v>37</v>
      </c>
      <c r="AQ2746" s="3" t="s">
        <v>30</v>
      </c>
      <c r="AR2746" s="39" t="s">
        <v>38</v>
      </c>
      <c r="AS2746" s="59"/>
      <c r="AT2746" s="18"/>
      <c r="AU2746" s="18"/>
      <c r="AV2746" s="40"/>
      <c r="AW2746" s="18"/>
      <c r="AX2746" s="18"/>
      <c r="AY2746" s="18"/>
      <c r="AZ2746" s="18"/>
      <c r="BA2746" s="18"/>
      <c r="BB2746" s="18"/>
      <c r="BC2746" s="18"/>
      <c r="BD2746" s="18"/>
      <c r="BE2746" s="18"/>
      <c r="BF2746" s="18"/>
      <c r="BG2746" s="18"/>
      <c r="BH2746" s="18"/>
      <c r="BI2746" s="18"/>
      <c r="BJ2746" s="18"/>
      <c r="BK2746" s="18"/>
      <c r="BL2746" s="18"/>
      <c r="BM2746" s="18"/>
      <c r="BN2746" s="18"/>
      <c r="BO2746" s="18"/>
      <c r="BP2746" s="18"/>
      <c r="BQ2746" s="18"/>
      <c r="BR2746" s="18"/>
      <c r="BS2746" s="18"/>
      <c r="BT2746" s="18"/>
      <c r="BU2746" s="18"/>
      <c r="BV2746" s="18"/>
      <c r="BW2746" s="18"/>
      <c r="BX2746" s="18"/>
      <c r="BY2746" s="18"/>
      <c r="BZ2746" s="18"/>
      <c r="CA2746" s="18"/>
      <c r="CB2746" s="18"/>
      <c r="CC2746" s="18"/>
      <c r="CD2746" s="18"/>
      <c r="CE2746" s="18"/>
      <c r="CF2746" s="18"/>
      <c r="CG2746" s="18"/>
      <c r="CH2746" s="18"/>
      <c r="CI2746" s="18"/>
      <c r="CJ2746" s="18"/>
      <c r="CK2746" s="18"/>
      <c r="CL2746" s="18"/>
      <c r="CM2746" s="18"/>
      <c r="CN2746" s="18"/>
      <c r="CO2746" s="18"/>
      <c r="CP2746" s="18"/>
      <c r="CQ2746" s="18"/>
      <c r="CR2746" s="18"/>
      <c r="CS2746" s="18"/>
      <c r="CT2746" s="18"/>
      <c r="CU2746" s="18"/>
      <c r="CV2746" s="18"/>
      <c r="CW2746" s="18"/>
      <c r="CX2746" s="18"/>
      <c r="CY2746" s="18"/>
      <c r="CZ2746" s="18"/>
      <c r="DA2746" s="18"/>
      <c r="DB2746" s="18"/>
      <c r="DC2746" s="18"/>
      <c r="DD2746" s="18"/>
      <c r="DE2746" s="18"/>
      <c r="DF2746" s="18"/>
      <c r="DG2746" s="18"/>
      <c r="DH2746" s="18"/>
      <c r="DI2746" s="18"/>
      <c r="DJ2746" s="18"/>
      <c r="DK2746" s="18"/>
      <c r="DL2746" s="18"/>
      <c r="DM2746" s="18"/>
      <c r="DN2746" s="18"/>
      <c r="DO2746" s="18"/>
      <c r="DP2746" s="18"/>
      <c r="DQ2746" s="18"/>
      <c r="DR2746" s="18"/>
      <c r="DS2746" s="18"/>
      <c r="DT2746" s="18"/>
      <c r="DU2746" s="18"/>
      <c r="DV2746" s="18"/>
      <c r="DW2746" s="18"/>
      <c r="DX2746" s="18"/>
      <c r="DY2746" s="18"/>
      <c r="DZ2746" s="18"/>
      <c r="EA2746" s="18"/>
      <c r="EB2746" s="18"/>
      <c r="EC2746" s="18"/>
      <c r="ED2746" s="18"/>
      <c r="EE2746" s="18"/>
      <c r="EF2746" s="18"/>
      <c r="EG2746" s="18"/>
      <c r="EH2746" s="18"/>
      <c r="EI2746" s="18"/>
      <c r="EJ2746" s="18"/>
      <c r="EK2746" s="18"/>
      <c r="EL2746" s="18"/>
      <c r="EM2746" s="18"/>
      <c r="EN2746" s="18"/>
      <c r="EO2746" s="18"/>
      <c r="EP2746" s="18"/>
      <c r="EQ2746" s="18"/>
      <c r="ER2746" s="18"/>
      <c r="ES2746" s="18"/>
      <c r="ET2746" s="18"/>
      <c r="EU2746" s="18"/>
      <c r="EV2746" s="18"/>
      <c r="EW2746" s="18"/>
      <c r="EX2746" s="18"/>
      <c r="EY2746" s="18"/>
      <c r="EZ2746" s="18"/>
      <c r="FA2746" s="18"/>
      <c r="FB2746" s="18"/>
      <c r="FC2746" s="18"/>
      <c r="FD2746" s="18"/>
      <c r="FE2746" s="18"/>
      <c r="FF2746" s="18"/>
      <c r="FG2746" s="18"/>
      <c r="FH2746" s="18"/>
      <c r="FI2746" s="18"/>
      <c r="FJ2746" s="18"/>
      <c r="FK2746" s="18"/>
      <c r="FL2746" s="18"/>
      <c r="FM2746" s="18"/>
      <c r="FN2746" s="18"/>
      <c r="FO2746" s="18"/>
      <c r="FP2746" s="18"/>
      <c r="FQ2746" s="18"/>
      <c r="FR2746" s="18"/>
      <c r="FS2746" s="18"/>
      <c r="FT2746" s="18"/>
      <c r="FU2746" s="18"/>
      <c r="FV2746" s="18"/>
      <c r="FW2746" s="18"/>
      <c r="FX2746" s="18"/>
      <c r="FY2746" s="18"/>
      <c r="FZ2746" s="18"/>
      <c r="GA2746" s="18"/>
      <c r="GB2746" s="18"/>
      <c r="GC2746" s="18"/>
      <c r="GD2746" s="18"/>
      <c r="GE2746" s="18"/>
      <c r="GF2746" s="18"/>
      <c r="GG2746" s="18"/>
      <c r="GH2746" s="18"/>
      <c r="GI2746" s="18"/>
      <c r="GJ2746" s="18"/>
      <c r="GK2746" s="18"/>
      <c r="GL2746" s="18"/>
      <c r="GM2746" s="18"/>
      <c r="GN2746" s="18"/>
      <c r="GO2746" s="18"/>
      <c r="GP2746" s="18"/>
      <c r="GQ2746" s="18"/>
      <c r="GR2746" s="18"/>
      <c r="GS2746" s="18"/>
      <c r="GT2746" s="18"/>
    </row>
    <row r="2747" spans="1:202" x14ac:dyDescent="0.2">
      <c r="A2747" s="122"/>
      <c r="B2747" s="3"/>
      <c r="C2747" s="3"/>
      <c r="D2747" s="4"/>
      <c r="E2747" s="5"/>
      <c r="F2747" s="19"/>
      <c r="G2747" s="6"/>
      <c r="H2747" s="5"/>
      <c r="I2747" s="5"/>
      <c r="J2747" s="5"/>
      <c r="K2747" s="3"/>
      <c r="L2747" s="20"/>
      <c r="M2747" s="8"/>
      <c r="N2747" s="3"/>
      <c r="O2747" s="3"/>
      <c r="P2747" s="21"/>
      <c r="Q2747" s="2"/>
      <c r="R2747" s="9"/>
      <c r="S2747" s="9"/>
      <c r="T2747" s="9"/>
      <c r="U2747" s="9"/>
      <c r="V2747" s="9"/>
      <c r="W2747" s="9"/>
      <c r="X2747" s="9"/>
      <c r="Y2747" s="9"/>
      <c r="Z2747" s="9"/>
      <c r="AA2747" s="9"/>
      <c r="AB2747" s="9"/>
      <c r="AC2747" s="9"/>
      <c r="AD2747" s="9"/>
      <c r="AE2747" s="9"/>
      <c r="AF2747" s="59"/>
      <c r="AG2747" s="15"/>
      <c r="AH2747" s="15"/>
      <c r="AI2747" s="4"/>
      <c r="AJ2747" s="16"/>
      <c r="AK2747" s="4"/>
      <c r="AL2747" s="59"/>
      <c r="AM2747" s="16"/>
      <c r="AN2747" s="15"/>
      <c r="AO2747" s="9"/>
      <c r="AP2747" s="17"/>
      <c r="AQ2747" s="15"/>
      <c r="AR2747" s="10"/>
      <c r="AS2747" s="61"/>
      <c r="AT2747" s="18"/>
      <c r="AU2747" s="18"/>
      <c r="AV2747" s="40"/>
      <c r="AW2747" s="18"/>
      <c r="AX2747" s="18"/>
      <c r="AY2747" s="18"/>
      <c r="AZ2747" s="18"/>
      <c r="BA2747" s="18"/>
      <c r="BB2747" s="18"/>
      <c r="BC2747" s="18"/>
      <c r="BD2747" s="18"/>
      <c r="BE2747" s="18"/>
      <c r="BF2747" s="18"/>
      <c r="BG2747" s="18"/>
      <c r="BH2747" s="18"/>
      <c r="BI2747" s="18"/>
      <c r="BJ2747" s="18"/>
      <c r="BK2747" s="18"/>
      <c r="BL2747" s="18"/>
      <c r="BM2747" s="18"/>
      <c r="BN2747" s="18"/>
      <c r="BO2747" s="18"/>
      <c r="BP2747" s="18"/>
      <c r="BQ2747" s="18"/>
      <c r="BR2747" s="18"/>
      <c r="BS2747" s="18"/>
      <c r="BT2747" s="18"/>
      <c r="BU2747" s="18"/>
      <c r="BV2747" s="18"/>
      <c r="BW2747" s="18"/>
      <c r="BX2747" s="18"/>
      <c r="BY2747" s="18"/>
      <c r="BZ2747" s="18"/>
      <c r="CA2747" s="18"/>
      <c r="CB2747" s="18"/>
      <c r="CC2747" s="18"/>
      <c r="CD2747" s="18"/>
      <c r="CE2747" s="18"/>
      <c r="CF2747" s="18"/>
      <c r="CG2747" s="18"/>
      <c r="CH2747" s="18"/>
      <c r="CI2747" s="18"/>
      <c r="CJ2747" s="18"/>
      <c r="CK2747" s="18"/>
      <c r="CL2747" s="18"/>
      <c r="CM2747" s="18"/>
      <c r="CN2747" s="18"/>
      <c r="CO2747" s="18"/>
      <c r="CP2747" s="18"/>
      <c r="CQ2747" s="18"/>
      <c r="CR2747" s="18"/>
      <c r="CS2747" s="18"/>
      <c r="CT2747" s="18"/>
      <c r="CU2747" s="18"/>
      <c r="CV2747" s="18"/>
      <c r="CW2747" s="18"/>
      <c r="CX2747" s="18"/>
      <c r="CY2747" s="18"/>
      <c r="CZ2747" s="18"/>
      <c r="DA2747" s="18"/>
      <c r="DB2747" s="18"/>
      <c r="DC2747" s="18"/>
      <c r="DD2747" s="18"/>
      <c r="DE2747" s="18"/>
      <c r="DF2747" s="18"/>
      <c r="DG2747" s="18"/>
      <c r="DH2747" s="18"/>
      <c r="DI2747" s="18"/>
      <c r="DJ2747" s="18"/>
      <c r="DK2747" s="18"/>
      <c r="DL2747" s="18"/>
      <c r="DM2747" s="18"/>
      <c r="DN2747" s="18"/>
      <c r="DO2747" s="18"/>
      <c r="DP2747" s="18"/>
      <c r="DQ2747" s="18"/>
      <c r="DR2747" s="18"/>
      <c r="DS2747" s="18"/>
      <c r="DT2747" s="18"/>
      <c r="DU2747" s="18"/>
      <c r="DV2747" s="18"/>
      <c r="DW2747" s="18"/>
      <c r="DX2747" s="18"/>
      <c r="DY2747" s="18"/>
      <c r="DZ2747" s="18"/>
      <c r="EA2747" s="18"/>
      <c r="EB2747" s="18"/>
      <c r="EC2747" s="18"/>
      <c r="ED2747" s="18"/>
      <c r="EE2747" s="18"/>
      <c r="EF2747" s="18"/>
      <c r="EG2747" s="18"/>
      <c r="EH2747" s="18"/>
      <c r="EI2747" s="18"/>
      <c r="EJ2747" s="18"/>
      <c r="EK2747" s="18"/>
      <c r="EL2747" s="18"/>
      <c r="EM2747" s="18"/>
      <c r="EN2747" s="18"/>
      <c r="EO2747" s="18"/>
      <c r="EP2747" s="18"/>
      <c r="EQ2747" s="18"/>
      <c r="ER2747" s="18"/>
      <c r="ES2747" s="18"/>
      <c r="ET2747" s="18"/>
      <c r="EU2747" s="18"/>
      <c r="EV2747" s="18"/>
      <c r="EW2747" s="18"/>
      <c r="EX2747" s="18"/>
      <c r="EY2747" s="18"/>
      <c r="EZ2747" s="18"/>
      <c r="FA2747" s="18"/>
      <c r="FB2747" s="18"/>
      <c r="FC2747" s="18"/>
      <c r="FD2747" s="18"/>
      <c r="FE2747" s="18"/>
      <c r="FF2747" s="18"/>
      <c r="FG2747" s="18"/>
      <c r="FH2747" s="18"/>
      <c r="FI2747" s="18"/>
      <c r="FJ2747" s="18"/>
      <c r="FK2747" s="18"/>
      <c r="FL2747" s="18"/>
      <c r="FM2747" s="18"/>
      <c r="FN2747" s="18"/>
      <c r="FO2747" s="18"/>
      <c r="FP2747" s="18"/>
      <c r="FQ2747" s="18"/>
      <c r="FR2747" s="18"/>
      <c r="FS2747" s="18"/>
      <c r="FT2747" s="18"/>
      <c r="FU2747" s="18"/>
      <c r="FV2747" s="18"/>
      <c r="FW2747" s="18"/>
      <c r="FX2747" s="18"/>
      <c r="FY2747" s="18"/>
      <c r="FZ2747" s="18"/>
      <c r="GA2747" s="18"/>
      <c r="GB2747" s="18"/>
      <c r="GC2747" s="18"/>
      <c r="GD2747" s="18"/>
      <c r="GE2747" s="18"/>
      <c r="GF2747" s="18"/>
      <c r="GG2747" s="18"/>
      <c r="GH2747" s="18"/>
      <c r="GI2747" s="18"/>
      <c r="GJ2747" s="18"/>
      <c r="GK2747" s="18"/>
      <c r="GL2747" s="18"/>
      <c r="GM2747" s="18"/>
      <c r="GN2747" s="18"/>
      <c r="GO2747" s="18"/>
      <c r="GP2747" s="18"/>
      <c r="GQ2747" s="18"/>
      <c r="GR2747" s="18"/>
      <c r="GS2747" s="18"/>
      <c r="GT2747" s="18"/>
    </row>
    <row r="2748" spans="1:202" x14ac:dyDescent="0.2">
      <c r="A2748" s="122"/>
      <c r="B2748" s="3"/>
      <c r="C2748" s="3"/>
      <c r="D2748" s="4"/>
      <c r="E2748" s="5"/>
      <c r="F2748" s="19"/>
      <c r="G2748" s="6"/>
      <c r="H2748" s="5"/>
      <c r="I2748" s="5"/>
      <c r="J2748" s="5"/>
      <c r="K2748" s="3"/>
      <c r="L2748" s="20"/>
      <c r="M2748" s="8"/>
      <c r="N2748" s="3"/>
      <c r="O2748" s="3"/>
      <c r="P2748" s="21"/>
      <c r="Q2748" s="2"/>
      <c r="R2748" s="9"/>
      <c r="S2748" s="9"/>
      <c r="T2748" s="9"/>
      <c r="U2748" s="9"/>
      <c r="V2748" s="9"/>
      <c r="W2748" s="9"/>
      <c r="X2748" s="9"/>
      <c r="Y2748" s="9"/>
      <c r="Z2748" s="9"/>
      <c r="AA2748" s="9"/>
      <c r="AB2748" s="9"/>
      <c r="AC2748" s="9"/>
      <c r="AD2748" s="9"/>
      <c r="AE2748" s="9"/>
      <c r="AF2748" s="59">
        <f>(AF2740+1)</f>
        <v>45195</v>
      </c>
      <c r="AG2748" s="15">
        <f t="shared" ref="AG2748:AK2750" si="908">VLOOKUP($AF2748,$A$10:$Q$3625,(AG$1)+1)</f>
        <v>0</v>
      </c>
      <c r="AH2748" s="15">
        <f t="shared" si="908"/>
        <v>0</v>
      </c>
      <c r="AI2748" s="4">
        <f t="shared" si="908"/>
        <v>0</v>
      </c>
      <c r="AJ2748" s="16">
        <f t="shared" si="908"/>
        <v>0</v>
      </c>
      <c r="AK2748" s="4">
        <f t="shared" si="908"/>
        <v>0</v>
      </c>
      <c r="AL2748" s="59">
        <f>AF2748</f>
        <v>45195</v>
      </c>
      <c r="AM2748" s="16">
        <f t="shared" ref="AM2748:AS2750" si="909">VLOOKUP($AF2748,$A$10:$Q$3625,(AM$1)+1)</f>
        <v>0</v>
      </c>
      <c r="AN2748" s="15">
        <f t="shared" si="909"/>
        <v>0</v>
      </c>
      <c r="AO2748" s="9">
        <f t="shared" si="909"/>
        <v>0</v>
      </c>
      <c r="AP2748" s="17">
        <f t="shared" si="909"/>
        <v>0</v>
      </c>
      <c r="AQ2748" s="15">
        <f t="shared" si="909"/>
        <v>0</v>
      </c>
      <c r="AR2748" s="10">
        <f t="shared" si="909"/>
        <v>0</v>
      </c>
      <c r="AS2748" s="59">
        <f t="shared" si="909"/>
        <v>0</v>
      </c>
      <c r="AT2748" s="18"/>
      <c r="AU2748" s="18"/>
      <c r="AV2748" s="40"/>
      <c r="AW2748" s="18"/>
      <c r="AX2748" s="18"/>
      <c r="AY2748" s="18"/>
      <c r="AZ2748" s="18"/>
      <c r="BA2748" s="18"/>
      <c r="BB2748" s="18"/>
      <c r="BC2748" s="18"/>
      <c r="BD2748" s="18"/>
      <c r="BE2748" s="18"/>
      <c r="BF2748" s="18"/>
      <c r="BG2748" s="18"/>
      <c r="BH2748" s="18"/>
      <c r="BI2748" s="18"/>
      <c r="BJ2748" s="18"/>
      <c r="BK2748" s="18"/>
      <c r="BL2748" s="18"/>
      <c r="BM2748" s="18"/>
      <c r="BN2748" s="18"/>
      <c r="BO2748" s="18"/>
      <c r="BP2748" s="18"/>
      <c r="BQ2748" s="18"/>
      <c r="BR2748" s="18"/>
      <c r="BS2748" s="18"/>
      <c r="BT2748" s="18"/>
      <c r="BU2748" s="18"/>
      <c r="BV2748" s="18"/>
      <c r="BW2748" s="18"/>
      <c r="BX2748" s="18"/>
      <c r="BY2748" s="18"/>
      <c r="BZ2748" s="18"/>
      <c r="CA2748" s="18"/>
      <c r="CB2748" s="18"/>
      <c r="CC2748" s="18"/>
      <c r="CD2748" s="18"/>
      <c r="CE2748" s="18"/>
      <c r="CF2748" s="18"/>
      <c r="CG2748" s="18"/>
      <c r="CH2748" s="18"/>
      <c r="CI2748" s="18"/>
      <c r="CJ2748" s="18"/>
      <c r="CK2748" s="18"/>
      <c r="CL2748" s="18"/>
      <c r="CM2748" s="18"/>
      <c r="CN2748" s="18"/>
      <c r="CO2748" s="18"/>
      <c r="CP2748" s="18"/>
      <c r="CQ2748" s="18"/>
      <c r="CR2748" s="18"/>
      <c r="CS2748" s="18"/>
      <c r="CT2748" s="18"/>
      <c r="CU2748" s="18"/>
      <c r="CV2748" s="18"/>
      <c r="CW2748" s="18"/>
      <c r="CX2748" s="18"/>
      <c r="CY2748" s="18"/>
      <c r="CZ2748" s="18"/>
      <c r="DA2748" s="18"/>
      <c r="DB2748" s="18"/>
      <c r="DC2748" s="18"/>
      <c r="DD2748" s="18"/>
      <c r="DE2748" s="18"/>
      <c r="DF2748" s="18"/>
      <c r="DG2748" s="18"/>
      <c r="DH2748" s="18"/>
      <c r="DI2748" s="18"/>
      <c r="DJ2748" s="18"/>
      <c r="DK2748" s="18"/>
      <c r="DL2748" s="18"/>
      <c r="DM2748" s="18"/>
      <c r="DN2748" s="18"/>
      <c r="DO2748" s="18"/>
      <c r="DP2748" s="18"/>
      <c r="DQ2748" s="18"/>
      <c r="DR2748" s="18"/>
      <c r="DS2748" s="18"/>
      <c r="DT2748" s="18"/>
      <c r="DU2748" s="18"/>
      <c r="DV2748" s="18"/>
      <c r="DW2748" s="18"/>
      <c r="DX2748" s="18"/>
      <c r="DY2748" s="18"/>
      <c r="DZ2748" s="18"/>
      <c r="EA2748" s="18"/>
      <c r="EB2748" s="18"/>
      <c r="EC2748" s="18"/>
      <c r="ED2748" s="18"/>
      <c r="EE2748" s="18"/>
      <c r="EF2748" s="18"/>
      <c r="EG2748" s="18"/>
      <c r="EH2748" s="18"/>
      <c r="EI2748" s="18"/>
      <c r="EJ2748" s="18"/>
      <c r="EK2748" s="18"/>
      <c r="EL2748" s="18"/>
      <c r="EM2748" s="18"/>
      <c r="EN2748" s="18"/>
      <c r="EO2748" s="18"/>
      <c r="EP2748" s="18"/>
      <c r="EQ2748" s="18"/>
      <c r="ER2748" s="18"/>
      <c r="ES2748" s="18"/>
      <c r="ET2748" s="18"/>
      <c r="EU2748" s="18"/>
      <c r="EV2748" s="18"/>
      <c r="EW2748" s="18"/>
      <c r="EX2748" s="18"/>
      <c r="EY2748" s="18"/>
      <c r="EZ2748" s="18"/>
      <c r="FA2748" s="18"/>
      <c r="FB2748" s="18"/>
      <c r="FC2748" s="18"/>
      <c r="FD2748" s="18"/>
      <c r="FE2748" s="18"/>
      <c r="FF2748" s="18"/>
      <c r="FG2748" s="18"/>
      <c r="FH2748" s="18"/>
      <c r="FI2748" s="18"/>
      <c r="FJ2748" s="18"/>
      <c r="FK2748" s="18"/>
      <c r="FL2748" s="18"/>
      <c r="FM2748" s="18"/>
      <c r="FN2748" s="18"/>
      <c r="FO2748" s="18"/>
      <c r="FP2748" s="18"/>
      <c r="FQ2748" s="18"/>
      <c r="FR2748" s="18"/>
      <c r="FS2748" s="18"/>
      <c r="FT2748" s="18"/>
      <c r="FU2748" s="18"/>
      <c r="FV2748" s="18"/>
      <c r="FW2748" s="18"/>
      <c r="FX2748" s="18"/>
      <c r="FY2748" s="18"/>
      <c r="FZ2748" s="18"/>
      <c r="GA2748" s="18"/>
      <c r="GB2748" s="18"/>
      <c r="GC2748" s="18"/>
      <c r="GD2748" s="18"/>
      <c r="GE2748" s="18"/>
      <c r="GF2748" s="18"/>
      <c r="GG2748" s="18"/>
      <c r="GH2748" s="18"/>
      <c r="GI2748" s="18"/>
      <c r="GJ2748" s="18"/>
      <c r="GK2748" s="18"/>
      <c r="GL2748" s="18"/>
      <c r="GM2748" s="18"/>
      <c r="GN2748" s="18"/>
      <c r="GO2748" s="18"/>
      <c r="GP2748" s="18"/>
      <c r="GQ2748" s="18"/>
      <c r="GR2748" s="18"/>
      <c r="GS2748" s="18"/>
      <c r="GT2748" s="18"/>
    </row>
    <row r="2749" spans="1:202" x14ac:dyDescent="0.2">
      <c r="A2749" s="122"/>
      <c r="B2749" s="3"/>
      <c r="C2749" s="3"/>
      <c r="D2749" s="4"/>
      <c r="E2749" s="5"/>
      <c r="F2749" s="19"/>
      <c r="G2749" s="6"/>
      <c r="H2749" s="5"/>
      <c r="I2749" s="5"/>
      <c r="J2749" s="5"/>
      <c r="K2749" s="3"/>
      <c r="L2749" s="20"/>
      <c r="M2749" s="8"/>
      <c r="N2749" s="3"/>
      <c r="O2749" s="3"/>
      <c r="P2749" s="21"/>
      <c r="Q2749" s="2"/>
      <c r="R2749" s="9"/>
      <c r="S2749" s="9"/>
      <c r="T2749" s="9"/>
      <c r="U2749" s="9"/>
      <c r="V2749" s="9"/>
      <c r="W2749" s="9"/>
      <c r="X2749" s="9"/>
      <c r="Y2749" s="9"/>
      <c r="Z2749" s="9"/>
      <c r="AA2749" s="9"/>
      <c r="AB2749" s="9"/>
      <c r="AC2749" s="9"/>
      <c r="AD2749" s="9"/>
      <c r="AE2749" s="9"/>
      <c r="AF2749" s="59">
        <f>(AF2748+1)</f>
        <v>45196</v>
      </c>
      <c r="AG2749" s="15">
        <f t="shared" si="908"/>
        <v>0</v>
      </c>
      <c r="AH2749" s="15">
        <f t="shared" si="908"/>
        <v>0</v>
      </c>
      <c r="AI2749" s="4">
        <f t="shared" si="908"/>
        <v>0</v>
      </c>
      <c r="AJ2749" s="16">
        <f t="shared" si="908"/>
        <v>0</v>
      </c>
      <c r="AK2749" s="4">
        <f t="shared" si="908"/>
        <v>0</v>
      </c>
      <c r="AL2749" s="59">
        <f>AF2749</f>
        <v>45196</v>
      </c>
      <c r="AM2749" s="16">
        <f t="shared" si="909"/>
        <v>0</v>
      </c>
      <c r="AN2749" s="15">
        <f t="shared" si="909"/>
        <v>0</v>
      </c>
      <c r="AO2749" s="9">
        <f t="shared" si="909"/>
        <v>0</v>
      </c>
      <c r="AP2749" s="17">
        <f t="shared" si="909"/>
        <v>0</v>
      </c>
      <c r="AQ2749" s="15">
        <f t="shared" si="909"/>
        <v>0</v>
      </c>
      <c r="AR2749" s="10">
        <f t="shared" si="909"/>
        <v>0</v>
      </c>
      <c r="AS2749" s="59">
        <f t="shared" si="909"/>
        <v>0</v>
      </c>
      <c r="AT2749" s="18"/>
      <c r="AU2749" s="18"/>
      <c r="AV2749" s="40"/>
      <c r="AW2749" s="18"/>
      <c r="AX2749" s="18"/>
      <c r="AY2749" s="18"/>
      <c r="AZ2749" s="18"/>
      <c r="BA2749" s="18"/>
      <c r="BB2749" s="18"/>
      <c r="BC2749" s="18"/>
      <c r="BD2749" s="18"/>
      <c r="BE2749" s="18"/>
      <c r="BF2749" s="18"/>
      <c r="BG2749" s="18"/>
      <c r="BH2749" s="18"/>
      <c r="BI2749" s="18"/>
      <c r="BJ2749" s="18"/>
      <c r="BK2749" s="18"/>
      <c r="BL2749" s="18"/>
      <c r="BM2749" s="18"/>
      <c r="BN2749" s="18"/>
      <c r="BO2749" s="18"/>
      <c r="BP2749" s="18"/>
      <c r="BQ2749" s="18"/>
      <c r="BR2749" s="18"/>
      <c r="BS2749" s="18"/>
      <c r="BT2749" s="18"/>
      <c r="BU2749" s="18"/>
      <c r="BV2749" s="18"/>
      <c r="BW2749" s="18"/>
      <c r="BX2749" s="18"/>
      <c r="BY2749" s="18"/>
      <c r="BZ2749" s="18"/>
      <c r="CA2749" s="18"/>
      <c r="CB2749" s="18"/>
      <c r="CC2749" s="18"/>
      <c r="CD2749" s="18"/>
      <c r="CE2749" s="18"/>
      <c r="CF2749" s="18"/>
      <c r="CG2749" s="18"/>
      <c r="CH2749" s="18"/>
      <c r="CI2749" s="18"/>
      <c r="CJ2749" s="18"/>
      <c r="CK2749" s="18"/>
      <c r="CL2749" s="18"/>
      <c r="CM2749" s="18"/>
      <c r="CN2749" s="18"/>
      <c r="CO2749" s="18"/>
      <c r="CP2749" s="18"/>
      <c r="CQ2749" s="18"/>
      <c r="CR2749" s="18"/>
      <c r="CS2749" s="18"/>
      <c r="CT2749" s="18"/>
      <c r="CU2749" s="18"/>
      <c r="CV2749" s="18"/>
      <c r="CW2749" s="18"/>
      <c r="CX2749" s="18"/>
      <c r="CY2749" s="18"/>
      <c r="CZ2749" s="18"/>
      <c r="DA2749" s="18"/>
      <c r="DB2749" s="18"/>
      <c r="DC2749" s="18"/>
      <c r="DD2749" s="18"/>
      <c r="DE2749" s="18"/>
      <c r="DF2749" s="18"/>
      <c r="DG2749" s="18"/>
      <c r="DH2749" s="18"/>
      <c r="DI2749" s="18"/>
      <c r="DJ2749" s="18"/>
      <c r="DK2749" s="18"/>
      <c r="DL2749" s="18"/>
      <c r="DM2749" s="18"/>
      <c r="DN2749" s="18"/>
      <c r="DO2749" s="18"/>
      <c r="DP2749" s="18"/>
      <c r="DQ2749" s="18"/>
      <c r="DR2749" s="18"/>
      <c r="DS2749" s="18"/>
      <c r="DT2749" s="18"/>
      <c r="DU2749" s="18"/>
      <c r="DV2749" s="18"/>
      <c r="DW2749" s="18"/>
      <c r="DX2749" s="18"/>
      <c r="DY2749" s="18"/>
      <c r="DZ2749" s="18"/>
      <c r="EA2749" s="18"/>
      <c r="EB2749" s="18"/>
      <c r="EC2749" s="18"/>
      <c r="ED2749" s="18"/>
      <c r="EE2749" s="18"/>
      <c r="EF2749" s="18"/>
      <c r="EG2749" s="18"/>
      <c r="EH2749" s="18"/>
      <c r="EI2749" s="18"/>
      <c r="EJ2749" s="18"/>
      <c r="EK2749" s="18"/>
      <c r="EL2749" s="18"/>
      <c r="EM2749" s="18"/>
      <c r="EN2749" s="18"/>
      <c r="EO2749" s="18"/>
      <c r="EP2749" s="18"/>
      <c r="EQ2749" s="18"/>
      <c r="ER2749" s="18"/>
      <c r="ES2749" s="18"/>
      <c r="ET2749" s="18"/>
      <c r="EU2749" s="18"/>
      <c r="EV2749" s="18"/>
      <c r="EW2749" s="18"/>
      <c r="EX2749" s="18"/>
      <c r="EY2749" s="18"/>
      <c r="EZ2749" s="18"/>
      <c r="FA2749" s="18"/>
      <c r="FB2749" s="18"/>
      <c r="FC2749" s="18"/>
      <c r="FD2749" s="18"/>
      <c r="FE2749" s="18"/>
      <c r="FF2749" s="18"/>
      <c r="FG2749" s="18"/>
      <c r="FH2749" s="18"/>
      <c r="FI2749" s="18"/>
      <c r="FJ2749" s="18"/>
      <c r="FK2749" s="18"/>
      <c r="FL2749" s="18"/>
      <c r="FM2749" s="18"/>
      <c r="FN2749" s="18"/>
      <c r="FO2749" s="18"/>
      <c r="FP2749" s="18"/>
      <c r="FQ2749" s="18"/>
      <c r="FR2749" s="18"/>
      <c r="FS2749" s="18"/>
      <c r="FT2749" s="18"/>
      <c r="FU2749" s="18"/>
      <c r="FV2749" s="18"/>
      <c r="FW2749" s="18"/>
      <c r="FX2749" s="18"/>
      <c r="FY2749" s="18"/>
      <c r="FZ2749" s="18"/>
      <c r="GA2749" s="18"/>
      <c r="GB2749" s="18"/>
      <c r="GC2749" s="18"/>
      <c r="GD2749" s="18"/>
      <c r="GE2749" s="18"/>
      <c r="GF2749" s="18"/>
      <c r="GG2749" s="18"/>
      <c r="GH2749" s="18"/>
      <c r="GI2749" s="18"/>
      <c r="GJ2749" s="18"/>
      <c r="GK2749" s="18"/>
      <c r="GL2749" s="18"/>
      <c r="GM2749" s="18"/>
      <c r="GN2749" s="18"/>
      <c r="GO2749" s="18"/>
      <c r="GP2749" s="18"/>
      <c r="GQ2749" s="18"/>
      <c r="GR2749" s="18"/>
      <c r="GS2749" s="18"/>
      <c r="GT2749" s="18"/>
    </row>
    <row r="2750" spans="1:202" x14ac:dyDescent="0.2">
      <c r="A2750" s="122"/>
      <c r="B2750" s="3"/>
      <c r="C2750" s="3"/>
      <c r="D2750" s="4"/>
      <c r="E2750" s="5"/>
      <c r="F2750" s="19"/>
      <c r="G2750" s="6"/>
      <c r="H2750" s="5"/>
      <c r="I2750" s="5"/>
      <c r="J2750" s="5"/>
      <c r="K2750" s="3"/>
      <c r="L2750" s="20"/>
      <c r="M2750" s="8"/>
      <c r="N2750" s="3"/>
      <c r="O2750" s="3"/>
      <c r="P2750" s="21"/>
      <c r="Q2750" s="2"/>
      <c r="R2750" s="9"/>
      <c r="S2750" s="9"/>
      <c r="T2750" s="9"/>
      <c r="U2750" s="9"/>
      <c r="V2750" s="9"/>
      <c r="W2750" s="9"/>
      <c r="X2750" s="9"/>
      <c r="Y2750" s="9"/>
      <c r="Z2750" s="9"/>
      <c r="AA2750" s="9"/>
      <c r="AB2750" s="9"/>
      <c r="AC2750" s="9"/>
      <c r="AD2750" s="9"/>
      <c r="AE2750" s="9"/>
      <c r="AF2750" s="59">
        <f>(AF2749+1)</f>
        <v>45197</v>
      </c>
      <c r="AG2750" s="15">
        <f t="shared" si="908"/>
        <v>0</v>
      </c>
      <c r="AH2750" s="15">
        <f t="shared" si="908"/>
        <v>0</v>
      </c>
      <c r="AI2750" s="4">
        <f t="shared" si="908"/>
        <v>0</v>
      </c>
      <c r="AJ2750" s="16">
        <f t="shared" si="908"/>
        <v>0</v>
      </c>
      <c r="AK2750" s="4">
        <f t="shared" si="908"/>
        <v>0</v>
      </c>
      <c r="AL2750" s="59">
        <f>AF2750</f>
        <v>45197</v>
      </c>
      <c r="AM2750" s="16">
        <f t="shared" si="909"/>
        <v>0</v>
      </c>
      <c r="AN2750" s="15">
        <f t="shared" si="909"/>
        <v>0</v>
      </c>
      <c r="AO2750" s="9">
        <f t="shared" si="909"/>
        <v>0</v>
      </c>
      <c r="AP2750" s="17">
        <f t="shared" si="909"/>
        <v>0</v>
      </c>
      <c r="AQ2750" s="15">
        <f t="shared" si="909"/>
        <v>0</v>
      </c>
      <c r="AR2750" s="10">
        <f t="shared" si="909"/>
        <v>0</v>
      </c>
      <c r="AS2750" s="59">
        <f t="shared" si="909"/>
        <v>0</v>
      </c>
      <c r="AT2750" s="18"/>
      <c r="AU2750" s="18"/>
      <c r="AV2750" s="40"/>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8"/>
      <c r="FH2750" s="18"/>
      <c r="FI2750" s="18"/>
      <c r="FJ2750" s="18"/>
      <c r="FK2750" s="18"/>
      <c r="FL2750" s="18"/>
      <c r="FM2750" s="18"/>
      <c r="FN2750" s="18"/>
      <c r="FO2750" s="18"/>
      <c r="FP2750" s="18"/>
      <c r="FQ2750" s="18"/>
      <c r="FR2750" s="18"/>
      <c r="FS2750" s="18"/>
      <c r="FT2750" s="18"/>
      <c r="FU2750" s="18"/>
      <c r="FV2750" s="18"/>
      <c r="FW2750" s="18"/>
      <c r="FX2750" s="18"/>
      <c r="FY2750" s="18"/>
      <c r="FZ2750" s="18"/>
      <c r="GA2750" s="18"/>
      <c r="GB2750" s="18"/>
      <c r="GC2750" s="18"/>
      <c r="GD2750" s="18"/>
      <c r="GE2750" s="18"/>
      <c r="GF2750" s="18"/>
      <c r="GG2750" s="18"/>
      <c r="GH2750" s="18"/>
      <c r="GI2750" s="18"/>
      <c r="GJ2750" s="18"/>
      <c r="GK2750" s="18"/>
      <c r="GL2750" s="18"/>
      <c r="GM2750" s="18"/>
      <c r="GN2750" s="18"/>
      <c r="GO2750" s="18"/>
      <c r="GP2750" s="18"/>
      <c r="GQ2750" s="18"/>
      <c r="GR2750" s="18"/>
      <c r="GS2750" s="18"/>
      <c r="GT2750" s="18"/>
    </row>
    <row r="2751" spans="1:202" x14ac:dyDescent="0.2">
      <c r="A2751" s="122"/>
      <c r="B2751" s="3"/>
      <c r="C2751" s="3"/>
      <c r="D2751" s="4"/>
      <c r="E2751" s="5"/>
      <c r="F2751" s="19"/>
      <c r="G2751" s="6"/>
      <c r="H2751" s="5"/>
      <c r="I2751" s="5"/>
      <c r="J2751" s="5"/>
      <c r="K2751" s="3"/>
      <c r="L2751" s="20"/>
      <c r="M2751" s="8"/>
      <c r="N2751" s="3"/>
      <c r="O2751" s="3"/>
      <c r="P2751" s="21"/>
      <c r="Q2751" s="2"/>
      <c r="R2751" s="9"/>
      <c r="S2751" s="9"/>
      <c r="T2751" s="9"/>
      <c r="U2751" s="9"/>
      <c r="V2751" s="9"/>
      <c r="W2751" s="9"/>
      <c r="X2751" s="9"/>
      <c r="Y2751" s="9"/>
      <c r="Z2751" s="9"/>
      <c r="AA2751" s="9"/>
      <c r="AB2751" s="9"/>
      <c r="AC2751" s="9"/>
      <c r="AD2751" s="9"/>
      <c r="AE2751" s="9"/>
      <c r="AF2751" s="59"/>
      <c r="AG2751" s="15"/>
      <c r="AH2751" s="15"/>
      <c r="AI2751" s="4"/>
      <c r="AJ2751" s="16"/>
      <c r="AK2751" s="4"/>
      <c r="AL2751" s="59"/>
      <c r="AM2751" s="16"/>
      <c r="AN2751" s="15"/>
      <c r="AO2751" s="9"/>
      <c r="AP2751" s="17"/>
      <c r="AQ2751" s="15"/>
      <c r="AR2751" s="10"/>
      <c r="AS2751" s="59"/>
      <c r="AT2751" s="18"/>
      <c r="AU2751" s="18"/>
      <c r="AV2751" s="40"/>
      <c r="AW2751" s="18"/>
      <c r="AX2751" s="18"/>
      <c r="AY2751" s="18"/>
      <c r="AZ2751" s="18"/>
      <c r="BA2751" s="18"/>
      <c r="BB2751" s="18"/>
      <c r="BC2751" s="18"/>
      <c r="BD2751" s="18"/>
      <c r="BE2751" s="18"/>
      <c r="BF2751" s="18"/>
      <c r="BG2751" s="18"/>
      <c r="BH2751" s="18"/>
      <c r="BI2751" s="18"/>
      <c r="BJ2751" s="18"/>
      <c r="BK2751" s="18"/>
      <c r="BL2751" s="18"/>
      <c r="BM2751" s="18"/>
      <c r="BN2751" s="18"/>
      <c r="BO2751" s="18"/>
      <c r="BP2751" s="18"/>
      <c r="BQ2751" s="18"/>
      <c r="BR2751" s="18"/>
      <c r="BS2751" s="18"/>
      <c r="BT2751" s="18"/>
      <c r="BU2751" s="18"/>
      <c r="BV2751" s="18"/>
      <c r="BW2751" s="18"/>
      <c r="BX2751" s="18"/>
      <c r="BY2751" s="18"/>
      <c r="BZ2751" s="18"/>
      <c r="CA2751" s="18"/>
      <c r="CB2751" s="18"/>
      <c r="CC2751" s="18"/>
      <c r="CD2751" s="18"/>
      <c r="CE2751" s="18"/>
      <c r="CF2751" s="18"/>
      <c r="CG2751" s="18"/>
      <c r="CH2751" s="18"/>
      <c r="CI2751" s="18"/>
      <c r="CJ2751" s="18"/>
      <c r="CK2751" s="18"/>
      <c r="CL2751" s="18"/>
      <c r="CM2751" s="18"/>
      <c r="CN2751" s="18"/>
      <c r="CO2751" s="18"/>
      <c r="CP2751" s="18"/>
      <c r="CQ2751" s="18"/>
      <c r="CR2751" s="18"/>
      <c r="CS2751" s="18"/>
      <c r="CT2751" s="18"/>
      <c r="CU2751" s="18"/>
      <c r="CV2751" s="18"/>
      <c r="CW2751" s="18"/>
      <c r="CX2751" s="18"/>
      <c r="CY2751" s="18"/>
      <c r="CZ2751" s="18"/>
      <c r="DA2751" s="18"/>
      <c r="DB2751" s="18"/>
      <c r="DC2751" s="18"/>
      <c r="DD2751" s="18"/>
      <c r="DE2751" s="18"/>
      <c r="DF2751" s="18"/>
      <c r="DG2751" s="18"/>
      <c r="DH2751" s="18"/>
      <c r="DI2751" s="18"/>
      <c r="DJ2751" s="18"/>
      <c r="DK2751" s="18"/>
      <c r="DL2751" s="18"/>
      <c r="DM2751" s="18"/>
      <c r="DN2751" s="18"/>
      <c r="DO2751" s="18"/>
      <c r="DP2751" s="18"/>
      <c r="DQ2751" s="18"/>
      <c r="DR2751" s="18"/>
      <c r="DS2751" s="18"/>
      <c r="DT2751" s="18"/>
      <c r="DU2751" s="18"/>
      <c r="DV2751" s="18"/>
      <c r="DW2751" s="18"/>
      <c r="DX2751" s="18"/>
      <c r="DY2751" s="18"/>
      <c r="DZ2751" s="18"/>
      <c r="EA2751" s="18"/>
      <c r="EB2751" s="18"/>
      <c r="EC2751" s="18"/>
      <c r="ED2751" s="18"/>
      <c r="EE2751" s="18"/>
      <c r="EF2751" s="18"/>
      <c r="EG2751" s="18"/>
      <c r="EH2751" s="18"/>
      <c r="EI2751" s="18"/>
      <c r="EJ2751" s="18"/>
      <c r="EK2751" s="18"/>
      <c r="EL2751" s="18"/>
      <c r="EM2751" s="18"/>
      <c r="EN2751" s="18"/>
      <c r="EO2751" s="18"/>
      <c r="EP2751" s="18"/>
      <c r="EQ2751" s="18"/>
      <c r="ER2751" s="18"/>
      <c r="ES2751" s="18"/>
      <c r="ET2751" s="18"/>
      <c r="EU2751" s="18"/>
      <c r="EV2751" s="18"/>
      <c r="EW2751" s="18"/>
      <c r="EX2751" s="18"/>
      <c r="EY2751" s="18"/>
      <c r="EZ2751" s="18"/>
      <c r="FA2751" s="18"/>
      <c r="FB2751" s="18"/>
      <c r="FC2751" s="18"/>
      <c r="FD2751" s="18"/>
      <c r="FE2751" s="18"/>
      <c r="FF2751" s="18"/>
      <c r="FG2751" s="18"/>
      <c r="FH2751" s="18"/>
      <c r="FI2751" s="18"/>
      <c r="FJ2751" s="18"/>
      <c r="FK2751" s="18"/>
      <c r="FL2751" s="18"/>
      <c r="FM2751" s="18"/>
      <c r="FN2751" s="18"/>
      <c r="FO2751" s="18"/>
      <c r="FP2751" s="18"/>
      <c r="FQ2751" s="18"/>
      <c r="FR2751" s="18"/>
      <c r="FS2751" s="18"/>
      <c r="FT2751" s="18"/>
      <c r="FU2751" s="18"/>
      <c r="FV2751" s="18"/>
      <c r="FW2751" s="18"/>
      <c r="FX2751" s="18"/>
      <c r="FY2751" s="18"/>
      <c r="FZ2751" s="18"/>
      <c r="GA2751" s="18"/>
      <c r="GB2751" s="18"/>
      <c r="GC2751" s="18"/>
      <c r="GD2751" s="18"/>
      <c r="GE2751" s="18"/>
      <c r="GF2751" s="18"/>
      <c r="GG2751" s="18"/>
      <c r="GH2751" s="18"/>
      <c r="GI2751" s="18"/>
      <c r="GJ2751" s="18"/>
      <c r="GK2751" s="18"/>
      <c r="GL2751" s="18"/>
      <c r="GM2751" s="18"/>
      <c r="GN2751" s="18"/>
      <c r="GO2751" s="18"/>
      <c r="GP2751" s="18"/>
      <c r="GQ2751" s="18"/>
      <c r="GR2751" s="18"/>
      <c r="GS2751" s="18"/>
      <c r="GT2751" s="18"/>
    </row>
    <row r="2752" spans="1:202" x14ac:dyDescent="0.2">
      <c r="A2752" s="122"/>
      <c r="B2752" s="3"/>
      <c r="C2752" s="3"/>
      <c r="D2752" s="4"/>
      <c r="E2752" s="5"/>
      <c r="F2752" s="19"/>
      <c r="G2752" s="6"/>
      <c r="H2752" s="5"/>
      <c r="I2752" s="5"/>
      <c r="J2752" s="5"/>
      <c r="K2752" s="3"/>
      <c r="L2752" s="20"/>
      <c r="M2752" s="8"/>
      <c r="N2752" s="3"/>
      <c r="O2752" s="3"/>
      <c r="P2752" s="21"/>
      <c r="Q2752" s="2"/>
      <c r="R2752" s="9"/>
      <c r="S2752" s="9"/>
      <c r="T2752" s="9"/>
      <c r="U2752" s="9"/>
      <c r="V2752" s="9"/>
      <c r="W2752" s="9"/>
      <c r="X2752" s="9"/>
      <c r="Y2752" s="9"/>
      <c r="Z2752" s="9"/>
      <c r="AA2752" s="9"/>
      <c r="AB2752" s="9"/>
      <c r="AC2752" s="9"/>
      <c r="AD2752" s="9"/>
      <c r="AE2752" s="9"/>
      <c r="AF2752" s="59"/>
      <c r="AG2752" s="15"/>
      <c r="AH2752" s="15"/>
      <c r="AI2752" s="4"/>
      <c r="AJ2752" s="16"/>
      <c r="AK2752" s="4"/>
      <c r="AL2752" s="59"/>
      <c r="AM2752" s="16"/>
      <c r="AN2752" s="15"/>
      <c r="AO2752" s="9"/>
      <c r="AP2752" s="17"/>
      <c r="AQ2752" s="15"/>
      <c r="AR2752" s="10"/>
      <c r="AS2752" s="59"/>
      <c r="AT2752" s="18"/>
      <c r="AU2752" s="18"/>
      <c r="AV2752" s="40"/>
      <c r="AW2752" s="18"/>
      <c r="AX2752" s="18"/>
      <c r="AY2752" s="18"/>
      <c r="AZ2752" s="18"/>
      <c r="BA2752" s="18"/>
      <c r="BB2752" s="18"/>
      <c r="BC2752" s="18"/>
      <c r="BD2752" s="18"/>
      <c r="BE2752" s="18"/>
      <c r="BF2752" s="18"/>
      <c r="BG2752" s="18"/>
      <c r="BH2752" s="18"/>
      <c r="BI2752" s="18"/>
      <c r="BJ2752" s="18"/>
      <c r="BK2752" s="18"/>
      <c r="BL2752" s="18"/>
      <c r="BM2752" s="18"/>
      <c r="BN2752" s="18"/>
      <c r="BO2752" s="18"/>
      <c r="BP2752" s="18"/>
      <c r="BQ2752" s="18"/>
      <c r="BR2752" s="18"/>
      <c r="BS2752" s="18"/>
      <c r="BT2752" s="18"/>
      <c r="BU2752" s="18"/>
      <c r="BV2752" s="18"/>
      <c r="BW2752" s="18"/>
      <c r="BX2752" s="18"/>
      <c r="BY2752" s="18"/>
      <c r="BZ2752" s="18"/>
      <c r="CA2752" s="18"/>
      <c r="CB2752" s="18"/>
      <c r="CC2752" s="18"/>
      <c r="CD2752" s="18"/>
      <c r="CE2752" s="18"/>
      <c r="CF2752" s="18"/>
      <c r="CG2752" s="18"/>
      <c r="CH2752" s="18"/>
      <c r="CI2752" s="18"/>
      <c r="CJ2752" s="18"/>
      <c r="CK2752" s="18"/>
      <c r="CL2752" s="18"/>
      <c r="CM2752" s="18"/>
      <c r="CN2752" s="18"/>
      <c r="CO2752" s="18"/>
      <c r="CP2752" s="18"/>
      <c r="CQ2752" s="18"/>
      <c r="CR2752" s="18"/>
      <c r="CS2752" s="18"/>
      <c r="CT2752" s="18"/>
      <c r="CU2752" s="18"/>
      <c r="CV2752" s="18"/>
      <c r="CW2752" s="18"/>
      <c r="CX2752" s="18"/>
      <c r="CY2752" s="18"/>
      <c r="CZ2752" s="18"/>
      <c r="DA2752" s="18"/>
      <c r="DB2752" s="18"/>
      <c r="DC2752" s="18"/>
      <c r="DD2752" s="18"/>
      <c r="DE2752" s="18"/>
      <c r="DF2752" s="18"/>
      <c r="DG2752" s="18"/>
      <c r="DH2752" s="18"/>
      <c r="DI2752" s="18"/>
      <c r="DJ2752" s="18"/>
      <c r="DK2752" s="18"/>
      <c r="DL2752" s="18"/>
      <c r="DM2752" s="18"/>
      <c r="DN2752" s="18"/>
      <c r="DO2752" s="18"/>
      <c r="DP2752" s="18"/>
      <c r="DQ2752" s="18"/>
      <c r="DR2752" s="18"/>
      <c r="DS2752" s="18"/>
      <c r="DT2752" s="18"/>
      <c r="DU2752" s="18"/>
      <c r="DV2752" s="18"/>
      <c r="DW2752" s="18"/>
      <c r="DX2752" s="18"/>
      <c r="DY2752" s="18"/>
      <c r="DZ2752" s="18"/>
      <c r="EA2752" s="18"/>
      <c r="EB2752" s="18"/>
      <c r="EC2752" s="18"/>
      <c r="ED2752" s="18"/>
      <c r="EE2752" s="18"/>
      <c r="EF2752" s="18"/>
      <c r="EG2752" s="18"/>
      <c r="EH2752" s="18"/>
      <c r="EI2752" s="18"/>
      <c r="EJ2752" s="18"/>
      <c r="EK2752" s="18"/>
      <c r="EL2752" s="18"/>
      <c r="EM2752" s="18"/>
      <c r="EN2752" s="18"/>
      <c r="EO2752" s="18"/>
      <c r="EP2752" s="18"/>
      <c r="EQ2752" s="18"/>
      <c r="ER2752" s="18"/>
      <c r="ES2752" s="18"/>
      <c r="ET2752" s="18"/>
      <c r="EU2752" s="18"/>
      <c r="EV2752" s="18"/>
      <c r="EW2752" s="18"/>
      <c r="EX2752" s="18"/>
      <c r="EY2752" s="18"/>
      <c r="EZ2752" s="18"/>
      <c r="FA2752" s="18"/>
      <c r="FB2752" s="18"/>
      <c r="FC2752" s="18"/>
      <c r="FD2752" s="18"/>
      <c r="FE2752" s="18"/>
      <c r="FF2752" s="18"/>
      <c r="FG2752" s="18"/>
      <c r="FH2752" s="18"/>
      <c r="FI2752" s="18"/>
      <c r="FJ2752" s="18"/>
      <c r="FK2752" s="18"/>
      <c r="FL2752" s="18"/>
      <c r="FM2752" s="18"/>
      <c r="FN2752" s="18"/>
      <c r="FO2752" s="18"/>
      <c r="FP2752" s="18"/>
      <c r="FQ2752" s="18"/>
      <c r="FR2752" s="18"/>
      <c r="FS2752" s="18"/>
      <c r="FT2752" s="18"/>
      <c r="FU2752" s="18"/>
      <c r="FV2752" s="18"/>
      <c r="FW2752" s="18"/>
      <c r="FX2752" s="18"/>
      <c r="FY2752" s="18"/>
      <c r="FZ2752" s="18"/>
      <c r="GA2752" s="18"/>
      <c r="GB2752" s="18"/>
      <c r="GC2752" s="18"/>
      <c r="GD2752" s="18"/>
      <c r="GE2752" s="18"/>
      <c r="GF2752" s="18"/>
      <c r="GG2752" s="18"/>
      <c r="GH2752" s="18"/>
      <c r="GI2752" s="18"/>
      <c r="GJ2752" s="18"/>
      <c r="GK2752" s="18"/>
      <c r="GL2752" s="18"/>
      <c r="GM2752" s="18"/>
      <c r="GN2752" s="18"/>
      <c r="GO2752" s="18"/>
      <c r="GP2752" s="18"/>
      <c r="GQ2752" s="18"/>
      <c r="GR2752" s="18"/>
      <c r="GS2752" s="18"/>
      <c r="GT2752" s="18"/>
    </row>
    <row r="2753" spans="1:202" x14ac:dyDescent="0.2">
      <c r="A2753" s="122"/>
      <c r="B2753" s="3"/>
      <c r="C2753" s="3"/>
      <c r="D2753" s="4"/>
      <c r="E2753" s="5"/>
      <c r="F2753" s="19"/>
      <c r="G2753" s="6"/>
      <c r="H2753" s="5"/>
      <c r="I2753" s="5"/>
      <c r="J2753" s="5"/>
      <c r="K2753" s="3"/>
      <c r="L2753" s="20"/>
      <c r="M2753" s="8"/>
      <c r="N2753" s="3"/>
      <c r="O2753" s="3"/>
      <c r="P2753" s="21"/>
      <c r="Q2753" s="2"/>
      <c r="R2753" s="9"/>
      <c r="S2753" s="9"/>
      <c r="T2753" s="9"/>
      <c r="U2753" s="9"/>
      <c r="V2753" s="9"/>
      <c r="W2753" s="9"/>
      <c r="X2753" s="9"/>
      <c r="Y2753" s="9"/>
      <c r="Z2753" s="9"/>
      <c r="AA2753" s="9"/>
      <c r="AB2753" s="9"/>
      <c r="AC2753" s="9"/>
      <c r="AD2753" s="9"/>
      <c r="AE2753" s="9"/>
      <c r="AF2753" s="59"/>
      <c r="AG2753" s="15"/>
      <c r="AH2753" s="15"/>
      <c r="AI2753" s="4"/>
      <c r="AJ2753" s="16"/>
      <c r="AK2753" s="4"/>
      <c r="AL2753" s="59"/>
      <c r="AM2753" s="16"/>
      <c r="AN2753" s="15"/>
      <c r="AO2753" s="9"/>
      <c r="AP2753" s="17"/>
      <c r="AQ2753" s="15"/>
      <c r="AR2753" s="10"/>
      <c r="AS2753" s="59"/>
      <c r="AT2753" s="18"/>
      <c r="AU2753" s="18"/>
      <c r="AV2753" s="40"/>
      <c r="AW2753" s="18"/>
      <c r="AX2753" s="18"/>
      <c r="AY2753" s="18"/>
      <c r="AZ2753" s="18"/>
      <c r="BA2753" s="18"/>
      <c r="BB2753" s="18"/>
      <c r="BC2753" s="18"/>
      <c r="BD2753" s="18"/>
      <c r="BE2753" s="18"/>
      <c r="BF2753" s="18"/>
      <c r="BG2753" s="18"/>
      <c r="BH2753" s="18"/>
      <c r="BI2753" s="18"/>
      <c r="BJ2753" s="18"/>
      <c r="BK2753" s="18"/>
      <c r="BL2753" s="18"/>
      <c r="BM2753" s="18"/>
      <c r="BN2753" s="18"/>
      <c r="BO2753" s="18"/>
      <c r="BP2753" s="18"/>
      <c r="BQ2753" s="18"/>
      <c r="BR2753" s="18"/>
      <c r="BS2753" s="18"/>
      <c r="BT2753" s="18"/>
      <c r="BU2753" s="18"/>
      <c r="BV2753" s="18"/>
      <c r="BW2753" s="18"/>
      <c r="BX2753" s="18"/>
      <c r="BY2753" s="18"/>
      <c r="BZ2753" s="18"/>
      <c r="CA2753" s="18"/>
      <c r="CB2753" s="18"/>
      <c r="CC2753" s="18"/>
      <c r="CD2753" s="18"/>
      <c r="CE2753" s="18"/>
      <c r="CF2753" s="18"/>
      <c r="CG2753" s="18"/>
      <c r="CH2753" s="18"/>
      <c r="CI2753" s="18"/>
      <c r="CJ2753" s="18"/>
      <c r="CK2753" s="18"/>
      <c r="CL2753" s="18"/>
      <c r="CM2753" s="18"/>
      <c r="CN2753" s="18"/>
      <c r="CO2753" s="18"/>
      <c r="CP2753" s="18"/>
      <c r="CQ2753" s="18"/>
      <c r="CR2753" s="18"/>
      <c r="CS2753" s="18"/>
      <c r="CT2753" s="18"/>
      <c r="CU2753" s="18"/>
      <c r="CV2753" s="18"/>
      <c r="CW2753" s="18"/>
      <c r="CX2753" s="18"/>
      <c r="CY2753" s="18"/>
      <c r="CZ2753" s="18"/>
      <c r="DA2753" s="18"/>
      <c r="DB2753" s="18"/>
      <c r="DC2753" s="18"/>
      <c r="DD2753" s="18"/>
      <c r="DE2753" s="18"/>
      <c r="DF2753" s="18"/>
      <c r="DG2753" s="18"/>
      <c r="DH2753" s="18"/>
      <c r="DI2753" s="18"/>
      <c r="DJ2753" s="18"/>
      <c r="DK2753" s="18"/>
      <c r="DL2753" s="18"/>
      <c r="DM2753" s="18"/>
      <c r="DN2753" s="18"/>
      <c r="DO2753" s="18"/>
      <c r="DP2753" s="18"/>
      <c r="DQ2753" s="18"/>
      <c r="DR2753" s="18"/>
      <c r="DS2753" s="18"/>
      <c r="DT2753" s="18"/>
      <c r="DU2753" s="18"/>
      <c r="DV2753" s="18"/>
      <c r="DW2753" s="18"/>
      <c r="DX2753" s="18"/>
      <c r="DY2753" s="18"/>
      <c r="DZ2753" s="18"/>
      <c r="EA2753" s="18"/>
      <c r="EB2753" s="18"/>
      <c r="EC2753" s="18"/>
      <c r="ED2753" s="18"/>
      <c r="EE2753" s="18"/>
      <c r="EF2753" s="18"/>
      <c r="EG2753" s="18"/>
      <c r="EH2753" s="18"/>
      <c r="EI2753" s="18"/>
      <c r="EJ2753" s="18"/>
      <c r="EK2753" s="18"/>
      <c r="EL2753" s="18"/>
      <c r="EM2753" s="18"/>
      <c r="EN2753" s="18"/>
      <c r="EO2753" s="18"/>
      <c r="EP2753" s="18"/>
      <c r="EQ2753" s="18"/>
      <c r="ER2753" s="18"/>
      <c r="ES2753" s="18"/>
      <c r="ET2753" s="18"/>
      <c r="EU2753" s="18"/>
      <c r="EV2753" s="18"/>
      <c r="EW2753" s="18"/>
      <c r="EX2753" s="18"/>
      <c r="EY2753" s="18"/>
      <c r="EZ2753" s="18"/>
      <c r="FA2753" s="18"/>
      <c r="FB2753" s="18"/>
      <c r="FC2753" s="18"/>
      <c r="FD2753" s="18"/>
      <c r="FE2753" s="18"/>
      <c r="FF2753" s="18"/>
      <c r="FG2753" s="18"/>
      <c r="FH2753" s="18"/>
      <c r="FI2753" s="18"/>
      <c r="FJ2753" s="18"/>
      <c r="FK2753" s="18"/>
      <c r="FL2753" s="18"/>
      <c r="FM2753" s="18"/>
      <c r="FN2753" s="18"/>
      <c r="FO2753" s="18"/>
      <c r="FP2753" s="18"/>
      <c r="FQ2753" s="18"/>
      <c r="FR2753" s="18"/>
      <c r="FS2753" s="18"/>
      <c r="FT2753" s="18"/>
      <c r="FU2753" s="18"/>
      <c r="FV2753" s="18"/>
      <c r="FW2753" s="18"/>
      <c r="FX2753" s="18"/>
      <c r="FY2753" s="18"/>
      <c r="FZ2753" s="18"/>
      <c r="GA2753" s="18"/>
      <c r="GB2753" s="18"/>
      <c r="GC2753" s="18"/>
      <c r="GD2753" s="18"/>
      <c r="GE2753" s="18"/>
      <c r="GF2753" s="18"/>
      <c r="GG2753" s="18"/>
      <c r="GH2753" s="18"/>
      <c r="GI2753" s="18"/>
      <c r="GJ2753" s="18"/>
      <c r="GK2753" s="18"/>
      <c r="GL2753" s="18"/>
      <c r="GM2753" s="18"/>
      <c r="GN2753" s="18"/>
      <c r="GO2753" s="18"/>
      <c r="GP2753" s="18"/>
      <c r="GQ2753" s="18"/>
      <c r="GR2753" s="18"/>
      <c r="GS2753" s="18"/>
      <c r="GT2753" s="18"/>
    </row>
    <row r="2754" spans="1:202" x14ac:dyDescent="0.2">
      <c r="A2754" s="122"/>
      <c r="B2754" s="3"/>
      <c r="C2754" s="3"/>
      <c r="D2754" s="4"/>
      <c r="E2754" s="5"/>
      <c r="F2754" s="19"/>
      <c r="G2754" s="6"/>
      <c r="H2754" s="5"/>
      <c r="I2754" s="5"/>
      <c r="J2754" s="5"/>
      <c r="K2754" s="3"/>
      <c r="L2754" s="20"/>
      <c r="M2754" s="8"/>
      <c r="N2754" s="3"/>
      <c r="O2754" s="3"/>
      <c r="P2754" s="21"/>
      <c r="Q2754" s="2"/>
      <c r="R2754" s="9"/>
      <c r="S2754" s="9"/>
      <c r="T2754" s="9"/>
      <c r="U2754" s="9"/>
      <c r="V2754" s="9"/>
      <c r="W2754" s="9"/>
      <c r="X2754" s="9"/>
      <c r="Y2754" s="9"/>
      <c r="Z2754" s="9"/>
      <c r="AA2754" s="9"/>
      <c r="AB2754" s="9"/>
      <c r="AC2754" s="9"/>
      <c r="AD2754" s="9"/>
      <c r="AE2754" s="9"/>
      <c r="AF2754" s="59"/>
      <c r="AG2754" s="15"/>
      <c r="AH2754" s="15"/>
      <c r="AI2754" s="4"/>
      <c r="AJ2754" s="16"/>
      <c r="AK2754" s="4"/>
      <c r="AL2754" s="59"/>
      <c r="AM2754" s="16"/>
      <c r="AN2754" s="15"/>
      <c r="AO2754" s="9"/>
      <c r="AP2754" s="17"/>
      <c r="AQ2754" s="15"/>
      <c r="AR2754" s="10"/>
      <c r="AS2754" s="59"/>
      <c r="AT2754" s="18"/>
      <c r="AU2754" s="18"/>
      <c r="AV2754" s="40"/>
      <c r="AW2754" s="18"/>
      <c r="AX2754" s="18"/>
      <c r="AY2754" s="18"/>
      <c r="AZ2754" s="18"/>
      <c r="BA2754" s="18"/>
      <c r="BB2754" s="18"/>
      <c r="BC2754" s="18"/>
      <c r="BD2754" s="18"/>
      <c r="BE2754" s="18"/>
      <c r="BF2754" s="18"/>
      <c r="BG2754" s="18"/>
      <c r="BH2754" s="18"/>
      <c r="BI2754" s="18"/>
      <c r="BJ2754" s="18"/>
      <c r="BK2754" s="18"/>
      <c r="BL2754" s="18"/>
      <c r="BM2754" s="18"/>
      <c r="BN2754" s="18"/>
      <c r="BO2754" s="18"/>
      <c r="BP2754" s="18"/>
      <c r="BQ2754" s="18"/>
      <c r="BR2754" s="18"/>
      <c r="BS2754" s="18"/>
      <c r="BT2754" s="18"/>
      <c r="BU2754" s="18"/>
      <c r="BV2754" s="18"/>
      <c r="BW2754" s="18"/>
      <c r="BX2754" s="18"/>
      <c r="BY2754" s="18"/>
      <c r="BZ2754" s="18"/>
      <c r="CA2754" s="18"/>
      <c r="CB2754" s="18"/>
      <c r="CC2754" s="18"/>
      <c r="CD2754" s="18"/>
      <c r="CE2754" s="18"/>
      <c r="CF2754" s="18"/>
      <c r="CG2754" s="18"/>
      <c r="CH2754" s="18"/>
      <c r="CI2754" s="18"/>
      <c r="CJ2754" s="18"/>
      <c r="CK2754" s="18"/>
      <c r="CL2754" s="18"/>
      <c r="CM2754" s="18"/>
      <c r="CN2754" s="18"/>
      <c r="CO2754" s="18"/>
      <c r="CP2754" s="18"/>
      <c r="CQ2754" s="18"/>
      <c r="CR2754" s="18"/>
      <c r="CS2754" s="18"/>
      <c r="CT2754" s="18"/>
      <c r="CU2754" s="18"/>
      <c r="CV2754" s="18"/>
      <c r="CW2754" s="18"/>
      <c r="CX2754" s="18"/>
      <c r="CY2754" s="18"/>
      <c r="CZ2754" s="18"/>
      <c r="DA2754" s="18"/>
      <c r="DB2754" s="18"/>
      <c r="DC2754" s="18"/>
      <c r="DD2754" s="18"/>
      <c r="DE2754" s="18"/>
      <c r="DF2754" s="18"/>
      <c r="DG2754" s="18"/>
      <c r="DH2754" s="18"/>
      <c r="DI2754" s="18"/>
      <c r="DJ2754" s="18"/>
      <c r="DK2754" s="18"/>
      <c r="DL2754" s="18"/>
      <c r="DM2754" s="18"/>
      <c r="DN2754" s="18"/>
      <c r="DO2754" s="18"/>
      <c r="DP2754" s="18"/>
      <c r="DQ2754" s="18"/>
      <c r="DR2754" s="18"/>
      <c r="DS2754" s="18"/>
      <c r="DT2754" s="18"/>
      <c r="DU2754" s="18"/>
      <c r="DV2754" s="18"/>
      <c r="DW2754" s="18"/>
      <c r="DX2754" s="18"/>
      <c r="DY2754" s="18"/>
      <c r="DZ2754" s="18"/>
      <c r="EA2754" s="18"/>
      <c r="EB2754" s="18"/>
      <c r="EC2754" s="18"/>
      <c r="ED2754" s="18"/>
      <c r="EE2754" s="18"/>
      <c r="EF2754" s="18"/>
      <c r="EG2754" s="18"/>
      <c r="EH2754" s="18"/>
      <c r="EI2754" s="18"/>
      <c r="EJ2754" s="18"/>
      <c r="EK2754" s="18"/>
      <c r="EL2754" s="18"/>
      <c r="EM2754" s="18"/>
      <c r="EN2754" s="18"/>
      <c r="EO2754" s="18"/>
      <c r="EP2754" s="18"/>
      <c r="EQ2754" s="18"/>
      <c r="ER2754" s="18"/>
      <c r="ES2754" s="18"/>
      <c r="ET2754" s="18"/>
      <c r="EU2754" s="18"/>
      <c r="EV2754" s="18"/>
      <c r="EW2754" s="18"/>
      <c r="EX2754" s="18"/>
      <c r="EY2754" s="18"/>
      <c r="EZ2754" s="18"/>
      <c r="FA2754" s="18"/>
      <c r="FB2754" s="18"/>
      <c r="FC2754" s="18"/>
      <c r="FD2754" s="18"/>
      <c r="FE2754" s="18"/>
      <c r="FF2754" s="18"/>
      <c r="FG2754" s="18"/>
      <c r="FH2754" s="18"/>
      <c r="FI2754" s="18"/>
      <c r="FJ2754" s="18"/>
      <c r="FK2754" s="18"/>
      <c r="FL2754" s="18"/>
      <c r="FM2754" s="18"/>
      <c r="FN2754" s="18"/>
      <c r="FO2754" s="18"/>
      <c r="FP2754" s="18"/>
      <c r="FQ2754" s="18"/>
      <c r="FR2754" s="18"/>
      <c r="FS2754" s="18"/>
      <c r="FT2754" s="18"/>
      <c r="FU2754" s="18"/>
      <c r="FV2754" s="18"/>
      <c r="FW2754" s="18"/>
      <c r="FX2754" s="18"/>
      <c r="FY2754" s="18"/>
      <c r="FZ2754" s="18"/>
      <c r="GA2754" s="18"/>
      <c r="GB2754" s="18"/>
      <c r="GC2754" s="18"/>
      <c r="GD2754" s="18"/>
      <c r="GE2754" s="18"/>
      <c r="GF2754" s="18"/>
      <c r="GG2754" s="18"/>
      <c r="GH2754" s="18"/>
      <c r="GI2754" s="18"/>
      <c r="GJ2754" s="18"/>
      <c r="GK2754" s="18"/>
      <c r="GL2754" s="18"/>
      <c r="GM2754" s="18"/>
      <c r="GN2754" s="18"/>
      <c r="GO2754" s="18"/>
      <c r="GP2754" s="18"/>
      <c r="GQ2754" s="18"/>
      <c r="GR2754" s="18"/>
      <c r="GS2754" s="18"/>
      <c r="GT2754" s="18"/>
    </row>
    <row r="2755" spans="1:202" x14ac:dyDescent="0.2">
      <c r="A2755" s="122"/>
      <c r="B2755" s="3"/>
      <c r="C2755" s="3"/>
      <c r="D2755" s="4"/>
      <c r="E2755" s="5"/>
      <c r="F2755" s="19"/>
      <c r="G2755" s="6"/>
      <c r="H2755" s="5"/>
      <c r="I2755" s="5"/>
      <c r="J2755" s="5"/>
      <c r="K2755" s="3"/>
      <c r="L2755" s="20"/>
      <c r="M2755" s="8"/>
      <c r="N2755" s="3"/>
      <c r="O2755" s="3"/>
      <c r="P2755" s="21"/>
      <c r="Q2755" s="2"/>
      <c r="R2755" s="9"/>
      <c r="S2755" s="9"/>
      <c r="T2755" s="9"/>
      <c r="U2755" s="9"/>
      <c r="V2755" s="9"/>
      <c r="W2755" s="9"/>
      <c r="X2755" s="9"/>
      <c r="Y2755" s="9"/>
      <c r="Z2755" s="9"/>
      <c r="AA2755" s="9"/>
      <c r="AB2755" s="9"/>
      <c r="AC2755" s="9"/>
      <c r="AD2755" s="9"/>
      <c r="AE2755" s="9"/>
      <c r="AF2755" s="59"/>
      <c r="AG2755" s="15"/>
      <c r="AH2755" s="15"/>
      <c r="AI2755" s="4"/>
      <c r="AJ2755" s="16"/>
      <c r="AK2755" s="4"/>
      <c r="AL2755" s="59"/>
      <c r="AM2755" s="16"/>
      <c r="AN2755" s="15"/>
      <c r="AO2755" s="9"/>
      <c r="AP2755" s="17"/>
      <c r="AQ2755" s="15"/>
      <c r="AR2755" s="10"/>
      <c r="AS2755" s="59"/>
      <c r="AT2755" s="18"/>
      <c r="AU2755" s="18"/>
      <c r="AV2755" s="40"/>
      <c r="AW2755" s="18"/>
      <c r="AX2755" s="18"/>
      <c r="AY2755" s="18"/>
      <c r="AZ2755" s="18"/>
      <c r="BA2755" s="18"/>
      <c r="BB2755" s="18"/>
      <c r="BC2755" s="18"/>
      <c r="BD2755" s="18"/>
      <c r="BE2755" s="18"/>
      <c r="BF2755" s="18"/>
      <c r="BG2755" s="18"/>
      <c r="BH2755" s="18"/>
      <c r="BI2755" s="18"/>
      <c r="BJ2755" s="18"/>
      <c r="BK2755" s="18"/>
      <c r="BL2755" s="18"/>
      <c r="BM2755" s="18"/>
      <c r="BN2755" s="18"/>
      <c r="BO2755" s="18"/>
      <c r="BP2755" s="18"/>
      <c r="BQ2755" s="18"/>
      <c r="BR2755" s="18"/>
      <c r="BS2755" s="18"/>
      <c r="BT2755" s="18"/>
      <c r="BU2755" s="18"/>
      <c r="BV2755" s="18"/>
      <c r="BW2755" s="18"/>
      <c r="BX2755" s="18"/>
      <c r="BY2755" s="18"/>
      <c r="BZ2755" s="18"/>
      <c r="CA2755" s="18"/>
      <c r="CB2755" s="18"/>
      <c r="CC2755" s="18"/>
      <c r="CD2755" s="18"/>
      <c r="CE2755" s="18"/>
      <c r="CF2755" s="18"/>
      <c r="CG2755" s="18"/>
      <c r="CH2755" s="18"/>
      <c r="CI2755" s="18"/>
      <c r="CJ2755" s="18"/>
      <c r="CK2755" s="18"/>
      <c r="CL2755" s="18"/>
      <c r="CM2755" s="18"/>
      <c r="CN2755" s="18"/>
      <c r="CO2755" s="18"/>
      <c r="CP2755" s="18"/>
      <c r="CQ2755" s="18"/>
      <c r="CR2755" s="18"/>
      <c r="CS2755" s="18"/>
      <c r="CT2755" s="18"/>
      <c r="CU2755" s="18"/>
      <c r="CV2755" s="18"/>
      <c r="CW2755" s="18"/>
      <c r="CX2755" s="18"/>
      <c r="CY2755" s="18"/>
      <c r="CZ2755" s="18"/>
      <c r="DA2755" s="18"/>
      <c r="DB2755" s="18"/>
      <c r="DC2755" s="18"/>
      <c r="DD2755" s="18"/>
      <c r="DE2755" s="18"/>
      <c r="DF2755" s="18"/>
      <c r="DG2755" s="18"/>
      <c r="DH2755" s="18"/>
      <c r="DI2755" s="18"/>
      <c r="DJ2755" s="18"/>
      <c r="DK2755" s="18"/>
      <c r="DL2755" s="18"/>
      <c r="DM2755" s="18"/>
      <c r="DN2755" s="18"/>
      <c r="DO2755" s="18"/>
      <c r="DP2755" s="18"/>
      <c r="DQ2755" s="18"/>
      <c r="DR2755" s="18"/>
      <c r="DS2755" s="18"/>
      <c r="DT2755" s="18"/>
      <c r="DU2755" s="18"/>
      <c r="DV2755" s="18"/>
      <c r="DW2755" s="18"/>
      <c r="DX2755" s="18"/>
      <c r="DY2755" s="18"/>
      <c r="DZ2755" s="18"/>
      <c r="EA2755" s="18"/>
      <c r="EB2755" s="18"/>
      <c r="EC2755" s="18"/>
      <c r="ED2755" s="18"/>
      <c r="EE2755" s="18"/>
      <c r="EF2755" s="18"/>
      <c r="EG2755" s="18"/>
      <c r="EH2755" s="18"/>
      <c r="EI2755" s="18"/>
      <c r="EJ2755" s="18"/>
      <c r="EK2755" s="18"/>
      <c r="EL2755" s="18"/>
      <c r="EM2755" s="18"/>
      <c r="EN2755" s="18"/>
      <c r="EO2755" s="18"/>
      <c r="EP2755" s="18"/>
      <c r="EQ2755" s="18"/>
      <c r="ER2755" s="18"/>
      <c r="ES2755" s="18"/>
      <c r="ET2755" s="18"/>
      <c r="EU2755" s="18"/>
      <c r="EV2755" s="18"/>
      <c r="EW2755" s="18"/>
      <c r="EX2755" s="18"/>
      <c r="EY2755" s="18"/>
      <c r="EZ2755" s="18"/>
      <c r="FA2755" s="18"/>
      <c r="FB2755" s="18"/>
      <c r="FC2755" s="18"/>
      <c r="FD2755" s="18"/>
      <c r="FE2755" s="18"/>
      <c r="FF2755" s="18"/>
      <c r="FG2755" s="18"/>
      <c r="FH2755" s="18"/>
      <c r="FI2755" s="18"/>
      <c r="FJ2755" s="18"/>
      <c r="FK2755" s="18"/>
      <c r="FL2755" s="18"/>
      <c r="FM2755" s="18"/>
      <c r="FN2755" s="18"/>
      <c r="FO2755" s="18"/>
      <c r="FP2755" s="18"/>
      <c r="FQ2755" s="18"/>
      <c r="FR2755" s="18"/>
      <c r="FS2755" s="18"/>
      <c r="FT2755" s="18"/>
      <c r="FU2755" s="18"/>
      <c r="FV2755" s="18"/>
      <c r="FW2755" s="18"/>
      <c r="FX2755" s="18"/>
      <c r="FY2755" s="18"/>
      <c r="FZ2755" s="18"/>
      <c r="GA2755" s="18"/>
      <c r="GB2755" s="18"/>
      <c r="GC2755" s="18"/>
      <c r="GD2755" s="18"/>
      <c r="GE2755" s="18"/>
      <c r="GF2755" s="18"/>
      <c r="GG2755" s="18"/>
      <c r="GH2755" s="18"/>
      <c r="GI2755" s="18"/>
      <c r="GJ2755" s="18"/>
      <c r="GK2755" s="18"/>
      <c r="GL2755" s="18"/>
      <c r="GM2755" s="18"/>
      <c r="GN2755" s="18"/>
      <c r="GO2755" s="18"/>
      <c r="GP2755" s="18"/>
      <c r="GQ2755" s="18"/>
      <c r="GR2755" s="18"/>
      <c r="GS2755" s="18"/>
      <c r="GT2755" s="18"/>
    </row>
    <row r="2756" spans="1:202" x14ac:dyDescent="0.2">
      <c r="A2756" s="122"/>
      <c r="B2756" s="3"/>
      <c r="C2756" s="3"/>
      <c r="D2756" s="4"/>
      <c r="E2756" s="5"/>
      <c r="F2756" s="19"/>
      <c r="G2756" s="6"/>
      <c r="H2756" s="5"/>
      <c r="I2756" s="5"/>
      <c r="J2756" s="5"/>
      <c r="K2756" s="3"/>
      <c r="L2756" s="20"/>
      <c r="M2756" s="8"/>
      <c r="N2756" s="3"/>
      <c r="O2756" s="3"/>
      <c r="P2756" s="21"/>
      <c r="Q2756" s="2"/>
      <c r="R2756" s="9"/>
      <c r="S2756" s="9"/>
      <c r="T2756" s="9"/>
      <c r="U2756" s="9"/>
      <c r="V2756" s="9"/>
      <c r="W2756" s="9"/>
      <c r="X2756" s="9"/>
      <c r="Y2756" s="9"/>
      <c r="Z2756" s="9"/>
      <c r="AA2756" s="9"/>
      <c r="AB2756" s="9"/>
      <c r="AC2756" s="9"/>
      <c r="AD2756" s="9"/>
      <c r="AE2756" s="9"/>
      <c r="AF2756" s="59"/>
      <c r="AG2756" s="15"/>
      <c r="AH2756" s="15"/>
      <c r="AI2756" s="4"/>
      <c r="AJ2756" s="16"/>
      <c r="AK2756" s="4"/>
      <c r="AL2756" s="59"/>
      <c r="AM2756" s="16"/>
      <c r="AN2756" s="15"/>
      <c r="AO2756" s="9"/>
      <c r="AP2756" s="17"/>
      <c r="AQ2756" s="15"/>
      <c r="AR2756" s="10"/>
      <c r="AS2756" s="59"/>
      <c r="AT2756" s="18"/>
      <c r="AU2756" s="18"/>
      <c r="AV2756" s="40"/>
      <c r="AW2756" s="18"/>
      <c r="AX2756" s="18"/>
      <c r="AY2756" s="18"/>
      <c r="AZ2756" s="18"/>
      <c r="BA2756" s="18"/>
      <c r="BB2756" s="18"/>
      <c r="BC2756" s="18"/>
      <c r="BD2756" s="18"/>
      <c r="BE2756" s="18"/>
      <c r="BF2756" s="18"/>
      <c r="BG2756" s="18"/>
      <c r="BH2756" s="18"/>
      <c r="BI2756" s="18"/>
      <c r="BJ2756" s="18"/>
      <c r="BK2756" s="18"/>
      <c r="BL2756" s="18"/>
      <c r="BM2756" s="18"/>
      <c r="BN2756" s="18"/>
      <c r="BO2756" s="18"/>
      <c r="BP2756" s="18"/>
      <c r="BQ2756" s="18"/>
      <c r="BR2756" s="18"/>
      <c r="BS2756" s="18"/>
      <c r="BT2756" s="18"/>
      <c r="BU2756" s="18"/>
      <c r="BV2756" s="18"/>
      <c r="BW2756" s="18"/>
      <c r="BX2756" s="18"/>
      <c r="BY2756" s="18"/>
      <c r="BZ2756" s="18"/>
      <c r="CA2756" s="18"/>
      <c r="CB2756" s="18"/>
      <c r="CC2756" s="18"/>
      <c r="CD2756" s="18"/>
      <c r="CE2756" s="18"/>
      <c r="CF2756" s="18"/>
      <c r="CG2756" s="18"/>
      <c r="CH2756" s="18"/>
      <c r="CI2756" s="18"/>
      <c r="CJ2756" s="18"/>
      <c r="CK2756" s="18"/>
      <c r="CL2756" s="18"/>
      <c r="CM2756" s="18"/>
      <c r="CN2756" s="18"/>
      <c r="CO2756" s="18"/>
      <c r="CP2756" s="18"/>
      <c r="CQ2756" s="18"/>
      <c r="CR2756" s="18"/>
      <c r="CS2756" s="18"/>
      <c r="CT2756" s="18"/>
      <c r="CU2756" s="18"/>
      <c r="CV2756" s="18"/>
      <c r="CW2756" s="18"/>
      <c r="CX2756" s="18"/>
      <c r="CY2756" s="18"/>
      <c r="CZ2756" s="18"/>
      <c r="DA2756" s="18"/>
      <c r="DB2756" s="18"/>
      <c r="DC2756" s="18"/>
      <c r="DD2756" s="18"/>
      <c r="DE2756" s="18"/>
      <c r="DF2756" s="18"/>
      <c r="DG2756" s="18"/>
      <c r="DH2756" s="18"/>
      <c r="DI2756" s="18"/>
      <c r="DJ2756" s="18"/>
      <c r="DK2756" s="18"/>
      <c r="DL2756" s="18"/>
      <c r="DM2756" s="18"/>
      <c r="DN2756" s="18"/>
      <c r="DO2756" s="18"/>
      <c r="DP2756" s="18"/>
      <c r="DQ2756" s="18"/>
      <c r="DR2756" s="18"/>
      <c r="DS2756" s="18"/>
      <c r="DT2756" s="18"/>
      <c r="DU2756" s="18"/>
      <c r="DV2756" s="18"/>
      <c r="DW2756" s="18"/>
      <c r="DX2756" s="18"/>
      <c r="DY2756" s="18"/>
      <c r="DZ2756" s="18"/>
      <c r="EA2756" s="18"/>
      <c r="EB2756" s="18"/>
      <c r="EC2756" s="18"/>
      <c r="ED2756" s="18"/>
      <c r="EE2756" s="18"/>
      <c r="EF2756" s="18"/>
      <c r="EG2756" s="18"/>
      <c r="EH2756" s="18"/>
      <c r="EI2756" s="18"/>
      <c r="EJ2756" s="18"/>
      <c r="EK2756" s="18"/>
      <c r="EL2756" s="18"/>
      <c r="EM2756" s="18"/>
      <c r="EN2756" s="18"/>
      <c r="EO2756" s="18"/>
      <c r="EP2756" s="18"/>
      <c r="EQ2756" s="18"/>
      <c r="ER2756" s="18"/>
      <c r="ES2756" s="18"/>
      <c r="ET2756" s="18"/>
      <c r="EU2756" s="18"/>
      <c r="EV2756" s="18"/>
      <c r="EW2756" s="18"/>
      <c r="EX2756" s="18"/>
      <c r="EY2756" s="18"/>
      <c r="EZ2756" s="18"/>
      <c r="FA2756" s="18"/>
      <c r="FB2756" s="18"/>
      <c r="FC2756" s="18"/>
      <c r="FD2756" s="18"/>
      <c r="FE2756" s="18"/>
      <c r="FF2756" s="18"/>
      <c r="FG2756" s="18"/>
      <c r="FH2756" s="18"/>
      <c r="FI2756" s="18"/>
      <c r="FJ2756" s="18"/>
      <c r="FK2756" s="18"/>
      <c r="FL2756" s="18"/>
      <c r="FM2756" s="18"/>
      <c r="FN2756" s="18"/>
      <c r="FO2756" s="18"/>
      <c r="FP2756" s="18"/>
      <c r="FQ2756" s="18"/>
      <c r="FR2756" s="18"/>
      <c r="FS2756" s="18"/>
      <c r="FT2756" s="18"/>
      <c r="FU2756" s="18"/>
      <c r="FV2756" s="18"/>
      <c r="FW2756" s="18"/>
      <c r="FX2756" s="18"/>
      <c r="FY2756" s="18"/>
      <c r="FZ2756" s="18"/>
      <c r="GA2756" s="18"/>
      <c r="GB2756" s="18"/>
      <c r="GC2756" s="18"/>
      <c r="GD2756" s="18"/>
      <c r="GE2756" s="18"/>
      <c r="GF2756" s="18"/>
      <c r="GG2756" s="18"/>
      <c r="GH2756" s="18"/>
      <c r="GI2756" s="18"/>
      <c r="GJ2756" s="18"/>
      <c r="GK2756" s="18"/>
      <c r="GL2756" s="18"/>
      <c r="GM2756" s="18"/>
      <c r="GN2756" s="18"/>
      <c r="GO2756" s="18"/>
      <c r="GP2756" s="18"/>
      <c r="GQ2756" s="18"/>
      <c r="GR2756" s="18"/>
      <c r="GS2756" s="18"/>
      <c r="GT2756" s="18"/>
    </row>
    <row r="2757" spans="1:202" x14ac:dyDescent="0.2">
      <c r="A2757" s="122"/>
      <c r="B2757" s="3"/>
      <c r="C2757" s="3"/>
      <c r="D2757" s="4"/>
      <c r="E2757" s="5"/>
      <c r="F2757" s="19"/>
      <c r="G2757" s="6"/>
      <c r="H2757" s="5"/>
      <c r="I2757" s="5"/>
      <c r="J2757" s="5"/>
      <c r="K2757" s="3"/>
      <c r="L2757" s="20"/>
      <c r="M2757" s="8"/>
      <c r="N2757" s="3"/>
      <c r="O2757" s="3"/>
      <c r="P2757" s="21"/>
      <c r="Q2757" s="2"/>
      <c r="R2757" s="9"/>
      <c r="S2757" s="9"/>
      <c r="T2757" s="9"/>
      <c r="U2757" s="9"/>
      <c r="V2757" s="9"/>
      <c r="W2757" s="9"/>
      <c r="X2757" s="9"/>
      <c r="Y2757" s="9"/>
      <c r="Z2757" s="9"/>
      <c r="AA2757" s="9"/>
      <c r="AB2757" s="9"/>
      <c r="AC2757" s="9"/>
      <c r="AD2757" s="9"/>
      <c r="AE2757" s="9"/>
      <c r="AF2757" s="59"/>
      <c r="AG2757" s="15"/>
      <c r="AH2757" s="15"/>
      <c r="AI2757" s="4"/>
      <c r="AJ2757" s="16"/>
      <c r="AK2757" s="4"/>
      <c r="AL2757" s="59"/>
      <c r="AM2757" s="16"/>
      <c r="AN2757" s="15"/>
      <c r="AO2757" s="9"/>
      <c r="AP2757" s="17"/>
      <c r="AQ2757" s="15"/>
      <c r="AR2757" s="10"/>
      <c r="AS2757" s="59"/>
      <c r="AT2757" s="18"/>
      <c r="AU2757" s="18"/>
      <c r="AV2757" s="40"/>
      <c r="AW2757" s="18"/>
      <c r="AX2757" s="18"/>
      <c r="AY2757" s="18"/>
      <c r="AZ2757" s="18"/>
      <c r="BA2757" s="18"/>
      <c r="BB2757" s="18"/>
      <c r="BC2757" s="18"/>
      <c r="BD2757" s="18"/>
      <c r="BE2757" s="18"/>
      <c r="BF2757" s="18"/>
      <c r="BG2757" s="18"/>
      <c r="BH2757" s="18"/>
      <c r="BI2757" s="18"/>
      <c r="BJ2757" s="18"/>
      <c r="BK2757" s="18"/>
      <c r="BL2757" s="18"/>
      <c r="BM2757" s="18"/>
      <c r="BN2757" s="18"/>
      <c r="BO2757" s="18"/>
      <c r="BP2757" s="18"/>
      <c r="BQ2757" s="18"/>
      <c r="BR2757" s="18"/>
      <c r="BS2757" s="18"/>
      <c r="BT2757" s="18"/>
      <c r="BU2757" s="18"/>
      <c r="BV2757" s="18"/>
      <c r="BW2757" s="18"/>
      <c r="BX2757" s="18"/>
      <c r="BY2757" s="18"/>
      <c r="BZ2757" s="18"/>
      <c r="CA2757" s="18"/>
      <c r="CB2757" s="18"/>
      <c r="CC2757" s="18"/>
      <c r="CD2757" s="18"/>
      <c r="CE2757" s="18"/>
      <c r="CF2757" s="18"/>
      <c r="CG2757" s="18"/>
      <c r="CH2757" s="18"/>
      <c r="CI2757" s="18"/>
      <c r="CJ2757" s="18"/>
      <c r="CK2757" s="18"/>
      <c r="CL2757" s="18"/>
      <c r="CM2757" s="18"/>
      <c r="CN2757" s="18"/>
      <c r="CO2757" s="18"/>
      <c r="CP2757" s="18"/>
      <c r="CQ2757" s="18"/>
      <c r="CR2757" s="18"/>
      <c r="CS2757" s="18"/>
      <c r="CT2757" s="18"/>
      <c r="CU2757" s="18"/>
      <c r="CV2757" s="18"/>
      <c r="CW2757" s="18"/>
      <c r="CX2757" s="18"/>
      <c r="CY2757" s="18"/>
      <c r="CZ2757" s="18"/>
      <c r="DA2757" s="18"/>
      <c r="DB2757" s="18"/>
      <c r="DC2757" s="18"/>
      <c r="DD2757" s="18"/>
      <c r="DE2757" s="18"/>
      <c r="DF2757" s="18"/>
      <c r="DG2757" s="18"/>
      <c r="DH2757" s="18"/>
      <c r="DI2757" s="18"/>
      <c r="DJ2757" s="18"/>
      <c r="DK2757" s="18"/>
      <c r="DL2757" s="18"/>
      <c r="DM2757" s="18"/>
      <c r="DN2757" s="18"/>
      <c r="DO2757" s="18"/>
      <c r="DP2757" s="18"/>
      <c r="DQ2757" s="18"/>
      <c r="DR2757" s="18"/>
      <c r="DS2757" s="18"/>
      <c r="DT2757" s="18"/>
      <c r="DU2757" s="18"/>
      <c r="DV2757" s="18"/>
      <c r="DW2757" s="18"/>
      <c r="DX2757" s="18"/>
      <c r="DY2757" s="18"/>
      <c r="DZ2757" s="18"/>
      <c r="EA2757" s="18"/>
      <c r="EB2757" s="18"/>
      <c r="EC2757" s="18"/>
      <c r="ED2757" s="18"/>
      <c r="EE2757" s="18"/>
      <c r="EF2757" s="18"/>
      <c r="EG2757" s="18"/>
      <c r="EH2757" s="18"/>
      <c r="EI2757" s="18"/>
      <c r="EJ2757" s="18"/>
      <c r="EK2757" s="18"/>
      <c r="EL2757" s="18"/>
      <c r="EM2757" s="18"/>
      <c r="EN2757" s="18"/>
      <c r="EO2757" s="18"/>
      <c r="EP2757" s="18"/>
      <c r="EQ2757" s="18"/>
      <c r="ER2757" s="18"/>
      <c r="ES2757" s="18"/>
      <c r="ET2757" s="18"/>
      <c r="EU2757" s="18"/>
      <c r="EV2757" s="18"/>
      <c r="EW2757" s="18"/>
      <c r="EX2757" s="18"/>
      <c r="EY2757" s="18"/>
      <c r="EZ2757" s="18"/>
      <c r="FA2757" s="18"/>
      <c r="FB2757" s="18"/>
      <c r="FC2757" s="18"/>
      <c r="FD2757" s="18"/>
      <c r="FE2757" s="18"/>
      <c r="FF2757" s="18"/>
      <c r="FG2757" s="18"/>
      <c r="FH2757" s="18"/>
      <c r="FI2757" s="18"/>
      <c r="FJ2757" s="18"/>
      <c r="FK2757" s="18"/>
      <c r="FL2757" s="18"/>
      <c r="FM2757" s="18"/>
      <c r="FN2757" s="18"/>
      <c r="FO2757" s="18"/>
      <c r="FP2757" s="18"/>
      <c r="FQ2757" s="18"/>
      <c r="FR2757" s="18"/>
      <c r="FS2757" s="18"/>
      <c r="FT2757" s="18"/>
      <c r="FU2757" s="18"/>
      <c r="FV2757" s="18"/>
      <c r="FW2757" s="18"/>
      <c r="FX2757" s="18"/>
      <c r="FY2757" s="18"/>
      <c r="FZ2757" s="18"/>
      <c r="GA2757" s="18"/>
      <c r="GB2757" s="18"/>
      <c r="GC2757" s="18"/>
      <c r="GD2757" s="18"/>
      <c r="GE2757" s="18"/>
      <c r="GF2757" s="18"/>
      <c r="GG2757" s="18"/>
      <c r="GH2757" s="18"/>
      <c r="GI2757" s="18"/>
      <c r="GJ2757" s="18"/>
      <c r="GK2757" s="18"/>
      <c r="GL2757" s="18"/>
      <c r="GM2757" s="18"/>
      <c r="GN2757" s="18"/>
      <c r="GO2757" s="18"/>
      <c r="GP2757" s="18"/>
      <c r="GQ2757" s="18"/>
      <c r="GR2757" s="18"/>
      <c r="GS2757" s="18"/>
      <c r="GT2757" s="18"/>
    </row>
    <row r="2758" spans="1:202" x14ac:dyDescent="0.2">
      <c r="A2758" s="122"/>
      <c r="B2758" s="3"/>
      <c r="C2758" s="3"/>
      <c r="D2758" s="4"/>
      <c r="E2758" s="5"/>
      <c r="F2758" s="19"/>
      <c r="G2758" s="6"/>
      <c r="H2758" s="5"/>
      <c r="I2758" s="5"/>
      <c r="J2758" s="5"/>
      <c r="K2758" s="3"/>
      <c r="L2758" s="20"/>
      <c r="M2758" s="8"/>
      <c r="N2758" s="3"/>
      <c r="O2758" s="3"/>
      <c r="P2758" s="21"/>
      <c r="Q2758" s="2"/>
      <c r="R2758" s="9"/>
      <c r="S2758" s="9"/>
      <c r="T2758" s="9"/>
      <c r="U2758" s="9"/>
      <c r="V2758" s="9"/>
      <c r="W2758" s="9"/>
      <c r="X2758" s="9"/>
      <c r="Y2758" s="9"/>
      <c r="Z2758" s="9"/>
      <c r="AA2758" s="9"/>
      <c r="AB2758" s="9"/>
      <c r="AC2758" s="9"/>
      <c r="AD2758" s="9"/>
      <c r="AE2758" s="9"/>
      <c r="AF2758" s="59"/>
      <c r="AG2758" s="15"/>
      <c r="AH2758" s="15"/>
      <c r="AI2758" s="4"/>
      <c r="AJ2758" s="16"/>
      <c r="AK2758" s="4"/>
      <c r="AL2758" s="59"/>
      <c r="AM2758" s="16"/>
      <c r="AN2758" s="15"/>
      <c r="AO2758" s="9"/>
      <c r="AP2758" s="17"/>
      <c r="AQ2758" s="15"/>
      <c r="AR2758" s="10"/>
      <c r="AS2758" s="59"/>
      <c r="AT2758" s="18"/>
      <c r="AU2758" s="18"/>
      <c r="AV2758" s="40"/>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8"/>
      <c r="FH2758" s="18"/>
      <c r="FI2758" s="18"/>
      <c r="FJ2758" s="18"/>
      <c r="FK2758" s="18"/>
      <c r="FL2758" s="18"/>
      <c r="FM2758" s="18"/>
      <c r="FN2758" s="18"/>
      <c r="FO2758" s="18"/>
      <c r="FP2758" s="18"/>
      <c r="FQ2758" s="18"/>
      <c r="FR2758" s="18"/>
      <c r="FS2758" s="18"/>
      <c r="FT2758" s="18"/>
      <c r="FU2758" s="18"/>
      <c r="FV2758" s="18"/>
      <c r="FW2758" s="18"/>
      <c r="FX2758" s="18"/>
      <c r="FY2758" s="18"/>
      <c r="FZ2758" s="18"/>
      <c r="GA2758" s="18"/>
      <c r="GB2758" s="18"/>
      <c r="GC2758" s="18"/>
      <c r="GD2758" s="18"/>
      <c r="GE2758" s="18"/>
      <c r="GF2758" s="18"/>
      <c r="GG2758" s="18"/>
      <c r="GH2758" s="18"/>
      <c r="GI2758" s="18"/>
      <c r="GJ2758" s="18"/>
      <c r="GK2758" s="18"/>
      <c r="GL2758" s="18"/>
      <c r="GM2758" s="18"/>
      <c r="GN2758" s="18"/>
      <c r="GO2758" s="18"/>
      <c r="GP2758" s="18"/>
      <c r="GQ2758" s="18"/>
      <c r="GR2758" s="18"/>
      <c r="GS2758" s="18"/>
      <c r="GT2758" s="18"/>
    </row>
    <row r="2759" spans="1:202" x14ac:dyDescent="0.2">
      <c r="A2759" s="122"/>
      <c r="B2759" s="3"/>
      <c r="C2759" s="3"/>
      <c r="D2759" s="4"/>
      <c r="E2759" s="5"/>
      <c r="F2759" s="19"/>
      <c r="G2759" s="6"/>
      <c r="H2759" s="5"/>
      <c r="I2759" s="5"/>
      <c r="J2759" s="5"/>
      <c r="K2759" s="3"/>
      <c r="L2759" s="20"/>
      <c r="M2759" s="8"/>
      <c r="N2759" s="3"/>
      <c r="O2759" s="3"/>
      <c r="P2759" s="21"/>
      <c r="Q2759" s="2"/>
      <c r="R2759" s="9"/>
      <c r="S2759" s="9"/>
      <c r="T2759" s="9"/>
      <c r="U2759" s="9"/>
      <c r="V2759" s="9"/>
      <c r="W2759" s="9"/>
      <c r="X2759" s="9"/>
      <c r="Y2759" s="9"/>
      <c r="Z2759" s="9"/>
      <c r="AA2759" s="9"/>
      <c r="AB2759" s="9"/>
      <c r="AC2759" s="9"/>
      <c r="AD2759" s="9"/>
      <c r="AE2759" s="9"/>
      <c r="AF2759" s="59"/>
      <c r="AG2759" s="15"/>
      <c r="AH2759" s="15"/>
      <c r="AI2759" s="4"/>
      <c r="AJ2759" s="16"/>
      <c r="AK2759" s="4"/>
      <c r="AL2759" s="59"/>
      <c r="AM2759" s="16"/>
      <c r="AN2759" s="15"/>
      <c r="AO2759" s="9"/>
      <c r="AP2759" s="17"/>
      <c r="AQ2759" s="15"/>
      <c r="AR2759" s="10"/>
      <c r="AS2759" s="59"/>
      <c r="AT2759" s="18"/>
      <c r="AU2759" s="18"/>
      <c r="AV2759" s="40"/>
      <c r="AW2759" s="18"/>
      <c r="AX2759" s="18"/>
      <c r="AY2759" s="18"/>
      <c r="AZ2759" s="18"/>
      <c r="BA2759" s="18"/>
      <c r="BB2759" s="18"/>
      <c r="BC2759" s="18"/>
      <c r="BD2759" s="18"/>
      <c r="BE2759" s="18"/>
      <c r="BF2759" s="18"/>
      <c r="BG2759" s="18"/>
      <c r="BH2759" s="18"/>
      <c r="BI2759" s="18"/>
      <c r="BJ2759" s="18"/>
      <c r="BK2759" s="18"/>
      <c r="BL2759" s="18"/>
      <c r="BM2759" s="18"/>
      <c r="BN2759" s="18"/>
      <c r="BO2759" s="18"/>
      <c r="BP2759" s="18"/>
      <c r="BQ2759" s="18"/>
      <c r="BR2759" s="18"/>
      <c r="BS2759" s="18"/>
      <c r="BT2759" s="18"/>
      <c r="BU2759" s="18"/>
      <c r="BV2759" s="18"/>
      <c r="BW2759" s="18"/>
      <c r="BX2759" s="18"/>
      <c r="BY2759" s="18"/>
      <c r="BZ2759" s="18"/>
      <c r="CA2759" s="18"/>
      <c r="CB2759" s="18"/>
      <c r="CC2759" s="18"/>
      <c r="CD2759" s="18"/>
      <c r="CE2759" s="18"/>
      <c r="CF2759" s="18"/>
      <c r="CG2759" s="18"/>
      <c r="CH2759" s="18"/>
      <c r="CI2759" s="18"/>
      <c r="CJ2759" s="18"/>
      <c r="CK2759" s="18"/>
      <c r="CL2759" s="18"/>
      <c r="CM2759" s="18"/>
      <c r="CN2759" s="18"/>
      <c r="CO2759" s="18"/>
      <c r="CP2759" s="18"/>
      <c r="CQ2759" s="18"/>
      <c r="CR2759" s="18"/>
      <c r="CS2759" s="18"/>
      <c r="CT2759" s="18"/>
      <c r="CU2759" s="18"/>
      <c r="CV2759" s="18"/>
      <c r="CW2759" s="18"/>
      <c r="CX2759" s="18"/>
      <c r="CY2759" s="18"/>
      <c r="CZ2759" s="18"/>
      <c r="DA2759" s="18"/>
      <c r="DB2759" s="18"/>
      <c r="DC2759" s="18"/>
      <c r="DD2759" s="18"/>
      <c r="DE2759" s="18"/>
      <c r="DF2759" s="18"/>
      <c r="DG2759" s="18"/>
      <c r="DH2759" s="18"/>
      <c r="DI2759" s="18"/>
      <c r="DJ2759" s="18"/>
      <c r="DK2759" s="18"/>
      <c r="DL2759" s="18"/>
      <c r="DM2759" s="18"/>
      <c r="DN2759" s="18"/>
      <c r="DO2759" s="18"/>
      <c r="DP2759" s="18"/>
      <c r="DQ2759" s="18"/>
      <c r="DR2759" s="18"/>
      <c r="DS2759" s="18"/>
      <c r="DT2759" s="18"/>
      <c r="DU2759" s="18"/>
      <c r="DV2759" s="18"/>
      <c r="DW2759" s="18"/>
      <c r="DX2759" s="18"/>
      <c r="DY2759" s="18"/>
      <c r="DZ2759" s="18"/>
      <c r="EA2759" s="18"/>
      <c r="EB2759" s="18"/>
      <c r="EC2759" s="18"/>
      <c r="ED2759" s="18"/>
      <c r="EE2759" s="18"/>
      <c r="EF2759" s="18"/>
      <c r="EG2759" s="18"/>
      <c r="EH2759" s="18"/>
      <c r="EI2759" s="18"/>
      <c r="EJ2759" s="18"/>
      <c r="EK2759" s="18"/>
      <c r="EL2759" s="18"/>
      <c r="EM2759" s="18"/>
      <c r="EN2759" s="18"/>
      <c r="EO2759" s="18"/>
      <c r="EP2759" s="18"/>
      <c r="EQ2759" s="18"/>
      <c r="ER2759" s="18"/>
      <c r="ES2759" s="18"/>
      <c r="ET2759" s="18"/>
      <c r="EU2759" s="18"/>
      <c r="EV2759" s="18"/>
      <c r="EW2759" s="18"/>
      <c r="EX2759" s="18"/>
      <c r="EY2759" s="18"/>
      <c r="EZ2759" s="18"/>
      <c r="FA2759" s="18"/>
      <c r="FB2759" s="18"/>
      <c r="FC2759" s="18"/>
      <c r="FD2759" s="18"/>
      <c r="FE2759" s="18"/>
      <c r="FF2759" s="18"/>
      <c r="FG2759" s="18"/>
      <c r="FH2759" s="18"/>
      <c r="FI2759" s="18"/>
      <c r="FJ2759" s="18"/>
      <c r="FK2759" s="18"/>
      <c r="FL2759" s="18"/>
      <c r="FM2759" s="18"/>
      <c r="FN2759" s="18"/>
      <c r="FO2759" s="18"/>
      <c r="FP2759" s="18"/>
      <c r="FQ2759" s="18"/>
      <c r="FR2759" s="18"/>
      <c r="FS2759" s="18"/>
      <c r="FT2759" s="18"/>
      <c r="FU2759" s="18"/>
      <c r="FV2759" s="18"/>
      <c r="FW2759" s="18"/>
      <c r="FX2759" s="18"/>
      <c r="FY2759" s="18"/>
      <c r="FZ2759" s="18"/>
      <c r="GA2759" s="18"/>
      <c r="GB2759" s="18"/>
      <c r="GC2759" s="18"/>
      <c r="GD2759" s="18"/>
      <c r="GE2759" s="18"/>
      <c r="GF2759" s="18"/>
      <c r="GG2759" s="18"/>
      <c r="GH2759" s="18"/>
      <c r="GI2759" s="18"/>
      <c r="GJ2759" s="18"/>
      <c r="GK2759" s="18"/>
      <c r="GL2759" s="18"/>
      <c r="GM2759" s="18"/>
      <c r="GN2759" s="18"/>
      <c r="GO2759" s="18"/>
      <c r="GP2759" s="18"/>
      <c r="GQ2759" s="18"/>
      <c r="GR2759" s="18"/>
      <c r="GS2759" s="18"/>
      <c r="GT2759" s="18"/>
    </row>
    <row r="2760" spans="1:202" x14ac:dyDescent="0.2">
      <c r="A2760" s="122"/>
      <c r="B2760" s="3"/>
      <c r="C2760" s="3"/>
      <c r="D2760" s="4"/>
      <c r="E2760" s="5"/>
      <c r="F2760" s="19"/>
      <c r="G2760" s="6"/>
      <c r="H2760" s="5"/>
      <c r="I2760" s="5"/>
      <c r="J2760" s="5"/>
      <c r="K2760" s="3"/>
      <c r="L2760" s="20"/>
      <c r="M2760" s="8"/>
      <c r="N2760" s="3"/>
      <c r="O2760" s="3"/>
      <c r="P2760" s="21"/>
      <c r="Q2760" s="2"/>
      <c r="R2760" s="9"/>
      <c r="S2760" s="9"/>
      <c r="T2760" s="9"/>
      <c r="U2760" s="9"/>
      <c r="V2760" s="9"/>
      <c r="W2760" s="9"/>
      <c r="X2760" s="9"/>
      <c r="Y2760" s="9"/>
      <c r="Z2760" s="9"/>
      <c r="AA2760" s="9"/>
      <c r="AB2760" s="9"/>
      <c r="AC2760" s="9"/>
      <c r="AD2760" s="9"/>
      <c r="AE2760" s="9"/>
      <c r="AF2760" s="59"/>
      <c r="AG2760" s="15"/>
      <c r="AH2760" s="15"/>
      <c r="AI2760" s="4"/>
      <c r="AJ2760" s="16"/>
      <c r="AK2760" s="4"/>
      <c r="AL2760" s="59"/>
      <c r="AM2760" s="16"/>
      <c r="AN2760" s="15"/>
      <c r="AO2760" s="9"/>
      <c r="AP2760" s="17"/>
      <c r="AQ2760" s="15"/>
      <c r="AR2760" s="10"/>
      <c r="AS2760" s="59"/>
      <c r="AT2760" s="18"/>
      <c r="AU2760" s="18"/>
      <c r="AV2760" s="40"/>
      <c r="AW2760" s="18"/>
      <c r="AX2760" s="18"/>
      <c r="AY2760" s="18"/>
      <c r="AZ2760" s="18"/>
      <c r="BA2760" s="18"/>
      <c r="BB2760" s="18"/>
      <c r="BC2760" s="18"/>
      <c r="BD2760" s="18"/>
      <c r="BE2760" s="18"/>
      <c r="BF2760" s="18"/>
      <c r="BG2760" s="18"/>
      <c r="BH2760" s="18"/>
      <c r="BI2760" s="18"/>
      <c r="BJ2760" s="18"/>
      <c r="BK2760" s="18"/>
      <c r="BL2760" s="18"/>
      <c r="BM2760" s="18"/>
      <c r="BN2760" s="18"/>
      <c r="BO2760" s="18"/>
      <c r="BP2760" s="18"/>
      <c r="BQ2760" s="18"/>
      <c r="BR2760" s="18"/>
      <c r="BS2760" s="18"/>
      <c r="BT2760" s="18"/>
      <c r="BU2760" s="18"/>
      <c r="BV2760" s="18"/>
      <c r="BW2760" s="18"/>
      <c r="BX2760" s="18"/>
      <c r="BY2760" s="18"/>
      <c r="BZ2760" s="18"/>
      <c r="CA2760" s="18"/>
      <c r="CB2760" s="18"/>
      <c r="CC2760" s="18"/>
      <c r="CD2760" s="18"/>
      <c r="CE2760" s="18"/>
      <c r="CF2760" s="18"/>
      <c r="CG2760" s="18"/>
      <c r="CH2760" s="18"/>
      <c r="CI2760" s="18"/>
      <c r="CJ2760" s="18"/>
      <c r="CK2760" s="18"/>
      <c r="CL2760" s="18"/>
      <c r="CM2760" s="18"/>
      <c r="CN2760" s="18"/>
      <c r="CO2760" s="18"/>
      <c r="CP2760" s="18"/>
      <c r="CQ2760" s="18"/>
      <c r="CR2760" s="18"/>
      <c r="CS2760" s="18"/>
      <c r="CT2760" s="18"/>
      <c r="CU2760" s="18"/>
      <c r="CV2760" s="18"/>
      <c r="CW2760" s="18"/>
      <c r="CX2760" s="18"/>
      <c r="CY2760" s="18"/>
      <c r="CZ2760" s="18"/>
      <c r="DA2760" s="18"/>
      <c r="DB2760" s="18"/>
      <c r="DC2760" s="18"/>
      <c r="DD2760" s="18"/>
      <c r="DE2760" s="18"/>
      <c r="DF2760" s="18"/>
      <c r="DG2760" s="18"/>
      <c r="DH2760" s="18"/>
      <c r="DI2760" s="18"/>
      <c r="DJ2760" s="18"/>
      <c r="DK2760" s="18"/>
      <c r="DL2760" s="18"/>
      <c r="DM2760" s="18"/>
      <c r="DN2760" s="18"/>
      <c r="DO2760" s="18"/>
      <c r="DP2760" s="18"/>
      <c r="DQ2760" s="18"/>
      <c r="DR2760" s="18"/>
      <c r="DS2760" s="18"/>
      <c r="DT2760" s="18"/>
      <c r="DU2760" s="18"/>
      <c r="DV2760" s="18"/>
      <c r="DW2760" s="18"/>
      <c r="DX2760" s="18"/>
      <c r="DY2760" s="18"/>
      <c r="DZ2760" s="18"/>
      <c r="EA2760" s="18"/>
      <c r="EB2760" s="18"/>
      <c r="EC2760" s="18"/>
      <c r="ED2760" s="18"/>
      <c r="EE2760" s="18"/>
      <c r="EF2760" s="18"/>
      <c r="EG2760" s="18"/>
      <c r="EH2760" s="18"/>
      <c r="EI2760" s="18"/>
      <c r="EJ2760" s="18"/>
      <c r="EK2760" s="18"/>
      <c r="EL2760" s="18"/>
      <c r="EM2760" s="18"/>
      <c r="EN2760" s="18"/>
      <c r="EO2760" s="18"/>
      <c r="EP2760" s="18"/>
      <c r="EQ2760" s="18"/>
      <c r="ER2760" s="18"/>
      <c r="ES2760" s="18"/>
      <c r="ET2760" s="18"/>
      <c r="EU2760" s="18"/>
      <c r="EV2760" s="18"/>
      <c r="EW2760" s="18"/>
      <c r="EX2760" s="18"/>
      <c r="EY2760" s="18"/>
      <c r="EZ2760" s="18"/>
      <c r="FA2760" s="18"/>
      <c r="FB2760" s="18"/>
      <c r="FC2760" s="18"/>
      <c r="FD2760" s="18"/>
      <c r="FE2760" s="18"/>
      <c r="FF2760" s="18"/>
      <c r="FG2760" s="18"/>
      <c r="FH2760" s="18"/>
      <c r="FI2760" s="18"/>
      <c r="FJ2760" s="18"/>
      <c r="FK2760" s="18"/>
      <c r="FL2760" s="18"/>
      <c r="FM2760" s="18"/>
      <c r="FN2760" s="18"/>
      <c r="FO2760" s="18"/>
      <c r="FP2760" s="18"/>
      <c r="FQ2760" s="18"/>
      <c r="FR2760" s="18"/>
      <c r="FS2760" s="18"/>
      <c r="FT2760" s="18"/>
      <c r="FU2760" s="18"/>
      <c r="FV2760" s="18"/>
      <c r="FW2760" s="18"/>
      <c r="FX2760" s="18"/>
      <c r="FY2760" s="18"/>
      <c r="FZ2760" s="18"/>
      <c r="GA2760" s="18"/>
      <c r="GB2760" s="18"/>
      <c r="GC2760" s="18"/>
      <c r="GD2760" s="18"/>
      <c r="GE2760" s="18"/>
      <c r="GF2760" s="18"/>
      <c r="GG2760" s="18"/>
      <c r="GH2760" s="18"/>
      <c r="GI2760" s="18"/>
      <c r="GJ2760" s="18"/>
      <c r="GK2760" s="18"/>
      <c r="GL2760" s="18"/>
      <c r="GM2760" s="18"/>
      <c r="GN2760" s="18"/>
      <c r="GO2760" s="18"/>
      <c r="GP2760" s="18"/>
      <c r="GQ2760" s="18"/>
      <c r="GR2760" s="18"/>
      <c r="GS2760" s="18"/>
      <c r="GT2760" s="18"/>
    </row>
    <row r="2761" spans="1:202" x14ac:dyDescent="0.2">
      <c r="A2761" s="122"/>
      <c r="B2761" s="3"/>
      <c r="C2761" s="3"/>
      <c r="D2761" s="4"/>
      <c r="E2761" s="5"/>
      <c r="F2761" s="19"/>
      <c r="G2761" s="6"/>
      <c r="H2761" s="5"/>
      <c r="I2761" s="5"/>
      <c r="J2761" s="5"/>
      <c r="K2761" s="3"/>
      <c r="L2761" s="20"/>
      <c r="M2761" s="8"/>
      <c r="N2761" s="3"/>
      <c r="O2761" s="3"/>
      <c r="P2761" s="21"/>
      <c r="Q2761" s="2"/>
      <c r="R2761" s="9"/>
      <c r="S2761" s="9"/>
      <c r="T2761" s="9"/>
      <c r="U2761" s="9"/>
      <c r="V2761" s="9"/>
      <c r="W2761" s="9"/>
      <c r="X2761" s="9"/>
      <c r="Y2761" s="9"/>
      <c r="Z2761" s="9"/>
      <c r="AA2761" s="9"/>
      <c r="AB2761" s="9"/>
      <c r="AC2761" s="9"/>
      <c r="AD2761" s="9"/>
      <c r="AE2761" s="9"/>
      <c r="AF2761" s="59"/>
      <c r="AG2761" s="15"/>
      <c r="AH2761" s="15"/>
      <c r="AI2761" s="4"/>
      <c r="AJ2761" s="16"/>
      <c r="AK2761" s="4"/>
      <c r="AL2761" s="59"/>
      <c r="AM2761" s="16"/>
      <c r="AN2761" s="15"/>
      <c r="AO2761" s="9"/>
      <c r="AP2761" s="17"/>
      <c r="AQ2761" s="15"/>
      <c r="AR2761" s="10"/>
      <c r="AS2761" s="59"/>
      <c r="AT2761" s="18"/>
      <c r="AU2761" s="18"/>
      <c r="AV2761" s="40"/>
      <c r="AW2761" s="18"/>
      <c r="AX2761" s="18"/>
      <c r="AY2761" s="18"/>
      <c r="AZ2761" s="18"/>
      <c r="BA2761" s="18"/>
      <c r="BB2761" s="18"/>
      <c r="BC2761" s="18"/>
      <c r="BD2761" s="18"/>
      <c r="BE2761" s="18"/>
      <c r="BF2761" s="18"/>
      <c r="BG2761" s="18"/>
      <c r="BH2761" s="18"/>
      <c r="BI2761" s="18"/>
      <c r="BJ2761" s="18"/>
      <c r="BK2761" s="18"/>
      <c r="BL2761" s="18"/>
      <c r="BM2761" s="18"/>
      <c r="BN2761" s="18"/>
      <c r="BO2761" s="18"/>
      <c r="BP2761" s="18"/>
      <c r="BQ2761" s="18"/>
      <c r="BR2761" s="18"/>
      <c r="BS2761" s="18"/>
      <c r="BT2761" s="18"/>
      <c r="BU2761" s="18"/>
      <c r="BV2761" s="18"/>
      <c r="BW2761" s="18"/>
      <c r="BX2761" s="18"/>
      <c r="BY2761" s="18"/>
      <c r="BZ2761" s="18"/>
      <c r="CA2761" s="18"/>
      <c r="CB2761" s="18"/>
      <c r="CC2761" s="18"/>
      <c r="CD2761" s="18"/>
      <c r="CE2761" s="18"/>
      <c r="CF2761" s="18"/>
      <c r="CG2761" s="18"/>
      <c r="CH2761" s="18"/>
      <c r="CI2761" s="18"/>
      <c r="CJ2761" s="18"/>
      <c r="CK2761" s="18"/>
      <c r="CL2761" s="18"/>
      <c r="CM2761" s="18"/>
      <c r="CN2761" s="18"/>
      <c r="CO2761" s="18"/>
      <c r="CP2761" s="18"/>
      <c r="CQ2761" s="18"/>
      <c r="CR2761" s="18"/>
      <c r="CS2761" s="18"/>
      <c r="CT2761" s="18"/>
      <c r="CU2761" s="18"/>
      <c r="CV2761" s="18"/>
      <c r="CW2761" s="18"/>
      <c r="CX2761" s="18"/>
      <c r="CY2761" s="18"/>
      <c r="CZ2761" s="18"/>
      <c r="DA2761" s="18"/>
      <c r="DB2761" s="18"/>
      <c r="DC2761" s="18"/>
      <c r="DD2761" s="18"/>
      <c r="DE2761" s="18"/>
      <c r="DF2761" s="18"/>
      <c r="DG2761" s="18"/>
      <c r="DH2761" s="18"/>
      <c r="DI2761" s="18"/>
      <c r="DJ2761" s="18"/>
      <c r="DK2761" s="18"/>
      <c r="DL2761" s="18"/>
      <c r="DM2761" s="18"/>
      <c r="DN2761" s="18"/>
      <c r="DO2761" s="18"/>
      <c r="DP2761" s="18"/>
      <c r="DQ2761" s="18"/>
      <c r="DR2761" s="18"/>
      <c r="DS2761" s="18"/>
      <c r="DT2761" s="18"/>
      <c r="DU2761" s="18"/>
      <c r="DV2761" s="18"/>
      <c r="DW2761" s="18"/>
      <c r="DX2761" s="18"/>
      <c r="DY2761" s="18"/>
      <c r="DZ2761" s="18"/>
      <c r="EA2761" s="18"/>
      <c r="EB2761" s="18"/>
      <c r="EC2761" s="18"/>
      <c r="ED2761" s="18"/>
      <c r="EE2761" s="18"/>
      <c r="EF2761" s="18"/>
      <c r="EG2761" s="18"/>
      <c r="EH2761" s="18"/>
      <c r="EI2761" s="18"/>
      <c r="EJ2761" s="18"/>
      <c r="EK2761" s="18"/>
      <c r="EL2761" s="18"/>
      <c r="EM2761" s="18"/>
      <c r="EN2761" s="18"/>
      <c r="EO2761" s="18"/>
      <c r="EP2761" s="18"/>
      <c r="EQ2761" s="18"/>
      <c r="ER2761" s="18"/>
      <c r="ES2761" s="18"/>
      <c r="ET2761" s="18"/>
      <c r="EU2761" s="18"/>
      <c r="EV2761" s="18"/>
      <c r="EW2761" s="18"/>
      <c r="EX2761" s="18"/>
      <c r="EY2761" s="18"/>
      <c r="EZ2761" s="18"/>
      <c r="FA2761" s="18"/>
      <c r="FB2761" s="18"/>
      <c r="FC2761" s="18"/>
      <c r="FD2761" s="18"/>
      <c r="FE2761" s="18"/>
      <c r="FF2761" s="18"/>
      <c r="FG2761" s="18"/>
      <c r="FH2761" s="18"/>
      <c r="FI2761" s="18"/>
      <c r="FJ2761" s="18"/>
      <c r="FK2761" s="18"/>
      <c r="FL2761" s="18"/>
      <c r="FM2761" s="18"/>
      <c r="FN2761" s="18"/>
      <c r="FO2761" s="18"/>
      <c r="FP2761" s="18"/>
      <c r="FQ2761" s="18"/>
      <c r="FR2761" s="18"/>
      <c r="FS2761" s="18"/>
      <c r="FT2761" s="18"/>
      <c r="FU2761" s="18"/>
      <c r="FV2761" s="18"/>
      <c r="FW2761" s="18"/>
      <c r="FX2761" s="18"/>
      <c r="FY2761" s="18"/>
      <c r="FZ2761" s="18"/>
      <c r="GA2761" s="18"/>
      <c r="GB2761" s="18"/>
      <c r="GC2761" s="18"/>
      <c r="GD2761" s="18"/>
      <c r="GE2761" s="18"/>
      <c r="GF2761" s="18"/>
      <c r="GG2761" s="18"/>
      <c r="GH2761" s="18"/>
      <c r="GI2761" s="18"/>
      <c r="GJ2761" s="18"/>
      <c r="GK2761" s="18"/>
      <c r="GL2761" s="18"/>
      <c r="GM2761" s="18"/>
      <c r="GN2761" s="18"/>
      <c r="GO2761" s="18"/>
      <c r="GP2761" s="18"/>
      <c r="GQ2761" s="18"/>
      <c r="GR2761" s="18"/>
      <c r="GS2761" s="18"/>
      <c r="GT2761" s="18"/>
    </row>
    <row r="2762" spans="1:202" x14ac:dyDescent="0.2">
      <c r="A2762" s="122"/>
      <c r="B2762" s="3"/>
      <c r="C2762" s="3"/>
      <c r="D2762" s="4"/>
      <c r="E2762" s="5"/>
      <c r="F2762" s="19"/>
      <c r="G2762" s="6"/>
      <c r="H2762" s="5"/>
      <c r="I2762" s="5"/>
      <c r="J2762" s="5"/>
      <c r="K2762" s="3"/>
      <c r="L2762" s="20"/>
      <c r="M2762" s="8"/>
      <c r="N2762" s="3"/>
      <c r="O2762" s="3"/>
      <c r="P2762" s="21"/>
      <c r="Q2762" s="2"/>
      <c r="R2762" s="9"/>
      <c r="S2762" s="9"/>
      <c r="T2762" s="9"/>
      <c r="U2762" s="9"/>
      <c r="V2762" s="9"/>
      <c r="W2762" s="9"/>
      <c r="X2762" s="9"/>
      <c r="Y2762" s="9"/>
      <c r="Z2762" s="9"/>
      <c r="AA2762" s="9"/>
      <c r="AB2762" s="9"/>
      <c r="AC2762" s="9"/>
      <c r="AD2762" s="9"/>
      <c r="AE2762" s="9"/>
      <c r="AF2762" s="59"/>
      <c r="AG2762" s="15"/>
      <c r="AH2762" s="15"/>
      <c r="AI2762" s="4"/>
      <c r="AJ2762" s="16"/>
      <c r="AK2762" s="4"/>
      <c r="AL2762" s="59"/>
      <c r="AM2762" s="16"/>
      <c r="AN2762" s="15"/>
      <c r="AO2762" s="9"/>
      <c r="AP2762" s="17"/>
      <c r="AQ2762" s="15"/>
      <c r="AR2762" s="10"/>
      <c r="AS2762" s="59"/>
      <c r="AT2762" s="18"/>
      <c r="AU2762" s="18"/>
      <c r="AV2762" s="40"/>
      <c r="AW2762" s="18"/>
      <c r="AX2762" s="18"/>
      <c r="AY2762" s="18"/>
      <c r="AZ2762" s="18"/>
      <c r="BA2762" s="18"/>
      <c r="BB2762" s="18"/>
      <c r="BC2762" s="18"/>
      <c r="BD2762" s="18"/>
      <c r="BE2762" s="18"/>
      <c r="BF2762" s="18"/>
      <c r="BG2762" s="18"/>
      <c r="BH2762" s="18"/>
      <c r="BI2762" s="18"/>
      <c r="BJ2762" s="18"/>
      <c r="BK2762" s="18"/>
      <c r="BL2762" s="18"/>
      <c r="BM2762" s="18"/>
      <c r="BN2762" s="18"/>
      <c r="BO2762" s="18"/>
      <c r="BP2762" s="18"/>
      <c r="BQ2762" s="18"/>
      <c r="BR2762" s="18"/>
      <c r="BS2762" s="18"/>
      <c r="BT2762" s="18"/>
      <c r="BU2762" s="18"/>
      <c r="BV2762" s="18"/>
      <c r="BW2762" s="18"/>
      <c r="BX2762" s="18"/>
      <c r="BY2762" s="18"/>
      <c r="BZ2762" s="18"/>
      <c r="CA2762" s="18"/>
      <c r="CB2762" s="18"/>
      <c r="CC2762" s="18"/>
      <c r="CD2762" s="18"/>
      <c r="CE2762" s="18"/>
      <c r="CF2762" s="18"/>
      <c r="CG2762" s="18"/>
      <c r="CH2762" s="18"/>
      <c r="CI2762" s="18"/>
      <c r="CJ2762" s="18"/>
      <c r="CK2762" s="18"/>
      <c r="CL2762" s="18"/>
      <c r="CM2762" s="18"/>
      <c r="CN2762" s="18"/>
      <c r="CO2762" s="18"/>
      <c r="CP2762" s="18"/>
      <c r="CQ2762" s="18"/>
      <c r="CR2762" s="18"/>
      <c r="CS2762" s="18"/>
      <c r="CT2762" s="18"/>
      <c r="CU2762" s="18"/>
      <c r="CV2762" s="18"/>
      <c r="CW2762" s="18"/>
      <c r="CX2762" s="18"/>
      <c r="CY2762" s="18"/>
      <c r="CZ2762" s="18"/>
      <c r="DA2762" s="18"/>
      <c r="DB2762" s="18"/>
      <c r="DC2762" s="18"/>
      <c r="DD2762" s="18"/>
      <c r="DE2762" s="18"/>
      <c r="DF2762" s="18"/>
      <c r="DG2762" s="18"/>
      <c r="DH2762" s="18"/>
      <c r="DI2762" s="18"/>
      <c r="DJ2762" s="18"/>
      <c r="DK2762" s="18"/>
      <c r="DL2762" s="18"/>
      <c r="DM2762" s="18"/>
      <c r="DN2762" s="18"/>
      <c r="DO2762" s="18"/>
      <c r="DP2762" s="18"/>
      <c r="DQ2762" s="18"/>
      <c r="DR2762" s="18"/>
      <c r="DS2762" s="18"/>
      <c r="DT2762" s="18"/>
      <c r="DU2762" s="18"/>
      <c r="DV2762" s="18"/>
      <c r="DW2762" s="18"/>
      <c r="DX2762" s="18"/>
      <c r="DY2762" s="18"/>
      <c r="DZ2762" s="18"/>
      <c r="EA2762" s="18"/>
      <c r="EB2762" s="18"/>
      <c r="EC2762" s="18"/>
      <c r="ED2762" s="18"/>
      <c r="EE2762" s="18"/>
      <c r="EF2762" s="18"/>
      <c r="EG2762" s="18"/>
      <c r="EH2762" s="18"/>
      <c r="EI2762" s="18"/>
      <c r="EJ2762" s="18"/>
      <c r="EK2762" s="18"/>
      <c r="EL2762" s="18"/>
      <c r="EM2762" s="18"/>
      <c r="EN2762" s="18"/>
      <c r="EO2762" s="18"/>
      <c r="EP2762" s="18"/>
      <c r="EQ2762" s="18"/>
      <c r="ER2762" s="18"/>
      <c r="ES2762" s="18"/>
      <c r="ET2762" s="18"/>
      <c r="EU2762" s="18"/>
      <c r="EV2762" s="18"/>
      <c r="EW2762" s="18"/>
      <c r="EX2762" s="18"/>
      <c r="EY2762" s="18"/>
      <c r="EZ2762" s="18"/>
      <c r="FA2762" s="18"/>
      <c r="FB2762" s="18"/>
      <c r="FC2762" s="18"/>
      <c r="FD2762" s="18"/>
      <c r="FE2762" s="18"/>
      <c r="FF2762" s="18"/>
      <c r="FG2762" s="18"/>
      <c r="FH2762" s="18"/>
      <c r="FI2762" s="18"/>
      <c r="FJ2762" s="18"/>
      <c r="FK2762" s="18"/>
      <c r="FL2762" s="18"/>
      <c r="FM2762" s="18"/>
      <c r="FN2762" s="18"/>
      <c r="FO2762" s="18"/>
      <c r="FP2762" s="18"/>
      <c r="FQ2762" s="18"/>
      <c r="FR2762" s="18"/>
      <c r="FS2762" s="18"/>
      <c r="FT2762" s="18"/>
      <c r="FU2762" s="18"/>
      <c r="FV2762" s="18"/>
      <c r="FW2762" s="18"/>
      <c r="FX2762" s="18"/>
      <c r="FY2762" s="18"/>
      <c r="FZ2762" s="18"/>
      <c r="GA2762" s="18"/>
      <c r="GB2762" s="18"/>
      <c r="GC2762" s="18"/>
      <c r="GD2762" s="18"/>
      <c r="GE2762" s="18"/>
      <c r="GF2762" s="18"/>
      <c r="GG2762" s="18"/>
      <c r="GH2762" s="18"/>
      <c r="GI2762" s="18"/>
      <c r="GJ2762" s="18"/>
      <c r="GK2762" s="18"/>
      <c r="GL2762" s="18"/>
      <c r="GM2762" s="18"/>
      <c r="GN2762" s="18"/>
      <c r="GO2762" s="18"/>
      <c r="GP2762" s="18"/>
      <c r="GQ2762" s="18"/>
      <c r="GR2762" s="18"/>
      <c r="GS2762" s="18"/>
      <c r="GT2762" s="18"/>
    </row>
    <row r="2763" spans="1:202" x14ac:dyDescent="0.2">
      <c r="A2763" s="122"/>
      <c r="B2763" s="3"/>
      <c r="C2763" s="3"/>
      <c r="D2763" s="4"/>
      <c r="E2763" s="5"/>
      <c r="F2763" s="19"/>
      <c r="G2763" s="6"/>
      <c r="H2763" s="5"/>
      <c r="I2763" s="5"/>
      <c r="J2763" s="5"/>
      <c r="K2763" s="3"/>
      <c r="L2763" s="20"/>
      <c r="M2763" s="8"/>
      <c r="N2763" s="3"/>
      <c r="O2763" s="3"/>
      <c r="P2763" s="21"/>
      <c r="Q2763" s="2"/>
      <c r="R2763" s="9"/>
      <c r="S2763" s="9"/>
      <c r="T2763" s="9"/>
      <c r="U2763" s="9"/>
      <c r="V2763" s="9"/>
      <c r="W2763" s="9"/>
      <c r="X2763" s="9"/>
      <c r="Y2763" s="9"/>
      <c r="Z2763" s="9"/>
      <c r="AA2763" s="9"/>
      <c r="AB2763" s="9"/>
      <c r="AC2763" s="9"/>
      <c r="AD2763" s="9"/>
      <c r="AE2763" s="9"/>
      <c r="AF2763" s="59"/>
      <c r="AG2763" s="15"/>
      <c r="AH2763" s="15"/>
      <c r="AI2763" s="4"/>
      <c r="AJ2763" s="16"/>
      <c r="AK2763" s="4"/>
      <c r="AL2763" s="59"/>
      <c r="AM2763" s="16"/>
      <c r="AN2763" s="15"/>
      <c r="AO2763" s="9"/>
      <c r="AP2763" s="17"/>
      <c r="AQ2763" s="15"/>
      <c r="AR2763" s="10"/>
      <c r="AS2763" s="59"/>
      <c r="AT2763" s="18"/>
      <c r="AU2763" s="18"/>
      <c r="AV2763" s="40"/>
      <c r="AW2763" s="18"/>
      <c r="AX2763" s="18"/>
      <c r="AY2763" s="18"/>
      <c r="AZ2763" s="18"/>
      <c r="BA2763" s="18"/>
      <c r="BB2763" s="18"/>
      <c r="BC2763" s="18"/>
      <c r="BD2763" s="18"/>
      <c r="BE2763" s="18"/>
      <c r="BF2763" s="18"/>
      <c r="BG2763" s="18"/>
      <c r="BH2763" s="18"/>
      <c r="BI2763" s="18"/>
      <c r="BJ2763" s="18"/>
      <c r="BK2763" s="18"/>
      <c r="BL2763" s="18"/>
      <c r="BM2763" s="18"/>
      <c r="BN2763" s="18"/>
      <c r="BO2763" s="18"/>
      <c r="BP2763" s="18"/>
      <c r="BQ2763" s="18"/>
      <c r="BR2763" s="18"/>
      <c r="BS2763" s="18"/>
      <c r="BT2763" s="18"/>
      <c r="BU2763" s="18"/>
      <c r="BV2763" s="18"/>
      <c r="BW2763" s="18"/>
      <c r="BX2763" s="18"/>
      <c r="BY2763" s="18"/>
      <c r="BZ2763" s="18"/>
      <c r="CA2763" s="18"/>
      <c r="CB2763" s="18"/>
      <c r="CC2763" s="18"/>
      <c r="CD2763" s="18"/>
      <c r="CE2763" s="18"/>
      <c r="CF2763" s="18"/>
      <c r="CG2763" s="18"/>
      <c r="CH2763" s="18"/>
      <c r="CI2763" s="18"/>
      <c r="CJ2763" s="18"/>
      <c r="CK2763" s="18"/>
      <c r="CL2763" s="18"/>
      <c r="CM2763" s="18"/>
      <c r="CN2763" s="18"/>
      <c r="CO2763" s="18"/>
      <c r="CP2763" s="18"/>
      <c r="CQ2763" s="18"/>
      <c r="CR2763" s="18"/>
      <c r="CS2763" s="18"/>
      <c r="CT2763" s="18"/>
      <c r="CU2763" s="18"/>
      <c r="CV2763" s="18"/>
      <c r="CW2763" s="18"/>
      <c r="CX2763" s="18"/>
      <c r="CY2763" s="18"/>
      <c r="CZ2763" s="18"/>
      <c r="DA2763" s="18"/>
      <c r="DB2763" s="18"/>
      <c r="DC2763" s="18"/>
      <c r="DD2763" s="18"/>
      <c r="DE2763" s="18"/>
      <c r="DF2763" s="18"/>
      <c r="DG2763" s="18"/>
      <c r="DH2763" s="18"/>
      <c r="DI2763" s="18"/>
      <c r="DJ2763" s="18"/>
      <c r="DK2763" s="18"/>
      <c r="DL2763" s="18"/>
      <c r="DM2763" s="18"/>
      <c r="DN2763" s="18"/>
      <c r="DO2763" s="18"/>
      <c r="DP2763" s="18"/>
      <c r="DQ2763" s="18"/>
      <c r="DR2763" s="18"/>
      <c r="DS2763" s="18"/>
      <c r="DT2763" s="18"/>
      <c r="DU2763" s="18"/>
      <c r="DV2763" s="18"/>
      <c r="DW2763" s="18"/>
      <c r="DX2763" s="18"/>
      <c r="DY2763" s="18"/>
      <c r="DZ2763" s="18"/>
      <c r="EA2763" s="18"/>
      <c r="EB2763" s="18"/>
      <c r="EC2763" s="18"/>
      <c r="ED2763" s="18"/>
      <c r="EE2763" s="18"/>
      <c r="EF2763" s="18"/>
      <c r="EG2763" s="18"/>
      <c r="EH2763" s="18"/>
      <c r="EI2763" s="18"/>
      <c r="EJ2763" s="18"/>
      <c r="EK2763" s="18"/>
      <c r="EL2763" s="18"/>
      <c r="EM2763" s="18"/>
      <c r="EN2763" s="18"/>
      <c r="EO2763" s="18"/>
      <c r="EP2763" s="18"/>
      <c r="EQ2763" s="18"/>
      <c r="ER2763" s="18"/>
      <c r="ES2763" s="18"/>
      <c r="ET2763" s="18"/>
      <c r="EU2763" s="18"/>
      <c r="EV2763" s="18"/>
      <c r="EW2763" s="18"/>
      <c r="EX2763" s="18"/>
      <c r="EY2763" s="18"/>
      <c r="EZ2763" s="18"/>
      <c r="FA2763" s="18"/>
      <c r="FB2763" s="18"/>
      <c r="FC2763" s="18"/>
      <c r="FD2763" s="18"/>
      <c r="FE2763" s="18"/>
      <c r="FF2763" s="18"/>
      <c r="FG2763" s="18"/>
      <c r="FH2763" s="18"/>
      <c r="FI2763" s="18"/>
      <c r="FJ2763" s="18"/>
      <c r="FK2763" s="18"/>
      <c r="FL2763" s="18"/>
      <c r="FM2763" s="18"/>
      <c r="FN2763" s="18"/>
      <c r="FO2763" s="18"/>
      <c r="FP2763" s="18"/>
      <c r="FQ2763" s="18"/>
      <c r="FR2763" s="18"/>
      <c r="FS2763" s="18"/>
      <c r="FT2763" s="18"/>
      <c r="FU2763" s="18"/>
      <c r="FV2763" s="18"/>
      <c r="FW2763" s="18"/>
      <c r="FX2763" s="18"/>
      <c r="FY2763" s="18"/>
      <c r="FZ2763" s="18"/>
      <c r="GA2763" s="18"/>
      <c r="GB2763" s="18"/>
      <c r="GC2763" s="18"/>
      <c r="GD2763" s="18"/>
      <c r="GE2763" s="18"/>
      <c r="GF2763" s="18"/>
      <c r="GG2763" s="18"/>
      <c r="GH2763" s="18"/>
      <c r="GI2763" s="18"/>
      <c r="GJ2763" s="18"/>
      <c r="GK2763" s="18"/>
      <c r="GL2763" s="18"/>
      <c r="GM2763" s="18"/>
      <c r="GN2763" s="18"/>
      <c r="GO2763" s="18"/>
      <c r="GP2763" s="18"/>
      <c r="GQ2763" s="18"/>
      <c r="GR2763" s="18"/>
      <c r="GS2763" s="18"/>
      <c r="GT2763" s="18"/>
    </row>
    <row r="2764" spans="1:202" x14ac:dyDescent="0.2">
      <c r="A2764" s="122"/>
      <c r="B2764" s="3"/>
      <c r="C2764" s="3"/>
      <c r="D2764" s="4"/>
      <c r="E2764" s="5"/>
      <c r="F2764" s="19"/>
      <c r="G2764" s="6"/>
      <c r="H2764" s="5"/>
      <c r="I2764" s="5"/>
      <c r="J2764" s="5"/>
      <c r="K2764" s="3"/>
      <c r="L2764" s="20"/>
      <c r="M2764" s="8"/>
      <c r="N2764" s="3"/>
      <c r="O2764" s="3"/>
      <c r="P2764" s="21"/>
      <c r="Q2764" s="2"/>
      <c r="R2764" s="9"/>
      <c r="S2764" s="9"/>
      <c r="T2764" s="9"/>
      <c r="U2764" s="9"/>
      <c r="V2764" s="9"/>
      <c r="W2764" s="9"/>
      <c r="X2764" s="9"/>
      <c r="Y2764" s="9"/>
      <c r="Z2764" s="9"/>
      <c r="AA2764" s="9"/>
      <c r="AB2764" s="9"/>
      <c r="AC2764" s="9"/>
      <c r="AD2764" s="9"/>
      <c r="AE2764" s="9"/>
      <c r="AF2764" s="59"/>
      <c r="AG2764" s="15"/>
      <c r="AH2764" s="15"/>
      <c r="AI2764" s="4"/>
      <c r="AJ2764" s="16"/>
      <c r="AK2764" s="4"/>
      <c r="AL2764" s="59"/>
      <c r="AM2764" s="16"/>
      <c r="AN2764" s="15"/>
      <c r="AO2764" s="9"/>
      <c r="AP2764" s="17"/>
      <c r="AQ2764" s="15"/>
      <c r="AR2764" s="10"/>
      <c r="AS2764" s="59"/>
      <c r="AT2764" s="18"/>
      <c r="AU2764" s="18"/>
      <c r="AV2764" s="40"/>
      <c r="AW2764" s="18"/>
      <c r="AX2764" s="18"/>
      <c r="AY2764" s="18"/>
      <c r="AZ2764" s="18"/>
      <c r="BA2764" s="18"/>
      <c r="BB2764" s="18"/>
      <c r="BC2764" s="18"/>
      <c r="BD2764" s="18"/>
      <c r="BE2764" s="18"/>
      <c r="BF2764" s="18"/>
      <c r="BG2764" s="18"/>
      <c r="BH2764" s="18"/>
      <c r="BI2764" s="18"/>
      <c r="BJ2764" s="18"/>
      <c r="BK2764" s="18"/>
      <c r="BL2764" s="18"/>
      <c r="BM2764" s="18"/>
      <c r="BN2764" s="18"/>
      <c r="BO2764" s="18"/>
      <c r="BP2764" s="18"/>
      <c r="BQ2764" s="18"/>
      <c r="BR2764" s="18"/>
      <c r="BS2764" s="18"/>
      <c r="BT2764" s="18"/>
      <c r="BU2764" s="18"/>
      <c r="BV2764" s="18"/>
      <c r="BW2764" s="18"/>
      <c r="BX2764" s="18"/>
      <c r="BY2764" s="18"/>
      <c r="BZ2764" s="18"/>
      <c r="CA2764" s="18"/>
      <c r="CB2764" s="18"/>
      <c r="CC2764" s="18"/>
      <c r="CD2764" s="18"/>
      <c r="CE2764" s="18"/>
      <c r="CF2764" s="18"/>
      <c r="CG2764" s="18"/>
      <c r="CH2764" s="18"/>
      <c r="CI2764" s="18"/>
      <c r="CJ2764" s="18"/>
      <c r="CK2764" s="18"/>
      <c r="CL2764" s="18"/>
      <c r="CM2764" s="18"/>
      <c r="CN2764" s="18"/>
      <c r="CO2764" s="18"/>
      <c r="CP2764" s="18"/>
      <c r="CQ2764" s="18"/>
      <c r="CR2764" s="18"/>
      <c r="CS2764" s="18"/>
      <c r="CT2764" s="18"/>
      <c r="CU2764" s="18"/>
      <c r="CV2764" s="18"/>
      <c r="CW2764" s="18"/>
      <c r="CX2764" s="18"/>
      <c r="CY2764" s="18"/>
      <c r="CZ2764" s="18"/>
      <c r="DA2764" s="18"/>
      <c r="DB2764" s="18"/>
      <c r="DC2764" s="18"/>
      <c r="DD2764" s="18"/>
      <c r="DE2764" s="18"/>
      <c r="DF2764" s="18"/>
      <c r="DG2764" s="18"/>
      <c r="DH2764" s="18"/>
      <c r="DI2764" s="18"/>
      <c r="DJ2764" s="18"/>
      <c r="DK2764" s="18"/>
      <c r="DL2764" s="18"/>
      <c r="DM2764" s="18"/>
      <c r="DN2764" s="18"/>
      <c r="DO2764" s="18"/>
      <c r="DP2764" s="18"/>
      <c r="DQ2764" s="18"/>
      <c r="DR2764" s="18"/>
      <c r="DS2764" s="18"/>
      <c r="DT2764" s="18"/>
      <c r="DU2764" s="18"/>
      <c r="DV2764" s="18"/>
      <c r="DW2764" s="18"/>
      <c r="DX2764" s="18"/>
      <c r="DY2764" s="18"/>
      <c r="DZ2764" s="18"/>
      <c r="EA2764" s="18"/>
      <c r="EB2764" s="18"/>
      <c r="EC2764" s="18"/>
      <c r="ED2764" s="18"/>
      <c r="EE2764" s="18"/>
      <c r="EF2764" s="18"/>
      <c r="EG2764" s="18"/>
      <c r="EH2764" s="18"/>
      <c r="EI2764" s="18"/>
      <c r="EJ2764" s="18"/>
      <c r="EK2764" s="18"/>
      <c r="EL2764" s="18"/>
      <c r="EM2764" s="18"/>
      <c r="EN2764" s="18"/>
      <c r="EO2764" s="18"/>
      <c r="EP2764" s="18"/>
      <c r="EQ2764" s="18"/>
      <c r="ER2764" s="18"/>
      <c r="ES2764" s="18"/>
      <c r="ET2764" s="18"/>
      <c r="EU2764" s="18"/>
      <c r="EV2764" s="18"/>
      <c r="EW2764" s="18"/>
      <c r="EX2764" s="18"/>
      <c r="EY2764" s="18"/>
      <c r="EZ2764" s="18"/>
      <c r="FA2764" s="18"/>
      <c r="FB2764" s="18"/>
      <c r="FC2764" s="18"/>
      <c r="FD2764" s="18"/>
      <c r="FE2764" s="18"/>
      <c r="FF2764" s="18"/>
      <c r="FG2764" s="18"/>
      <c r="FH2764" s="18"/>
      <c r="FI2764" s="18"/>
      <c r="FJ2764" s="18"/>
      <c r="FK2764" s="18"/>
      <c r="FL2764" s="18"/>
      <c r="FM2764" s="18"/>
      <c r="FN2764" s="18"/>
      <c r="FO2764" s="18"/>
      <c r="FP2764" s="18"/>
      <c r="FQ2764" s="18"/>
      <c r="FR2764" s="18"/>
      <c r="FS2764" s="18"/>
      <c r="FT2764" s="18"/>
      <c r="FU2764" s="18"/>
      <c r="FV2764" s="18"/>
      <c r="FW2764" s="18"/>
      <c r="FX2764" s="18"/>
      <c r="FY2764" s="18"/>
      <c r="FZ2764" s="18"/>
      <c r="GA2764" s="18"/>
      <c r="GB2764" s="18"/>
      <c r="GC2764" s="18"/>
      <c r="GD2764" s="18"/>
      <c r="GE2764" s="18"/>
      <c r="GF2764" s="18"/>
      <c r="GG2764" s="18"/>
      <c r="GH2764" s="18"/>
      <c r="GI2764" s="18"/>
      <c r="GJ2764" s="18"/>
      <c r="GK2764" s="18"/>
      <c r="GL2764" s="18"/>
      <c r="GM2764" s="18"/>
      <c r="GN2764" s="18"/>
      <c r="GO2764" s="18"/>
      <c r="GP2764" s="18"/>
      <c r="GQ2764" s="18"/>
      <c r="GR2764" s="18"/>
      <c r="GS2764" s="18"/>
      <c r="GT2764" s="18"/>
    </row>
    <row r="2765" spans="1:202" x14ac:dyDescent="0.2">
      <c r="A2765" s="122"/>
      <c r="B2765" s="3"/>
      <c r="C2765" s="3"/>
      <c r="D2765" s="4"/>
      <c r="E2765" s="5"/>
      <c r="F2765" s="19"/>
      <c r="G2765" s="6"/>
      <c r="H2765" s="5"/>
      <c r="I2765" s="5"/>
      <c r="J2765" s="5"/>
      <c r="K2765" s="3"/>
      <c r="L2765" s="20"/>
      <c r="M2765" s="8"/>
      <c r="N2765" s="3"/>
      <c r="O2765" s="3"/>
      <c r="P2765" s="21"/>
      <c r="Q2765" s="2"/>
      <c r="R2765" s="9"/>
      <c r="S2765" s="9"/>
      <c r="T2765" s="9"/>
      <c r="U2765" s="9"/>
      <c r="V2765" s="9"/>
      <c r="W2765" s="9"/>
      <c r="X2765" s="9"/>
      <c r="Y2765" s="9"/>
      <c r="Z2765" s="9"/>
      <c r="AA2765" s="9"/>
      <c r="AB2765" s="9"/>
      <c r="AC2765" s="9"/>
      <c r="AD2765" s="9"/>
      <c r="AE2765" s="9"/>
      <c r="AF2765" s="59"/>
      <c r="AG2765" s="15"/>
      <c r="AH2765" s="15"/>
      <c r="AI2765" s="4"/>
      <c r="AJ2765" s="16"/>
      <c r="AK2765" s="4"/>
      <c r="AL2765" s="59"/>
      <c r="AM2765" s="16"/>
      <c r="AN2765" s="15"/>
      <c r="AO2765" s="9"/>
      <c r="AP2765" s="17"/>
      <c r="AQ2765" s="15"/>
      <c r="AR2765" s="10"/>
      <c r="AS2765" s="59"/>
      <c r="AT2765" s="18"/>
      <c r="AU2765" s="18"/>
      <c r="AV2765" s="40"/>
      <c r="AW2765" s="18"/>
      <c r="AX2765" s="18"/>
      <c r="AY2765" s="18"/>
      <c r="AZ2765" s="18"/>
      <c r="BA2765" s="18"/>
      <c r="BB2765" s="18"/>
      <c r="BC2765" s="18"/>
      <c r="BD2765" s="18"/>
      <c r="BE2765" s="18"/>
      <c r="BF2765" s="18"/>
      <c r="BG2765" s="18"/>
      <c r="BH2765" s="18"/>
      <c r="BI2765" s="18"/>
      <c r="BJ2765" s="18"/>
      <c r="BK2765" s="18"/>
      <c r="BL2765" s="18"/>
      <c r="BM2765" s="18"/>
      <c r="BN2765" s="18"/>
      <c r="BO2765" s="18"/>
      <c r="BP2765" s="18"/>
      <c r="BQ2765" s="18"/>
      <c r="BR2765" s="18"/>
      <c r="BS2765" s="18"/>
      <c r="BT2765" s="18"/>
      <c r="BU2765" s="18"/>
      <c r="BV2765" s="18"/>
      <c r="BW2765" s="18"/>
      <c r="BX2765" s="18"/>
      <c r="BY2765" s="18"/>
      <c r="BZ2765" s="18"/>
      <c r="CA2765" s="18"/>
      <c r="CB2765" s="18"/>
      <c r="CC2765" s="18"/>
      <c r="CD2765" s="18"/>
      <c r="CE2765" s="18"/>
      <c r="CF2765" s="18"/>
      <c r="CG2765" s="18"/>
      <c r="CH2765" s="18"/>
      <c r="CI2765" s="18"/>
      <c r="CJ2765" s="18"/>
      <c r="CK2765" s="18"/>
      <c r="CL2765" s="18"/>
      <c r="CM2765" s="18"/>
      <c r="CN2765" s="18"/>
      <c r="CO2765" s="18"/>
      <c r="CP2765" s="18"/>
      <c r="CQ2765" s="18"/>
      <c r="CR2765" s="18"/>
      <c r="CS2765" s="18"/>
      <c r="CT2765" s="18"/>
      <c r="CU2765" s="18"/>
      <c r="CV2765" s="18"/>
      <c r="CW2765" s="18"/>
      <c r="CX2765" s="18"/>
      <c r="CY2765" s="18"/>
      <c r="CZ2765" s="18"/>
      <c r="DA2765" s="18"/>
      <c r="DB2765" s="18"/>
      <c r="DC2765" s="18"/>
      <c r="DD2765" s="18"/>
      <c r="DE2765" s="18"/>
      <c r="DF2765" s="18"/>
      <c r="DG2765" s="18"/>
      <c r="DH2765" s="18"/>
      <c r="DI2765" s="18"/>
      <c r="DJ2765" s="18"/>
      <c r="DK2765" s="18"/>
      <c r="DL2765" s="18"/>
      <c r="DM2765" s="18"/>
      <c r="DN2765" s="18"/>
      <c r="DO2765" s="18"/>
      <c r="DP2765" s="18"/>
      <c r="DQ2765" s="18"/>
      <c r="DR2765" s="18"/>
      <c r="DS2765" s="18"/>
      <c r="DT2765" s="18"/>
      <c r="DU2765" s="18"/>
      <c r="DV2765" s="18"/>
      <c r="DW2765" s="18"/>
      <c r="DX2765" s="18"/>
      <c r="DY2765" s="18"/>
      <c r="DZ2765" s="18"/>
      <c r="EA2765" s="18"/>
      <c r="EB2765" s="18"/>
      <c r="EC2765" s="18"/>
      <c r="ED2765" s="18"/>
      <c r="EE2765" s="18"/>
      <c r="EF2765" s="18"/>
      <c r="EG2765" s="18"/>
      <c r="EH2765" s="18"/>
      <c r="EI2765" s="18"/>
      <c r="EJ2765" s="18"/>
      <c r="EK2765" s="18"/>
      <c r="EL2765" s="18"/>
      <c r="EM2765" s="18"/>
      <c r="EN2765" s="18"/>
      <c r="EO2765" s="18"/>
      <c r="EP2765" s="18"/>
      <c r="EQ2765" s="18"/>
      <c r="ER2765" s="18"/>
      <c r="ES2765" s="18"/>
      <c r="ET2765" s="18"/>
      <c r="EU2765" s="18"/>
      <c r="EV2765" s="18"/>
      <c r="EW2765" s="18"/>
      <c r="EX2765" s="18"/>
      <c r="EY2765" s="18"/>
      <c r="EZ2765" s="18"/>
      <c r="FA2765" s="18"/>
      <c r="FB2765" s="18"/>
      <c r="FC2765" s="18"/>
      <c r="FD2765" s="18"/>
      <c r="FE2765" s="18"/>
      <c r="FF2765" s="18"/>
      <c r="FG2765" s="18"/>
      <c r="FH2765" s="18"/>
      <c r="FI2765" s="18"/>
      <c r="FJ2765" s="18"/>
      <c r="FK2765" s="18"/>
      <c r="FL2765" s="18"/>
      <c r="FM2765" s="18"/>
      <c r="FN2765" s="18"/>
      <c r="FO2765" s="18"/>
      <c r="FP2765" s="18"/>
      <c r="FQ2765" s="18"/>
      <c r="FR2765" s="18"/>
      <c r="FS2765" s="18"/>
      <c r="FT2765" s="18"/>
      <c r="FU2765" s="18"/>
      <c r="FV2765" s="18"/>
      <c r="FW2765" s="18"/>
      <c r="FX2765" s="18"/>
      <c r="FY2765" s="18"/>
      <c r="FZ2765" s="18"/>
      <c r="GA2765" s="18"/>
      <c r="GB2765" s="18"/>
      <c r="GC2765" s="18"/>
      <c r="GD2765" s="18"/>
      <c r="GE2765" s="18"/>
      <c r="GF2765" s="18"/>
      <c r="GG2765" s="18"/>
      <c r="GH2765" s="18"/>
      <c r="GI2765" s="18"/>
      <c r="GJ2765" s="18"/>
      <c r="GK2765" s="18"/>
      <c r="GL2765" s="18"/>
      <c r="GM2765" s="18"/>
      <c r="GN2765" s="18"/>
      <c r="GO2765" s="18"/>
      <c r="GP2765" s="18"/>
      <c r="GQ2765" s="18"/>
      <c r="GR2765" s="18"/>
      <c r="GS2765" s="18"/>
      <c r="GT2765" s="18"/>
    </row>
    <row r="2766" spans="1:202" x14ac:dyDescent="0.2">
      <c r="A2766" s="122"/>
      <c r="B2766" s="3"/>
      <c r="C2766" s="3"/>
      <c r="D2766" s="4"/>
      <c r="E2766" s="5"/>
      <c r="F2766" s="19"/>
      <c r="G2766" s="6"/>
      <c r="H2766" s="5"/>
      <c r="I2766" s="5"/>
      <c r="J2766" s="5"/>
      <c r="K2766" s="3"/>
      <c r="L2766" s="20"/>
      <c r="M2766" s="8"/>
      <c r="N2766" s="3"/>
      <c r="O2766" s="3"/>
      <c r="P2766" s="21"/>
      <c r="Q2766" s="2"/>
      <c r="R2766" s="9"/>
      <c r="S2766" s="9"/>
      <c r="T2766" s="9"/>
      <c r="U2766" s="9"/>
      <c r="V2766" s="9"/>
      <c r="W2766" s="9"/>
      <c r="X2766" s="9"/>
      <c r="Y2766" s="9"/>
      <c r="Z2766" s="9"/>
      <c r="AA2766" s="9"/>
      <c r="AB2766" s="9"/>
      <c r="AC2766" s="9"/>
      <c r="AD2766" s="9"/>
      <c r="AE2766" s="9"/>
      <c r="AF2766" s="59"/>
      <c r="AG2766" s="15"/>
      <c r="AH2766" s="15"/>
      <c r="AI2766" s="4"/>
      <c r="AJ2766" s="16"/>
      <c r="AK2766" s="4"/>
      <c r="AL2766" s="59"/>
      <c r="AM2766" s="16"/>
      <c r="AN2766" s="15"/>
      <c r="AO2766" s="9"/>
      <c r="AP2766" s="17"/>
      <c r="AQ2766" s="15"/>
      <c r="AR2766" s="10"/>
      <c r="AS2766" s="59"/>
      <c r="AT2766" s="18"/>
      <c r="AU2766" s="18"/>
      <c r="AV2766" s="40"/>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8"/>
      <c r="FH2766" s="18"/>
      <c r="FI2766" s="18"/>
      <c r="FJ2766" s="18"/>
      <c r="FK2766" s="18"/>
      <c r="FL2766" s="18"/>
      <c r="FM2766" s="18"/>
      <c r="FN2766" s="18"/>
      <c r="FO2766" s="18"/>
      <c r="FP2766" s="18"/>
      <c r="FQ2766" s="18"/>
      <c r="FR2766" s="18"/>
      <c r="FS2766" s="18"/>
      <c r="FT2766" s="18"/>
      <c r="FU2766" s="18"/>
      <c r="FV2766" s="18"/>
      <c r="FW2766" s="18"/>
      <c r="FX2766" s="18"/>
      <c r="FY2766" s="18"/>
      <c r="FZ2766" s="18"/>
      <c r="GA2766" s="18"/>
      <c r="GB2766" s="18"/>
      <c r="GC2766" s="18"/>
      <c r="GD2766" s="18"/>
      <c r="GE2766" s="18"/>
      <c r="GF2766" s="18"/>
      <c r="GG2766" s="18"/>
      <c r="GH2766" s="18"/>
      <c r="GI2766" s="18"/>
      <c r="GJ2766" s="18"/>
      <c r="GK2766" s="18"/>
      <c r="GL2766" s="18"/>
      <c r="GM2766" s="18"/>
      <c r="GN2766" s="18"/>
      <c r="GO2766" s="18"/>
      <c r="GP2766" s="18"/>
      <c r="GQ2766" s="18"/>
      <c r="GR2766" s="18"/>
      <c r="GS2766" s="18"/>
      <c r="GT2766" s="18"/>
    </row>
    <row r="2767" spans="1:202" x14ac:dyDescent="0.2">
      <c r="A2767" s="122"/>
      <c r="B2767" s="3"/>
      <c r="C2767" s="3"/>
      <c r="D2767" s="4"/>
      <c r="E2767" s="5"/>
      <c r="F2767" s="19"/>
      <c r="G2767" s="6"/>
      <c r="H2767" s="5"/>
      <c r="I2767" s="5"/>
      <c r="J2767" s="5"/>
      <c r="K2767" s="3"/>
      <c r="L2767" s="20"/>
      <c r="M2767" s="8"/>
      <c r="N2767" s="3"/>
      <c r="O2767" s="3"/>
      <c r="P2767" s="21"/>
      <c r="Q2767" s="2"/>
      <c r="R2767" s="9"/>
      <c r="S2767" s="9"/>
      <c r="T2767" s="9"/>
      <c r="U2767" s="9"/>
      <c r="V2767" s="9"/>
      <c r="W2767" s="9"/>
      <c r="X2767" s="9"/>
      <c r="Y2767" s="9"/>
      <c r="Z2767" s="9"/>
      <c r="AA2767" s="9"/>
      <c r="AB2767" s="9"/>
      <c r="AC2767" s="9"/>
      <c r="AD2767" s="9"/>
      <c r="AE2767" s="9"/>
      <c r="AF2767" s="59"/>
      <c r="AG2767" s="15"/>
      <c r="AH2767" s="15"/>
      <c r="AI2767" s="4"/>
      <c r="AJ2767" s="16"/>
      <c r="AK2767" s="4"/>
      <c r="AL2767" s="59"/>
      <c r="AM2767" s="16"/>
      <c r="AN2767" s="15"/>
      <c r="AO2767" s="9"/>
      <c r="AP2767" s="17"/>
      <c r="AQ2767" s="15"/>
      <c r="AR2767" s="10"/>
      <c r="AS2767" s="59"/>
      <c r="AT2767" s="18"/>
      <c r="AU2767" s="18"/>
      <c r="AV2767" s="40"/>
      <c r="AW2767" s="18"/>
      <c r="AX2767" s="18"/>
      <c r="AY2767" s="18"/>
      <c r="AZ2767" s="18"/>
      <c r="BA2767" s="18"/>
      <c r="BB2767" s="18"/>
      <c r="BC2767" s="18"/>
      <c r="BD2767" s="18"/>
      <c r="BE2767" s="18"/>
      <c r="BF2767" s="18"/>
      <c r="BG2767" s="18"/>
      <c r="BH2767" s="18"/>
      <c r="BI2767" s="18"/>
      <c r="BJ2767" s="18"/>
      <c r="BK2767" s="18"/>
      <c r="BL2767" s="18"/>
      <c r="BM2767" s="18"/>
      <c r="BN2767" s="18"/>
      <c r="BO2767" s="18"/>
      <c r="BP2767" s="18"/>
      <c r="BQ2767" s="18"/>
      <c r="BR2767" s="18"/>
      <c r="BS2767" s="18"/>
      <c r="BT2767" s="18"/>
      <c r="BU2767" s="18"/>
      <c r="BV2767" s="18"/>
      <c r="BW2767" s="18"/>
      <c r="BX2767" s="18"/>
      <c r="BY2767" s="18"/>
      <c r="BZ2767" s="18"/>
      <c r="CA2767" s="18"/>
      <c r="CB2767" s="18"/>
      <c r="CC2767" s="18"/>
      <c r="CD2767" s="18"/>
      <c r="CE2767" s="18"/>
      <c r="CF2767" s="18"/>
      <c r="CG2767" s="18"/>
      <c r="CH2767" s="18"/>
      <c r="CI2767" s="18"/>
      <c r="CJ2767" s="18"/>
      <c r="CK2767" s="18"/>
      <c r="CL2767" s="18"/>
      <c r="CM2767" s="18"/>
      <c r="CN2767" s="18"/>
      <c r="CO2767" s="18"/>
      <c r="CP2767" s="18"/>
      <c r="CQ2767" s="18"/>
      <c r="CR2767" s="18"/>
      <c r="CS2767" s="18"/>
      <c r="CT2767" s="18"/>
      <c r="CU2767" s="18"/>
      <c r="CV2767" s="18"/>
      <c r="CW2767" s="18"/>
      <c r="CX2767" s="18"/>
      <c r="CY2767" s="18"/>
      <c r="CZ2767" s="18"/>
      <c r="DA2767" s="18"/>
      <c r="DB2767" s="18"/>
      <c r="DC2767" s="18"/>
      <c r="DD2767" s="18"/>
      <c r="DE2767" s="18"/>
      <c r="DF2767" s="18"/>
      <c r="DG2767" s="18"/>
      <c r="DH2767" s="18"/>
      <c r="DI2767" s="18"/>
      <c r="DJ2767" s="18"/>
      <c r="DK2767" s="18"/>
      <c r="DL2767" s="18"/>
      <c r="DM2767" s="18"/>
      <c r="DN2767" s="18"/>
      <c r="DO2767" s="18"/>
      <c r="DP2767" s="18"/>
      <c r="DQ2767" s="18"/>
      <c r="DR2767" s="18"/>
      <c r="DS2767" s="18"/>
      <c r="DT2767" s="18"/>
      <c r="DU2767" s="18"/>
      <c r="DV2767" s="18"/>
      <c r="DW2767" s="18"/>
      <c r="DX2767" s="18"/>
      <c r="DY2767" s="18"/>
      <c r="DZ2767" s="18"/>
      <c r="EA2767" s="18"/>
      <c r="EB2767" s="18"/>
      <c r="EC2767" s="18"/>
      <c r="ED2767" s="18"/>
      <c r="EE2767" s="18"/>
      <c r="EF2767" s="18"/>
      <c r="EG2767" s="18"/>
      <c r="EH2767" s="18"/>
      <c r="EI2767" s="18"/>
      <c r="EJ2767" s="18"/>
      <c r="EK2767" s="18"/>
      <c r="EL2767" s="18"/>
      <c r="EM2767" s="18"/>
      <c r="EN2767" s="18"/>
      <c r="EO2767" s="18"/>
      <c r="EP2767" s="18"/>
      <c r="EQ2767" s="18"/>
      <c r="ER2767" s="18"/>
      <c r="ES2767" s="18"/>
      <c r="ET2767" s="18"/>
      <c r="EU2767" s="18"/>
      <c r="EV2767" s="18"/>
      <c r="EW2767" s="18"/>
      <c r="EX2767" s="18"/>
      <c r="EY2767" s="18"/>
      <c r="EZ2767" s="18"/>
      <c r="FA2767" s="18"/>
      <c r="FB2767" s="18"/>
      <c r="FC2767" s="18"/>
      <c r="FD2767" s="18"/>
      <c r="FE2767" s="18"/>
      <c r="FF2767" s="18"/>
      <c r="FG2767" s="18"/>
      <c r="FH2767" s="18"/>
      <c r="FI2767" s="18"/>
      <c r="FJ2767" s="18"/>
      <c r="FK2767" s="18"/>
      <c r="FL2767" s="18"/>
      <c r="FM2767" s="18"/>
      <c r="FN2767" s="18"/>
      <c r="FO2767" s="18"/>
      <c r="FP2767" s="18"/>
      <c r="FQ2767" s="18"/>
      <c r="FR2767" s="18"/>
      <c r="FS2767" s="18"/>
      <c r="FT2767" s="18"/>
      <c r="FU2767" s="18"/>
      <c r="FV2767" s="18"/>
      <c r="FW2767" s="18"/>
      <c r="FX2767" s="18"/>
      <c r="FY2767" s="18"/>
      <c r="FZ2767" s="18"/>
      <c r="GA2767" s="18"/>
      <c r="GB2767" s="18"/>
      <c r="GC2767" s="18"/>
      <c r="GD2767" s="18"/>
      <c r="GE2767" s="18"/>
      <c r="GF2767" s="18"/>
      <c r="GG2767" s="18"/>
      <c r="GH2767" s="18"/>
      <c r="GI2767" s="18"/>
      <c r="GJ2767" s="18"/>
      <c r="GK2767" s="18"/>
      <c r="GL2767" s="18"/>
      <c r="GM2767" s="18"/>
      <c r="GN2767" s="18"/>
      <c r="GO2767" s="18"/>
      <c r="GP2767" s="18"/>
      <c r="GQ2767" s="18"/>
      <c r="GR2767" s="18"/>
      <c r="GS2767" s="18"/>
      <c r="GT2767" s="18"/>
    </row>
    <row r="2768" spans="1:202" x14ac:dyDescent="0.2">
      <c r="A2768" s="122"/>
      <c r="B2768" s="3"/>
      <c r="C2768" s="3"/>
      <c r="D2768" s="4"/>
      <c r="E2768" s="5"/>
      <c r="F2768" s="19"/>
      <c r="G2768" s="6"/>
      <c r="H2768" s="5"/>
      <c r="I2768" s="5"/>
      <c r="J2768" s="5"/>
      <c r="K2768" s="3"/>
      <c r="L2768" s="20"/>
      <c r="M2768" s="8"/>
      <c r="N2768" s="3"/>
      <c r="O2768" s="3"/>
      <c r="P2768" s="21"/>
      <c r="Q2768" s="2"/>
      <c r="R2768" s="9"/>
      <c r="S2768" s="9"/>
      <c r="T2768" s="9"/>
      <c r="U2768" s="9"/>
      <c r="V2768" s="9"/>
      <c r="W2768" s="9"/>
      <c r="X2768" s="9"/>
      <c r="Y2768" s="9"/>
      <c r="Z2768" s="9"/>
      <c r="AA2768" s="9"/>
      <c r="AB2768" s="9"/>
      <c r="AC2768" s="9"/>
      <c r="AD2768" s="9"/>
      <c r="AE2768" s="9"/>
      <c r="AF2768" s="59"/>
      <c r="AG2768" s="15"/>
      <c r="AH2768" s="15"/>
      <c r="AI2768" s="4"/>
      <c r="AJ2768" s="16"/>
      <c r="AK2768" s="4"/>
      <c r="AL2768" s="59"/>
      <c r="AM2768" s="16"/>
      <c r="AN2768" s="15"/>
      <c r="AO2768" s="9"/>
      <c r="AP2768" s="17"/>
      <c r="AQ2768" s="15"/>
      <c r="AR2768" s="10"/>
      <c r="AS2768" s="59"/>
      <c r="AT2768" s="18"/>
      <c r="AU2768" s="18"/>
      <c r="AV2768" s="40"/>
      <c r="AW2768" s="18"/>
      <c r="AX2768" s="18"/>
      <c r="AY2768" s="18"/>
      <c r="AZ2768" s="18"/>
      <c r="BA2768" s="18"/>
      <c r="BB2768" s="18"/>
      <c r="BC2768" s="18"/>
      <c r="BD2768" s="18"/>
      <c r="BE2768" s="18"/>
      <c r="BF2768" s="18"/>
      <c r="BG2768" s="18"/>
      <c r="BH2768" s="18"/>
      <c r="BI2768" s="18"/>
      <c r="BJ2768" s="18"/>
      <c r="BK2768" s="18"/>
      <c r="BL2768" s="18"/>
      <c r="BM2768" s="18"/>
      <c r="BN2768" s="18"/>
      <c r="BO2768" s="18"/>
      <c r="BP2768" s="18"/>
      <c r="BQ2768" s="18"/>
      <c r="BR2768" s="18"/>
      <c r="BS2768" s="18"/>
      <c r="BT2768" s="18"/>
      <c r="BU2768" s="18"/>
      <c r="BV2768" s="18"/>
      <c r="BW2768" s="18"/>
      <c r="BX2768" s="18"/>
      <c r="BY2768" s="18"/>
      <c r="BZ2768" s="18"/>
      <c r="CA2768" s="18"/>
      <c r="CB2768" s="18"/>
      <c r="CC2768" s="18"/>
      <c r="CD2768" s="18"/>
      <c r="CE2768" s="18"/>
      <c r="CF2768" s="18"/>
      <c r="CG2768" s="18"/>
      <c r="CH2768" s="18"/>
      <c r="CI2768" s="18"/>
      <c r="CJ2768" s="18"/>
      <c r="CK2768" s="18"/>
      <c r="CL2768" s="18"/>
      <c r="CM2768" s="18"/>
      <c r="CN2768" s="18"/>
      <c r="CO2768" s="18"/>
      <c r="CP2768" s="18"/>
      <c r="CQ2768" s="18"/>
      <c r="CR2768" s="18"/>
      <c r="CS2768" s="18"/>
      <c r="CT2768" s="18"/>
      <c r="CU2768" s="18"/>
      <c r="CV2768" s="18"/>
      <c r="CW2768" s="18"/>
      <c r="CX2768" s="18"/>
      <c r="CY2768" s="18"/>
      <c r="CZ2768" s="18"/>
      <c r="DA2768" s="18"/>
      <c r="DB2768" s="18"/>
      <c r="DC2768" s="18"/>
      <c r="DD2768" s="18"/>
      <c r="DE2768" s="18"/>
      <c r="DF2768" s="18"/>
      <c r="DG2768" s="18"/>
      <c r="DH2768" s="18"/>
      <c r="DI2768" s="18"/>
      <c r="DJ2768" s="18"/>
      <c r="DK2768" s="18"/>
      <c r="DL2768" s="18"/>
      <c r="DM2768" s="18"/>
      <c r="DN2768" s="18"/>
      <c r="DO2768" s="18"/>
      <c r="DP2768" s="18"/>
      <c r="DQ2768" s="18"/>
      <c r="DR2768" s="18"/>
      <c r="DS2768" s="18"/>
      <c r="DT2768" s="18"/>
      <c r="DU2768" s="18"/>
      <c r="DV2768" s="18"/>
      <c r="DW2768" s="18"/>
      <c r="DX2768" s="18"/>
      <c r="DY2768" s="18"/>
      <c r="DZ2768" s="18"/>
      <c r="EA2768" s="18"/>
      <c r="EB2768" s="18"/>
      <c r="EC2768" s="18"/>
      <c r="ED2768" s="18"/>
      <c r="EE2768" s="18"/>
      <c r="EF2768" s="18"/>
      <c r="EG2768" s="18"/>
      <c r="EH2768" s="18"/>
      <c r="EI2768" s="18"/>
      <c r="EJ2768" s="18"/>
      <c r="EK2768" s="18"/>
      <c r="EL2768" s="18"/>
      <c r="EM2768" s="18"/>
      <c r="EN2768" s="18"/>
      <c r="EO2768" s="18"/>
      <c r="EP2768" s="18"/>
      <c r="EQ2768" s="18"/>
      <c r="ER2768" s="18"/>
      <c r="ES2768" s="18"/>
      <c r="ET2768" s="18"/>
      <c r="EU2768" s="18"/>
      <c r="EV2768" s="18"/>
      <c r="EW2768" s="18"/>
      <c r="EX2768" s="18"/>
      <c r="EY2768" s="18"/>
      <c r="EZ2768" s="18"/>
      <c r="FA2768" s="18"/>
      <c r="FB2768" s="18"/>
      <c r="FC2768" s="18"/>
      <c r="FD2768" s="18"/>
      <c r="FE2768" s="18"/>
      <c r="FF2768" s="18"/>
      <c r="FG2768" s="18"/>
      <c r="FH2768" s="18"/>
      <c r="FI2768" s="18"/>
      <c r="FJ2768" s="18"/>
      <c r="FK2768" s="18"/>
      <c r="FL2768" s="18"/>
      <c r="FM2768" s="18"/>
      <c r="FN2768" s="18"/>
      <c r="FO2768" s="18"/>
      <c r="FP2768" s="18"/>
      <c r="FQ2768" s="18"/>
      <c r="FR2768" s="18"/>
      <c r="FS2768" s="18"/>
      <c r="FT2768" s="18"/>
      <c r="FU2768" s="18"/>
      <c r="FV2768" s="18"/>
      <c r="FW2768" s="18"/>
      <c r="FX2768" s="18"/>
      <c r="FY2768" s="18"/>
      <c r="FZ2768" s="18"/>
      <c r="GA2768" s="18"/>
      <c r="GB2768" s="18"/>
      <c r="GC2768" s="18"/>
      <c r="GD2768" s="18"/>
      <c r="GE2768" s="18"/>
      <c r="GF2768" s="18"/>
      <c r="GG2768" s="18"/>
      <c r="GH2768" s="18"/>
      <c r="GI2768" s="18"/>
      <c r="GJ2768" s="18"/>
      <c r="GK2768" s="18"/>
      <c r="GL2768" s="18"/>
      <c r="GM2768" s="18"/>
      <c r="GN2768" s="18"/>
      <c r="GO2768" s="18"/>
      <c r="GP2768" s="18"/>
      <c r="GQ2768" s="18"/>
      <c r="GR2768" s="18"/>
      <c r="GS2768" s="18"/>
      <c r="GT2768" s="18"/>
    </row>
    <row r="2769" spans="1:202" x14ac:dyDescent="0.2">
      <c r="A2769" s="122"/>
      <c r="B2769" s="3"/>
      <c r="C2769" s="3"/>
      <c r="D2769" s="4"/>
      <c r="E2769" s="5"/>
      <c r="F2769" s="19"/>
      <c r="G2769" s="6"/>
      <c r="H2769" s="5"/>
      <c r="I2769" s="5"/>
      <c r="J2769" s="5"/>
      <c r="K2769" s="3"/>
      <c r="L2769" s="20"/>
      <c r="M2769" s="8"/>
      <c r="N2769" s="3"/>
      <c r="O2769" s="3"/>
      <c r="P2769" s="21"/>
      <c r="Q2769" s="2"/>
      <c r="R2769" s="9"/>
      <c r="S2769" s="9"/>
      <c r="T2769" s="9"/>
      <c r="U2769" s="9"/>
      <c r="V2769" s="9"/>
      <c r="W2769" s="9"/>
      <c r="X2769" s="9"/>
      <c r="Y2769" s="9"/>
      <c r="Z2769" s="9"/>
      <c r="AA2769" s="9"/>
      <c r="AB2769" s="9"/>
      <c r="AC2769" s="9"/>
      <c r="AD2769" s="9"/>
      <c r="AE2769" s="9"/>
      <c r="AF2769" s="59"/>
      <c r="AG2769" s="15"/>
      <c r="AH2769" s="15"/>
      <c r="AI2769" s="4"/>
      <c r="AJ2769" s="16"/>
      <c r="AK2769" s="4"/>
      <c r="AL2769" s="59"/>
      <c r="AM2769" s="16"/>
      <c r="AN2769" s="15"/>
      <c r="AO2769" s="9"/>
      <c r="AP2769" s="17"/>
      <c r="AQ2769" s="15"/>
      <c r="AR2769" s="10"/>
      <c r="AS2769" s="59"/>
      <c r="AT2769" s="18"/>
      <c r="AU2769" s="18"/>
      <c r="AV2769" s="40"/>
      <c r="AW2769" s="18"/>
      <c r="AX2769" s="18"/>
      <c r="AY2769" s="18"/>
      <c r="AZ2769" s="18"/>
      <c r="BA2769" s="18"/>
      <c r="BB2769" s="18"/>
      <c r="BC2769" s="18"/>
      <c r="BD2769" s="18"/>
      <c r="BE2769" s="18"/>
      <c r="BF2769" s="18"/>
      <c r="BG2769" s="18"/>
      <c r="BH2769" s="18"/>
      <c r="BI2769" s="18"/>
      <c r="BJ2769" s="18"/>
      <c r="BK2769" s="18"/>
      <c r="BL2769" s="18"/>
      <c r="BM2769" s="18"/>
      <c r="BN2769" s="18"/>
      <c r="BO2769" s="18"/>
      <c r="BP2769" s="18"/>
      <c r="BQ2769" s="18"/>
      <c r="BR2769" s="18"/>
      <c r="BS2769" s="18"/>
      <c r="BT2769" s="18"/>
      <c r="BU2769" s="18"/>
      <c r="BV2769" s="18"/>
      <c r="BW2769" s="18"/>
      <c r="BX2769" s="18"/>
      <c r="BY2769" s="18"/>
      <c r="BZ2769" s="18"/>
      <c r="CA2769" s="18"/>
      <c r="CB2769" s="18"/>
      <c r="CC2769" s="18"/>
      <c r="CD2769" s="18"/>
      <c r="CE2769" s="18"/>
      <c r="CF2769" s="18"/>
      <c r="CG2769" s="18"/>
      <c r="CH2769" s="18"/>
      <c r="CI2769" s="18"/>
      <c r="CJ2769" s="18"/>
      <c r="CK2769" s="18"/>
      <c r="CL2769" s="18"/>
      <c r="CM2769" s="18"/>
      <c r="CN2769" s="18"/>
      <c r="CO2769" s="18"/>
      <c r="CP2769" s="18"/>
      <c r="CQ2769" s="18"/>
      <c r="CR2769" s="18"/>
      <c r="CS2769" s="18"/>
      <c r="CT2769" s="18"/>
      <c r="CU2769" s="18"/>
      <c r="CV2769" s="18"/>
      <c r="CW2769" s="18"/>
      <c r="CX2769" s="18"/>
      <c r="CY2769" s="18"/>
      <c r="CZ2769" s="18"/>
      <c r="DA2769" s="18"/>
      <c r="DB2769" s="18"/>
      <c r="DC2769" s="18"/>
      <c r="DD2769" s="18"/>
      <c r="DE2769" s="18"/>
      <c r="DF2769" s="18"/>
      <c r="DG2769" s="18"/>
      <c r="DH2769" s="18"/>
      <c r="DI2769" s="18"/>
      <c r="DJ2769" s="18"/>
      <c r="DK2769" s="18"/>
      <c r="DL2769" s="18"/>
      <c r="DM2769" s="18"/>
      <c r="DN2769" s="18"/>
      <c r="DO2769" s="18"/>
      <c r="DP2769" s="18"/>
      <c r="DQ2769" s="18"/>
      <c r="DR2769" s="18"/>
      <c r="DS2769" s="18"/>
      <c r="DT2769" s="18"/>
      <c r="DU2769" s="18"/>
      <c r="DV2769" s="18"/>
      <c r="DW2769" s="18"/>
      <c r="DX2769" s="18"/>
      <c r="DY2769" s="18"/>
      <c r="DZ2769" s="18"/>
      <c r="EA2769" s="18"/>
      <c r="EB2769" s="18"/>
      <c r="EC2769" s="18"/>
      <c r="ED2769" s="18"/>
      <c r="EE2769" s="18"/>
      <c r="EF2769" s="18"/>
      <c r="EG2769" s="18"/>
      <c r="EH2769" s="18"/>
      <c r="EI2769" s="18"/>
      <c r="EJ2769" s="18"/>
      <c r="EK2769" s="18"/>
      <c r="EL2769" s="18"/>
      <c r="EM2769" s="18"/>
      <c r="EN2769" s="18"/>
      <c r="EO2769" s="18"/>
      <c r="EP2769" s="18"/>
      <c r="EQ2769" s="18"/>
      <c r="ER2769" s="18"/>
      <c r="ES2769" s="18"/>
      <c r="ET2769" s="18"/>
      <c r="EU2769" s="18"/>
      <c r="EV2769" s="18"/>
      <c r="EW2769" s="18"/>
      <c r="EX2769" s="18"/>
      <c r="EY2769" s="18"/>
      <c r="EZ2769" s="18"/>
      <c r="FA2769" s="18"/>
      <c r="FB2769" s="18"/>
      <c r="FC2769" s="18"/>
      <c r="FD2769" s="18"/>
      <c r="FE2769" s="18"/>
      <c r="FF2769" s="18"/>
      <c r="FG2769" s="18"/>
      <c r="FH2769" s="18"/>
      <c r="FI2769" s="18"/>
      <c r="FJ2769" s="18"/>
      <c r="FK2769" s="18"/>
      <c r="FL2769" s="18"/>
      <c r="FM2769" s="18"/>
      <c r="FN2769" s="18"/>
      <c r="FO2769" s="18"/>
      <c r="FP2769" s="18"/>
      <c r="FQ2769" s="18"/>
      <c r="FR2769" s="18"/>
      <c r="FS2769" s="18"/>
      <c r="FT2769" s="18"/>
      <c r="FU2769" s="18"/>
      <c r="FV2769" s="18"/>
      <c r="FW2769" s="18"/>
      <c r="FX2769" s="18"/>
      <c r="FY2769" s="18"/>
      <c r="FZ2769" s="18"/>
      <c r="GA2769" s="18"/>
      <c r="GB2769" s="18"/>
      <c r="GC2769" s="18"/>
      <c r="GD2769" s="18"/>
      <c r="GE2769" s="18"/>
      <c r="GF2769" s="18"/>
      <c r="GG2769" s="18"/>
      <c r="GH2769" s="18"/>
      <c r="GI2769" s="18"/>
      <c r="GJ2769" s="18"/>
      <c r="GK2769" s="18"/>
      <c r="GL2769" s="18"/>
      <c r="GM2769" s="18"/>
      <c r="GN2769" s="18"/>
      <c r="GO2769" s="18"/>
      <c r="GP2769" s="18"/>
      <c r="GQ2769" s="18"/>
      <c r="GR2769" s="18"/>
      <c r="GS2769" s="18"/>
      <c r="GT2769" s="18"/>
    </row>
    <row r="2770" spans="1:202" x14ac:dyDescent="0.2">
      <c r="A2770" s="122"/>
      <c r="B2770" s="3"/>
      <c r="C2770" s="3"/>
      <c r="D2770" s="4"/>
      <c r="E2770" s="5"/>
      <c r="F2770" s="19"/>
      <c r="G2770" s="6"/>
      <c r="H2770" s="5"/>
      <c r="I2770" s="5"/>
      <c r="J2770" s="5"/>
      <c r="K2770" s="3"/>
      <c r="L2770" s="20"/>
      <c r="M2770" s="8"/>
      <c r="N2770" s="3"/>
      <c r="O2770" s="3"/>
      <c r="P2770" s="21"/>
      <c r="Q2770" s="2"/>
      <c r="R2770" s="9"/>
      <c r="S2770" s="9"/>
      <c r="T2770" s="9"/>
      <c r="U2770" s="9"/>
      <c r="V2770" s="9"/>
      <c r="W2770" s="9"/>
      <c r="X2770" s="9"/>
      <c r="Y2770" s="9"/>
      <c r="Z2770" s="9"/>
      <c r="AA2770" s="9"/>
      <c r="AB2770" s="9"/>
      <c r="AC2770" s="9"/>
      <c r="AD2770" s="9"/>
      <c r="AE2770" s="9"/>
      <c r="AF2770" s="59"/>
      <c r="AG2770" s="15"/>
      <c r="AH2770" s="15"/>
      <c r="AI2770" s="4"/>
      <c r="AJ2770" s="16"/>
      <c r="AK2770" s="4"/>
      <c r="AL2770" s="59"/>
      <c r="AM2770" s="16"/>
      <c r="AN2770" s="15"/>
      <c r="AO2770" s="9"/>
      <c r="AP2770" s="17"/>
      <c r="AQ2770" s="15"/>
      <c r="AR2770" s="10"/>
      <c r="AS2770" s="59"/>
      <c r="AT2770" s="18"/>
      <c r="AU2770" s="18"/>
      <c r="AV2770" s="40"/>
      <c r="AW2770" s="18"/>
      <c r="AX2770" s="18"/>
      <c r="AY2770" s="18"/>
      <c r="AZ2770" s="18"/>
      <c r="BA2770" s="18"/>
      <c r="BB2770" s="18"/>
      <c r="BC2770" s="18"/>
      <c r="BD2770" s="18"/>
      <c r="BE2770" s="18"/>
      <c r="BF2770" s="18"/>
      <c r="BG2770" s="18"/>
      <c r="BH2770" s="18"/>
      <c r="BI2770" s="18"/>
      <c r="BJ2770" s="18"/>
      <c r="BK2770" s="18"/>
      <c r="BL2770" s="18"/>
      <c r="BM2770" s="18"/>
      <c r="BN2770" s="18"/>
      <c r="BO2770" s="18"/>
      <c r="BP2770" s="18"/>
      <c r="BQ2770" s="18"/>
      <c r="BR2770" s="18"/>
      <c r="BS2770" s="18"/>
      <c r="BT2770" s="18"/>
      <c r="BU2770" s="18"/>
      <c r="BV2770" s="18"/>
      <c r="BW2770" s="18"/>
      <c r="BX2770" s="18"/>
      <c r="BY2770" s="18"/>
      <c r="BZ2770" s="18"/>
      <c r="CA2770" s="18"/>
      <c r="CB2770" s="18"/>
      <c r="CC2770" s="18"/>
      <c r="CD2770" s="18"/>
      <c r="CE2770" s="18"/>
      <c r="CF2770" s="18"/>
      <c r="CG2770" s="18"/>
      <c r="CH2770" s="18"/>
      <c r="CI2770" s="18"/>
      <c r="CJ2770" s="18"/>
      <c r="CK2770" s="18"/>
      <c r="CL2770" s="18"/>
      <c r="CM2770" s="18"/>
      <c r="CN2770" s="18"/>
      <c r="CO2770" s="18"/>
      <c r="CP2770" s="18"/>
      <c r="CQ2770" s="18"/>
      <c r="CR2770" s="18"/>
      <c r="CS2770" s="18"/>
      <c r="CT2770" s="18"/>
      <c r="CU2770" s="18"/>
      <c r="CV2770" s="18"/>
      <c r="CW2770" s="18"/>
      <c r="CX2770" s="18"/>
      <c r="CY2770" s="18"/>
      <c r="CZ2770" s="18"/>
      <c r="DA2770" s="18"/>
      <c r="DB2770" s="18"/>
      <c r="DC2770" s="18"/>
      <c r="DD2770" s="18"/>
      <c r="DE2770" s="18"/>
      <c r="DF2770" s="18"/>
      <c r="DG2770" s="18"/>
      <c r="DH2770" s="18"/>
      <c r="DI2770" s="18"/>
      <c r="DJ2770" s="18"/>
      <c r="DK2770" s="18"/>
      <c r="DL2770" s="18"/>
      <c r="DM2770" s="18"/>
      <c r="DN2770" s="18"/>
      <c r="DO2770" s="18"/>
      <c r="DP2770" s="18"/>
      <c r="DQ2770" s="18"/>
      <c r="DR2770" s="18"/>
      <c r="DS2770" s="18"/>
      <c r="DT2770" s="18"/>
      <c r="DU2770" s="18"/>
      <c r="DV2770" s="18"/>
      <c r="DW2770" s="18"/>
      <c r="DX2770" s="18"/>
      <c r="DY2770" s="18"/>
      <c r="DZ2770" s="18"/>
      <c r="EA2770" s="18"/>
      <c r="EB2770" s="18"/>
      <c r="EC2770" s="18"/>
      <c r="ED2770" s="18"/>
      <c r="EE2770" s="18"/>
      <c r="EF2770" s="18"/>
      <c r="EG2770" s="18"/>
      <c r="EH2770" s="18"/>
      <c r="EI2770" s="18"/>
      <c r="EJ2770" s="18"/>
      <c r="EK2770" s="18"/>
      <c r="EL2770" s="18"/>
      <c r="EM2770" s="18"/>
      <c r="EN2770" s="18"/>
      <c r="EO2770" s="18"/>
      <c r="EP2770" s="18"/>
      <c r="EQ2770" s="18"/>
      <c r="ER2770" s="18"/>
      <c r="ES2770" s="18"/>
      <c r="ET2770" s="18"/>
      <c r="EU2770" s="18"/>
      <c r="EV2770" s="18"/>
      <c r="EW2770" s="18"/>
      <c r="EX2770" s="18"/>
      <c r="EY2770" s="18"/>
      <c r="EZ2770" s="18"/>
      <c r="FA2770" s="18"/>
      <c r="FB2770" s="18"/>
      <c r="FC2770" s="18"/>
      <c r="FD2770" s="18"/>
      <c r="FE2770" s="18"/>
      <c r="FF2770" s="18"/>
      <c r="FG2770" s="18"/>
      <c r="FH2770" s="18"/>
      <c r="FI2770" s="18"/>
      <c r="FJ2770" s="18"/>
      <c r="FK2770" s="18"/>
      <c r="FL2770" s="18"/>
      <c r="FM2770" s="18"/>
      <c r="FN2770" s="18"/>
      <c r="FO2770" s="18"/>
      <c r="FP2770" s="18"/>
      <c r="FQ2770" s="18"/>
      <c r="FR2770" s="18"/>
      <c r="FS2770" s="18"/>
      <c r="FT2770" s="18"/>
      <c r="FU2770" s="18"/>
      <c r="FV2770" s="18"/>
      <c r="FW2770" s="18"/>
      <c r="FX2770" s="18"/>
      <c r="FY2770" s="18"/>
      <c r="FZ2770" s="18"/>
      <c r="GA2770" s="18"/>
      <c r="GB2770" s="18"/>
      <c r="GC2770" s="18"/>
      <c r="GD2770" s="18"/>
      <c r="GE2770" s="18"/>
      <c r="GF2770" s="18"/>
      <c r="GG2770" s="18"/>
      <c r="GH2770" s="18"/>
      <c r="GI2770" s="18"/>
      <c r="GJ2770" s="18"/>
      <c r="GK2770" s="18"/>
      <c r="GL2770" s="18"/>
      <c r="GM2770" s="18"/>
      <c r="GN2770" s="18"/>
      <c r="GO2770" s="18"/>
      <c r="GP2770" s="18"/>
      <c r="GQ2770" s="18"/>
      <c r="GR2770" s="18"/>
      <c r="GS2770" s="18"/>
      <c r="GT2770" s="18"/>
    </row>
    <row r="2771" spans="1:202" x14ac:dyDescent="0.2">
      <c r="A2771" s="122"/>
      <c r="B2771" s="3"/>
      <c r="C2771" s="3"/>
      <c r="D2771" s="4"/>
      <c r="E2771" s="5"/>
      <c r="F2771" s="19"/>
      <c r="G2771" s="6"/>
      <c r="H2771" s="5"/>
      <c r="I2771" s="5"/>
      <c r="J2771" s="5"/>
      <c r="K2771" s="3"/>
      <c r="L2771" s="20"/>
      <c r="M2771" s="8"/>
      <c r="N2771" s="3"/>
      <c r="O2771" s="3"/>
      <c r="P2771" s="21"/>
      <c r="Q2771" s="2"/>
      <c r="R2771" s="9"/>
      <c r="S2771" s="9"/>
      <c r="T2771" s="9"/>
      <c r="U2771" s="9"/>
      <c r="V2771" s="9"/>
      <c r="W2771" s="9"/>
      <c r="X2771" s="9"/>
      <c r="Y2771" s="9"/>
      <c r="Z2771" s="9"/>
      <c r="AA2771" s="9"/>
      <c r="AB2771" s="9"/>
      <c r="AC2771" s="9"/>
      <c r="AD2771" s="9"/>
      <c r="AE2771" s="9"/>
      <c r="AF2771" s="59"/>
      <c r="AG2771" s="15"/>
      <c r="AH2771" s="15"/>
      <c r="AI2771" s="4"/>
      <c r="AJ2771" s="16"/>
      <c r="AK2771" s="4"/>
      <c r="AL2771" s="59"/>
      <c r="AM2771" s="16"/>
      <c r="AN2771" s="15"/>
      <c r="AO2771" s="9"/>
      <c r="AP2771" s="17"/>
      <c r="AQ2771" s="15"/>
      <c r="AR2771" s="10"/>
      <c r="AS2771" s="59"/>
      <c r="AT2771" s="18"/>
      <c r="AU2771" s="18"/>
      <c r="AV2771" s="40"/>
      <c r="AW2771" s="18"/>
      <c r="AX2771" s="18"/>
      <c r="AY2771" s="18"/>
      <c r="AZ2771" s="18"/>
      <c r="BA2771" s="18"/>
      <c r="BB2771" s="18"/>
      <c r="BC2771" s="18"/>
      <c r="BD2771" s="18"/>
      <c r="BE2771" s="18"/>
      <c r="BF2771" s="18"/>
      <c r="BG2771" s="18"/>
      <c r="BH2771" s="18"/>
      <c r="BI2771" s="18"/>
      <c r="BJ2771" s="18"/>
      <c r="BK2771" s="18"/>
      <c r="BL2771" s="18"/>
      <c r="BM2771" s="18"/>
      <c r="BN2771" s="18"/>
      <c r="BO2771" s="18"/>
      <c r="BP2771" s="18"/>
      <c r="BQ2771" s="18"/>
      <c r="BR2771" s="18"/>
      <c r="BS2771" s="18"/>
      <c r="BT2771" s="18"/>
      <c r="BU2771" s="18"/>
      <c r="BV2771" s="18"/>
      <c r="BW2771" s="18"/>
      <c r="BX2771" s="18"/>
      <c r="BY2771" s="18"/>
      <c r="BZ2771" s="18"/>
      <c r="CA2771" s="18"/>
      <c r="CB2771" s="18"/>
      <c r="CC2771" s="18"/>
      <c r="CD2771" s="18"/>
      <c r="CE2771" s="18"/>
      <c r="CF2771" s="18"/>
      <c r="CG2771" s="18"/>
      <c r="CH2771" s="18"/>
      <c r="CI2771" s="18"/>
      <c r="CJ2771" s="18"/>
      <c r="CK2771" s="18"/>
      <c r="CL2771" s="18"/>
      <c r="CM2771" s="18"/>
      <c r="CN2771" s="18"/>
      <c r="CO2771" s="18"/>
      <c r="CP2771" s="18"/>
      <c r="CQ2771" s="18"/>
      <c r="CR2771" s="18"/>
      <c r="CS2771" s="18"/>
      <c r="CT2771" s="18"/>
      <c r="CU2771" s="18"/>
      <c r="CV2771" s="18"/>
      <c r="CW2771" s="18"/>
      <c r="CX2771" s="18"/>
      <c r="CY2771" s="18"/>
      <c r="CZ2771" s="18"/>
      <c r="DA2771" s="18"/>
      <c r="DB2771" s="18"/>
      <c r="DC2771" s="18"/>
      <c r="DD2771" s="18"/>
      <c r="DE2771" s="18"/>
      <c r="DF2771" s="18"/>
      <c r="DG2771" s="18"/>
      <c r="DH2771" s="18"/>
      <c r="DI2771" s="18"/>
      <c r="DJ2771" s="18"/>
      <c r="DK2771" s="18"/>
      <c r="DL2771" s="18"/>
      <c r="DM2771" s="18"/>
      <c r="DN2771" s="18"/>
      <c r="DO2771" s="18"/>
      <c r="DP2771" s="18"/>
      <c r="DQ2771" s="18"/>
      <c r="DR2771" s="18"/>
      <c r="DS2771" s="18"/>
      <c r="DT2771" s="18"/>
      <c r="DU2771" s="18"/>
      <c r="DV2771" s="18"/>
      <c r="DW2771" s="18"/>
      <c r="DX2771" s="18"/>
      <c r="DY2771" s="18"/>
      <c r="DZ2771" s="18"/>
      <c r="EA2771" s="18"/>
      <c r="EB2771" s="18"/>
      <c r="EC2771" s="18"/>
      <c r="ED2771" s="18"/>
      <c r="EE2771" s="18"/>
      <c r="EF2771" s="18"/>
      <c r="EG2771" s="18"/>
      <c r="EH2771" s="18"/>
      <c r="EI2771" s="18"/>
      <c r="EJ2771" s="18"/>
      <c r="EK2771" s="18"/>
      <c r="EL2771" s="18"/>
      <c r="EM2771" s="18"/>
      <c r="EN2771" s="18"/>
      <c r="EO2771" s="18"/>
      <c r="EP2771" s="18"/>
      <c r="EQ2771" s="18"/>
      <c r="ER2771" s="18"/>
      <c r="ES2771" s="18"/>
      <c r="ET2771" s="18"/>
      <c r="EU2771" s="18"/>
      <c r="EV2771" s="18"/>
      <c r="EW2771" s="18"/>
      <c r="EX2771" s="18"/>
      <c r="EY2771" s="18"/>
      <c r="EZ2771" s="18"/>
      <c r="FA2771" s="18"/>
      <c r="FB2771" s="18"/>
      <c r="FC2771" s="18"/>
      <c r="FD2771" s="18"/>
      <c r="FE2771" s="18"/>
      <c r="FF2771" s="18"/>
      <c r="FG2771" s="18"/>
      <c r="FH2771" s="18"/>
      <c r="FI2771" s="18"/>
      <c r="FJ2771" s="18"/>
      <c r="FK2771" s="18"/>
      <c r="FL2771" s="18"/>
      <c r="FM2771" s="18"/>
      <c r="FN2771" s="18"/>
      <c r="FO2771" s="18"/>
      <c r="FP2771" s="18"/>
      <c r="FQ2771" s="18"/>
      <c r="FR2771" s="18"/>
      <c r="FS2771" s="18"/>
      <c r="FT2771" s="18"/>
      <c r="FU2771" s="18"/>
      <c r="FV2771" s="18"/>
      <c r="FW2771" s="18"/>
      <c r="FX2771" s="18"/>
      <c r="FY2771" s="18"/>
      <c r="FZ2771" s="18"/>
      <c r="GA2771" s="18"/>
      <c r="GB2771" s="18"/>
      <c r="GC2771" s="18"/>
      <c r="GD2771" s="18"/>
      <c r="GE2771" s="18"/>
      <c r="GF2771" s="18"/>
      <c r="GG2771" s="18"/>
      <c r="GH2771" s="18"/>
      <c r="GI2771" s="18"/>
      <c r="GJ2771" s="18"/>
      <c r="GK2771" s="18"/>
      <c r="GL2771" s="18"/>
      <c r="GM2771" s="18"/>
      <c r="GN2771" s="18"/>
      <c r="GO2771" s="18"/>
      <c r="GP2771" s="18"/>
      <c r="GQ2771" s="18"/>
      <c r="GR2771" s="18"/>
      <c r="GS2771" s="18"/>
      <c r="GT2771" s="18"/>
    </row>
    <row r="2772" spans="1:202" x14ac:dyDescent="0.2">
      <c r="A2772" s="122"/>
      <c r="B2772" s="3"/>
      <c r="C2772" s="3"/>
      <c r="D2772" s="4"/>
      <c r="E2772" s="5"/>
      <c r="F2772" s="19"/>
      <c r="G2772" s="6"/>
      <c r="H2772" s="5"/>
      <c r="I2772" s="5"/>
      <c r="J2772" s="5"/>
      <c r="K2772" s="3"/>
      <c r="L2772" s="20"/>
      <c r="M2772" s="8"/>
      <c r="N2772" s="3"/>
      <c r="O2772" s="3"/>
      <c r="P2772" s="21"/>
      <c r="Q2772" s="2"/>
      <c r="R2772" s="9"/>
      <c r="S2772" s="9"/>
      <c r="T2772" s="9"/>
      <c r="U2772" s="9"/>
      <c r="V2772" s="9"/>
      <c r="W2772" s="9"/>
      <c r="X2772" s="9"/>
      <c r="Y2772" s="9"/>
      <c r="Z2772" s="9"/>
      <c r="AA2772" s="9"/>
      <c r="AB2772" s="9"/>
      <c r="AC2772" s="9"/>
      <c r="AD2772" s="9"/>
      <c r="AE2772" s="9"/>
      <c r="AF2772" s="59"/>
      <c r="AG2772" s="15"/>
      <c r="AH2772" s="15"/>
      <c r="AI2772" s="4"/>
      <c r="AJ2772" s="16"/>
      <c r="AK2772" s="4"/>
      <c r="AL2772" s="59"/>
      <c r="AM2772" s="16"/>
      <c r="AN2772" s="15"/>
      <c r="AO2772" s="9"/>
      <c r="AP2772" s="17"/>
      <c r="AQ2772" s="15"/>
      <c r="AR2772" s="10"/>
      <c r="AS2772" s="59"/>
      <c r="AT2772" s="18"/>
      <c r="AU2772" s="18"/>
      <c r="AV2772" s="40"/>
      <c r="AW2772" s="18"/>
      <c r="AX2772" s="18"/>
      <c r="AY2772" s="18"/>
      <c r="AZ2772" s="18"/>
      <c r="BA2772" s="18"/>
      <c r="BB2772" s="18"/>
      <c r="BC2772" s="18"/>
      <c r="BD2772" s="18"/>
      <c r="BE2772" s="18"/>
      <c r="BF2772" s="18"/>
      <c r="BG2772" s="18"/>
      <c r="BH2772" s="18"/>
      <c r="BI2772" s="18"/>
      <c r="BJ2772" s="18"/>
      <c r="BK2772" s="18"/>
      <c r="BL2772" s="18"/>
      <c r="BM2772" s="18"/>
      <c r="BN2772" s="18"/>
      <c r="BO2772" s="18"/>
      <c r="BP2772" s="18"/>
      <c r="BQ2772" s="18"/>
      <c r="BR2772" s="18"/>
      <c r="BS2772" s="18"/>
      <c r="BT2772" s="18"/>
      <c r="BU2772" s="18"/>
      <c r="BV2772" s="18"/>
      <c r="BW2772" s="18"/>
      <c r="BX2772" s="18"/>
      <c r="BY2772" s="18"/>
      <c r="BZ2772" s="18"/>
      <c r="CA2772" s="18"/>
      <c r="CB2772" s="18"/>
      <c r="CC2772" s="18"/>
      <c r="CD2772" s="18"/>
      <c r="CE2772" s="18"/>
      <c r="CF2772" s="18"/>
      <c r="CG2772" s="18"/>
      <c r="CH2772" s="18"/>
      <c r="CI2772" s="18"/>
      <c r="CJ2772" s="18"/>
      <c r="CK2772" s="18"/>
      <c r="CL2772" s="18"/>
      <c r="CM2772" s="18"/>
      <c r="CN2772" s="18"/>
      <c r="CO2772" s="18"/>
      <c r="CP2772" s="18"/>
      <c r="CQ2772" s="18"/>
      <c r="CR2772" s="18"/>
      <c r="CS2772" s="18"/>
      <c r="CT2772" s="18"/>
      <c r="CU2772" s="18"/>
      <c r="CV2772" s="18"/>
      <c r="CW2772" s="18"/>
      <c r="CX2772" s="18"/>
      <c r="CY2772" s="18"/>
      <c r="CZ2772" s="18"/>
      <c r="DA2772" s="18"/>
      <c r="DB2772" s="18"/>
      <c r="DC2772" s="18"/>
      <c r="DD2772" s="18"/>
      <c r="DE2772" s="18"/>
      <c r="DF2772" s="18"/>
      <c r="DG2772" s="18"/>
      <c r="DH2772" s="18"/>
      <c r="DI2772" s="18"/>
      <c r="DJ2772" s="18"/>
      <c r="DK2772" s="18"/>
      <c r="DL2772" s="18"/>
      <c r="DM2772" s="18"/>
      <c r="DN2772" s="18"/>
      <c r="DO2772" s="18"/>
      <c r="DP2772" s="18"/>
      <c r="DQ2772" s="18"/>
      <c r="DR2772" s="18"/>
      <c r="DS2772" s="18"/>
      <c r="DT2772" s="18"/>
      <c r="DU2772" s="18"/>
      <c r="DV2772" s="18"/>
      <c r="DW2772" s="18"/>
      <c r="DX2772" s="18"/>
      <c r="DY2772" s="18"/>
      <c r="DZ2772" s="18"/>
      <c r="EA2772" s="18"/>
      <c r="EB2772" s="18"/>
      <c r="EC2772" s="18"/>
      <c r="ED2772" s="18"/>
      <c r="EE2772" s="18"/>
      <c r="EF2772" s="18"/>
      <c r="EG2772" s="18"/>
      <c r="EH2772" s="18"/>
      <c r="EI2772" s="18"/>
      <c r="EJ2772" s="18"/>
      <c r="EK2772" s="18"/>
      <c r="EL2772" s="18"/>
      <c r="EM2772" s="18"/>
      <c r="EN2772" s="18"/>
      <c r="EO2772" s="18"/>
      <c r="EP2772" s="18"/>
      <c r="EQ2772" s="18"/>
      <c r="ER2772" s="18"/>
      <c r="ES2772" s="18"/>
      <c r="ET2772" s="18"/>
      <c r="EU2772" s="18"/>
      <c r="EV2772" s="18"/>
      <c r="EW2772" s="18"/>
      <c r="EX2772" s="18"/>
      <c r="EY2772" s="18"/>
      <c r="EZ2772" s="18"/>
      <c r="FA2772" s="18"/>
      <c r="FB2772" s="18"/>
      <c r="FC2772" s="18"/>
      <c r="FD2772" s="18"/>
      <c r="FE2772" s="18"/>
      <c r="FF2772" s="18"/>
      <c r="FG2772" s="18"/>
      <c r="FH2772" s="18"/>
      <c r="FI2772" s="18"/>
      <c r="FJ2772" s="18"/>
      <c r="FK2772" s="18"/>
      <c r="FL2772" s="18"/>
      <c r="FM2772" s="18"/>
      <c r="FN2772" s="18"/>
      <c r="FO2772" s="18"/>
      <c r="FP2772" s="18"/>
      <c r="FQ2772" s="18"/>
      <c r="FR2772" s="18"/>
      <c r="FS2772" s="18"/>
      <c r="FT2772" s="18"/>
      <c r="FU2772" s="18"/>
      <c r="FV2772" s="18"/>
      <c r="FW2772" s="18"/>
      <c r="FX2772" s="18"/>
      <c r="FY2772" s="18"/>
      <c r="FZ2772" s="18"/>
      <c r="GA2772" s="18"/>
      <c r="GB2772" s="18"/>
      <c r="GC2772" s="18"/>
      <c r="GD2772" s="18"/>
      <c r="GE2772" s="18"/>
      <c r="GF2772" s="18"/>
      <c r="GG2772" s="18"/>
      <c r="GH2772" s="18"/>
      <c r="GI2772" s="18"/>
      <c r="GJ2772" s="18"/>
      <c r="GK2772" s="18"/>
      <c r="GL2772" s="18"/>
      <c r="GM2772" s="18"/>
      <c r="GN2772" s="18"/>
      <c r="GO2772" s="18"/>
      <c r="GP2772" s="18"/>
      <c r="GQ2772" s="18"/>
      <c r="GR2772" s="18"/>
      <c r="GS2772" s="18"/>
      <c r="GT2772" s="18"/>
    </row>
    <row r="2773" spans="1:202" x14ac:dyDescent="0.2">
      <c r="A2773" s="122"/>
      <c r="B2773" s="3"/>
      <c r="C2773" s="3"/>
      <c r="D2773" s="4"/>
      <c r="E2773" s="5"/>
      <c r="F2773" s="19"/>
      <c r="G2773" s="6"/>
      <c r="H2773" s="5"/>
      <c r="I2773" s="5"/>
      <c r="J2773" s="5"/>
      <c r="K2773" s="3"/>
      <c r="L2773" s="20"/>
      <c r="M2773" s="8"/>
      <c r="N2773" s="3"/>
      <c r="O2773" s="3"/>
      <c r="P2773" s="21"/>
      <c r="Q2773" s="2"/>
      <c r="R2773" s="9"/>
      <c r="S2773" s="9"/>
      <c r="T2773" s="9"/>
      <c r="U2773" s="9"/>
      <c r="V2773" s="9"/>
      <c r="W2773" s="9"/>
      <c r="X2773" s="9"/>
      <c r="Y2773" s="9"/>
      <c r="Z2773" s="9"/>
      <c r="AA2773" s="9"/>
      <c r="AB2773" s="9"/>
      <c r="AC2773" s="9"/>
      <c r="AD2773" s="9"/>
      <c r="AE2773" s="9"/>
      <c r="AF2773" s="59"/>
      <c r="AG2773" s="15"/>
      <c r="AH2773" s="15"/>
      <c r="AI2773" s="4"/>
      <c r="AJ2773" s="16"/>
      <c r="AK2773" s="4"/>
      <c r="AL2773" s="59"/>
      <c r="AM2773" s="16"/>
      <c r="AN2773" s="15"/>
      <c r="AO2773" s="9"/>
      <c r="AP2773" s="17"/>
      <c r="AQ2773" s="15"/>
      <c r="AR2773" s="10"/>
      <c r="AS2773" s="59"/>
      <c r="AT2773" s="18"/>
      <c r="AU2773" s="18"/>
      <c r="AV2773" s="40"/>
      <c r="AW2773" s="18"/>
      <c r="AX2773" s="18"/>
      <c r="AY2773" s="18"/>
      <c r="AZ2773" s="18"/>
      <c r="BA2773" s="18"/>
      <c r="BB2773" s="18"/>
      <c r="BC2773" s="18"/>
      <c r="BD2773" s="18"/>
      <c r="BE2773" s="18"/>
      <c r="BF2773" s="18"/>
      <c r="BG2773" s="18"/>
      <c r="BH2773" s="18"/>
      <c r="BI2773" s="18"/>
      <c r="BJ2773" s="18"/>
      <c r="BK2773" s="18"/>
      <c r="BL2773" s="18"/>
      <c r="BM2773" s="18"/>
      <c r="BN2773" s="18"/>
      <c r="BO2773" s="18"/>
      <c r="BP2773" s="18"/>
      <c r="BQ2773" s="18"/>
      <c r="BR2773" s="18"/>
      <c r="BS2773" s="18"/>
      <c r="BT2773" s="18"/>
      <c r="BU2773" s="18"/>
      <c r="BV2773" s="18"/>
      <c r="BW2773" s="18"/>
      <c r="BX2773" s="18"/>
      <c r="BY2773" s="18"/>
      <c r="BZ2773" s="18"/>
      <c r="CA2773" s="18"/>
      <c r="CB2773" s="18"/>
      <c r="CC2773" s="18"/>
      <c r="CD2773" s="18"/>
      <c r="CE2773" s="18"/>
      <c r="CF2773" s="18"/>
      <c r="CG2773" s="18"/>
      <c r="CH2773" s="18"/>
      <c r="CI2773" s="18"/>
      <c r="CJ2773" s="18"/>
      <c r="CK2773" s="18"/>
      <c r="CL2773" s="18"/>
      <c r="CM2773" s="18"/>
      <c r="CN2773" s="18"/>
      <c r="CO2773" s="18"/>
      <c r="CP2773" s="18"/>
      <c r="CQ2773" s="18"/>
      <c r="CR2773" s="18"/>
      <c r="CS2773" s="18"/>
      <c r="CT2773" s="18"/>
      <c r="CU2773" s="18"/>
      <c r="CV2773" s="18"/>
      <c r="CW2773" s="18"/>
      <c r="CX2773" s="18"/>
      <c r="CY2773" s="18"/>
      <c r="CZ2773" s="18"/>
      <c r="DA2773" s="18"/>
      <c r="DB2773" s="18"/>
      <c r="DC2773" s="18"/>
      <c r="DD2773" s="18"/>
      <c r="DE2773" s="18"/>
      <c r="DF2773" s="18"/>
      <c r="DG2773" s="18"/>
      <c r="DH2773" s="18"/>
      <c r="DI2773" s="18"/>
      <c r="DJ2773" s="18"/>
      <c r="DK2773" s="18"/>
      <c r="DL2773" s="18"/>
      <c r="DM2773" s="18"/>
      <c r="DN2773" s="18"/>
      <c r="DO2773" s="18"/>
      <c r="DP2773" s="18"/>
      <c r="DQ2773" s="18"/>
      <c r="DR2773" s="18"/>
      <c r="DS2773" s="18"/>
      <c r="DT2773" s="18"/>
      <c r="DU2773" s="18"/>
      <c r="DV2773" s="18"/>
      <c r="DW2773" s="18"/>
      <c r="DX2773" s="18"/>
      <c r="DY2773" s="18"/>
      <c r="DZ2773" s="18"/>
      <c r="EA2773" s="18"/>
      <c r="EB2773" s="18"/>
      <c r="EC2773" s="18"/>
      <c r="ED2773" s="18"/>
      <c r="EE2773" s="18"/>
      <c r="EF2773" s="18"/>
      <c r="EG2773" s="18"/>
      <c r="EH2773" s="18"/>
      <c r="EI2773" s="18"/>
      <c r="EJ2773" s="18"/>
      <c r="EK2773" s="18"/>
      <c r="EL2773" s="18"/>
      <c r="EM2773" s="18"/>
      <c r="EN2773" s="18"/>
      <c r="EO2773" s="18"/>
      <c r="EP2773" s="18"/>
      <c r="EQ2773" s="18"/>
      <c r="ER2773" s="18"/>
      <c r="ES2773" s="18"/>
      <c r="ET2773" s="18"/>
      <c r="EU2773" s="18"/>
      <c r="EV2773" s="18"/>
      <c r="EW2773" s="18"/>
      <c r="EX2773" s="18"/>
      <c r="EY2773" s="18"/>
      <c r="EZ2773" s="18"/>
      <c r="FA2773" s="18"/>
      <c r="FB2773" s="18"/>
      <c r="FC2773" s="18"/>
      <c r="FD2773" s="18"/>
      <c r="FE2773" s="18"/>
      <c r="FF2773" s="18"/>
      <c r="FG2773" s="18"/>
      <c r="FH2773" s="18"/>
      <c r="FI2773" s="18"/>
      <c r="FJ2773" s="18"/>
      <c r="FK2773" s="18"/>
      <c r="FL2773" s="18"/>
      <c r="FM2773" s="18"/>
      <c r="FN2773" s="18"/>
      <c r="FO2773" s="18"/>
      <c r="FP2773" s="18"/>
      <c r="FQ2773" s="18"/>
      <c r="FR2773" s="18"/>
      <c r="FS2773" s="18"/>
      <c r="FT2773" s="18"/>
      <c r="FU2773" s="18"/>
      <c r="FV2773" s="18"/>
      <c r="FW2773" s="18"/>
      <c r="FX2773" s="18"/>
      <c r="FY2773" s="18"/>
      <c r="FZ2773" s="18"/>
      <c r="GA2773" s="18"/>
      <c r="GB2773" s="18"/>
      <c r="GC2773" s="18"/>
      <c r="GD2773" s="18"/>
      <c r="GE2773" s="18"/>
      <c r="GF2773" s="18"/>
      <c r="GG2773" s="18"/>
      <c r="GH2773" s="18"/>
      <c r="GI2773" s="18"/>
      <c r="GJ2773" s="18"/>
      <c r="GK2773" s="18"/>
      <c r="GL2773" s="18"/>
      <c r="GM2773" s="18"/>
      <c r="GN2773" s="18"/>
      <c r="GO2773" s="18"/>
      <c r="GP2773" s="18"/>
      <c r="GQ2773" s="18"/>
      <c r="GR2773" s="18"/>
      <c r="GS2773" s="18"/>
      <c r="GT2773" s="18"/>
    </row>
    <row r="2774" spans="1:202" x14ac:dyDescent="0.2">
      <c r="A2774" s="122"/>
      <c r="B2774" s="3"/>
      <c r="C2774" s="3"/>
      <c r="D2774" s="4"/>
      <c r="E2774" s="5"/>
      <c r="F2774" s="19"/>
      <c r="G2774" s="6"/>
      <c r="H2774" s="5"/>
      <c r="I2774" s="5"/>
      <c r="J2774" s="5"/>
      <c r="K2774" s="3"/>
      <c r="L2774" s="20"/>
      <c r="M2774" s="8"/>
      <c r="N2774" s="3"/>
      <c r="O2774" s="3"/>
      <c r="P2774" s="21"/>
      <c r="Q2774" s="2"/>
      <c r="R2774" s="9"/>
      <c r="S2774" s="9"/>
      <c r="T2774" s="9"/>
      <c r="U2774" s="9"/>
      <c r="V2774" s="9"/>
      <c r="W2774" s="9"/>
      <c r="X2774" s="9"/>
      <c r="Y2774" s="9"/>
      <c r="Z2774" s="9"/>
      <c r="AA2774" s="9"/>
      <c r="AB2774" s="9"/>
      <c r="AC2774" s="9"/>
      <c r="AD2774" s="9"/>
      <c r="AE2774" s="9"/>
      <c r="AF2774" s="59"/>
      <c r="AG2774" s="15"/>
      <c r="AH2774" s="15"/>
      <c r="AI2774" s="4"/>
      <c r="AJ2774" s="16"/>
      <c r="AK2774" s="4"/>
      <c r="AL2774" s="59"/>
      <c r="AM2774" s="16"/>
      <c r="AN2774" s="15"/>
      <c r="AO2774" s="9"/>
      <c r="AP2774" s="17"/>
      <c r="AQ2774" s="15"/>
      <c r="AR2774" s="10"/>
      <c r="AS2774" s="59"/>
      <c r="AT2774" s="18"/>
      <c r="AU2774" s="18"/>
      <c r="AV2774" s="40"/>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8"/>
      <c r="FH2774" s="18"/>
      <c r="FI2774" s="18"/>
      <c r="FJ2774" s="18"/>
      <c r="FK2774" s="18"/>
      <c r="FL2774" s="18"/>
      <c r="FM2774" s="18"/>
      <c r="FN2774" s="18"/>
      <c r="FO2774" s="18"/>
      <c r="FP2774" s="18"/>
      <c r="FQ2774" s="18"/>
      <c r="FR2774" s="18"/>
      <c r="FS2774" s="18"/>
      <c r="FT2774" s="18"/>
      <c r="FU2774" s="18"/>
      <c r="FV2774" s="18"/>
      <c r="FW2774" s="18"/>
      <c r="FX2774" s="18"/>
      <c r="FY2774" s="18"/>
      <c r="FZ2774" s="18"/>
      <c r="GA2774" s="18"/>
      <c r="GB2774" s="18"/>
      <c r="GC2774" s="18"/>
      <c r="GD2774" s="18"/>
      <c r="GE2774" s="18"/>
      <c r="GF2774" s="18"/>
      <c r="GG2774" s="18"/>
      <c r="GH2774" s="18"/>
      <c r="GI2774" s="18"/>
      <c r="GJ2774" s="18"/>
      <c r="GK2774" s="18"/>
      <c r="GL2774" s="18"/>
      <c r="GM2774" s="18"/>
      <c r="GN2774" s="18"/>
      <c r="GO2774" s="18"/>
      <c r="GP2774" s="18"/>
      <c r="GQ2774" s="18"/>
      <c r="GR2774" s="18"/>
      <c r="GS2774" s="18"/>
      <c r="GT2774" s="18"/>
    </row>
    <row r="2775" spans="1:202" x14ac:dyDescent="0.2">
      <c r="A2775" s="122"/>
      <c r="B2775" s="3"/>
      <c r="C2775" s="3"/>
      <c r="D2775" s="4"/>
      <c r="E2775" s="5"/>
      <c r="F2775" s="19"/>
      <c r="G2775" s="6"/>
      <c r="H2775" s="5"/>
      <c r="I2775" s="5"/>
      <c r="J2775" s="5"/>
      <c r="K2775" s="3"/>
      <c r="L2775" s="20"/>
      <c r="M2775" s="8"/>
      <c r="N2775" s="3"/>
      <c r="O2775" s="3"/>
      <c r="P2775" s="21"/>
      <c r="Q2775" s="2"/>
      <c r="R2775" s="9"/>
      <c r="S2775" s="9"/>
      <c r="T2775" s="9"/>
      <c r="U2775" s="9"/>
      <c r="V2775" s="9"/>
      <c r="W2775" s="9"/>
      <c r="X2775" s="9"/>
      <c r="Y2775" s="9"/>
      <c r="Z2775" s="9"/>
      <c r="AA2775" s="9"/>
      <c r="AB2775" s="9"/>
      <c r="AC2775" s="9"/>
      <c r="AD2775" s="9"/>
      <c r="AE2775" s="9"/>
      <c r="AF2775" s="59"/>
      <c r="AG2775" s="15"/>
      <c r="AH2775" s="15"/>
      <c r="AI2775" s="4"/>
      <c r="AJ2775" s="16"/>
      <c r="AK2775" s="4"/>
      <c r="AL2775" s="59"/>
      <c r="AM2775" s="16"/>
      <c r="AN2775" s="15"/>
      <c r="AO2775" s="9"/>
      <c r="AP2775" s="17"/>
      <c r="AQ2775" s="15"/>
      <c r="AR2775" s="10"/>
      <c r="AS2775" s="59"/>
      <c r="AT2775" s="18"/>
      <c r="AU2775" s="18"/>
      <c r="AV2775" s="40"/>
      <c r="AW2775" s="18"/>
      <c r="AX2775" s="18"/>
      <c r="AY2775" s="18"/>
      <c r="AZ2775" s="18"/>
      <c r="BA2775" s="18"/>
      <c r="BB2775" s="18"/>
      <c r="BC2775" s="18"/>
      <c r="BD2775" s="18"/>
      <c r="BE2775" s="18"/>
      <c r="BF2775" s="18"/>
      <c r="BG2775" s="18"/>
      <c r="BH2775" s="18"/>
      <c r="BI2775" s="18"/>
      <c r="BJ2775" s="18"/>
      <c r="BK2775" s="18"/>
      <c r="BL2775" s="18"/>
      <c r="BM2775" s="18"/>
      <c r="BN2775" s="18"/>
      <c r="BO2775" s="18"/>
      <c r="BP2775" s="18"/>
      <c r="BQ2775" s="18"/>
      <c r="BR2775" s="18"/>
      <c r="BS2775" s="18"/>
      <c r="BT2775" s="18"/>
      <c r="BU2775" s="18"/>
      <c r="BV2775" s="18"/>
      <c r="BW2775" s="18"/>
      <c r="BX2775" s="18"/>
      <c r="BY2775" s="18"/>
      <c r="BZ2775" s="18"/>
      <c r="CA2775" s="18"/>
      <c r="CB2775" s="18"/>
      <c r="CC2775" s="18"/>
      <c r="CD2775" s="18"/>
      <c r="CE2775" s="18"/>
      <c r="CF2775" s="18"/>
      <c r="CG2775" s="18"/>
      <c r="CH2775" s="18"/>
      <c r="CI2775" s="18"/>
      <c r="CJ2775" s="18"/>
      <c r="CK2775" s="18"/>
      <c r="CL2775" s="18"/>
      <c r="CM2775" s="18"/>
      <c r="CN2775" s="18"/>
      <c r="CO2775" s="18"/>
      <c r="CP2775" s="18"/>
      <c r="CQ2775" s="18"/>
      <c r="CR2775" s="18"/>
      <c r="CS2775" s="18"/>
      <c r="CT2775" s="18"/>
      <c r="CU2775" s="18"/>
      <c r="CV2775" s="18"/>
      <c r="CW2775" s="18"/>
      <c r="CX2775" s="18"/>
      <c r="CY2775" s="18"/>
      <c r="CZ2775" s="18"/>
      <c r="DA2775" s="18"/>
      <c r="DB2775" s="18"/>
      <c r="DC2775" s="18"/>
      <c r="DD2775" s="18"/>
      <c r="DE2775" s="18"/>
      <c r="DF2775" s="18"/>
      <c r="DG2775" s="18"/>
      <c r="DH2775" s="18"/>
      <c r="DI2775" s="18"/>
      <c r="DJ2775" s="18"/>
      <c r="DK2775" s="18"/>
      <c r="DL2775" s="18"/>
      <c r="DM2775" s="18"/>
      <c r="DN2775" s="18"/>
      <c r="DO2775" s="18"/>
      <c r="DP2775" s="18"/>
      <c r="DQ2775" s="18"/>
      <c r="DR2775" s="18"/>
      <c r="DS2775" s="18"/>
      <c r="DT2775" s="18"/>
      <c r="DU2775" s="18"/>
      <c r="DV2775" s="18"/>
      <c r="DW2775" s="18"/>
      <c r="DX2775" s="18"/>
      <c r="DY2775" s="18"/>
      <c r="DZ2775" s="18"/>
      <c r="EA2775" s="18"/>
      <c r="EB2775" s="18"/>
      <c r="EC2775" s="18"/>
      <c r="ED2775" s="18"/>
      <c r="EE2775" s="18"/>
      <c r="EF2775" s="18"/>
      <c r="EG2775" s="18"/>
      <c r="EH2775" s="18"/>
      <c r="EI2775" s="18"/>
      <c r="EJ2775" s="18"/>
      <c r="EK2775" s="18"/>
      <c r="EL2775" s="18"/>
      <c r="EM2775" s="18"/>
      <c r="EN2775" s="18"/>
      <c r="EO2775" s="18"/>
      <c r="EP2775" s="18"/>
      <c r="EQ2775" s="18"/>
      <c r="ER2775" s="18"/>
      <c r="ES2775" s="18"/>
      <c r="ET2775" s="18"/>
      <c r="EU2775" s="18"/>
      <c r="EV2775" s="18"/>
      <c r="EW2775" s="18"/>
      <c r="EX2775" s="18"/>
      <c r="EY2775" s="18"/>
      <c r="EZ2775" s="18"/>
      <c r="FA2775" s="18"/>
      <c r="FB2775" s="18"/>
      <c r="FC2775" s="18"/>
      <c r="FD2775" s="18"/>
      <c r="FE2775" s="18"/>
      <c r="FF2775" s="18"/>
      <c r="FG2775" s="18"/>
      <c r="FH2775" s="18"/>
      <c r="FI2775" s="18"/>
      <c r="FJ2775" s="18"/>
      <c r="FK2775" s="18"/>
      <c r="FL2775" s="18"/>
      <c r="FM2775" s="18"/>
      <c r="FN2775" s="18"/>
      <c r="FO2775" s="18"/>
      <c r="FP2775" s="18"/>
      <c r="FQ2775" s="18"/>
      <c r="FR2775" s="18"/>
      <c r="FS2775" s="18"/>
      <c r="FT2775" s="18"/>
      <c r="FU2775" s="18"/>
      <c r="FV2775" s="18"/>
      <c r="FW2775" s="18"/>
      <c r="FX2775" s="18"/>
      <c r="FY2775" s="18"/>
      <c r="FZ2775" s="18"/>
      <c r="GA2775" s="18"/>
      <c r="GB2775" s="18"/>
      <c r="GC2775" s="18"/>
      <c r="GD2775" s="18"/>
      <c r="GE2775" s="18"/>
      <c r="GF2775" s="18"/>
      <c r="GG2775" s="18"/>
      <c r="GH2775" s="18"/>
      <c r="GI2775" s="18"/>
      <c r="GJ2775" s="18"/>
      <c r="GK2775" s="18"/>
      <c r="GL2775" s="18"/>
      <c r="GM2775" s="18"/>
      <c r="GN2775" s="18"/>
      <c r="GO2775" s="18"/>
      <c r="GP2775" s="18"/>
      <c r="GQ2775" s="18"/>
      <c r="GR2775" s="18"/>
      <c r="GS2775" s="18"/>
      <c r="GT2775" s="18"/>
    </row>
    <row r="2776" spans="1:202" x14ac:dyDescent="0.2">
      <c r="A2776" s="122"/>
      <c r="B2776" s="3"/>
      <c r="C2776" s="3"/>
      <c r="D2776" s="4"/>
      <c r="E2776" s="5"/>
      <c r="F2776" s="19"/>
      <c r="G2776" s="6"/>
      <c r="H2776" s="5"/>
      <c r="I2776" s="5"/>
      <c r="J2776" s="5"/>
      <c r="K2776" s="3"/>
      <c r="L2776" s="20"/>
      <c r="M2776" s="8"/>
      <c r="N2776" s="3"/>
      <c r="O2776" s="3"/>
      <c r="P2776" s="21"/>
      <c r="Q2776" s="2"/>
      <c r="R2776" s="9"/>
      <c r="S2776" s="9"/>
      <c r="T2776" s="9"/>
      <c r="U2776" s="9"/>
      <c r="V2776" s="9"/>
      <c r="W2776" s="9"/>
      <c r="X2776" s="9"/>
      <c r="Y2776" s="9"/>
      <c r="Z2776" s="9"/>
      <c r="AA2776" s="9"/>
      <c r="AB2776" s="9"/>
      <c r="AC2776" s="9"/>
      <c r="AD2776" s="9"/>
      <c r="AE2776" s="9"/>
      <c r="AF2776" s="59"/>
      <c r="AG2776" s="15"/>
      <c r="AH2776" s="15"/>
      <c r="AI2776" s="4"/>
      <c r="AJ2776" s="16"/>
      <c r="AK2776" s="4"/>
      <c r="AL2776" s="59"/>
      <c r="AM2776" s="16"/>
      <c r="AN2776" s="15"/>
      <c r="AO2776" s="9"/>
      <c r="AP2776" s="17"/>
      <c r="AQ2776" s="15"/>
      <c r="AR2776" s="10"/>
      <c r="AS2776" s="59"/>
      <c r="AT2776" s="18"/>
      <c r="AU2776" s="18"/>
      <c r="AV2776" s="40"/>
      <c r="AW2776" s="18"/>
      <c r="AX2776" s="18"/>
      <c r="AY2776" s="18"/>
      <c r="AZ2776" s="18"/>
      <c r="BA2776" s="18"/>
      <c r="BB2776" s="18"/>
      <c r="BC2776" s="18"/>
      <c r="BD2776" s="18"/>
      <c r="BE2776" s="18"/>
      <c r="BF2776" s="18"/>
      <c r="BG2776" s="18"/>
      <c r="BH2776" s="18"/>
      <c r="BI2776" s="18"/>
      <c r="BJ2776" s="18"/>
      <c r="BK2776" s="18"/>
      <c r="BL2776" s="18"/>
      <c r="BM2776" s="18"/>
      <c r="BN2776" s="18"/>
      <c r="BO2776" s="18"/>
      <c r="BP2776" s="18"/>
      <c r="BQ2776" s="18"/>
      <c r="BR2776" s="18"/>
      <c r="BS2776" s="18"/>
      <c r="BT2776" s="18"/>
      <c r="BU2776" s="18"/>
      <c r="BV2776" s="18"/>
      <c r="BW2776" s="18"/>
      <c r="BX2776" s="18"/>
      <c r="BY2776" s="18"/>
      <c r="BZ2776" s="18"/>
      <c r="CA2776" s="18"/>
      <c r="CB2776" s="18"/>
      <c r="CC2776" s="18"/>
      <c r="CD2776" s="18"/>
      <c r="CE2776" s="18"/>
      <c r="CF2776" s="18"/>
      <c r="CG2776" s="18"/>
      <c r="CH2776" s="18"/>
      <c r="CI2776" s="18"/>
      <c r="CJ2776" s="18"/>
      <c r="CK2776" s="18"/>
      <c r="CL2776" s="18"/>
      <c r="CM2776" s="18"/>
      <c r="CN2776" s="18"/>
      <c r="CO2776" s="18"/>
      <c r="CP2776" s="18"/>
      <c r="CQ2776" s="18"/>
      <c r="CR2776" s="18"/>
      <c r="CS2776" s="18"/>
      <c r="CT2776" s="18"/>
      <c r="CU2776" s="18"/>
      <c r="CV2776" s="18"/>
      <c r="CW2776" s="18"/>
      <c r="CX2776" s="18"/>
      <c r="CY2776" s="18"/>
      <c r="CZ2776" s="18"/>
      <c r="DA2776" s="18"/>
      <c r="DB2776" s="18"/>
      <c r="DC2776" s="18"/>
      <c r="DD2776" s="18"/>
      <c r="DE2776" s="18"/>
      <c r="DF2776" s="18"/>
      <c r="DG2776" s="18"/>
      <c r="DH2776" s="18"/>
      <c r="DI2776" s="18"/>
      <c r="DJ2776" s="18"/>
      <c r="DK2776" s="18"/>
      <c r="DL2776" s="18"/>
      <c r="DM2776" s="18"/>
      <c r="DN2776" s="18"/>
      <c r="DO2776" s="18"/>
      <c r="DP2776" s="18"/>
      <c r="DQ2776" s="18"/>
      <c r="DR2776" s="18"/>
      <c r="DS2776" s="18"/>
      <c r="DT2776" s="18"/>
      <c r="DU2776" s="18"/>
      <c r="DV2776" s="18"/>
      <c r="DW2776" s="18"/>
      <c r="DX2776" s="18"/>
      <c r="DY2776" s="18"/>
      <c r="DZ2776" s="18"/>
      <c r="EA2776" s="18"/>
      <c r="EB2776" s="18"/>
      <c r="EC2776" s="18"/>
      <c r="ED2776" s="18"/>
      <c r="EE2776" s="18"/>
      <c r="EF2776" s="18"/>
      <c r="EG2776" s="18"/>
      <c r="EH2776" s="18"/>
      <c r="EI2776" s="18"/>
      <c r="EJ2776" s="18"/>
      <c r="EK2776" s="18"/>
      <c r="EL2776" s="18"/>
      <c r="EM2776" s="18"/>
      <c r="EN2776" s="18"/>
      <c r="EO2776" s="18"/>
      <c r="EP2776" s="18"/>
      <c r="EQ2776" s="18"/>
      <c r="ER2776" s="18"/>
      <c r="ES2776" s="18"/>
      <c r="ET2776" s="18"/>
      <c r="EU2776" s="18"/>
      <c r="EV2776" s="18"/>
      <c r="EW2776" s="18"/>
      <c r="EX2776" s="18"/>
      <c r="EY2776" s="18"/>
      <c r="EZ2776" s="18"/>
      <c r="FA2776" s="18"/>
      <c r="FB2776" s="18"/>
      <c r="FC2776" s="18"/>
      <c r="FD2776" s="18"/>
      <c r="FE2776" s="18"/>
      <c r="FF2776" s="18"/>
      <c r="FG2776" s="18"/>
      <c r="FH2776" s="18"/>
      <c r="FI2776" s="18"/>
      <c r="FJ2776" s="18"/>
      <c r="FK2776" s="18"/>
      <c r="FL2776" s="18"/>
      <c r="FM2776" s="18"/>
      <c r="FN2776" s="18"/>
      <c r="FO2776" s="18"/>
      <c r="FP2776" s="18"/>
      <c r="FQ2776" s="18"/>
      <c r="FR2776" s="18"/>
      <c r="FS2776" s="18"/>
      <c r="FT2776" s="18"/>
      <c r="FU2776" s="18"/>
      <c r="FV2776" s="18"/>
      <c r="FW2776" s="18"/>
      <c r="FX2776" s="18"/>
      <c r="FY2776" s="18"/>
      <c r="FZ2776" s="18"/>
      <c r="GA2776" s="18"/>
      <c r="GB2776" s="18"/>
      <c r="GC2776" s="18"/>
      <c r="GD2776" s="18"/>
      <c r="GE2776" s="18"/>
      <c r="GF2776" s="18"/>
      <c r="GG2776" s="18"/>
      <c r="GH2776" s="18"/>
      <c r="GI2776" s="18"/>
      <c r="GJ2776" s="18"/>
      <c r="GK2776" s="18"/>
      <c r="GL2776" s="18"/>
      <c r="GM2776" s="18"/>
      <c r="GN2776" s="18"/>
      <c r="GO2776" s="18"/>
      <c r="GP2776" s="18"/>
      <c r="GQ2776" s="18"/>
      <c r="GR2776" s="18"/>
      <c r="GS2776" s="18"/>
      <c r="GT2776" s="18"/>
    </row>
    <row r="2777" spans="1:202" x14ac:dyDescent="0.2">
      <c r="A2777" s="122"/>
      <c r="B2777" s="3"/>
      <c r="C2777" s="3"/>
      <c r="D2777" s="4"/>
      <c r="E2777" s="5"/>
      <c r="F2777" s="19"/>
      <c r="G2777" s="6"/>
      <c r="H2777" s="5"/>
      <c r="I2777" s="5"/>
      <c r="J2777" s="5"/>
      <c r="K2777" s="3"/>
      <c r="L2777" s="20"/>
      <c r="M2777" s="8"/>
      <c r="N2777" s="3"/>
      <c r="O2777" s="3"/>
      <c r="P2777" s="21"/>
      <c r="Q2777" s="2"/>
      <c r="R2777" s="9"/>
      <c r="S2777" s="9"/>
      <c r="T2777" s="9"/>
      <c r="U2777" s="9"/>
      <c r="V2777" s="9"/>
      <c r="W2777" s="9"/>
      <c r="X2777" s="9"/>
      <c r="Y2777" s="9"/>
      <c r="Z2777" s="9"/>
      <c r="AA2777" s="9"/>
      <c r="AB2777" s="9"/>
      <c r="AC2777" s="9"/>
      <c r="AD2777" s="9"/>
      <c r="AE2777" s="9"/>
      <c r="AF2777" s="59"/>
      <c r="AG2777" s="15"/>
      <c r="AH2777" s="15"/>
      <c r="AI2777" s="4"/>
      <c r="AJ2777" s="16"/>
      <c r="AK2777" s="4"/>
      <c r="AL2777" s="59"/>
      <c r="AM2777" s="16"/>
      <c r="AN2777" s="15"/>
      <c r="AO2777" s="9"/>
      <c r="AP2777" s="17"/>
      <c r="AQ2777" s="15"/>
      <c r="AR2777" s="10"/>
      <c r="AS2777" s="59"/>
      <c r="AT2777" s="18"/>
      <c r="AU2777" s="18"/>
      <c r="AV2777" s="40"/>
      <c r="AW2777" s="18"/>
      <c r="AX2777" s="18"/>
      <c r="AY2777" s="18"/>
      <c r="AZ2777" s="18"/>
      <c r="BA2777" s="18"/>
      <c r="BB2777" s="18"/>
      <c r="BC2777" s="18"/>
      <c r="BD2777" s="18"/>
      <c r="BE2777" s="18"/>
      <c r="BF2777" s="18"/>
      <c r="BG2777" s="18"/>
      <c r="BH2777" s="18"/>
      <c r="BI2777" s="18"/>
      <c r="BJ2777" s="18"/>
      <c r="BK2777" s="18"/>
      <c r="BL2777" s="18"/>
      <c r="BM2777" s="18"/>
      <c r="BN2777" s="18"/>
      <c r="BO2777" s="18"/>
      <c r="BP2777" s="18"/>
      <c r="BQ2777" s="18"/>
      <c r="BR2777" s="18"/>
      <c r="BS2777" s="18"/>
      <c r="BT2777" s="18"/>
      <c r="BU2777" s="18"/>
      <c r="BV2777" s="18"/>
      <c r="BW2777" s="18"/>
      <c r="BX2777" s="18"/>
      <c r="BY2777" s="18"/>
      <c r="BZ2777" s="18"/>
      <c r="CA2777" s="18"/>
      <c r="CB2777" s="18"/>
      <c r="CC2777" s="18"/>
      <c r="CD2777" s="18"/>
      <c r="CE2777" s="18"/>
      <c r="CF2777" s="18"/>
      <c r="CG2777" s="18"/>
      <c r="CH2777" s="18"/>
      <c r="CI2777" s="18"/>
      <c r="CJ2777" s="18"/>
      <c r="CK2777" s="18"/>
      <c r="CL2777" s="18"/>
      <c r="CM2777" s="18"/>
      <c r="CN2777" s="18"/>
      <c r="CO2777" s="18"/>
      <c r="CP2777" s="18"/>
      <c r="CQ2777" s="18"/>
      <c r="CR2777" s="18"/>
      <c r="CS2777" s="18"/>
      <c r="CT2777" s="18"/>
      <c r="CU2777" s="18"/>
      <c r="CV2777" s="18"/>
      <c r="CW2777" s="18"/>
      <c r="CX2777" s="18"/>
      <c r="CY2777" s="18"/>
      <c r="CZ2777" s="18"/>
      <c r="DA2777" s="18"/>
      <c r="DB2777" s="18"/>
      <c r="DC2777" s="18"/>
      <c r="DD2777" s="18"/>
      <c r="DE2777" s="18"/>
      <c r="DF2777" s="18"/>
      <c r="DG2777" s="18"/>
      <c r="DH2777" s="18"/>
      <c r="DI2777" s="18"/>
      <c r="DJ2777" s="18"/>
      <c r="DK2777" s="18"/>
      <c r="DL2777" s="18"/>
      <c r="DM2777" s="18"/>
      <c r="DN2777" s="18"/>
      <c r="DO2777" s="18"/>
      <c r="DP2777" s="18"/>
      <c r="DQ2777" s="18"/>
      <c r="DR2777" s="18"/>
      <c r="DS2777" s="18"/>
      <c r="DT2777" s="18"/>
      <c r="DU2777" s="18"/>
      <c r="DV2777" s="18"/>
      <c r="DW2777" s="18"/>
      <c r="DX2777" s="18"/>
      <c r="DY2777" s="18"/>
      <c r="DZ2777" s="18"/>
      <c r="EA2777" s="18"/>
      <c r="EB2777" s="18"/>
      <c r="EC2777" s="18"/>
      <c r="ED2777" s="18"/>
      <c r="EE2777" s="18"/>
      <c r="EF2777" s="18"/>
      <c r="EG2777" s="18"/>
      <c r="EH2777" s="18"/>
      <c r="EI2777" s="18"/>
      <c r="EJ2777" s="18"/>
      <c r="EK2777" s="18"/>
      <c r="EL2777" s="18"/>
      <c r="EM2777" s="18"/>
      <c r="EN2777" s="18"/>
      <c r="EO2777" s="18"/>
      <c r="EP2777" s="18"/>
      <c r="EQ2777" s="18"/>
      <c r="ER2777" s="18"/>
      <c r="ES2777" s="18"/>
      <c r="ET2777" s="18"/>
      <c r="EU2777" s="18"/>
      <c r="EV2777" s="18"/>
      <c r="EW2777" s="18"/>
      <c r="EX2777" s="18"/>
      <c r="EY2777" s="18"/>
      <c r="EZ2777" s="18"/>
      <c r="FA2777" s="18"/>
      <c r="FB2777" s="18"/>
      <c r="FC2777" s="18"/>
      <c r="FD2777" s="18"/>
      <c r="FE2777" s="18"/>
      <c r="FF2777" s="18"/>
      <c r="FG2777" s="18"/>
      <c r="FH2777" s="18"/>
      <c r="FI2777" s="18"/>
      <c r="FJ2777" s="18"/>
      <c r="FK2777" s="18"/>
      <c r="FL2777" s="18"/>
      <c r="FM2777" s="18"/>
      <c r="FN2777" s="18"/>
      <c r="FO2777" s="18"/>
      <c r="FP2777" s="18"/>
      <c r="FQ2777" s="18"/>
      <c r="FR2777" s="18"/>
      <c r="FS2777" s="18"/>
      <c r="FT2777" s="18"/>
      <c r="FU2777" s="18"/>
      <c r="FV2777" s="18"/>
      <c r="FW2777" s="18"/>
      <c r="FX2777" s="18"/>
      <c r="FY2777" s="18"/>
      <c r="FZ2777" s="18"/>
      <c r="GA2777" s="18"/>
      <c r="GB2777" s="18"/>
      <c r="GC2777" s="18"/>
      <c r="GD2777" s="18"/>
      <c r="GE2777" s="18"/>
      <c r="GF2777" s="18"/>
      <c r="GG2777" s="18"/>
      <c r="GH2777" s="18"/>
      <c r="GI2777" s="18"/>
      <c r="GJ2777" s="18"/>
      <c r="GK2777" s="18"/>
      <c r="GL2777" s="18"/>
      <c r="GM2777" s="18"/>
      <c r="GN2777" s="18"/>
      <c r="GO2777" s="18"/>
      <c r="GP2777" s="18"/>
      <c r="GQ2777" s="18"/>
      <c r="GR2777" s="18"/>
      <c r="GS2777" s="18"/>
      <c r="GT2777" s="18"/>
    </row>
    <row r="2778" spans="1:202" x14ac:dyDescent="0.2">
      <c r="A2778" s="122"/>
      <c r="B2778" s="3"/>
      <c r="C2778" s="3"/>
      <c r="D2778" s="4"/>
      <c r="E2778" s="5"/>
      <c r="F2778" s="19"/>
      <c r="G2778" s="6"/>
      <c r="H2778" s="5"/>
      <c r="I2778" s="5"/>
      <c r="J2778" s="5"/>
      <c r="K2778" s="3"/>
      <c r="L2778" s="20"/>
      <c r="M2778" s="8"/>
      <c r="N2778" s="3"/>
      <c r="O2778" s="3"/>
      <c r="P2778" s="21"/>
      <c r="Q2778" s="2"/>
      <c r="R2778" s="9"/>
      <c r="S2778" s="9"/>
      <c r="T2778" s="9"/>
      <c r="U2778" s="9"/>
      <c r="V2778" s="9"/>
      <c r="W2778" s="9"/>
      <c r="X2778" s="9"/>
      <c r="Y2778" s="9"/>
      <c r="Z2778" s="9"/>
      <c r="AA2778" s="9"/>
      <c r="AB2778" s="9"/>
      <c r="AC2778" s="9"/>
      <c r="AD2778" s="9"/>
      <c r="AE2778" s="9"/>
      <c r="AF2778" s="59"/>
      <c r="AG2778" s="15"/>
      <c r="AH2778" s="15"/>
      <c r="AI2778" s="4"/>
      <c r="AJ2778" s="16"/>
      <c r="AK2778" s="4"/>
      <c r="AL2778" s="59"/>
      <c r="AM2778" s="16"/>
      <c r="AN2778" s="15"/>
      <c r="AO2778" s="9"/>
      <c r="AP2778" s="17"/>
      <c r="AQ2778" s="15"/>
      <c r="AR2778" s="10"/>
      <c r="AS2778" s="59"/>
      <c r="AT2778" s="18"/>
      <c r="AU2778" s="18"/>
      <c r="AV2778" s="40"/>
      <c r="AW2778" s="18"/>
      <c r="AX2778" s="18"/>
      <c r="AY2778" s="18"/>
      <c r="AZ2778" s="18"/>
      <c r="BA2778" s="18"/>
      <c r="BB2778" s="18"/>
      <c r="BC2778" s="18"/>
      <c r="BD2778" s="18"/>
      <c r="BE2778" s="18"/>
      <c r="BF2778" s="18"/>
      <c r="BG2778" s="18"/>
      <c r="BH2778" s="18"/>
      <c r="BI2778" s="18"/>
      <c r="BJ2778" s="18"/>
      <c r="BK2778" s="18"/>
      <c r="BL2778" s="18"/>
      <c r="BM2778" s="18"/>
      <c r="BN2778" s="18"/>
      <c r="BO2778" s="18"/>
      <c r="BP2778" s="18"/>
      <c r="BQ2778" s="18"/>
      <c r="BR2778" s="18"/>
      <c r="BS2778" s="18"/>
      <c r="BT2778" s="18"/>
      <c r="BU2778" s="18"/>
      <c r="BV2778" s="18"/>
      <c r="BW2778" s="18"/>
      <c r="BX2778" s="18"/>
      <c r="BY2778" s="18"/>
      <c r="BZ2778" s="18"/>
      <c r="CA2778" s="18"/>
      <c r="CB2778" s="18"/>
      <c r="CC2778" s="18"/>
      <c r="CD2778" s="18"/>
      <c r="CE2778" s="18"/>
      <c r="CF2778" s="18"/>
      <c r="CG2778" s="18"/>
      <c r="CH2778" s="18"/>
      <c r="CI2778" s="18"/>
      <c r="CJ2778" s="18"/>
      <c r="CK2778" s="18"/>
      <c r="CL2778" s="18"/>
      <c r="CM2778" s="18"/>
      <c r="CN2778" s="18"/>
      <c r="CO2778" s="18"/>
      <c r="CP2778" s="18"/>
      <c r="CQ2778" s="18"/>
      <c r="CR2778" s="18"/>
      <c r="CS2778" s="18"/>
      <c r="CT2778" s="18"/>
      <c r="CU2778" s="18"/>
      <c r="CV2778" s="18"/>
      <c r="CW2778" s="18"/>
      <c r="CX2778" s="18"/>
      <c r="CY2778" s="18"/>
      <c r="CZ2778" s="18"/>
      <c r="DA2778" s="18"/>
      <c r="DB2778" s="18"/>
      <c r="DC2778" s="18"/>
      <c r="DD2778" s="18"/>
      <c r="DE2778" s="18"/>
      <c r="DF2778" s="18"/>
      <c r="DG2778" s="18"/>
      <c r="DH2778" s="18"/>
      <c r="DI2778" s="18"/>
      <c r="DJ2778" s="18"/>
      <c r="DK2778" s="18"/>
      <c r="DL2778" s="18"/>
      <c r="DM2778" s="18"/>
      <c r="DN2778" s="18"/>
      <c r="DO2778" s="18"/>
      <c r="DP2778" s="18"/>
      <c r="DQ2778" s="18"/>
      <c r="DR2778" s="18"/>
      <c r="DS2778" s="18"/>
      <c r="DT2778" s="18"/>
      <c r="DU2778" s="18"/>
      <c r="DV2778" s="18"/>
      <c r="DW2778" s="18"/>
      <c r="DX2778" s="18"/>
      <c r="DY2778" s="18"/>
      <c r="DZ2778" s="18"/>
      <c r="EA2778" s="18"/>
      <c r="EB2778" s="18"/>
      <c r="EC2778" s="18"/>
      <c r="ED2778" s="18"/>
      <c r="EE2778" s="18"/>
      <c r="EF2778" s="18"/>
      <c r="EG2778" s="18"/>
      <c r="EH2778" s="18"/>
      <c r="EI2778" s="18"/>
      <c r="EJ2778" s="18"/>
      <c r="EK2778" s="18"/>
      <c r="EL2778" s="18"/>
      <c r="EM2778" s="18"/>
      <c r="EN2778" s="18"/>
      <c r="EO2778" s="18"/>
      <c r="EP2778" s="18"/>
      <c r="EQ2778" s="18"/>
      <c r="ER2778" s="18"/>
      <c r="ES2778" s="18"/>
      <c r="ET2778" s="18"/>
      <c r="EU2778" s="18"/>
      <c r="EV2778" s="18"/>
      <c r="EW2778" s="18"/>
      <c r="EX2778" s="18"/>
      <c r="EY2778" s="18"/>
      <c r="EZ2778" s="18"/>
      <c r="FA2778" s="18"/>
      <c r="FB2778" s="18"/>
      <c r="FC2778" s="18"/>
      <c r="FD2778" s="18"/>
      <c r="FE2778" s="18"/>
      <c r="FF2778" s="18"/>
      <c r="FG2778" s="18"/>
      <c r="FH2778" s="18"/>
      <c r="FI2778" s="18"/>
      <c r="FJ2778" s="18"/>
      <c r="FK2778" s="18"/>
      <c r="FL2778" s="18"/>
      <c r="FM2778" s="18"/>
      <c r="FN2778" s="18"/>
      <c r="FO2778" s="18"/>
      <c r="FP2778" s="18"/>
      <c r="FQ2778" s="18"/>
      <c r="FR2778" s="18"/>
      <c r="FS2778" s="18"/>
      <c r="FT2778" s="18"/>
      <c r="FU2778" s="18"/>
      <c r="FV2778" s="18"/>
      <c r="FW2778" s="18"/>
      <c r="FX2778" s="18"/>
      <c r="FY2778" s="18"/>
      <c r="FZ2778" s="18"/>
      <c r="GA2778" s="18"/>
      <c r="GB2778" s="18"/>
      <c r="GC2778" s="18"/>
      <c r="GD2778" s="18"/>
      <c r="GE2778" s="18"/>
      <c r="GF2778" s="18"/>
      <c r="GG2778" s="18"/>
      <c r="GH2778" s="18"/>
      <c r="GI2778" s="18"/>
      <c r="GJ2778" s="18"/>
      <c r="GK2778" s="18"/>
      <c r="GL2778" s="18"/>
      <c r="GM2778" s="18"/>
      <c r="GN2778" s="18"/>
      <c r="GO2778" s="18"/>
      <c r="GP2778" s="18"/>
      <c r="GQ2778" s="18"/>
      <c r="GR2778" s="18"/>
      <c r="GS2778" s="18"/>
      <c r="GT2778" s="18"/>
    </row>
    <row r="2779" spans="1:202" x14ac:dyDescent="0.2">
      <c r="A2779" s="122"/>
      <c r="B2779" s="3"/>
      <c r="C2779" s="3"/>
      <c r="D2779" s="4"/>
      <c r="E2779" s="5"/>
      <c r="F2779" s="19"/>
      <c r="G2779" s="6"/>
      <c r="H2779" s="5"/>
      <c r="I2779" s="5"/>
      <c r="J2779" s="5"/>
      <c r="K2779" s="3"/>
      <c r="L2779" s="20"/>
      <c r="M2779" s="8"/>
      <c r="N2779" s="3"/>
      <c r="O2779" s="3"/>
      <c r="P2779" s="21"/>
      <c r="Q2779" s="2"/>
      <c r="R2779" s="9"/>
      <c r="S2779" s="9"/>
      <c r="T2779" s="9"/>
      <c r="U2779" s="9"/>
      <c r="V2779" s="9"/>
      <c r="W2779" s="9"/>
      <c r="X2779" s="9"/>
      <c r="Y2779" s="9"/>
      <c r="Z2779" s="9"/>
      <c r="AA2779" s="9"/>
      <c r="AB2779" s="9"/>
      <c r="AC2779" s="9"/>
      <c r="AD2779" s="9"/>
      <c r="AE2779" s="9"/>
      <c r="AF2779" s="59"/>
      <c r="AG2779" s="9"/>
      <c r="AH2779" s="9"/>
      <c r="AI2779" s="9"/>
      <c r="AJ2779" s="9"/>
      <c r="AK2779" s="4"/>
      <c r="AL2779" s="59"/>
      <c r="AM2779" s="9"/>
      <c r="AN2779" s="9"/>
      <c r="AO2779" s="9"/>
      <c r="AP2779" s="17"/>
      <c r="AQ2779" s="9"/>
      <c r="AR2779" s="10"/>
      <c r="AS2779" s="59"/>
      <c r="AT2779" s="18"/>
      <c r="AU2779" s="18"/>
      <c r="AV2779" s="40"/>
      <c r="AW2779" s="18"/>
      <c r="AX2779" s="18"/>
      <c r="AY2779" s="18"/>
      <c r="AZ2779" s="18"/>
      <c r="BA2779" s="18"/>
      <c r="BB2779" s="18"/>
      <c r="BC2779" s="18"/>
      <c r="BD2779" s="18"/>
      <c r="BE2779" s="18"/>
      <c r="BF2779" s="18"/>
      <c r="BG2779" s="18"/>
      <c r="BH2779" s="18"/>
      <c r="BI2779" s="18"/>
      <c r="BJ2779" s="18"/>
      <c r="BK2779" s="18"/>
      <c r="BL2779" s="18"/>
      <c r="BM2779" s="18"/>
      <c r="BN2779" s="18"/>
      <c r="BO2779" s="18"/>
      <c r="BP2779" s="18"/>
      <c r="BQ2779" s="18"/>
      <c r="BR2779" s="18"/>
      <c r="BS2779" s="18"/>
      <c r="BT2779" s="18"/>
      <c r="BU2779" s="18"/>
      <c r="BV2779" s="18"/>
      <c r="BW2779" s="18"/>
      <c r="BX2779" s="18"/>
      <c r="BY2779" s="18"/>
      <c r="BZ2779" s="18"/>
      <c r="CA2779" s="18"/>
      <c r="CB2779" s="18"/>
      <c r="CC2779" s="18"/>
      <c r="CD2779" s="18"/>
      <c r="CE2779" s="18"/>
      <c r="CF2779" s="18"/>
      <c r="CG2779" s="18"/>
      <c r="CH2779" s="18"/>
      <c r="CI2779" s="18"/>
      <c r="CJ2779" s="18"/>
      <c r="CK2779" s="18"/>
      <c r="CL2779" s="18"/>
      <c r="CM2779" s="18"/>
      <c r="CN2779" s="18"/>
      <c r="CO2779" s="18"/>
      <c r="CP2779" s="18"/>
      <c r="CQ2779" s="18"/>
      <c r="CR2779" s="18"/>
      <c r="CS2779" s="18"/>
      <c r="CT2779" s="18"/>
      <c r="CU2779" s="18"/>
      <c r="CV2779" s="18"/>
      <c r="CW2779" s="18"/>
      <c r="CX2779" s="18"/>
      <c r="CY2779" s="18"/>
      <c r="CZ2779" s="18"/>
      <c r="DA2779" s="18"/>
      <c r="DB2779" s="18"/>
      <c r="DC2779" s="18"/>
      <c r="DD2779" s="18"/>
      <c r="DE2779" s="18"/>
      <c r="DF2779" s="18"/>
      <c r="DG2779" s="18"/>
      <c r="DH2779" s="18"/>
      <c r="DI2779" s="18"/>
      <c r="DJ2779" s="18"/>
      <c r="DK2779" s="18"/>
      <c r="DL2779" s="18"/>
      <c r="DM2779" s="18"/>
      <c r="DN2779" s="18"/>
      <c r="DO2779" s="18"/>
      <c r="DP2779" s="18"/>
      <c r="DQ2779" s="18"/>
      <c r="DR2779" s="18"/>
      <c r="DS2779" s="18"/>
      <c r="DT2779" s="18"/>
      <c r="DU2779" s="18"/>
      <c r="DV2779" s="18"/>
      <c r="DW2779" s="18"/>
      <c r="DX2779" s="18"/>
      <c r="DY2779" s="18"/>
      <c r="DZ2779" s="18"/>
      <c r="EA2779" s="18"/>
      <c r="EB2779" s="18"/>
      <c r="EC2779" s="18"/>
      <c r="ED2779" s="18"/>
      <c r="EE2779" s="18"/>
      <c r="EF2779" s="18"/>
      <c r="EG2779" s="18"/>
      <c r="EH2779" s="18"/>
      <c r="EI2779" s="18"/>
      <c r="EJ2779" s="18"/>
      <c r="EK2779" s="18"/>
      <c r="EL2779" s="18"/>
      <c r="EM2779" s="18"/>
      <c r="EN2779" s="18"/>
      <c r="EO2779" s="18"/>
      <c r="EP2779" s="18"/>
      <c r="EQ2779" s="18"/>
      <c r="ER2779" s="18"/>
      <c r="ES2779" s="18"/>
      <c r="ET2779" s="18"/>
      <c r="EU2779" s="18"/>
      <c r="EV2779" s="18"/>
      <c r="EW2779" s="18"/>
      <c r="EX2779" s="18"/>
      <c r="EY2779" s="18"/>
      <c r="EZ2779" s="18"/>
      <c r="FA2779" s="18"/>
      <c r="FB2779" s="18"/>
      <c r="FC2779" s="18"/>
      <c r="FD2779" s="18"/>
      <c r="FE2779" s="18"/>
      <c r="FF2779" s="18"/>
      <c r="FG2779" s="18"/>
      <c r="FH2779" s="18"/>
      <c r="FI2779" s="18"/>
      <c r="FJ2779" s="18"/>
      <c r="FK2779" s="18"/>
      <c r="FL2779" s="18"/>
      <c r="FM2779" s="18"/>
      <c r="FN2779" s="18"/>
      <c r="FO2779" s="18"/>
      <c r="FP2779" s="18"/>
      <c r="FQ2779" s="18"/>
      <c r="FR2779" s="18"/>
      <c r="FS2779" s="18"/>
      <c r="FT2779" s="18"/>
      <c r="FU2779" s="18"/>
      <c r="FV2779" s="18"/>
      <c r="FW2779" s="18"/>
      <c r="FX2779" s="18"/>
      <c r="FY2779" s="18"/>
      <c r="FZ2779" s="18"/>
      <c r="GA2779" s="18"/>
      <c r="GB2779" s="18"/>
      <c r="GC2779" s="18"/>
      <c r="GD2779" s="18"/>
      <c r="GE2779" s="18"/>
      <c r="GF2779" s="18"/>
      <c r="GG2779" s="18"/>
      <c r="GH2779" s="18"/>
      <c r="GI2779" s="18"/>
      <c r="GJ2779" s="18"/>
      <c r="GK2779" s="18"/>
      <c r="GL2779" s="18"/>
      <c r="GM2779" s="18"/>
      <c r="GN2779" s="18"/>
      <c r="GO2779" s="18"/>
      <c r="GP2779" s="18"/>
      <c r="GQ2779" s="18"/>
      <c r="GR2779" s="18"/>
      <c r="GS2779" s="18"/>
      <c r="GT2779" s="18"/>
    </row>
    <row r="2780" spans="1:202" x14ac:dyDescent="0.2">
      <c r="A2780" s="122"/>
      <c r="B2780" s="3"/>
      <c r="C2780" s="3"/>
      <c r="D2780" s="4"/>
      <c r="E2780" s="5"/>
      <c r="F2780" s="19"/>
      <c r="G2780" s="6"/>
      <c r="H2780" s="5"/>
      <c r="I2780" s="5"/>
      <c r="J2780" s="5"/>
      <c r="K2780" s="3"/>
      <c r="L2780" s="20"/>
      <c r="M2780" s="8"/>
      <c r="N2780" s="3"/>
      <c r="O2780" s="3"/>
      <c r="P2780" s="21"/>
      <c r="Q2780" s="2"/>
      <c r="R2780" s="9"/>
      <c r="S2780" s="9"/>
      <c r="T2780" s="9"/>
      <c r="U2780" s="9"/>
      <c r="V2780" s="9"/>
      <c r="W2780" s="9"/>
      <c r="X2780" s="9"/>
      <c r="Y2780" s="9"/>
      <c r="Z2780" s="9"/>
      <c r="AA2780" s="9"/>
      <c r="AB2780" s="9"/>
      <c r="AC2780" s="9"/>
      <c r="AD2780" s="9"/>
      <c r="AE2780" s="9"/>
      <c r="AF2780" s="57"/>
      <c r="AG2780" s="3"/>
      <c r="AH2780" s="3"/>
      <c r="AI2780" s="36"/>
      <c r="AJ2780" s="37"/>
      <c r="AK2780" s="36"/>
      <c r="AL2780" s="60"/>
      <c r="AM2780" s="37"/>
      <c r="AN2780" s="3"/>
      <c r="AO2780" s="7"/>
      <c r="AP2780" s="38"/>
      <c r="AQ2780" s="3"/>
      <c r="AR2780" s="39"/>
      <c r="AS2780" s="57"/>
      <c r="AT2780" s="18"/>
      <c r="AU2780" s="18"/>
      <c r="AV2780" s="40"/>
      <c r="AW2780" s="18"/>
      <c r="AX2780" s="18"/>
      <c r="AY2780" s="18"/>
      <c r="AZ2780" s="18"/>
      <c r="BA2780" s="18"/>
      <c r="BB2780" s="18"/>
      <c r="BC2780" s="18"/>
      <c r="BD2780" s="18"/>
      <c r="BE2780" s="18"/>
      <c r="BF2780" s="18"/>
      <c r="BG2780" s="18"/>
      <c r="BH2780" s="18"/>
      <c r="BI2780" s="18"/>
      <c r="BJ2780" s="18"/>
      <c r="BK2780" s="18"/>
      <c r="BL2780" s="18"/>
      <c r="BM2780" s="18"/>
      <c r="BN2780" s="18"/>
      <c r="BO2780" s="18"/>
      <c r="BP2780" s="18"/>
      <c r="BQ2780" s="18"/>
      <c r="BR2780" s="18"/>
      <c r="BS2780" s="18"/>
      <c r="BT2780" s="18"/>
      <c r="BU2780" s="18"/>
      <c r="BV2780" s="18"/>
      <c r="BW2780" s="18"/>
      <c r="BX2780" s="18"/>
      <c r="BY2780" s="18"/>
      <c r="BZ2780" s="18"/>
      <c r="CA2780" s="18"/>
      <c r="CB2780" s="18"/>
      <c r="CC2780" s="18"/>
      <c r="CD2780" s="18"/>
      <c r="CE2780" s="18"/>
      <c r="CF2780" s="18"/>
      <c r="CG2780" s="18"/>
      <c r="CH2780" s="18"/>
      <c r="CI2780" s="18"/>
      <c r="CJ2780" s="18"/>
      <c r="CK2780" s="18"/>
      <c r="CL2780" s="18"/>
      <c r="CM2780" s="18"/>
      <c r="CN2780" s="18"/>
      <c r="CO2780" s="18"/>
      <c r="CP2780" s="18"/>
      <c r="CQ2780" s="18"/>
      <c r="CR2780" s="18"/>
      <c r="CS2780" s="18"/>
      <c r="CT2780" s="18"/>
      <c r="CU2780" s="18"/>
      <c r="CV2780" s="18"/>
      <c r="CW2780" s="18"/>
      <c r="CX2780" s="18"/>
      <c r="CY2780" s="18"/>
      <c r="CZ2780" s="18"/>
      <c r="DA2780" s="18"/>
      <c r="DB2780" s="18"/>
      <c r="DC2780" s="18"/>
      <c r="DD2780" s="18"/>
      <c r="DE2780" s="18"/>
      <c r="DF2780" s="18"/>
      <c r="DG2780" s="18"/>
      <c r="DH2780" s="18"/>
      <c r="DI2780" s="18"/>
      <c r="DJ2780" s="18"/>
      <c r="DK2780" s="18"/>
      <c r="DL2780" s="18"/>
      <c r="DM2780" s="18"/>
      <c r="DN2780" s="18"/>
      <c r="DO2780" s="18"/>
      <c r="DP2780" s="18"/>
      <c r="DQ2780" s="18"/>
      <c r="DR2780" s="18"/>
      <c r="DS2780" s="18"/>
      <c r="DT2780" s="18"/>
      <c r="DU2780" s="18"/>
      <c r="DV2780" s="18"/>
      <c r="DW2780" s="18"/>
      <c r="DX2780" s="18"/>
      <c r="DY2780" s="18"/>
      <c r="DZ2780" s="18"/>
      <c r="EA2780" s="18"/>
      <c r="EB2780" s="18"/>
      <c r="EC2780" s="18"/>
      <c r="ED2780" s="18"/>
      <c r="EE2780" s="18"/>
      <c r="EF2780" s="18"/>
      <c r="EG2780" s="18"/>
      <c r="EH2780" s="18"/>
      <c r="EI2780" s="18"/>
      <c r="EJ2780" s="18"/>
      <c r="EK2780" s="18"/>
      <c r="EL2780" s="18"/>
      <c r="EM2780" s="18"/>
      <c r="EN2780" s="18"/>
      <c r="EO2780" s="18"/>
      <c r="EP2780" s="18"/>
      <c r="EQ2780" s="18"/>
      <c r="ER2780" s="18"/>
      <c r="ES2780" s="18"/>
      <c r="ET2780" s="18"/>
      <c r="EU2780" s="18"/>
      <c r="EV2780" s="18"/>
      <c r="EW2780" s="18"/>
      <c r="EX2780" s="18"/>
      <c r="EY2780" s="18"/>
      <c r="EZ2780" s="18"/>
      <c r="FA2780" s="18"/>
      <c r="FB2780" s="18"/>
      <c r="FC2780" s="18"/>
      <c r="FD2780" s="18"/>
      <c r="FE2780" s="18"/>
      <c r="FF2780" s="18"/>
      <c r="FG2780" s="18"/>
      <c r="FH2780" s="18"/>
      <c r="FI2780" s="18"/>
      <c r="FJ2780" s="18"/>
      <c r="FK2780" s="18"/>
      <c r="FL2780" s="18"/>
      <c r="FM2780" s="18"/>
      <c r="FN2780" s="18"/>
      <c r="FO2780" s="18"/>
      <c r="FP2780" s="18"/>
      <c r="FQ2780" s="18"/>
      <c r="FR2780" s="18"/>
      <c r="FS2780" s="18"/>
      <c r="FT2780" s="18"/>
      <c r="FU2780" s="18"/>
      <c r="FV2780" s="18"/>
      <c r="FW2780" s="18"/>
      <c r="FX2780" s="18"/>
      <c r="FY2780" s="18"/>
      <c r="FZ2780" s="18"/>
      <c r="GA2780" s="18"/>
      <c r="GB2780" s="18"/>
      <c r="GC2780" s="18"/>
      <c r="GD2780" s="18"/>
      <c r="GE2780" s="18"/>
      <c r="GF2780" s="18"/>
      <c r="GG2780" s="18"/>
      <c r="GH2780" s="18"/>
      <c r="GI2780" s="18"/>
      <c r="GJ2780" s="18"/>
      <c r="GK2780" s="18"/>
      <c r="GL2780" s="18"/>
      <c r="GM2780" s="18"/>
      <c r="GN2780" s="18"/>
      <c r="GO2780" s="18"/>
      <c r="GP2780" s="18"/>
      <c r="GQ2780" s="18"/>
      <c r="GR2780" s="18"/>
      <c r="GS2780" s="18"/>
      <c r="GT2780" s="18"/>
    </row>
    <row r="2781" spans="1:202" x14ac:dyDescent="0.2">
      <c r="A2781" s="122"/>
      <c r="B2781" s="3"/>
      <c r="C2781" s="3"/>
      <c r="D2781" s="4"/>
      <c r="E2781" s="5"/>
      <c r="F2781" s="19"/>
      <c r="G2781" s="6"/>
      <c r="H2781" s="5"/>
      <c r="I2781" s="5"/>
      <c r="J2781" s="5"/>
      <c r="K2781" s="3"/>
      <c r="L2781" s="20"/>
      <c r="M2781" s="8"/>
      <c r="N2781" s="3"/>
      <c r="O2781" s="3"/>
      <c r="P2781" s="21"/>
      <c r="Q2781" s="2"/>
      <c r="R2781" s="9"/>
      <c r="S2781" s="9"/>
      <c r="T2781" s="9"/>
      <c r="U2781" s="9"/>
      <c r="V2781" s="9"/>
      <c r="W2781" s="9"/>
      <c r="X2781" s="9"/>
      <c r="Y2781" s="9"/>
      <c r="Z2781" s="9"/>
      <c r="AA2781" s="9"/>
      <c r="AB2781" s="9"/>
      <c r="AC2781" s="9"/>
      <c r="AD2781" s="9"/>
      <c r="AE2781" s="9"/>
      <c r="AF2781" s="57"/>
      <c r="AG2781" s="15"/>
      <c r="AH2781" s="3"/>
      <c r="AI2781" s="19"/>
      <c r="AJ2781" s="5"/>
      <c r="AK2781" s="19"/>
      <c r="AL2781" s="57"/>
      <c r="AM2781" s="5"/>
      <c r="AN2781" s="3"/>
      <c r="AO2781" s="7"/>
      <c r="AP2781" s="38"/>
      <c r="AQ2781" s="3"/>
      <c r="AR2781" s="39"/>
      <c r="AS2781" s="57"/>
      <c r="AT2781" s="18"/>
      <c r="AU2781" s="18"/>
      <c r="AV2781" s="40"/>
      <c r="AW2781" s="18"/>
      <c r="AX2781" s="18"/>
      <c r="AY2781" s="18"/>
      <c r="AZ2781" s="18"/>
      <c r="BA2781" s="18"/>
      <c r="BB2781" s="18"/>
      <c r="BC2781" s="18"/>
      <c r="BD2781" s="18"/>
      <c r="BE2781" s="18"/>
      <c r="BF2781" s="18"/>
      <c r="BG2781" s="18"/>
      <c r="BH2781" s="18"/>
      <c r="BI2781" s="18"/>
      <c r="BJ2781" s="18"/>
      <c r="BK2781" s="18"/>
      <c r="BL2781" s="18"/>
      <c r="BM2781" s="18"/>
      <c r="BN2781" s="18"/>
      <c r="BO2781" s="18"/>
      <c r="BP2781" s="18"/>
      <c r="BQ2781" s="18"/>
      <c r="BR2781" s="18"/>
      <c r="BS2781" s="18"/>
      <c r="BT2781" s="18"/>
      <c r="BU2781" s="18"/>
      <c r="BV2781" s="18"/>
      <c r="BW2781" s="18"/>
      <c r="BX2781" s="18"/>
      <c r="BY2781" s="18"/>
      <c r="BZ2781" s="18"/>
      <c r="CA2781" s="18"/>
      <c r="CB2781" s="18"/>
      <c r="CC2781" s="18"/>
      <c r="CD2781" s="18"/>
      <c r="CE2781" s="18"/>
      <c r="CF2781" s="18"/>
      <c r="CG2781" s="18"/>
      <c r="CH2781" s="18"/>
      <c r="CI2781" s="18"/>
      <c r="CJ2781" s="18"/>
      <c r="CK2781" s="18"/>
      <c r="CL2781" s="18"/>
      <c r="CM2781" s="18"/>
      <c r="CN2781" s="18"/>
      <c r="CO2781" s="18"/>
      <c r="CP2781" s="18"/>
      <c r="CQ2781" s="18"/>
      <c r="CR2781" s="18"/>
      <c r="CS2781" s="18"/>
      <c r="CT2781" s="18"/>
      <c r="CU2781" s="18"/>
      <c r="CV2781" s="18"/>
      <c r="CW2781" s="18"/>
      <c r="CX2781" s="18"/>
      <c r="CY2781" s="18"/>
      <c r="CZ2781" s="18"/>
      <c r="DA2781" s="18"/>
      <c r="DB2781" s="18"/>
      <c r="DC2781" s="18"/>
      <c r="DD2781" s="18"/>
      <c r="DE2781" s="18"/>
      <c r="DF2781" s="18"/>
      <c r="DG2781" s="18"/>
      <c r="DH2781" s="18"/>
      <c r="DI2781" s="18"/>
      <c r="DJ2781" s="18"/>
      <c r="DK2781" s="18"/>
      <c r="DL2781" s="18"/>
      <c r="DM2781" s="18"/>
      <c r="DN2781" s="18"/>
      <c r="DO2781" s="18"/>
      <c r="DP2781" s="18"/>
      <c r="DQ2781" s="18"/>
      <c r="DR2781" s="18"/>
      <c r="DS2781" s="18"/>
      <c r="DT2781" s="18"/>
      <c r="DU2781" s="18"/>
      <c r="DV2781" s="18"/>
      <c r="DW2781" s="18"/>
      <c r="DX2781" s="18"/>
      <c r="DY2781" s="18"/>
      <c r="DZ2781" s="18"/>
      <c r="EA2781" s="18"/>
      <c r="EB2781" s="18"/>
      <c r="EC2781" s="18"/>
      <c r="ED2781" s="18"/>
      <c r="EE2781" s="18"/>
      <c r="EF2781" s="18"/>
      <c r="EG2781" s="18"/>
      <c r="EH2781" s="18"/>
      <c r="EI2781" s="18"/>
      <c r="EJ2781" s="18"/>
      <c r="EK2781" s="18"/>
      <c r="EL2781" s="18"/>
      <c r="EM2781" s="18"/>
      <c r="EN2781" s="18"/>
      <c r="EO2781" s="18"/>
      <c r="EP2781" s="18"/>
      <c r="EQ2781" s="18"/>
      <c r="ER2781" s="18"/>
      <c r="ES2781" s="18"/>
      <c r="ET2781" s="18"/>
      <c r="EU2781" s="18"/>
      <c r="EV2781" s="18"/>
      <c r="EW2781" s="18"/>
      <c r="EX2781" s="18"/>
      <c r="EY2781" s="18"/>
      <c r="EZ2781" s="18"/>
      <c r="FA2781" s="18"/>
      <c r="FB2781" s="18"/>
      <c r="FC2781" s="18"/>
      <c r="FD2781" s="18"/>
      <c r="FE2781" s="18"/>
      <c r="FF2781" s="18"/>
      <c r="FG2781" s="18"/>
      <c r="FH2781" s="18"/>
      <c r="FI2781" s="18"/>
      <c r="FJ2781" s="18"/>
      <c r="FK2781" s="18"/>
      <c r="FL2781" s="18"/>
      <c r="FM2781" s="18"/>
      <c r="FN2781" s="18"/>
      <c r="FO2781" s="18"/>
      <c r="FP2781" s="18"/>
      <c r="FQ2781" s="18"/>
      <c r="FR2781" s="18"/>
      <c r="FS2781" s="18"/>
      <c r="FT2781" s="18"/>
      <c r="FU2781" s="18"/>
      <c r="FV2781" s="18"/>
      <c r="FW2781" s="18"/>
      <c r="FX2781" s="18"/>
      <c r="FY2781" s="18"/>
      <c r="FZ2781" s="18"/>
      <c r="GA2781" s="18"/>
      <c r="GB2781" s="18"/>
      <c r="GC2781" s="18"/>
      <c r="GD2781" s="18"/>
      <c r="GE2781" s="18"/>
      <c r="GF2781" s="18"/>
      <c r="GG2781" s="18"/>
      <c r="GH2781" s="18"/>
      <c r="GI2781" s="18"/>
      <c r="GJ2781" s="18"/>
      <c r="GK2781" s="18"/>
      <c r="GL2781" s="18"/>
      <c r="GM2781" s="18"/>
      <c r="GN2781" s="18"/>
      <c r="GO2781" s="18"/>
      <c r="GP2781" s="18"/>
      <c r="GQ2781" s="18"/>
      <c r="GR2781" s="18"/>
      <c r="GS2781" s="18"/>
      <c r="GT2781" s="18"/>
    </row>
    <row r="2782" spans="1:202" x14ac:dyDescent="0.2">
      <c r="A2782" s="122"/>
      <c r="B2782" s="3"/>
      <c r="C2782" s="3"/>
      <c r="D2782" s="4"/>
      <c r="E2782" s="5"/>
      <c r="F2782" s="19"/>
      <c r="G2782" s="6"/>
      <c r="H2782" s="5"/>
      <c r="I2782" s="5"/>
      <c r="J2782" s="5"/>
      <c r="K2782" s="3"/>
      <c r="L2782" s="20"/>
      <c r="M2782" s="8"/>
      <c r="N2782" s="3"/>
      <c r="O2782" s="3"/>
      <c r="P2782" s="21"/>
      <c r="Q2782" s="2"/>
      <c r="R2782" s="9"/>
      <c r="S2782" s="9"/>
      <c r="T2782" s="9"/>
      <c r="U2782" s="9"/>
      <c r="V2782" s="9"/>
      <c r="W2782" s="9"/>
      <c r="X2782" s="9"/>
      <c r="Y2782" s="9"/>
      <c r="Z2782" s="9"/>
      <c r="AA2782" s="9"/>
      <c r="AB2782" s="9"/>
      <c r="AC2782" s="9"/>
      <c r="AD2782" s="9"/>
      <c r="AE2782" s="9"/>
      <c r="AF2782" s="57"/>
      <c r="AG2782" s="15"/>
      <c r="AH2782" s="3"/>
      <c r="AI2782" s="19"/>
      <c r="AJ2782" s="5"/>
      <c r="AK2782" s="19"/>
      <c r="AL2782" s="57"/>
      <c r="AM2782" s="5"/>
      <c r="AN2782" s="3"/>
      <c r="AO2782" s="7"/>
      <c r="AP2782" s="38"/>
      <c r="AQ2782" s="3"/>
      <c r="AR2782" s="39"/>
      <c r="AS2782" s="57"/>
      <c r="AT2782" s="18"/>
      <c r="AU2782" s="18"/>
      <c r="AV2782" s="40"/>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8"/>
      <c r="FH2782" s="18"/>
      <c r="FI2782" s="18"/>
      <c r="FJ2782" s="18"/>
      <c r="FK2782" s="18"/>
      <c r="FL2782" s="18"/>
      <c r="FM2782" s="18"/>
      <c r="FN2782" s="18"/>
      <c r="FO2782" s="18"/>
      <c r="FP2782" s="18"/>
      <c r="FQ2782" s="18"/>
      <c r="FR2782" s="18"/>
      <c r="FS2782" s="18"/>
      <c r="FT2782" s="18"/>
      <c r="FU2782" s="18"/>
      <c r="FV2782" s="18"/>
      <c r="FW2782" s="18"/>
      <c r="FX2782" s="18"/>
      <c r="FY2782" s="18"/>
      <c r="FZ2782" s="18"/>
      <c r="GA2782" s="18"/>
      <c r="GB2782" s="18"/>
      <c r="GC2782" s="18"/>
      <c r="GD2782" s="18"/>
      <c r="GE2782" s="18"/>
      <c r="GF2782" s="18"/>
      <c r="GG2782" s="18"/>
      <c r="GH2782" s="18"/>
      <c r="GI2782" s="18"/>
      <c r="GJ2782" s="18"/>
      <c r="GK2782" s="18"/>
      <c r="GL2782" s="18"/>
      <c r="GM2782" s="18"/>
      <c r="GN2782" s="18"/>
      <c r="GO2782" s="18"/>
      <c r="GP2782" s="18"/>
      <c r="GQ2782" s="18"/>
      <c r="GR2782" s="18"/>
      <c r="GS2782" s="18"/>
      <c r="GT2782" s="18"/>
    </row>
    <row r="2783" spans="1:202" x14ac:dyDescent="0.2">
      <c r="A2783" s="122"/>
      <c r="B2783" s="3"/>
      <c r="C2783" s="3"/>
      <c r="D2783" s="4"/>
      <c r="E2783" s="5"/>
      <c r="F2783" s="19"/>
      <c r="G2783" s="6"/>
      <c r="H2783" s="5"/>
      <c r="I2783" s="5"/>
      <c r="J2783" s="5"/>
      <c r="K2783" s="3"/>
      <c r="L2783" s="20"/>
      <c r="M2783" s="8"/>
      <c r="N2783" s="3"/>
      <c r="O2783" s="3"/>
      <c r="P2783" s="21"/>
      <c r="Q2783" s="2"/>
      <c r="R2783" s="9"/>
      <c r="S2783" s="9"/>
      <c r="T2783" s="9"/>
      <c r="U2783" s="9"/>
      <c r="V2783" s="9"/>
      <c r="W2783" s="9"/>
      <c r="X2783" s="9"/>
      <c r="Y2783" s="9"/>
      <c r="Z2783" s="9"/>
      <c r="AA2783" s="9"/>
      <c r="AB2783" s="9"/>
      <c r="AC2783" s="9"/>
      <c r="AD2783" s="9"/>
      <c r="AE2783" s="9"/>
      <c r="AF2783" s="57"/>
      <c r="AG2783" s="3"/>
      <c r="AH2783" s="3"/>
      <c r="AI2783" s="19"/>
      <c r="AJ2783" s="5"/>
      <c r="AK2783" s="4"/>
      <c r="AL2783" s="59"/>
      <c r="AM2783" s="16"/>
      <c r="AN2783" s="3"/>
      <c r="AO2783" s="7"/>
      <c r="AP2783" s="38"/>
      <c r="AQ2783" s="3"/>
      <c r="AR2783" s="39"/>
      <c r="AS2783" s="59"/>
      <c r="AT2783" s="18"/>
      <c r="AU2783" s="18"/>
      <c r="AV2783" s="40"/>
      <c r="AW2783" s="18"/>
      <c r="AX2783" s="18"/>
      <c r="AY2783" s="18"/>
      <c r="AZ2783" s="18"/>
      <c r="BA2783" s="18"/>
      <c r="BB2783" s="18"/>
      <c r="BC2783" s="18"/>
      <c r="BD2783" s="18"/>
      <c r="BE2783" s="18"/>
      <c r="BF2783" s="18"/>
      <c r="BG2783" s="18"/>
      <c r="BH2783" s="18"/>
      <c r="BI2783" s="18"/>
      <c r="BJ2783" s="18"/>
      <c r="BK2783" s="18"/>
      <c r="BL2783" s="18"/>
      <c r="BM2783" s="18"/>
      <c r="BN2783" s="18"/>
      <c r="BO2783" s="18"/>
      <c r="BP2783" s="18"/>
      <c r="BQ2783" s="18"/>
      <c r="BR2783" s="18"/>
      <c r="BS2783" s="18"/>
      <c r="BT2783" s="18"/>
      <c r="BU2783" s="18"/>
      <c r="BV2783" s="18"/>
      <c r="BW2783" s="18"/>
      <c r="BX2783" s="18"/>
      <c r="BY2783" s="18"/>
      <c r="BZ2783" s="18"/>
      <c r="CA2783" s="18"/>
      <c r="CB2783" s="18"/>
      <c r="CC2783" s="18"/>
      <c r="CD2783" s="18"/>
      <c r="CE2783" s="18"/>
      <c r="CF2783" s="18"/>
      <c r="CG2783" s="18"/>
      <c r="CH2783" s="18"/>
      <c r="CI2783" s="18"/>
      <c r="CJ2783" s="18"/>
      <c r="CK2783" s="18"/>
      <c r="CL2783" s="18"/>
      <c r="CM2783" s="18"/>
      <c r="CN2783" s="18"/>
      <c r="CO2783" s="18"/>
      <c r="CP2783" s="18"/>
      <c r="CQ2783" s="18"/>
      <c r="CR2783" s="18"/>
      <c r="CS2783" s="18"/>
      <c r="CT2783" s="18"/>
      <c r="CU2783" s="18"/>
      <c r="CV2783" s="18"/>
      <c r="CW2783" s="18"/>
      <c r="CX2783" s="18"/>
      <c r="CY2783" s="18"/>
      <c r="CZ2783" s="18"/>
      <c r="DA2783" s="18"/>
      <c r="DB2783" s="18"/>
      <c r="DC2783" s="18"/>
      <c r="DD2783" s="18"/>
      <c r="DE2783" s="18"/>
      <c r="DF2783" s="18"/>
      <c r="DG2783" s="18"/>
      <c r="DH2783" s="18"/>
      <c r="DI2783" s="18"/>
      <c r="DJ2783" s="18"/>
      <c r="DK2783" s="18"/>
      <c r="DL2783" s="18"/>
      <c r="DM2783" s="18"/>
      <c r="DN2783" s="18"/>
      <c r="DO2783" s="18"/>
      <c r="DP2783" s="18"/>
      <c r="DQ2783" s="18"/>
      <c r="DR2783" s="18"/>
      <c r="DS2783" s="18"/>
      <c r="DT2783" s="18"/>
      <c r="DU2783" s="18"/>
      <c r="DV2783" s="18"/>
      <c r="DW2783" s="18"/>
      <c r="DX2783" s="18"/>
      <c r="DY2783" s="18"/>
      <c r="DZ2783" s="18"/>
      <c r="EA2783" s="18"/>
      <c r="EB2783" s="18"/>
      <c r="EC2783" s="18"/>
      <c r="ED2783" s="18"/>
      <c r="EE2783" s="18"/>
      <c r="EF2783" s="18"/>
      <c r="EG2783" s="18"/>
      <c r="EH2783" s="18"/>
      <c r="EI2783" s="18"/>
      <c r="EJ2783" s="18"/>
      <c r="EK2783" s="18"/>
      <c r="EL2783" s="18"/>
      <c r="EM2783" s="18"/>
      <c r="EN2783" s="18"/>
      <c r="EO2783" s="18"/>
      <c r="EP2783" s="18"/>
      <c r="EQ2783" s="18"/>
      <c r="ER2783" s="18"/>
      <c r="ES2783" s="18"/>
      <c r="ET2783" s="18"/>
      <c r="EU2783" s="18"/>
      <c r="EV2783" s="18"/>
      <c r="EW2783" s="18"/>
      <c r="EX2783" s="18"/>
      <c r="EY2783" s="18"/>
      <c r="EZ2783" s="18"/>
      <c r="FA2783" s="18"/>
      <c r="FB2783" s="18"/>
      <c r="FC2783" s="18"/>
      <c r="FD2783" s="18"/>
      <c r="FE2783" s="18"/>
      <c r="FF2783" s="18"/>
      <c r="FG2783" s="18"/>
      <c r="FH2783" s="18"/>
      <c r="FI2783" s="18"/>
      <c r="FJ2783" s="18"/>
      <c r="FK2783" s="18"/>
      <c r="FL2783" s="18"/>
      <c r="FM2783" s="18"/>
      <c r="FN2783" s="18"/>
      <c r="FO2783" s="18"/>
      <c r="FP2783" s="18"/>
      <c r="FQ2783" s="18"/>
      <c r="FR2783" s="18"/>
      <c r="FS2783" s="18"/>
      <c r="FT2783" s="18"/>
      <c r="FU2783" s="18"/>
      <c r="FV2783" s="18"/>
      <c r="FW2783" s="18"/>
      <c r="FX2783" s="18"/>
      <c r="FY2783" s="18"/>
      <c r="FZ2783" s="18"/>
      <c r="GA2783" s="18"/>
      <c r="GB2783" s="18"/>
      <c r="GC2783" s="18"/>
      <c r="GD2783" s="18"/>
      <c r="GE2783" s="18"/>
      <c r="GF2783" s="18"/>
      <c r="GG2783" s="18"/>
      <c r="GH2783" s="18"/>
      <c r="GI2783" s="18"/>
      <c r="GJ2783" s="18"/>
      <c r="GK2783" s="18"/>
      <c r="GL2783" s="18"/>
      <c r="GM2783" s="18"/>
      <c r="GN2783" s="18"/>
      <c r="GO2783" s="18"/>
      <c r="GP2783" s="18"/>
      <c r="GQ2783" s="18"/>
      <c r="GR2783" s="18"/>
      <c r="GS2783" s="18"/>
      <c r="GT2783" s="18"/>
    </row>
    <row r="2784" spans="1:202" x14ac:dyDescent="0.2">
      <c r="A2784" s="122"/>
      <c r="B2784" s="3"/>
      <c r="C2784" s="3"/>
      <c r="D2784" s="4"/>
      <c r="E2784" s="5"/>
      <c r="F2784" s="19"/>
      <c r="G2784" s="6"/>
      <c r="H2784" s="5"/>
      <c r="I2784" s="5"/>
      <c r="J2784" s="5"/>
      <c r="K2784" s="3"/>
      <c r="L2784" s="20"/>
      <c r="M2784" s="8"/>
      <c r="N2784" s="3"/>
      <c r="O2784" s="3"/>
      <c r="P2784" s="21"/>
      <c r="Q2784" s="2"/>
      <c r="R2784" s="9"/>
      <c r="S2784" s="9"/>
      <c r="T2784" s="9"/>
      <c r="U2784" s="9"/>
      <c r="V2784" s="9"/>
      <c r="W2784" s="9"/>
      <c r="X2784" s="9"/>
      <c r="Y2784" s="9"/>
      <c r="Z2784" s="9"/>
      <c r="AA2784" s="9"/>
      <c r="AB2784" s="9"/>
      <c r="AC2784" s="9"/>
      <c r="AD2784" s="9"/>
      <c r="AE2784" s="9"/>
      <c r="AF2784" s="59"/>
      <c r="AG2784" s="15"/>
      <c r="AH2784" s="15"/>
      <c r="AI2784" s="4"/>
      <c r="AJ2784" s="16"/>
      <c r="AK2784" s="4"/>
      <c r="AL2784" s="59"/>
      <c r="AM2784" s="16"/>
      <c r="AN2784" s="15"/>
      <c r="AO2784" s="9"/>
      <c r="AP2784" s="17"/>
      <c r="AQ2784" s="15"/>
      <c r="AR2784" s="10"/>
      <c r="AS2784" s="61"/>
      <c r="AT2784" s="18"/>
      <c r="AU2784" s="18"/>
      <c r="AV2784" s="40"/>
      <c r="AW2784" s="18"/>
      <c r="AX2784" s="18"/>
      <c r="AY2784" s="18"/>
      <c r="AZ2784" s="18"/>
      <c r="BA2784" s="18"/>
      <c r="BB2784" s="18"/>
      <c r="BC2784" s="18"/>
      <c r="BD2784" s="18"/>
      <c r="BE2784" s="18"/>
      <c r="BF2784" s="18"/>
      <c r="BG2784" s="18"/>
      <c r="BH2784" s="18"/>
      <c r="BI2784" s="18"/>
      <c r="BJ2784" s="18"/>
      <c r="BK2784" s="18"/>
      <c r="BL2784" s="18"/>
      <c r="BM2784" s="18"/>
      <c r="BN2784" s="18"/>
      <c r="BO2784" s="18"/>
      <c r="BP2784" s="18"/>
      <c r="BQ2784" s="18"/>
      <c r="BR2784" s="18"/>
      <c r="BS2784" s="18"/>
      <c r="BT2784" s="18"/>
      <c r="BU2784" s="18"/>
      <c r="BV2784" s="18"/>
      <c r="BW2784" s="18"/>
      <c r="BX2784" s="18"/>
      <c r="BY2784" s="18"/>
      <c r="BZ2784" s="18"/>
      <c r="CA2784" s="18"/>
      <c r="CB2784" s="18"/>
      <c r="CC2784" s="18"/>
      <c r="CD2784" s="18"/>
      <c r="CE2784" s="18"/>
      <c r="CF2784" s="18"/>
      <c r="CG2784" s="18"/>
      <c r="CH2784" s="18"/>
      <c r="CI2784" s="18"/>
      <c r="CJ2784" s="18"/>
      <c r="CK2784" s="18"/>
      <c r="CL2784" s="18"/>
      <c r="CM2784" s="18"/>
      <c r="CN2784" s="18"/>
      <c r="CO2784" s="18"/>
      <c r="CP2784" s="18"/>
      <c r="CQ2784" s="18"/>
      <c r="CR2784" s="18"/>
      <c r="CS2784" s="18"/>
      <c r="CT2784" s="18"/>
      <c r="CU2784" s="18"/>
      <c r="CV2784" s="18"/>
      <c r="CW2784" s="18"/>
      <c r="CX2784" s="18"/>
      <c r="CY2784" s="18"/>
      <c r="CZ2784" s="18"/>
      <c r="DA2784" s="18"/>
      <c r="DB2784" s="18"/>
      <c r="DC2784" s="18"/>
      <c r="DD2784" s="18"/>
      <c r="DE2784" s="18"/>
      <c r="DF2784" s="18"/>
      <c r="DG2784" s="18"/>
      <c r="DH2784" s="18"/>
      <c r="DI2784" s="18"/>
      <c r="DJ2784" s="18"/>
      <c r="DK2784" s="18"/>
      <c r="DL2784" s="18"/>
      <c r="DM2784" s="18"/>
      <c r="DN2784" s="18"/>
      <c r="DO2784" s="18"/>
      <c r="DP2784" s="18"/>
      <c r="DQ2784" s="18"/>
      <c r="DR2784" s="18"/>
      <c r="DS2784" s="18"/>
      <c r="DT2784" s="18"/>
      <c r="DU2784" s="18"/>
      <c r="DV2784" s="18"/>
      <c r="DW2784" s="18"/>
      <c r="DX2784" s="18"/>
      <c r="DY2784" s="18"/>
      <c r="DZ2784" s="18"/>
      <c r="EA2784" s="18"/>
      <c r="EB2784" s="18"/>
      <c r="EC2784" s="18"/>
      <c r="ED2784" s="18"/>
      <c r="EE2784" s="18"/>
      <c r="EF2784" s="18"/>
      <c r="EG2784" s="18"/>
      <c r="EH2784" s="18"/>
      <c r="EI2784" s="18"/>
      <c r="EJ2784" s="18"/>
      <c r="EK2784" s="18"/>
      <c r="EL2784" s="18"/>
      <c r="EM2784" s="18"/>
      <c r="EN2784" s="18"/>
      <c r="EO2784" s="18"/>
      <c r="EP2784" s="18"/>
      <c r="EQ2784" s="18"/>
      <c r="ER2784" s="18"/>
      <c r="ES2784" s="18"/>
      <c r="ET2784" s="18"/>
      <c r="EU2784" s="18"/>
      <c r="EV2784" s="18"/>
      <c r="EW2784" s="18"/>
      <c r="EX2784" s="18"/>
      <c r="EY2784" s="18"/>
      <c r="EZ2784" s="18"/>
      <c r="FA2784" s="18"/>
      <c r="FB2784" s="18"/>
      <c r="FC2784" s="18"/>
      <c r="FD2784" s="18"/>
      <c r="FE2784" s="18"/>
      <c r="FF2784" s="18"/>
      <c r="FG2784" s="18"/>
      <c r="FH2784" s="18"/>
      <c r="FI2784" s="18"/>
      <c r="FJ2784" s="18"/>
      <c r="FK2784" s="18"/>
      <c r="FL2784" s="18"/>
      <c r="FM2784" s="18"/>
      <c r="FN2784" s="18"/>
      <c r="FO2784" s="18"/>
      <c r="FP2784" s="18"/>
      <c r="FQ2784" s="18"/>
      <c r="FR2784" s="18"/>
      <c r="FS2784" s="18"/>
      <c r="FT2784" s="18"/>
      <c r="FU2784" s="18"/>
      <c r="FV2784" s="18"/>
      <c r="FW2784" s="18"/>
      <c r="FX2784" s="18"/>
      <c r="FY2784" s="18"/>
      <c r="FZ2784" s="18"/>
      <c r="GA2784" s="18"/>
      <c r="GB2784" s="18"/>
      <c r="GC2784" s="18"/>
      <c r="GD2784" s="18"/>
      <c r="GE2784" s="18"/>
      <c r="GF2784" s="18"/>
      <c r="GG2784" s="18"/>
      <c r="GH2784" s="18"/>
      <c r="GI2784" s="18"/>
      <c r="GJ2784" s="18"/>
      <c r="GK2784" s="18"/>
      <c r="GL2784" s="18"/>
      <c r="GM2784" s="18"/>
      <c r="GN2784" s="18"/>
      <c r="GO2784" s="18"/>
      <c r="GP2784" s="18"/>
      <c r="GQ2784" s="18"/>
      <c r="GR2784" s="18"/>
      <c r="GS2784" s="18"/>
      <c r="GT2784" s="18"/>
    </row>
    <row r="2785" spans="1:202" x14ac:dyDescent="0.2">
      <c r="A2785" s="122"/>
      <c r="B2785" s="3"/>
      <c r="C2785" s="3"/>
      <c r="D2785" s="4"/>
      <c r="E2785" s="5"/>
      <c r="F2785" s="19"/>
      <c r="G2785" s="6"/>
      <c r="H2785" s="5"/>
      <c r="I2785" s="5"/>
      <c r="J2785" s="5"/>
      <c r="K2785" s="3"/>
      <c r="L2785" s="20"/>
      <c r="M2785" s="8"/>
      <c r="N2785" s="3"/>
      <c r="O2785" s="3"/>
      <c r="P2785" s="21"/>
      <c r="Q2785" s="2"/>
      <c r="R2785" s="9"/>
      <c r="S2785" s="9"/>
      <c r="T2785" s="9"/>
      <c r="U2785" s="9"/>
      <c r="V2785" s="9"/>
      <c r="W2785" s="9"/>
      <c r="X2785" s="9"/>
      <c r="Y2785" s="9"/>
      <c r="Z2785" s="9"/>
      <c r="AA2785" s="9"/>
      <c r="AB2785" s="9"/>
      <c r="AC2785" s="9"/>
      <c r="AD2785" s="9"/>
      <c r="AE2785" s="9"/>
      <c r="AF2785" s="59"/>
      <c r="AG2785" s="15"/>
      <c r="AH2785" s="15"/>
      <c r="AI2785" s="4"/>
      <c r="AJ2785" s="16"/>
      <c r="AK2785" s="4"/>
      <c r="AL2785" s="59"/>
      <c r="AM2785" s="16"/>
      <c r="AN2785" s="15"/>
      <c r="AO2785" s="9"/>
      <c r="AP2785" s="17"/>
      <c r="AQ2785" s="15"/>
      <c r="AR2785" s="10"/>
      <c r="AS2785" s="59"/>
      <c r="AT2785" s="18"/>
      <c r="AU2785" s="18"/>
      <c r="AV2785" s="40"/>
      <c r="AW2785" s="18"/>
      <c r="AX2785" s="18"/>
      <c r="AY2785" s="18"/>
      <c r="AZ2785" s="18"/>
      <c r="BA2785" s="18"/>
      <c r="BB2785" s="18"/>
      <c r="BC2785" s="18"/>
      <c r="BD2785" s="18"/>
      <c r="BE2785" s="18"/>
      <c r="BF2785" s="18"/>
      <c r="BG2785" s="18"/>
      <c r="BH2785" s="18"/>
      <c r="BI2785" s="18"/>
      <c r="BJ2785" s="18"/>
      <c r="BK2785" s="18"/>
      <c r="BL2785" s="18"/>
      <c r="BM2785" s="18"/>
      <c r="BN2785" s="18"/>
      <c r="BO2785" s="18"/>
      <c r="BP2785" s="18"/>
      <c r="BQ2785" s="18"/>
      <c r="BR2785" s="18"/>
      <c r="BS2785" s="18"/>
      <c r="BT2785" s="18"/>
      <c r="BU2785" s="18"/>
      <c r="BV2785" s="18"/>
      <c r="BW2785" s="18"/>
      <c r="BX2785" s="18"/>
      <c r="BY2785" s="18"/>
      <c r="BZ2785" s="18"/>
      <c r="CA2785" s="18"/>
      <c r="CB2785" s="18"/>
      <c r="CC2785" s="18"/>
      <c r="CD2785" s="18"/>
      <c r="CE2785" s="18"/>
      <c r="CF2785" s="18"/>
      <c r="CG2785" s="18"/>
      <c r="CH2785" s="18"/>
      <c r="CI2785" s="18"/>
      <c r="CJ2785" s="18"/>
      <c r="CK2785" s="18"/>
      <c r="CL2785" s="18"/>
      <c r="CM2785" s="18"/>
      <c r="CN2785" s="18"/>
      <c r="CO2785" s="18"/>
      <c r="CP2785" s="18"/>
      <c r="CQ2785" s="18"/>
      <c r="CR2785" s="18"/>
      <c r="CS2785" s="18"/>
      <c r="CT2785" s="18"/>
      <c r="CU2785" s="18"/>
      <c r="CV2785" s="18"/>
      <c r="CW2785" s="18"/>
      <c r="CX2785" s="18"/>
      <c r="CY2785" s="18"/>
      <c r="CZ2785" s="18"/>
      <c r="DA2785" s="18"/>
      <c r="DB2785" s="18"/>
      <c r="DC2785" s="18"/>
      <c r="DD2785" s="18"/>
      <c r="DE2785" s="18"/>
      <c r="DF2785" s="18"/>
      <c r="DG2785" s="18"/>
      <c r="DH2785" s="18"/>
      <c r="DI2785" s="18"/>
      <c r="DJ2785" s="18"/>
      <c r="DK2785" s="18"/>
      <c r="DL2785" s="18"/>
      <c r="DM2785" s="18"/>
      <c r="DN2785" s="18"/>
      <c r="DO2785" s="18"/>
      <c r="DP2785" s="18"/>
      <c r="DQ2785" s="18"/>
      <c r="DR2785" s="18"/>
      <c r="DS2785" s="18"/>
      <c r="DT2785" s="18"/>
      <c r="DU2785" s="18"/>
      <c r="DV2785" s="18"/>
      <c r="DW2785" s="18"/>
      <c r="DX2785" s="18"/>
      <c r="DY2785" s="18"/>
      <c r="DZ2785" s="18"/>
      <c r="EA2785" s="18"/>
      <c r="EB2785" s="18"/>
      <c r="EC2785" s="18"/>
      <c r="ED2785" s="18"/>
      <c r="EE2785" s="18"/>
      <c r="EF2785" s="18"/>
      <c r="EG2785" s="18"/>
      <c r="EH2785" s="18"/>
      <c r="EI2785" s="18"/>
      <c r="EJ2785" s="18"/>
      <c r="EK2785" s="18"/>
      <c r="EL2785" s="18"/>
      <c r="EM2785" s="18"/>
      <c r="EN2785" s="18"/>
      <c r="EO2785" s="18"/>
      <c r="EP2785" s="18"/>
      <c r="EQ2785" s="18"/>
      <c r="ER2785" s="18"/>
      <c r="ES2785" s="18"/>
      <c r="ET2785" s="18"/>
      <c r="EU2785" s="18"/>
      <c r="EV2785" s="18"/>
      <c r="EW2785" s="18"/>
      <c r="EX2785" s="18"/>
      <c r="EY2785" s="18"/>
      <c r="EZ2785" s="18"/>
      <c r="FA2785" s="18"/>
      <c r="FB2785" s="18"/>
      <c r="FC2785" s="18"/>
      <c r="FD2785" s="18"/>
      <c r="FE2785" s="18"/>
      <c r="FF2785" s="18"/>
      <c r="FG2785" s="18"/>
      <c r="FH2785" s="18"/>
      <c r="FI2785" s="18"/>
      <c r="FJ2785" s="18"/>
      <c r="FK2785" s="18"/>
      <c r="FL2785" s="18"/>
      <c r="FM2785" s="18"/>
      <c r="FN2785" s="18"/>
      <c r="FO2785" s="18"/>
      <c r="FP2785" s="18"/>
      <c r="FQ2785" s="18"/>
      <c r="FR2785" s="18"/>
      <c r="FS2785" s="18"/>
      <c r="FT2785" s="18"/>
      <c r="FU2785" s="18"/>
      <c r="FV2785" s="18"/>
      <c r="FW2785" s="18"/>
      <c r="FX2785" s="18"/>
      <c r="FY2785" s="18"/>
      <c r="FZ2785" s="18"/>
      <c r="GA2785" s="18"/>
      <c r="GB2785" s="18"/>
      <c r="GC2785" s="18"/>
      <c r="GD2785" s="18"/>
      <c r="GE2785" s="18"/>
      <c r="GF2785" s="18"/>
      <c r="GG2785" s="18"/>
      <c r="GH2785" s="18"/>
      <c r="GI2785" s="18"/>
      <c r="GJ2785" s="18"/>
      <c r="GK2785" s="18"/>
      <c r="GL2785" s="18"/>
      <c r="GM2785" s="18"/>
      <c r="GN2785" s="18"/>
      <c r="GO2785" s="18"/>
      <c r="GP2785" s="18"/>
      <c r="GQ2785" s="18"/>
      <c r="GR2785" s="18"/>
      <c r="GS2785" s="18"/>
      <c r="GT2785" s="18"/>
    </row>
    <row r="2786" spans="1:202" x14ac:dyDescent="0.2">
      <c r="A2786" s="122"/>
      <c r="B2786" s="3"/>
      <c r="C2786" s="3"/>
      <c r="D2786" s="4"/>
      <c r="E2786" s="5"/>
      <c r="F2786" s="19"/>
      <c r="G2786" s="6"/>
      <c r="H2786" s="5"/>
      <c r="I2786" s="5"/>
      <c r="J2786" s="5"/>
      <c r="K2786" s="3"/>
      <c r="L2786" s="20"/>
      <c r="M2786" s="8"/>
      <c r="N2786" s="3"/>
      <c r="O2786" s="3"/>
      <c r="P2786" s="21"/>
      <c r="Q2786" s="2"/>
      <c r="R2786" s="9"/>
      <c r="S2786" s="9"/>
      <c r="T2786" s="9"/>
      <c r="U2786" s="9"/>
      <c r="V2786" s="9"/>
      <c r="W2786" s="9"/>
      <c r="X2786" s="9"/>
      <c r="Y2786" s="9"/>
      <c r="Z2786" s="9"/>
      <c r="AA2786" s="9"/>
      <c r="AB2786" s="9"/>
      <c r="AC2786" s="9"/>
      <c r="AD2786" s="9"/>
      <c r="AE2786" s="9"/>
      <c r="AF2786" s="59"/>
      <c r="AG2786" s="15"/>
      <c r="AH2786" s="15"/>
      <c r="AI2786" s="4"/>
      <c r="AJ2786" s="16"/>
      <c r="AK2786" s="4"/>
      <c r="AL2786" s="59"/>
      <c r="AM2786" s="16"/>
      <c r="AN2786" s="15"/>
      <c r="AO2786" s="9"/>
      <c r="AP2786" s="17"/>
      <c r="AQ2786" s="15"/>
      <c r="AR2786" s="10"/>
      <c r="AS2786" s="59"/>
      <c r="AT2786" s="18"/>
      <c r="AU2786" s="18"/>
      <c r="AV2786" s="40"/>
      <c r="AW2786" s="18"/>
      <c r="AX2786" s="18"/>
      <c r="AY2786" s="18"/>
      <c r="AZ2786" s="18"/>
      <c r="BA2786" s="18"/>
      <c r="BB2786" s="18"/>
      <c r="BC2786" s="18"/>
      <c r="BD2786" s="18"/>
      <c r="BE2786" s="18"/>
      <c r="BF2786" s="18"/>
      <c r="BG2786" s="18"/>
      <c r="BH2786" s="18"/>
      <c r="BI2786" s="18"/>
      <c r="BJ2786" s="18"/>
      <c r="BK2786" s="18"/>
      <c r="BL2786" s="18"/>
      <c r="BM2786" s="18"/>
      <c r="BN2786" s="18"/>
      <c r="BO2786" s="18"/>
      <c r="BP2786" s="18"/>
      <c r="BQ2786" s="18"/>
      <c r="BR2786" s="18"/>
      <c r="BS2786" s="18"/>
      <c r="BT2786" s="18"/>
      <c r="BU2786" s="18"/>
      <c r="BV2786" s="18"/>
      <c r="BW2786" s="18"/>
      <c r="BX2786" s="18"/>
      <c r="BY2786" s="18"/>
      <c r="BZ2786" s="18"/>
      <c r="CA2786" s="18"/>
      <c r="CB2786" s="18"/>
      <c r="CC2786" s="18"/>
      <c r="CD2786" s="18"/>
      <c r="CE2786" s="18"/>
      <c r="CF2786" s="18"/>
      <c r="CG2786" s="18"/>
      <c r="CH2786" s="18"/>
      <c r="CI2786" s="18"/>
      <c r="CJ2786" s="18"/>
      <c r="CK2786" s="18"/>
      <c r="CL2786" s="18"/>
      <c r="CM2786" s="18"/>
      <c r="CN2786" s="18"/>
      <c r="CO2786" s="18"/>
      <c r="CP2786" s="18"/>
      <c r="CQ2786" s="18"/>
      <c r="CR2786" s="18"/>
      <c r="CS2786" s="18"/>
      <c r="CT2786" s="18"/>
      <c r="CU2786" s="18"/>
      <c r="CV2786" s="18"/>
      <c r="CW2786" s="18"/>
      <c r="CX2786" s="18"/>
      <c r="CY2786" s="18"/>
      <c r="CZ2786" s="18"/>
      <c r="DA2786" s="18"/>
      <c r="DB2786" s="18"/>
      <c r="DC2786" s="18"/>
      <c r="DD2786" s="18"/>
      <c r="DE2786" s="18"/>
      <c r="DF2786" s="18"/>
      <c r="DG2786" s="18"/>
      <c r="DH2786" s="18"/>
      <c r="DI2786" s="18"/>
      <c r="DJ2786" s="18"/>
      <c r="DK2786" s="18"/>
      <c r="DL2786" s="18"/>
      <c r="DM2786" s="18"/>
      <c r="DN2786" s="18"/>
      <c r="DO2786" s="18"/>
      <c r="DP2786" s="18"/>
      <c r="DQ2786" s="18"/>
      <c r="DR2786" s="18"/>
      <c r="DS2786" s="18"/>
      <c r="DT2786" s="18"/>
      <c r="DU2786" s="18"/>
      <c r="DV2786" s="18"/>
      <c r="DW2786" s="18"/>
      <c r="DX2786" s="18"/>
      <c r="DY2786" s="18"/>
      <c r="DZ2786" s="18"/>
      <c r="EA2786" s="18"/>
      <c r="EB2786" s="18"/>
      <c r="EC2786" s="18"/>
      <c r="ED2786" s="18"/>
      <c r="EE2786" s="18"/>
      <c r="EF2786" s="18"/>
      <c r="EG2786" s="18"/>
      <c r="EH2786" s="18"/>
      <c r="EI2786" s="18"/>
      <c r="EJ2786" s="18"/>
      <c r="EK2786" s="18"/>
      <c r="EL2786" s="18"/>
      <c r="EM2786" s="18"/>
      <c r="EN2786" s="18"/>
      <c r="EO2786" s="18"/>
      <c r="EP2786" s="18"/>
      <c r="EQ2786" s="18"/>
      <c r="ER2786" s="18"/>
      <c r="ES2786" s="18"/>
      <c r="ET2786" s="18"/>
      <c r="EU2786" s="18"/>
      <c r="EV2786" s="18"/>
      <c r="EW2786" s="18"/>
      <c r="EX2786" s="18"/>
      <c r="EY2786" s="18"/>
      <c r="EZ2786" s="18"/>
      <c r="FA2786" s="18"/>
      <c r="FB2786" s="18"/>
      <c r="FC2786" s="18"/>
      <c r="FD2786" s="18"/>
      <c r="FE2786" s="18"/>
      <c r="FF2786" s="18"/>
      <c r="FG2786" s="18"/>
      <c r="FH2786" s="18"/>
      <c r="FI2786" s="18"/>
      <c r="FJ2786" s="18"/>
      <c r="FK2786" s="18"/>
      <c r="FL2786" s="18"/>
      <c r="FM2786" s="18"/>
      <c r="FN2786" s="18"/>
      <c r="FO2786" s="18"/>
      <c r="FP2786" s="18"/>
      <c r="FQ2786" s="18"/>
      <c r="FR2786" s="18"/>
      <c r="FS2786" s="18"/>
      <c r="FT2786" s="18"/>
      <c r="FU2786" s="18"/>
      <c r="FV2786" s="18"/>
      <c r="FW2786" s="18"/>
      <c r="FX2786" s="18"/>
      <c r="FY2786" s="18"/>
      <c r="FZ2786" s="18"/>
      <c r="GA2786" s="18"/>
      <c r="GB2786" s="18"/>
      <c r="GC2786" s="18"/>
      <c r="GD2786" s="18"/>
      <c r="GE2786" s="18"/>
      <c r="GF2786" s="18"/>
      <c r="GG2786" s="18"/>
      <c r="GH2786" s="18"/>
      <c r="GI2786" s="18"/>
      <c r="GJ2786" s="18"/>
      <c r="GK2786" s="18"/>
      <c r="GL2786" s="18"/>
      <c r="GM2786" s="18"/>
      <c r="GN2786" s="18"/>
      <c r="GO2786" s="18"/>
      <c r="GP2786" s="18"/>
      <c r="GQ2786" s="18"/>
      <c r="GR2786" s="18"/>
      <c r="GS2786" s="18"/>
      <c r="GT2786" s="18"/>
    </row>
    <row r="2787" spans="1:202" x14ac:dyDescent="0.2">
      <c r="A2787" s="122"/>
      <c r="B2787" s="3"/>
      <c r="C2787" s="3"/>
      <c r="D2787" s="4"/>
      <c r="E2787" s="5"/>
      <c r="F2787" s="19"/>
      <c r="G2787" s="6"/>
      <c r="H2787" s="5"/>
      <c r="I2787" s="5"/>
      <c r="J2787" s="5"/>
      <c r="K2787" s="3"/>
      <c r="L2787" s="20"/>
      <c r="M2787" s="8"/>
      <c r="N2787" s="3"/>
      <c r="O2787" s="3"/>
      <c r="P2787" s="21"/>
      <c r="Q2787" s="2"/>
      <c r="R2787" s="9"/>
      <c r="S2787" s="9"/>
      <c r="T2787" s="9"/>
      <c r="U2787" s="9"/>
      <c r="V2787" s="9"/>
      <c r="W2787" s="9"/>
      <c r="X2787" s="9"/>
      <c r="Y2787" s="9"/>
      <c r="Z2787" s="9"/>
      <c r="AA2787" s="9"/>
      <c r="AB2787" s="9"/>
      <c r="AC2787" s="9"/>
      <c r="AD2787" s="9"/>
      <c r="AE2787" s="9"/>
      <c r="AF2787" s="59"/>
      <c r="AG2787" s="15"/>
      <c r="AH2787" s="15"/>
      <c r="AI2787" s="4"/>
      <c r="AJ2787" s="16"/>
      <c r="AK2787" s="4"/>
      <c r="AL2787" s="59"/>
      <c r="AM2787" s="16"/>
      <c r="AN2787" s="15"/>
      <c r="AO2787" s="9"/>
      <c r="AP2787" s="17"/>
      <c r="AQ2787" s="15"/>
      <c r="AR2787" s="10"/>
      <c r="AS2787" s="59"/>
      <c r="AT2787" s="18"/>
      <c r="AU2787" s="18"/>
      <c r="AV2787" s="40"/>
      <c r="AW2787" s="18"/>
      <c r="AX2787" s="18"/>
      <c r="AY2787" s="18"/>
      <c r="AZ2787" s="18"/>
      <c r="BA2787" s="18"/>
      <c r="BB2787" s="18"/>
      <c r="BC2787" s="18"/>
      <c r="BD2787" s="18"/>
      <c r="BE2787" s="18"/>
      <c r="BF2787" s="18"/>
      <c r="BG2787" s="18"/>
      <c r="BH2787" s="18"/>
      <c r="BI2787" s="18"/>
      <c r="BJ2787" s="18"/>
      <c r="BK2787" s="18"/>
      <c r="BL2787" s="18"/>
      <c r="BM2787" s="18"/>
      <c r="BN2787" s="18"/>
      <c r="BO2787" s="18"/>
      <c r="BP2787" s="18"/>
      <c r="BQ2787" s="18"/>
      <c r="BR2787" s="18"/>
      <c r="BS2787" s="18"/>
      <c r="BT2787" s="18"/>
      <c r="BU2787" s="18"/>
      <c r="BV2787" s="18"/>
      <c r="BW2787" s="18"/>
      <c r="BX2787" s="18"/>
      <c r="BY2787" s="18"/>
      <c r="BZ2787" s="18"/>
      <c r="CA2787" s="18"/>
      <c r="CB2787" s="18"/>
      <c r="CC2787" s="18"/>
      <c r="CD2787" s="18"/>
      <c r="CE2787" s="18"/>
      <c r="CF2787" s="18"/>
      <c r="CG2787" s="18"/>
      <c r="CH2787" s="18"/>
      <c r="CI2787" s="18"/>
      <c r="CJ2787" s="18"/>
      <c r="CK2787" s="18"/>
      <c r="CL2787" s="18"/>
      <c r="CM2787" s="18"/>
      <c r="CN2787" s="18"/>
      <c r="CO2787" s="18"/>
      <c r="CP2787" s="18"/>
      <c r="CQ2787" s="18"/>
      <c r="CR2787" s="18"/>
      <c r="CS2787" s="18"/>
      <c r="CT2787" s="18"/>
      <c r="CU2787" s="18"/>
      <c r="CV2787" s="18"/>
      <c r="CW2787" s="18"/>
      <c r="CX2787" s="18"/>
      <c r="CY2787" s="18"/>
      <c r="CZ2787" s="18"/>
      <c r="DA2787" s="18"/>
      <c r="DB2787" s="18"/>
      <c r="DC2787" s="18"/>
      <c r="DD2787" s="18"/>
      <c r="DE2787" s="18"/>
      <c r="DF2787" s="18"/>
      <c r="DG2787" s="18"/>
      <c r="DH2787" s="18"/>
      <c r="DI2787" s="18"/>
      <c r="DJ2787" s="18"/>
      <c r="DK2787" s="18"/>
      <c r="DL2787" s="18"/>
      <c r="DM2787" s="18"/>
      <c r="DN2787" s="18"/>
      <c r="DO2787" s="18"/>
      <c r="DP2787" s="18"/>
      <c r="DQ2787" s="18"/>
      <c r="DR2787" s="18"/>
      <c r="DS2787" s="18"/>
      <c r="DT2787" s="18"/>
      <c r="DU2787" s="18"/>
      <c r="DV2787" s="18"/>
      <c r="DW2787" s="18"/>
      <c r="DX2787" s="18"/>
      <c r="DY2787" s="18"/>
      <c r="DZ2787" s="18"/>
      <c r="EA2787" s="18"/>
      <c r="EB2787" s="18"/>
      <c r="EC2787" s="18"/>
      <c r="ED2787" s="18"/>
      <c r="EE2787" s="18"/>
      <c r="EF2787" s="18"/>
      <c r="EG2787" s="18"/>
      <c r="EH2787" s="18"/>
      <c r="EI2787" s="18"/>
      <c r="EJ2787" s="18"/>
      <c r="EK2787" s="18"/>
      <c r="EL2787" s="18"/>
      <c r="EM2787" s="18"/>
      <c r="EN2787" s="18"/>
      <c r="EO2787" s="18"/>
      <c r="EP2787" s="18"/>
      <c r="EQ2787" s="18"/>
      <c r="ER2787" s="18"/>
      <c r="ES2787" s="18"/>
      <c r="ET2787" s="18"/>
      <c r="EU2787" s="18"/>
      <c r="EV2787" s="18"/>
      <c r="EW2787" s="18"/>
      <c r="EX2787" s="18"/>
      <c r="EY2787" s="18"/>
      <c r="EZ2787" s="18"/>
      <c r="FA2787" s="18"/>
      <c r="FB2787" s="18"/>
      <c r="FC2787" s="18"/>
      <c r="FD2787" s="18"/>
      <c r="FE2787" s="18"/>
      <c r="FF2787" s="18"/>
      <c r="FG2787" s="18"/>
      <c r="FH2787" s="18"/>
      <c r="FI2787" s="18"/>
      <c r="FJ2787" s="18"/>
      <c r="FK2787" s="18"/>
      <c r="FL2787" s="18"/>
      <c r="FM2787" s="18"/>
      <c r="FN2787" s="18"/>
      <c r="FO2787" s="18"/>
      <c r="FP2787" s="18"/>
      <c r="FQ2787" s="18"/>
      <c r="FR2787" s="18"/>
      <c r="FS2787" s="18"/>
      <c r="FT2787" s="18"/>
      <c r="FU2787" s="18"/>
      <c r="FV2787" s="18"/>
      <c r="FW2787" s="18"/>
      <c r="FX2787" s="18"/>
      <c r="FY2787" s="18"/>
      <c r="FZ2787" s="18"/>
      <c r="GA2787" s="18"/>
      <c r="GB2787" s="18"/>
      <c r="GC2787" s="18"/>
      <c r="GD2787" s="18"/>
      <c r="GE2787" s="18"/>
      <c r="GF2787" s="18"/>
      <c r="GG2787" s="18"/>
      <c r="GH2787" s="18"/>
      <c r="GI2787" s="18"/>
      <c r="GJ2787" s="18"/>
      <c r="GK2787" s="18"/>
      <c r="GL2787" s="18"/>
      <c r="GM2787" s="18"/>
      <c r="GN2787" s="18"/>
      <c r="GO2787" s="18"/>
      <c r="GP2787" s="18"/>
      <c r="GQ2787" s="18"/>
      <c r="GR2787" s="18"/>
      <c r="GS2787" s="18"/>
      <c r="GT2787" s="18"/>
    </row>
    <row r="2788" spans="1:202" x14ac:dyDescent="0.2">
      <c r="A2788" s="122"/>
      <c r="B2788" s="3"/>
      <c r="C2788" s="3"/>
      <c r="D2788" s="4"/>
      <c r="E2788" s="5"/>
      <c r="F2788" s="19"/>
      <c r="G2788" s="6"/>
      <c r="H2788" s="5"/>
      <c r="I2788" s="5"/>
      <c r="J2788" s="5"/>
      <c r="K2788" s="3"/>
      <c r="L2788" s="20"/>
      <c r="M2788" s="8"/>
      <c r="N2788" s="3"/>
      <c r="O2788" s="3"/>
      <c r="P2788" s="21"/>
      <c r="Q2788" s="2"/>
      <c r="R2788" s="9"/>
      <c r="S2788" s="9"/>
      <c r="T2788" s="9"/>
      <c r="U2788" s="9"/>
      <c r="V2788" s="9"/>
      <c r="W2788" s="9"/>
      <c r="X2788" s="9"/>
      <c r="Y2788" s="9"/>
      <c r="Z2788" s="9"/>
      <c r="AA2788" s="9"/>
      <c r="AB2788" s="9"/>
      <c r="AC2788" s="9"/>
      <c r="AD2788" s="9"/>
      <c r="AE2788" s="9"/>
      <c r="AF2788" s="59"/>
      <c r="AG2788" s="15"/>
      <c r="AH2788" s="15"/>
      <c r="AI2788" s="4"/>
      <c r="AJ2788" s="16"/>
      <c r="AK2788" s="4"/>
      <c r="AL2788" s="59"/>
      <c r="AM2788" s="16"/>
      <c r="AN2788" s="15"/>
      <c r="AO2788" s="9"/>
      <c r="AP2788" s="17"/>
      <c r="AQ2788" s="15"/>
      <c r="AR2788" s="10"/>
      <c r="AS2788" s="59"/>
      <c r="AT2788" s="18"/>
      <c r="AU2788" s="18"/>
      <c r="AV2788" s="40"/>
      <c r="AW2788" s="18"/>
      <c r="AX2788" s="18"/>
      <c r="AY2788" s="18"/>
      <c r="AZ2788" s="18"/>
      <c r="BA2788" s="18"/>
      <c r="BB2788" s="18"/>
      <c r="BC2788" s="18"/>
      <c r="BD2788" s="18"/>
      <c r="BE2788" s="18"/>
      <c r="BF2788" s="18"/>
      <c r="BG2788" s="18"/>
      <c r="BH2788" s="18"/>
      <c r="BI2788" s="18"/>
      <c r="BJ2788" s="18"/>
      <c r="BK2788" s="18"/>
      <c r="BL2788" s="18"/>
      <c r="BM2788" s="18"/>
      <c r="BN2788" s="18"/>
      <c r="BO2788" s="18"/>
      <c r="BP2788" s="18"/>
      <c r="BQ2788" s="18"/>
      <c r="BR2788" s="18"/>
      <c r="BS2788" s="18"/>
      <c r="BT2788" s="18"/>
      <c r="BU2788" s="18"/>
      <c r="BV2788" s="18"/>
      <c r="BW2788" s="18"/>
      <c r="BX2788" s="18"/>
      <c r="BY2788" s="18"/>
      <c r="BZ2788" s="18"/>
      <c r="CA2788" s="18"/>
      <c r="CB2788" s="18"/>
      <c r="CC2788" s="18"/>
      <c r="CD2788" s="18"/>
      <c r="CE2788" s="18"/>
      <c r="CF2788" s="18"/>
      <c r="CG2788" s="18"/>
      <c r="CH2788" s="18"/>
      <c r="CI2788" s="18"/>
      <c r="CJ2788" s="18"/>
      <c r="CK2788" s="18"/>
      <c r="CL2788" s="18"/>
      <c r="CM2788" s="18"/>
      <c r="CN2788" s="18"/>
      <c r="CO2788" s="18"/>
      <c r="CP2788" s="18"/>
      <c r="CQ2788" s="18"/>
      <c r="CR2788" s="18"/>
      <c r="CS2788" s="18"/>
      <c r="CT2788" s="18"/>
      <c r="CU2788" s="18"/>
      <c r="CV2788" s="18"/>
      <c r="CW2788" s="18"/>
      <c r="CX2788" s="18"/>
      <c r="CY2788" s="18"/>
      <c r="CZ2788" s="18"/>
      <c r="DA2788" s="18"/>
      <c r="DB2788" s="18"/>
      <c r="DC2788" s="18"/>
      <c r="DD2788" s="18"/>
      <c r="DE2788" s="18"/>
      <c r="DF2788" s="18"/>
      <c r="DG2788" s="18"/>
      <c r="DH2788" s="18"/>
      <c r="DI2788" s="18"/>
      <c r="DJ2788" s="18"/>
      <c r="DK2788" s="18"/>
      <c r="DL2788" s="18"/>
      <c r="DM2788" s="18"/>
      <c r="DN2788" s="18"/>
      <c r="DO2788" s="18"/>
      <c r="DP2788" s="18"/>
      <c r="DQ2788" s="18"/>
      <c r="DR2788" s="18"/>
      <c r="DS2788" s="18"/>
      <c r="DT2788" s="18"/>
      <c r="DU2788" s="18"/>
      <c r="DV2788" s="18"/>
      <c r="DW2788" s="18"/>
      <c r="DX2788" s="18"/>
      <c r="DY2788" s="18"/>
      <c r="DZ2788" s="18"/>
      <c r="EA2788" s="18"/>
      <c r="EB2788" s="18"/>
      <c r="EC2788" s="18"/>
      <c r="ED2788" s="18"/>
      <c r="EE2788" s="18"/>
      <c r="EF2788" s="18"/>
      <c r="EG2788" s="18"/>
      <c r="EH2788" s="18"/>
      <c r="EI2788" s="18"/>
      <c r="EJ2788" s="18"/>
      <c r="EK2788" s="18"/>
      <c r="EL2788" s="18"/>
      <c r="EM2788" s="18"/>
      <c r="EN2788" s="18"/>
      <c r="EO2788" s="18"/>
      <c r="EP2788" s="18"/>
      <c r="EQ2788" s="18"/>
      <c r="ER2788" s="18"/>
      <c r="ES2788" s="18"/>
      <c r="ET2788" s="18"/>
      <c r="EU2788" s="18"/>
      <c r="EV2788" s="18"/>
      <c r="EW2788" s="18"/>
      <c r="EX2788" s="18"/>
      <c r="EY2788" s="18"/>
      <c r="EZ2788" s="18"/>
      <c r="FA2788" s="18"/>
      <c r="FB2788" s="18"/>
      <c r="FC2788" s="18"/>
      <c r="FD2788" s="18"/>
      <c r="FE2788" s="18"/>
      <c r="FF2788" s="18"/>
      <c r="FG2788" s="18"/>
      <c r="FH2788" s="18"/>
      <c r="FI2788" s="18"/>
      <c r="FJ2788" s="18"/>
      <c r="FK2788" s="18"/>
      <c r="FL2788" s="18"/>
      <c r="FM2788" s="18"/>
      <c r="FN2788" s="18"/>
      <c r="FO2788" s="18"/>
      <c r="FP2788" s="18"/>
      <c r="FQ2788" s="18"/>
      <c r="FR2788" s="18"/>
      <c r="FS2788" s="18"/>
      <c r="FT2788" s="18"/>
      <c r="FU2788" s="18"/>
      <c r="FV2788" s="18"/>
      <c r="FW2788" s="18"/>
      <c r="FX2788" s="18"/>
      <c r="FY2788" s="18"/>
      <c r="FZ2788" s="18"/>
      <c r="GA2788" s="18"/>
      <c r="GB2788" s="18"/>
      <c r="GC2788" s="18"/>
      <c r="GD2788" s="18"/>
      <c r="GE2788" s="18"/>
      <c r="GF2788" s="18"/>
      <c r="GG2788" s="18"/>
      <c r="GH2788" s="18"/>
      <c r="GI2788" s="18"/>
      <c r="GJ2788" s="18"/>
      <c r="GK2788" s="18"/>
      <c r="GL2788" s="18"/>
      <c r="GM2788" s="18"/>
      <c r="GN2788" s="18"/>
      <c r="GO2788" s="18"/>
      <c r="GP2788" s="18"/>
      <c r="GQ2788" s="18"/>
      <c r="GR2788" s="18"/>
      <c r="GS2788" s="18"/>
      <c r="GT2788" s="18"/>
    </row>
    <row r="2789" spans="1:202" x14ac:dyDescent="0.2">
      <c r="A2789" s="122"/>
      <c r="B2789" s="3"/>
      <c r="C2789" s="3"/>
      <c r="D2789" s="4"/>
      <c r="E2789" s="5"/>
      <c r="F2789" s="19"/>
      <c r="G2789" s="6"/>
      <c r="H2789" s="5"/>
      <c r="I2789" s="5"/>
      <c r="J2789" s="5"/>
      <c r="K2789" s="3"/>
      <c r="L2789" s="20"/>
      <c r="M2789" s="8"/>
      <c r="N2789" s="3"/>
      <c r="O2789" s="3"/>
      <c r="P2789" s="21"/>
      <c r="Q2789" s="2"/>
      <c r="R2789" s="9"/>
      <c r="S2789" s="9"/>
      <c r="T2789" s="9"/>
      <c r="U2789" s="9"/>
      <c r="V2789" s="9"/>
      <c r="W2789" s="9"/>
      <c r="X2789" s="9"/>
      <c r="Y2789" s="9"/>
      <c r="Z2789" s="9"/>
      <c r="AA2789" s="9"/>
      <c r="AB2789" s="9"/>
      <c r="AC2789" s="9"/>
      <c r="AD2789" s="9"/>
      <c r="AE2789" s="9"/>
      <c r="AF2789" s="59"/>
      <c r="AG2789" s="15"/>
      <c r="AH2789" s="15"/>
      <c r="AI2789" s="4"/>
      <c r="AJ2789" s="16"/>
      <c r="AK2789" s="4"/>
      <c r="AL2789" s="59"/>
      <c r="AM2789" s="16"/>
      <c r="AN2789" s="15"/>
      <c r="AO2789" s="9"/>
      <c r="AP2789" s="17"/>
      <c r="AQ2789" s="15"/>
      <c r="AR2789" s="10"/>
      <c r="AS2789" s="59"/>
      <c r="AT2789" s="18"/>
      <c r="AU2789" s="18"/>
      <c r="AV2789" s="40"/>
      <c r="AW2789" s="18"/>
      <c r="AX2789" s="18"/>
      <c r="AY2789" s="18"/>
      <c r="AZ2789" s="18"/>
      <c r="BA2789" s="18"/>
      <c r="BB2789" s="18"/>
      <c r="BC2789" s="18"/>
      <c r="BD2789" s="18"/>
      <c r="BE2789" s="18"/>
      <c r="BF2789" s="18"/>
      <c r="BG2789" s="18"/>
      <c r="BH2789" s="18"/>
      <c r="BI2789" s="18"/>
      <c r="BJ2789" s="18"/>
      <c r="BK2789" s="18"/>
      <c r="BL2789" s="18"/>
      <c r="BM2789" s="18"/>
      <c r="BN2789" s="18"/>
      <c r="BO2789" s="18"/>
      <c r="BP2789" s="18"/>
      <c r="BQ2789" s="18"/>
      <c r="BR2789" s="18"/>
      <c r="BS2789" s="18"/>
      <c r="BT2789" s="18"/>
      <c r="BU2789" s="18"/>
      <c r="BV2789" s="18"/>
      <c r="BW2789" s="18"/>
      <c r="BX2789" s="18"/>
      <c r="BY2789" s="18"/>
      <c r="BZ2789" s="18"/>
      <c r="CA2789" s="18"/>
      <c r="CB2789" s="18"/>
      <c r="CC2789" s="18"/>
      <c r="CD2789" s="18"/>
      <c r="CE2789" s="18"/>
      <c r="CF2789" s="18"/>
      <c r="CG2789" s="18"/>
      <c r="CH2789" s="18"/>
      <c r="CI2789" s="18"/>
      <c r="CJ2789" s="18"/>
      <c r="CK2789" s="18"/>
      <c r="CL2789" s="18"/>
      <c r="CM2789" s="18"/>
      <c r="CN2789" s="18"/>
      <c r="CO2789" s="18"/>
      <c r="CP2789" s="18"/>
      <c r="CQ2789" s="18"/>
      <c r="CR2789" s="18"/>
      <c r="CS2789" s="18"/>
      <c r="CT2789" s="18"/>
      <c r="CU2789" s="18"/>
      <c r="CV2789" s="18"/>
      <c r="CW2789" s="18"/>
      <c r="CX2789" s="18"/>
      <c r="CY2789" s="18"/>
      <c r="CZ2789" s="18"/>
      <c r="DA2789" s="18"/>
      <c r="DB2789" s="18"/>
      <c r="DC2789" s="18"/>
      <c r="DD2789" s="18"/>
      <c r="DE2789" s="18"/>
      <c r="DF2789" s="18"/>
      <c r="DG2789" s="18"/>
      <c r="DH2789" s="18"/>
      <c r="DI2789" s="18"/>
      <c r="DJ2789" s="18"/>
      <c r="DK2789" s="18"/>
      <c r="DL2789" s="18"/>
      <c r="DM2789" s="18"/>
      <c r="DN2789" s="18"/>
      <c r="DO2789" s="18"/>
      <c r="DP2789" s="18"/>
      <c r="DQ2789" s="18"/>
      <c r="DR2789" s="18"/>
      <c r="DS2789" s="18"/>
      <c r="DT2789" s="18"/>
      <c r="DU2789" s="18"/>
      <c r="DV2789" s="18"/>
      <c r="DW2789" s="18"/>
      <c r="DX2789" s="18"/>
      <c r="DY2789" s="18"/>
      <c r="DZ2789" s="18"/>
      <c r="EA2789" s="18"/>
      <c r="EB2789" s="18"/>
      <c r="EC2789" s="18"/>
      <c r="ED2789" s="18"/>
      <c r="EE2789" s="18"/>
      <c r="EF2789" s="18"/>
      <c r="EG2789" s="18"/>
      <c r="EH2789" s="18"/>
      <c r="EI2789" s="18"/>
      <c r="EJ2789" s="18"/>
      <c r="EK2789" s="18"/>
      <c r="EL2789" s="18"/>
      <c r="EM2789" s="18"/>
      <c r="EN2789" s="18"/>
      <c r="EO2789" s="18"/>
      <c r="EP2789" s="18"/>
      <c r="EQ2789" s="18"/>
      <c r="ER2789" s="18"/>
      <c r="ES2789" s="18"/>
      <c r="ET2789" s="18"/>
      <c r="EU2789" s="18"/>
      <c r="EV2789" s="18"/>
      <c r="EW2789" s="18"/>
      <c r="EX2789" s="18"/>
      <c r="EY2789" s="18"/>
      <c r="EZ2789" s="18"/>
      <c r="FA2789" s="18"/>
      <c r="FB2789" s="18"/>
      <c r="FC2789" s="18"/>
      <c r="FD2789" s="18"/>
      <c r="FE2789" s="18"/>
      <c r="FF2789" s="18"/>
      <c r="FG2789" s="18"/>
      <c r="FH2789" s="18"/>
      <c r="FI2789" s="18"/>
      <c r="FJ2789" s="18"/>
      <c r="FK2789" s="18"/>
      <c r="FL2789" s="18"/>
      <c r="FM2789" s="18"/>
      <c r="FN2789" s="18"/>
      <c r="FO2789" s="18"/>
      <c r="FP2789" s="18"/>
      <c r="FQ2789" s="18"/>
      <c r="FR2789" s="18"/>
      <c r="FS2789" s="18"/>
      <c r="FT2789" s="18"/>
      <c r="FU2789" s="18"/>
      <c r="FV2789" s="18"/>
      <c r="FW2789" s="18"/>
      <c r="FX2789" s="18"/>
      <c r="FY2789" s="18"/>
      <c r="FZ2789" s="18"/>
      <c r="GA2789" s="18"/>
      <c r="GB2789" s="18"/>
      <c r="GC2789" s="18"/>
      <c r="GD2789" s="18"/>
      <c r="GE2789" s="18"/>
      <c r="GF2789" s="18"/>
      <c r="GG2789" s="18"/>
      <c r="GH2789" s="18"/>
      <c r="GI2789" s="18"/>
      <c r="GJ2789" s="18"/>
      <c r="GK2789" s="18"/>
      <c r="GL2789" s="18"/>
      <c r="GM2789" s="18"/>
      <c r="GN2789" s="18"/>
      <c r="GO2789" s="18"/>
      <c r="GP2789" s="18"/>
      <c r="GQ2789" s="18"/>
      <c r="GR2789" s="18"/>
      <c r="GS2789" s="18"/>
      <c r="GT2789" s="18"/>
    </row>
    <row r="2790" spans="1:202" x14ac:dyDescent="0.2">
      <c r="A2790" s="122"/>
      <c r="B2790" s="3"/>
      <c r="C2790" s="3"/>
      <c r="D2790" s="4"/>
      <c r="E2790" s="5"/>
      <c r="F2790" s="19"/>
      <c r="G2790" s="6"/>
      <c r="H2790" s="5"/>
      <c r="I2790" s="5"/>
      <c r="J2790" s="5"/>
      <c r="K2790" s="3"/>
      <c r="L2790" s="20"/>
      <c r="M2790" s="8"/>
      <c r="N2790" s="3"/>
      <c r="O2790" s="3"/>
      <c r="P2790" s="21"/>
      <c r="Q2790" s="2"/>
      <c r="R2790" s="9"/>
      <c r="S2790" s="9"/>
      <c r="T2790" s="9"/>
      <c r="U2790" s="9"/>
      <c r="V2790" s="9"/>
      <c r="W2790" s="9"/>
      <c r="X2790" s="9"/>
      <c r="Y2790" s="9"/>
      <c r="Z2790" s="9"/>
      <c r="AA2790" s="9"/>
      <c r="AB2790" s="9"/>
      <c r="AC2790" s="9"/>
      <c r="AD2790" s="9"/>
      <c r="AE2790" s="9"/>
      <c r="AF2790" s="59"/>
      <c r="AG2790" s="15"/>
      <c r="AH2790" s="15"/>
      <c r="AI2790" s="4"/>
      <c r="AJ2790" s="16"/>
      <c r="AK2790" s="4"/>
      <c r="AL2790" s="59"/>
      <c r="AM2790" s="16"/>
      <c r="AN2790" s="15"/>
      <c r="AO2790" s="9"/>
      <c r="AP2790" s="17"/>
      <c r="AQ2790" s="15"/>
      <c r="AR2790" s="10"/>
      <c r="AS2790" s="59"/>
      <c r="AT2790" s="18"/>
      <c r="AU2790" s="18"/>
      <c r="AV2790" s="40"/>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8"/>
      <c r="FH2790" s="18"/>
      <c r="FI2790" s="18"/>
      <c r="FJ2790" s="18"/>
      <c r="FK2790" s="18"/>
      <c r="FL2790" s="18"/>
      <c r="FM2790" s="18"/>
      <c r="FN2790" s="18"/>
      <c r="FO2790" s="18"/>
      <c r="FP2790" s="18"/>
      <c r="FQ2790" s="18"/>
      <c r="FR2790" s="18"/>
      <c r="FS2790" s="18"/>
      <c r="FT2790" s="18"/>
      <c r="FU2790" s="18"/>
      <c r="FV2790" s="18"/>
      <c r="FW2790" s="18"/>
      <c r="FX2790" s="18"/>
      <c r="FY2790" s="18"/>
      <c r="FZ2790" s="18"/>
      <c r="GA2790" s="18"/>
      <c r="GB2790" s="18"/>
      <c r="GC2790" s="18"/>
      <c r="GD2790" s="18"/>
      <c r="GE2790" s="18"/>
      <c r="GF2790" s="18"/>
      <c r="GG2790" s="18"/>
      <c r="GH2790" s="18"/>
      <c r="GI2790" s="18"/>
      <c r="GJ2790" s="18"/>
      <c r="GK2790" s="18"/>
      <c r="GL2790" s="18"/>
      <c r="GM2790" s="18"/>
      <c r="GN2790" s="18"/>
      <c r="GO2790" s="18"/>
      <c r="GP2790" s="18"/>
      <c r="GQ2790" s="18"/>
      <c r="GR2790" s="18"/>
      <c r="GS2790" s="18"/>
      <c r="GT2790" s="18"/>
    </row>
    <row r="2791" spans="1:202" x14ac:dyDescent="0.2">
      <c r="A2791" s="122"/>
      <c r="B2791" s="3"/>
      <c r="C2791" s="3"/>
      <c r="D2791" s="4"/>
      <c r="E2791" s="5"/>
      <c r="F2791" s="19"/>
      <c r="G2791" s="6"/>
      <c r="H2791" s="5"/>
      <c r="I2791" s="5"/>
      <c r="J2791" s="5"/>
      <c r="K2791" s="3"/>
      <c r="L2791" s="20"/>
      <c r="M2791" s="8"/>
      <c r="N2791" s="3"/>
      <c r="O2791" s="3"/>
      <c r="P2791" s="21"/>
      <c r="Q2791" s="2"/>
      <c r="R2791" s="9"/>
      <c r="S2791" s="9"/>
      <c r="T2791" s="9"/>
      <c r="U2791" s="9"/>
      <c r="V2791" s="9"/>
      <c r="W2791" s="9"/>
      <c r="X2791" s="9"/>
      <c r="Y2791" s="9"/>
      <c r="Z2791" s="9"/>
      <c r="AA2791" s="9"/>
      <c r="AB2791" s="9"/>
      <c r="AC2791" s="9"/>
      <c r="AD2791" s="9"/>
      <c r="AE2791" s="9"/>
      <c r="AF2791" s="59"/>
      <c r="AG2791" s="15"/>
      <c r="AH2791" s="15"/>
      <c r="AI2791" s="4"/>
      <c r="AJ2791" s="16"/>
      <c r="AK2791" s="4"/>
      <c r="AL2791" s="59"/>
      <c r="AM2791" s="16"/>
      <c r="AN2791" s="15"/>
      <c r="AO2791" s="9"/>
      <c r="AP2791" s="17"/>
      <c r="AQ2791" s="15"/>
      <c r="AR2791" s="10"/>
      <c r="AS2791" s="59"/>
      <c r="AT2791" s="18"/>
      <c r="AU2791" s="18"/>
      <c r="AV2791" s="40"/>
      <c r="AW2791" s="18"/>
      <c r="AX2791" s="18"/>
      <c r="AY2791" s="18"/>
      <c r="AZ2791" s="18"/>
      <c r="BA2791" s="18"/>
      <c r="BB2791" s="18"/>
      <c r="BC2791" s="18"/>
      <c r="BD2791" s="18"/>
      <c r="BE2791" s="18"/>
      <c r="BF2791" s="18"/>
      <c r="BG2791" s="18"/>
      <c r="BH2791" s="18"/>
      <c r="BI2791" s="18"/>
      <c r="BJ2791" s="18"/>
      <c r="BK2791" s="18"/>
      <c r="BL2791" s="18"/>
      <c r="BM2791" s="18"/>
      <c r="BN2791" s="18"/>
      <c r="BO2791" s="18"/>
      <c r="BP2791" s="18"/>
      <c r="BQ2791" s="18"/>
      <c r="BR2791" s="18"/>
      <c r="BS2791" s="18"/>
      <c r="BT2791" s="18"/>
      <c r="BU2791" s="18"/>
      <c r="BV2791" s="18"/>
      <c r="BW2791" s="18"/>
      <c r="BX2791" s="18"/>
      <c r="BY2791" s="18"/>
      <c r="BZ2791" s="18"/>
      <c r="CA2791" s="18"/>
      <c r="CB2791" s="18"/>
      <c r="CC2791" s="18"/>
      <c r="CD2791" s="18"/>
      <c r="CE2791" s="18"/>
      <c r="CF2791" s="18"/>
      <c r="CG2791" s="18"/>
      <c r="CH2791" s="18"/>
      <c r="CI2791" s="18"/>
      <c r="CJ2791" s="18"/>
      <c r="CK2791" s="18"/>
      <c r="CL2791" s="18"/>
      <c r="CM2791" s="18"/>
      <c r="CN2791" s="18"/>
      <c r="CO2791" s="18"/>
      <c r="CP2791" s="18"/>
      <c r="CQ2791" s="18"/>
      <c r="CR2791" s="18"/>
      <c r="CS2791" s="18"/>
      <c r="CT2791" s="18"/>
      <c r="CU2791" s="18"/>
      <c r="CV2791" s="18"/>
      <c r="CW2791" s="18"/>
      <c r="CX2791" s="18"/>
      <c r="CY2791" s="18"/>
      <c r="CZ2791" s="18"/>
      <c r="DA2791" s="18"/>
      <c r="DB2791" s="18"/>
      <c r="DC2791" s="18"/>
      <c r="DD2791" s="18"/>
      <c r="DE2791" s="18"/>
      <c r="DF2791" s="18"/>
      <c r="DG2791" s="18"/>
      <c r="DH2791" s="18"/>
      <c r="DI2791" s="18"/>
      <c r="DJ2791" s="18"/>
      <c r="DK2791" s="18"/>
      <c r="DL2791" s="18"/>
      <c r="DM2791" s="18"/>
      <c r="DN2791" s="18"/>
      <c r="DO2791" s="18"/>
      <c r="DP2791" s="18"/>
      <c r="DQ2791" s="18"/>
      <c r="DR2791" s="18"/>
      <c r="DS2791" s="18"/>
      <c r="DT2791" s="18"/>
      <c r="DU2791" s="18"/>
      <c r="DV2791" s="18"/>
      <c r="DW2791" s="18"/>
      <c r="DX2791" s="18"/>
      <c r="DY2791" s="18"/>
      <c r="DZ2791" s="18"/>
      <c r="EA2791" s="18"/>
      <c r="EB2791" s="18"/>
      <c r="EC2791" s="18"/>
      <c r="ED2791" s="18"/>
      <c r="EE2791" s="18"/>
      <c r="EF2791" s="18"/>
      <c r="EG2791" s="18"/>
      <c r="EH2791" s="18"/>
      <c r="EI2791" s="18"/>
      <c r="EJ2791" s="18"/>
      <c r="EK2791" s="18"/>
      <c r="EL2791" s="18"/>
      <c r="EM2791" s="18"/>
      <c r="EN2791" s="18"/>
      <c r="EO2791" s="18"/>
      <c r="EP2791" s="18"/>
      <c r="EQ2791" s="18"/>
      <c r="ER2791" s="18"/>
      <c r="ES2791" s="18"/>
      <c r="ET2791" s="18"/>
      <c r="EU2791" s="18"/>
      <c r="EV2791" s="18"/>
      <c r="EW2791" s="18"/>
      <c r="EX2791" s="18"/>
      <c r="EY2791" s="18"/>
      <c r="EZ2791" s="18"/>
      <c r="FA2791" s="18"/>
      <c r="FB2791" s="18"/>
      <c r="FC2791" s="18"/>
      <c r="FD2791" s="18"/>
      <c r="FE2791" s="18"/>
      <c r="FF2791" s="18"/>
      <c r="FG2791" s="18"/>
      <c r="FH2791" s="18"/>
      <c r="FI2791" s="18"/>
      <c r="FJ2791" s="18"/>
      <c r="FK2791" s="18"/>
      <c r="FL2791" s="18"/>
      <c r="FM2791" s="18"/>
      <c r="FN2791" s="18"/>
      <c r="FO2791" s="18"/>
      <c r="FP2791" s="18"/>
      <c r="FQ2791" s="18"/>
      <c r="FR2791" s="18"/>
      <c r="FS2791" s="18"/>
      <c r="FT2791" s="18"/>
      <c r="FU2791" s="18"/>
      <c r="FV2791" s="18"/>
      <c r="FW2791" s="18"/>
      <c r="FX2791" s="18"/>
      <c r="FY2791" s="18"/>
      <c r="FZ2791" s="18"/>
      <c r="GA2791" s="18"/>
      <c r="GB2791" s="18"/>
      <c r="GC2791" s="18"/>
      <c r="GD2791" s="18"/>
      <c r="GE2791" s="18"/>
      <c r="GF2791" s="18"/>
      <c r="GG2791" s="18"/>
      <c r="GH2791" s="18"/>
      <c r="GI2791" s="18"/>
      <c r="GJ2791" s="18"/>
      <c r="GK2791" s="18"/>
      <c r="GL2791" s="18"/>
      <c r="GM2791" s="18"/>
      <c r="GN2791" s="18"/>
      <c r="GO2791" s="18"/>
      <c r="GP2791" s="18"/>
      <c r="GQ2791" s="18"/>
      <c r="GR2791" s="18"/>
      <c r="GS2791" s="18"/>
      <c r="GT2791" s="18"/>
    </row>
    <row r="2792" spans="1:202" x14ac:dyDescent="0.2">
      <c r="A2792" s="122"/>
      <c r="B2792" s="3"/>
      <c r="C2792" s="3"/>
      <c r="D2792" s="4"/>
      <c r="E2792" s="5"/>
      <c r="F2792" s="19"/>
      <c r="G2792" s="6"/>
      <c r="H2792" s="5"/>
      <c r="I2792" s="5"/>
      <c r="J2792" s="5"/>
      <c r="K2792" s="3"/>
      <c r="L2792" s="20"/>
      <c r="M2792" s="8"/>
      <c r="N2792" s="3"/>
      <c r="O2792" s="3"/>
      <c r="P2792" s="21"/>
      <c r="Q2792" s="2"/>
      <c r="R2792" s="9"/>
      <c r="S2792" s="9"/>
      <c r="T2792" s="9"/>
      <c r="U2792" s="9"/>
      <c r="V2792" s="9"/>
      <c r="W2792" s="9"/>
      <c r="X2792" s="9"/>
      <c r="Y2792" s="9"/>
      <c r="Z2792" s="9"/>
      <c r="AA2792" s="9"/>
      <c r="AB2792" s="9"/>
      <c r="AC2792" s="9"/>
      <c r="AD2792" s="9"/>
      <c r="AE2792" s="9"/>
      <c r="AF2792" s="59"/>
      <c r="AG2792" s="15"/>
      <c r="AH2792" s="15"/>
      <c r="AI2792" s="4"/>
      <c r="AJ2792" s="16"/>
      <c r="AK2792" s="4"/>
      <c r="AL2792" s="59"/>
      <c r="AM2792" s="16"/>
      <c r="AN2792" s="15"/>
      <c r="AO2792" s="9"/>
      <c r="AP2792" s="17"/>
      <c r="AQ2792" s="15"/>
      <c r="AR2792" s="10"/>
      <c r="AS2792" s="59"/>
      <c r="AT2792" s="18"/>
      <c r="AU2792" s="18"/>
      <c r="AV2792" s="40"/>
      <c r="AW2792" s="18"/>
      <c r="AX2792" s="18"/>
      <c r="AY2792" s="18"/>
      <c r="AZ2792" s="18"/>
      <c r="BA2792" s="18"/>
      <c r="BB2792" s="18"/>
      <c r="BC2792" s="18"/>
      <c r="BD2792" s="18"/>
      <c r="BE2792" s="18"/>
      <c r="BF2792" s="18"/>
      <c r="BG2792" s="18"/>
      <c r="BH2792" s="18"/>
      <c r="BI2792" s="18"/>
      <c r="BJ2792" s="18"/>
      <c r="BK2792" s="18"/>
      <c r="BL2792" s="18"/>
      <c r="BM2792" s="18"/>
      <c r="BN2792" s="18"/>
      <c r="BO2792" s="18"/>
      <c r="BP2792" s="18"/>
      <c r="BQ2792" s="18"/>
      <c r="BR2792" s="18"/>
      <c r="BS2792" s="18"/>
      <c r="BT2792" s="18"/>
      <c r="BU2792" s="18"/>
      <c r="BV2792" s="18"/>
      <c r="BW2792" s="18"/>
      <c r="BX2792" s="18"/>
      <c r="BY2792" s="18"/>
      <c r="BZ2792" s="18"/>
      <c r="CA2792" s="18"/>
      <c r="CB2792" s="18"/>
      <c r="CC2792" s="18"/>
      <c r="CD2792" s="18"/>
      <c r="CE2792" s="18"/>
      <c r="CF2792" s="18"/>
      <c r="CG2792" s="18"/>
      <c r="CH2792" s="18"/>
      <c r="CI2792" s="18"/>
      <c r="CJ2792" s="18"/>
      <c r="CK2792" s="18"/>
      <c r="CL2792" s="18"/>
      <c r="CM2792" s="18"/>
      <c r="CN2792" s="18"/>
      <c r="CO2792" s="18"/>
      <c r="CP2792" s="18"/>
      <c r="CQ2792" s="18"/>
      <c r="CR2792" s="18"/>
      <c r="CS2792" s="18"/>
      <c r="CT2792" s="18"/>
      <c r="CU2792" s="18"/>
      <c r="CV2792" s="18"/>
      <c r="CW2792" s="18"/>
      <c r="CX2792" s="18"/>
      <c r="CY2792" s="18"/>
      <c r="CZ2792" s="18"/>
      <c r="DA2792" s="18"/>
      <c r="DB2792" s="18"/>
      <c r="DC2792" s="18"/>
      <c r="DD2792" s="18"/>
      <c r="DE2792" s="18"/>
      <c r="DF2792" s="18"/>
      <c r="DG2792" s="18"/>
      <c r="DH2792" s="18"/>
      <c r="DI2792" s="18"/>
      <c r="DJ2792" s="18"/>
      <c r="DK2792" s="18"/>
      <c r="DL2792" s="18"/>
      <c r="DM2792" s="18"/>
      <c r="DN2792" s="18"/>
      <c r="DO2792" s="18"/>
      <c r="DP2792" s="18"/>
      <c r="DQ2792" s="18"/>
      <c r="DR2792" s="18"/>
      <c r="DS2792" s="18"/>
      <c r="DT2792" s="18"/>
      <c r="DU2792" s="18"/>
      <c r="DV2792" s="18"/>
      <c r="DW2792" s="18"/>
      <c r="DX2792" s="18"/>
      <c r="DY2792" s="18"/>
      <c r="DZ2792" s="18"/>
      <c r="EA2792" s="18"/>
      <c r="EB2792" s="18"/>
      <c r="EC2792" s="18"/>
      <c r="ED2792" s="18"/>
      <c r="EE2792" s="18"/>
      <c r="EF2792" s="18"/>
      <c r="EG2792" s="18"/>
      <c r="EH2792" s="18"/>
      <c r="EI2792" s="18"/>
      <c r="EJ2792" s="18"/>
      <c r="EK2792" s="18"/>
      <c r="EL2792" s="18"/>
      <c r="EM2792" s="18"/>
      <c r="EN2792" s="18"/>
      <c r="EO2792" s="18"/>
      <c r="EP2792" s="18"/>
      <c r="EQ2792" s="18"/>
      <c r="ER2792" s="18"/>
      <c r="ES2792" s="18"/>
      <c r="ET2792" s="18"/>
      <c r="EU2792" s="18"/>
      <c r="EV2792" s="18"/>
      <c r="EW2792" s="18"/>
      <c r="EX2792" s="18"/>
      <c r="EY2792" s="18"/>
      <c r="EZ2792" s="18"/>
      <c r="FA2792" s="18"/>
      <c r="FB2792" s="18"/>
      <c r="FC2792" s="18"/>
      <c r="FD2792" s="18"/>
      <c r="FE2792" s="18"/>
      <c r="FF2792" s="18"/>
      <c r="FG2792" s="18"/>
      <c r="FH2792" s="18"/>
      <c r="FI2792" s="18"/>
      <c r="FJ2792" s="18"/>
      <c r="FK2792" s="18"/>
      <c r="FL2792" s="18"/>
      <c r="FM2792" s="18"/>
      <c r="FN2792" s="18"/>
      <c r="FO2792" s="18"/>
      <c r="FP2792" s="18"/>
      <c r="FQ2792" s="18"/>
      <c r="FR2792" s="18"/>
      <c r="FS2792" s="18"/>
      <c r="FT2792" s="18"/>
      <c r="FU2792" s="18"/>
      <c r="FV2792" s="18"/>
      <c r="FW2792" s="18"/>
      <c r="FX2792" s="18"/>
      <c r="FY2792" s="18"/>
      <c r="FZ2792" s="18"/>
      <c r="GA2792" s="18"/>
      <c r="GB2792" s="18"/>
      <c r="GC2792" s="18"/>
      <c r="GD2792" s="18"/>
      <c r="GE2792" s="18"/>
      <c r="GF2792" s="18"/>
      <c r="GG2792" s="18"/>
      <c r="GH2792" s="18"/>
      <c r="GI2792" s="18"/>
      <c r="GJ2792" s="18"/>
      <c r="GK2792" s="18"/>
      <c r="GL2792" s="18"/>
      <c r="GM2792" s="18"/>
      <c r="GN2792" s="18"/>
      <c r="GO2792" s="18"/>
      <c r="GP2792" s="18"/>
      <c r="GQ2792" s="18"/>
      <c r="GR2792" s="18"/>
      <c r="GS2792" s="18"/>
      <c r="GT2792" s="18"/>
    </row>
    <row r="2793" spans="1:202" x14ac:dyDescent="0.2">
      <c r="A2793" s="122"/>
      <c r="B2793" s="3"/>
      <c r="C2793" s="3"/>
      <c r="D2793" s="4"/>
      <c r="E2793" s="5"/>
      <c r="F2793" s="19"/>
      <c r="G2793" s="6"/>
      <c r="H2793" s="5"/>
      <c r="I2793" s="5"/>
      <c r="J2793" s="5"/>
      <c r="K2793" s="3"/>
      <c r="L2793" s="20"/>
      <c r="M2793" s="8"/>
      <c r="N2793" s="3"/>
      <c r="O2793" s="3"/>
      <c r="P2793" s="21"/>
      <c r="Q2793" s="2"/>
      <c r="R2793" s="9"/>
      <c r="S2793" s="9"/>
      <c r="T2793" s="9"/>
      <c r="U2793" s="9"/>
      <c r="V2793" s="9"/>
      <c r="W2793" s="9"/>
      <c r="X2793" s="9"/>
      <c r="Y2793" s="9"/>
      <c r="Z2793" s="9"/>
      <c r="AA2793" s="9"/>
      <c r="AB2793" s="9"/>
      <c r="AC2793" s="9"/>
      <c r="AD2793" s="9"/>
      <c r="AE2793" s="9"/>
      <c r="AF2793" s="59"/>
      <c r="AG2793" s="15"/>
      <c r="AH2793" s="15"/>
      <c r="AI2793" s="4"/>
      <c r="AJ2793" s="16"/>
      <c r="AK2793" s="4"/>
      <c r="AL2793" s="59"/>
      <c r="AM2793" s="16"/>
      <c r="AN2793" s="15"/>
      <c r="AO2793" s="9"/>
      <c r="AP2793" s="17"/>
      <c r="AQ2793" s="15"/>
      <c r="AR2793" s="10"/>
      <c r="AS2793" s="59"/>
      <c r="AT2793" s="18"/>
      <c r="AU2793" s="18"/>
      <c r="AV2793" s="40"/>
      <c r="AW2793" s="18"/>
      <c r="AX2793" s="18"/>
      <c r="AY2793" s="18"/>
      <c r="AZ2793" s="18"/>
      <c r="BA2793" s="18"/>
      <c r="BB2793" s="18"/>
      <c r="BC2793" s="18"/>
      <c r="BD2793" s="18"/>
      <c r="BE2793" s="18"/>
      <c r="BF2793" s="18"/>
      <c r="BG2793" s="18"/>
      <c r="BH2793" s="18"/>
      <c r="BI2793" s="18"/>
      <c r="BJ2793" s="18"/>
      <c r="BK2793" s="18"/>
      <c r="BL2793" s="18"/>
      <c r="BM2793" s="18"/>
      <c r="BN2793" s="18"/>
      <c r="BO2793" s="18"/>
      <c r="BP2793" s="18"/>
      <c r="BQ2793" s="18"/>
      <c r="BR2793" s="18"/>
      <c r="BS2793" s="18"/>
      <c r="BT2793" s="18"/>
      <c r="BU2793" s="18"/>
      <c r="BV2793" s="18"/>
      <c r="BW2793" s="18"/>
      <c r="BX2793" s="18"/>
      <c r="BY2793" s="18"/>
      <c r="BZ2793" s="18"/>
      <c r="CA2793" s="18"/>
      <c r="CB2793" s="18"/>
      <c r="CC2793" s="18"/>
      <c r="CD2793" s="18"/>
      <c r="CE2793" s="18"/>
      <c r="CF2793" s="18"/>
      <c r="CG2793" s="18"/>
      <c r="CH2793" s="18"/>
      <c r="CI2793" s="18"/>
      <c r="CJ2793" s="18"/>
      <c r="CK2793" s="18"/>
      <c r="CL2793" s="18"/>
      <c r="CM2793" s="18"/>
      <c r="CN2793" s="18"/>
      <c r="CO2793" s="18"/>
      <c r="CP2793" s="18"/>
      <c r="CQ2793" s="18"/>
      <c r="CR2793" s="18"/>
      <c r="CS2793" s="18"/>
      <c r="CT2793" s="18"/>
      <c r="CU2793" s="18"/>
      <c r="CV2793" s="18"/>
      <c r="CW2793" s="18"/>
      <c r="CX2793" s="18"/>
      <c r="CY2793" s="18"/>
      <c r="CZ2793" s="18"/>
      <c r="DA2793" s="18"/>
      <c r="DB2793" s="18"/>
      <c r="DC2793" s="18"/>
      <c r="DD2793" s="18"/>
      <c r="DE2793" s="18"/>
      <c r="DF2793" s="18"/>
      <c r="DG2793" s="18"/>
      <c r="DH2793" s="18"/>
      <c r="DI2793" s="18"/>
      <c r="DJ2793" s="18"/>
      <c r="DK2793" s="18"/>
      <c r="DL2793" s="18"/>
      <c r="DM2793" s="18"/>
      <c r="DN2793" s="18"/>
      <c r="DO2793" s="18"/>
      <c r="DP2793" s="18"/>
      <c r="DQ2793" s="18"/>
      <c r="DR2793" s="18"/>
      <c r="DS2793" s="18"/>
      <c r="DT2793" s="18"/>
      <c r="DU2793" s="18"/>
      <c r="DV2793" s="18"/>
      <c r="DW2793" s="18"/>
      <c r="DX2793" s="18"/>
      <c r="DY2793" s="18"/>
      <c r="DZ2793" s="18"/>
      <c r="EA2793" s="18"/>
      <c r="EB2793" s="18"/>
      <c r="EC2793" s="18"/>
      <c r="ED2793" s="18"/>
      <c r="EE2793" s="18"/>
      <c r="EF2793" s="18"/>
      <c r="EG2793" s="18"/>
      <c r="EH2793" s="18"/>
      <c r="EI2793" s="18"/>
      <c r="EJ2793" s="18"/>
      <c r="EK2793" s="18"/>
      <c r="EL2793" s="18"/>
      <c r="EM2793" s="18"/>
      <c r="EN2793" s="18"/>
      <c r="EO2793" s="18"/>
      <c r="EP2793" s="18"/>
      <c r="EQ2793" s="18"/>
      <c r="ER2793" s="18"/>
      <c r="ES2793" s="18"/>
      <c r="ET2793" s="18"/>
      <c r="EU2793" s="18"/>
      <c r="EV2793" s="18"/>
      <c r="EW2793" s="18"/>
      <c r="EX2793" s="18"/>
      <c r="EY2793" s="18"/>
      <c r="EZ2793" s="18"/>
      <c r="FA2793" s="18"/>
      <c r="FB2793" s="18"/>
      <c r="FC2793" s="18"/>
      <c r="FD2793" s="18"/>
      <c r="FE2793" s="18"/>
      <c r="FF2793" s="18"/>
      <c r="FG2793" s="18"/>
      <c r="FH2793" s="18"/>
      <c r="FI2793" s="18"/>
      <c r="FJ2793" s="18"/>
      <c r="FK2793" s="18"/>
      <c r="FL2793" s="18"/>
      <c r="FM2793" s="18"/>
      <c r="FN2793" s="18"/>
      <c r="FO2793" s="18"/>
      <c r="FP2793" s="18"/>
      <c r="FQ2793" s="18"/>
      <c r="FR2793" s="18"/>
      <c r="FS2793" s="18"/>
      <c r="FT2793" s="18"/>
      <c r="FU2793" s="18"/>
      <c r="FV2793" s="18"/>
      <c r="FW2793" s="18"/>
      <c r="FX2793" s="18"/>
      <c r="FY2793" s="18"/>
      <c r="FZ2793" s="18"/>
      <c r="GA2793" s="18"/>
      <c r="GB2793" s="18"/>
      <c r="GC2793" s="18"/>
      <c r="GD2793" s="18"/>
      <c r="GE2793" s="18"/>
      <c r="GF2793" s="18"/>
      <c r="GG2793" s="18"/>
      <c r="GH2793" s="18"/>
      <c r="GI2793" s="18"/>
      <c r="GJ2793" s="18"/>
      <c r="GK2793" s="18"/>
      <c r="GL2793" s="18"/>
      <c r="GM2793" s="18"/>
      <c r="GN2793" s="18"/>
      <c r="GO2793" s="18"/>
      <c r="GP2793" s="18"/>
      <c r="GQ2793" s="18"/>
      <c r="GR2793" s="18"/>
      <c r="GS2793" s="18"/>
      <c r="GT2793" s="18"/>
    </row>
    <row r="2794" spans="1:202" x14ac:dyDescent="0.2">
      <c r="A2794" s="122"/>
      <c r="B2794" s="3"/>
      <c r="C2794" s="3"/>
      <c r="D2794" s="4"/>
      <c r="E2794" s="5"/>
      <c r="F2794" s="19"/>
      <c r="G2794" s="6"/>
      <c r="H2794" s="5"/>
      <c r="I2794" s="5"/>
      <c r="J2794" s="5"/>
      <c r="K2794" s="3"/>
      <c r="L2794" s="20"/>
      <c r="M2794" s="8"/>
      <c r="N2794" s="3"/>
      <c r="O2794" s="3"/>
      <c r="P2794" s="21"/>
      <c r="Q2794" s="2"/>
      <c r="R2794" s="9"/>
      <c r="S2794" s="9"/>
      <c r="T2794" s="9"/>
      <c r="U2794" s="9"/>
      <c r="V2794" s="9"/>
      <c r="W2794" s="9"/>
      <c r="X2794" s="9"/>
      <c r="Y2794" s="9"/>
      <c r="Z2794" s="9"/>
      <c r="AA2794" s="9"/>
      <c r="AB2794" s="9"/>
      <c r="AC2794" s="9"/>
      <c r="AD2794" s="9"/>
      <c r="AE2794" s="9"/>
      <c r="AF2794" s="59"/>
      <c r="AG2794" s="15"/>
      <c r="AH2794" s="15"/>
      <c r="AI2794" s="4"/>
      <c r="AJ2794" s="16"/>
      <c r="AK2794" s="4"/>
      <c r="AL2794" s="59"/>
      <c r="AM2794" s="16"/>
      <c r="AN2794" s="15"/>
      <c r="AO2794" s="9"/>
      <c r="AP2794" s="17"/>
      <c r="AQ2794" s="15"/>
      <c r="AR2794" s="10"/>
      <c r="AS2794" s="59"/>
      <c r="AT2794" s="18"/>
      <c r="AU2794" s="18"/>
      <c r="AV2794" s="40"/>
      <c r="AW2794" s="18"/>
      <c r="AX2794" s="18"/>
      <c r="AY2794" s="18"/>
      <c r="AZ2794" s="18"/>
      <c r="BA2794" s="18"/>
      <c r="BB2794" s="18"/>
      <c r="BC2794" s="18"/>
      <c r="BD2794" s="18"/>
      <c r="BE2794" s="18"/>
      <c r="BF2794" s="18"/>
      <c r="BG2794" s="18"/>
      <c r="BH2794" s="18"/>
      <c r="BI2794" s="18"/>
      <c r="BJ2794" s="18"/>
      <c r="BK2794" s="18"/>
      <c r="BL2794" s="18"/>
      <c r="BM2794" s="18"/>
      <c r="BN2794" s="18"/>
      <c r="BO2794" s="18"/>
      <c r="BP2794" s="18"/>
      <c r="BQ2794" s="18"/>
      <c r="BR2794" s="18"/>
      <c r="BS2794" s="18"/>
      <c r="BT2794" s="18"/>
      <c r="BU2794" s="18"/>
      <c r="BV2794" s="18"/>
      <c r="BW2794" s="18"/>
      <c r="BX2794" s="18"/>
      <c r="BY2794" s="18"/>
      <c r="BZ2794" s="18"/>
      <c r="CA2794" s="18"/>
      <c r="CB2794" s="18"/>
      <c r="CC2794" s="18"/>
      <c r="CD2794" s="18"/>
      <c r="CE2794" s="18"/>
      <c r="CF2794" s="18"/>
      <c r="CG2794" s="18"/>
      <c r="CH2794" s="18"/>
      <c r="CI2794" s="18"/>
      <c r="CJ2794" s="18"/>
      <c r="CK2794" s="18"/>
      <c r="CL2794" s="18"/>
      <c r="CM2794" s="18"/>
      <c r="CN2794" s="18"/>
      <c r="CO2794" s="18"/>
      <c r="CP2794" s="18"/>
      <c r="CQ2794" s="18"/>
      <c r="CR2794" s="18"/>
      <c r="CS2794" s="18"/>
      <c r="CT2794" s="18"/>
      <c r="CU2794" s="18"/>
      <c r="CV2794" s="18"/>
      <c r="CW2794" s="18"/>
      <c r="CX2794" s="18"/>
      <c r="CY2794" s="18"/>
      <c r="CZ2794" s="18"/>
      <c r="DA2794" s="18"/>
      <c r="DB2794" s="18"/>
      <c r="DC2794" s="18"/>
      <c r="DD2794" s="18"/>
      <c r="DE2794" s="18"/>
      <c r="DF2794" s="18"/>
      <c r="DG2794" s="18"/>
      <c r="DH2794" s="18"/>
      <c r="DI2794" s="18"/>
      <c r="DJ2794" s="18"/>
      <c r="DK2794" s="18"/>
      <c r="DL2794" s="18"/>
      <c r="DM2794" s="18"/>
      <c r="DN2794" s="18"/>
      <c r="DO2794" s="18"/>
      <c r="DP2794" s="18"/>
      <c r="DQ2794" s="18"/>
      <c r="DR2794" s="18"/>
      <c r="DS2794" s="18"/>
      <c r="DT2794" s="18"/>
      <c r="DU2794" s="18"/>
      <c r="DV2794" s="18"/>
      <c r="DW2794" s="18"/>
      <c r="DX2794" s="18"/>
      <c r="DY2794" s="18"/>
      <c r="DZ2794" s="18"/>
      <c r="EA2794" s="18"/>
      <c r="EB2794" s="18"/>
      <c r="EC2794" s="18"/>
      <c r="ED2794" s="18"/>
      <c r="EE2794" s="18"/>
      <c r="EF2794" s="18"/>
      <c r="EG2794" s="18"/>
      <c r="EH2794" s="18"/>
      <c r="EI2794" s="18"/>
      <c r="EJ2794" s="18"/>
      <c r="EK2794" s="18"/>
      <c r="EL2794" s="18"/>
      <c r="EM2794" s="18"/>
      <c r="EN2794" s="18"/>
      <c r="EO2794" s="18"/>
      <c r="EP2794" s="18"/>
      <c r="EQ2794" s="18"/>
      <c r="ER2794" s="18"/>
      <c r="ES2794" s="18"/>
      <c r="ET2794" s="18"/>
      <c r="EU2794" s="18"/>
      <c r="EV2794" s="18"/>
      <c r="EW2794" s="18"/>
      <c r="EX2794" s="18"/>
      <c r="EY2794" s="18"/>
      <c r="EZ2794" s="18"/>
      <c r="FA2794" s="18"/>
      <c r="FB2794" s="18"/>
      <c r="FC2794" s="18"/>
      <c r="FD2794" s="18"/>
      <c r="FE2794" s="18"/>
      <c r="FF2794" s="18"/>
      <c r="FG2794" s="18"/>
      <c r="FH2794" s="18"/>
      <c r="FI2794" s="18"/>
      <c r="FJ2794" s="18"/>
      <c r="FK2794" s="18"/>
      <c r="FL2794" s="18"/>
      <c r="FM2794" s="18"/>
      <c r="FN2794" s="18"/>
      <c r="FO2794" s="18"/>
      <c r="FP2794" s="18"/>
      <c r="FQ2794" s="18"/>
      <c r="FR2794" s="18"/>
      <c r="FS2794" s="18"/>
      <c r="FT2794" s="18"/>
      <c r="FU2794" s="18"/>
      <c r="FV2794" s="18"/>
      <c r="FW2794" s="18"/>
      <c r="FX2794" s="18"/>
      <c r="FY2794" s="18"/>
      <c r="FZ2794" s="18"/>
      <c r="GA2794" s="18"/>
      <c r="GB2794" s="18"/>
      <c r="GC2794" s="18"/>
      <c r="GD2794" s="18"/>
      <c r="GE2794" s="18"/>
      <c r="GF2794" s="18"/>
      <c r="GG2794" s="18"/>
      <c r="GH2794" s="18"/>
      <c r="GI2794" s="18"/>
      <c r="GJ2794" s="18"/>
      <c r="GK2794" s="18"/>
      <c r="GL2794" s="18"/>
      <c r="GM2794" s="18"/>
      <c r="GN2794" s="18"/>
      <c r="GO2794" s="18"/>
      <c r="GP2794" s="18"/>
      <c r="GQ2794" s="18"/>
      <c r="GR2794" s="18"/>
      <c r="GS2794" s="18"/>
      <c r="GT2794" s="18"/>
    </row>
    <row r="2795" spans="1:202" x14ac:dyDescent="0.2">
      <c r="A2795" s="122"/>
      <c r="B2795" s="3"/>
      <c r="C2795" s="3"/>
      <c r="D2795" s="4"/>
      <c r="E2795" s="5"/>
      <c r="F2795" s="19"/>
      <c r="G2795" s="6"/>
      <c r="H2795" s="5"/>
      <c r="I2795" s="5"/>
      <c r="J2795" s="5"/>
      <c r="K2795" s="3"/>
      <c r="L2795" s="20"/>
      <c r="M2795" s="8"/>
      <c r="N2795" s="3"/>
      <c r="O2795" s="3"/>
      <c r="P2795" s="21"/>
      <c r="Q2795" s="2"/>
      <c r="R2795" s="9"/>
      <c r="S2795" s="9"/>
      <c r="T2795" s="9"/>
      <c r="U2795" s="9"/>
      <c r="V2795" s="9"/>
      <c r="W2795" s="9"/>
      <c r="X2795" s="9"/>
      <c r="Y2795" s="9"/>
      <c r="Z2795" s="9"/>
      <c r="AA2795" s="9"/>
      <c r="AB2795" s="9"/>
      <c r="AC2795" s="9"/>
      <c r="AD2795" s="9"/>
      <c r="AE2795" s="9"/>
      <c r="AF2795" s="59"/>
      <c r="AG2795" s="15"/>
      <c r="AH2795" s="15"/>
      <c r="AI2795" s="4"/>
      <c r="AJ2795" s="16"/>
      <c r="AK2795" s="4"/>
      <c r="AL2795" s="59"/>
      <c r="AM2795" s="16"/>
      <c r="AN2795" s="15"/>
      <c r="AO2795" s="9"/>
      <c r="AP2795" s="17"/>
      <c r="AQ2795" s="15"/>
      <c r="AR2795" s="10"/>
      <c r="AS2795" s="59"/>
      <c r="AT2795" s="18"/>
      <c r="AU2795" s="18"/>
      <c r="AV2795" s="40"/>
      <c r="AW2795" s="18"/>
      <c r="AX2795" s="18"/>
      <c r="AY2795" s="18"/>
      <c r="AZ2795" s="18"/>
      <c r="BA2795" s="18"/>
      <c r="BB2795" s="18"/>
      <c r="BC2795" s="18"/>
      <c r="BD2795" s="18"/>
      <c r="BE2795" s="18"/>
      <c r="BF2795" s="18"/>
      <c r="BG2795" s="18"/>
      <c r="BH2795" s="18"/>
      <c r="BI2795" s="18"/>
      <c r="BJ2795" s="18"/>
      <c r="BK2795" s="18"/>
      <c r="BL2795" s="18"/>
      <c r="BM2795" s="18"/>
      <c r="BN2795" s="18"/>
      <c r="BO2795" s="18"/>
      <c r="BP2795" s="18"/>
      <c r="BQ2795" s="18"/>
      <c r="BR2795" s="18"/>
      <c r="BS2795" s="18"/>
      <c r="BT2795" s="18"/>
      <c r="BU2795" s="18"/>
      <c r="BV2795" s="18"/>
      <c r="BW2795" s="18"/>
      <c r="BX2795" s="18"/>
      <c r="BY2795" s="18"/>
      <c r="BZ2795" s="18"/>
      <c r="CA2795" s="18"/>
      <c r="CB2795" s="18"/>
      <c r="CC2795" s="18"/>
      <c r="CD2795" s="18"/>
      <c r="CE2795" s="18"/>
      <c r="CF2795" s="18"/>
      <c r="CG2795" s="18"/>
      <c r="CH2795" s="18"/>
      <c r="CI2795" s="18"/>
      <c r="CJ2795" s="18"/>
      <c r="CK2795" s="18"/>
      <c r="CL2795" s="18"/>
      <c r="CM2795" s="18"/>
      <c r="CN2795" s="18"/>
      <c r="CO2795" s="18"/>
      <c r="CP2795" s="18"/>
      <c r="CQ2795" s="18"/>
      <c r="CR2795" s="18"/>
      <c r="CS2795" s="18"/>
      <c r="CT2795" s="18"/>
      <c r="CU2795" s="18"/>
      <c r="CV2795" s="18"/>
      <c r="CW2795" s="18"/>
      <c r="CX2795" s="18"/>
      <c r="CY2795" s="18"/>
      <c r="CZ2795" s="18"/>
      <c r="DA2795" s="18"/>
      <c r="DB2795" s="18"/>
      <c r="DC2795" s="18"/>
      <c r="DD2795" s="18"/>
      <c r="DE2795" s="18"/>
      <c r="DF2795" s="18"/>
      <c r="DG2795" s="18"/>
      <c r="DH2795" s="18"/>
      <c r="DI2795" s="18"/>
      <c r="DJ2795" s="18"/>
      <c r="DK2795" s="18"/>
      <c r="DL2795" s="18"/>
      <c r="DM2795" s="18"/>
      <c r="DN2795" s="18"/>
      <c r="DO2795" s="18"/>
      <c r="DP2795" s="18"/>
      <c r="DQ2795" s="18"/>
      <c r="DR2795" s="18"/>
      <c r="DS2795" s="18"/>
      <c r="DT2795" s="18"/>
      <c r="DU2795" s="18"/>
      <c r="DV2795" s="18"/>
      <c r="DW2795" s="18"/>
      <c r="DX2795" s="18"/>
      <c r="DY2795" s="18"/>
      <c r="DZ2795" s="18"/>
      <c r="EA2795" s="18"/>
      <c r="EB2795" s="18"/>
      <c r="EC2795" s="18"/>
      <c r="ED2795" s="18"/>
      <c r="EE2795" s="18"/>
      <c r="EF2795" s="18"/>
      <c r="EG2795" s="18"/>
      <c r="EH2795" s="18"/>
      <c r="EI2795" s="18"/>
      <c r="EJ2795" s="18"/>
      <c r="EK2795" s="18"/>
      <c r="EL2795" s="18"/>
      <c r="EM2795" s="18"/>
      <c r="EN2795" s="18"/>
      <c r="EO2795" s="18"/>
      <c r="EP2795" s="18"/>
      <c r="EQ2795" s="18"/>
      <c r="ER2795" s="18"/>
      <c r="ES2795" s="18"/>
      <c r="ET2795" s="18"/>
      <c r="EU2795" s="18"/>
      <c r="EV2795" s="18"/>
      <c r="EW2795" s="18"/>
      <c r="EX2795" s="18"/>
      <c r="EY2795" s="18"/>
      <c r="EZ2795" s="18"/>
      <c r="FA2795" s="18"/>
      <c r="FB2795" s="18"/>
      <c r="FC2795" s="18"/>
      <c r="FD2795" s="18"/>
      <c r="FE2795" s="18"/>
      <c r="FF2795" s="18"/>
      <c r="FG2795" s="18"/>
      <c r="FH2795" s="18"/>
      <c r="FI2795" s="18"/>
      <c r="FJ2795" s="18"/>
      <c r="FK2795" s="18"/>
      <c r="FL2795" s="18"/>
      <c r="FM2795" s="18"/>
      <c r="FN2795" s="18"/>
      <c r="FO2795" s="18"/>
      <c r="FP2795" s="18"/>
      <c r="FQ2795" s="18"/>
      <c r="FR2795" s="18"/>
      <c r="FS2795" s="18"/>
      <c r="FT2795" s="18"/>
      <c r="FU2795" s="18"/>
      <c r="FV2795" s="18"/>
      <c r="FW2795" s="18"/>
      <c r="FX2795" s="18"/>
      <c r="FY2795" s="18"/>
      <c r="FZ2795" s="18"/>
      <c r="GA2795" s="18"/>
      <c r="GB2795" s="18"/>
      <c r="GC2795" s="18"/>
      <c r="GD2795" s="18"/>
      <c r="GE2795" s="18"/>
      <c r="GF2795" s="18"/>
      <c r="GG2795" s="18"/>
      <c r="GH2795" s="18"/>
      <c r="GI2795" s="18"/>
      <c r="GJ2795" s="18"/>
      <c r="GK2795" s="18"/>
      <c r="GL2795" s="18"/>
      <c r="GM2795" s="18"/>
      <c r="GN2795" s="18"/>
      <c r="GO2795" s="18"/>
      <c r="GP2795" s="18"/>
      <c r="GQ2795" s="18"/>
      <c r="GR2795" s="18"/>
      <c r="GS2795" s="18"/>
      <c r="GT2795" s="18"/>
    </row>
    <row r="2796" spans="1:202" x14ac:dyDescent="0.2">
      <c r="A2796" s="122"/>
      <c r="B2796" s="3"/>
      <c r="C2796" s="3"/>
      <c r="D2796" s="4"/>
      <c r="E2796" s="5"/>
      <c r="F2796" s="19"/>
      <c r="G2796" s="6"/>
      <c r="H2796" s="5"/>
      <c r="I2796" s="5"/>
      <c r="J2796" s="5"/>
      <c r="K2796" s="3"/>
      <c r="L2796" s="20"/>
      <c r="M2796" s="8"/>
      <c r="N2796" s="3"/>
      <c r="O2796" s="3"/>
      <c r="P2796" s="21"/>
      <c r="Q2796" s="2"/>
      <c r="R2796" s="9"/>
      <c r="S2796" s="9"/>
      <c r="T2796" s="9"/>
      <c r="U2796" s="9"/>
      <c r="V2796" s="9"/>
      <c r="W2796" s="9"/>
      <c r="X2796" s="9"/>
      <c r="Y2796" s="9"/>
      <c r="Z2796" s="9"/>
      <c r="AA2796" s="9"/>
      <c r="AB2796" s="9"/>
      <c r="AC2796" s="9"/>
      <c r="AD2796" s="9"/>
      <c r="AE2796" s="9"/>
      <c r="AF2796" s="59"/>
      <c r="AG2796" s="15"/>
      <c r="AH2796" s="15"/>
      <c r="AI2796" s="4"/>
      <c r="AJ2796" s="16"/>
      <c r="AK2796" s="4"/>
      <c r="AL2796" s="59"/>
      <c r="AM2796" s="16"/>
      <c r="AN2796" s="15"/>
      <c r="AO2796" s="9"/>
      <c r="AP2796" s="17"/>
      <c r="AQ2796" s="15"/>
      <c r="AR2796" s="10"/>
      <c r="AS2796" s="59"/>
      <c r="AT2796" s="18"/>
      <c r="AU2796" s="18"/>
      <c r="AV2796" s="40"/>
      <c r="AW2796" s="18"/>
      <c r="AX2796" s="18"/>
      <c r="AY2796" s="18"/>
      <c r="AZ2796" s="18"/>
      <c r="BA2796" s="18"/>
      <c r="BB2796" s="18"/>
      <c r="BC2796" s="18"/>
      <c r="BD2796" s="18"/>
      <c r="BE2796" s="18"/>
      <c r="BF2796" s="18"/>
      <c r="BG2796" s="18"/>
      <c r="BH2796" s="18"/>
      <c r="BI2796" s="18"/>
      <c r="BJ2796" s="18"/>
      <c r="BK2796" s="18"/>
      <c r="BL2796" s="18"/>
      <c r="BM2796" s="18"/>
      <c r="BN2796" s="18"/>
      <c r="BO2796" s="18"/>
      <c r="BP2796" s="18"/>
      <c r="BQ2796" s="18"/>
      <c r="BR2796" s="18"/>
      <c r="BS2796" s="18"/>
      <c r="BT2796" s="18"/>
      <c r="BU2796" s="18"/>
      <c r="BV2796" s="18"/>
      <c r="BW2796" s="18"/>
      <c r="BX2796" s="18"/>
      <c r="BY2796" s="18"/>
      <c r="BZ2796" s="18"/>
      <c r="CA2796" s="18"/>
      <c r="CB2796" s="18"/>
      <c r="CC2796" s="18"/>
      <c r="CD2796" s="18"/>
      <c r="CE2796" s="18"/>
      <c r="CF2796" s="18"/>
      <c r="CG2796" s="18"/>
      <c r="CH2796" s="18"/>
      <c r="CI2796" s="18"/>
      <c r="CJ2796" s="18"/>
      <c r="CK2796" s="18"/>
      <c r="CL2796" s="18"/>
      <c r="CM2796" s="18"/>
      <c r="CN2796" s="18"/>
      <c r="CO2796" s="18"/>
      <c r="CP2796" s="18"/>
      <c r="CQ2796" s="18"/>
      <c r="CR2796" s="18"/>
      <c r="CS2796" s="18"/>
      <c r="CT2796" s="18"/>
      <c r="CU2796" s="18"/>
      <c r="CV2796" s="18"/>
      <c r="CW2796" s="18"/>
      <c r="CX2796" s="18"/>
      <c r="CY2796" s="18"/>
      <c r="CZ2796" s="18"/>
      <c r="DA2796" s="18"/>
      <c r="DB2796" s="18"/>
      <c r="DC2796" s="18"/>
      <c r="DD2796" s="18"/>
      <c r="DE2796" s="18"/>
      <c r="DF2796" s="18"/>
      <c r="DG2796" s="18"/>
      <c r="DH2796" s="18"/>
      <c r="DI2796" s="18"/>
      <c r="DJ2796" s="18"/>
      <c r="DK2796" s="18"/>
      <c r="DL2796" s="18"/>
      <c r="DM2796" s="18"/>
      <c r="DN2796" s="18"/>
      <c r="DO2796" s="18"/>
      <c r="DP2796" s="18"/>
      <c r="DQ2796" s="18"/>
      <c r="DR2796" s="18"/>
      <c r="DS2796" s="18"/>
      <c r="DT2796" s="18"/>
      <c r="DU2796" s="18"/>
      <c r="DV2796" s="18"/>
      <c r="DW2796" s="18"/>
      <c r="DX2796" s="18"/>
      <c r="DY2796" s="18"/>
      <c r="DZ2796" s="18"/>
      <c r="EA2796" s="18"/>
      <c r="EB2796" s="18"/>
      <c r="EC2796" s="18"/>
      <c r="ED2796" s="18"/>
      <c r="EE2796" s="18"/>
      <c r="EF2796" s="18"/>
      <c r="EG2796" s="18"/>
      <c r="EH2796" s="18"/>
      <c r="EI2796" s="18"/>
      <c r="EJ2796" s="18"/>
      <c r="EK2796" s="18"/>
      <c r="EL2796" s="18"/>
      <c r="EM2796" s="18"/>
      <c r="EN2796" s="18"/>
      <c r="EO2796" s="18"/>
      <c r="EP2796" s="18"/>
      <c r="EQ2796" s="18"/>
      <c r="ER2796" s="18"/>
      <c r="ES2796" s="18"/>
      <c r="ET2796" s="18"/>
      <c r="EU2796" s="18"/>
      <c r="EV2796" s="18"/>
      <c r="EW2796" s="18"/>
      <c r="EX2796" s="18"/>
      <c r="EY2796" s="18"/>
      <c r="EZ2796" s="18"/>
      <c r="FA2796" s="18"/>
      <c r="FB2796" s="18"/>
      <c r="FC2796" s="18"/>
      <c r="FD2796" s="18"/>
      <c r="FE2796" s="18"/>
      <c r="FF2796" s="18"/>
      <c r="FG2796" s="18"/>
      <c r="FH2796" s="18"/>
      <c r="FI2796" s="18"/>
      <c r="FJ2796" s="18"/>
      <c r="FK2796" s="18"/>
      <c r="FL2796" s="18"/>
      <c r="FM2796" s="18"/>
      <c r="FN2796" s="18"/>
      <c r="FO2796" s="18"/>
      <c r="FP2796" s="18"/>
      <c r="FQ2796" s="18"/>
      <c r="FR2796" s="18"/>
      <c r="FS2796" s="18"/>
      <c r="FT2796" s="18"/>
      <c r="FU2796" s="18"/>
      <c r="FV2796" s="18"/>
      <c r="FW2796" s="18"/>
      <c r="FX2796" s="18"/>
      <c r="FY2796" s="18"/>
      <c r="FZ2796" s="18"/>
      <c r="GA2796" s="18"/>
      <c r="GB2796" s="18"/>
      <c r="GC2796" s="18"/>
      <c r="GD2796" s="18"/>
      <c r="GE2796" s="18"/>
      <c r="GF2796" s="18"/>
      <c r="GG2796" s="18"/>
      <c r="GH2796" s="18"/>
      <c r="GI2796" s="18"/>
      <c r="GJ2796" s="18"/>
      <c r="GK2796" s="18"/>
      <c r="GL2796" s="18"/>
      <c r="GM2796" s="18"/>
      <c r="GN2796" s="18"/>
      <c r="GO2796" s="18"/>
      <c r="GP2796" s="18"/>
      <c r="GQ2796" s="18"/>
      <c r="GR2796" s="18"/>
      <c r="GS2796" s="18"/>
      <c r="GT2796" s="18"/>
    </row>
    <row r="2797" spans="1:202" x14ac:dyDescent="0.2">
      <c r="A2797" s="122"/>
      <c r="B2797" s="3"/>
      <c r="C2797" s="3"/>
      <c r="D2797" s="4"/>
      <c r="E2797" s="5"/>
      <c r="F2797" s="19"/>
      <c r="G2797" s="6"/>
      <c r="H2797" s="5"/>
      <c r="I2797" s="5"/>
      <c r="J2797" s="5"/>
      <c r="K2797" s="3"/>
      <c r="L2797" s="20"/>
      <c r="M2797" s="8"/>
      <c r="N2797" s="3"/>
      <c r="O2797" s="3"/>
      <c r="P2797" s="21"/>
      <c r="Q2797" s="2"/>
      <c r="R2797" s="9"/>
      <c r="S2797" s="9"/>
      <c r="T2797" s="9"/>
      <c r="U2797" s="9"/>
      <c r="V2797" s="9"/>
      <c r="W2797" s="9"/>
      <c r="X2797" s="9"/>
      <c r="Y2797" s="9"/>
      <c r="Z2797" s="9"/>
      <c r="AA2797" s="9"/>
      <c r="AB2797" s="9"/>
      <c r="AC2797" s="9"/>
      <c r="AD2797" s="9"/>
      <c r="AE2797" s="9"/>
      <c r="AF2797" s="59"/>
      <c r="AG2797" s="15"/>
      <c r="AH2797" s="15"/>
      <c r="AI2797" s="4"/>
      <c r="AJ2797" s="16"/>
      <c r="AK2797" s="4"/>
      <c r="AL2797" s="59"/>
      <c r="AM2797" s="16"/>
      <c r="AN2797" s="15"/>
      <c r="AO2797" s="9"/>
      <c r="AP2797" s="17"/>
      <c r="AQ2797" s="15"/>
      <c r="AR2797" s="10"/>
      <c r="AS2797" s="59"/>
      <c r="AT2797" s="18"/>
      <c r="AU2797" s="18"/>
      <c r="AV2797" s="40"/>
      <c r="AW2797" s="18"/>
      <c r="AX2797" s="18"/>
      <c r="AY2797" s="18"/>
      <c r="AZ2797" s="18"/>
      <c r="BA2797" s="18"/>
      <c r="BB2797" s="18"/>
      <c r="BC2797" s="18"/>
      <c r="BD2797" s="18"/>
      <c r="BE2797" s="18"/>
      <c r="BF2797" s="18"/>
      <c r="BG2797" s="18"/>
      <c r="BH2797" s="18"/>
      <c r="BI2797" s="18"/>
      <c r="BJ2797" s="18"/>
      <c r="BK2797" s="18"/>
      <c r="BL2797" s="18"/>
      <c r="BM2797" s="18"/>
      <c r="BN2797" s="18"/>
      <c r="BO2797" s="18"/>
      <c r="BP2797" s="18"/>
      <c r="BQ2797" s="18"/>
      <c r="BR2797" s="18"/>
      <c r="BS2797" s="18"/>
      <c r="BT2797" s="18"/>
      <c r="BU2797" s="18"/>
      <c r="BV2797" s="18"/>
      <c r="BW2797" s="18"/>
      <c r="BX2797" s="18"/>
      <c r="BY2797" s="18"/>
      <c r="BZ2797" s="18"/>
      <c r="CA2797" s="18"/>
      <c r="CB2797" s="18"/>
      <c r="CC2797" s="18"/>
      <c r="CD2797" s="18"/>
      <c r="CE2797" s="18"/>
      <c r="CF2797" s="18"/>
      <c r="CG2797" s="18"/>
      <c r="CH2797" s="18"/>
      <c r="CI2797" s="18"/>
      <c r="CJ2797" s="18"/>
      <c r="CK2797" s="18"/>
      <c r="CL2797" s="18"/>
      <c r="CM2797" s="18"/>
      <c r="CN2797" s="18"/>
      <c r="CO2797" s="18"/>
      <c r="CP2797" s="18"/>
      <c r="CQ2797" s="18"/>
      <c r="CR2797" s="18"/>
      <c r="CS2797" s="18"/>
      <c r="CT2797" s="18"/>
      <c r="CU2797" s="18"/>
      <c r="CV2797" s="18"/>
      <c r="CW2797" s="18"/>
      <c r="CX2797" s="18"/>
      <c r="CY2797" s="18"/>
      <c r="CZ2797" s="18"/>
      <c r="DA2797" s="18"/>
      <c r="DB2797" s="18"/>
      <c r="DC2797" s="18"/>
      <c r="DD2797" s="18"/>
      <c r="DE2797" s="18"/>
      <c r="DF2797" s="18"/>
      <c r="DG2797" s="18"/>
      <c r="DH2797" s="18"/>
      <c r="DI2797" s="18"/>
      <c r="DJ2797" s="18"/>
      <c r="DK2797" s="18"/>
      <c r="DL2797" s="18"/>
      <c r="DM2797" s="18"/>
      <c r="DN2797" s="18"/>
      <c r="DO2797" s="18"/>
      <c r="DP2797" s="18"/>
      <c r="DQ2797" s="18"/>
      <c r="DR2797" s="18"/>
      <c r="DS2797" s="18"/>
      <c r="DT2797" s="18"/>
      <c r="DU2797" s="18"/>
      <c r="DV2797" s="18"/>
      <c r="DW2797" s="18"/>
      <c r="DX2797" s="18"/>
      <c r="DY2797" s="18"/>
      <c r="DZ2797" s="18"/>
      <c r="EA2797" s="18"/>
      <c r="EB2797" s="18"/>
      <c r="EC2797" s="18"/>
      <c r="ED2797" s="18"/>
      <c r="EE2797" s="18"/>
      <c r="EF2797" s="18"/>
      <c r="EG2797" s="18"/>
      <c r="EH2797" s="18"/>
      <c r="EI2797" s="18"/>
      <c r="EJ2797" s="18"/>
      <c r="EK2797" s="18"/>
      <c r="EL2797" s="18"/>
      <c r="EM2797" s="18"/>
      <c r="EN2797" s="18"/>
      <c r="EO2797" s="18"/>
      <c r="EP2797" s="18"/>
      <c r="EQ2797" s="18"/>
      <c r="ER2797" s="18"/>
      <c r="ES2797" s="18"/>
      <c r="ET2797" s="18"/>
      <c r="EU2797" s="18"/>
      <c r="EV2797" s="18"/>
      <c r="EW2797" s="18"/>
      <c r="EX2797" s="18"/>
      <c r="EY2797" s="18"/>
      <c r="EZ2797" s="18"/>
      <c r="FA2797" s="18"/>
      <c r="FB2797" s="18"/>
      <c r="FC2797" s="18"/>
      <c r="FD2797" s="18"/>
      <c r="FE2797" s="18"/>
      <c r="FF2797" s="18"/>
      <c r="FG2797" s="18"/>
      <c r="FH2797" s="18"/>
      <c r="FI2797" s="18"/>
      <c r="FJ2797" s="18"/>
      <c r="FK2797" s="18"/>
      <c r="FL2797" s="18"/>
      <c r="FM2797" s="18"/>
      <c r="FN2797" s="18"/>
      <c r="FO2797" s="18"/>
      <c r="FP2797" s="18"/>
      <c r="FQ2797" s="18"/>
      <c r="FR2797" s="18"/>
      <c r="FS2797" s="18"/>
      <c r="FT2797" s="18"/>
      <c r="FU2797" s="18"/>
      <c r="FV2797" s="18"/>
      <c r="FW2797" s="18"/>
      <c r="FX2797" s="18"/>
      <c r="FY2797" s="18"/>
      <c r="FZ2797" s="18"/>
      <c r="GA2797" s="18"/>
      <c r="GB2797" s="18"/>
      <c r="GC2797" s="18"/>
      <c r="GD2797" s="18"/>
      <c r="GE2797" s="18"/>
      <c r="GF2797" s="18"/>
      <c r="GG2797" s="18"/>
      <c r="GH2797" s="18"/>
      <c r="GI2797" s="18"/>
      <c r="GJ2797" s="18"/>
      <c r="GK2797" s="18"/>
      <c r="GL2797" s="18"/>
      <c r="GM2797" s="18"/>
      <c r="GN2797" s="18"/>
      <c r="GO2797" s="18"/>
      <c r="GP2797" s="18"/>
      <c r="GQ2797" s="18"/>
      <c r="GR2797" s="18"/>
      <c r="GS2797" s="18"/>
      <c r="GT2797" s="18"/>
    </row>
    <row r="2798" spans="1:202" x14ac:dyDescent="0.2">
      <c r="A2798" s="122"/>
      <c r="B2798" s="3"/>
      <c r="C2798" s="3"/>
      <c r="D2798" s="4"/>
      <c r="E2798" s="5"/>
      <c r="F2798" s="19"/>
      <c r="G2798" s="6"/>
      <c r="H2798" s="5"/>
      <c r="I2798" s="5"/>
      <c r="J2798" s="5"/>
      <c r="K2798" s="3"/>
      <c r="L2798" s="20"/>
      <c r="M2798" s="8"/>
      <c r="N2798" s="3"/>
      <c r="O2798" s="3"/>
      <c r="P2798" s="21"/>
      <c r="Q2798" s="2"/>
      <c r="R2798" s="9"/>
      <c r="S2798" s="9"/>
      <c r="T2798" s="9"/>
      <c r="U2798" s="9"/>
      <c r="V2798" s="9"/>
      <c r="W2798" s="9"/>
      <c r="X2798" s="9"/>
      <c r="Y2798" s="9"/>
      <c r="Z2798" s="9"/>
      <c r="AA2798" s="9"/>
      <c r="AB2798" s="9"/>
      <c r="AC2798" s="9"/>
      <c r="AD2798" s="9"/>
      <c r="AE2798" s="9"/>
      <c r="AF2798" s="59"/>
      <c r="AG2798" s="15"/>
      <c r="AH2798" s="15"/>
      <c r="AI2798" s="4"/>
      <c r="AJ2798" s="16"/>
      <c r="AK2798" s="4"/>
      <c r="AL2798" s="59"/>
      <c r="AM2798" s="16"/>
      <c r="AN2798" s="15"/>
      <c r="AO2798" s="9"/>
      <c r="AP2798" s="17"/>
      <c r="AQ2798" s="15"/>
      <c r="AR2798" s="10"/>
      <c r="AS2798" s="59"/>
      <c r="AT2798" s="18"/>
      <c r="AU2798" s="18"/>
      <c r="AV2798" s="40"/>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8"/>
      <c r="FH2798" s="18"/>
      <c r="FI2798" s="18"/>
      <c r="FJ2798" s="18"/>
      <c r="FK2798" s="18"/>
      <c r="FL2798" s="18"/>
      <c r="FM2798" s="18"/>
      <c r="FN2798" s="18"/>
      <c r="FO2798" s="18"/>
      <c r="FP2798" s="18"/>
      <c r="FQ2798" s="18"/>
      <c r="FR2798" s="18"/>
      <c r="FS2798" s="18"/>
      <c r="FT2798" s="18"/>
      <c r="FU2798" s="18"/>
      <c r="FV2798" s="18"/>
      <c r="FW2798" s="18"/>
      <c r="FX2798" s="18"/>
      <c r="FY2798" s="18"/>
      <c r="FZ2798" s="18"/>
      <c r="GA2798" s="18"/>
      <c r="GB2798" s="18"/>
      <c r="GC2798" s="18"/>
      <c r="GD2798" s="18"/>
      <c r="GE2798" s="18"/>
      <c r="GF2798" s="18"/>
      <c r="GG2798" s="18"/>
      <c r="GH2798" s="18"/>
      <c r="GI2798" s="18"/>
      <c r="GJ2798" s="18"/>
      <c r="GK2798" s="18"/>
      <c r="GL2798" s="18"/>
      <c r="GM2798" s="18"/>
      <c r="GN2798" s="18"/>
      <c r="GO2798" s="18"/>
      <c r="GP2798" s="18"/>
      <c r="GQ2798" s="18"/>
      <c r="GR2798" s="18"/>
      <c r="GS2798" s="18"/>
      <c r="GT2798" s="18"/>
    </row>
    <row r="2799" spans="1:202" x14ac:dyDescent="0.2">
      <c r="A2799" s="122"/>
      <c r="B2799" s="3"/>
      <c r="C2799" s="3"/>
      <c r="D2799" s="4"/>
      <c r="E2799" s="5"/>
      <c r="F2799" s="19"/>
      <c r="G2799" s="6"/>
      <c r="H2799" s="5"/>
      <c r="I2799" s="5"/>
      <c r="J2799" s="5"/>
      <c r="K2799" s="3"/>
      <c r="L2799" s="20"/>
      <c r="M2799" s="8"/>
      <c r="N2799" s="3"/>
      <c r="O2799" s="3"/>
      <c r="P2799" s="21"/>
      <c r="Q2799" s="2"/>
      <c r="R2799" s="9"/>
      <c r="S2799" s="9"/>
      <c r="T2799" s="9"/>
      <c r="U2799" s="9"/>
      <c r="V2799" s="9"/>
      <c r="W2799" s="9"/>
      <c r="X2799" s="9"/>
      <c r="Y2799" s="9"/>
      <c r="Z2799" s="9"/>
      <c r="AA2799" s="9"/>
      <c r="AB2799" s="9"/>
      <c r="AC2799" s="9"/>
      <c r="AD2799" s="9"/>
      <c r="AE2799" s="9"/>
      <c r="AF2799" s="59"/>
      <c r="AG2799" s="15"/>
      <c r="AH2799" s="15"/>
      <c r="AI2799" s="4"/>
      <c r="AJ2799" s="16"/>
      <c r="AK2799" s="4"/>
      <c r="AL2799" s="59"/>
      <c r="AM2799" s="16"/>
      <c r="AN2799" s="15"/>
      <c r="AO2799" s="9"/>
      <c r="AP2799" s="17"/>
      <c r="AQ2799" s="15"/>
      <c r="AR2799" s="10"/>
      <c r="AS2799" s="59"/>
      <c r="AT2799" s="18"/>
      <c r="AU2799" s="18"/>
      <c r="AV2799" s="40"/>
      <c r="AW2799" s="18"/>
      <c r="AX2799" s="18"/>
      <c r="AY2799" s="18"/>
      <c r="AZ2799" s="18"/>
      <c r="BA2799" s="18"/>
      <c r="BB2799" s="18"/>
      <c r="BC2799" s="18"/>
      <c r="BD2799" s="18"/>
      <c r="BE2799" s="18"/>
      <c r="BF2799" s="18"/>
      <c r="BG2799" s="18"/>
      <c r="BH2799" s="18"/>
      <c r="BI2799" s="18"/>
      <c r="BJ2799" s="18"/>
      <c r="BK2799" s="18"/>
      <c r="BL2799" s="18"/>
      <c r="BM2799" s="18"/>
      <c r="BN2799" s="18"/>
      <c r="BO2799" s="18"/>
      <c r="BP2799" s="18"/>
      <c r="BQ2799" s="18"/>
      <c r="BR2799" s="18"/>
      <c r="BS2799" s="18"/>
      <c r="BT2799" s="18"/>
      <c r="BU2799" s="18"/>
      <c r="BV2799" s="18"/>
      <c r="BW2799" s="18"/>
      <c r="BX2799" s="18"/>
      <c r="BY2799" s="18"/>
      <c r="BZ2799" s="18"/>
      <c r="CA2799" s="18"/>
      <c r="CB2799" s="18"/>
      <c r="CC2799" s="18"/>
      <c r="CD2799" s="18"/>
      <c r="CE2799" s="18"/>
      <c r="CF2799" s="18"/>
      <c r="CG2799" s="18"/>
      <c r="CH2799" s="18"/>
      <c r="CI2799" s="18"/>
      <c r="CJ2799" s="18"/>
      <c r="CK2799" s="18"/>
      <c r="CL2799" s="18"/>
      <c r="CM2799" s="18"/>
      <c r="CN2799" s="18"/>
      <c r="CO2799" s="18"/>
      <c r="CP2799" s="18"/>
      <c r="CQ2799" s="18"/>
      <c r="CR2799" s="18"/>
      <c r="CS2799" s="18"/>
      <c r="CT2799" s="18"/>
      <c r="CU2799" s="18"/>
      <c r="CV2799" s="18"/>
      <c r="CW2799" s="18"/>
      <c r="CX2799" s="18"/>
      <c r="CY2799" s="18"/>
      <c r="CZ2799" s="18"/>
      <c r="DA2799" s="18"/>
      <c r="DB2799" s="18"/>
      <c r="DC2799" s="18"/>
      <c r="DD2799" s="18"/>
      <c r="DE2799" s="18"/>
      <c r="DF2799" s="18"/>
      <c r="DG2799" s="18"/>
      <c r="DH2799" s="18"/>
      <c r="DI2799" s="18"/>
      <c r="DJ2799" s="18"/>
      <c r="DK2799" s="18"/>
      <c r="DL2799" s="18"/>
      <c r="DM2799" s="18"/>
      <c r="DN2799" s="18"/>
      <c r="DO2799" s="18"/>
      <c r="DP2799" s="18"/>
      <c r="DQ2799" s="18"/>
      <c r="DR2799" s="18"/>
      <c r="DS2799" s="18"/>
      <c r="DT2799" s="18"/>
      <c r="DU2799" s="18"/>
      <c r="DV2799" s="18"/>
      <c r="DW2799" s="18"/>
      <c r="DX2799" s="18"/>
      <c r="DY2799" s="18"/>
      <c r="DZ2799" s="18"/>
      <c r="EA2799" s="18"/>
      <c r="EB2799" s="18"/>
      <c r="EC2799" s="18"/>
      <c r="ED2799" s="18"/>
      <c r="EE2799" s="18"/>
      <c r="EF2799" s="18"/>
      <c r="EG2799" s="18"/>
      <c r="EH2799" s="18"/>
      <c r="EI2799" s="18"/>
      <c r="EJ2799" s="18"/>
      <c r="EK2799" s="18"/>
      <c r="EL2799" s="18"/>
      <c r="EM2799" s="18"/>
      <c r="EN2799" s="18"/>
      <c r="EO2799" s="18"/>
      <c r="EP2799" s="18"/>
      <c r="EQ2799" s="18"/>
      <c r="ER2799" s="18"/>
      <c r="ES2799" s="18"/>
      <c r="ET2799" s="18"/>
      <c r="EU2799" s="18"/>
      <c r="EV2799" s="18"/>
      <c r="EW2799" s="18"/>
      <c r="EX2799" s="18"/>
      <c r="EY2799" s="18"/>
      <c r="EZ2799" s="18"/>
      <c r="FA2799" s="18"/>
      <c r="FB2799" s="18"/>
      <c r="FC2799" s="18"/>
      <c r="FD2799" s="18"/>
      <c r="FE2799" s="18"/>
      <c r="FF2799" s="18"/>
      <c r="FG2799" s="18"/>
      <c r="FH2799" s="18"/>
      <c r="FI2799" s="18"/>
      <c r="FJ2799" s="18"/>
      <c r="FK2799" s="18"/>
      <c r="FL2799" s="18"/>
      <c r="FM2799" s="18"/>
      <c r="FN2799" s="18"/>
      <c r="FO2799" s="18"/>
      <c r="FP2799" s="18"/>
      <c r="FQ2799" s="18"/>
      <c r="FR2799" s="18"/>
      <c r="FS2799" s="18"/>
      <c r="FT2799" s="18"/>
      <c r="FU2799" s="18"/>
      <c r="FV2799" s="18"/>
      <c r="FW2799" s="18"/>
      <c r="FX2799" s="18"/>
      <c r="FY2799" s="18"/>
      <c r="FZ2799" s="18"/>
      <c r="GA2799" s="18"/>
      <c r="GB2799" s="18"/>
      <c r="GC2799" s="18"/>
      <c r="GD2799" s="18"/>
      <c r="GE2799" s="18"/>
      <c r="GF2799" s="18"/>
      <c r="GG2799" s="18"/>
      <c r="GH2799" s="18"/>
      <c r="GI2799" s="18"/>
      <c r="GJ2799" s="18"/>
      <c r="GK2799" s="18"/>
      <c r="GL2799" s="18"/>
      <c r="GM2799" s="18"/>
      <c r="GN2799" s="18"/>
      <c r="GO2799" s="18"/>
      <c r="GP2799" s="18"/>
      <c r="GQ2799" s="18"/>
      <c r="GR2799" s="18"/>
      <c r="GS2799" s="18"/>
      <c r="GT2799" s="18"/>
    </row>
    <row r="2800" spans="1:202" x14ac:dyDescent="0.2">
      <c r="A2800" s="122"/>
      <c r="B2800" s="3"/>
      <c r="C2800" s="3"/>
      <c r="D2800" s="4"/>
      <c r="E2800" s="5"/>
      <c r="F2800" s="19"/>
      <c r="G2800" s="6"/>
      <c r="H2800" s="5"/>
      <c r="I2800" s="5"/>
      <c r="J2800" s="5"/>
      <c r="K2800" s="3"/>
      <c r="L2800" s="20"/>
      <c r="M2800" s="8"/>
      <c r="N2800" s="3"/>
      <c r="O2800" s="3"/>
      <c r="P2800" s="21"/>
      <c r="Q2800" s="2"/>
      <c r="R2800" s="9"/>
      <c r="S2800" s="9"/>
      <c r="T2800" s="9"/>
      <c r="U2800" s="9"/>
      <c r="V2800" s="9"/>
      <c r="W2800" s="9"/>
      <c r="X2800" s="9"/>
      <c r="Y2800" s="9"/>
      <c r="Z2800" s="9"/>
      <c r="AA2800" s="9"/>
      <c r="AB2800" s="9"/>
      <c r="AC2800" s="9"/>
      <c r="AD2800" s="9"/>
      <c r="AE2800" s="9"/>
      <c r="AF2800" s="59"/>
      <c r="AG2800" s="15"/>
      <c r="AH2800" s="15"/>
      <c r="AI2800" s="4"/>
      <c r="AJ2800" s="16"/>
      <c r="AK2800" s="4"/>
      <c r="AL2800" s="59"/>
      <c r="AM2800" s="16"/>
      <c r="AN2800" s="15"/>
      <c r="AO2800" s="9"/>
      <c r="AP2800" s="17"/>
      <c r="AQ2800" s="15"/>
      <c r="AR2800" s="10"/>
      <c r="AS2800" s="59"/>
      <c r="AT2800" s="18"/>
      <c r="AU2800" s="18"/>
      <c r="AV2800" s="40"/>
      <c r="AW2800" s="18"/>
      <c r="AX2800" s="18"/>
      <c r="AY2800" s="18"/>
      <c r="AZ2800" s="18"/>
      <c r="BA2800" s="18"/>
      <c r="BB2800" s="18"/>
      <c r="BC2800" s="18"/>
      <c r="BD2800" s="18"/>
      <c r="BE2800" s="18"/>
      <c r="BF2800" s="18"/>
      <c r="BG2800" s="18"/>
      <c r="BH2800" s="18"/>
      <c r="BI2800" s="18"/>
      <c r="BJ2800" s="18"/>
      <c r="BK2800" s="18"/>
      <c r="BL2800" s="18"/>
      <c r="BM2800" s="18"/>
      <c r="BN2800" s="18"/>
      <c r="BO2800" s="18"/>
      <c r="BP2800" s="18"/>
      <c r="BQ2800" s="18"/>
      <c r="BR2800" s="18"/>
      <c r="BS2800" s="18"/>
      <c r="BT2800" s="18"/>
      <c r="BU2800" s="18"/>
      <c r="BV2800" s="18"/>
      <c r="BW2800" s="18"/>
      <c r="BX2800" s="18"/>
      <c r="BY2800" s="18"/>
      <c r="BZ2800" s="18"/>
      <c r="CA2800" s="18"/>
      <c r="CB2800" s="18"/>
      <c r="CC2800" s="18"/>
      <c r="CD2800" s="18"/>
      <c r="CE2800" s="18"/>
      <c r="CF2800" s="18"/>
      <c r="CG2800" s="18"/>
      <c r="CH2800" s="18"/>
      <c r="CI2800" s="18"/>
      <c r="CJ2800" s="18"/>
      <c r="CK2800" s="18"/>
      <c r="CL2800" s="18"/>
      <c r="CM2800" s="18"/>
      <c r="CN2800" s="18"/>
      <c r="CO2800" s="18"/>
      <c r="CP2800" s="18"/>
      <c r="CQ2800" s="18"/>
      <c r="CR2800" s="18"/>
      <c r="CS2800" s="18"/>
      <c r="CT2800" s="18"/>
      <c r="CU2800" s="18"/>
      <c r="CV2800" s="18"/>
      <c r="CW2800" s="18"/>
      <c r="CX2800" s="18"/>
      <c r="CY2800" s="18"/>
      <c r="CZ2800" s="18"/>
      <c r="DA2800" s="18"/>
      <c r="DB2800" s="18"/>
      <c r="DC2800" s="18"/>
      <c r="DD2800" s="18"/>
      <c r="DE2800" s="18"/>
      <c r="DF2800" s="18"/>
      <c r="DG2800" s="18"/>
      <c r="DH2800" s="18"/>
      <c r="DI2800" s="18"/>
      <c r="DJ2800" s="18"/>
      <c r="DK2800" s="18"/>
      <c r="DL2800" s="18"/>
      <c r="DM2800" s="18"/>
      <c r="DN2800" s="18"/>
      <c r="DO2800" s="18"/>
      <c r="DP2800" s="18"/>
      <c r="DQ2800" s="18"/>
      <c r="DR2800" s="18"/>
      <c r="DS2800" s="18"/>
      <c r="DT2800" s="18"/>
      <c r="DU2800" s="18"/>
      <c r="DV2800" s="18"/>
      <c r="DW2800" s="18"/>
      <c r="DX2800" s="18"/>
      <c r="DY2800" s="18"/>
      <c r="DZ2800" s="18"/>
      <c r="EA2800" s="18"/>
      <c r="EB2800" s="18"/>
      <c r="EC2800" s="18"/>
      <c r="ED2800" s="18"/>
      <c r="EE2800" s="18"/>
      <c r="EF2800" s="18"/>
      <c r="EG2800" s="18"/>
      <c r="EH2800" s="18"/>
      <c r="EI2800" s="18"/>
      <c r="EJ2800" s="18"/>
      <c r="EK2800" s="18"/>
      <c r="EL2800" s="18"/>
      <c r="EM2800" s="18"/>
      <c r="EN2800" s="18"/>
      <c r="EO2800" s="18"/>
      <c r="EP2800" s="18"/>
      <c r="EQ2800" s="18"/>
      <c r="ER2800" s="18"/>
      <c r="ES2800" s="18"/>
      <c r="ET2800" s="18"/>
      <c r="EU2800" s="18"/>
      <c r="EV2800" s="18"/>
      <c r="EW2800" s="18"/>
      <c r="EX2800" s="18"/>
      <c r="EY2800" s="18"/>
      <c r="EZ2800" s="18"/>
      <c r="FA2800" s="18"/>
      <c r="FB2800" s="18"/>
      <c r="FC2800" s="18"/>
      <c r="FD2800" s="18"/>
      <c r="FE2800" s="18"/>
      <c r="FF2800" s="18"/>
      <c r="FG2800" s="18"/>
      <c r="FH2800" s="18"/>
      <c r="FI2800" s="18"/>
      <c r="FJ2800" s="18"/>
      <c r="FK2800" s="18"/>
      <c r="FL2800" s="18"/>
      <c r="FM2800" s="18"/>
      <c r="FN2800" s="18"/>
      <c r="FO2800" s="18"/>
      <c r="FP2800" s="18"/>
      <c r="FQ2800" s="18"/>
      <c r="FR2800" s="18"/>
      <c r="FS2800" s="18"/>
      <c r="FT2800" s="18"/>
      <c r="FU2800" s="18"/>
      <c r="FV2800" s="18"/>
      <c r="FW2800" s="18"/>
      <c r="FX2800" s="18"/>
      <c r="FY2800" s="18"/>
      <c r="FZ2800" s="18"/>
      <c r="GA2800" s="18"/>
      <c r="GB2800" s="18"/>
      <c r="GC2800" s="18"/>
      <c r="GD2800" s="18"/>
      <c r="GE2800" s="18"/>
      <c r="GF2800" s="18"/>
      <c r="GG2800" s="18"/>
      <c r="GH2800" s="18"/>
      <c r="GI2800" s="18"/>
      <c r="GJ2800" s="18"/>
      <c r="GK2800" s="18"/>
      <c r="GL2800" s="18"/>
      <c r="GM2800" s="18"/>
      <c r="GN2800" s="18"/>
      <c r="GO2800" s="18"/>
      <c r="GP2800" s="18"/>
      <c r="GQ2800" s="18"/>
      <c r="GR2800" s="18"/>
      <c r="GS2800" s="18"/>
      <c r="GT2800" s="18"/>
    </row>
  </sheetData>
  <mergeCells count="1">
    <mergeCell ref="AF3:AS3"/>
  </mergeCells>
  <conditionalFormatting sqref="A10:Q1824">
    <cfRule type="expression" dxfId="2" priority="3">
      <formula>$L10&gt;0</formula>
    </cfRule>
  </conditionalFormatting>
  <conditionalFormatting sqref="C1825">
    <cfRule type="expression" dxfId="1" priority="2">
      <formula>$L1825&gt;0</formula>
    </cfRule>
  </conditionalFormatting>
  <conditionalFormatting sqref="A1825">
    <cfRule type="expression" dxfId="0" priority="1">
      <formula>$L1825&gt;0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1">
    <webPublishItem id="9893" divId="PUENERCAN22_18988" sourceType="range" sourceRef="AF2:AS2750" destinationFile="M:\DTVM\ServicosFiduciarios\Deb\Planilhas-Excel\Web\PUENERCAN22.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Renato Penna Magoulas Bacha</cp:lastModifiedBy>
  <dcterms:created xsi:type="dcterms:W3CDTF">2017-09-20T13:36:24Z</dcterms:created>
  <dcterms:modified xsi:type="dcterms:W3CDTF">2025-04-28T15:37:14Z</dcterms:modified>
</cp:coreProperties>
</file>